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appriver3651016967-my.sharepoint.com/personal/chathcock_americanlighting_com/Documents/Documents/Docs/REP Reporting Month End/"/>
    </mc:Choice>
  </mc:AlternateContent>
  <xr:revisionPtr revIDLastSave="404" documentId="120_S{17D7F1E1-EA60-5E6A-B7A0-0F684FEA8631}" xr6:coauthVersionLast="47" xr6:coauthVersionMax="47" xr10:uidLastSave="{B44D2BCE-5D42-487A-8CBF-EB1D7C7FD148}"/>
  <bookViews>
    <workbookView xWindow="-120" yWindow="-120" windowWidth="29040" windowHeight="15720" activeTab="2" xr2:uid="{ACACE9B3-4D2F-41CB-ACBE-24F6DA0D2911}"/>
  </bookViews>
  <sheets>
    <sheet name="Cole Territory" sheetId="11" r:id="rId1"/>
    <sheet name="Jake Territory" sheetId="12" r:id="rId2"/>
    <sheet name="Budget.YTD" sheetId="1" r:id="rId3"/>
    <sheet name="YTD" sheetId="6" r:id="rId4"/>
    <sheet name="Sales Data YTD" sheetId="2" r:id="rId5"/>
    <sheet name="MTD " sheetId="10" r:id="rId6"/>
    <sheet name="Monthly Goal Sales Data" sheetId="9" r:id="rId7"/>
    <sheet name="January" sheetId="13" r:id="rId8"/>
    <sheet name="February" sheetId="14" r:id="rId9"/>
    <sheet name="March" sheetId="15" r:id="rId10"/>
    <sheet name="April" sheetId="18" r:id="rId11"/>
  </sheets>
  <definedNames>
    <definedName name="_xlnm._FilterDatabase" localSheetId="9" hidden="1">March!$A$1:$T$1943</definedName>
    <definedName name="_xlnm._FilterDatabase" localSheetId="6" hidden="1">'Monthly Goal Sales Data'!$A$1:$T$1727</definedName>
    <definedName name="_xlnm._FilterDatabase" localSheetId="4" hidden="1">'Sales Data YTD'!$A$1:$T$5498</definedName>
    <definedName name="XDO_?XDOFIELD15?">'Sales Data YTD'!$P$2:$P$863</definedName>
    <definedName name="XDO_?XDOFIELD16?">'Sales Data YTD'!$Q$2:$Q$863</definedName>
    <definedName name="XDO_?XDOFIELD17?">'Sales Data YTD'!$R$2:$R$863</definedName>
    <definedName name="XDO_?XDOFIELD18?">'Sales Data YTD'!$S$2:$S$863</definedName>
    <definedName name="XDO_?XDOFIELD19?">'Sales Data YTD'!$T$2:$T$863</definedName>
  </definedNames>
  <calcPr calcId="191028"/>
  <pivotCaches>
    <pivotCache cacheId="47" r:id="rId12"/>
    <pivotCache cacheId="5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08" i="9" l="1"/>
  <c r="S908" i="9"/>
  <c r="R908" i="9"/>
  <c r="Q908" i="9"/>
  <c r="P908" i="9"/>
  <c r="T5622" i="2"/>
  <c r="S5622" i="2"/>
  <c r="R5622" i="2"/>
  <c r="Q5622" i="2"/>
  <c r="P5622" i="2"/>
  <c r="T1943" i="15" l="1"/>
  <c r="S1943" i="15"/>
  <c r="R1943" i="15"/>
  <c r="Q1943" i="15"/>
  <c r="P1943" i="15"/>
  <c r="D2" i="1"/>
  <c r="T1728" i="14" l="1"/>
  <c r="S1728" i="14"/>
  <c r="R1728" i="14"/>
  <c r="Q1728" i="14"/>
  <c r="P1728" i="14"/>
  <c r="T1782" i="13"/>
  <c r="S1782" i="13"/>
  <c r="R1782" i="13"/>
  <c r="Q1782" i="13"/>
  <c r="P1782" i="13"/>
  <c r="E8" i="11"/>
  <c r="C8" i="11"/>
  <c r="D14" i="1"/>
  <c r="H4" i="11"/>
  <c r="D16" i="1"/>
  <c r="H5" i="11"/>
  <c r="H5" i="12"/>
  <c r="H4" i="12"/>
  <c r="H6" i="11"/>
  <c r="H3" i="11"/>
  <c r="H2" i="12"/>
  <c r="H2" i="11"/>
  <c r="H7" i="12"/>
  <c r="H3" i="12"/>
  <c r="H6" i="12"/>
  <c r="H8" i="12"/>
  <c r="I2" i="1" l="1"/>
  <c r="K2" i="1" s="1"/>
  <c r="I16" i="1"/>
  <c r="K16" i="1" s="1"/>
  <c r="I14" i="1"/>
  <c r="H8" i="11"/>
  <c r="H9" i="12"/>
  <c r="D7" i="11"/>
  <c r="F14" i="1"/>
  <c r="C11" i="11"/>
  <c r="C12" i="12"/>
  <c r="C9" i="12"/>
  <c r="E9" i="12"/>
  <c r="G16" i="1"/>
  <c r="F16" i="1"/>
  <c r="C17" i="1"/>
  <c r="D7" i="1"/>
  <c r="D10" i="1"/>
  <c r="D13" i="1"/>
  <c r="D4" i="1"/>
  <c r="D3" i="1"/>
  <c r="D11" i="1"/>
  <c r="D5" i="1"/>
  <c r="D8" i="1"/>
  <c r="D9" i="1"/>
  <c r="D12" i="1"/>
  <c r="D15" i="1"/>
  <c r="D6" i="1"/>
  <c r="I15" i="1" l="1"/>
  <c r="K15" i="1" s="1"/>
  <c r="I4" i="1"/>
  <c r="K4" i="1" s="1"/>
  <c r="I5" i="1"/>
  <c r="K5" i="1" s="1"/>
  <c r="I12" i="1"/>
  <c r="K12" i="1" s="1"/>
  <c r="I7" i="1"/>
  <c r="K7" i="1" s="1"/>
  <c r="I6" i="1"/>
  <c r="K6" i="1" s="1"/>
  <c r="I3" i="1"/>
  <c r="K3" i="1" s="1"/>
  <c r="I9" i="1"/>
  <c r="K9" i="1" s="1"/>
  <c r="I8" i="1"/>
  <c r="K8" i="1" s="1"/>
  <c r="I13" i="1"/>
  <c r="K13" i="1" s="1"/>
  <c r="I10" i="1"/>
  <c r="K10" i="1" s="1"/>
  <c r="I11" i="1"/>
  <c r="K11" i="1" s="1"/>
  <c r="G15" i="1"/>
  <c r="F15" i="1"/>
  <c r="F13" i="1"/>
  <c r="F6" i="11" s="1"/>
  <c r="D6" i="11"/>
  <c r="G6" i="11" s="1"/>
  <c r="G13" i="1"/>
  <c r="F12" i="1"/>
  <c r="F5" i="11" s="1"/>
  <c r="G12" i="1"/>
  <c r="D5" i="11"/>
  <c r="G5" i="11" s="1"/>
  <c r="G11" i="1"/>
  <c r="F11" i="1"/>
  <c r="F8" i="12" s="1"/>
  <c r="D8" i="12"/>
  <c r="G8" i="12" s="1"/>
  <c r="F10" i="1"/>
  <c r="F4" i="11" s="1"/>
  <c r="D4" i="11"/>
  <c r="G4" i="11" s="1"/>
  <c r="G10" i="1"/>
  <c r="D7" i="12"/>
  <c r="G7" i="12" s="1"/>
  <c r="G9" i="1"/>
  <c r="F9" i="1"/>
  <c r="D6" i="12"/>
  <c r="G6" i="12" s="1"/>
  <c r="F8" i="1"/>
  <c r="F6" i="12" s="1"/>
  <c r="G8" i="1"/>
  <c r="D3" i="11"/>
  <c r="G3" i="11" s="1"/>
  <c r="G7" i="1"/>
  <c r="F7" i="1"/>
  <c r="F3" i="11" s="1"/>
  <c r="F6" i="1"/>
  <c r="F5" i="12" s="1"/>
  <c r="D5" i="12"/>
  <c r="G5" i="12" s="1"/>
  <c r="G6" i="1"/>
  <c r="D4" i="12"/>
  <c r="G4" i="12" s="1"/>
  <c r="G5" i="1"/>
  <c r="F5" i="1"/>
  <c r="F4" i="12" s="1"/>
  <c r="F4" i="1"/>
  <c r="F2" i="11" s="1"/>
  <c r="D2" i="11"/>
  <c r="G4" i="1"/>
  <c r="D3" i="12"/>
  <c r="G3" i="12" s="1"/>
  <c r="G3" i="1"/>
  <c r="F3" i="1"/>
  <c r="F3" i="12" s="1"/>
  <c r="G2" i="1"/>
  <c r="D2" i="12"/>
  <c r="G2" i="12" s="1"/>
  <c r="F2" i="1"/>
  <c r="F2" i="12" s="1"/>
  <c r="D17" i="1"/>
  <c r="G17" i="1" s="1"/>
  <c r="I17" i="1" l="1"/>
  <c r="K17" i="1" s="1"/>
  <c r="G2" i="11"/>
  <c r="D8" i="11"/>
  <c r="G8" i="11" s="1"/>
  <c r="F7" i="12"/>
  <c r="F9" i="12" s="1"/>
  <c r="F8" i="11"/>
  <c r="D9" i="12"/>
  <c r="G9" i="12" s="1"/>
  <c r="F17" i="1"/>
</calcChain>
</file>

<file path=xl/sharedStrings.xml><?xml version="1.0" encoding="utf-8"?>
<sst xmlns="http://schemas.openxmlformats.org/spreadsheetml/2006/main" count="167917" uniqueCount="2282">
  <si>
    <t>REP</t>
  </si>
  <si>
    <t>FY24</t>
  </si>
  <si>
    <t>FY25 Current</t>
  </si>
  <si>
    <t>Proluxe FY25 Budget</t>
  </si>
  <si>
    <t>FY25 $ Diff</t>
  </si>
  <si>
    <t xml:space="preserve">FY25 % </t>
  </si>
  <si>
    <t>Sales Diff YoY</t>
  </si>
  <si>
    <t>Updated:</t>
  </si>
  <si>
    <t>Current Sales Projection EOY</t>
  </si>
  <si>
    <t>Months Passed</t>
  </si>
  <si>
    <t>Projected % of Budget</t>
  </si>
  <si>
    <t>Home</t>
  </si>
  <si>
    <t>SNAP</t>
  </si>
  <si>
    <t>Total</t>
  </si>
  <si>
    <t>Row Labels</t>
  </si>
  <si>
    <t>Sales FY24</t>
  </si>
  <si>
    <t>Sales FY25</t>
  </si>
  <si>
    <t>Sum of Sales Difference</t>
  </si>
  <si>
    <t>601</t>
  </si>
  <si>
    <t>609</t>
  </si>
  <si>
    <t>614</t>
  </si>
  <si>
    <t>616</t>
  </si>
  <si>
    <t>617</t>
  </si>
  <si>
    <t>619</t>
  </si>
  <si>
    <t>620</t>
  </si>
  <si>
    <t>621</t>
  </si>
  <si>
    <t>622</t>
  </si>
  <si>
    <t>623</t>
  </si>
  <si>
    <t>625</t>
  </si>
  <si>
    <t>627</t>
  </si>
  <si>
    <t>HOME</t>
  </si>
  <si>
    <t>626</t>
  </si>
  <si>
    <t>Grand Total</t>
  </si>
  <si>
    <t>Sum of Prior Sales</t>
  </si>
  <si>
    <t>Sum of Current Sales</t>
  </si>
  <si>
    <t>Bulbs</t>
  </si>
  <si>
    <t>Controls</t>
  </si>
  <si>
    <t>Downlighting</t>
  </si>
  <si>
    <t>Drivers</t>
  </si>
  <si>
    <t>DsplyCtlgSwag</t>
  </si>
  <si>
    <t>Dynamic Pixel</t>
  </si>
  <si>
    <t>Exterior</t>
  </si>
  <si>
    <t>Extrusion/Channel</t>
  </si>
  <si>
    <t>FeesServices</t>
  </si>
  <si>
    <t>Flexible Linear</t>
  </si>
  <si>
    <t>Flood &amp; Graze</t>
  </si>
  <si>
    <t>Light String</t>
  </si>
  <si>
    <t>Other</t>
  </si>
  <si>
    <t>Puck Lights</t>
  </si>
  <si>
    <t>Rigid Linear</t>
  </si>
  <si>
    <t>Seasonal</t>
  </si>
  <si>
    <t>Spektrum</t>
  </si>
  <si>
    <t>Spektrum+ Smart</t>
  </si>
  <si>
    <t>Tape Light</t>
  </si>
  <si>
    <t>Undercabinets</t>
  </si>
  <si>
    <t>Customer Class</t>
  </si>
  <si>
    <t>Customer Name</t>
  </si>
  <si>
    <t>Sales Rep</t>
  </si>
  <si>
    <t>Ship City</t>
  </si>
  <si>
    <t>Ship State</t>
  </si>
  <si>
    <t>Ship Zip</t>
  </si>
  <si>
    <t>Item Number</t>
  </si>
  <si>
    <t>Primary UOM</t>
  </si>
  <si>
    <t>Item Status</t>
  </si>
  <si>
    <t>Class Description</t>
  </si>
  <si>
    <t>Category 1</t>
  </si>
  <si>
    <t>Category 2</t>
  </si>
  <si>
    <t>Category 3</t>
  </si>
  <si>
    <t>From Date</t>
  </si>
  <si>
    <t>To Date</t>
  </si>
  <si>
    <t>Current Units</t>
  </si>
  <si>
    <t>Prior Units</t>
  </si>
  <si>
    <t>Current Sales</t>
  </si>
  <si>
    <t>Prior Sales</t>
  </si>
  <si>
    <t>Sales Difference</t>
  </si>
  <si>
    <t>AVPROD</t>
  </si>
  <si>
    <t>HOISHIK</t>
  </si>
  <si>
    <t>SPRING CITY</t>
  </si>
  <si>
    <t>PA</t>
  </si>
  <si>
    <t>PLX-DEC-DMX-RJ45-5X5CH</t>
  </si>
  <si>
    <t>Each</t>
  </si>
  <si>
    <t>Active</t>
  </si>
  <si>
    <t>Proluxe</t>
  </si>
  <si>
    <t>Shadow TransferKit</t>
  </si>
  <si>
    <t>01-01-2025</t>
  </si>
  <si>
    <t>PHANTOM SOUND</t>
  </si>
  <si>
    <t>MASON</t>
  </si>
  <si>
    <t>OH</t>
  </si>
  <si>
    <t>PE-AA2-END</t>
  </si>
  <si>
    <t>FlgNoPur</t>
  </si>
  <si>
    <t>American Lighting</t>
  </si>
  <si>
    <t>Premium Extrusions</t>
  </si>
  <si>
    <t>Order</t>
  </si>
  <si>
    <t>AROS</t>
  </si>
  <si>
    <t>BASALT</t>
  </si>
  <si>
    <t>CO</t>
  </si>
  <si>
    <t>E-CLIP</t>
  </si>
  <si>
    <t>Economy Extrusions</t>
  </si>
  <si>
    <t>MERKLE AUDIO VIDEO, INC.</t>
  </si>
  <si>
    <t>FORT WAYNE</t>
  </si>
  <si>
    <t>IN</t>
  </si>
  <si>
    <t>PLX-OMNSLI-3CCT-WHBK</t>
  </si>
  <si>
    <t>Omni</t>
  </si>
  <si>
    <t>INNOVATIVE SIGHT &amp; SOUND</t>
  </si>
  <si>
    <t>NORTH CHARLESTON</t>
  </si>
  <si>
    <t>SC</t>
  </si>
  <si>
    <t>PE-GT-1M</t>
  </si>
  <si>
    <t>HOME TECHNOLOGY SOLUTIONS</t>
  </si>
  <si>
    <t>CHARLOTTE</t>
  </si>
  <si>
    <t>NC</t>
  </si>
  <si>
    <t>ADPT-DRJ-96-24</t>
  </si>
  <si>
    <t>Adaptive</t>
  </si>
  <si>
    <t>SOUND INSTALLATION &amp; DESIGN INC.</t>
  </si>
  <si>
    <t>JACKSONVILLE</t>
  </si>
  <si>
    <t>FL</t>
  </si>
  <si>
    <t>PE-AA2-LENS-1M</t>
  </si>
  <si>
    <t>DIGITAL INSTALLERS, INC.</t>
  </si>
  <si>
    <t xml:space="preserve">SIGNAL HILL </t>
  </si>
  <si>
    <t>CA</t>
  </si>
  <si>
    <t>PLX-ADPTPRODRJ24V-96</t>
  </si>
  <si>
    <t>NEW AGE ELECTRIC, INC. DBA NEW AGE LIGHTING</t>
  </si>
  <si>
    <t>SILVER SPRING</t>
  </si>
  <si>
    <t>MD</t>
  </si>
  <si>
    <t>PLX-AVSRE-5CCT-4-WH</t>
  </si>
  <si>
    <t>AvailDirect</t>
  </si>
  <si>
    <t>SHOEMAKER ELECTRIC AND TECHNOLOGIES</t>
  </si>
  <si>
    <t xml:space="preserve">SYRACUSE </t>
  </si>
  <si>
    <t>PLX-EXTUNV-2M-BNDL1</t>
  </si>
  <si>
    <t>PLX-LEDDRJ24V-150</t>
  </si>
  <si>
    <t>LED-DR</t>
  </si>
  <si>
    <t>ADVANCED TECHNOLOGY INTEGRATORS, INC.</t>
  </si>
  <si>
    <t>WEST PALM BEACH</t>
  </si>
  <si>
    <t>PLX-HPR68-18MM-RGB-24V-CC</t>
  </si>
  <si>
    <t>Foot</t>
  </si>
  <si>
    <t>Pool Rated Neon</t>
  </si>
  <si>
    <t>MOSELEY ELECTRONICS, LLC</t>
  </si>
  <si>
    <t>MIDLOTHIAN</t>
  </si>
  <si>
    <t>VA</t>
  </si>
  <si>
    <t>PLX-SFLEXEXT-SC-END</t>
  </si>
  <si>
    <t>Senik</t>
  </si>
  <si>
    <t>DEMNET TECHNOLOGIES</t>
  </si>
  <si>
    <t>LAKE ORION</t>
  </si>
  <si>
    <t>MI</t>
  </si>
  <si>
    <t>PLX-NFPROEXTV-3</t>
  </si>
  <si>
    <t>Neonflex Pro</t>
  </si>
  <si>
    <t>OFF N ON ELECTRIC</t>
  </si>
  <si>
    <t>PHOENIX</t>
  </si>
  <si>
    <t>AZ</t>
  </si>
  <si>
    <t>120-H3-RGBW-CONKIT</t>
  </si>
  <si>
    <t>Hybrid</t>
  </si>
  <si>
    <t>HORNER NETWORKS, LLC</t>
  </si>
  <si>
    <t>MENTOR</t>
  </si>
  <si>
    <t>ADPTPRO-DRJ-60-24</t>
  </si>
  <si>
    <t>INNOVATIVE HOME SYSTEMS LLC</t>
  </si>
  <si>
    <t>LAS VEGAS</t>
  </si>
  <si>
    <t>NV</t>
  </si>
  <si>
    <t>ADPTPRO-DR-300-24</t>
  </si>
  <si>
    <t>SIMPLEX INC</t>
  </si>
  <si>
    <t>ROELAND PARK</t>
  </si>
  <si>
    <t>KS</t>
  </si>
  <si>
    <t>OMNISL-3CCT</t>
  </si>
  <si>
    <t>BETHESDA SYSTEMS</t>
  </si>
  <si>
    <t>BETHESDA</t>
  </si>
  <si>
    <t>HTL20-COB-WW-CC</t>
  </si>
  <si>
    <t>Inactive</t>
  </si>
  <si>
    <t>High Output COB</t>
  </si>
  <si>
    <t>Custom Cut</t>
  </si>
  <si>
    <t>IMAGINE MORE SERVICES CORP</t>
  </si>
  <si>
    <t>WINDSOR</t>
  </si>
  <si>
    <t>RHYM-DL3R-12-36-GIM-5CCT-WH</t>
  </si>
  <si>
    <t>Rhyme</t>
  </si>
  <si>
    <t>WIPLIANCE</t>
  </si>
  <si>
    <t>SCOTTSDALE</t>
  </si>
  <si>
    <t>PLX-DECRJ45-DMX-5CH</t>
  </si>
  <si>
    <t>EPIC HOME SYSTEMS LLC</t>
  </si>
  <si>
    <t>ISSAQUAH</t>
  </si>
  <si>
    <t>WA</t>
  </si>
  <si>
    <t>PLX-EXTGT-2M-BNDL5</t>
  </si>
  <si>
    <t>INTUITIVE AV INC.</t>
  </si>
  <si>
    <t>WOODSTOCK</t>
  </si>
  <si>
    <t>GA</t>
  </si>
  <si>
    <t>PLX-ADPTPRODR24V-300</t>
  </si>
  <si>
    <t>BRAVAS - ATLANTA</t>
  </si>
  <si>
    <t>PLX-EXTUNVMINI-2M-BNDL1</t>
  </si>
  <si>
    <t>CITY INTEGRATION</t>
  </si>
  <si>
    <t>BROOKLYN</t>
  </si>
  <si>
    <t>NY</t>
  </si>
  <si>
    <t>PE-SLOT-2M</t>
  </si>
  <si>
    <t>Special Order</t>
  </si>
  <si>
    <t>COMWARE</t>
  </si>
  <si>
    <t>ROANOKE</t>
  </si>
  <si>
    <t>TX</t>
  </si>
  <si>
    <t>HTL-TWR-16</t>
  </si>
  <si>
    <t>High Output</t>
  </si>
  <si>
    <t>JL AUTOMATION, LLC</t>
  </si>
  <si>
    <t>GILBERT</t>
  </si>
  <si>
    <t>PE-AA1DF-2M-BK</t>
  </si>
  <si>
    <t>ELITE AUTOMATION</t>
  </si>
  <si>
    <t>REDMOND</t>
  </si>
  <si>
    <t>PE-AA1-END-BK</t>
  </si>
  <si>
    <t>CINEGRATION LLC</t>
  </si>
  <si>
    <t>ARVADA</t>
  </si>
  <si>
    <t>PE-UVLENS-1M</t>
  </si>
  <si>
    <t>AUTOMATED LIFESTYLES LLC</t>
  </si>
  <si>
    <t>JEFFERSON TWP</t>
  </si>
  <si>
    <t>PE-AA1-1M</t>
  </si>
  <si>
    <t>SELLHORST SECURITY &amp; SOUND INC.</t>
  </si>
  <si>
    <t>ELKHORN</t>
  </si>
  <si>
    <t>NE</t>
  </si>
  <si>
    <t>CNVS-RGBW-12x24</t>
  </si>
  <si>
    <t>CS2</t>
  </si>
  <si>
    <t>Canvas</t>
  </si>
  <si>
    <t>AUDIO VIDEO INVASION INC.</t>
  </si>
  <si>
    <t>PLAINVIEW</t>
  </si>
  <si>
    <t>PE-AA1-FEED</t>
  </si>
  <si>
    <t>STREAMLINED INNOVATIONS LLC</t>
  </si>
  <si>
    <t>AUBURN</t>
  </si>
  <si>
    <t>CTRL-WDMX-TRNRCV</t>
  </si>
  <si>
    <t>ARROW ELECTRIC INC.</t>
  </si>
  <si>
    <t>NAPLES</t>
  </si>
  <si>
    <t>PLX-HTL54-COB-30K-24V-16</t>
  </si>
  <si>
    <t>PLX-HTL54-COB-30K-24V-CC</t>
  </si>
  <si>
    <t>H CUSTOMS AUDIO VIDEO</t>
  </si>
  <si>
    <t xml:space="preserve">FORT WORTH </t>
  </si>
  <si>
    <t>PLX-ADPTDRJ24V-96</t>
  </si>
  <si>
    <t>SOUND EFFECTS</t>
  </si>
  <si>
    <t>MESA</t>
  </si>
  <si>
    <t>STL-COB-WW-CC</t>
  </si>
  <si>
    <t>Standard Grade COB</t>
  </si>
  <si>
    <t>Tivoli Custom Cut</t>
  </si>
  <si>
    <t>TELSTAR HOME ENTERTAINMENT</t>
  </si>
  <si>
    <t>WHITE PLAINS</t>
  </si>
  <si>
    <t>E-CLIP-45</t>
  </si>
  <si>
    <t>SENSORY INTEGRATION</t>
  </si>
  <si>
    <t>SPRINGFIELD</t>
  </si>
  <si>
    <t>MO</t>
  </si>
  <si>
    <t>ADVANCED ESI, LLC</t>
  </si>
  <si>
    <t>SARASOTA</t>
  </si>
  <si>
    <t>PLX-ADPTDRJ24V-30</t>
  </si>
  <si>
    <t>BOCA TECH AND AUTOMATION</t>
  </si>
  <si>
    <t>BOCA RATON</t>
  </si>
  <si>
    <t>PLX-GTWY-DMXARTNET</t>
  </si>
  <si>
    <t>BUTTONWOOD COMMUNICATIONS</t>
  </si>
  <si>
    <t>BOSTON</t>
  </si>
  <si>
    <t>MA</t>
  </si>
  <si>
    <t>PE-RADXL-FEED</t>
  </si>
  <si>
    <t>BG2</t>
  </si>
  <si>
    <t>TL-2JUMP6-HD</t>
  </si>
  <si>
    <t>Tape Light Accessories</t>
  </si>
  <si>
    <t>SPKPL-SF10-RGBTW-WH</t>
  </si>
  <si>
    <t>Spektrum Smart</t>
  </si>
  <si>
    <t>EXECUTIVE ELECTRONICS</t>
  </si>
  <si>
    <t>BONITA SPRINGS</t>
  </si>
  <si>
    <t>LARGO</t>
  </si>
  <si>
    <t>PLX-EXTGT-2M-BNDL1</t>
  </si>
  <si>
    <t>TRIPHASE TECHNOLOGIES</t>
  </si>
  <si>
    <t>ZIONSVILLE</t>
  </si>
  <si>
    <t>PLX-HTL54-COB-27K-24V-16</t>
  </si>
  <si>
    <t>LISTENUP</t>
  </si>
  <si>
    <t>DENVER</t>
  </si>
  <si>
    <t>CUSTOM AV INTEGRATORS</t>
  </si>
  <si>
    <t>MULLICA HILL</t>
  </si>
  <si>
    <t>NJ</t>
  </si>
  <si>
    <t>HTL-COB-RGBW-16</t>
  </si>
  <si>
    <t>PE-GT-LENS-1M</t>
  </si>
  <si>
    <t>SMARTHOUSE INTEGRATION, LLC</t>
  </si>
  <si>
    <t>HTL-COB-WW-16</t>
  </si>
  <si>
    <t>ABSOLUTE AV DESIGN</t>
  </si>
  <si>
    <t>SAN DIEGO</t>
  </si>
  <si>
    <t>ARRACAL INC</t>
  </si>
  <si>
    <t>LAKELAND</t>
  </si>
  <si>
    <t>LED-DR480-24</t>
  </si>
  <si>
    <t>DESIGNED THEATRE VISIONS, INC.</t>
  </si>
  <si>
    <t>CAPE CORAL</t>
  </si>
  <si>
    <t>PE-HELM-1M</t>
  </si>
  <si>
    <t>AV SPECIALISTS</t>
  </si>
  <si>
    <t xml:space="preserve">CLEARWATER </t>
  </si>
  <si>
    <t>PE-AA45-END</t>
  </si>
  <si>
    <t>BOSTON AUTOMATIONS</t>
  </si>
  <si>
    <t>NORTH EASTON</t>
  </si>
  <si>
    <t>PLX-DL4-WTD-3018-WH</t>
  </si>
  <si>
    <t>NoPurchase</t>
  </si>
  <si>
    <t>Warm Dim</t>
  </si>
  <si>
    <t>PLX-ADPTDRJ24V-60</t>
  </si>
  <si>
    <t>C LIGHTING CORP</t>
  </si>
  <si>
    <t>EAST ISLIP</t>
  </si>
  <si>
    <t>PLX-WIRE-SC-20/2-15</t>
  </si>
  <si>
    <t>Cable &amp; Wire</t>
  </si>
  <si>
    <t>PROAUDIO GEORGIA</t>
  </si>
  <si>
    <t>LAGRANGE</t>
  </si>
  <si>
    <t>PLX-WALL-DMXB-RGBW-4Z</t>
  </si>
  <si>
    <t>SPKPL-GTWY</t>
  </si>
  <si>
    <t>PLX-ADPTDRJ24V-192</t>
  </si>
  <si>
    <t>AMT INTEGRATION LLC</t>
  </si>
  <si>
    <t>MURRAY</t>
  </si>
  <si>
    <t>UT</t>
  </si>
  <si>
    <t>HTL-COB-TW-16</t>
  </si>
  <si>
    <t>EE1-AAFR-1M</t>
  </si>
  <si>
    <t>LED-DR320-24</t>
  </si>
  <si>
    <t>XTEND TECHNOLOGIES</t>
  </si>
  <si>
    <t>BROADVIEW HEIGHTS</t>
  </si>
  <si>
    <t>HANSON AUDIO VIDEO</t>
  </si>
  <si>
    <t>FRANKLIN</t>
  </si>
  <si>
    <t>INSIDE EYE DESIGN</t>
  </si>
  <si>
    <t xml:space="preserve">PARRISH </t>
  </si>
  <si>
    <t>PLX-EXTUNVMINI-BK-2M-BNDL1</t>
  </si>
  <si>
    <t>INFINITE AUDIO VIDEO SOLUTIONS</t>
  </si>
  <si>
    <t>LITTLE SILVER</t>
  </si>
  <si>
    <t>HTL20-COB-WW-16</t>
  </si>
  <si>
    <t>PE-AA2-1M</t>
  </si>
  <si>
    <t>MYTHIC HOME THEATER</t>
  </si>
  <si>
    <t>LED-DR100-24</t>
  </si>
  <si>
    <t>PLX-TL-HVYDTYRGBWCOB-JUMP-0.5</t>
  </si>
  <si>
    <t>STRONGHOLD SURVEILLANCE</t>
  </si>
  <si>
    <t>WINTER HAVEN</t>
  </si>
  <si>
    <t>PLX-EXTMINI1-FEED</t>
  </si>
  <si>
    <t>DIGITAL DESIGN GROUP, INC.</t>
  </si>
  <si>
    <t>LED-DR240-24</t>
  </si>
  <si>
    <t>EDESIGN GROUP, INC</t>
  </si>
  <si>
    <t>KIHEI</t>
  </si>
  <si>
    <t>HI</t>
  </si>
  <si>
    <t>PE-AA2DF-FEED</t>
  </si>
  <si>
    <t>HTL65-COB-NW-16</t>
  </si>
  <si>
    <t>SPKPL-REC-TB-5CH</t>
  </si>
  <si>
    <t>REC-DMX-RJ45A-5CH</t>
  </si>
  <si>
    <t>SITEPLAN LLC</t>
  </si>
  <si>
    <t>BEND</t>
  </si>
  <si>
    <t>OR</t>
  </si>
  <si>
    <t>PRO TECH SOLUTIONS LLC</t>
  </si>
  <si>
    <t>BEAVERTON</t>
  </si>
  <si>
    <t>STL-COB-UWW-16</t>
  </si>
  <si>
    <t>HOMETRONIX OF ARKANSAS LLC</t>
  </si>
  <si>
    <t>JONESBORO</t>
  </si>
  <si>
    <t>AR</t>
  </si>
  <si>
    <t>PE-RAD-FEED</t>
  </si>
  <si>
    <t>PRECISION CELLULAR &amp; SOUND, LTD.</t>
  </si>
  <si>
    <t>STEVENS POINT</t>
  </si>
  <si>
    <t>WI</t>
  </si>
  <si>
    <t>ADPTPRO-DRJ-288-24</t>
  </si>
  <si>
    <t>FPAV ELECTRONICS</t>
  </si>
  <si>
    <t>SHELBY TWP</t>
  </si>
  <si>
    <t>PLX-MLINK-RGBTW-JUMP-6</t>
  </si>
  <si>
    <t>Microlink</t>
  </si>
  <si>
    <t>PLX-HTL68-30K-24V-16</t>
  </si>
  <si>
    <t>OMNI TECH SOLUTIONS, LLC</t>
  </si>
  <si>
    <t>LITTLE ROCK</t>
  </si>
  <si>
    <t>PLX-DOT-S14-FR</t>
  </si>
  <si>
    <t>Pixel Dots</t>
  </si>
  <si>
    <t>HTLWD-3018-16</t>
  </si>
  <si>
    <t>ARTNET-DMX-GTWY</t>
  </si>
  <si>
    <t>120-H3-CC-CONKIT</t>
  </si>
  <si>
    <t>AUDIOTRONICS INC. VA</t>
  </si>
  <si>
    <t>PE-RAD-LENS-2M</t>
  </si>
  <si>
    <t>ALLEGRO</t>
  </si>
  <si>
    <t>GRANGER</t>
  </si>
  <si>
    <t>LUMI DESIGN LLC</t>
  </si>
  <si>
    <t>MONTAUK</t>
  </si>
  <si>
    <t>PLX-EXTRUBIK-2M-BNDL1</t>
  </si>
  <si>
    <t>ATLANTA HOME THEATER</t>
  </si>
  <si>
    <t>ROSWELL</t>
  </si>
  <si>
    <t>FUSION AUDIO &amp; VIDEO</t>
  </si>
  <si>
    <t>GREENVILLE</t>
  </si>
  <si>
    <t>SMARTER HOMES OF AUSTIN</t>
  </si>
  <si>
    <t>AUSTIN</t>
  </si>
  <si>
    <t>DIS-AML-FLXBX-BAG</t>
  </si>
  <si>
    <t>Other - Non-Inventory</t>
  </si>
  <si>
    <t>SANTA ROSA BEACH</t>
  </si>
  <si>
    <t>PLX-SPTL54-RGBTW-24V-13</t>
  </si>
  <si>
    <t>Spec Grade</t>
  </si>
  <si>
    <t>METHOD MEDIA SYSTEMS</t>
  </si>
  <si>
    <t>SPICEWOOD</t>
  </si>
  <si>
    <t>PLX-HTL54-COB-TW-24V-CC</t>
  </si>
  <si>
    <t>USA INTEGRATION</t>
  </si>
  <si>
    <t>ADPT-DRJ-30-24</t>
  </si>
  <si>
    <t>TRUMEDIA</t>
  </si>
  <si>
    <t>ADA</t>
  </si>
  <si>
    <t>OMNISL-30</t>
  </si>
  <si>
    <t>HTL-RGBW</t>
  </si>
  <si>
    <t>PE-AA2-LENS-2M</t>
  </si>
  <si>
    <t>PLX-OMNSLI-30K-WHBK</t>
  </si>
  <si>
    <t>CONNECTED MEDIA CORP.</t>
  </si>
  <si>
    <t>MCKINNEY</t>
  </si>
  <si>
    <t>PLX-EXTPRO45-2M-BNDL1</t>
  </si>
  <si>
    <t>HOME TECHNOLOGY EXPERTS</t>
  </si>
  <si>
    <t>SOUTHAMPTON</t>
  </si>
  <si>
    <t>KASTED DESIGN GROUP LLC</t>
  </si>
  <si>
    <t>ALBUQUERQUE</t>
  </si>
  <si>
    <t>NM</t>
  </si>
  <si>
    <t>ADPTPRO-DR-200-24</t>
  </si>
  <si>
    <t>NFPROV-CONKIT-NS-5PIN-FRNTL</t>
  </si>
  <si>
    <t>SIMPLEHOME</t>
  </si>
  <si>
    <t>CANTON</t>
  </si>
  <si>
    <t>PLX-EXT-LENSUV-1M</t>
  </si>
  <si>
    <t>AI HOME AUTOMATION INC.</t>
  </si>
  <si>
    <t>BRIGGSDALE</t>
  </si>
  <si>
    <t>ADMIT ONE, INC.</t>
  </si>
  <si>
    <t>EDINA</t>
  </si>
  <si>
    <t>MN</t>
  </si>
  <si>
    <t>PLX-ADPTPRODRJ24V-60</t>
  </si>
  <si>
    <t>ARGENTA SOLUTIONS</t>
  </si>
  <si>
    <t>SANDY</t>
  </si>
  <si>
    <t>SFLEX-SW-CHAN-4</t>
  </si>
  <si>
    <t>CEDIA PROMO</t>
  </si>
  <si>
    <t>AUVID AUTOMATION</t>
  </si>
  <si>
    <t>SIMPLY AUTOMATED</t>
  </si>
  <si>
    <t>LEETSDALE</t>
  </si>
  <si>
    <t>WIRE-15-5PIN</t>
  </si>
  <si>
    <t>DEFINITIVE CONCEPTS, INC.</t>
  </si>
  <si>
    <t>VIRGINIA BEACH</t>
  </si>
  <si>
    <t>PLX-INLINE-TW</t>
  </si>
  <si>
    <t>MULTIMEDIA SOLUTIONS INC.</t>
  </si>
  <si>
    <t>FARMERS BRANCH</t>
  </si>
  <si>
    <t>NFPROV-CHAN-1M</t>
  </si>
  <si>
    <t>INTEGRATED HOME, LLC</t>
  </si>
  <si>
    <t>WILMINGTON</t>
  </si>
  <si>
    <t>DE</t>
  </si>
  <si>
    <t>AV IMAGINED, INC.</t>
  </si>
  <si>
    <t>MADISON HEIGHTS</t>
  </si>
  <si>
    <t>SPKPL-GTWY-E</t>
  </si>
  <si>
    <t>EFXAV, LLC</t>
  </si>
  <si>
    <t xml:space="preserve">QUEEN CREEK </t>
  </si>
  <si>
    <t>BLUE GRASS HOME ENTERTAINMENT INC</t>
  </si>
  <si>
    <t>LEXINGTON</t>
  </si>
  <si>
    <t>KY</t>
  </si>
  <si>
    <t>PAVE LLC</t>
  </si>
  <si>
    <t>NASHVILLE</t>
  </si>
  <si>
    <t>TN</t>
  </si>
  <si>
    <t>INTRA HOME SYSTEMS, LLC</t>
  </si>
  <si>
    <t>GARFIELD</t>
  </si>
  <si>
    <t>NV5-30-WH</t>
  </si>
  <si>
    <t>Nieve</t>
  </si>
  <si>
    <t>DIS-PLX-FLXBX-CC</t>
  </si>
  <si>
    <t>ENVIOTECH GROUP, INC.</t>
  </si>
  <si>
    <t>GREAT NECK</t>
  </si>
  <si>
    <t>SPKPL-MR16-RGBTW</t>
  </si>
  <si>
    <t>HTLHD-WW-100</t>
  </si>
  <si>
    <t>High Output HD</t>
  </si>
  <si>
    <t>CONKIT-CC</t>
  </si>
  <si>
    <t>CEP MARKETING</t>
  </si>
  <si>
    <t>HOUSTON</t>
  </si>
  <si>
    <t>ARCHITEK LLC</t>
  </si>
  <si>
    <t>PITTSBURGH</t>
  </si>
  <si>
    <t>PLX-TL-SC-4PWR</t>
  </si>
  <si>
    <t>GLOW WORKS, LLC</t>
  </si>
  <si>
    <t xml:space="preserve">YORKTOWN </t>
  </si>
  <si>
    <t>HOT WIRED AUDIO VIDEO</t>
  </si>
  <si>
    <t>PLX-TLHD-SC-JUMP-0.5</t>
  </si>
  <si>
    <t>FREEMANS STEREO VIDEO</t>
  </si>
  <si>
    <t>CORNELIUS</t>
  </si>
  <si>
    <t>PLX-ADPTPRODRJ24V-30</t>
  </si>
  <si>
    <t>SPKPL-CTRL-W-RGBTW</t>
  </si>
  <si>
    <t>TRI-ZONE AUTOMATION</t>
  </si>
  <si>
    <t>WARRENTON</t>
  </si>
  <si>
    <t>PE-VERGE-LENS-2M</t>
  </si>
  <si>
    <t>SW ASSOCIATES LLC DBA FULL SPECTRUM TECHNOLOGY GROUP</t>
  </si>
  <si>
    <t>624</t>
  </si>
  <si>
    <t>CONCORD</t>
  </si>
  <si>
    <t>PE-AA45-1M</t>
  </si>
  <si>
    <t>MLUX-30</t>
  </si>
  <si>
    <t>Microlux</t>
  </si>
  <si>
    <t>MLUX-END</t>
  </si>
  <si>
    <t>BG10</t>
  </si>
  <si>
    <t>EBODE LLC</t>
  </si>
  <si>
    <t>PLANO</t>
  </si>
  <si>
    <t>ELECTRONICS PROFESSIONALS, LLC</t>
  </si>
  <si>
    <t>LAFAYETTE</t>
  </si>
  <si>
    <t>LA</t>
  </si>
  <si>
    <t>MLUX-CHAN-3A</t>
  </si>
  <si>
    <t>SOUND &amp; IMAGE DESIGN INC.</t>
  </si>
  <si>
    <t>RICHMOND</t>
  </si>
  <si>
    <t>PLX-NFPROV-RGBW-CC</t>
  </si>
  <si>
    <t>COMPLETE HOME ELECTRONICS, INC.</t>
  </si>
  <si>
    <t>GRANBY</t>
  </si>
  <si>
    <t>80446-0707</t>
  </si>
  <si>
    <t>TONY'S STREET DREAMS</t>
  </si>
  <si>
    <t>MORGANTOWN</t>
  </si>
  <si>
    <t>WV</t>
  </si>
  <si>
    <t>ADPTPRO-DRJ-96-24</t>
  </si>
  <si>
    <t>LIAISON HOME AUTOMATION</t>
  </si>
  <si>
    <t>ARCHITECHNOLOGY DESIGNS</t>
  </si>
  <si>
    <t>FARMINGDALE</t>
  </si>
  <si>
    <t>OSBEE INDUSTRIES, INC.</t>
  </si>
  <si>
    <t>HARRISON</t>
  </si>
  <si>
    <t>SOUND CONCEPTS</t>
  </si>
  <si>
    <t>PE-REEF-RIGHT</t>
  </si>
  <si>
    <t>INFINITY HOME TECHNOLOGIES LLC</t>
  </si>
  <si>
    <t>SOUTH DAYTONA</t>
  </si>
  <si>
    <t>AUDIO VIDEO SPECIALISTS, INC.</t>
  </si>
  <si>
    <t xml:space="preserve">HATTIESBURG </t>
  </si>
  <si>
    <t>MS</t>
  </si>
  <si>
    <t>PLX-ADPTDRJ12V-60</t>
  </si>
  <si>
    <t>PLX-SPKPL-CTRL-REC-RGBTW</t>
  </si>
  <si>
    <t>Spektrum+</t>
  </si>
  <si>
    <t>DIS-PLX-FLXBX-BAG</t>
  </si>
  <si>
    <t>HOPPEN HOME SYSTEMS</t>
  </si>
  <si>
    <t>TAMPA</t>
  </si>
  <si>
    <t>ACCUCOM INTEGRATIONS GROUP, INC</t>
  </si>
  <si>
    <t>CHARLESTON</t>
  </si>
  <si>
    <t>AUDIO NIRVANA</t>
  </si>
  <si>
    <t>MIAMI</t>
  </si>
  <si>
    <t>UPSCALENT LLC</t>
  </si>
  <si>
    <t>KIRKLAND</t>
  </si>
  <si>
    <t>PE-UVLENS-2M</t>
  </si>
  <si>
    <t>MARI DESIGN, INC.</t>
  </si>
  <si>
    <t xml:space="preserve">PORTLAND </t>
  </si>
  <si>
    <t>HOME THEATER SOLUTIONS</t>
  </si>
  <si>
    <t>HOLLAND</t>
  </si>
  <si>
    <t>SPKPL-VLTD-RGBTW-BK</t>
  </si>
  <si>
    <t>CC-LF-NFPROV-5-SL</t>
  </si>
  <si>
    <t>LaborFee</t>
  </si>
  <si>
    <t>ISS LLC</t>
  </si>
  <si>
    <t>KNOXVILLE</t>
  </si>
  <si>
    <t>PLX-EXTUNV-BK-2M-BNDL1</t>
  </si>
  <si>
    <t>BELLEVUE</t>
  </si>
  <si>
    <t>PLX-ADPTPRODR24V-200</t>
  </si>
  <si>
    <t>INTEGRATED COMMUNICATION DESIGNS INC.</t>
  </si>
  <si>
    <t>ANCHORAGE</t>
  </si>
  <si>
    <t>AK</t>
  </si>
  <si>
    <t>PLX-DYAD-2M</t>
  </si>
  <si>
    <t>ELITE AV</t>
  </si>
  <si>
    <t>SOUTHLAKE</t>
  </si>
  <si>
    <t>SPKPL-GTWY-T-W</t>
  </si>
  <si>
    <t>ACOUSTIC VISIONS</t>
  </si>
  <si>
    <t>HAMPTON BAYS</t>
  </si>
  <si>
    <t>SOUND LIGHT DESIGN</t>
  </si>
  <si>
    <t>SANTA FE</t>
  </si>
  <si>
    <t>120-H3-30-CC</t>
  </si>
  <si>
    <t>CTL COMPANIES</t>
  </si>
  <si>
    <t>LITTLETON</t>
  </si>
  <si>
    <t>CUSTOM PARTNERS LLC</t>
  </si>
  <si>
    <t xml:space="preserve">PLAINVIEW </t>
  </si>
  <si>
    <t>STLWD-3018-16</t>
  </si>
  <si>
    <t>Standard Grade</t>
  </si>
  <si>
    <t>BLUESTREAM AUTOMATION LLC</t>
  </si>
  <si>
    <t>RIVERTON</t>
  </si>
  <si>
    <t>PLX-EXTUNI-1M</t>
  </si>
  <si>
    <t>BRAVAS - KC</t>
  </si>
  <si>
    <t>OVERLAND PARK</t>
  </si>
  <si>
    <t>PLX-EXTINVSLOT-2M-BNDL5</t>
  </si>
  <si>
    <t>INTEGRATED AUDIO VIDEO LLC</t>
  </si>
  <si>
    <t>SUFFOLK</t>
  </si>
  <si>
    <t>PROLUX, INC. DBA SOUNDCHECK</t>
  </si>
  <si>
    <t>ORION TOWNSHIP</t>
  </si>
  <si>
    <t>STERLING SOUND &amp; VISION LLC</t>
  </si>
  <si>
    <t>OWINGS MILLS</t>
  </si>
  <si>
    <t>CNVS-WW-12x24</t>
  </si>
  <si>
    <t>CONVERGENCE TECHNOLOGIES</t>
  </si>
  <si>
    <t>MEBANE</t>
  </si>
  <si>
    <t>PE-AA1-1M-BK</t>
  </si>
  <si>
    <t>SOUND COMPONENTS INC.</t>
  </si>
  <si>
    <t>PLX-ADPTPRODRJ24V-288</t>
  </si>
  <si>
    <t>HIVE LLC</t>
  </si>
  <si>
    <t xml:space="preserve">TAMPA </t>
  </si>
  <si>
    <t>HOME LOGIC LLC</t>
  </si>
  <si>
    <t>DAPHNE</t>
  </si>
  <si>
    <t>AL</t>
  </si>
  <si>
    <t>PLX-SFLEX-30K-24V-CC-30</t>
  </si>
  <si>
    <t>SFLEX-END</t>
  </si>
  <si>
    <t>BLACKWIRE DESIGNS</t>
  </si>
  <si>
    <t>PLX-STL54-COB-27K-24V-100</t>
  </si>
  <si>
    <t>PLX-HTL20-COB-35K-24V-16</t>
  </si>
  <si>
    <t>OASIS LUXURY SMART HOMES</t>
  </si>
  <si>
    <t xml:space="preserve">SCOTTSDALE </t>
  </si>
  <si>
    <t>PE-ARC-FEED</t>
  </si>
  <si>
    <t>CALLAWAY SECURITY &amp; SOUND</t>
  </si>
  <si>
    <t>ALPHARETTA</t>
  </si>
  <si>
    <t>PLX-EXTSWW-2M-BNDL1</t>
  </si>
  <si>
    <t>AARON CARMACK ELECTRONIC SERVICES</t>
  </si>
  <si>
    <t>COLUMBUS</t>
  </si>
  <si>
    <t>ADPTPRO-DRJ-30-24</t>
  </si>
  <si>
    <t>PE-PRO30-RIGHT</t>
  </si>
  <si>
    <t>PLX-EXT-LENSR-1M</t>
  </si>
  <si>
    <t>PLX-HTL54-COB-TW-24V-16</t>
  </si>
  <si>
    <t>INNOVATIVE AUDIO VIDEO DESIGNS</t>
  </si>
  <si>
    <t>BENSALEM</t>
  </si>
  <si>
    <t>PE-RADXL-LENS-2M</t>
  </si>
  <si>
    <t>PLX-EXTP-45-END</t>
  </si>
  <si>
    <t>PLX-STL54-COB-30K-24V-100</t>
  </si>
  <si>
    <t>MERRITT ELECTRIC, INC.</t>
  </si>
  <si>
    <t>VINEYARD HAVEN</t>
  </si>
  <si>
    <t>HTL20-COB-NW-16</t>
  </si>
  <si>
    <t>ATLANTIC CONTROL TECHNOLOGIES, INC.</t>
  </si>
  <si>
    <t>ANNAPOLIS</t>
  </si>
  <si>
    <t>QD4-30-WH</t>
  </si>
  <si>
    <t>Quick Disc</t>
  </si>
  <si>
    <t>PLX-ADPTPRODRJ24V-192</t>
  </si>
  <si>
    <t>GHT GROUP</t>
  </si>
  <si>
    <t xml:space="preserve">MARIETTA </t>
  </si>
  <si>
    <t>GET MAVILLC</t>
  </si>
  <si>
    <t>SHAWNEE</t>
  </si>
  <si>
    <t>GREAT SOUNDS AUDIO VIDEO</t>
  </si>
  <si>
    <t>DUBUQUE</t>
  </si>
  <si>
    <t>IA</t>
  </si>
  <si>
    <t>AUDIO IMPACT</t>
  </si>
  <si>
    <t>LOUISA’S ELECTRONICS</t>
  </si>
  <si>
    <t>DURANGO</t>
  </si>
  <si>
    <t>1 TOUCH SOLUTIONS</t>
  </si>
  <si>
    <t xml:space="preserve">STANLEY </t>
  </si>
  <si>
    <t>AUDIO EXCELLENCE</t>
  </si>
  <si>
    <t>OCALA</t>
  </si>
  <si>
    <t>SWIFT AUDIO LLC</t>
  </si>
  <si>
    <t>ELK RAPIDS</t>
  </si>
  <si>
    <t>STL-COB-WW-100</t>
  </si>
  <si>
    <t>THE VISION GROUP INC</t>
  </si>
  <si>
    <t>BRD6-5CCT-RD</t>
  </si>
  <si>
    <t>Brio</t>
  </si>
  <si>
    <t>SUNCOAST AUDIO VIDEO</t>
  </si>
  <si>
    <t>PE-INVMINI-LENS-2M</t>
  </si>
  <si>
    <t>PRIME A/V SERVICES</t>
  </si>
  <si>
    <t>NORTHVALE</t>
  </si>
  <si>
    <t>PLX-ADPTDRJ24V-288</t>
  </si>
  <si>
    <t>PLX-NFPROV-30K-CC</t>
  </si>
  <si>
    <t>SPIRE INTEGRATED SYSTEMS, INC.</t>
  </si>
  <si>
    <t>TROY</t>
  </si>
  <si>
    <t>CHRISTOPHER WILLIAM</t>
  </si>
  <si>
    <t>PLX-TL-HVYDTYACCSRY-SC-PWR-6</t>
  </si>
  <si>
    <t>SIGNALS AUDIO VIDEO, INC.</t>
  </si>
  <si>
    <t>EL SEGUNDO</t>
  </si>
  <si>
    <t>CANTARA DESIGN GROUP, INC.</t>
  </si>
  <si>
    <t>COSTA MESA</t>
  </si>
  <si>
    <t>PLX-HTL65-RGBW-24V-16</t>
  </si>
  <si>
    <t>PLX-NFPROL-RGBW-CC</t>
  </si>
  <si>
    <t>VIDEOTECHNICA, LTD</t>
  </si>
  <si>
    <t>HIGHLANDS RANCH</t>
  </si>
  <si>
    <t>TL-6PWR-HD</t>
  </si>
  <si>
    <t>BOB'S TV INC</t>
  </si>
  <si>
    <t xml:space="preserve">SUMMERFIELD </t>
  </si>
  <si>
    <t>AUDIO INTERIORS</t>
  </si>
  <si>
    <t xml:space="preserve">HAUPPAUGE </t>
  </si>
  <si>
    <t>ADPT-DRJ-30-12</t>
  </si>
  <si>
    <t>ACOUSTIC VISUAL INNOVATION</t>
  </si>
  <si>
    <t>DAVIE</t>
  </si>
  <si>
    <t>PLX-EXTVERGE-LENS-2M</t>
  </si>
  <si>
    <t>ELITE AT LLC</t>
  </si>
  <si>
    <t>CONROE</t>
  </si>
  <si>
    <t>PE-UVLENS-2M-BK</t>
  </si>
  <si>
    <t>SWX-60-24</t>
  </si>
  <si>
    <t>Switchex</t>
  </si>
  <si>
    <t>INTEGRATED DESIGN SPECIALISTS</t>
  </si>
  <si>
    <t>MOUNT PROSPECT</t>
  </si>
  <si>
    <t>IL</t>
  </si>
  <si>
    <t>PLX-SF-5CCT-12-WH</t>
  </si>
  <si>
    <t>Slim Fit</t>
  </si>
  <si>
    <t>PLX-SPTL54-TW-24V-13</t>
  </si>
  <si>
    <t>HARTWALKER AUTOMATION</t>
  </si>
  <si>
    <t>WASHINGTON</t>
  </si>
  <si>
    <t>PE-GT-BK-2M-BNDL1</t>
  </si>
  <si>
    <t>RDB ENERGY</t>
  </si>
  <si>
    <t>ORLANDO</t>
  </si>
  <si>
    <t>LS-MS-24-100-BK</t>
  </si>
  <si>
    <t>Commercial Grade</t>
  </si>
  <si>
    <t>MOUNTAIN HERITAGE SYSTEMS</t>
  </si>
  <si>
    <t>NEWLAND</t>
  </si>
  <si>
    <t>CRSA-G4-30K-SV</t>
  </si>
  <si>
    <t>Corsa</t>
  </si>
  <si>
    <t>REDLINE AUDIO VIDEO LLC</t>
  </si>
  <si>
    <t>MIN4X6-27K-3M</t>
  </si>
  <si>
    <t>4MM</t>
  </si>
  <si>
    <t>INTERCHANGE TECHNOLOGIES</t>
  </si>
  <si>
    <t>MORRIS PLAINS</t>
  </si>
  <si>
    <t>A2-5CCT-WH</t>
  </si>
  <si>
    <t>Axis</t>
  </si>
  <si>
    <t>PREMIUM INSTALLATION AND DESIGN</t>
  </si>
  <si>
    <t>PINEBROOK</t>
  </si>
  <si>
    <t>CTRLW-DMXB-RGBW-4Z</t>
  </si>
  <si>
    <t>HD MEDIA SYSTEMS</t>
  </si>
  <si>
    <t>ST LOUIS</t>
  </si>
  <si>
    <t>PLX-EXTDBLF-2M-BNDL1</t>
  </si>
  <si>
    <t>ELECTRONIC SYSTEMS INTEGRATORS, LLC</t>
  </si>
  <si>
    <t>AUDIO VIDEO ADVANTAGE</t>
  </si>
  <si>
    <t>SHELBY TOWNSHIP</t>
  </si>
  <si>
    <t>HTL-TW</t>
  </si>
  <si>
    <t>SOUND INTEGRATIONS</t>
  </si>
  <si>
    <t>GROVELAND</t>
  </si>
  <si>
    <t>STLHD-UWW-16</t>
  </si>
  <si>
    <t>Standard Grade HD</t>
  </si>
  <si>
    <t>HTL68-RGB</t>
  </si>
  <si>
    <t>LOGIC INTEGRATION LLC</t>
  </si>
  <si>
    <t>LONE TREE</t>
  </si>
  <si>
    <t>PE-GT-END</t>
  </si>
  <si>
    <t>PARAGEEKS LLC</t>
  </si>
  <si>
    <t>FORT MYERS</t>
  </si>
  <si>
    <t>AV CLUB LLC</t>
  </si>
  <si>
    <t>CLEVELAND</t>
  </si>
  <si>
    <t>RP-DL3-RHYM</t>
  </si>
  <si>
    <t>VAST ALLIANCE LLC</t>
  </si>
  <si>
    <t>WEST JORDAN</t>
  </si>
  <si>
    <t>AD56B-5CCT-WH</t>
  </si>
  <si>
    <t>CS12</t>
  </si>
  <si>
    <t>Advantage</t>
  </si>
  <si>
    <t>EDGETECH SYSTEMS LLC</t>
  </si>
  <si>
    <t>HUDSON</t>
  </si>
  <si>
    <t>PLX-EXT-CLIP-45</t>
  </si>
  <si>
    <t>JDM ELECTRIC CO</t>
  </si>
  <si>
    <t>MYSTIC</t>
  </si>
  <si>
    <t>CT</t>
  </si>
  <si>
    <t>PLX-RHYM-DLR-GIM-12-36-5CCT-3-WH</t>
  </si>
  <si>
    <t>PLX-EXTMINIUNI-1M</t>
  </si>
  <si>
    <t>ADPTPRO-DRJ-192-24</t>
  </si>
  <si>
    <t>PLX-EXTPRO-30-LENS-1M</t>
  </si>
  <si>
    <t>EVOLUTION AV, LLC</t>
  </si>
  <si>
    <t>PE-SSTANT-1M</t>
  </si>
  <si>
    <t>BACKSTAGE AV</t>
  </si>
  <si>
    <t>EATONTOWN</t>
  </si>
  <si>
    <t>HOME THEATER SYSTEMS</t>
  </si>
  <si>
    <t xml:space="preserve">DORAL </t>
  </si>
  <si>
    <t>33172-1349</t>
  </si>
  <si>
    <t>120-H3-RGBW-CHAN-FEED</t>
  </si>
  <si>
    <t>WIPLIANCE - SPOKANE</t>
  </si>
  <si>
    <t>Spokane Valley</t>
  </si>
  <si>
    <t>PLX-CNVS54-30K-24V-12x24</t>
  </si>
  <si>
    <t>JBA-V LLC</t>
  </si>
  <si>
    <t>LINCOLN PARK</t>
  </si>
  <si>
    <t>SPECK ELECTRIC SMART HOMES</t>
  </si>
  <si>
    <t>BRADFORD</t>
  </si>
  <si>
    <t>RI</t>
  </si>
  <si>
    <t>PLX-EXTRAD-2M-BNDL1</t>
  </si>
  <si>
    <t>MILLENNIUM SYSTEMS DESIGN INC</t>
  </si>
  <si>
    <t>PLX-TL-HVYDTYACCSRY-RGBWCOB-PWR</t>
  </si>
  <si>
    <t>PLX-EE45-AAFR-2M-BNDL1</t>
  </si>
  <si>
    <t>COUNTERSTRIKE SECURITY</t>
  </si>
  <si>
    <t>MEDIAOBSESSIONS LLC</t>
  </si>
  <si>
    <t>CUYAHOGA FALLS</t>
  </si>
  <si>
    <t>SGL4-120-30-HL</t>
  </si>
  <si>
    <t>SGL4</t>
  </si>
  <si>
    <t>PLX-HTL65-COB-30K-24V-16</t>
  </si>
  <si>
    <t>AXION DYNAMICS LLC</t>
  </si>
  <si>
    <t>SILT</t>
  </si>
  <si>
    <t>PLX-DL4-DMX-RGBTW-ICAT</t>
  </si>
  <si>
    <t>Color Changing</t>
  </si>
  <si>
    <t>QNORTHWEST</t>
  </si>
  <si>
    <t xml:space="preserve">SEATTLE </t>
  </si>
  <si>
    <t>CENTRIFUGAL ELECTRIC</t>
  </si>
  <si>
    <t>HOLMDEL</t>
  </si>
  <si>
    <t>IKNOWTECH</t>
  </si>
  <si>
    <t>NOVATO</t>
  </si>
  <si>
    <t>PLX-CNVS-RGBW-CONRIG</t>
  </si>
  <si>
    <t>BG5</t>
  </si>
  <si>
    <t>PE-FOCLENS-1M</t>
  </si>
  <si>
    <t>CONECTSYS</t>
  </si>
  <si>
    <t>BORDETOWN</t>
  </si>
  <si>
    <t>AD4RE-5CCT-WH</t>
  </si>
  <si>
    <t>Advantage Direct Select</t>
  </si>
  <si>
    <t>PLX-NFPROL-FLEXICHAN-1M</t>
  </si>
  <si>
    <t>INNOVATIVE CONCEPTS AUDIO &amp; VIDEO, INC</t>
  </si>
  <si>
    <t>DECATUR</t>
  </si>
  <si>
    <t>PLX-LEDDRJ24V-300</t>
  </si>
  <si>
    <t>AUDIO VIDEO CRAFTS INC</t>
  </si>
  <si>
    <t>LONG ISLAND CITY</t>
  </si>
  <si>
    <t>LED-DR150-24</t>
  </si>
  <si>
    <t>STONE-GLIDDEN INC.</t>
  </si>
  <si>
    <t>KING OF PRUSSIA</t>
  </si>
  <si>
    <t>PE-AA2DF-1M</t>
  </si>
  <si>
    <t>LVSB-2PIN</t>
  </si>
  <si>
    <t>PLX-NFPROV-FLEXICHAN-1M</t>
  </si>
  <si>
    <t>QI ADVISOR GROUPS, LLC</t>
  </si>
  <si>
    <t>GOTHA</t>
  </si>
  <si>
    <t>PLX-STL54-COB-30K-24V-16</t>
  </si>
  <si>
    <t>MAIN LINE SOUND &amp; VIDEO</t>
  </si>
  <si>
    <t>WAYNE</t>
  </si>
  <si>
    <t>IWIRED INC</t>
  </si>
  <si>
    <t>LED-DR60-24</t>
  </si>
  <si>
    <t>HOMEDIA SOLUTIONS</t>
  </si>
  <si>
    <t>PLX-BR-5CCT-6-WH</t>
  </si>
  <si>
    <t>TECH LIFE CONNECTION</t>
  </si>
  <si>
    <t>SAYVILLE</t>
  </si>
  <si>
    <t>PLX-VTL54-40K-24V-13</t>
  </si>
  <si>
    <t>Vega</t>
  </si>
  <si>
    <t>MULTIMEDIA INNOVATIONS</t>
  </si>
  <si>
    <t xml:space="preserve">DAVIE </t>
  </si>
  <si>
    <t>120-H3-CHAN2-3</t>
  </si>
  <si>
    <t>ADAPTIV AUTOMATION LTD, CO.</t>
  </si>
  <si>
    <t xml:space="preserve">PASADENA </t>
  </si>
  <si>
    <t>PLX-STL54-COB-35K-24V-16</t>
  </si>
  <si>
    <t>PE-GT-LENS-2M</t>
  </si>
  <si>
    <t>CINEMAQUEST, LLC</t>
  </si>
  <si>
    <t>BULCO ELECTRIC, INC</t>
  </si>
  <si>
    <t>GERMANTOWN</t>
  </si>
  <si>
    <t>A &amp; R CONSULTING</t>
  </si>
  <si>
    <t>OCEAN</t>
  </si>
  <si>
    <t>HIPPO'S HOME ENTERTAINMENT</t>
  </si>
  <si>
    <t>ALBANY</t>
  </si>
  <si>
    <t>CC-LF-SFLEX-R30-24V-RGBW</t>
  </si>
  <si>
    <t>HOME TECHNOLOGY ARCHITECTS, LLC</t>
  </si>
  <si>
    <t xml:space="preserve">ROCKVILLE </t>
  </si>
  <si>
    <t>PLX-EXTHELM-LENSUV-1M</t>
  </si>
  <si>
    <t>PLX-EXT-CLIP</t>
  </si>
  <si>
    <t>ASPIRE AUDIO VIDEO SOLUTIONS</t>
  </si>
  <si>
    <t>STERLING</t>
  </si>
  <si>
    <t>PLX-LEDDRJ24V-60</t>
  </si>
  <si>
    <t>NEI INTEGRATED SOLUTIONS LLC</t>
  </si>
  <si>
    <t>LIVINGSTON</t>
  </si>
  <si>
    <t>PLX-HPR68-18MM-24V-ASSEMBLY-CC</t>
  </si>
  <si>
    <t>INTEGRATOR PARTNERS, LLC</t>
  </si>
  <si>
    <t>PRESCOTT</t>
  </si>
  <si>
    <t>PLX-STLHD54-30K-24V-16</t>
  </si>
  <si>
    <t>PE-DFSLOT-END</t>
  </si>
  <si>
    <t>PE-AA1-2M</t>
  </si>
  <si>
    <t>ADPT-DRJ-192-24</t>
  </si>
  <si>
    <t>SENTRY SECURITY INC.</t>
  </si>
  <si>
    <t xml:space="preserve">CANTON </t>
  </si>
  <si>
    <t>PLX-EE1-AAFR-2M-BNDL1</t>
  </si>
  <si>
    <t>PLX-HTL54-TWR-24V-16</t>
  </si>
  <si>
    <t>ELITE A/V &amp; AUTOMATION, LLC</t>
  </si>
  <si>
    <t>MADISON</t>
  </si>
  <si>
    <t>TL-4JUMP6-HD</t>
  </si>
  <si>
    <t>PE-SLOTLENS-2M</t>
  </si>
  <si>
    <t>STL-COB-NW-100</t>
  </si>
  <si>
    <t>INTUITIVE LIVING SYSTEMS, LLC</t>
  </si>
  <si>
    <t>PLX-TL-HVYDTYACCSRY-RGB-SPL</t>
  </si>
  <si>
    <t>PLX-TL-HVYDTYACCSRY-RGB-PWR-6</t>
  </si>
  <si>
    <t>SFLEX-A15x50-24V-30K-CC</t>
  </si>
  <si>
    <t>HTL-COB-WW-CC</t>
  </si>
  <si>
    <t>AUDIO INTEGRATORS</t>
  </si>
  <si>
    <t>PE-GTX-1M</t>
  </si>
  <si>
    <t>PLX-HTL65-30K-24V-16</t>
  </si>
  <si>
    <t>PE-RAD-2M</t>
  </si>
  <si>
    <t>PLX-HTLWD54-3018-24V-16</t>
  </si>
  <si>
    <t>JAS AQUATICS LLC</t>
  </si>
  <si>
    <t>HUNTINGTON</t>
  </si>
  <si>
    <t>TL-4SPL-HD</t>
  </si>
  <si>
    <t>JB SOLUTIONS</t>
  </si>
  <si>
    <t>SUNBURY</t>
  </si>
  <si>
    <t>PLX-ALC2-30K-24-WH</t>
  </si>
  <si>
    <t>LED Complete 2</t>
  </si>
  <si>
    <t>AURIEL ENTERPRISES</t>
  </si>
  <si>
    <t>SPRING BRANCH</t>
  </si>
  <si>
    <t>5LCS-24-5CCT-DB</t>
  </si>
  <si>
    <t>LED 5 Complete</t>
  </si>
  <si>
    <t>HOME ELECTRONICS AND LIGHTING PRODUCTS LLC</t>
  </si>
  <si>
    <t>PLX-CNVS-RGBW-CONIL</t>
  </si>
  <si>
    <t>PE-SSTANT-END</t>
  </si>
  <si>
    <t>PLX-EXTGT-LENS-2M</t>
  </si>
  <si>
    <t>AUDIO VIDEO EXTREMES</t>
  </si>
  <si>
    <t>WAITE PARK</t>
  </si>
  <si>
    <t>LINX AUDIO VISUAL LLC</t>
  </si>
  <si>
    <t>SANDPOINT</t>
  </si>
  <si>
    <t>ID</t>
  </si>
  <si>
    <t>DIS-RHYM-DL3-5CCT</t>
  </si>
  <si>
    <t>PLX-LEDDR24V-480</t>
  </si>
  <si>
    <t>PE-90-CON</t>
  </si>
  <si>
    <t>PLX-MLINK-RGBTW-12</t>
  </si>
  <si>
    <t>SAPIENT HOME</t>
  </si>
  <si>
    <t>CHICAGO</t>
  </si>
  <si>
    <t>PLX-HTL65-27K-24V-16</t>
  </si>
  <si>
    <t>K2 HOME SOLUTIONS</t>
  </si>
  <si>
    <t>MERIDIAN</t>
  </si>
  <si>
    <t>PLAY - CUSTOM HOME TECHNOLOGY</t>
  </si>
  <si>
    <t>BLUFFTON</t>
  </si>
  <si>
    <t>PLX-AV2-30K-4-WH</t>
  </si>
  <si>
    <t>T&amp;T ELECTRIC, INC.</t>
  </si>
  <si>
    <t>LEBANON</t>
  </si>
  <si>
    <t>PE-PRO30-1M</t>
  </si>
  <si>
    <t>STL-COB-WW-16</t>
  </si>
  <si>
    <t>TIMBERLINE AUDIO VIDEO</t>
  </si>
  <si>
    <t>LOVELAND</t>
  </si>
  <si>
    <t>CASTLE PROTECTION &amp; AUTOMATION LLC</t>
  </si>
  <si>
    <t>OSPREY</t>
  </si>
  <si>
    <t>SOUND TECHNOLOGY GROUP, LLC</t>
  </si>
  <si>
    <t>GIG HARBOR</t>
  </si>
  <si>
    <t>STEALTH TECH LLC</t>
  </si>
  <si>
    <t>HARVEY CEDARS</t>
  </si>
  <si>
    <t>08008-6013</t>
  </si>
  <si>
    <t>PLX-HTLHD54-30K-24V-16</t>
  </si>
  <si>
    <t>PLX-SPTL54-RGBW-24V-CC</t>
  </si>
  <si>
    <t>DIGITAL LIFESTYLE SOLUTIONS</t>
  </si>
  <si>
    <t xml:space="preserve">MCDONOUGH </t>
  </si>
  <si>
    <t>CRSA-SIGLEAD-3PIN-15FT</t>
  </si>
  <si>
    <t>PE-INVMINI-END</t>
  </si>
  <si>
    <t>ELECTRONIC ESSENTIALS, INC.</t>
  </si>
  <si>
    <t>VANCOUVER</t>
  </si>
  <si>
    <t>PLX-AX-27K-1-WH</t>
  </si>
  <si>
    <t>SFLEX-CLIPS</t>
  </si>
  <si>
    <t>TL-5JUMP6-HD</t>
  </si>
  <si>
    <t>PE-INLINE-CON</t>
  </si>
  <si>
    <t>PLX-LEDDRJ24V-200</t>
  </si>
  <si>
    <t>STLHD-WH-CC</t>
  </si>
  <si>
    <t>TECHAUTOMATION, INC</t>
  </si>
  <si>
    <t>PLX-DL4S-WTD-3018-WH</t>
  </si>
  <si>
    <t>EXCEPTIONAL LIGHT AND SOUND</t>
  </si>
  <si>
    <t>PARRISH</t>
  </si>
  <si>
    <t>LIGHTING CONNECTIONS</t>
  </si>
  <si>
    <t>253</t>
  </si>
  <si>
    <t>TIFTON</t>
  </si>
  <si>
    <t>MVP-1-5CCT-WH-B</t>
  </si>
  <si>
    <t>MVP</t>
  </si>
  <si>
    <t>SPTLX-NW-13</t>
  </si>
  <si>
    <t>Spec Ultra</t>
  </si>
  <si>
    <t>PE-UVSTANT-1M</t>
  </si>
  <si>
    <t>PLX-MLINK-30K-120V-6</t>
  </si>
  <si>
    <t>EXCEL AV SYSTEMS</t>
  </si>
  <si>
    <t>LONGMONT</t>
  </si>
  <si>
    <t>MLINK-120-30-36</t>
  </si>
  <si>
    <t>PE-STRUT-LENS-2M</t>
  </si>
  <si>
    <t>AV SOLUTIONS</t>
  </si>
  <si>
    <t>GRAND JUNCTION</t>
  </si>
  <si>
    <t>SPKPL-LDS-RGBTW-1H-BK</t>
  </si>
  <si>
    <t>BRILLIANT AV</t>
  </si>
  <si>
    <t>SYSTEM INTEGRATORS, INC.</t>
  </si>
  <si>
    <t>WILLISON</t>
  </si>
  <si>
    <t>VT</t>
  </si>
  <si>
    <t>NFPROV-CONKIT-NS-5PIN-FRNTR</t>
  </si>
  <si>
    <t>DIS-DL4-DMX-RGBTW-LED-WH</t>
  </si>
  <si>
    <t>PLX-EXTSTEP-2M</t>
  </si>
  <si>
    <t>ETC PALM BEACH, LLC.</t>
  </si>
  <si>
    <t>NFPROL-END</t>
  </si>
  <si>
    <t>PE-AA2-FEED</t>
  </si>
  <si>
    <t>TL-5PWR-HD</t>
  </si>
  <si>
    <t>BRAVAS INDIANAPOLIS</t>
  </si>
  <si>
    <t>CARMEL</t>
  </si>
  <si>
    <t>PLX-EXTMINIDF-FEED</t>
  </si>
  <si>
    <t>PLX-EXTP-45-FEED</t>
  </si>
  <si>
    <t>PLX-EXTMINIINV-LENS-2M</t>
  </si>
  <si>
    <t>IGS GROUP LLC</t>
  </si>
  <si>
    <t>MAGNOLIA</t>
  </si>
  <si>
    <t>PLX-EXTUNI-FEED</t>
  </si>
  <si>
    <t>STLHD-WW-16</t>
  </si>
  <si>
    <t>SCHMIDT ELECTRICAL &amp; AV</t>
  </si>
  <si>
    <t>MISHAWAKA</t>
  </si>
  <si>
    <t>PE-AA1DF-FEED</t>
  </si>
  <si>
    <t>PLX-EXTGT-FLXLENS-5M</t>
  </si>
  <si>
    <t>SIMPLE AV</t>
  </si>
  <si>
    <t>TURNER'S AUDIO VIDEO LLC</t>
  </si>
  <si>
    <t>ELIZABETH CITY</t>
  </si>
  <si>
    <t>AUDIO VIDEO CONNECTIONS LLC</t>
  </si>
  <si>
    <t>TULSA</t>
  </si>
  <si>
    <t>OK</t>
  </si>
  <si>
    <t>SPTLECO-UWW</t>
  </si>
  <si>
    <t>Spec Eco</t>
  </si>
  <si>
    <t>120-H3-RGBW-CLIPS</t>
  </si>
  <si>
    <t>TODAY'S HOME &amp; LEISURE PRODUCTS, INC.</t>
  </si>
  <si>
    <t>MECHANICSBURG</t>
  </si>
  <si>
    <t>TL-4JUMP24-HD</t>
  </si>
  <si>
    <t>E-CLIP-BK</t>
  </si>
  <si>
    <t>UNLIMITED ELECTRONIC LIFESTYLES</t>
  </si>
  <si>
    <t>SIOUX FALLS</t>
  </si>
  <si>
    <t>SD</t>
  </si>
  <si>
    <t>BORDENTOWN</t>
  </si>
  <si>
    <t>PLX-SPKPL-DL-RGBTW-6-WHB</t>
  </si>
  <si>
    <t>PLX-SFLEXEXT-RGBW-END</t>
  </si>
  <si>
    <t>PE-TRACE-2M</t>
  </si>
  <si>
    <t>PE-GT-1M-BK</t>
  </si>
  <si>
    <t>RP-DL4</t>
  </si>
  <si>
    <t>Rough-in Plate</t>
  </si>
  <si>
    <t>PLX-EXTGT-BK-2M-BNDL1</t>
  </si>
  <si>
    <t>PLX-ALC2-30K-18-WH</t>
  </si>
  <si>
    <t>PREMIER CUSTOM AUDIO &amp; VIDEO</t>
  </si>
  <si>
    <t>PLX-HTL20-COB-30K-24V-16</t>
  </si>
  <si>
    <t>KTM ELECTRIC</t>
  </si>
  <si>
    <t>MT. PLEASANT</t>
  </si>
  <si>
    <t>LYNNS AUDIO VIDEO</t>
  </si>
  <si>
    <t>LOGAN</t>
  </si>
  <si>
    <t>NFPROV-CONKIT-NS-2PIN-FRNTL</t>
  </si>
  <si>
    <t>PE-PRO45-2M-BNDL1</t>
  </si>
  <si>
    <t>PLX-AMRT-30-REPSAMP-1M</t>
  </si>
  <si>
    <t>Amrita</t>
  </si>
  <si>
    <t>PISANO INDUSTRIES</t>
  </si>
  <si>
    <t>NEW YORK</t>
  </si>
  <si>
    <t>INTECH INC</t>
  </si>
  <si>
    <t>HICKSVILLE</t>
  </si>
  <si>
    <t>WSC HOME AUDIO VIDEO</t>
  </si>
  <si>
    <t xml:space="preserve">CHESAPEAKE </t>
  </si>
  <si>
    <t>PLX-HTLCOB54-PXLRGBW-24V-16</t>
  </si>
  <si>
    <t>EE45-AAFR-2M</t>
  </si>
  <si>
    <t>REEL TIME SIGHT &amp; SOUND</t>
  </si>
  <si>
    <t>SAN JUAN CAPISTRANO</t>
  </si>
  <si>
    <t>PE-AA1-2M-BK</t>
  </si>
  <si>
    <t>TL-2SPL-L-HD</t>
  </si>
  <si>
    <t>MATSON ALARM OF TN</t>
  </si>
  <si>
    <t xml:space="preserve">FRANKLIN </t>
  </si>
  <si>
    <t>ARCANE TECHNOLOGIES, INC.</t>
  </si>
  <si>
    <t>CHARLOTTESVILLE</t>
  </si>
  <si>
    <t>TL-BLKS</t>
  </si>
  <si>
    <t>PLX-HTLHD54-27K-24V-100</t>
  </si>
  <si>
    <t>HTL-COB-WW-100</t>
  </si>
  <si>
    <t>IOTY, INC</t>
  </si>
  <si>
    <t>HTLHD-WW-16</t>
  </si>
  <si>
    <t>TL-CONKIT</t>
  </si>
  <si>
    <t>SGL4-120-30-VS</t>
  </si>
  <si>
    <t>PLX-EXT-CLIPFLUSH</t>
  </si>
  <si>
    <t>PLX-RHYM-DLR-ZOM-15-2450-5CCT-3-WH</t>
  </si>
  <si>
    <t>PICTURE PERFECT TECHNOLOGIES INC.</t>
  </si>
  <si>
    <t>CHAMPAIGN</t>
  </si>
  <si>
    <t>LED-DR30-24</t>
  </si>
  <si>
    <t>MEDIA 7</t>
  </si>
  <si>
    <t>BOISE</t>
  </si>
  <si>
    <t>PLX-SF-5CCT-9-WH</t>
  </si>
  <si>
    <t>CC-SETUP-NFPRO</t>
  </si>
  <si>
    <t>PE-TRACE-CLIP</t>
  </si>
  <si>
    <t>RABIDOU CONSULTING INC.</t>
  </si>
  <si>
    <t>WORCESTER</t>
  </si>
  <si>
    <t>PLX-SPKPL-BRIO-RGBTW-4-WH</t>
  </si>
  <si>
    <t>PE-BASE-LENS-2M</t>
  </si>
  <si>
    <t>PE-GTX-LENS-1M</t>
  </si>
  <si>
    <t>SPTL-RGBW</t>
  </si>
  <si>
    <t>BIG DADDY'S STEREO</t>
  </si>
  <si>
    <t>LONGVIEW</t>
  </si>
  <si>
    <t>MLUX-JUMP2-.5</t>
  </si>
  <si>
    <t>EASY LIVING WITH TECHNOLOGY LLC</t>
  </si>
  <si>
    <t>CLEARWATER</t>
  </si>
  <si>
    <t>PLX-RP-DL3-RHYM</t>
  </si>
  <si>
    <t>PLX-EXTGT-END</t>
  </si>
  <si>
    <t>PLX-LEDDRJ24V-30</t>
  </si>
  <si>
    <t>PE-STRUT-BRKT</t>
  </si>
  <si>
    <t>DESIMONE CONSTRUCTION</t>
  </si>
  <si>
    <t>WEST DEPTFORD</t>
  </si>
  <si>
    <t>PE-QTURBO-1M</t>
  </si>
  <si>
    <t>PLX-TRNRCV-WDMX</t>
  </si>
  <si>
    <t>PLX-EXTTRACE-2M-BNDL1</t>
  </si>
  <si>
    <t>PLX-EE1-AAFR-2M-BNDL5</t>
  </si>
  <si>
    <t>PLX-EXTMINIDF-1M</t>
  </si>
  <si>
    <t>BRITE AV SOLUTIONS</t>
  </si>
  <si>
    <t>PARK CITY</t>
  </si>
  <si>
    <t>PLX-EXT-LENSFOC-1M</t>
  </si>
  <si>
    <t>MICHAEL MANNI ELECTRIC</t>
  </si>
  <si>
    <t>MIDDLETON</t>
  </si>
  <si>
    <t>PLX-EXTP-45-1M</t>
  </si>
  <si>
    <t>LEON SPEAKERS, INC</t>
  </si>
  <si>
    <t>ANN ARBOR</t>
  </si>
  <si>
    <t>MLUX-TW-12V</t>
  </si>
  <si>
    <t>CRSA-SIGJUMP-3PIN-15FT</t>
  </si>
  <si>
    <t>LED-DR600-24</t>
  </si>
  <si>
    <t>PE-VERGE-FEED</t>
  </si>
  <si>
    <t>PE-UNVMINI-2M-BNDL5</t>
  </si>
  <si>
    <t>NFPROV-RGBW-CC</t>
  </si>
  <si>
    <t>TL-2SPL-HD</t>
  </si>
  <si>
    <t>J &amp; K ELECTRONICS</t>
  </si>
  <si>
    <t xml:space="preserve">SPRING </t>
  </si>
  <si>
    <t>PARAGON SYSTEMS INTEGRATION</t>
  </si>
  <si>
    <t xml:space="preserve">BASALT </t>
  </si>
  <si>
    <t>EASY LIVING TECHNOLOGIES</t>
  </si>
  <si>
    <t>KANNAPOLIS</t>
  </si>
  <si>
    <t>SPKPL-120VDIM-WH</t>
  </si>
  <si>
    <t>SPTL-RGBTW</t>
  </si>
  <si>
    <t>PLX-TL-HVYDTYACCSRY-RGBTW-PWR-6</t>
  </si>
  <si>
    <t>INTELLIGENT LIGHTING DESIGN &amp; CONSULTATION</t>
  </si>
  <si>
    <t>940</t>
  </si>
  <si>
    <t>MELBOURNE</t>
  </si>
  <si>
    <t>PLX-HTL54-COB-RGBW-24V-16</t>
  </si>
  <si>
    <t>PLX-EXTRADXL-2M-BNDL1</t>
  </si>
  <si>
    <t>CUTTING EDGE DESIGN, INC.</t>
  </si>
  <si>
    <t>MUKILTEO</t>
  </si>
  <si>
    <t>PLX-ALC2-30K-12-WH</t>
  </si>
  <si>
    <t>TL-4SPL-L-HD</t>
  </si>
  <si>
    <t>MYRIAD HOME ENTERTAINMENT SOLUTIONS</t>
  </si>
  <si>
    <t>OREGON CITY</t>
  </si>
  <si>
    <t>PLX-TL-SC-4BLOCK</t>
  </si>
  <si>
    <t>WYREDREAMS</t>
  </si>
  <si>
    <t>GLENDORA</t>
  </si>
  <si>
    <t>PLX-HTL65-COB-35K-24V-16</t>
  </si>
  <si>
    <t>SIMPLIFI LLC</t>
  </si>
  <si>
    <t>LENEXA</t>
  </si>
  <si>
    <t>GLOBAL SIGHT &amp; SOUND, INC.</t>
  </si>
  <si>
    <t>BROWN DEER</t>
  </si>
  <si>
    <t>COX ELECTRIC &amp; AV LLC</t>
  </si>
  <si>
    <t>AMERICAN FORK</t>
  </si>
  <si>
    <t>SOUND VISION TECHNOLOGY</t>
  </si>
  <si>
    <t>COCONUT CREEK</t>
  </si>
  <si>
    <t>CCV-DR150-24</t>
  </si>
  <si>
    <t>CCV</t>
  </si>
  <si>
    <t>INTEGRAL SYSTEMS</t>
  </si>
  <si>
    <t>PLX-CNVS-SC-CONRIG</t>
  </si>
  <si>
    <t>NEWPORT HOME THEATERS, INC.</t>
  </si>
  <si>
    <t>NEWPORT BEACH</t>
  </si>
  <si>
    <t>STL-UWW-100</t>
  </si>
  <si>
    <t>PJW INSTALLATIONS LLC</t>
  </si>
  <si>
    <t>SELDEN</t>
  </si>
  <si>
    <t>ACADIAN HOME THEATRE &amp; AUTOMATION</t>
  </si>
  <si>
    <t>BATON ROUGE</t>
  </si>
  <si>
    <t>PZM-SNK-SIGEND-6PIN-DMX</t>
  </si>
  <si>
    <t>Prizm</t>
  </si>
  <si>
    <t>AREA 51 AUDIO ENGINEERING</t>
  </si>
  <si>
    <t>TUCSON</t>
  </si>
  <si>
    <t>PE-VERGE-2M</t>
  </si>
  <si>
    <t>STLHD-NW-16</t>
  </si>
  <si>
    <t>PE-TRACE-LENS-2M</t>
  </si>
  <si>
    <t>GRAND HOME AUTOMATION, INC</t>
  </si>
  <si>
    <t>HUDSONVILLE</t>
  </si>
  <si>
    <t>PLX-HTLHD54-30K-24V-100</t>
  </si>
  <si>
    <t>CRESCENDO AUTOMATION</t>
  </si>
  <si>
    <t>WIRE-CMP-100-6PIN</t>
  </si>
  <si>
    <t>PLX-HTL54-TW-24V-16</t>
  </si>
  <si>
    <t>CTRLW-DMXB-TW-4Z</t>
  </si>
  <si>
    <t>PLX-EXTDF-1M</t>
  </si>
  <si>
    <t>PLX-RP-2/4/6</t>
  </si>
  <si>
    <t>PE-PROLENS-FR-1M</t>
  </si>
  <si>
    <t>RATIO INC</t>
  </si>
  <si>
    <t>FARMINGTON</t>
  </si>
  <si>
    <t>PE-FLUSH-CLIP</t>
  </si>
  <si>
    <t>PLX-MLINK-30K-120V-12</t>
  </si>
  <si>
    <t>DESCO ELECTRONICS, CORP</t>
  </si>
  <si>
    <t>OLYMPIA</t>
  </si>
  <si>
    <t>AVDRE2-5CCT-WH</t>
  </si>
  <si>
    <t>PLX-LEDDRJ24V-96</t>
  </si>
  <si>
    <t>PIN OF GA LLC DBA PHOENIX SYSTEMS</t>
  </si>
  <si>
    <t>PS-40-24VPI</t>
  </si>
  <si>
    <t>Plug-in</t>
  </si>
  <si>
    <t>PE-180-CON</t>
  </si>
  <si>
    <t>JUST PRESS PLAY</t>
  </si>
  <si>
    <t>DALLAS</t>
  </si>
  <si>
    <t>PRESTIGE AUDIO VISUAL INTERNATIONAL LLC</t>
  </si>
  <si>
    <t>PLX-HTL54-COB-30K-24V-100</t>
  </si>
  <si>
    <t>PLX-HTL54-COB-35K-24V-100</t>
  </si>
  <si>
    <t>PE-QLENS-1M</t>
  </si>
  <si>
    <t>ALC2-12-WH</t>
  </si>
  <si>
    <t>ELECTRONIC SYSTEMS DESIGNS LLC</t>
  </si>
  <si>
    <t xml:space="preserve">SHIRLEY </t>
  </si>
  <si>
    <t>SOUND SHOP</t>
  </si>
  <si>
    <t>WEST POINT</t>
  </si>
  <si>
    <t>PE-HELM-END</t>
  </si>
  <si>
    <t>SPTLX-WW-13</t>
  </si>
  <si>
    <t>PLX-AVSRE-5CCT-2-WH</t>
  </si>
  <si>
    <t>PLX-SFLEXEXT-RGBW-LENS-4</t>
  </si>
  <si>
    <t>AUTOMATED LIFESTYLES</t>
  </si>
  <si>
    <t>LOUISVILLE</t>
  </si>
  <si>
    <t>NFPROV-END</t>
  </si>
  <si>
    <t>QAV</t>
  </si>
  <si>
    <t>CENTENNIAL</t>
  </si>
  <si>
    <t>80112-4207</t>
  </si>
  <si>
    <t>OVERTURE LLC</t>
  </si>
  <si>
    <t>PHOENIX SMART HOMES &amp; SECURITY INTEGRATIONS</t>
  </si>
  <si>
    <t xml:space="preserve">HAINES CITY </t>
  </si>
  <si>
    <t>SIGMA SOUND TECHNOLOGY, INC</t>
  </si>
  <si>
    <t>MONROEVILLE</t>
  </si>
  <si>
    <t>PLX-SPKPL-GTWY-T-E</t>
  </si>
  <si>
    <t>PLX-EXTUNVMINI-2M-BNDL5</t>
  </si>
  <si>
    <t>AUTOMATED LIFESTYLES HAWAII</t>
  </si>
  <si>
    <t>HONOLULU</t>
  </si>
  <si>
    <t>ADPT-DRJ-60-24</t>
  </si>
  <si>
    <t>PE-AA2DF-FEED-BK</t>
  </si>
  <si>
    <t>PE-GT-2M-BNDL5</t>
  </si>
  <si>
    <t>ENGLEWOOD</t>
  </si>
  <si>
    <t>PLX-EXTVERGE-2M</t>
  </si>
  <si>
    <t>PLX-HTMCOB54-30K-24V-65</t>
  </si>
  <si>
    <t>PE-SLOT-END</t>
  </si>
  <si>
    <t>SFLEX-SW-CHAN-CLIP</t>
  </si>
  <si>
    <t>PE-DFSLOT-CLIP</t>
  </si>
  <si>
    <t>MLUX-CONKIT2</t>
  </si>
  <si>
    <t>PLX-DYAD-LENS-2M</t>
  </si>
  <si>
    <t>52AV LTD</t>
  </si>
  <si>
    <t>BENNETT</t>
  </si>
  <si>
    <t>PLX-EXTPRO-30-1M</t>
  </si>
  <si>
    <t>PLX-HTL54-RGBW-24V-5MKIT</t>
  </si>
  <si>
    <t>HP2-5CCT-WH</t>
  </si>
  <si>
    <t>HP</t>
  </si>
  <si>
    <t>PLX-SFLEXEXT-SC-CLIP</t>
  </si>
  <si>
    <t>SPKPL-LDS-JUMP-BK-3FT</t>
  </si>
  <si>
    <t>AVLET OUTDOOR LLC</t>
  </si>
  <si>
    <t xml:space="preserve">WHEATON </t>
  </si>
  <si>
    <t>PLX-TL-HVYDTYACCSRY-TWCOB-PWR</t>
  </si>
  <si>
    <t>KRAUS HI-TECH HOME AUTOMATION</t>
  </si>
  <si>
    <t>ASTORIA</t>
  </si>
  <si>
    <t>NORTH LITTLE ROCK</t>
  </si>
  <si>
    <t>CAPE GIRARDEAU</t>
  </si>
  <si>
    <t>PE-AA2-2M</t>
  </si>
  <si>
    <t>PLX-LEDDR24V-600</t>
  </si>
  <si>
    <t>ELECTRONIC DESIGN GROUP</t>
  </si>
  <si>
    <t>MONROE</t>
  </si>
  <si>
    <t>SFLEX-R30-24V-30K-CC</t>
  </si>
  <si>
    <t>ECK AV</t>
  </si>
  <si>
    <t>HTL-COB-WH-100</t>
  </si>
  <si>
    <t>SYNCHRONIZING SYSTEMS, LLC</t>
  </si>
  <si>
    <t>PLX-VTL54-30K-24V-13</t>
  </si>
  <si>
    <t>PE-STRUT-2M</t>
  </si>
  <si>
    <t>MARSHALLS INSIDE CONNECTIONS</t>
  </si>
  <si>
    <t>FORT MILL</t>
  </si>
  <si>
    <t>PLX-EXTGT-LENS-1M</t>
  </si>
  <si>
    <t>PLX-WALL-DMXB-TW-4Z</t>
  </si>
  <si>
    <t>THIRD COAST WIRING CONCEPTS</t>
  </si>
  <si>
    <t>ZEELAND</t>
  </si>
  <si>
    <t>PZM-NFPROL-RGBW-REPSAMP</t>
  </si>
  <si>
    <t>KV POWER</t>
  </si>
  <si>
    <t>SYLIX TECHNOLOGIES, LLC</t>
  </si>
  <si>
    <t>DRIPPING SPRINGS</t>
  </si>
  <si>
    <t>SOUNDVISION LLC</t>
  </si>
  <si>
    <t>MOORESVILLE</t>
  </si>
  <si>
    <t>PE-UVLENS-1M-BK</t>
  </si>
  <si>
    <t>PLX-EXT-LENSUV-2M</t>
  </si>
  <si>
    <t>EE-AAFR-LENS-1M</t>
  </si>
  <si>
    <t>PE-AA2DF-2M-BK</t>
  </si>
  <si>
    <t>INTEGRITY SOUND INC</t>
  </si>
  <si>
    <t xml:space="preserve">SARASOTA </t>
  </si>
  <si>
    <t>MASTERPIECE AUDIO VIDEO</t>
  </si>
  <si>
    <t>FORT WRIGHT</t>
  </si>
  <si>
    <t>PLX-NFPROL-PXLDMX-RGBW-CC</t>
  </si>
  <si>
    <t>BRAVO AV</t>
  </si>
  <si>
    <t>BERNARDSVILLE</t>
  </si>
  <si>
    <t>JENSE AUTOMATION</t>
  </si>
  <si>
    <t>PAROWAN</t>
  </si>
  <si>
    <t>NFPROV-CONKIT-5PIN-BTTML</t>
  </si>
  <si>
    <t>A1-27-WH</t>
  </si>
  <si>
    <t>7220 CONSULTING, LLC</t>
  </si>
  <si>
    <t>LARAMIE</t>
  </si>
  <si>
    <t>WY</t>
  </si>
  <si>
    <t>PE-UVLENS-3M</t>
  </si>
  <si>
    <t>ADPT-DRJ-60-12</t>
  </si>
  <si>
    <t>PLX-CNVS54-50K-24V-12x24</t>
  </si>
  <si>
    <t>STL-COB-UWW-100</t>
  </si>
  <si>
    <t>PLX-WIRE-TW-16/3-100</t>
  </si>
  <si>
    <t>PLX-RHYM-DLR-THNC-15-36-5CCT-3-WH</t>
  </si>
  <si>
    <t>PE-AA1DF-1M</t>
  </si>
  <si>
    <t>AUDIOVISIONARIES, LLC</t>
  </si>
  <si>
    <t>GUAYNABO</t>
  </si>
  <si>
    <t>PR</t>
  </si>
  <si>
    <t>CENTURY ENTERTAINMENT &amp; FURNISHINGS</t>
  </si>
  <si>
    <t xml:space="preserve">LOUISVILLE </t>
  </si>
  <si>
    <t>Miscellaneous Fee</t>
  </si>
  <si>
    <t>Unit</t>
  </si>
  <si>
    <t>ANV INSTALLATIONS</t>
  </si>
  <si>
    <t>SNAP ONE, LLC</t>
  </si>
  <si>
    <t>SAN BERNARDINO</t>
  </si>
  <si>
    <t>C4-PS24-60</t>
  </si>
  <si>
    <t>Snap One</t>
  </si>
  <si>
    <t>Vibrant</t>
  </si>
  <si>
    <t>PLX-LEDDRJ24V-288</t>
  </si>
  <si>
    <t>PS-25-24VPI</t>
  </si>
  <si>
    <t>PREMIUM INSTALLATION &amp; DESIGN SOUTH LLC</t>
  </si>
  <si>
    <t>HOLLYWOOD</t>
  </si>
  <si>
    <t>PE-STRUT-END</t>
  </si>
  <si>
    <t>PHOENIX COMMUNICATIONS LLC</t>
  </si>
  <si>
    <t>LAKEWOOD</t>
  </si>
  <si>
    <t>ENVISION AUTOMATION INC</t>
  </si>
  <si>
    <t>PZM-PE-SLOTLENS-6M</t>
  </si>
  <si>
    <t>BRAVAS - NJ</t>
  </si>
  <si>
    <t>MARLTON</t>
  </si>
  <si>
    <t>CC-LF-120-H3</t>
  </si>
  <si>
    <t>SPKPL-LDS-JUMP-BK-10FT</t>
  </si>
  <si>
    <t>STLHD65-WW-16</t>
  </si>
  <si>
    <t>CC-LF-HTLCOB</t>
  </si>
  <si>
    <t>SMART HOME INTEGRATIONS</t>
  </si>
  <si>
    <t xml:space="preserve">OCEAN </t>
  </si>
  <si>
    <t>SPKPL-BRD4-RGBTW-WH</t>
  </si>
  <si>
    <t>PLX-STL54-COB-40K-24V-100</t>
  </si>
  <si>
    <t>BRAVAS - HOUSTON</t>
  </si>
  <si>
    <t>ONEBUTTON</t>
  </si>
  <si>
    <t>LOS ANGELES</t>
  </si>
  <si>
    <t>AV CONNECTIONS</t>
  </si>
  <si>
    <t>SAN JUAN</t>
  </si>
  <si>
    <t>HTL-COB-NW-16</t>
  </si>
  <si>
    <t>PLX-PE-AA2-LENS-1M</t>
  </si>
  <si>
    <t>CRABTREE CUSTOMELECTRIC, LLC</t>
  </si>
  <si>
    <t>PLX-AX-5CCT-3-WH</t>
  </si>
  <si>
    <t>PZM-DMX-2UNV-DIN</t>
  </si>
  <si>
    <t>PLX-SFLEXEXT-SC-FEED</t>
  </si>
  <si>
    <t>PLX-RCWY-3-PET</t>
  </si>
  <si>
    <t>NFPROV-30-98</t>
  </si>
  <si>
    <t>HOME MEDIA INNOVATIONS</t>
  </si>
  <si>
    <t>PLX-HPR68-18MM-24V-CLIPS</t>
  </si>
  <si>
    <t>NORTHEAST ENTERTAINMENT, INC</t>
  </si>
  <si>
    <t>SPTLX-UWW-13</t>
  </si>
  <si>
    <t>PLX-TL-HVYDTYACCSRY-SC-CONSNAP</t>
  </si>
  <si>
    <t>PLX-RHYM-DLQ-THNC-15-36-5CCT-3-BK</t>
  </si>
  <si>
    <t>PLX-H365-120VAC-2835-50K-CC</t>
  </si>
  <si>
    <t>SOLTYR TECHNOLOGIES LLC</t>
  </si>
  <si>
    <t>LEWISVILLE</t>
  </si>
  <si>
    <t>PREMIER MEDIA TECHNOLOGIES - BEACHSIDE AUDIO VIDEO, INC</t>
  </si>
  <si>
    <t>DESTIN</t>
  </si>
  <si>
    <t>PLX-SFLEXEXT-SC-LENS-4</t>
  </si>
  <si>
    <t>HEAR NO EVIL INC.</t>
  </si>
  <si>
    <t>SALEM</t>
  </si>
  <si>
    <t>FL2-3CCT-BK</t>
  </si>
  <si>
    <t>Fora</t>
  </si>
  <si>
    <t>PE-AA2DF-2M</t>
  </si>
  <si>
    <t>PE-ARC-CLIP</t>
  </si>
  <si>
    <t>CC-LF-HTLWD</t>
  </si>
  <si>
    <t>Traverse City</t>
  </si>
  <si>
    <t>HTL65-COB-UWW-16</t>
  </si>
  <si>
    <t>COLE AUDIO VIDEO</t>
  </si>
  <si>
    <t>CTRLW-DMXB-RGBTW-4Z</t>
  </si>
  <si>
    <t>PLX-HTL54-RGBW-24V-16</t>
  </si>
  <si>
    <t>LED-DR8-24</t>
  </si>
  <si>
    <t>TECHNOLOGY DESIGN ASSOCIATES</t>
  </si>
  <si>
    <t>PLX-NFPROEXTL-3</t>
  </si>
  <si>
    <t>21ST CENTURY DISTRIBUTING</t>
  </si>
  <si>
    <t>GARNER</t>
  </si>
  <si>
    <t>PLX-MLINK-30K-120V-36</t>
  </si>
  <si>
    <t>SOUNDSCAPES LLC</t>
  </si>
  <si>
    <t>HTL-COB-CW-16</t>
  </si>
  <si>
    <t>INFOCUS TECHNOLOGIES</t>
  </si>
  <si>
    <t>LA MARQUE</t>
  </si>
  <si>
    <t>PE-ARC-2M</t>
  </si>
  <si>
    <t>LED-DRJ-150-24</t>
  </si>
  <si>
    <t>CONNESSO OHIO LLC</t>
  </si>
  <si>
    <t>GAHANNA</t>
  </si>
  <si>
    <t>HAVEN SMART</t>
  </si>
  <si>
    <t>PLX-HTL67COB-12MM-TRACK-1M</t>
  </si>
  <si>
    <t>Sauna IP67 COB</t>
  </si>
  <si>
    <t>HP2-TRIM-PIN</t>
  </si>
  <si>
    <t>AUTOMATED DIGITAL HOMES NJ LLC</t>
  </si>
  <si>
    <t>182</t>
  </si>
  <si>
    <t>MILLTOWN</t>
  </si>
  <si>
    <t>PE-RUBIK-LENS-2M</t>
  </si>
  <si>
    <t>PLX-TL-HVYDTYACCSRY-SC-SPL</t>
  </si>
  <si>
    <t>ADVANCED TECH SYSTEMS, INC.</t>
  </si>
  <si>
    <t>GREENSBORO</t>
  </si>
  <si>
    <t>HTL65-RGBW</t>
  </si>
  <si>
    <t>ELITE AV CONCEPTS</t>
  </si>
  <si>
    <t>POMPANO BEACH</t>
  </si>
  <si>
    <t>PRIVATE TECHNOLOGY GROUP</t>
  </si>
  <si>
    <t>UCR-5CCT-32-WH</t>
  </si>
  <si>
    <t>LED Courant</t>
  </si>
  <si>
    <t>APPLAUSE CUSTOM SIGHT AND SOUND</t>
  </si>
  <si>
    <t>PLX-ONYXNFPROVCHAN-1M-BK</t>
  </si>
  <si>
    <t>Neonflex Pro Onyx</t>
  </si>
  <si>
    <t>ADVANCED HOME THEATER</t>
  </si>
  <si>
    <t>DORAL</t>
  </si>
  <si>
    <t>BRAVAS DFW</t>
  </si>
  <si>
    <t>THE COLONY</t>
  </si>
  <si>
    <t>PLX-TL-HVYDTYACCSRY-RGBTW-SPL</t>
  </si>
  <si>
    <t>SOUND DESIGN &amp; SECURITYLLC</t>
  </si>
  <si>
    <t>Orlando</t>
  </si>
  <si>
    <t>EE45-END</t>
  </si>
  <si>
    <t>PLX-SPKPL-GTWY-T-W</t>
  </si>
  <si>
    <t>PE-AA45-FEED</t>
  </si>
  <si>
    <t>PE-AA45-1M-BK</t>
  </si>
  <si>
    <t>ZOME SMART HOME SYSTEMS</t>
  </si>
  <si>
    <t xml:space="preserve">LANCASTER </t>
  </si>
  <si>
    <t>THE EXPERTS</t>
  </si>
  <si>
    <t>STUART</t>
  </si>
  <si>
    <t>PLX-SFLEXEXT-SC-CLIPADJ</t>
  </si>
  <si>
    <t>PLX-EXTRAD-FEED</t>
  </si>
  <si>
    <t>PE-GT-2M</t>
  </si>
  <si>
    <t>PLX-EXT-LENSQ-1M</t>
  </si>
  <si>
    <t>PLX-SPTLX54-30K-24V-13</t>
  </si>
  <si>
    <t>ZIO</t>
  </si>
  <si>
    <t xml:space="preserve">WINTER PARK </t>
  </si>
  <si>
    <t>SFLEX-CONKIT-2PIN</t>
  </si>
  <si>
    <t>PLX-SC-LVSB</t>
  </si>
  <si>
    <t>PLX-WALL-DMXB-RGBTW-4Z</t>
  </si>
  <si>
    <t>SYSTEMS DESIGN &amp; INTEGRATION</t>
  </si>
  <si>
    <t>MILLS CUSTOM AUDIO VIDEO, INC DBA MILLS TECHNOLOGIES</t>
  </si>
  <si>
    <t>SKOKIE</t>
  </si>
  <si>
    <t>ACOUSTIC DESIGN SYSTEMS</t>
  </si>
  <si>
    <t>SOUND DECISIONS INC.</t>
  </si>
  <si>
    <t>120-H3-3018-CC</t>
  </si>
  <si>
    <t>HTL-TWR-CC</t>
  </si>
  <si>
    <t>SFLEX-5JUMP-36</t>
  </si>
  <si>
    <t>SFLEX-SW-CHAN-CLIPADJ</t>
  </si>
  <si>
    <t>HTL20-COB-WH-CC</t>
  </si>
  <si>
    <t>ARROW CIRCLE ELECTRIC, INC.</t>
  </si>
  <si>
    <t>LEE'S SUMMIT</t>
  </si>
  <si>
    <t>OMNI-1-WH</t>
  </si>
  <si>
    <t>BRD4-5CCT-RD</t>
  </si>
  <si>
    <t>PLX-EXTUNV-2M-BNDL5</t>
  </si>
  <si>
    <t>HTL-COB-RGBW-CC</t>
  </si>
  <si>
    <t>SMART SPACES</t>
  </si>
  <si>
    <t>OKLAHOMA CITY</t>
  </si>
  <si>
    <t>PLX-SFLEX-R30-24V-30K-3FTREPSAMP</t>
  </si>
  <si>
    <t>HTL67-COB-30K-CC</t>
  </si>
  <si>
    <t>PLX-H365-120VAC-30K-CC</t>
  </si>
  <si>
    <t>ADVANCED INTEGRATED SYSTEMS, LLC</t>
  </si>
  <si>
    <t>TREMONTON</t>
  </si>
  <si>
    <t>PLX-HTL54-30K-24V-16</t>
  </si>
  <si>
    <t>DIGITAL HOME CREATIONS</t>
  </si>
  <si>
    <t>WEBSTER</t>
  </si>
  <si>
    <t>HTL65-COB-WW-16</t>
  </si>
  <si>
    <t>PLX-DIS-RHYM-DL3-5CCT</t>
  </si>
  <si>
    <t>PLX-HTL67COB-12MM-30K-CC</t>
  </si>
  <si>
    <t>TEKNIX SOLUTIONS</t>
  </si>
  <si>
    <t>MANHATTAN</t>
  </si>
  <si>
    <t>ARMOR SYSTEMS &amp; SECURITY, INC.</t>
  </si>
  <si>
    <t>VENICE</t>
  </si>
  <si>
    <t>AAV CORP</t>
  </si>
  <si>
    <t>OYSTER BAY</t>
  </si>
  <si>
    <t>CREATIVE SOUND &amp; AUTOMATION, LLC</t>
  </si>
  <si>
    <t>OCOEE</t>
  </si>
  <si>
    <t>PLX-EXTSTRUT-2M-BNDL1</t>
  </si>
  <si>
    <t>VLTD-3CCT-BK</t>
  </si>
  <si>
    <t>Volta</t>
  </si>
  <si>
    <t>PROGRESSIVE INTEGRATIONS, INC.</t>
  </si>
  <si>
    <t>JOHNS ISLAND</t>
  </si>
  <si>
    <t>PLX-EXTB28-2M-BNDL1</t>
  </si>
  <si>
    <t>SYNERGY CTS, LLC</t>
  </si>
  <si>
    <t>PLX-WIRE-RGBTW-16/6-100</t>
  </si>
  <si>
    <t>PE-AA2DF-1M-BK</t>
  </si>
  <si>
    <t>WIRED UP LLC</t>
  </si>
  <si>
    <t xml:space="preserve">SUN TAN VALLEY </t>
  </si>
  <si>
    <t>PREMIERE AUDIO VIDEO INTEGRATION</t>
  </si>
  <si>
    <t>PLX-HTLHD65-27K-24V-16</t>
  </si>
  <si>
    <t>PLX-SFLEXEXT-CON180</t>
  </si>
  <si>
    <t>PLX-MLINK-RGBTW-24</t>
  </si>
  <si>
    <t>PLX-AVSRE-5CCT-6-WH</t>
  </si>
  <si>
    <t>HTL20-COB-WW-PROKIT-16</t>
  </si>
  <si>
    <t>CNVS-RPC-2</t>
  </si>
  <si>
    <t>PZM-CNVS-54-24V-PXLRGBW-12x24</t>
  </si>
  <si>
    <t>TransferKit</t>
  </si>
  <si>
    <t>ALC2-32-WH</t>
  </si>
  <si>
    <t>PLX-STL54-COB-27K-24V-16</t>
  </si>
  <si>
    <t>PLX-CNVS-STOF</t>
  </si>
  <si>
    <t>PLX-PE-AA2-LENS-2M</t>
  </si>
  <si>
    <t>PZM-XLR3F-TB</t>
  </si>
  <si>
    <t>AUTOMATION DESIGN + ENTERTAINMENT</t>
  </si>
  <si>
    <t>KALAMAZOO</t>
  </si>
  <si>
    <t>TL-4JUMP68-20</t>
  </si>
  <si>
    <t>HTL65-UWW</t>
  </si>
  <si>
    <t>HTL-COB-UWW-16</t>
  </si>
  <si>
    <t>PLX-STLHD54-30K-24V-100</t>
  </si>
  <si>
    <t>TL-5SPL-HD</t>
  </si>
  <si>
    <t>GREENLINE HOME SOLUTIONS LLC</t>
  </si>
  <si>
    <t>LEHI</t>
  </si>
  <si>
    <t>SPKPL-PUCK-RGBTW-1P-BK</t>
  </si>
  <si>
    <t>PLX-STLWD54-3018-24V-16</t>
  </si>
  <si>
    <t>IDS AUDIO VIDEO &amp; TECHNOLOGIES</t>
  </si>
  <si>
    <t>LEVINA AV LLC</t>
  </si>
  <si>
    <t>PLX-MLUXEXT-DEEP-3</t>
  </si>
  <si>
    <t>CC-LF-NFPROV-5-B</t>
  </si>
  <si>
    <t>SPKPL-RGBTW-4MKIT</t>
  </si>
  <si>
    <t>PLX-RHYM-DLQ-THNC-15-36-5CCT-3-WH</t>
  </si>
  <si>
    <t>PLX-HP-5CCT-2-WH</t>
  </si>
  <si>
    <t>PLX-VTL54-35K-24V-13</t>
  </si>
  <si>
    <t>ALC2-32-DB</t>
  </si>
  <si>
    <t>SFLEX-RGBW-CHAN-FEED</t>
  </si>
  <si>
    <t>STLWD-3018-CC</t>
  </si>
  <si>
    <t>PLX-EXTCMBR-2M-BNDL1</t>
  </si>
  <si>
    <t>MLINK-120-JUMP12</t>
  </si>
  <si>
    <t>SPKPL-BR30-RGBTW</t>
  </si>
  <si>
    <t>AD6RE-5CCT-WH</t>
  </si>
  <si>
    <t>DIGITAL BAY TECH</t>
  </si>
  <si>
    <t xml:space="preserve">PALMETTO BAY </t>
  </si>
  <si>
    <t>PLX-HTLHD65-30K-24V-16</t>
  </si>
  <si>
    <t>PLX-SPKPL-CTRL-REMBLE</t>
  </si>
  <si>
    <t>SFLEX-SW-CHAN-END</t>
  </si>
  <si>
    <t>AD56-5CCT-WH</t>
  </si>
  <si>
    <t>HTL20-COB-UWW-16</t>
  </si>
  <si>
    <t>AUDIO VIDEO SYSTEMS</t>
  </si>
  <si>
    <t>120-H3-CC-END</t>
  </si>
  <si>
    <t>UCR-5CCT-8-WH</t>
  </si>
  <si>
    <t>PLX-TL68-RGB-JUMP-10</t>
  </si>
  <si>
    <t>EZSYSTEMS OF ATLANTA</t>
  </si>
  <si>
    <t>CUMMING</t>
  </si>
  <si>
    <t>STL-WW</t>
  </si>
  <si>
    <t>LOWELL EDWARDS HOME INTEGRATIONS INC.</t>
  </si>
  <si>
    <t>HACKENSACK</t>
  </si>
  <si>
    <t>PLX-DYAD-CLIP</t>
  </si>
  <si>
    <t>SMART HOME DFW</t>
  </si>
  <si>
    <t>MANSFIELD</t>
  </si>
  <si>
    <t>NFPROV-CONKIT-5PIN-FRNTL</t>
  </si>
  <si>
    <t>HOME SYSTEM SOLUTIONS</t>
  </si>
  <si>
    <t>SPKPL-LDS-RGBTW-3KIT-BK</t>
  </si>
  <si>
    <t>PLX-H365-CONKIT</t>
  </si>
  <si>
    <t>DIGITAL EXPERIENCE</t>
  </si>
  <si>
    <t>CC-LF-NFPROL-5-F</t>
  </si>
  <si>
    <t>PLX-SPTL54-RGBW-24V-16</t>
  </si>
  <si>
    <t>PLX-CLS-SUP-E26-48-BK</t>
  </si>
  <si>
    <t>PLX-HTLHD54-35K-24V-16</t>
  </si>
  <si>
    <t>NJ SMART HOMES AND THEATER LLC</t>
  </si>
  <si>
    <t>POMPTON LAKES</t>
  </si>
  <si>
    <t>AML-DMX-N-DINADR2</t>
  </si>
  <si>
    <t>PLX-STLHD54-35K-24V-16</t>
  </si>
  <si>
    <t>RCWY-PVC-1M</t>
  </si>
  <si>
    <t>MAXICON LLC</t>
  </si>
  <si>
    <t>120-H3-RGBW-CC</t>
  </si>
  <si>
    <t>CC-LF-NFPROL-2-B</t>
  </si>
  <si>
    <t>PLX-H365-CHAN-3</t>
  </si>
  <si>
    <t>ADPT-DRJ-288-24</t>
  </si>
  <si>
    <t>VISION SMART HOMES LLC</t>
  </si>
  <si>
    <t>ST. GEORGE</t>
  </si>
  <si>
    <t>PE-RLENS-1M</t>
  </si>
  <si>
    <t>SFLEX-RGBW-CHAN-4</t>
  </si>
  <si>
    <t>AUDIO VIDEO INTEGRATIONS LLC</t>
  </si>
  <si>
    <t>COLORADO SPRINGS</t>
  </si>
  <si>
    <t>DMX-RGBTW-1Z</t>
  </si>
  <si>
    <t>ADVANCE AUTOMATED SYSTEMS</t>
  </si>
  <si>
    <t xml:space="preserve">JUPITER </t>
  </si>
  <si>
    <t>PLX-ALC2-30K-8-WH</t>
  </si>
  <si>
    <t>ROSELLO'S ELECTRONICS, INC.</t>
  </si>
  <si>
    <t xml:space="preserve">WEST PALM BEACH </t>
  </si>
  <si>
    <t>PLX-LEDDRJ12V-60</t>
  </si>
  <si>
    <t>STL-WW-5MKIT</t>
  </si>
  <si>
    <t>SPKPL-DL4B-RGBTW-WH</t>
  </si>
  <si>
    <t>THEATER DESIGN COMPANY</t>
  </si>
  <si>
    <t xml:space="preserve">LAKEWOOD </t>
  </si>
  <si>
    <t>SPKPL-S14-RGBTW</t>
  </si>
  <si>
    <t>TECHPRO HOME AUTOMATION</t>
  </si>
  <si>
    <t>MASSPEQUA</t>
  </si>
  <si>
    <t>DESERT SOUND &amp; SECURITY</t>
  </si>
  <si>
    <t xml:space="preserve">PHOENIX </t>
  </si>
  <si>
    <t>HTL-RGBW-CC</t>
  </si>
  <si>
    <t>120-H3-JUMP.5</t>
  </si>
  <si>
    <t>CC-LF-SFLEX-R30</t>
  </si>
  <si>
    <t>PLX-EXT-CON90</t>
  </si>
  <si>
    <t>HTL-COB-UWW-100</t>
  </si>
  <si>
    <t>HTLWD-3018-CC</t>
  </si>
  <si>
    <t>PLX-CNVS54-TW-24V-12x24</t>
  </si>
  <si>
    <t>CHELSEA AUDIO VIDEO</t>
  </si>
  <si>
    <t>LEWIS AUDIO VIDEO</t>
  </si>
  <si>
    <t>NEWBERG</t>
  </si>
  <si>
    <t>PLX-TL-HVYDTYACCSRY-RGBW-JUMP-0.5</t>
  </si>
  <si>
    <t>PLX-LEDDR24V-8</t>
  </si>
  <si>
    <t>PLX-STL54-COB-35K-24V-100</t>
  </si>
  <si>
    <t>TL-4PWR-HD</t>
  </si>
  <si>
    <t>PE-TURBO2-1M</t>
  </si>
  <si>
    <t>PLX-NFPRO360-RGBW-REPSAMP-1M</t>
  </si>
  <si>
    <t>Neonflex Pro 360</t>
  </si>
  <si>
    <t>CAUDILL'S COMMERCIAL ELECTRIC COMPANY, INC.</t>
  </si>
  <si>
    <t>KERNERSVILLE</t>
  </si>
  <si>
    <t>MAXIMUM AUDIO VIDEO</t>
  </si>
  <si>
    <t>SPTL65-WW-CC</t>
  </si>
  <si>
    <t>XSSENTIALS</t>
  </si>
  <si>
    <t>PLX-EXTVERGE-2M-BNDL1</t>
  </si>
  <si>
    <t>CC-LF-NFPROL-2-F</t>
  </si>
  <si>
    <t>E-HOME, INC.</t>
  </si>
  <si>
    <t>RIDGEFIELD</t>
  </si>
  <si>
    <t>PLX-STLHD54-27K-24V-16</t>
  </si>
  <si>
    <t>120-H3-RGBW-JUMP3</t>
  </si>
  <si>
    <t>PLX-H365-12VAC-30K-50</t>
  </si>
  <si>
    <t>PLX-EXTVERGE-2M-BNDL5</t>
  </si>
  <si>
    <t>PLX-DMX-N-DINADR2</t>
  </si>
  <si>
    <t>CRSA-G4-RGBW-SV</t>
  </si>
  <si>
    <t>PLX-DMX-N-DINADR1</t>
  </si>
  <si>
    <t>HTL-COB-WH-16</t>
  </si>
  <si>
    <t>DIGITAL MEDIA INNOVATIONS</t>
  </si>
  <si>
    <t>ONE TOUCH AUTOMATION, INC</t>
  </si>
  <si>
    <t>WESTFIELD</t>
  </si>
  <si>
    <t>EUROTECH ELECTRIC INC</t>
  </si>
  <si>
    <t>PARK RIDGE</t>
  </si>
  <si>
    <t>PLX-HPR68-18MM-24V-UTRACK-3FT</t>
  </si>
  <si>
    <t>PLX-EXTP-45-END-BK</t>
  </si>
  <si>
    <t>TLE DISTRIBUTION</t>
  </si>
  <si>
    <t>LAREDO</t>
  </si>
  <si>
    <t>78041-5675</t>
  </si>
  <si>
    <t>HPX2H-5CCT-WH</t>
  </si>
  <si>
    <t>MONUMENTAL TECHNOLOGIES</t>
  </si>
  <si>
    <t>CLANTON</t>
  </si>
  <si>
    <t>PLX-CLS-END</t>
  </si>
  <si>
    <t>PLX-EXTGT-2M</t>
  </si>
  <si>
    <t>PZM-NFPROV-FLEXCHAN-2M</t>
  </si>
  <si>
    <t>PE-DFSLOT-2M</t>
  </si>
  <si>
    <t>PARADISE SYSTEMS LLC</t>
  </si>
  <si>
    <t>HTL20-COB-UWW-PROKIT-16</t>
  </si>
  <si>
    <t>PE-TRACE-FEED</t>
  </si>
  <si>
    <t>HOME SYNTHESIS, INC.</t>
  </si>
  <si>
    <t>SPRING</t>
  </si>
  <si>
    <t>PLX-AVD56-5CCT-WH</t>
  </si>
  <si>
    <t>TL-CLIPS-15</t>
  </si>
  <si>
    <t>PLX-EXTSTANT-END</t>
  </si>
  <si>
    <t>SPKPL-LDS-JUMP-BK-8FT</t>
  </si>
  <si>
    <t>HERITAGE AUDIO</t>
  </si>
  <si>
    <t>LAKE CHARLES</t>
  </si>
  <si>
    <t>PZM-DMX-1UNV-BK</t>
  </si>
  <si>
    <t>CNVS-RPC-3</t>
  </si>
  <si>
    <t>NEWPORT AUDIO VIDEO, INC.</t>
  </si>
  <si>
    <t>SOUTH JORDAN</t>
  </si>
  <si>
    <t>CC-LF-NFPROV-2-F</t>
  </si>
  <si>
    <t>STL-WW-100</t>
  </si>
  <si>
    <t>SHOWTIME AUDIO &amp; VIDEO</t>
  </si>
  <si>
    <t>NFPROL-35-CC-45</t>
  </si>
  <si>
    <t>STEREO AND VIDEO CENTER</t>
  </si>
  <si>
    <t>TYLER</t>
  </si>
  <si>
    <t>PLX-ALC-JUMP-12-WH</t>
  </si>
  <si>
    <t>DOUG WARD INTEGRATION</t>
  </si>
  <si>
    <t>DEMOREST</t>
  </si>
  <si>
    <t>CNVS-ICON-3PIN</t>
  </si>
  <si>
    <t>SBEND-CC-ASSEMBLY</t>
  </si>
  <si>
    <t>FUSEDGE, LLC</t>
  </si>
  <si>
    <t>DES MOINES</t>
  </si>
  <si>
    <t>CNVS-TW-12x24</t>
  </si>
  <si>
    <t>STLHD-UWW-100</t>
  </si>
  <si>
    <t>WIRED ISLAND</t>
  </si>
  <si>
    <t>IDIAN ROCKS BEACH</t>
  </si>
  <si>
    <t>ULRL-LED-WW-KIT</t>
  </si>
  <si>
    <t>Flexbrite</t>
  </si>
  <si>
    <t>PE-SLOT-90</t>
  </si>
  <si>
    <t>PLX-SPKPL-BULB-RGBTWA19</t>
  </si>
  <si>
    <t>NFPROL-CONKIT-2PIN-FRNTR</t>
  </si>
  <si>
    <t>TAMPA BAY ELECTRONIC SYSTEMS</t>
  </si>
  <si>
    <t>DYNAMIC AUDIO VIDEO</t>
  </si>
  <si>
    <t>NEW ORLEANS</t>
  </si>
  <si>
    <t>STLHD-NW-100</t>
  </si>
  <si>
    <t>HTL68-WW</t>
  </si>
  <si>
    <t>STL-COB-CW-100</t>
  </si>
  <si>
    <t>MKT-PLX-BRO24</t>
  </si>
  <si>
    <t>PROAV JACKSON</t>
  </si>
  <si>
    <t>JACKSON</t>
  </si>
  <si>
    <t>S14-LEDF-12VDC-30K</t>
  </si>
  <si>
    <t>BX25</t>
  </si>
  <si>
    <t>Standard Decorative</t>
  </si>
  <si>
    <t>STMR-30-65</t>
  </si>
  <si>
    <t>Standard Grade Max Run</t>
  </si>
  <si>
    <t>SPTL-TW</t>
  </si>
  <si>
    <t>EE45-AAFR-1M</t>
  </si>
  <si>
    <t>PLX-TL-HVYDTYACCSRY-RGBWCOB-SPL</t>
  </si>
  <si>
    <t>5LCS-32-5CCT-WH</t>
  </si>
  <si>
    <t>PE-AA1DF-FEED-BK</t>
  </si>
  <si>
    <t>CASCADE INTEGRATION INC.</t>
  </si>
  <si>
    <t>BOTHELL</t>
  </si>
  <si>
    <t>TONAL TECHNOLOGY LLC</t>
  </si>
  <si>
    <t>ACT ELECTRIC, LLC</t>
  </si>
  <si>
    <t>HUNTINGTON HOME SYSTEMS, INC.</t>
  </si>
  <si>
    <t>NEWTON</t>
  </si>
  <si>
    <t>PLX-MLINK-120V-JUMP-12</t>
  </si>
  <si>
    <t>AV INNOVATIONS, LLC</t>
  </si>
  <si>
    <t>CARNEGIE</t>
  </si>
  <si>
    <t>PLX-NFPROL-30K-CC</t>
  </si>
  <si>
    <t>PLX-DYAD-END</t>
  </si>
  <si>
    <t>NUWAVE AUTOMATION</t>
  </si>
  <si>
    <t>SPTLECO-WW</t>
  </si>
  <si>
    <t>LONG BEACH</t>
  </si>
  <si>
    <t>ALC2-24-WH</t>
  </si>
  <si>
    <t>ERGO AUDIO</t>
  </si>
  <si>
    <t>EDINBORO</t>
  </si>
  <si>
    <t>KUSTOM THEATER KREATIONS</t>
  </si>
  <si>
    <t>TIMNATH</t>
  </si>
  <si>
    <t>MLUX-JUMP2-2</t>
  </si>
  <si>
    <t>MI CASA AUTOMATIONS</t>
  </si>
  <si>
    <t>GOODYEAR</t>
  </si>
  <si>
    <t>HTL-RGB-CC</t>
  </si>
  <si>
    <t>RIORDAN BROTHERS INTEGRATION</t>
  </si>
  <si>
    <t>STOUGHTON</t>
  </si>
  <si>
    <t>NORCROSS</t>
  </si>
  <si>
    <t>PLX-HTL54-COB-40K-24V-16</t>
  </si>
  <si>
    <t>PLX-HTLHD54-40K-24V-16</t>
  </si>
  <si>
    <t>RP-2/4/6</t>
  </si>
  <si>
    <t>PLX-SPKPL-VLTSN-RGBTW-BK</t>
  </si>
  <si>
    <t>HOME ENTERTAINMENT DESIGN, INC.</t>
  </si>
  <si>
    <t>NEW YORK CITY</t>
  </si>
  <si>
    <t>VTL-UWW-13</t>
  </si>
  <si>
    <t>SFLEX-CONKIT-5PIN</t>
  </si>
  <si>
    <t>PE-AA45-2M</t>
  </si>
  <si>
    <t>5LCS-16-5CCT-WH</t>
  </si>
  <si>
    <t>ELEVATED AUDIO VIDEO</t>
  </si>
  <si>
    <t>EAST QUOGNE</t>
  </si>
  <si>
    <t>PLX-HTL67COB-14MM-RGBW-CC</t>
  </si>
  <si>
    <t>TECHPOINT1, INC.</t>
  </si>
  <si>
    <t>PLAINFIELD</t>
  </si>
  <si>
    <t>PE-TURBO2-2M</t>
  </si>
  <si>
    <t>HTL20-COB-CW-CC</t>
  </si>
  <si>
    <t>PLX-DEC-5A-DMX-4Z</t>
  </si>
  <si>
    <t>HOME TECH INNOVATIONS BY MOSAIC</t>
  </si>
  <si>
    <t>EAU CLAIRE</t>
  </si>
  <si>
    <t>PLX-HTL54-COB-27K-24V-100</t>
  </si>
  <si>
    <t>PE-REEF-2M</t>
  </si>
  <si>
    <t>HTLHD-UWW-16</t>
  </si>
  <si>
    <t>AUDIO PLUS, LLC</t>
  </si>
  <si>
    <t>STLHD-CW-16</t>
  </si>
  <si>
    <t>EE1-AAFR-2M</t>
  </si>
  <si>
    <t>PLX-MLINK-120V-SC-CONKIT</t>
  </si>
  <si>
    <t>PLX-EXTP-45-2M</t>
  </si>
  <si>
    <t>PLX-BR-5CCT-4-WH</t>
  </si>
  <si>
    <t>NFPROV-CONKIT-2PIN-FRNTL</t>
  </si>
  <si>
    <t>PARAMOUNT AUDIO VIDEO</t>
  </si>
  <si>
    <t>CREATIVE AUDIO VIDEO AND AUTOMATION, LLC</t>
  </si>
  <si>
    <t>FENTON</t>
  </si>
  <si>
    <t>PLX-HTL20-COB-27K-24V-16</t>
  </si>
  <si>
    <t>PACIFIC AUDIO &amp; COMMUNICATIONS INC.</t>
  </si>
  <si>
    <t>CCV-DR100-24</t>
  </si>
  <si>
    <t>PLX-DOT-LENSS14C-FR</t>
  </si>
  <si>
    <t>PS-90-24VPI</t>
  </si>
  <si>
    <t>PLX-CNVS-SC-CONIL</t>
  </si>
  <si>
    <t>PLX-STL54-COB-27K-24V-CC</t>
  </si>
  <si>
    <t>PLX-CNVS54-40K-24V-12x24</t>
  </si>
  <si>
    <t>PLX-EXTHELM-1M</t>
  </si>
  <si>
    <t>PROJECT: AUTOMATE</t>
  </si>
  <si>
    <t>EE1-END</t>
  </si>
  <si>
    <t>PLX-HTL65-RGBW-CC</t>
  </si>
  <si>
    <t>HTL-COB-TW-CC</t>
  </si>
  <si>
    <t>PE-PRO45-END</t>
  </si>
  <si>
    <t>PE-INVMINI-2M</t>
  </si>
  <si>
    <t>THE WOLF AV</t>
  </si>
  <si>
    <t>HIDEF LLC</t>
  </si>
  <si>
    <t>RED BANK</t>
  </si>
  <si>
    <t>STL-COB-CW-16</t>
  </si>
  <si>
    <t>PLX-HTMCOB54-40K-24V-65</t>
  </si>
  <si>
    <t>DOMIC INTEGRATIONS LLC</t>
  </si>
  <si>
    <t>PLX-SPTL54-RGBTW-24V-100</t>
  </si>
  <si>
    <t>ALC2-18-WH</t>
  </si>
  <si>
    <t>AUDIO ADVICE INC.</t>
  </si>
  <si>
    <t>RALEIGH</t>
  </si>
  <si>
    <t>PZM-PE-SLOTLENS-3M</t>
  </si>
  <si>
    <t>HTL-RGBW-100</t>
  </si>
  <si>
    <t>COSA MESA</t>
  </si>
  <si>
    <t>PLX-EXTGTX-2M-BNDL1</t>
  </si>
  <si>
    <t>PLX-SFLEX-R30-24V-RGBW-3FTREPSAMP</t>
  </si>
  <si>
    <t>S14-LEDF-120-30K</t>
  </si>
  <si>
    <t>HTL67-COB-12MM-TRACK-1M</t>
  </si>
  <si>
    <t>INTEGRATION CONTROLS</t>
  </si>
  <si>
    <t>ST. LOUIS</t>
  </si>
  <si>
    <t>STL-COB-WH-16</t>
  </si>
  <si>
    <t>RHYM-DL3R-15-2450-ZOM-5CCT-WH</t>
  </si>
  <si>
    <t>PLX-MLUX-30</t>
  </si>
  <si>
    <t>PLX-TL65-SC-JUMP-0.5</t>
  </si>
  <si>
    <t>HTLHD65-WW-CC</t>
  </si>
  <si>
    <t>PLX-HTL54-COB-35K-24V-16</t>
  </si>
  <si>
    <t>PE-GTX-END</t>
  </si>
  <si>
    <t>DIS-PLX-FLXBX-SC</t>
  </si>
  <si>
    <t>SPTLX-WH-13</t>
  </si>
  <si>
    <t>LS-M/MS-END</t>
  </si>
  <si>
    <t>PE-BASE-FEED</t>
  </si>
  <si>
    <t>PLX-CVLXSB-30K-4-SG</t>
  </si>
  <si>
    <t>Covelux</t>
  </si>
  <si>
    <t>CC-LF-HTL67-COB-2</t>
  </si>
  <si>
    <t>PLX-CNVS54-RGBW-24V-12x24</t>
  </si>
  <si>
    <t>APEX HOME AUTOMATION</t>
  </si>
  <si>
    <t>TEMPE</t>
  </si>
  <si>
    <t>PLX-SPKPL-BULB-RGBTWS14</t>
  </si>
  <si>
    <t>TL-2JUMP24-HD</t>
  </si>
  <si>
    <t>PLX-STL54-30K-24V-100</t>
  </si>
  <si>
    <t>GARRETT INTEGRATED SYSTEMS NORTHWEST</t>
  </si>
  <si>
    <t xml:space="preserve">BOISE </t>
  </si>
  <si>
    <t>SB COMM, INC.</t>
  </si>
  <si>
    <t>SNELLVILLE</t>
  </si>
  <si>
    <t>PLX-SGL4-HRZSLT-30K</t>
  </si>
  <si>
    <t>GRID SOUND AND SCREEN</t>
  </si>
  <si>
    <t>NORTH YARMOUTH</t>
  </si>
  <si>
    <t>ME</t>
  </si>
  <si>
    <t>HTLHD-CW-16</t>
  </si>
  <si>
    <t>PLX-EXTHELM-FEED</t>
  </si>
  <si>
    <t>CC-LTF-HTL65-RGBW</t>
  </si>
  <si>
    <t>5LCS-24-5CCT-WH</t>
  </si>
  <si>
    <t>SOUND STAGE SYSTEMS</t>
  </si>
  <si>
    <t>NORTH HAVEN</t>
  </si>
  <si>
    <t>PZM-PXL-WRITER</t>
  </si>
  <si>
    <t>PLX-HTL20-COB-50K-24V-16</t>
  </si>
  <si>
    <t>PE-BASE-2M-WH</t>
  </si>
  <si>
    <t>SBEND-A15X50-24V-30K-CC</t>
  </si>
  <si>
    <t>HOME ELECTRONICS PROFESSIONALS</t>
  </si>
  <si>
    <t>CC-LF-NFPROD-2-F</t>
  </si>
  <si>
    <t>SOLUTIONS AVT</t>
  </si>
  <si>
    <t>READING</t>
  </si>
  <si>
    <t>PE-RADXL-2M</t>
  </si>
  <si>
    <t>INLINE-TW-CTRL</t>
  </si>
  <si>
    <t>PLX-HTLHD54-27K-24V-16</t>
  </si>
  <si>
    <t>PLX-WIRE-RGBW-20/5-15</t>
  </si>
  <si>
    <t>PLX-FL2-3CCT-BK</t>
  </si>
  <si>
    <t>120-H3-RGBW</t>
  </si>
  <si>
    <t>SPK-RGBTW-PROKIT-13</t>
  </si>
  <si>
    <t>PLX-EXTUNI-END</t>
  </si>
  <si>
    <t>PLX-HTLWD54-3018-24V-CC</t>
  </si>
  <si>
    <t>120-H3-CONKIT</t>
  </si>
  <si>
    <t>PLX-MLINK-CLIP-4</t>
  </si>
  <si>
    <t>PLX-TL-HVYDTYRGBTW-JUMP-0.5</t>
  </si>
  <si>
    <t>INFINITE HOME THEATRE</t>
  </si>
  <si>
    <t>H2-KIT-30-WW</t>
  </si>
  <si>
    <t>ALC-EX6-WH</t>
  </si>
  <si>
    <t>HTL67-COB-SW-REPSAMP-1M</t>
  </si>
  <si>
    <t>PLX-NFPROV-ONYX-RGBW-REPSAMP</t>
  </si>
  <si>
    <t>QD6-3CCT-WH</t>
  </si>
  <si>
    <t>PLX-HTL65-COB-27K-24V-16</t>
  </si>
  <si>
    <t>PLX-MLINK-120V-CONJ</t>
  </si>
  <si>
    <t>PLX-WGL-27K-4-15X40-SA</t>
  </si>
  <si>
    <t>HTL20-COB-WH-16</t>
  </si>
  <si>
    <t>PZM-DMX-OPTO-SPLIT8</t>
  </si>
  <si>
    <t>PZM-SNK-PSL-DMX-15FT</t>
  </si>
  <si>
    <t>PLX-BULBF-30KS14-12V-E26</t>
  </si>
  <si>
    <t>PLX-TL-HVYDTYACCSRY-RGBW-PWR-6</t>
  </si>
  <si>
    <t>SPKPL-BRD6-RGBTW-WH</t>
  </si>
  <si>
    <t>PLX-EXTRAD-2M</t>
  </si>
  <si>
    <t>CHAMBERLUX AUTOMATA INC</t>
  </si>
  <si>
    <t>PINOLE</t>
  </si>
  <si>
    <t>PLX-EXTMINSLOT-CLIP</t>
  </si>
  <si>
    <t>TL-3PWR-COB</t>
  </si>
  <si>
    <t>SPEC8-5CCT-AZ</t>
  </si>
  <si>
    <t>Spec</t>
  </si>
  <si>
    <t>CC-LF-HTL65-RGBW</t>
  </si>
  <si>
    <t>PLX-DEC-DMX-SPI</t>
  </si>
  <si>
    <t>PLX-STL54-40K-24V-16</t>
  </si>
  <si>
    <t>MMIS</t>
  </si>
  <si>
    <t>CHESTER</t>
  </si>
  <si>
    <t>P2-NF-TRACK-3</t>
  </si>
  <si>
    <t>Polar</t>
  </si>
  <si>
    <t>HTL-WW-5MKIT</t>
  </si>
  <si>
    <t>MIN4X6-27K-2M</t>
  </si>
  <si>
    <t>PLX-MLINK-RGBTW-6</t>
  </si>
  <si>
    <t>TL-6JUMP6-HD</t>
  </si>
  <si>
    <t>RESTREPO INNOVATIONS</t>
  </si>
  <si>
    <t>WYCKOFF</t>
  </si>
  <si>
    <t>PLX-SFLEXEXT-RGBW-FEED</t>
  </si>
  <si>
    <t>PLX-NFPROL-FCHAN-1M</t>
  </si>
  <si>
    <t>PLX-NFPROV-FLEXCHAN-2M</t>
  </si>
  <si>
    <t>PLX-OMNI-27K-1-BK</t>
  </si>
  <si>
    <t>C4-PSO24-300</t>
  </si>
  <si>
    <t>BR6-MP-RD</t>
  </si>
  <si>
    <t>UCR-5CCT-24-WH</t>
  </si>
  <si>
    <t>WIRE-15-4PIN</t>
  </si>
  <si>
    <t>PLX-DL4S-DMX-RGBTW-LED-WH</t>
  </si>
  <si>
    <t>HTL-RGBW-5MKIT</t>
  </si>
  <si>
    <t>NFPROV-30-CC</t>
  </si>
  <si>
    <t>PLX-SPKPL-CTRL-10</t>
  </si>
  <si>
    <t>BRAVAS - MINNEAPOLIS</t>
  </si>
  <si>
    <t>WHITE BEAR LAKE</t>
  </si>
  <si>
    <t>PLX-STL54-COB-50K-24V-16</t>
  </si>
  <si>
    <t>NFPROL-30-CC</t>
  </si>
  <si>
    <t>CUSTOM CONNECTIONS</t>
  </si>
  <si>
    <t>LEES SUMMIT</t>
  </si>
  <si>
    <t>JAR AUDIO VIDEO</t>
  </si>
  <si>
    <t>WALPOLE</t>
  </si>
  <si>
    <t>REC-DMX-RF</t>
  </si>
  <si>
    <t>WIRE-CMP-100-3PIN</t>
  </si>
  <si>
    <t>PE-PROLENS-UV-1M</t>
  </si>
  <si>
    <t>PLX-NFPROL-27K-CC</t>
  </si>
  <si>
    <t>STLHD-WW-100</t>
  </si>
  <si>
    <t>AVD4-5CCT-DB</t>
  </si>
  <si>
    <t>PLX-ADRE-5CCT-8-WH</t>
  </si>
  <si>
    <t>DIGITAL HOME DESIGNS</t>
  </si>
  <si>
    <t>PLX-EXTGT-1M</t>
  </si>
  <si>
    <t>AUDIO WAREHOUSE INC.</t>
  </si>
  <si>
    <t>TL-2PWR-HD</t>
  </si>
  <si>
    <t>PLX-DL4R-DMX-RGBTW-LED-WH</t>
  </si>
  <si>
    <t>PLX-SPTLECO54-30K-24V-16</t>
  </si>
  <si>
    <t>PLX-NFPROD-30-CC</t>
  </si>
  <si>
    <t>EAGLE SENTRY</t>
  </si>
  <si>
    <t>PLX-PXL-CONKIT-15</t>
  </si>
  <si>
    <t>PLX-STLHD54-27K-24V-100</t>
  </si>
  <si>
    <t>PS-60-24VPI</t>
  </si>
  <si>
    <t>PLX-NFPROV-27K-CC</t>
  </si>
  <si>
    <t>KC TECH SYSTEMS</t>
  </si>
  <si>
    <t>RAYMORE</t>
  </si>
  <si>
    <t>STLHD-CW-100</t>
  </si>
  <si>
    <t>PLX-DECRJ45-DMX-3X4CH</t>
  </si>
  <si>
    <t>AV SIMPLIFIED INC.</t>
  </si>
  <si>
    <t>RUSSELLVILLE</t>
  </si>
  <si>
    <t>WOODY'S HOME</t>
  </si>
  <si>
    <t>PASADENA</t>
  </si>
  <si>
    <t>PE-REEF-1M</t>
  </si>
  <si>
    <t>ROARING BROOK TOWNSHIP</t>
  </si>
  <si>
    <t>PZM-PE-PAVERLENS-3M</t>
  </si>
  <si>
    <t>PE-REEF-LENS-1M</t>
  </si>
  <si>
    <t>PLX-HPR68-18MM-SW-24V-CC</t>
  </si>
  <si>
    <t>MICHIGAN SMARTHOME TECHNOLOGIES</t>
  </si>
  <si>
    <t>MUSKEGON</t>
  </si>
  <si>
    <t>PLX-TL68-CLIP</t>
  </si>
  <si>
    <t>CC-LF-HTL-COB-RGBW</t>
  </si>
  <si>
    <t>PE-RUBIK-FEED</t>
  </si>
  <si>
    <t>PLX-ADPTDRJ12V-30</t>
  </si>
  <si>
    <t>ELV-80J-12</t>
  </si>
  <si>
    <t>ELV</t>
  </si>
  <si>
    <t>PZM-WGL4-RGBW-AVSR-BK</t>
  </si>
  <si>
    <t>STLHD65-UWW-16</t>
  </si>
  <si>
    <t>120-H3-CC-CONKITP</t>
  </si>
  <si>
    <t>OM WAVE LLC</t>
  </si>
  <si>
    <t>FORT LAUDERDALE</t>
  </si>
  <si>
    <t>TL-WIRE</t>
  </si>
  <si>
    <t>PLX-HTL54-COB-RGBW-24V-CC</t>
  </si>
  <si>
    <t>MLUX-CLIPS</t>
  </si>
  <si>
    <t>ASPEN ELECTRONIC SYSTEMS, LLC</t>
  </si>
  <si>
    <t>MARSHALL</t>
  </si>
  <si>
    <t>PLX-EXTSTRUT-BRKT</t>
  </si>
  <si>
    <t>THE INTEGRATED HOME, LLC</t>
  </si>
  <si>
    <t>AD4-5CCT-WH</t>
  </si>
  <si>
    <t>PLX-PXL-END</t>
  </si>
  <si>
    <t>PE-PRO30-LEFT</t>
  </si>
  <si>
    <t>PLX-SPKPL-SL5MM-RGBW-70-6-GR</t>
  </si>
  <si>
    <t>PLX-VTL54-27K-24V-13</t>
  </si>
  <si>
    <t>REC-DMX-RJ45A-5CH-SRGE</t>
  </si>
  <si>
    <t>PLX-NFPROV-SCLSCONKIT-SIDL</t>
  </si>
  <si>
    <t>HK INTEGRATED SYSTEMS, LLC</t>
  </si>
  <si>
    <t xml:space="preserve">VANCOUVER </t>
  </si>
  <si>
    <t>SPKPL-PUCK-RGBTW-1P-WH</t>
  </si>
  <si>
    <t>120-H3-30</t>
  </si>
  <si>
    <t>PLX-MLUX-END</t>
  </si>
  <si>
    <t>CC-LF-HTL67-COB-5</t>
  </si>
  <si>
    <t>5LCS-10-5CCT-WH</t>
  </si>
  <si>
    <t>PLX-EXTHELM-END</t>
  </si>
  <si>
    <t>PLX-EXTP-45-1M-BK</t>
  </si>
  <si>
    <t>OMNI-1-BK</t>
  </si>
  <si>
    <t>PE-AA2-3M</t>
  </si>
  <si>
    <t>PREMIER SIGHT AND SOUND</t>
  </si>
  <si>
    <t xml:space="preserve">LIBERTY LAKE </t>
  </si>
  <si>
    <t>VTL-WW-13</t>
  </si>
  <si>
    <t>AD56-5CCT-DB</t>
  </si>
  <si>
    <t>CC-LF-STLCOB</t>
  </si>
  <si>
    <t>PE-PRO45-1M</t>
  </si>
  <si>
    <t>SGL4-120-30-HS</t>
  </si>
  <si>
    <t>CONTROL FREAKS HAWAII, INC.</t>
  </si>
  <si>
    <t>KAHULUI</t>
  </si>
  <si>
    <t>HTL-WW</t>
  </si>
  <si>
    <t>PLX-SPTLX54-27K-24V-13</t>
  </si>
  <si>
    <t>STERLING HOME TECHNOLOGIES INC.</t>
  </si>
  <si>
    <t>BOERNE</t>
  </si>
  <si>
    <t>AVDRE4-5CCT-WH</t>
  </si>
  <si>
    <t>3D DATACOMM INC.</t>
  </si>
  <si>
    <t>HANWELL</t>
  </si>
  <si>
    <t>E3E 0E6</t>
  </si>
  <si>
    <t>PE-GLAND-6x1-3</t>
  </si>
  <si>
    <t>EE45-AAFR-2M-BNDL1</t>
  </si>
  <si>
    <t>MIESTRO HOME INTEGRATION</t>
  </si>
  <si>
    <t>MEMPHIS</t>
  </si>
  <si>
    <t>MLINK-120-30-24</t>
  </si>
  <si>
    <t>QD6PIR-30-WH</t>
  </si>
  <si>
    <t>MAVIEN LLC</t>
  </si>
  <si>
    <t xml:space="preserve">NASHVILLE </t>
  </si>
  <si>
    <t>PLX-LS-CANTLOCK</t>
  </si>
  <si>
    <t>MLUX-CHAN-3B</t>
  </si>
  <si>
    <t>PLX-EXTVERGE-FEED</t>
  </si>
  <si>
    <t>PLX-TL-HVYDTYACCSRY-RGBW-SPL</t>
  </si>
  <si>
    <t>PLX-EXTSTRUT-2M</t>
  </si>
  <si>
    <t>PZM-NFPRO360-RGBW-REPSAMP-1M</t>
  </si>
  <si>
    <t>RADIX TECHNOLOGIES, LLC</t>
  </si>
  <si>
    <t xml:space="preserve">AUGUSTA </t>
  </si>
  <si>
    <t>STL65-UWW</t>
  </si>
  <si>
    <t>DC-VPI</t>
  </si>
  <si>
    <t>PE-ARC-LENS</t>
  </si>
  <si>
    <t>VASE</t>
  </si>
  <si>
    <t>EL PASO</t>
  </si>
  <si>
    <t>RL-LED-CONKIT-1.6AMP</t>
  </si>
  <si>
    <t>PLX-EXT-CON180</t>
  </si>
  <si>
    <t>PE-UVHELM-1M</t>
  </si>
  <si>
    <t>CC-LF-SPTL-RGBW</t>
  </si>
  <si>
    <t>SFLEX-R30-24V-RGBW-CC</t>
  </si>
  <si>
    <t>STLHD-WW-PROKIT-16</t>
  </si>
  <si>
    <t>HUSTLE HARDER TECHNOLOGIES</t>
  </si>
  <si>
    <t>BROOKSVILLE</t>
  </si>
  <si>
    <t>PLX-H365-JUMP-0.5</t>
  </si>
  <si>
    <t>PLX-STL54-27K-24V-33</t>
  </si>
  <si>
    <t>SFLEX-SW-CHAN-FEED</t>
  </si>
  <si>
    <t>QD6-40-WH</t>
  </si>
  <si>
    <t>ILLUMINA, LLC</t>
  </si>
  <si>
    <t>SILVERDALE</t>
  </si>
  <si>
    <t>PLX-EXTARC-2M-BNDL1</t>
  </si>
  <si>
    <t>PZM-NFPROL-FLEXCHAN-2M</t>
  </si>
  <si>
    <t>SAVVY LIFE AV INC.</t>
  </si>
  <si>
    <t>CASTLE ROCK</t>
  </si>
  <si>
    <t>VTL-WH-CC</t>
  </si>
  <si>
    <t>CAV INTEGRATED HOME, LLC</t>
  </si>
  <si>
    <t>NFPROV-5JUMP36-NS</t>
  </si>
  <si>
    <t>PZM-PE-AA1DF-2M</t>
  </si>
  <si>
    <t>ALLVPEX12-B</t>
  </si>
  <si>
    <t>STLHD-CW-CC</t>
  </si>
  <si>
    <t>PE-AA2-1M-BK</t>
  </si>
  <si>
    <t>PLX-EXTSTANT-1M</t>
  </si>
  <si>
    <t>PE-VERGE-2M-BNDL1</t>
  </si>
  <si>
    <t>PE-REEF-LEFT</t>
  </si>
  <si>
    <t>HTL-RGB</t>
  </si>
  <si>
    <t>PLX-STL54-COB-40K-24V-16</t>
  </si>
  <si>
    <t>QD6-30-WH</t>
  </si>
  <si>
    <t>PE-AA1-2M-WH</t>
  </si>
  <si>
    <t>PLX-EXTRAD-LENS-2M</t>
  </si>
  <si>
    <t>255 TECH</t>
  </si>
  <si>
    <t>EMMETT</t>
  </si>
  <si>
    <t>TL-4JUMP68-10</t>
  </si>
  <si>
    <t>120-H3-END</t>
  </si>
  <si>
    <t>PLX-ELVDRJ12V-80</t>
  </si>
  <si>
    <t>SPTLX-WH-CC</t>
  </si>
  <si>
    <t>ALC-EX12-WH</t>
  </si>
  <si>
    <t>CONKIT2-65-CC</t>
  </si>
  <si>
    <t>SBEND-2PWR</t>
  </si>
  <si>
    <t>MLINK-120-CONKIT</t>
  </si>
  <si>
    <t>PE-RUBIK-2M</t>
  </si>
  <si>
    <t>AVD56-5CCT-WH</t>
  </si>
  <si>
    <t>PLX-TL-HVYDTYACCSRY-SC-JUMP-2</t>
  </si>
  <si>
    <t>STELLMANN ELECTRICAL CORP</t>
  </si>
  <si>
    <t xml:space="preserve">WHITESTONE </t>
  </si>
  <si>
    <t>SECURITY DZIGN</t>
  </si>
  <si>
    <t>SANFORD</t>
  </si>
  <si>
    <t>PLX-HTL67COB-12MM-SW-CC</t>
  </si>
  <si>
    <t>PE-PRO30LENS-1M</t>
  </si>
  <si>
    <t>HOME ELECTRONICS DESIGN</t>
  </si>
  <si>
    <t>EPIC AUDIO VIDEO</t>
  </si>
  <si>
    <t>PLX-FL265-PIR-3CCT-WH</t>
  </si>
  <si>
    <t>PLX-EXTSLOT-LENS-2M</t>
  </si>
  <si>
    <t>HTL-TW-5MKIT</t>
  </si>
  <si>
    <t>WIRE-15-2PIN</t>
  </si>
  <si>
    <t>MEDIA RESCUE LLC</t>
  </si>
  <si>
    <t>120-H3-RGBW-JUMP.5</t>
  </si>
  <si>
    <t>PLX-FL2-3CCT-WH</t>
  </si>
  <si>
    <t>PLX-MLINK-120V-JUMP-6</t>
  </si>
  <si>
    <t>PE-GTX-2M</t>
  </si>
  <si>
    <t>MKT-PLX-CDMXBRO-24</t>
  </si>
  <si>
    <t>PLX-SPKPL-CTRL-5</t>
  </si>
  <si>
    <t>TL-2JUMP65-2</t>
  </si>
  <si>
    <t>PLX-CLS-E26-100-BK</t>
  </si>
  <si>
    <t>PE-SLOT-CLIP</t>
  </si>
  <si>
    <t>PE-ARC-1M</t>
  </si>
  <si>
    <t>REC-DMX-RJ45-3X4CH</t>
  </si>
  <si>
    <t>HTL67-COB-SW-CC</t>
  </si>
  <si>
    <t>PLX-EXTMINIUNI-END</t>
  </si>
  <si>
    <t>PLX-MLUX-CLIP</t>
  </si>
  <si>
    <t>PZM-NFPRO360-5PIN</t>
  </si>
  <si>
    <t>NEEDHAM</t>
  </si>
  <si>
    <t>PLX-EXTMINIINV-2M</t>
  </si>
  <si>
    <t>PZM-NFPRO360-LIFTU</t>
  </si>
  <si>
    <t>HTL-COB-NW-100</t>
  </si>
  <si>
    <t>STL-UWW</t>
  </si>
  <si>
    <t>PLX-HTL54-RGBW-24V-100</t>
  </si>
  <si>
    <t>ALC2-40-WH</t>
  </si>
  <si>
    <t>5LCS-EX6-BK</t>
  </si>
  <si>
    <t>MLUX-RGB</t>
  </si>
  <si>
    <t>HTL65-COB-UWW-CC</t>
  </si>
  <si>
    <t>PLX-NFPROV-RGBW-REPSAMP</t>
  </si>
  <si>
    <t>PLX-MLINK-30K-120V-24</t>
  </si>
  <si>
    <t>120-H3-RGBW-CHAN-4</t>
  </si>
  <si>
    <t>5LCS-EX12-BK</t>
  </si>
  <si>
    <t>PXLDOT-RGBW-FLATTR-BK</t>
  </si>
  <si>
    <t>120-H3-RGBW-CC-CONKIT</t>
  </si>
  <si>
    <t>ALC2-24-DB</t>
  </si>
  <si>
    <t>WAVE DESIGNS</t>
  </si>
  <si>
    <t>MOUNTLAKE TERRACE</t>
  </si>
  <si>
    <t>PE-GT-2M-BNDL1</t>
  </si>
  <si>
    <t>ALC-PC6-WH</t>
  </si>
  <si>
    <t>PLX-NV-30K-7-WH</t>
  </si>
  <si>
    <t>PZM-NFPRO360-RGBW-CC</t>
  </si>
  <si>
    <t>MVP-1-30-BK-B</t>
  </si>
  <si>
    <t>PLX-SPTL65-30K-24V-13</t>
  </si>
  <si>
    <t>REC-DMX-5A-4Z</t>
  </si>
  <si>
    <t>PE-SOLIS-END</t>
  </si>
  <si>
    <t>PE-PAVER-1M</t>
  </si>
  <si>
    <t>MKT-BRO-RHYME-24</t>
  </si>
  <si>
    <t>MIN4X6-27K-1M</t>
  </si>
  <si>
    <t>PE-TRACE-2M-BNDL1</t>
  </si>
  <si>
    <t>PLX-HTL54-COB-27K-24V-CC</t>
  </si>
  <si>
    <t>PLX-TL-HVYDTYACCSRY-RGB-JUMP-0.5</t>
  </si>
  <si>
    <t>SFLEX-CHAN-180-CON</t>
  </si>
  <si>
    <t>ALV3-2H-WH</t>
  </si>
  <si>
    <t>Panorama Sunset</t>
  </si>
  <si>
    <t>5LCS-32-5CCT-DB</t>
  </si>
  <si>
    <t>HTL65-RGBW-CC</t>
  </si>
  <si>
    <t>PLX-SFLEX-RGBW-24V-CC-30</t>
  </si>
  <si>
    <t>PLX-CVLX-CONKIT-10</t>
  </si>
  <si>
    <t>PLX-SWX24V-100</t>
  </si>
  <si>
    <t>SFLEX-RGBW-CLIPS</t>
  </si>
  <si>
    <t>CC-LF-HTL-COB-TW</t>
  </si>
  <si>
    <t>PE-INVSLOT-90</t>
  </si>
  <si>
    <t>PLX-STL-WW-5MKIT</t>
  </si>
  <si>
    <t>PLX-HTL67COB-12MM-TW-CC</t>
  </si>
  <si>
    <t>PZM-DMX-SPLIT8-RDM</t>
  </si>
  <si>
    <t>GENESYS</t>
  </si>
  <si>
    <t>AUBURN HILLS</t>
  </si>
  <si>
    <t>PLX-CLS-E12-330-BK</t>
  </si>
  <si>
    <t>PLX-CVLXSB-30K-1-SG</t>
  </si>
  <si>
    <t>REAL LLC</t>
  </si>
  <si>
    <t>LINDON</t>
  </si>
  <si>
    <t>CC-LF-NFPROV-2-B</t>
  </si>
  <si>
    <t>PZM-SNK-6JUMP1-BK</t>
  </si>
  <si>
    <t>C4-PSO24-200</t>
  </si>
  <si>
    <t>CNVS-ICON-2PIN</t>
  </si>
  <si>
    <t>PLX-EXTSTANT-LENS-1M</t>
  </si>
  <si>
    <t>PLX-CNVS-TW-CONRIG</t>
  </si>
  <si>
    <t>MLUX-27</t>
  </si>
  <si>
    <t>AML-DMX-N-POWERDIN</t>
  </si>
  <si>
    <t>PE-ARC-LENS-2M</t>
  </si>
  <si>
    <t>PLX-LS-CANT-TT</t>
  </si>
  <si>
    <t>MKT-AL-2023</t>
  </si>
  <si>
    <t>PLX-EXTUNI-2M</t>
  </si>
  <si>
    <t>HTLHD-WH-16</t>
  </si>
  <si>
    <t>CC-LF-NFPROV-2-SL</t>
  </si>
  <si>
    <t>DOUGLAS H KRESGE LLC</t>
  </si>
  <si>
    <t>240</t>
  </si>
  <si>
    <t>PLX-TL-HVYDTYACCSRY-RGB-CONSNAP</t>
  </si>
  <si>
    <t>PLX-NFPRO-ASSEMBLY-CC</t>
  </si>
  <si>
    <t>PLX-HTL54-27K-24V-16</t>
  </si>
  <si>
    <t>PLX-PROBULB-27KG30-E12</t>
  </si>
  <si>
    <t>Pro Decorative</t>
  </si>
  <si>
    <t>CC-LF-NFPROV-5-F</t>
  </si>
  <si>
    <t>ALV3-2H-DB</t>
  </si>
  <si>
    <t>PLX-STL54-COB-50K-24V-100</t>
  </si>
  <si>
    <t>HTL65-WW</t>
  </si>
  <si>
    <t>ALLEGRO SOLUTIONS LLC</t>
  </si>
  <si>
    <t>PLX-H365-120VAC-WD-150</t>
  </si>
  <si>
    <t>RM3-5CCT-WH</t>
  </si>
  <si>
    <t>Recessed Multiples</t>
  </si>
  <si>
    <t>CC-LF-HTL67-COB-3</t>
  </si>
  <si>
    <t>PLX-H365-CHANDL-3</t>
  </si>
  <si>
    <t>PLX-MLUX-PWR-0.5</t>
  </si>
  <si>
    <t>HTLHD-WW-CC</t>
  </si>
  <si>
    <t>PLX-HTL54-30K-24V-100</t>
  </si>
  <si>
    <t>PZM-XLR3-TB</t>
  </si>
  <si>
    <t>SOUTHERN CINEMA DESIGN</t>
  </si>
  <si>
    <t>120-H3-3018</t>
  </si>
  <si>
    <t>PXLDOT-CABLE-BK</t>
  </si>
  <si>
    <t>CRSA-SIGEND-3PIN</t>
  </si>
  <si>
    <t>PLX-LS-CANT-500</t>
  </si>
  <si>
    <t>PLX-ALC2-30K-32-WH</t>
  </si>
  <si>
    <t>PE-STRUT-TRSL</t>
  </si>
  <si>
    <t>PLX-SPKPL-WALLDIM-WH</t>
  </si>
  <si>
    <t>CCV-DR60-24</t>
  </si>
  <si>
    <t>ALC2-18-DB</t>
  </si>
  <si>
    <t>PLX-FL265-PIR-3CCT-BK</t>
  </si>
  <si>
    <t>SPKPL-DL6B-RGBTW-WH</t>
  </si>
  <si>
    <t>120-H3-RGBW-CC-END</t>
  </si>
  <si>
    <t>PE-PAVERLENS-1M</t>
  </si>
  <si>
    <t>SO-PE-PAVER-118IN-30K-FXTR</t>
  </si>
  <si>
    <t>PLX-WGL-27K-4-35-SA</t>
  </si>
  <si>
    <t>AVD56-5CCT-DB</t>
  </si>
  <si>
    <t>BRAVAS - NASHVILLE</t>
  </si>
  <si>
    <t>DEC-DMX-SPI</t>
  </si>
  <si>
    <t>PLX-STLHD54-50K-24V-16</t>
  </si>
  <si>
    <t>PZM-NFPROD-30-16</t>
  </si>
  <si>
    <t>SPTL-RGBTW-CC</t>
  </si>
  <si>
    <t>ALC-EX6-BK</t>
  </si>
  <si>
    <t>FL2S-3CCT-BK</t>
  </si>
  <si>
    <t>AVISTA</t>
  </si>
  <si>
    <t>WEST COLUMBIA</t>
  </si>
  <si>
    <t>SPKPL-5MM-70/6-G-RGBW-S-3KIT</t>
  </si>
  <si>
    <t>PLX-EXTGTX-2M-BNDL5</t>
  </si>
  <si>
    <t>PLX-STLHD54-35K-24V-100</t>
  </si>
  <si>
    <t>PE-QTURBO2-END</t>
  </si>
  <si>
    <t>AD2RE-5CCT-WH</t>
  </si>
  <si>
    <t>NFPROL-CONKIT-2PIN-FRNTL</t>
  </si>
  <si>
    <t>ALLVPEX24-B</t>
  </si>
  <si>
    <t>LED-DRJ-300-24</t>
  </si>
  <si>
    <t>ALC2-8-WH</t>
  </si>
  <si>
    <t>MLINK-120-SPLICE</t>
  </si>
  <si>
    <t>MEDIA SYSTEMS</t>
  </si>
  <si>
    <t>TW-PLC-S-CA-1x250SPP-G</t>
  </si>
  <si>
    <t>Twinkly Pro</t>
  </si>
  <si>
    <t>AD4B-5CCT-WH</t>
  </si>
  <si>
    <t>CC-LF-NFPROL-2-SR</t>
  </si>
  <si>
    <t>CR4-24VDC-30-5-20</t>
  </si>
  <si>
    <t>Channel Rays</t>
  </si>
  <si>
    <t>PZM-WGL4-UNV-RGBW-20X45-SA</t>
  </si>
  <si>
    <t>PLX-LS-KIT-CANT-110</t>
  </si>
  <si>
    <t>PZM-PE-GTX-LENS-2M</t>
  </si>
  <si>
    <t>PLX-MLINK-RGBTW-36</t>
  </si>
  <si>
    <t>615</t>
  </si>
  <si>
    <t>600</t>
  </si>
  <si>
    <t>602</t>
  </si>
  <si>
    <t>01-03-2025</t>
  </si>
  <si>
    <t>31-01-2025</t>
  </si>
  <si>
    <t>01-02-2025</t>
  </si>
  <si>
    <t>28-02-2025</t>
  </si>
  <si>
    <t>31-03-2025</t>
  </si>
  <si>
    <t>FORTECH SOLUTIONS INC.</t>
  </si>
  <si>
    <t>NORTH HOLLYWOOD</t>
  </si>
  <si>
    <t>SPOKANE VALLEY</t>
  </si>
  <si>
    <t>PLX-HTL54-COB-RGBTW-24V-16</t>
  </si>
  <si>
    <t>ROBISON DIGITAL SOLUTIONS LLC, DBA TECHNOLOGY INTERIORS, LLC</t>
  </si>
  <si>
    <t xml:space="preserve">FISHERS </t>
  </si>
  <si>
    <t>HTL20-PXL-RGBW6-24VDC-16</t>
  </si>
  <si>
    <t>AVD4-5CCT-BK</t>
  </si>
  <si>
    <t>NFPROL-CONKIT-2PIN-BTTML</t>
  </si>
  <si>
    <t>AVDRE6-5CCT-WH</t>
  </si>
  <si>
    <t>AVD56-5CCT-BK</t>
  </si>
  <si>
    <t>HOME THEATER PROFESSIONALS</t>
  </si>
  <si>
    <t>PATCHOGUE</t>
  </si>
  <si>
    <t>NFPROL-CONKIT-2PIN-BTTMR</t>
  </si>
  <si>
    <t>LS-M-24-100-BK</t>
  </si>
  <si>
    <t>INFOCUS SYSTEMS LLC</t>
  </si>
  <si>
    <t>ST LOUIS PK</t>
  </si>
  <si>
    <t>LS-M-24-BK</t>
  </si>
  <si>
    <t>PLX-STLHD65-30K-24V-16</t>
  </si>
  <si>
    <t>PLX-HTL67COB-14MM-RGBW-REPSAMP-1M</t>
  </si>
  <si>
    <t>SECURE PRO LLC</t>
  </si>
  <si>
    <t>33619-2272</t>
  </si>
  <si>
    <t>PLX-HTL54-COB-50K-24V-16</t>
  </si>
  <si>
    <t>DENNIS SAGE HOME ENTERTAINMENT, INC.</t>
  </si>
  <si>
    <t>CNVS-CW-12x24</t>
  </si>
  <si>
    <t>SADDLE RIVER SOUND, LLC.SADDLE RIVER SOUND, LLC.</t>
  </si>
  <si>
    <t>RIDGEWOOD</t>
  </si>
  <si>
    <t>HPR68-24VDC-RGB-CC</t>
  </si>
  <si>
    <t>OLSEN AUTOMATION</t>
  </si>
  <si>
    <t>SPKPL-A19-RGBTW</t>
  </si>
  <si>
    <t>WIRED AV</t>
  </si>
  <si>
    <t>REDONDO BEACH</t>
  </si>
  <si>
    <t>LED-DRJ-288-24</t>
  </si>
  <si>
    <t>LED-DRJ-192-24</t>
  </si>
  <si>
    <t>PLX-HPR68-18MM-24V-TRACK-3FT</t>
  </si>
  <si>
    <t>HPR68-24VDC-18MM-TRACK-3FT</t>
  </si>
  <si>
    <t>HTL68-WH</t>
  </si>
  <si>
    <t>PLX-HTL67COB-12MM-SW-REPSAMP-1M</t>
  </si>
  <si>
    <t>LED-DRJ-96-24</t>
  </si>
  <si>
    <t>CR4-24VDC-60-5-20</t>
  </si>
  <si>
    <t>MLUX-30-CC</t>
  </si>
  <si>
    <t>PE-D.6-2M</t>
  </si>
  <si>
    <t>PE-QTURBO-2M</t>
  </si>
  <si>
    <t>HPR68-24VDC-18MM-CLIPS</t>
  </si>
  <si>
    <t>PE-SLOT-3M</t>
  </si>
  <si>
    <t>CC-LF-SFLEX-A15x50</t>
  </si>
  <si>
    <t>TORTUGA POOLS &amp; SPAS</t>
  </si>
  <si>
    <t>FIGUEROA ELECTRIC LLC</t>
  </si>
  <si>
    <t>METHUEN</t>
  </si>
  <si>
    <t>PLX-EXTDY-CLIP</t>
  </si>
  <si>
    <t>FOUR LANES TECH</t>
  </si>
  <si>
    <t xml:space="preserve">OVERLAND PARK </t>
  </si>
  <si>
    <t>PLX-HTL54-COBFC-30K-24V-16</t>
  </si>
  <si>
    <t>JENNINGS AV</t>
  </si>
  <si>
    <t>AUDIO VIDEO SPECIALTIES</t>
  </si>
  <si>
    <t>PLX-SFLEX-30K-24V-CC-15X50</t>
  </si>
  <si>
    <t>MOBILE ONE AUTO SOUND, INC.</t>
  </si>
  <si>
    <t>METAIRIE</t>
  </si>
  <si>
    <t>PLX-EXTDY-2M</t>
  </si>
  <si>
    <t>SOUND DIMENSIONS PLUS</t>
  </si>
  <si>
    <t>SYOSSET</t>
  </si>
  <si>
    <t>PLX-LEDDRJ24V-192</t>
  </si>
  <si>
    <t>PLX-SWX24V-60</t>
  </si>
  <si>
    <t>PLX-MVP-27K-3PK-BK</t>
  </si>
  <si>
    <t>AZTEC SOUND AND COMMUNICATIONS, INC.</t>
  </si>
  <si>
    <t>PE-GTX-3M</t>
  </si>
  <si>
    <t>PLX-EXTDY-END</t>
  </si>
  <si>
    <t>PE-GTX-LENS-3M</t>
  </si>
  <si>
    <t>PE-FOCLENS-2M</t>
  </si>
  <si>
    <t>PLX-EXTDY-LENS-2M</t>
  </si>
  <si>
    <t>PLX-ONYXNFPROV-RGBW-CC</t>
  </si>
  <si>
    <t>01-04-2025</t>
  </si>
  <si>
    <t>AVDESIGN CONSULTANTS, INC.</t>
  </si>
  <si>
    <t>SPRINGDALE</t>
  </si>
  <si>
    <t>MALIBU WIRED INC.</t>
  </si>
  <si>
    <t>EDGEUP TECHNOLOGY</t>
  </si>
  <si>
    <t>LANCASTER</t>
  </si>
  <si>
    <t>PE-AA1-END</t>
  </si>
  <si>
    <t>PRATER INTERGRATION, LLC</t>
  </si>
  <si>
    <t>LED-DR60-24-277</t>
  </si>
  <si>
    <t>PLX-AMRT-RGBW-16</t>
  </si>
  <si>
    <t>BEEMER SMART HOME</t>
  </si>
  <si>
    <t>TL-3JUMP6-COB</t>
  </si>
  <si>
    <t>CC-RUSH FEE</t>
  </si>
  <si>
    <t>PLX-H365-CHANSH-1M</t>
  </si>
  <si>
    <t>PLX-TL4MM54-27K-24V-16</t>
  </si>
  <si>
    <t>PLX-TL-HVYDTYACCSRY-RGBTWCOB-SPL</t>
  </si>
  <si>
    <t>TL-3SPL-COB</t>
  </si>
  <si>
    <t>PLX-TL-ACCSRY2PIN-TWCOB-PWR</t>
  </si>
  <si>
    <t>PLX-SPKPL-PUCK-RGBTW-1PK-WH</t>
  </si>
  <si>
    <t>PLX-TL-HVYDTYACCSRY-RGBTWCOB-PWR</t>
  </si>
  <si>
    <t>PLX-TL4MM54-30K-24V-16</t>
  </si>
  <si>
    <t>PLX-TL-HVYDTYACCSRY-RGBW-JUMP-2</t>
  </si>
  <si>
    <t>PLX-H365-CLIPS</t>
  </si>
  <si>
    <t>PLX-OMNI-30K-3PK-WH</t>
  </si>
  <si>
    <t xml:space="preserve">Agency </t>
  </si>
  <si>
    <t>Morris-Tait</t>
  </si>
  <si>
    <t>NuTech</t>
  </si>
  <si>
    <t>ProAct</t>
  </si>
  <si>
    <t>LK</t>
  </si>
  <si>
    <t>Sound-Tech</t>
  </si>
  <si>
    <t>Audio Americas</t>
  </si>
  <si>
    <t>Agency</t>
  </si>
  <si>
    <t>New Era</t>
  </si>
  <si>
    <t>Phoenix</t>
  </si>
  <si>
    <t>Access</t>
  </si>
  <si>
    <t>Synapse</t>
  </si>
  <si>
    <t>Connected Sales</t>
  </si>
  <si>
    <t>Frontline</t>
  </si>
  <si>
    <t>PSG</t>
  </si>
  <si>
    <t>BRAVAS - DUBLIN</t>
  </si>
  <si>
    <t>DUBLIN</t>
  </si>
  <si>
    <t>ISLAND SIGHT AND SOUND</t>
  </si>
  <si>
    <t>NEXT LEVEL TECHNOLOGY SOLUTIONS</t>
  </si>
  <si>
    <t>DAVENPORT</t>
  </si>
  <si>
    <t>SPECTRUM SIGHT &amp; SOUND</t>
  </si>
  <si>
    <t>CALIBER AUDIO VIDEO</t>
  </si>
  <si>
    <t>PLX-SPTLX54-35K-24V-13</t>
  </si>
  <si>
    <t>RD6-5CCT-WH</t>
  </si>
  <si>
    <t>CS6</t>
  </si>
  <si>
    <t>Ready Disc</t>
  </si>
  <si>
    <t>SOUTH SOUNDS LLC</t>
  </si>
  <si>
    <t xml:space="preserve">TROY </t>
  </si>
  <si>
    <t>TL-5JUMP65-.5</t>
  </si>
  <si>
    <t>CLINTON TWP</t>
  </si>
  <si>
    <t>TWPRO-HUB-8</t>
  </si>
  <si>
    <t>CUSTOM CONNECTION SYSTEMS</t>
  </si>
  <si>
    <t xml:space="preserve">CLINTON </t>
  </si>
  <si>
    <t>NFPROV-CONKIT-NS-5PIN-SIDL</t>
  </si>
  <si>
    <t>A3-5CCT-WH</t>
  </si>
  <si>
    <t>AUDIO VIDEO INTELLIGENCE</t>
  </si>
  <si>
    <t>North Easton</t>
  </si>
  <si>
    <t>EIS ELECTRIC CORP D/B/A ELECTRONIC INTEGRATED SYSTEMS</t>
  </si>
  <si>
    <t xml:space="preserve">LONG ISLAND CITY </t>
  </si>
  <si>
    <t>NFPROV-CONKIT-NS-5PIN-SIDR</t>
  </si>
  <si>
    <t>TWPRO-CTRL-PLC-21</t>
  </si>
  <si>
    <t>PLX-RHYM-DLR-GIM-12-36-5CCT-3-BK</t>
  </si>
  <si>
    <t>529</t>
  </si>
  <si>
    <t>PZM-PE-GT-END</t>
  </si>
  <si>
    <t>MRKTMKR</t>
  </si>
  <si>
    <t>CARMICHAEL</t>
  </si>
  <si>
    <t>LEX HOME TECH, LLC</t>
  </si>
  <si>
    <t>PE-INVSLOT-90VI</t>
  </si>
  <si>
    <t>PE-INVSLOT-PROTECT-2M</t>
  </si>
  <si>
    <t>PZM-PE-GT-LENS-1M</t>
  </si>
  <si>
    <t>SPKPL-SNS-PIRLUX-WH</t>
  </si>
  <si>
    <t>PE-INVSLOT-END</t>
  </si>
  <si>
    <t>PE-INVSLOT-2M</t>
  </si>
  <si>
    <t>PZM-E-CLIP-45</t>
  </si>
  <si>
    <t>PZM-PE-GT-1M</t>
  </si>
  <si>
    <t>LED-DRJ-60-24</t>
  </si>
  <si>
    <t>WICKED SMART HOMES</t>
  </si>
  <si>
    <t>LUXOR UP CORP</t>
  </si>
  <si>
    <t>SUNRISE ELECTRONICS</t>
  </si>
  <si>
    <t xml:space="preserve">HARBOR SPRINGS </t>
  </si>
  <si>
    <t>PLX-STM54-30K-24V-65</t>
  </si>
  <si>
    <t>NFPROL-FCHAN-1M</t>
  </si>
  <si>
    <t>PE-RADXL-1M</t>
  </si>
  <si>
    <t>NFPROL-CONKIT-2PIN-SIDR</t>
  </si>
  <si>
    <t>120-H3-RGBW-CHAN-END</t>
  </si>
  <si>
    <t>SWX-100-24</t>
  </si>
  <si>
    <t>PE-RADXL-LENS</t>
  </si>
  <si>
    <t>PLX-STL68-30K-12VAC-16</t>
  </si>
  <si>
    <t>14-04-2025</t>
  </si>
  <si>
    <t>FIRST PRIORITY AUDIO, INC</t>
  </si>
  <si>
    <t>PLX-QD-3CCT-6-WH</t>
  </si>
  <si>
    <t>DIGITRONIC, INC.</t>
  </si>
  <si>
    <t>PLX-AVD4-5CCT-WH</t>
  </si>
  <si>
    <t>HILTON HEAD ISLAND</t>
  </si>
  <si>
    <t>PLX-AVD4-5CCT-DB</t>
  </si>
  <si>
    <t>PZM-TLH-65-24V-RGBW-16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</si>
</sst>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44" fontId="0" fillId="0" borderId="0" xfId="1" applyFont="1"/>
    <xf numFmtId="44" fontId="2" fillId="0" borderId="0" xfId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44" fontId="0" fillId="0" borderId="0" xfId="1" applyFont="1" applyAlignment="1">
      <alignment horizontal="left"/>
    </xf>
    <xf numFmtId="44" fontId="2" fillId="0" borderId="0" xfId="1" applyFont="1" applyAlignment="1">
      <alignment horizontal="left"/>
    </xf>
    <xf numFmtId="9" fontId="0" fillId="0" borderId="0" xfId="2" applyFont="1"/>
    <xf numFmtId="14" fontId="0" fillId="0" borderId="0" xfId="1" applyNumberFormat="1" applyFont="1"/>
    <xf numFmtId="0" fontId="3" fillId="2" borderId="0" xfId="0" applyFont="1" applyFill="1" applyAlignment="1">
      <alignment wrapText="1"/>
    </xf>
    <xf numFmtId="164" fontId="0" fillId="0" borderId="0" xfId="0" applyNumberFormat="1"/>
    <xf numFmtId="0" fontId="0" fillId="0" borderId="0" xfId="0" pivotButton="1"/>
    <xf numFmtId="44" fontId="2" fillId="0" borderId="1" xfId="1" applyFont="1" applyBorder="1"/>
    <xf numFmtId="44" fontId="2" fillId="0" borderId="0" xfId="0" applyNumberFormat="1" applyFont="1"/>
    <xf numFmtId="9" fontId="2" fillId="0" borderId="0" xfId="2" applyFont="1"/>
    <xf numFmtId="14" fontId="0" fillId="0" borderId="0" xfId="1" applyNumberFormat="1" applyFont="1" applyAlignment="1">
      <alignment wrapText="1"/>
    </xf>
    <xf numFmtId="44" fontId="2" fillId="0" borderId="0" xfId="1" applyFont="1" applyBorder="1"/>
    <xf numFmtId="44" fontId="3" fillId="2" borderId="0" xfId="1" applyFont="1" applyFill="1" applyAlignment="1">
      <alignment wrapText="1"/>
    </xf>
    <xf numFmtId="44" fontId="0" fillId="0" borderId="0" xfId="0" applyNumberFormat="1"/>
    <xf numFmtId="0" fontId="0" fillId="3" borderId="0" xfId="0" applyFill="1"/>
    <xf numFmtId="0" fontId="2" fillId="3" borderId="0" xfId="0" applyFont="1" applyFill="1"/>
    <xf numFmtId="44" fontId="0" fillId="3" borderId="0" xfId="1" applyFont="1" applyFill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5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[FY25.PLX.xlsx]YTD!PivotTable1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YTD!$B$3</c:f>
              <c:strCache>
                <c:ptCount val="1"/>
                <c:pt idx="0">
                  <c:v>Sales FY24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YTD!$B$4:$B$19</c:f>
              <c:numCache>
                <c:formatCode>_("$"* #,##0.00_);_("$"* \(#,##0.00\);_("$"* "-"??_);_(@_)</c:formatCode>
                <c:ptCount val="15"/>
                <c:pt idx="0">
                  <c:v>56794.659999999989</c:v>
                </c:pt>
                <c:pt idx="1">
                  <c:v>194517.35000000024</c:v>
                </c:pt>
                <c:pt idx="2">
                  <c:v>43762.01</c:v>
                </c:pt>
                <c:pt idx="3">
                  <c:v>23723.509999999991</c:v>
                </c:pt>
                <c:pt idx="4">
                  <c:v>122932.36000000009</c:v>
                </c:pt>
                <c:pt idx="5">
                  <c:v>38885.400000000016</c:v>
                </c:pt>
                <c:pt idx="6">
                  <c:v>4178.3599999999997</c:v>
                </c:pt>
                <c:pt idx="7">
                  <c:v>127631.62999999993</c:v>
                </c:pt>
                <c:pt idx="8">
                  <c:v>87045.079999999973</c:v>
                </c:pt>
                <c:pt idx="9">
                  <c:v>296488.15000000014</c:v>
                </c:pt>
                <c:pt idx="10">
                  <c:v>209481.51999999993</c:v>
                </c:pt>
                <c:pt idx="11">
                  <c:v>162846.72999999995</c:v>
                </c:pt>
                <c:pt idx="12">
                  <c:v>37080.170000000006</c:v>
                </c:pt>
                <c:pt idx="13">
                  <c:v>0</c:v>
                </c:pt>
                <c:pt idx="14">
                  <c:v>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3-42BE-98E3-3E1B8AAB1FF3}"/>
            </c:ext>
          </c:extLst>
        </c:ser>
        <c:ser>
          <c:idx val="1"/>
          <c:order val="1"/>
          <c:tx>
            <c:strRef>
              <c:f>YTD!$C$3</c:f>
              <c:strCache>
                <c:ptCount val="1"/>
                <c:pt idx="0">
                  <c:v>Sales FY25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YTD!$C$4:$C$19</c:f>
              <c:numCache>
                <c:formatCode>_("$"* #,##0.00_);_("$"* \(#,##0.00\);_("$"* "-"??_);_(@_)</c:formatCode>
                <c:ptCount val="15"/>
                <c:pt idx="0">
                  <c:v>192149.70000000007</c:v>
                </c:pt>
                <c:pt idx="1">
                  <c:v>122082.00999999994</c:v>
                </c:pt>
                <c:pt idx="2">
                  <c:v>22838.959999999999</c:v>
                </c:pt>
                <c:pt idx="3">
                  <c:v>48058.17</c:v>
                </c:pt>
                <c:pt idx="4">
                  <c:v>81616.079999999973</c:v>
                </c:pt>
                <c:pt idx="5">
                  <c:v>87483.76999999996</c:v>
                </c:pt>
                <c:pt idx="6">
                  <c:v>43145.11</c:v>
                </c:pt>
                <c:pt idx="7">
                  <c:v>66408.090000000011</c:v>
                </c:pt>
                <c:pt idx="8">
                  <c:v>142014.83000000005</c:v>
                </c:pt>
                <c:pt idx="9">
                  <c:v>212906.66999999987</c:v>
                </c:pt>
                <c:pt idx="10">
                  <c:v>228710.99999999994</c:v>
                </c:pt>
                <c:pt idx="11">
                  <c:v>167352.65999999989</c:v>
                </c:pt>
                <c:pt idx="12">
                  <c:v>34141.079999999994</c:v>
                </c:pt>
                <c:pt idx="13">
                  <c:v>1633.1299999999999</c:v>
                </c:pt>
                <c:pt idx="14">
                  <c:v>42919.8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3-42BE-98E3-3E1B8AAB1FF3}"/>
            </c:ext>
          </c:extLst>
        </c:ser>
        <c:ser>
          <c:idx val="2"/>
          <c:order val="2"/>
          <c:tx>
            <c:strRef>
              <c:f>YTD!$D$3</c:f>
              <c:strCache>
                <c:ptCount val="1"/>
                <c:pt idx="0">
                  <c:v>Sum of Sales 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YTD!$D$4:$D$19</c:f>
              <c:numCache>
                <c:formatCode>_("$"* #,##0.00_);_("$"* \(#,##0.00\);_("$"* "-"??_);_(@_)</c:formatCode>
                <c:ptCount val="15"/>
                <c:pt idx="0">
                  <c:v>135355.03999999989</c:v>
                </c:pt>
                <c:pt idx="1">
                  <c:v>-72435.34000000004</c:v>
                </c:pt>
                <c:pt idx="2">
                  <c:v>-20923.05</c:v>
                </c:pt>
                <c:pt idx="3">
                  <c:v>24334.660000000011</c:v>
                </c:pt>
                <c:pt idx="4">
                  <c:v>-41316.27999999997</c:v>
                </c:pt>
                <c:pt idx="5">
                  <c:v>48598.37</c:v>
                </c:pt>
                <c:pt idx="6">
                  <c:v>38966.750000000007</c:v>
                </c:pt>
                <c:pt idx="7">
                  <c:v>-61223.539999999994</c:v>
                </c:pt>
                <c:pt idx="8">
                  <c:v>54969.749999999949</c:v>
                </c:pt>
                <c:pt idx="9">
                  <c:v>-83581.479999999952</c:v>
                </c:pt>
                <c:pt idx="10">
                  <c:v>19229.480000000021</c:v>
                </c:pt>
                <c:pt idx="11">
                  <c:v>4505.9300000000039</c:v>
                </c:pt>
                <c:pt idx="12">
                  <c:v>-2939.0899999999956</c:v>
                </c:pt>
                <c:pt idx="13">
                  <c:v>1633.1299999999999</c:v>
                </c:pt>
                <c:pt idx="14">
                  <c:v>34083.800000000003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3-42BE-98E3-3E1B8AAB1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1411887"/>
        <c:axId val="1531417167"/>
      </c:barChart>
      <c:catAx>
        <c:axId val="15314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17167"/>
        <c:crosses val="autoZero"/>
        <c:auto val="1"/>
        <c:lblAlgn val="ctr"/>
        <c:lblOffset val="100"/>
        <c:noMultiLvlLbl val="0"/>
      </c:catAx>
      <c:valAx>
        <c:axId val="15314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[FY25.PLX.xlsx]MTD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'MTD '!$B$3</c:f>
              <c:strCache>
                <c:ptCount val="1"/>
                <c:pt idx="0">
                  <c:v>Sum of Prior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'MTD '!$A$4:$A$32</c:f>
              <c:multiLvlStrCache>
                <c:ptCount val="27"/>
                <c:lvl>
                  <c:pt idx="0">
                    <c:v>BIG DADDY'S STEREO</c:v>
                  </c:pt>
                  <c:pt idx="1">
                    <c:v>BRAVAS - HOUSTON</c:v>
                  </c:pt>
                  <c:pt idx="2">
                    <c:v>COMWARE</c:v>
                  </c:pt>
                  <c:pt idx="3">
                    <c:v>CRESCENDO AUTOMATION</c:v>
                  </c:pt>
                  <c:pt idx="4">
                    <c:v>EBODE LLC</c:v>
                  </c:pt>
                  <c:pt idx="5">
                    <c:v>ELITE AV</c:v>
                  </c:pt>
                  <c:pt idx="6">
                    <c:v>HOMETRONIX OF ARKANSAS LLC</c:v>
                  </c:pt>
                  <c:pt idx="7">
                    <c:v>JUST PRESS PLAY</c:v>
                  </c:pt>
                  <c:pt idx="8">
                    <c:v>MEDIA SYSTEMS</c:v>
                  </c:pt>
                  <c:pt idx="9">
                    <c:v>METHOD MEDIA SYSTEMS</c:v>
                  </c:pt>
                  <c:pt idx="10">
                    <c:v>MULTIMEDIA SOLUTIONS INC.</c:v>
                  </c:pt>
                  <c:pt idx="11">
                    <c:v>SOUND CONCEPTS</c:v>
                  </c:pt>
                  <c:pt idx="12">
                    <c:v>AVDESIGN CONSULTANTS, INC.</c:v>
                  </c:pt>
                  <c:pt idx="13">
                    <c:v>MOBILE ONE AUTO SOUND, INC.</c:v>
                  </c:pt>
                  <c:pt idx="14">
                    <c:v>AV SIMPLIFIED INC.</c:v>
                  </c:pt>
                </c:lvl>
                <c:lvl>
                  <c:pt idx="0">
                    <c:v>601</c:v>
                  </c:pt>
                  <c:pt idx="15">
                    <c:v>609</c:v>
                  </c:pt>
                  <c:pt idx="16">
                    <c:v>614</c:v>
                  </c:pt>
                  <c:pt idx="17">
                    <c:v>616</c:v>
                  </c:pt>
                  <c:pt idx="18">
                    <c:v>617</c:v>
                  </c:pt>
                  <c:pt idx="19">
                    <c:v>619</c:v>
                  </c:pt>
                  <c:pt idx="20">
                    <c:v>621</c:v>
                  </c:pt>
                  <c:pt idx="21">
                    <c:v>622</c:v>
                  </c:pt>
                  <c:pt idx="22">
                    <c:v>623</c:v>
                  </c:pt>
                  <c:pt idx="23">
                    <c:v>HOME</c:v>
                  </c:pt>
                  <c:pt idx="24">
                    <c:v>627</c:v>
                  </c:pt>
                  <c:pt idx="25">
                    <c:v>625</c:v>
                  </c:pt>
                  <c:pt idx="26">
                    <c:v>620</c:v>
                  </c:pt>
                </c:lvl>
              </c:multiLvlStrCache>
            </c:multiLvlStrRef>
          </c:cat>
          <c:val>
            <c:numRef>
              <c:f>'MTD '!$B$4:$B$32</c:f>
              <c:numCache>
                <c:formatCode>_("$"* #,##0.00_);_("$"* \(#,##0.00\);_("$"* "-"??_);_(@_)</c:formatCode>
                <c:ptCount val="27"/>
                <c:pt idx="0">
                  <c:v>2824.4500000000003</c:v>
                </c:pt>
                <c:pt idx="1">
                  <c:v>0</c:v>
                </c:pt>
                <c:pt idx="2">
                  <c:v>4334.5</c:v>
                </c:pt>
                <c:pt idx="3">
                  <c:v>189.3</c:v>
                </c:pt>
                <c:pt idx="4">
                  <c:v>104.75</c:v>
                </c:pt>
                <c:pt idx="5">
                  <c:v>52.919999999999995</c:v>
                </c:pt>
                <c:pt idx="6">
                  <c:v>2505.6200000000003</c:v>
                </c:pt>
                <c:pt idx="7">
                  <c:v>0</c:v>
                </c:pt>
                <c:pt idx="8">
                  <c:v>1349.1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964.9</c:v>
                </c:pt>
                <c:pt idx="13">
                  <c:v>0</c:v>
                </c:pt>
                <c:pt idx="14">
                  <c:v>0</c:v>
                </c:pt>
                <c:pt idx="15">
                  <c:v>28241.149999999991</c:v>
                </c:pt>
                <c:pt idx="16">
                  <c:v>7788.6</c:v>
                </c:pt>
                <c:pt idx="17">
                  <c:v>1726.95</c:v>
                </c:pt>
                <c:pt idx="18">
                  <c:v>5196.2600000000011</c:v>
                </c:pt>
                <c:pt idx="19">
                  <c:v>14927.650000000003</c:v>
                </c:pt>
                <c:pt idx="20">
                  <c:v>20817.099999999999</c:v>
                </c:pt>
                <c:pt idx="21">
                  <c:v>2879.8500000000004</c:v>
                </c:pt>
                <c:pt idx="22">
                  <c:v>44035.060000000012</c:v>
                </c:pt>
                <c:pt idx="23">
                  <c:v>6189.86</c:v>
                </c:pt>
                <c:pt idx="24">
                  <c:v>26206.479999999992</c:v>
                </c:pt>
                <c:pt idx="25">
                  <c:v>33099.4</c:v>
                </c:pt>
                <c:pt idx="26">
                  <c:v>109.3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DC9-B11C-56974683228C}"/>
            </c:ext>
          </c:extLst>
        </c:ser>
        <c:ser>
          <c:idx val="1"/>
          <c:order val="1"/>
          <c:tx>
            <c:strRef>
              <c:f>'MTD '!$C$3</c:f>
              <c:strCache>
                <c:ptCount val="1"/>
                <c:pt idx="0">
                  <c:v>Sum of Current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'MTD '!$A$4:$A$32</c:f>
              <c:multiLvlStrCache>
                <c:ptCount val="27"/>
                <c:lvl>
                  <c:pt idx="0">
                    <c:v>BIG DADDY'S STEREO</c:v>
                  </c:pt>
                  <c:pt idx="1">
                    <c:v>BRAVAS - HOUSTON</c:v>
                  </c:pt>
                  <c:pt idx="2">
                    <c:v>COMWARE</c:v>
                  </c:pt>
                  <c:pt idx="3">
                    <c:v>CRESCENDO AUTOMATION</c:v>
                  </c:pt>
                  <c:pt idx="4">
                    <c:v>EBODE LLC</c:v>
                  </c:pt>
                  <c:pt idx="5">
                    <c:v>ELITE AV</c:v>
                  </c:pt>
                  <c:pt idx="6">
                    <c:v>HOMETRONIX OF ARKANSAS LLC</c:v>
                  </c:pt>
                  <c:pt idx="7">
                    <c:v>JUST PRESS PLAY</c:v>
                  </c:pt>
                  <c:pt idx="8">
                    <c:v>MEDIA SYSTEMS</c:v>
                  </c:pt>
                  <c:pt idx="9">
                    <c:v>METHOD MEDIA SYSTEMS</c:v>
                  </c:pt>
                  <c:pt idx="10">
                    <c:v>MULTIMEDIA SOLUTIONS INC.</c:v>
                  </c:pt>
                  <c:pt idx="11">
                    <c:v>SOUND CONCEPTS</c:v>
                  </c:pt>
                  <c:pt idx="12">
                    <c:v>AVDESIGN CONSULTANTS, INC.</c:v>
                  </c:pt>
                  <c:pt idx="13">
                    <c:v>MOBILE ONE AUTO SOUND, INC.</c:v>
                  </c:pt>
                  <c:pt idx="14">
                    <c:v>AV SIMPLIFIED INC.</c:v>
                  </c:pt>
                </c:lvl>
                <c:lvl>
                  <c:pt idx="0">
                    <c:v>601</c:v>
                  </c:pt>
                  <c:pt idx="15">
                    <c:v>609</c:v>
                  </c:pt>
                  <c:pt idx="16">
                    <c:v>614</c:v>
                  </c:pt>
                  <c:pt idx="17">
                    <c:v>616</c:v>
                  </c:pt>
                  <c:pt idx="18">
                    <c:v>617</c:v>
                  </c:pt>
                  <c:pt idx="19">
                    <c:v>619</c:v>
                  </c:pt>
                  <c:pt idx="20">
                    <c:v>621</c:v>
                  </c:pt>
                  <c:pt idx="21">
                    <c:v>622</c:v>
                  </c:pt>
                  <c:pt idx="22">
                    <c:v>623</c:v>
                  </c:pt>
                  <c:pt idx="23">
                    <c:v>HOME</c:v>
                  </c:pt>
                  <c:pt idx="24">
                    <c:v>627</c:v>
                  </c:pt>
                  <c:pt idx="25">
                    <c:v>625</c:v>
                  </c:pt>
                  <c:pt idx="26">
                    <c:v>620</c:v>
                  </c:pt>
                </c:lvl>
              </c:multiLvlStrCache>
            </c:multiLvlStrRef>
          </c:cat>
          <c:val>
            <c:numRef>
              <c:f>'MTD '!$C$4:$C$32</c:f>
              <c:numCache>
                <c:formatCode>_("$"* #,##0.00_);_("$"* \(#,##0.00\);_("$"* "-"??_);_(@_)</c:formatCode>
                <c:ptCount val="27"/>
                <c:pt idx="0">
                  <c:v>0</c:v>
                </c:pt>
                <c:pt idx="1">
                  <c:v>1343.72</c:v>
                </c:pt>
                <c:pt idx="2">
                  <c:v>6808.6500000000005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361.1</c:v>
                </c:pt>
                <c:pt idx="8">
                  <c:v>0</c:v>
                </c:pt>
                <c:pt idx="9">
                  <c:v>392.6</c:v>
                </c:pt>
                <c:pt idx="10">
                  <c:v>1200.33</c:v>
                </c:pt>
                <c:pt idx="11">
                  <c:v>3290.65</c:v>
                </c:pt>
                <c:pt idx="12">
                  <c:v>0</c:v>
                </c:pt>
                <c:pt idx="13">
                  <c:v>295</c:v>
                </c:pt>
                <c:pt idx="14">
                  <c:v>2712.46</c:v>
                </c:pt>
                <c:pt idx="15">
                  <c:v>10752.94</c:v>
                </c:pt>
                <c:pt idx="16">
                  <c:v>8216.369999999999</c:v>
                </c:pt>
                <c:pt idx="17">
                  <c:v>1315.3299999999997</c:v>
                </c:pt>
                <c:pt idx="18">
                  <c:v>8400.4400000000023</c:v>
                </c:pt>
                <c:pt idx="19">
                  <c:v>8972.630000000001</c:v>
                </c:pt>
                <c:pt idx="20">
                  <c:v>7345.9700000000012</c:v>
                </c:pt>
                <c:pt idx="21">
                  <c:v>46067.539999999986</c:v>
                </c:pt>
                <c:pt idx="22">
                  <c:v>25189.900000000009</c:v>
                </c:pt>
                <c:pt idx="23">
                  <c:v>-3121.9800000000005</c:v>
                </c:pt>
                <c:pt idx="24">
                  <c:v>24660.140000000003</c:v>
                </c:pt>
                <c:pt idx="25">
                  <c:v>43448.72</c:v>
                </c:pt>
                <c:pt idx="26">
                  <c:v>995.15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E-4DC9-B11C-56974683228C}"/>
            </c:ext>
          </c:extLst>
        </c:ser>
        <c:ser>
          <c:idx val="2"/>
          <c:order val="2"/>
          <c:tx>
            <c:strRef>
              <c:f>'MTD '!$D$3</c:f>
              <c:strCache>
                <c:ptCount val="1"/>
                <c:pt idx="0">
                  <c:v>Sum of Sales 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'MTD '!$A$4:$A$32</c:f>
              <c:multiLvlStrCache>
                <c:ptCount val="27"/>
                <c:lvl>
                  <c:pt idx="0">
                    <c:v>BIG DADDY'S STEREO</c:v>
                  </c:pt>
                  <c:pt idx="1">
                    <c:v>BRAVAS - HOUSTON</c:v>
                  </c:pt>
                  <c:pt idx="2">
                    <c:v>COMWARE</c:v>
                  </c:pt>
                  <c:pt idx="3">
                    <c:v>CRESCENDO AUTOMATION</c:v>
                  </c:pt>
                  <c:pt idx="4">
                    <c:v>EBODE LLC</c:v>
                  </c:pt>
                  <c:pt idx="5">
                    <c:v>ELITE AV</c:v>
                  </c:pt>
                  <c:pt idx="6">
                    <c:v>HOMETRONIX OF ARKANSAS LLC</c:v>
                  </c:pt>
                  <c:pt idx="7">
                    <c:v>JUST PRESS PLAY</c:v>
                  </c:pt>
                  <c:pt idx="8">
                    <c:v>MEDIA SYSTEMS</c:v>
                  </c:pt>
                  <c:pt idx="9">
                    <c:v>METHOD MEDIA SYSTEMS</c:v>
                  </c:pt>
                  <c:pt idx="10">
                    <c:v>MULTIMEDIA SOLUTIONS INC.</c:v>
                  </c:pt>
                  <c:pt idx="11">
                    <c:v>SOUND CONCEPTS</c:v>
                  </c:pt>
                  <c:pt idx="12">
                    <c:v>AVDESIGN CONSULTANTS, INC.</c:v>
                  </c:pt>
                  <c:pt idx="13">
                    <c:v>MOBILE ONE AUTO SOUND, INC.</c:v>
                  </c:pt>
                  <c:pt idx="14">
                    <c:v>AV SIMPLIFIED INC.</c:v>
                  </c:pt>
                </c:lvl>
                <c:lvl>
                  <c:pt idx="0">
                    <c:v>601</c:v>
                  </c:pt>
                  <c:pt idx="15">
                    <c:v>609</c:v>
                  </c:pt>
                  <c:pt idx="16">
                    <c:v>614</c:v>
                  </c:pt>
                  <c:pt idx="17">
                    <c:v>616</c:v>
                  </c:pt>
                  <c:pt idx="18">
                    <c:v>617</c:v>
                  </c:pt>
                  <c:pt idx="19">
                    <c:v>619</c:v>
                  </c:pt>
                  <c:pt idx="20">
                    <c:v>621</c:v>
                  </c:pt>
                  <c:pt idx="21">
                    <c:v>622</c:v>
                  </c:pt>
                  <c:pt idx="22">
                    <c:v>623</c:v>
                  </c:pt>
                  <c:pt idx="23">
                    <c:v>HOME</c:v>
                  </c:pt>
                  <c:pt idx="24">
                    <c:v>627</c:v>
                  </c:pt>
                  <c:pt idx="25">
                    <c:v>625</c:v>
                  </c:pt>
                  <c:pt idx="26">
                    <c:v>620</c:v>
                  </c:pt>
                </c:lvl>
              </c:multiLvlStrCache>
            </c:multiLvlStrRef>
          </c:cat>
          <c:val>
            <c:numRef>
              <c:f>'MTD '!$D$4:$D$32</c:f>
              <c:numCache>
                <c:formatCode>_("$"* #,##0.00_);_("$"* \(#,##0.00\);_("$"* "-"??_);_(@_)</c:formatCode>
                <c:ptCount val="27"/>
                <c:pt idx="0">
                  <c:v>-2824.4500000000003</c:v>
                </c:pt>
                <c:pt idx="1">
                  <c:v>1343.72</c:v>
                </c:pt>
                <c:pt idx="2">
                  <c:v>2474.1499999999992</c:v>
                </c:pt>
                <c:pt idx="3">
                  <c:v>-189.3</c:v>
                </c:pt>
                <c:pt idx="4">
                  <c:v>-104.75</c:v>
                </c:pt>
                <c:pt idx="5">
                  <c:v>-52.919999999999995</c:v>
                </c:pt>
                <c:pt idx="6">
                  <c:v>-2505.6200000000003</c:v>
                </c:pt>
                <c:pt idx="7">
                  <c:v>361.1</c:v>
                </c:pt>
                <c:pt idx="8">
                  <c:v>-1349.1</c:v>
                </c:pt>
                <c:pt idx="9">
                  <c:v>392.6</c:v>
                </c:pt>
                <c:pt idx="10">
                  <c:v>1200.33</c:v>
                </c:pt>
                <c:pt idx="11">
                  <c:v>3290.65</c:v>
                </c:pt>
                <c:pt idx="12">
                  <c:v>-964.9</c:v>
                </c:pt>
                <c:pt idx="13">
                  <c:v>295</c:v>
                </c:pt>
                <c:pt idx="14">
                  <c:v>2712.46</c:v>
                </c:pt>
                <c:pt idx="15">
                  <c:v>-17488.210000000003</c:v>
                </c:pt>
                <c:pt idx="16">
                  <c:v>427.77000000000038</c:v>
                </c:pt>
                <c:pt idx="17">
                  <c:v>-411.61999999999995</c:v>
                </c:pt>
                <c:pt idx="18">
                  <c:v>3204.1800000000007</c:v>
                </c:pt>
                <c:pt idx="19">
                  <c:v>-5955.0199999999995</c:v>
                </c:pt>
                <c:pt idx="20">
                  <c:v>-13471.129999999994</c:v>
                </c:pt>
                <c:pt idx="21">
                  <c:v>43187.689999999981</c:v>
                </c:pt>
                <c:pt idx="22">
                  <c:v>-18845.160000000003</c:v>
                </c:pt>
                <c:pt idx="23">
                  <c:v>-9311.84</c:v>
                </c:pt>
                <c:pt idx="24">
                  <c:v>-1546.3399999999974</c:v>
                </c:pt>
                <c:pt idx="25">
                  <c:v>10349.320000000002</c:v>
                </c:pt>
                <c:pt idx="26">
                  <c:v>885.85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E-4DC9-B11C-569746832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972864"/>
        <c:axId val="665975264"/>
      </c:barChart>
      <c:catAx>
        <c:axId val="6659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5264"/>
        <c:crosses val="autoZero"/>
        <c:auto val="1"/>
        <c:lblAlgn val="ctr"/>
        <c:lblOffset val="100"/>
        <c:noMultiLvlLbl val="0"/>
      </c:catAx>
      <c:valAx>
        <c:axId val="6659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52387</xdr:rowOff>
    </xdr:from>
    <xdr:to>
      <xdr:col>18</xdr:col>
      <xdr:colOff>228600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4B77B-6392-9E54-8745-C19D853FD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52387</xdr:rowOff>
    </xdr:from>
    <xdr:to>
      <xdr:col>18</xdr:col>
      <xdr:colOff>228600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76947-4952-3E79-83AA-7ED8F5890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Hathcock" refreshedDate="45761.389786342595" createdVersion="8" refreshedVersion="8" minRefreshableVersion="3" recordCount="5622" xr:uid="{F71C33AE-86D9-429F-84D5-EF72160863AB}">
  <cacheSource type="worksheet">
    <worksheetSource ref="A1:T1048576" sheet="Sales Data YTD"/>
  </cacheSource>
  <cacheFields count="20">
    <cacheField name="Customer Class" numFmtId="0">
      <sharedItems containsBlank="1"/>
    </cacheField>
    <cacheField name="Customer Name" numFmtId="0">
      <sharedItems containsBlank="1" count="523">
        <s v="HOISHIK"/>
        <s v="BUTTONWOOD COMMUNICATIONS"/>
        <s v="AUVID AUTOMATION"/>
        <s v="MERKLE AUDIO VIDEO, INC."/>
        <s v="HOME TECHNOLOGY SOLUTIONS"/>
        <s v="SPIRE INTEGRATED SYSTEMS, INC."/>
        <s v="DIGITAL INSTALLERS, INC."/>
        <s v="NEW AGE ELECTRIC, INC. DBA NEW AGE LIGHTING"/>
        <s v="SHOEMAKER ELECTRIC AND TECHNOLOGIES"/>
        <s v="HOME TECHNOLOGY ARCHITECTS, LLC"/>
        <s v="ADVANCED TECHNOLOGY INTEGRATORS, INC."/>
        <s v="MOSELEY ELECTRONICS, LLC"/>
        <s v="DEMNET TECHNOLOGIES"/>
        <s v="INTUITIVE AV INC."/>
        <s v="OFF N ON ELECTRIC"/>
        <s v="HORNER NETWORKS, LLC"/>
        <s v="EDESIGN GROUP, INC"/>
        <s v="INNOVATIVE HOME SYSTEMS LLC"/>
        <s v="SIMPLEX INC"/>
        <s v="BETHESDA SYSTEMS"/>
        <s v="IMAGINE MORE SERVICES CORP"/>
        <s v="WIPLIANCE"/>
        <s v="EPIC HOME SYSTEMS LLC"/>
        <s v="GET MAVILLC"/>
        <s v="BRAVAS - ATLANTA"/>
        <s v="CITY INTEGRATION"/>
        <s v="COMWARE"/>
        <s v="JL AUTOMATION, LLC"/>
        <s v="ELITE AUTOMATION"/>
        <s v="CINEGRATION LLC"/>
        <s v="SELLHORST SECURITY &amp; SOUND INC."/>
        <s v="STREAMLINED INNOVATIONS LLC"/>
        <s v="ARROW ELECTRIC INC."/>
        <s v="MULTIMEDIA SOLUTIONS INC."/>
        <s v="H CUSTOMS AUDIO VIDEO"/>
        <s v="SOUND COMPONENTS INC."/>
        <s v="SOUND EFFECTS"/>
        <s v="SENSORY INTEGRATION"/>
        <s v="ADVANCED ESI, LLC"/>
        <s v="BOCA TECH AND AUTOMATION"/>
        <s v="EXECUTIVE ELECTRONICS"/>
        <s v="INNOVATIVE SIGHT &amp; SOUND"/>
        <s v="STRONGHOLD SURVEILLANCE"/>
        <s v="TRIPHASE TECHNOLOGIES"/>
        <s v="LISTENUP"/>
        <s v="CUSTOM AV INTEGRATORS"/>
        <s v="SMARTHOUSE INTEGRATION, LLC"/>
        <s v="ABSOLUTE AV DESIGN"/>
        <s v="ARRACAL INC"/>
        <s v="DESIGNED THEATRE VISIONS, INC."/>
        <s v="MAXIMUM AUDIO VIDEO"/>
        <s v="AV SPECIALISTS"/>
        <s v="BOSTON AUTOMATIONS"/>
        <s v="PREMIER CUSTOM AUDIO &amp; VIDEO"/>
        <s v="C LIGHTING CORP"/>
        <s v="PROAUDIO GEORGIA"/>
        <s v="PHANTOM SOUND"/>
        <s v="RESTREPO INNOVATIONS"/>
        <s v="FORTECH SOLUTIONS INC."/>
        <s v="AMT INTEGRATION LLC"/>
        <s v="HANSON AUDIO VIDEO"/>
        <s v="INSIDE EYE DESIGN"/>
        <s v="WICKED SMART HOMES"/>
        <s v="INFINITE AUDIO VIDEO SOLUTIONS"/>
        <s v="MYTHIC HOME THEATER"/>
        <s v="DIGITAL DESIGN GROUP, INC."/>
        <s v="AUDIO VIDEO INVASION INC."/>
        <s v="SITEPLAN LLC"/>
        <s v="AUDIO WAREHOUSE INC."/>
        <s v="PRECISION CELLULAR &amp; SOUND, LTD."/>
        <s v="FPAV ELECTRONICS"/>
        <s v="OMNI TECH SOLUTIONS, LLC"/>
        <s v="HOMEDIA SOLUTIONS"/>
        <s v="BRAVAS INDIANAPOLIS"/>
        <s v="VIDEOTECHNICA, LTD"/>
        <s v="AUDIOTRONICS INC. VA"/>
        <s v="ALLEGRO"/>
        <s v="LUMI DESIGN LLC"/>
        <s v="ATLANTA HOME THEATER"/>
        <s v="FUSION AUDIO &amp; VIDEO"/>
        <s v="SMARTER HOMES OF AUSTIN"/>
        <s v="METHOD MEDIA SYSTEMS"/>
        <s v="USA INTEGRATION"/>
        <s v="AROS"/>
        <s v="TRUMEDIA"/>
        <s v="MAVIEN LLC"/>
        <s v="INTRA HOME SYSTEMS, LLC"/>
        <s v="CONNECTED MEDIA CORP."/>
        <s v="HOME TECHNOLOGY EXPERTS"/>
        <s v="KASTED DESIGN GROUP LLC"/>
        <s v="AV CLUB LLC"/>
        <s v="INFINITY HOME TECHNOLOGIES LLC"/>
        <s v="AI HOME AUTOMATION INC."/>
        <s v="ADMIT ONE, INC."/>
        <s v="ARGENTA SOLUTIONS"/>
        <s v="SIMPLY AUTOMATED"/>
        <s v="DEFINITIVE CONCEPTS, INC."/>
        <s v="INTEGRATED HOME, LLC"/>
        <s v="CINEMAQUEST, LLC"/>
        <s v="ATLANTIC CONTROL TECHNOLOGIES, INC."/>
        <s v="BLUE GRASS HOME ENTERTAINMENT INC"/>
        <s v="PAVE LLC"/>
        <s v="REAL LLC"/>
        <s v="ENVIOTECH GROUP, INC."/>
        <s v="AV CONNECTIONS"/>
        <s v="CEP MARKETING"/>
        <s v="ARCHITEK LLC"/>
        <s v="AUDIO VIDEO CRAFTS INC"/>
        <s v="GLOW WORKS, LLC"/>
        <s v="HOT WIRED AUDIO VIDEO"/>
        <s v="FREEMANS STEREO VIDEO"/>
        <s v="TRI-ZONE AUTOMATION"/>
        <s v="SOUND CONCEPTS"/>
        <s v="SW ASSOCIATES LLC DBA FULL SPECTRUM TECHNOLOGY GROUP"/>
        <s v="INNOVATIVE AUDIO VIDEO DESIGNS"/>
        <s v="EBODE LLC"/>
        <s v="ELECTRONICS PROFESSIONALS, LLC"/>
        <s v="SUNCOAST AUDIO VIDEO"/>
        <s v="LUXOR UP CORP"/>
        <s v="SOUND &amp; IMAGE DESIGN INC."/>
        <s v="COUNTERSTRIKE SECURITY"/>
        <s v="COMPLETE HOME ELECTRONICS, INC."/>
        <s v="LIAISON HOME AUTOMATION"/>
        <s v="ARCHITECHNOLOGY DESIGNS"/>
        <s v="OSBEE INDUSTRIES, INC."/>
        <s v="LYNNS AUDIO VIDEO"/>
        <s v="DIGITAL HOME CREATIONS"/>
        <s v="AUDIO VIDEO SPECIALISTS, INC."/>
        <s v="JUST PRESS PLAY"/>
        <s v="ACCUCOM INTEGRATIONS GROUP, INC"/>
        <s v="AUDIO NIRVANA"/>
        <s v="ADVANCED TECH SYSTEMS, INC."/>
        <s v="MARI DESIGN, INC."/>
        <s v="HOME THEATER SOLUTIONS"/>
        <s v="HOPPEN HOME SYSTEMS"/>
        <s v="ISS LLC"/>
        <s v="INTEGRATED COMMUNICATION DESIGNS INC."/>
        <s v="ELITE AV"/>
        <s v="SOUND LIGHT DESIGN"/>
        <s v="CTL COMPANIES"/>
        <s v="MILLS CUSTOM AUDIO VIDEO, INC DBA MILLS TECHNOLOGIES"/>
        <s v="BRAVAS - KC"/>
        <s v="WIPLIANCE - SPOKANE"/>
        <s v="FIRST PRIORITY AUDIO, INC"/>
        <s v="INTEGRATED AUDIO VIDEO LLC"/>
        <s v="STERLING SOUND &amp; VISION LLC"/>
        <s v="CONVERGENCE TECHNOLOGIES"/>
        <s v="HIVE LLC"/>
        <s v="HOME LOGIC LLC"/>
        <s v="BLACKWIRE DESIGNS"/>
        <s v="OASIS LUXURY SMART HOMES"/>
        <s v="TORTUGA POOLS &amp; SPAS"/>
        <s v="CALLAWAY SECURITY &amp; SOUND"/>
        <s v="AARON CARMACK ELECTRONIC SERVICES"/>
        <s v="HOME THEATER SYSTEMS"/>
        <s v="HOMETRONIX OF ARKANSAS LLC"/>
        <s v="MERRITT ELECTRIC, INC."/>
        <s v="WOODY'S HOME"/>
        <s v="AV IMAGINED, INC."/>
        <s v="CREATIVE SOUND &amp; AUTOMATION, LLC"/>
        <s v="SIMPLEHOME"/>
        <s v="GHT GROUP"/>
        <s v="52AV LTD"/>
        <s v="GREAT SOUNDS AUDIO VIDEO"/>
        <s v="AUDIO IMPACT"/>
        <s v="LOUISA’S ELECTRONICS"/>
        <s v="1 TOUCH SOLUTIONS"/>
        <s v="AUDIO EXCELLENCE"/>
        <s v="SWIFT AUDIO LLC"/>
        <s v="THE VISION GROUP INC"/>
        <s v="PRIME A/V SERVICES"/>
        <s v="CANTARA DESIGN GROUP, INC."/>
        <s v="CHRISTOPHER WILLIAM"/>
        <s v="SIGNALS AUDIO VIDEO, INC."/>
        <s v="BOB'S TV INC"/>
        <s v="AUDIO INTERIORS"/>
        <s v="IOTY, INC"/>
        <s v="MRKTMKR"/>
        <s v="FIGUEROA ELECTRIC LLC"/>
        <s v="INTEGRATED DESIGN SPECIALISTS"/>
        <s v="SUNRISE ELECTRONICS"/>
        <s v="HARTWALKER AUTOMATION"/>
        <s v="RDB ENERGY"/>
        <s v="MOUNTAIN HERITAGE SYSTEMS"/>
        <s v="REDLINE AUDIO VIDEO LLC"/>
        <s v="INTERCHANGE TECHNOLOGIES"/>
        <s v="PREMIUM INSTALLATION AND DESIGN"/>
        <s v="SOUNDVISION LLC"/>
        <s v="HD MEDIA SYSTEMS"/>
        <s v="ELECTRONIC SYSTEMS INTEGRATORS, LLC"/>
        <s v="AUDIO VIDEO ADVANTAGE"/>
        <s v="INTEGRAL SYSTEMS"/>
        <s v="SOUND INTEGRATIONS"/>
        <s v="PARAGEEKS LLC"/>
        <s v="VAST ALLIANCE LLC"/>
        <s v="JDM ELECTRIC CO"/>
        <s v="EVOLUTION AV, LLC"/>
        <s v="BACKSTAGE AV"/>
        <s v="JBA-V LLC"/>
        <s v="SPECK ELECTRIC SMART HOMES"/>
        <s v="MILLENNIUM SYSTEMS DESIGN INC"/>
        <s v="AXION DYNAMICS LLC"/>
        <s v="ROBISON DIGITAL SOLUTIONS LLC, DBA TECHNOLOGY INTERIORS, LLC"/>
        <s v="SOUND INSTALLATION &amp; DESIGN INC."/>
        <s v="QNORTHWEST"/>
        <s v="CENTRIFUGAL ELECTRIC"/>
        <s v="IKNOWTECH"/>
        <s v="AUTOMATED LIFESTYLES LLC"/>
        <s v="CONECTSYS"/>
        <s v="INNOVATIVE CONCEPTS AUDIO &amp; VIDEO, INC"/>
        <s v="TECHNOLOGY DESIGN ASSOCIATES"/>
        <s v="BRAVAS - HOUSTON"/>
        <s v="QI ADVISOR GROUPS, LLC"/>
        <s v="MAIN LINE SOUND &amp; VIDEO"/>
        <s v="CUSTOM CONNECTION SYSTEMS"/>
        <s v="IWIRED INC"/>
        <s v="TECH LIFE CONNECTION"/>
        <s v="THE INTEGRATED HOME, LLC"/>
        <s v="MULTIMEDIA INNOVATIONS"/>
        <s v="BLUESTREAM AUTOMATION LLC"/>
        <s v="INTELLIGENT LIGHTING DESIGN &amp; CONSULTATION"/>
        <s v="BULCO ELECTRIC, INC"/>
        <s v="A &amp; R CONSULTING"/>
        <s v="HIPPO'S HOME ENTERTAINMENT"/>
        <s v="ADVANCE AUTOMATED SYSTEMS"/>
        <s v="ASPIRE AUDIO VIDEO SOLUTIONS"/>
        <s v="NEI INTEGRATED SOLUTIONS LLC"/>
        <s v="INTEGRATOR PARTNERS, LLC"/>
        <s v="SENTRY SECURITY INC."/>
        <s v="ELITE A/V &amp; AUTOMATION, LLC"/>
        <s v="INTUITIVE LIVING SYSTEMS, LLC"/>
        <s v="HEAR NO EVIL INC."/>
        <s v="AUDIO INTEGRATORS"/>
        <s v="DESERT SOUND &amp; SECURITY"/>
        <s v="JAS AQUATICS LLC"/>
        <s v="AURIEL ENTERPRISES"/>
        <s v="HOME ELECTRONICS AND LIGHTING PRODUCTS LLC"/>
        <s v="LOGIC INTEGRATION LLC"/>
        <s v="LINX AUDIO VISUAL LLC"/>
        <s v="SAPIENT HOME"/>
        <s v="K2 HOME SOLUTIONS"/>
        <s v="PLAY - CUSTOM HOME TECHNOLOGY"/>
        <s v="T&amp;T ELECTRIC, INC."/>
        <s v="EFXAV, LLC"/>
        <s v="TIMBERLINE AUDIO VIDEO"/>
        <s v="CASTLE PROTECTION &amp; AUTOMATION LLC"/>
        <s v="MEDIAOBSESSIONS LLC"/>
        <s v="STEALTH TECH LLC"/>
        <s v="DIGITAL LIFESTYLE SOLUTIONS"/>
        <s v="GREENLINE HOME SOLUTIONS LLC"/>
        <s v="ELECTRONIC ESSENTIALS, INC."/>
        <s v="PROLUX, INC. DBA SOUNDCHECK"/>
        <s v="TECHAUTOMATION, INC"/>
        <s v="LIGHTING CONNECTIONS"/>
        <s v="AV SOLUTIONS"/>
        <s v="BRILLIANT AV"/>
        <s v="SYSTEM INTEGRATORS, INC."/>
        <s v="ETC PALM BEACH, LLC."/>
        <s v="LEX HOME TECH, LLC"/>
        <s v="TELSTAR HOME ENTERTAINMENT"/>
        <s v="SOUTH SOUNDS LLC"/>
        <s v="SCHMIDT ELECTRICAL &amp; AV"/>
        <s v="SIMPLE AV"/>
        <s v="TURNER'S AUDIO VIDEO LLC"/>
        <s v="TODAY'S HOME &amp; LEISURE PRODUCTS, INC."/>
        <s v="UNLIMITED ELECTRONIC LIFESTYLES"/>
        <s v="INTECH INC"/>
        <s v="PRIVATE TECHNOLOGY GROUP"/>
        <s v="KTM ELECTRIC"/>
        <s v="HAVEN SMART"/>
        <s v="ACOUSTIC DESIGN SYSTEMS"/>
        <s v="PISANO INDUSTRIES"/>
        <s v="WSC HOME AUDIO VIDEO"/>
        <s v="ACADIAN HOME THEATRE &amp; AUTOMATION"/>
        <s v="REEL TIME SIGHT &amp; SOUND"/>
        <s v="MATSON ALARM OF TN"/>
        <s v="ARCANE TECHNOLOGIES, INC."/>
        <s v="ONE TOUCH AUTOMATION, INC"/>
        <s v="EXCEPTIONAL LIGHT AND SOUND"/>
        <s v="OVERTURE LLC"/>
        <s v="QAV"/>
        <s v="PICTURE PERFECT TECHNOLOGIES INC."/>
        <s v="MEDIA 7"/>
        <s v="SECURE PRO LLC"/>
        <s v="RABIDOU CONSULTING INC."/>
        <s v="BIG DADDY'S STEREO"/>
        <s v="EASY LIVING WITH TECHNOLOGY LLC"/>
        <s v="BEEMER SMART HOME"/>
        <s v="DESIMONE CONSTRUCTION"/>
        <s v="BRITE AV SOLUTIONS"/>
        <s v="MICHAEL MANNI ELECTRIC"/>
        <s v="LEON SPEAKERS, INC"/>
        <s v="XSSENTIALS"/>
        <s v="J &amp; K ELECTRONICS"/>
        <s v="PARAGON SYSTEMS INTEGRATION"/>
        <s v="EASY LIVING TECHNOLOGIES"/>
        <s v="CUTTING EDGE DESIGN, INC."/>
        <s v="JB SOLUTIONS"/>
        <s v="MYRIAD HOME ENTERTAINMENT SOLUTIONS"/>
        <s v="WYREDREAMS"/>
        <s v="SIMPLIFI LLC"/>
        <s v="GLOBAL SIGHT &amp; SOUND, INC."/>
        <s v="ACT ELECTRIC, LLC"/>
        <s v="COX ELECTRIC &amp; AV LLC"/>
        <s v="RATIO INC"/>
        <s v="SOUND VISION TECHNOLOGY"/>
        <s v="FOUR LANES TECH"/>
        <s v="JENSE AUTOMATION"/>
        <s v="SYNCHRONIZING SYSTEMS, LLC"/>
        <s v="NEWPORT HOME THEATERS, INC."/>
        <s v="PJW INSTALLATIONS LLC"/>
        <s v="AREA 51 AUDIO ENGINEERING"/>
        <s v="AUDIO VIDEO SPECIALTIES"/>
        <s v="GRAND HOME AUTOMATION, INC"/>
        <s v="CRESCENDO AUTOMATION"/>
        <s v="OLSEN AUTOMATION"/>
        <s v="TONY'S STREET DREAMS"/>
        <s v="DESCO ELECTRONICS, CORP"/>
        <s v="PIN OF GA LLC DBA PHOENIX SYSTEMS"/>
        <s v="PREMIUM INSTALLATION &amp; DESIGN SOUTH LLC"/>
        <s v="PRESTIGE AUDIO VISUAL INTERNATIONAL LLC"/>
        <s v="TECHPOINT1, INC."/>
        <s v="ELECTRONIC SYSTEMS DESIGNS LLC"/>
        <s v="SOUND SHOP"/>
        <s v="AUTOMATED LIFESTYLES"/>
        <s v="PHOENIX SMART HOMES &amp; SECURITY INTEGRATIONS"/>
        <s v="SIGMA SOUND TECHNOLOGY, INC"/>
        <s v="AUTOMATED LIFESTYLES HAWAII"/>
        <s v="ADAPTIV AUTOMATION LTD, CO."/>
        <s v="XTEND TECHNOLOGIES"/>
        <s v="PREMIER MEDIA TECHNOLOGIES - BEACHSIDE AUDIO VIDEO, INC"/>
        <s v="AVLET OUTDOOR LLC"/>
        <s v="SYSTEMS DESIGN &amp; INTEGRATION"/>
        <s v="KRAUS HI-TECH HOME AUTOMATION"/>
        <s v="DENNIS SAGE HOME ENTERTAINMENT, INC."/>
        <s v="MEDIA SYSTEMS"/>
        <s v="ELECTRONIC DESIGN GROUP"/>
        <s v="ECK AV"/>
        <s v="MARSHALLS INSIDE CONNECTIONS"/>
        <s v="BRAVAS - DUBLIN"/>
        <s v="ELITE AT LLC"/>
        <s v="THIRD COAST WIRING CONCEPTS"/>
        <s v="KV POWER"/>
        <s v="SYLIX TECHNOLOGIES, LLC"/>
        <s v="INTEGRITY SOUND INC"/>
        <s v="MASTERPIECE AUDIO VIDEO"/>
        <s v="UPSCALENT LLC"/>
        <s v="BRAVO AV"/>
        <s v="7220 CONSULTING, LLC"/>
        <s v="AUDIO VIDEO CONNECTIONS LLC"/>
        <s v="ACOUSTIC VISUAL INNOVATION"/>
        <s v="CENTURY ENTERTAINMENT &amp; FURNISHINGS"/>
        <s v="ANV INSTALLATIONS"/>
        <s v="SNAP ONE, LLC"/>
        <s v="ENVISION AUTOMATION INC"/>
        <s v="BRAVAS - NJ"/>
        <s v="SMART HOME INTEGRATIONS"/>
        <s v="ONEBUTTON"/>
        <s v="NORTHEAST ENTERTAINMENT, INC"/>
        <s v="21ST CENTURY DISTRIBUTING"/>
        <s v="SADDLE RIVER SOUND, LLC.SADDLE RIVER SOUND, LLC."/>
        <s v="HOME MEDIA INNOVATIONS"/>
        <s v="SOLTYR TECHNOLOGIES LLC"/>
        <s v="PHOENIX COMMUNICATIONS LLC"/>
        <s v="COLE AUDIO VIDEO"/>
        <s v="SOUNDSCAPES LLC"/>
        <s v="INFOCUS TECHNOLOGIES"/>
        <s v="CONNESSO OHIO LLC"/>
        <s v="AUTOMATED DIGITAL HOMES NJ LLC"/>
        <s v="ELITE AV CONCEPTS"/>
        <s v="APPLAUSE CUSTOM SIGHT AND SOUND"/>
        <s v="BRAVAS DFW"/>
        <s v="SOUND DESIGN &amp; SECURITYLLC"/>
        <s v="ZOME SMART HOME SYSTEMS"/>
        <s v="THE EXPERTS"/>
        <s v="ZIO"/>
        <s v="IGS GROUP LLC"/>
        <s v="SOUND DECISIONS INC."/>
        <s v="DIGITRONIC, INC."/>
        <s v="ARROW CIRCLE ELECTRIC, INC."/>
        <s v="DYNAMIC AUDIO VIDEO"/>
        <s v="SMART SPACES"/>
        <s v="ADVANCED INTEGRATED SYSTEMS, LLC"/>
        <s v="ADVANCED HOME THEATER"/>
        <s v="TEKNIX SOLUTIONS"/>
        <s v="ARMOR SYSTEMS &amp; SECURITY, INC."/>
        <s v="AAV CORP"/>
        <s v="PROGRESSIVE INTEGRATIONS, INC."/>
        <s v="SYNERGY CTS, LLC"/>
        <s v="WIRED UP LLC"/>
        <s v="PREMIERE AUDIO VIDEO INTEGRATION"/>
        <s v="AUTOMATION DESIGN + ENTERTAINMENT"/>
        <s v="IDS AUDIO VIDEO &amp; TECHNOLOGIES"/>
        <s v="LEVINA AV LLC"/>
        <s v="DIGITAL BAY TECH"/>
        <s v="EUROTECH ELECTRIC INC"/>
        <s v="PROJECT: AUTOMATE"/>
        <s v="JENNINGS AV"/>
        <s v="AUDIO VIDEO SYSTEMS"/>
        <s v="EZSYSTEMS OF ATLANTA"/>
        <s v="LOWELL EDWARDS HOME INTEGRATIONS INC."/>
        <s v="SMART HOME DFW"/>
        <s v="DIGITAL EXPERIENCE"/>
        <s v="STONE-GLIDDEN INC."/>
        <s v="WIRED AV"/>
        <s v="NJ SMART HOMES AND THEATER LLC"/>
        <s v="MAXICON LLC"/>
        <s v="VISION SMART HOMES LLC"/>
        <s v="AUDIO VIDEO INTEGRATIONS LLC"/>
        <s v="ROSELLO'S ELECTRONICS, INC."/>
        <s v="THEATER DESIGN COMPANY"/>
        <s v="TECHPRO HOME AUTOMATION"/>
        <s v="CHELSEA AUDIO VIDEO"/>
        <s v="LEWIS AUDIO VIDEO"/>
        <s v="PROAV JACKSON"/>
        <s v="CAUDILL'S COMMERCIAL ELECTRIC COMPANY, INC."/>
        <s v="E-HOME, INC."/>
        <s v="MONUMENTAL TECHNOLOGIES"/>
        <s v="DIGITAL MEDIA INNOVATIONS"/>
        <s v="EDGETECH SYSTEMS LLC"/>
        <s v="AUDIOVISIONARIES, LLC"/>
        <s v="AUDIO VIDEO EXTREMES"/>
        <s v="PARADISE SYSTEMS LLC"/>
        <s v="PARAMOUNT AUDIO VIDEO"/>
        <s v="HOME SYNTHESIS, INC."/>
        <s v="HERITAGE AUDIO"/>
        <s v="NEWPORT AUDIO VIDEO, INC."/>
        <s v="SHOWTIME AUDIO &amp; VIDEO"/>
        <s v="STEREO AND VIDEO CENTER"/>
        <s v="DOUG WARD INTEGRATION"/>
        <s v="FUSEDGE, LLC"/>
        <s v="WIRED ISLAND"/>
        <s v="TAMPA BAY ELECTRONIC SYSTEMS"/>
        <s v="MOBILE ONE AUTO SOUND, INC."/>
        <s v="PRO TECH SOLUTIONS LLC"/>
        <s v="CASCADE INTEGRATION INC."/>
        <s v="TONAL TECHNOLOGY LLC"/>
        <s v="HUNTINGTON HOME SYSTEMS, INC."/>
        <s v="AV INNOVATIONS, LLC"/>
        <s v="NUWAVE AUTOMATION"/>
        <s v="ACOUSTIC VISIONS"/>
        <s v="CUSTOM PARTNERS LLC"/>
        <s v="SOUND DIMENSIONS PLUS"/>
        <s v="ERGO AUDIO"/>
        <s v="KUSTOM THEATER KREATIONS"/>
        <s v="MI CASA AUTOMATIONS"/>
        <s v="RIORDAN BROTHERS INTEGRATION"/>
        <s v="MICHIGAN SMARTHOME TECHNOLOGIES"/>
        <s v="HOME ENTERTAINMENT DESIGN, INC."/>
        <s v="ELEVATED AUDIO VIDEO"/>
        <s v="HOME TECH INNOVATIONS BY MOSAIC"/>
        <s v="AUDIO PLUS, LLC"/>
        <s v="CREATIVE AUDIO VIDEO AND AUTOMATION, LLC"/>
        <s v="PACIFIC AUDIO &amp; COMMUNICATIONS INC."/>
        <s v="SOUND TECHNOLOGY GROUP, LLC"/>
        <s v="HOME SYSTEM SOLUTIONS"/>
        <s v="TLE DISTRIBUTION"/>
        <s v="THE WOLF AV"/>
        <s v="HIDEF LLC"/>
        <s v="DOMIC INTEGRATIONS LLC"/>
        <s v="AV SIMPLIFIED INC."/>
        <s v="AUDIO ADVICE INC."/>
        <s v="SOUND STAGE SYSTEMS"/>
        <s v="INTEGRATION CONTROLS"/>
        <s v="ISLAND SIGHT AND SOUND"/>
        <s v="EXCEL AV SYSTEMS"/>
        <s v="APEX HOME AUTOMATION"/>
        <s v="SB COMM, INC."/>
        <s v="GARRETT INTEGRATED SYSTEMS NORTHWEST"/>
        <s v="GRID SOUND AND SCREEN"/>
        <s v="CRABTREE CUSTOMELECTRIC, LLC"/>
        <s v="HOME ELECTRONICS PROFESSIONALS"/>
        <s v="SOLUTIONS AVT"/>
        <s v="INFINITE HOME THEATRE"/>
        <s v="AUDIO VIDEO INTELLIGENCE"/>
        <s v="NEXT LEVEL TECHNOLOGY SOLUTIONS"/>
        <s v="AVDESIGN CONSULTANTS, INC."/>
        <s v="CHAMBERLUX AUTOMATA INC"/>
        <s v="MALIBU WIRED INC."/>
        <s v="MMIS"/>
        <s v="BRAVAS - MINNEAPOLIS"/>
        <s v="CUSTOM CONNECTIONS"/>
        <s v="JAR AUDIO VIDEO"/>
        <s v="DIGITAL HOME DESIGNS"/>
        <s v="EDGEUP TECHNOLOGY"/>
        <s v="EAGLE SENTRY"/>
        <s v="PRATER INTERGRATION, LLC"/>
        <s v="SPECTRUM SIGHT &amp; SOUND"/>
        <s v="KC TECH SYSTEMS"/>
        <s v="EIS ELECTRIC CORP D/B/A ELECTRONIC INTEGRATED SYSTEMS"/>
        <s v="CALIBER AUDIO VIDEO"/>
        <s v="OM WAVE LLC"/>
        <s v="ASPEN ELECTRONIC SYSTEMS, LLC"/>
        <s v="HK INTEGRATED SYSTEMS, LLC"/>
        <s v="PREMIER SIGHT AND SOUND"/>
        <s v="CONTROL FREAKS HAWAII, INC."/>
        <s v="STERLING HOME TECHNOLOGIES INC."/>
        <s v="3D DATACOMM INC."/>
        <s v="MIESTRO HOME INTEGRATION"/>
        <s v="RADIX TECHNOLOGIES, LLC"/>
        <s v="VASE"/>
        <s v="HUSTLE HARDER TECHNOLOGIES"/>
        <s v="ILLUMINA, LLC"/>
        <s v="HOME THEATER PROFESSIONALS"/>
        <s v="SAVVY LIFE AV INC."/>
        <s v="CAV INTEGRATED HOME, LLC"/>
        <s v="255 TECH"/>
        <s v="STELLMANN ELECTRICAL CORP"/>
        <s v="SECURITY DZIGN"/>
        <s v="HOME ELECTRONICS DESIGN"/>
        <s v="EPIC AUDIO VIDEO"/>
        <s v="MEDIA RESCUE LLC"/>
        <s v="AZTEC SOUND AND COMMUNICATIONS, INC."/>
        <s v="WAVE DESIGNS"/>
        <s v="GENESYS"/>
        <s v="INFOCUS SYSTEMS LLC"/>
        <s v="DOUGLAS H KRESGE LLC"/>
        <s v="ALLEGRO SOLUTIONS LLC"/>
        <s v="SOUTHERN CINEMA DESIGN"/>
        <s v="BRAVAS - NASHVILLE"/>
        <s v="AVISTA"/>
        <m/>
        <s v="A'S SMART HOME SOLUTIONS" u="1"/>
      </sharedItems>
    </cacheField>
    <cacheField name="Sales Rep" numFmtId="0">
      <sharedItems containsBlank="1" count="23">
        <s v="617"/>
        <s v="614"/>
        <s v="625"/>
        <s v="627"/>
        <s v="622"/>
        <s v="609"/>
        <s v="623"/>
        <s v="616"/>
        <s v="619"/>
        <s v="621"/>
        <s v="601"/>
        <s v="HOME"/>
        <s v="620"/>
        <s v="529"/>
        <s v="624"/>
        <s v="626"/>
        <s v="940"/>
        <s v="253"/>
        <s v="SNAP"/>
        <s v="182"/>
        <s v="240"/>
        <m/>
        <s v="615" u="1"/>
      </sharedItems>
    </cacheField>
    <cacheField name="Ship City" numFmtId="0">
      <sharedItems containsBlank="1"/>
    </cacheField>
    <cacheField name="Ship State" numFmtId="0">
      <sharedItems containsBlank="1"/>
    </cacheField>
    <cacheField name="Ship Zip" numFmtId="0">
      <sharedItems containsBlank="1" containsMixedTypes="1" containsNumber="1" containsInteger="1" minValue="927" maxValue="228031"/>
    </cacheField>
    <cacheField name="Item Number" numFmtId="0">
      <sharedItems containsBlank="1"/>
    </cacheField>
    <cacheField name="Primary UOM" numFmtId="0">
      <sharedItems containsBlank="1"/>
    </cacheField>
    <cacheField name="Item Status" numFmtId="0">
      <sharedItems containsBlank="1"/>
    </cacheField>
    <cacheField name="Class Description" numFmtId="0">
      <sharedItems containsBlank="1"/>
    </cacheField>
    <cacheField name="Category 1" numFmtId="0">
      <sharedItems containsBlank="1"/>
    </cacheField>
    <cacheField name="Category 2" numFmtId="0">
      <sharedItems containsBlank="1"/>
    </cacheField>
    <cacheField name="Category 3" numFmtId="0">
      <sharedItems containsBlank="1"/>
    </cacheField>
    <cacheField name="From Date" numFmtId="0">
      <sharedItems containsBlank="1"/>
    </cacheField>
    <cacheField name="To Date" numFmtId="0">
      <sharedItems containsBlank="1"/>
    </cacheField>
    <cacheField name="Current Units" numFmtId="0">
      <sharedItems containsString="0" containsBlank="1" containsNumber="1" containsInteger="1" minValue="-3123" maxValue="263"/>
    </cacheField>
    <cacheField name="Prior Units" numFmtId="0">
      <sharedItems containsString="0" containsBlank="1" containsNumber="1" containsInteger="1" minValue="-578" maxValue="7317"/>
    </cacheField>
    <cacheField name="Current Sales" numFmtId="0">
      <sharedItems containsString="0" containsBlank="1" containsNumber="1" minValue="-3445" maxValue="204578.13000000003"/>
    </cacheField>
    <cacheField name="Prior Sales" numFmtId="0">
      <sharedItems containsString="0" containsBlank="1" containsNumber="1" minValue="-32197.5" maxValue="253266.55"/>
    </cacheField>
    <cacheField name="Sales Difference" numFmtId="0">
      <sharedItems containsString="0" containsBlank="1" containsNumber="1" minValue="-48688.419999999969" maxValue="321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Hathcock" refreshedDate="45761.389787615743" createdVersion="8" refreshedVersion="8" minRefreshableVersion="3" recordCount="908" xr:uid="{43600857-6CEF-4DF6-9CEA-55A0B851F773}">
  <cacheSource type="worksheet">
    <worksheetSource ref="A1:T1048576" sheet="Monthly Goal Sales Data"/>
  </cacheSource>
  <cacheFields count="20">
    <cacheField name="Customer Class" numFmtId="0">
      <sharedItems containsBlank="1"/>
    </cacheField>
    <cacheField name="Customer Name" numFmtId="0">
      <sharedItems containsBlank="1" count="483">
        <s v="AUVID AUTOMATION"/>
        <s v="AUDIO WAREHOUSE INC."/>
        <s v="CINEGRATION LLC"/>
        <s v="WIPLIANCE"/>
        <s v="INTUITIVE AV INC."/>
        <s v="WICKED SMART HOMES"/>
        <s v="MULTIMEDIA SOLUTIONS INC."/>
        <s v="HANSON AUDIO VIDEO"/>
        <s v="HOME TECHNOLOGY ARCHITECTS, LLC"/>
        <s v="MAXIMUM AUDIO VIDEO"/>
        <s v="SHOEMAKER ELECTRIC AND TECHNOLOGIES"/>
        <s v="COMWARE"/>
        <s v="SPIRE INTEGRATED SYSTEMS, INC."/>
        <s v="AUDIO VIDEO CRAFTS INC"/>
        <s v="DIGITAL HOME CREATIONS"/>
        <s v="INNOVATIVE SIGHT &amp; SOUND"/>
        <s v="REAL LLC"/>
        <s v="ATLANTIC CONTROL TECHNOLOGIES, INC."/>
        <s v="SOUND CONCEPTS"/>
        <s v="AV CLUB LLC"/>
        <s v="INTRA HOME SYSTEMS, LLC"/>
        <s v="MAVIEN LLC"/>
        <s v="LYNNS AUDIO VIDEO"/>
        <s v="PHANTOM SOUND"/>
        <s v="ARROW ELECTRIC INC."/>
        <s v="HOME TECHNOLOGY EXPERTS"/>
        <s v="INFINITY HOME TECHNOLOGIES LLC"/>
        <s v="LUXOR UP CORP"/>
        <s v="SUNCOAST AUDIO VIDEO"/>
        <s v="FIRST PRIORITY AUDIO, INC"/>
        <s v="HOME THEATER SYSTEMS"/>
        <s v="BOCA TECH AND AUTOMATION"/>
        <s v="BRAVAS INDIANAPOLIS"/>
        <s v="HIVE LLC"/>
        <s v="IOTY, INC"/>
        <s v="MILLS CUSTOM AUDIO VIDEO, INC DBA MILLS TECHNOLOGIES"/>
        <s v="FIGUEROA ELECTRIC LLC"/>
        <s v="AV IMAGINED, INC."/>
        <s v="CREATIVE SOUND &amp; AUTOMATION, LLC"/>
        <s v="SIMPLY AUTOMATED"/>
        <s v="MRKTMKR"/>
        <s v="TORTUGA POOLS &amp; SPAS"/>
        <s v="LISTENUP"/>
        <s v="CANTARA DESIGN GROUP, INC."/>
        <s v="ATLANTA HOME THEATER"/>
        <s v="INNOVATIVE AUDIO VIDEO DESIGNS"/>
        <s v="SUNRISE ELECTRONICS"/>
        <s v="BRAVAS - HOUSTON"/>
        <s v="IMAGINE MORE SERVICES CORP"/>
        <s v="HEAR NO EVIL INC."/>
        <s v="HOMETRONIX OF ARKANSAS LLC"/>
        <s v="ACCUCOM INTEGRATIONS GROUP, INC"/>
        <s v="MARI DESIGN, INC."/>
        <s v="DESERT SOUND &amp; SECURITY"/>
        <s v="TECHNOLOGY DESIGN ASSOCIATES"/>
        <s v="INTELLIGENT LIGHTING DESIGN &amp; CONSULTATION"/>
        <s v="CUSTOM CONNECTION SYSTEMS"/>
        <s v="ADVANCE AUTOMATED SYSTEMS"/>
        <s v="HORNER NETWORKS, LLC"/>
        <s v="AUDIO VIDEO SPECIALISTS, INC."/>
        <s v="TELSTAR HOME ENTERTAINMENT"/>
        <s v="ARRACAL INC"/>
        <s v="GREENLINE HOME SOLUTIONS LLC"/>
        <s v="LEX HOME TECH, LLC"/>
        <s v="BOB'S TV INC"/>
        <s v="IWIRED INC"/>
        <s v="SOUTH SOUNDS LLC"/>
        <s v="AUDIO VIDEO ADVANTAGE"/>
        <s v="ABSOLUTE AV DESIGN"/>
        <s v="HOME TECHNOLOGY SOLUTIONS"/>
        <s v="ROBISON DIGITAL SOLUTIONS LLC, DBA TECHNOLOGY INTERIORS, LLC"/>
        <s v="ONE TOUCH AUTOMATION, INC"/>
        <s v="EBODE LLC"/>
        <s v="BETHESDA SYSTEMS"/>
        <s v="PRIVATE TECHNOLOGY GROUP"/>
        <s v="HAVEN SMART"/>
        <s v="JDM ELECTRIC CO"/>
        <s v="BEEMER SMART HOME"/>
        <s v="INTEGRATED AUDIO VIDEO LLC"/>
        <s v="BLUESTREAM AUTOMATION LLC"/>
        <s v="MAIN LINE SOUND &amp; VIDEO"/>
        <s v="SECURE PRO LLC"/>
        <s v="JUST PRESS PLAY"/>
        <s v="MEDIAOBSESSIONS LLC"/>
        <s v="SYNCHRONIZING SYSTEMS, LLC"/>
        <s v="AUDIO VIDEO SPECIALTIES"/>
        <s v="SOUND VISION TECHNOLOGY"/>
        <s v="FOUR LANES TECH"/>
        <s v="OLSEN AUTOMATION"/>
        <s v="ACT ELECTRIC, LLC"/>
        <s v="PRECISION CELLULAR &amp; SOUND, LTD."/>
        <s v="AUDIO IMPACT"/>
        <s v="DIGITAL INSTALLERS, INC."/>
        <s v="MEDIA SYSTEMS"/>
        <s v="BRAVAS - DUBLIN"/>
        <s v="AUDIO VIDEO INVASION INC."/>
        <s v="DENNIS SAGE HOME ENTERTAINMENT, INC."/>
        <s v="7220 CONSULTING, LLC"/>
        <s v="INTEGRATED DESIGN SPECIALISTS"/>
        <s v="ELECTRONIC ESSENTIALS, INC."/>
        <s v="ADVANCED TECH SYSTEMS, INC."/>
        <s v="AV CONNECTIONS"/>
        <s v="GREAT SOUNDS AUDIO VIDEO"/>
        <s v="21ST CENTURY DISTRIBUTING"/>
        <s v="SWIFT AUDIO LLC"/>
        <s v="SADDLE RIVER SOUND, LLC.SADDLE RIVER SOUND, LLC."/>
        <s v="INTEGRITY SOUND INC"/>
        <s v="BLUE GRASS HOME ENTERTAINMENT INC"/>
        <s v="GET MAVILLC"/>
        <s v="MERRITT ELECTRIC, INC."/>
        <s v="HOME ELECTRONICS AND LIGHTING PRODUCTS LLC"/>
        <s v="INNOVATIVE CONCEPTS AUDIO &amp; VIDEO, INC"/>
        <s v="DIGITRONIC, INC."/>
        <s v="SMARTHOUSE INTEGRATION, LLC"/>
        <s v="ELITE AV"/>
        <s v="DYNAMIC AUDIO VIDEO"/>
        <s v="CINEMAQUEST, LLC"/>
        <s v="METHOD MEDIA SYSTEMS"/>
        <s v="BLACKWIRE DESIGNS"/>
        <s v="AV SPECIALISTS"/>
        <s v="JENNINGS AV"/>
        <s v="ARGENTA SOLUTIONS"/>
        <s v="JBA-V LLC"/>
        <s v="EUROTECH ELECTRIC INC"/>
        <s v="NEW AGE ELECTRIC, INC. DBA NEW AGE LIGHTING"/>
        <s v="QAV"/>
        <s v="AUDIO INTEGRATORS"/>
        <s v="WIRED AV"/>
        <s v="PROLUX, INC. DBA SOUNDCHECK"/>
        <s v="SOUND LIGHT DESIGN"/>
        <s v="WIRED UP LLC"/>
        <s v="NORTHEAST ENTERTAINMENT, INC"/>
        <s v="SOUND EFFECTS"/>
        <s v="PREMIER CUSTOM AUDIO &amp; VIDEO"/>
        <s v="STEALTH TECH LLC"/>
        <s v="ENVIOTECH GROUP, INC."/>
        <s v="C LIGHTING CORP"/>
        <s v="T&amp;T ELECTRIC, INC."/>
        <s v="PARAMOUNT AUDIO VIDEO"/>
        <s v="BIG DADDY'S STEREO"/>
        <s v="MOBILE ONE AUTO SOUND, INC."/>
        <s v="LOGIC INTEGRATION LLC"/>
        <s v="ARCHITEK LLC"/>
        <s v="WIPLIANCE - SPOKANE"/>
        <s v="SOUND DIMENSIONS PLUS"/>
        <s v="ADMIT ONE, INC."/>
        <s v="PROJECT: AUTOMATE"/>
        <s v="HOME SYSTEM SOLUTIONS"/>
        <s v="AV SIMPLIFIED INC."/>
        <s v="SOUND STAGE SYSTEMS"/>
        <s v="MYTHIC HOME THEATER"/>
        <s v="KTM ELECTRIC"/>
        <s v="PLAY - CUSTOM HOME TECHNOLOGY"/>
        <s v="ISLAND SIGHT AND SOUND"/>
        <s v="HOPPEN HOME SYSTEMS"/>
        <s v="INFINITE AUDIO VIDEO SOLUTIONS"/>
        <s v="AUDIO VIDEO INTELLIGENCE"/>
        <s v="ACOUSTIC DESIGN SYSTEMS"/>
        <s v="REDLINE AUDIO VIDEO LLC"/>
        <s v="AVDESIGN CONSULTANTS, INC."/>
        <s v="NEXT LEVEL TECHNOLOGY SOLUTIONS"/>
        <s v="SIMPLIFI LLC"/>
        <s v="AAV CORP"/>
        <s v="INNOVATIVE HOME SYSTEMS LLC"/>
        <s v="MALIBU WIRED INC."/>
        <s v="EDGEUP TECHNOLOGY"/>
        <s v="CASTLE PROTECTION &amp; AUTOMATION LLC"/>
        <s v="CRESCENDO AUTOMATION"/>
        <s v="CALIBER AUDIO VIDEO"/>
        <s v="SPECTRUM SIGHT &amp; SOUND"/>
        <s v="EIS ELECTRIC CORP D/B/A ELECTRONIC INTEGRATED SYSTEMS"/>
        <s v="PRATER INTERGRATION, LLC"/>
        <s v="BUTTONWOOD COMMUNICATIONS"/>
        <s v="LIAISON HOME AUTOMATION"/>
        <s v="LIGHTING CONNECTIONS"/>
        <s v="EXCEPTIONAL LIGHT AND SOUND"/>
        <s v="AUTOMATED LIFESTYLES"/>
        <s v="JL AUTOMATION, LLC"/>
        <s v="SPECK ELECTRIC SMART HOMES"/>
        <s v="ARCHITECHNOLOGY DESIGNS"/>
        <s v="BRAVAS - NJ"/>
        <s v="KC TECH SYSTEMS"/>
        <s v="AZTEC SOUND AND COMMUNICATIONS, INC."/>
        <s v="CHRISTOPHER WILLIAM"/>
        <s v="USA INTEGRATION"/>
        <s v="RESTREPO INNOVATIONS"/>
        <s v="SENTRY SECURITY INC."/>
        <s v="CONTROL FREAKS HAWAII, INC."/>
        <s v="IKNOWTECH"/>
        <s v="DIGITAL DESIGN GROUP, INC."/>
        <s v="MMIS"/>
        <s v="TECHPOINT1, INC."/>
        <s v="EVOLUTION AV, LLC"/>
        <s v="CITY INTEGRATION"/>
        <s v="LINX AUDIO VISUAL LLC"/>
        <s v="AUDIO VIDEO EXTREMES"/>
        <s v="PARAGON SYSTEMS INTEGRATION"/>
        <s v="HOMEDIA SOLUTIONS"/>
        <m/>
        <s v="AUDIOTRONICS INC. VA" u="1"/>
        <s v="DESIGNED THEATRE VISIONS, INC." u="1"/>
        <s v="ALLEGRO" u="1"/>
        <s v="INTEGRATED COMMUNICATION DESIGNS INC." u="1"/>
        <s v="EFXAV, LLC" u="1"/>
        <s v="GLOW WORKS, LLC" u="1"/>
        <s v="ADVANCED INTEGRATED SYSTEMS, LLC" u="1"/>
        <s v="UPSCALENT LLC" u="1"/>
        <s v="AUTOMATED DIGITAL HOMES NJ LLC" u="1"/>
        <s v="OASIS LUXURY SMART HOMES" u="1"/>
        <s v="SB COMM, INC." u="1"/>
        <s v="AUTOMATED LIFESTYLES LLC" u="1"/>
        <s v="SHOWTIME AUDIO &amp; VIDEO" u="1"/>
        <s v="RNH SALES GROUP, INC" u="1"/>
        <s v="THE INTEGRATED HOME, LLC" u="1"/>
        <s v="SOUND INSTALLATION &amp; DESIGN INC." u="1"/>
        <s v="ARTISTIC VIDEO &amp; SOUND" u="1"/>
        <s v="ARROW CIRCLE ELECTRIC, INC." u="1"/>
        <s v="EVOLVED HABITAT, LLC" u="1"/>
        <s v="JAS AQUATICS LLC" u="1"/>
        <s v="BRAVAS DFW" u="1"/>
        <s v="SMART HOME INTEGRATIONS" u="1"/>
        <s v="HOME ELECTRONICS DESIGN" u="1"/>
        <s v="DIGITAL LIVING INC." u="1"/>
        <s v="AUDIO ADVICE INC." u="1"/>
        <s v="AARON CARMACK ELECTRONIC SERVICES" u="1"/>
        <s v="DIGITAL MEDIA INNOVATIONS" u="1"/>
        <s v="ELECTRONIC SYSTEMS DESIGNS LLC" u="1"/>
        <s v="NEWPORT HOME THEATERS, INC." u="1"/>
        <s v="PREMIERE MUSIC AND FILM SYSTEMS, INC" u="1"/>
        <s v="REEL TIME SIGHT &amp; SOUND" u="1"/>
        <s v="MERKLE AUDIO VIDEO, INC." u="1"/>
        <s v="PJW INSTALLATIONS LLC" u="1"/>
        <s v="PHOENIX COMMUNICATIONS LLC" u="1"/>
        <s v="SELLHORST SECURITY &amp; SOUND INC." u="1"/>
        <s v="CONNECTED MEDIA CORP." u="1"/>
        <s v="BULCO ELECTRIC, INC" u="1"/>
        <s v="MICHAEL MANNI ELECTRIC" u="1"/>
        <s v="QI ADVISOR GROUPS, LLC" u="1"/>
        <s v="DOUG WARD INTEGRATION" u="1"/>
        <s v="52AV LTD" u="1"/>
        <s v="H CUSTOMS AUDIO VIDEO" u="1"/>
        <s v="MAXICON LLC" u="1"/>
        <s v="TRIPHASE TECHNOLOGIES" u="1"/>
        <s v="AV SQUARED" u="1"/>
        <s v="TRI-ZONE AUTOMATION" u="1"/>
        <s v="AROS" u="1"/>
        <s v="PROGRESSIVE INTEGRATIONS, INC." u="1"/>
        <s v="EDESIGN GROUP, INC" u="1"/>
        <s v="INTERIOR AUDIO INC" u="1"/>
        <s v="CAV INTEGRATED HOME, LLC" u="1"/>
        <s v="OVERTURE LLC" u="1"/>
        <s v="OFF N ON ELECTRIC" u="1"/>
        <s v="ACADIAN HOME THEATRE &amp; AUTOMATION" u="1"/>
        <s v="INSIDE EYE DESIGN" u="1"/>
        <s v="VISION SMART HOMES LLC" u="1"/>
        <s v="BRAVAS - KC" u="1"/>
        <s v="FUSION AUDIO &amp; VIDEO" u="1"/>
        <s v="XTEND TECHNOLOGIES" u="1"/>
        <s v="LUMI DESIGN LLC" u="1"/>
        <s v="BRAVAS - ATLANTA" u="1"/>
        <s v="FORTECH SOLUTIONS INC." u="1"/>
        <s v="MOSELEY ELECTRONICS, LLC" u="1"/>
        <s v="ADVANCED ESI, LLC" u="1"/>
        <s v="SIMPLEX INC" u="1"/>
        <s v="SITEPLAN LLC" u="1"/>
        <s v="SMARTER HOMES OF AUSTIN" u="1"/>
        <s v="SENSORY INTEGRATION" u="1"/>
        <s v="STREAMLINED INNOVATIONS LLC" u="1"/>
        <s v="SOUND &amp; IMAGE DESIGN INC." u="1"/>
        <s v="TONY'S STREET DREAMS" u="1"/>
        <s v="CEP MARKETING" u="1"/>
        <s v="SW ASSOCIATES LLC DBA FULL SPECTRUM TECHNOLOGY GROUP" u="1"/>
        <s v="SIMPLEHOME" u="1"/>
        <s v="HOT WIRED AUDIO VIDEO" u="1"/>
        <s v="TRUMEDIA" u="1"/>
        <s v="AUDIO NIRVANA" u="1"/>
        <s v="FREEMANS STEREO VIDEO" u="1"/>
        <s v="DEFINITIVE CONCEPTS, INC." u="1"/>
        <s v="HOME LOGIC LLC" u="1"/>
        <s v="GHT GROUP" u="1"/>
        <s v="CTL COMPANIES" u="1"/>
        <s v="AUDIO INTERIORS" u="1"/>
        <s v="ACOUSTIC VISIONS" u="1"/>
        <s v="ELECTRONIC SYSTEMS INTEGRATORS, LLC" u="1"/>
        <s v="INTEGRAL SYSTEMS" u="1"/>
        <s v="BACKSTAGE AV" u="1"/>
        <s v="HARTWALKER AUTOMATION" u="1"/>
        <s v="PREMIUM INSTALLATION AND DESIGN" u="1"/>
        <s v="FPAV ELECTRONICS" u="1"/>
        <s v="MILLENNIUM SYSTEMS DESIGN INC" u="1"/>
        <s v="ELITE A/V &amp; AUTOMATION, LLC" u="1"/>
        <s v="TECH LIFE CONNECTION" u="1"/>
        <s v="INTUITIVE LIVING SYSTEMS, LLC" u="1"/>
        <s v="A &amp; R CONSULTING" u="1"/>
        <s v="NEI INTEGRATED SOLUTIONS LLC" u="1"/>
        <s v="ASPIRE AUDIO VIDEO SOLUTIONS" u="1"/>
        <s v="ADAPTIV AUTOMATION LTD, CO." u="1"/>
        <s v="BOSTON AUTOMATIONS" u="1"/>
        <s v="IGS GROUP LLC" u="1"/>
        <s v="EXCEL AV SYSTEMS" u="1"/>
        <s v="DIGITAL LIFESTYLE SOLUTIONS" u="1"/>
        <s v="K2 HOME SOLUTIONS" u="1"/>
        <s v="AV SOLUTIONS" u="1"/>
        <s v="UNLIMITED ELECTRONIC LIFESTYLES" u="1"/>
        <s v="AUDIO VIDEO CONNECTIONS LLC" u="1"/>
        <s v="TODAY'S HOME &amp; LEISURE PRODUCTS, INC." u="1"/>
        <s v="SCHMIDT ELECTRICAL &amp; AV" u="1"/>
        <s v="CONECTSYS" u="1"/>
        <s v="BRITE AV SOLUTIONS" u="1"/>
        <s v="DESIMONE CONSTRUCTION" u="1"/>
        <s v="RABIDOU CONSULTING INC." u="1"/>
        <s v="EASY LIVING WITH TECHNOLOGY LLC" u="1"/>
        <s v="COX ELECTRIC &amp; AV LLC" u="1"/>
        <s v="AREA 51 AUDIO ENGINEERING" u="1"/>
        <s v="J &amp; K ELECTRONICS" u="1"/>
        <s v="WYREDREAMS" u="1"/>
        <s v="SOUND COMPONENTS INC." u="1"/>
        <s v="PRESTIGE AUDIO VISUAL INTERNATIONAL LLC" u="1"/>
        <s v="ELITE AT LLC" u="1"/>
        <s v="DESCO ELECTRONICS, CORP" u="1"/>
        <s v="STRONGHOLD SURVEILLANCE" u="1"/>
        <s v="HD MEDIA SYSTEMS" u="1"/>
        <s v="KRAUS HI-TECH HOME AUTOMATION" u="1"/>
        <s v="AVLET OUTDOOR LLC" u="1"/>
        <s v="SNAP ONE, LLC" u="1"/>
        <s v="BRAVO AV" u="1"/>
        <s v="KV POWER" u="1"/>
        <s v="ENVISION AUTOMATION INC" u="1"/>
        <s v="AUDIOVISIONARIES, LLC" u="1"/>
        <s v="PREMIUM INSTALLATION &amp; DESIGN SOUTH LLC" u="1"/>
        <s v="PICTURE PERFECT TECHNOLOGIES INC." u="1"/>
        <s v="HOME MEDIA INNOVATIONS" u="1"/>
        <s v="CUTTING EDGE DESIGN, INC." u="1"/>
        <s v="COLE AUDIO VIDEO" u="1"/>
        <s v="CONNESSO OHIO LLC" u="1"/>
        <s v="INFOCUS TECHNOLOGIES" u="1"/>
        <s v="ELITE AV CONCEPTS" u="1"/>
        <s v="PISANO INDUSTRIES" u="1"/>
        <s v="SMART SPACES" u="1"/>
        <s v="SYLIX TECHNOLOGIES, LLC" u="1"/>
        <s v="THE EXPERTS" u="1"/>
        <s v="ZOME SMART HOME SYSTEMS" u="1"/>
        <s v="ARMOR SYSTEMS &amp; SECURITY, INC." u="1"/>
        <s v="TEKNIX SOLUTIONS" u="1"/>
        <s v="APPLAUSE CUSTOM SIGHT AND SOUND" u="1"/>
        <s v="IDS AUDIO VIDEO &amp; TECHNOLOGIES" u="1"/>
        <s v="AUTOMATION DESIGN + ENTERTAINMENT" u="1"/>
        <s v="HOME THEATER SOLUTIONS" u="1"/>
        <s v="SAPIENT HOME" u="1"/>
        <s v="LOWELL EDWARDS HOME INTEGRATIONS INC." u="1"/>
        <s v="EXECUTIVE ELECTRONICS" u="1"/>
        <s v="AUDIO VIDEO INTEGRATIONS LLC" u="1"/>
        <s v="DEMNET TECHNOLOGIES" u="1"/>
        <s v="ROSELLO'S ELECTRONICS, INC." u="1"/>
        <s v="MOUNTAIN HERITAGE SYSTEMS" u="1"/>
        <s v="CAUDILL'S COMMERCIAL ELECTRIC COMPANY, INC." u="1"/>
        <s v="ZIO" u="1"/>
        <s v="CHELSEA AUDIO VIDEO" u="1"/>
        <s v="THEATER DESIGN COMPANY" u="1"/>
        <s v="TECHPRO HOME AUTOMATION" u="1"/>
        <s v="STONE-GLIDDEN INC." u="1"/>
        <s v="OMNI TECH SOLUTIONS, LLC" u="1"/>
        <s v="ELECTRONICS PROFESSIONALS, LLC" u="1"/>
        <s v="XSSENTIALS" u="1"/>
        <s v="ADVANCED TECHNOLOGY INTEGRATORS, INC." u="1"/>
        <s v="E-HOME, INC." u="1"/>
        <s v="TLE DISTRIBUTION" u="1"/>
        <s v="MONUMENTAL TECHNOLOGIES" u="1"/>
        <s v="STEREO AND VIDEO CENTER" u="1"/>
        <s v="NEWPORT AUDIO VIDEO, INC." u="1"/>
        <s v="WIRED ISLAND" u="1"/>
        <s v="AURIEL ENTERPRISES" u="1"/>
        <s v="TAMPA BAY ELECTRONIC SYSTEMS" u="1"/>
        <s v="CASCADE INTEGRATION INC." u="1"/>
        <s v="INTECH INC" u="1"/>
        <s v="HUNTINGTON HOME SYSTEMS, INC." u="1"/>
        <s v="ERGO AUDIO" u="1"/>
        <s v="KASTED DESIGN GROUP LLC" u="1"/>
        <s v="AUDIO PLUS, LLC" u="1"/>
        <s v="ELITE AUTOMATION" u="1"/>
        <s v="ELEVATED AUDIO VIDEO" u="1"/>
        <s v="AUTOMATED LIFESTYLES HAWAII" u="1"/>
        <s v="THIRD COAST WIRING CONCEPTS" u="1"/>
        <s v="AMT INTEGRATION LLC" u="1"/>
        <s v="HIDEF LLC" u="1"/>
        <s v="COUNTERSTRIKE SECURITY" u="1"/>
        <s v="THE WOLF AV" u="1"/>
        <s v="HOME ENTERTAINMENT DESIGN, INC." u="1"/>
        <s v="GRID SOUND AND SCREEN" u="1"/>
        <s v="SOUNDVISION LLC" u="1"/>
        <s v="CENTURY ENTERTAINMENT &amp; FURNISHINGS" u="1"/>
        <s v="BRAVAS - MINNEAPOLIS" u="1"/>
        <s v="CUSTOM CONNECTIONS" u="1"/>
        <s v="MICHIGAN SMARTHOME TECHNOLOGIES" u="1"/>
        <s v="HK INTEGRATED SYSTEMS, LLC" u="1"/>
        <s v="PREMIER SIGHT AND SOUND" u="1"/>
        <s v="HOME THEATER PROFESSIONALS" u="1"/>
        <s v="EZSYSTEMS OF ATLANTA" u="1"/>
        <s v="RADIX TECHNOLOGIES, LLC" u="1"/>
        <s v="CONVERGENCE TECHNOLOGIES" u="1"/>
        <s v="INTEGRATOR PARTNERS, LLC" u="1"/>
        <s v="INFOCUS SYSTEMS LLC" u="1"/>
        <s v="CRABTREE CUSTOMELECTRIC, LLC" u="1"/>
        <s v="ALLEGRO SOLUTIONS LLC" u="1"/>
        <s v="BRAVAS - NASHVILLE" u="1"/>
        <s v="HOISHIK" u="1"/>
        <s v="EPIC HOME SYSTEMS LLC" u="1"/>
        <s v="CUSTOM AV INTEGRATORS" u="1"/>
        <s v="PROAUDIO GEORGIA" u="1"/>
        <s v="AI HOME AUTOMATION INC." u="1"/>
        <s v="COMPLETE HOME ELECTRONICS, INC." u="1"/>
        <s v="1 TOUCH SOLUTIONS" u="1"/>
        <s v="PRIME A/V SERVICES" u="1"/>
        <s v="SIGNALS AUDIO VIDEO, INC." u="1"/>
        <s v="PAVE LLC" u="1"/>
        <s v="SOUND INTEGRATIONS" u="1"/>
        <s v="QNORTHWEST" u="1"/>
        <s v="HIPPO'S HOME ENTERTAINMENT" u="1"/>
        <s v="TIMBERLINE AUDIO VIDEO" u="1"/>
        <s v="TECHAUTOMATION, INC" u="1"/>
        <s v="BRILLIANT AV" u="1"/>
        <s v="SYSTEM INTEGRATORS, INC." u="1"/>
        <s v="MATSON ALARM OF TN" u="1"/>
        <s v="ARCANE TECHNOLOGIES, INC." u="1"/>
        <s v="INTEGRATED HOME, LLC" u="1"/>
        <s v="VIDEOTECHNICA, LTD" u="1"/>
        <s v="LEON SPEAKERS, INC" u="1"/>
        <s v="EASY LIVING TECHNOLOGIES" u="1"/>
        <s v="MYRIAD HOME ENTERTAINMENT SOLUTIONS" u="1"/>
        <s v="GRAND HOME AUTOMATION, INC" u="1"/>
        <s v="GLOBAL SIGHT &amp; SOUND, INC." u="1"/>
        <s v="ECK AV" u="1"/>
        <s v="MASTERPIECE AUDIO VIDEO" u="1"/>
        <s v="JENSE AUTOMATION" u="1"/>
        <s v="ACOUSTIC VISUAL INNOVATION" u="1"/>
        <s v="ONEBUTTON" u="1"/>
        <s v="PREMIER MEDIA TECHNOLOGIES - BEACHSIDE AUDIO VIDEO, INC" u="1"/>
        <s v="ADVANCED HOME THEATER" u="1"/>
        <s v="SOUND DESIGN &amp; SECURITYLLC" u="1"/>
        <s v="RATIO INC" u="1"/>
        <s v="SYSTEMS DESIGN &amp; INTEGRATION" u="1"/>
        <s v="SOUND DECISIONS INC." u="1"/>
        <s v="PREMIERE AUDIO VIDEO INTEGRATION" u="1"/>
        <s v="LOUISA’S ELECTRONICS" u="1"/>
        <s v="DIGITAL BAY TECH" u="1"/>
        <s v="SIGMA SOUND TECHNOLOGY, INC" u="1"/>
        <s v="MULTIMEDIA INNOVATIONS" u="1"/>
        <s v="SMART HOME DFW" u="1"/>
        <s v="DIGITAL EXPERIENCE" u="1"/>
        <s v="LEWIS AUDIO VIDEO" u="1"/>
        <s v="WSC HOME AUDIO VIDEO" u="1"/>
        <s v="PARADISE SYSTEMS LLC" u="1"/>
        <s v="FUSEDGE, LLC" u="1"/>
        <s v="PROAV JACKSON" u="1"/>
        <s v="AV INNOVATIONS, LLC" u="1"/>
        <s v="NUWAVE AUTOMATION" u="1"/>
        <s v="KUSTOM THEATER KREATIONS" u="1"/>
        <s v="MI CASA AUTOMATIONS" u="1"/>
        <s v="RIORDAN BROTHERS INTEGRATION" u="1"/>
        <s v="CREATIVE AUDIO VIDEO AND AUTOMATION, LLC" u="1"/>
        <s v="DOMIC INTEGRATIONS LLC" u="1"/>
        <s v="APEX HOME AUTOMATION" u="1"/>
        <s v="INTEGRATION CONTROLS" u="1"/>
        <s v="CHAMBERLUX AUTOMATA INC" u="1"/>
        <s v="EDGETECH SYSTEMS LLC" u="1"/>
        <s v="JAR AUDIO VIDEO" u="1"/>
        <s v="DIGITAL HOME DESIGNS" u="1"/>
        <s v="OM WAVE LLC" u="1"/>
        <s v="ASPEN ELECTRONIC SYSTEMS, LLC" u="1"/>
        <s v="3D DATACOMM INC." u="1"/>
        <s v="STERLING HOME TECHNOLOGIES INC." u="1"/>
        <s v="CUSTOM PARTNERS LLC" u="1"/>
        <s v="VASE" u="1"/>
        <s v="MIESTRO HOME INTEGRATION" u="1"/>
        <s v="ILLUMINA, LLC" u="1"/>
        <s v="ANV INSTALLATIONS" u="1"/>
        <s v="STELLMANN ELECTRICAL CORP" u="1"/>
        <s v="EPIC AUDIO VIDEO" u="1"/>
        <s v="WAVE DESIGNS" u="1"/>
        <s v="GENESYS" u="1"/>
        <s v="SOUTHERN CINEMA DESIGN" u="1"/>
        <s v="SOUND TECHNOLOGY GROUP, LLC" u="1"/>
        <s v="AVISTA" u="1"/>
      </sharedItems>
    </cacheField>
    <cacheField name="Sales Rep" numFmtId="0">
      <sharedItems containsBlank="1" containsMixedTypes="1" containsNumber="1" containsInteger="1" minValue="625" maxValue="627" count="20">
        <s v="625"/>
        <s v="622"/>
        <s v="619"/>
        <s v="623"/>
        <s v="601"/>
        <s v="627"/>
        <s v="617"/>
        <s v="621"/>
        <s v="614"/>
        <s v="529"/>
        <s v="626"/>
        <s v="HOME"/>
        <s v="609"/>
        <s v="940"/>
        <s v="616"/>
        <s v="620"/>
        <s v="253"/>
        <m/>
        <n v="625" u="1"/>
        <n v="627" u="1"/>
      </sharedItems>
    </cacheField>
    <cacheField name="Ship City" numFmtId="0">
      <sharedItems containsBlank="1"/>
    </cacheField>
    <cacheField name="Ship State" numFmtId="0">
      <sharedItems containsBlank="1"/>
    </cacheField>
    <cacheField name="Ship Zip" numFmtId="0">
      <sharedItems containsBlank="1" containsMixedTypes="1" containsNumber="1" containsInteger="1" minValue="927" maxValue="99216"/>
    </cacheField>
    <cacheField name="Item Number" numFmtId="0">
      <sharedItems containsBlank="1"/>
    </cacheField>
    <cacheField name="Primary UOM" numFmtId="0">
      <sharedItems containsBlank="1"/>
    </cacheField>
    <cacheField name="Item Status" numFmtId="0">
      <sharedItems containsBlank="1"/>
    </cacheField>
    <cacheField name="Class Description" numFmtId="0">
      <sharedItems containsBlank="1"/>
    </cacheField>
    <cacheField name="Category 1" numFmtId="0">
      <sharedItems containsBlank="1"/>
    </cacheField>
    <cacheField name="Category 2" numFmtId="0">
      <sharedItems containsBlank="1"/>
    </cacheField>
    <cacheField name="Category 3" numFmtId="0">
      <sharedItems containsBlank="1"/>
    </cacheField>
    <cacheField name="From Date" numFmtId="0">
      <sharedItems containsBlank="1"/>
    </cacheField>
    <cacheField name="To Date" numFmtId="0">
      <sharedItems containsBlank="1"/>
    </cacheField>
    <cacheField name="Current Units" numFmtId="0">
      <sharedItems containsString="0" containsBlank="1" containsNumber="1" containsInteger="1" minValue="-3123" maxValue="143"/>
    </cacheField>
    <cacheField name="Prior Units" numFmtId="0">
      <sharedItems containsString="0" containsBlank="1" containsNumber="1" containsInteger="1" minValue="0" maxValue="7317"/>
    </cacheField>
    <cacheField name="Current Sales" numFmtId="0">
      <sharedItems containsString="0" containsBlank="1" containsNumber="1" minValue="-1636.18" maxValue="204578.13000000003"/>
    </cacheField>
    <cacheField name="Prior Sales" numFmtId="0">
      <sharedItems containsString="0" containsBlank="1" containsNumber="1" minValue="-2624" maxValue="253266.55"/>
    </cacheField>
    <cacheField name="Sales Difference" numFmtId="0">
      <sharedItems containsString="0" containsBlank="1" containsNumber="1" minValue="-48688.419999999969" maxValue="8046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2">
  <r>
    <s v="AVPROD"/>
    <x v="0"/>
    <x v="0"/>
    <s v="SPRING CITY"/>
    <s v="PA"/>
    <n v="19475"/>
    <s v="PLX-DEC-DMX-RJ45-5X5CH"/>
    <s v="Each"/>
    <s v="Active"/>
    <s v="Proluxe"/>
    <s v="Controls"/>
    <s v="Controls"/>
    <s v="Shadow TransferKit"/>
    <s v="01-01-2025"/>
    <s v="14-04-2025"/>
    <n v="0"/>
    <n v="7"/>
    <n v="0"/>
    <n v="1639.05"/>
    <n v="-1639.05"/>
  </r>
  <r>
    <s v="AVPROD"/>
    <x v="1"/>
    <x v="1"/>
    <s v="BOSTON"/>
    <s v="MA"/>
    <n v="2122"/>
    <s v="PE-GTX-END"/>
    <s v="Each"/>
    <s v="NoPurchase"/>
    <s v="American Lighting"/>
    <s v="Extrusion/Channel"/>
    <s v="Premium Extrusions"/>
    <s v="Order"/>
    <s v="01-01-2025"/>
    <s v="14-04-2025"/>
    <n v="0"/>
    <n v="16"/>
    <n v="0"/>
    <n v="55.2"/>
    <n v="-55.2"/>
  </r>
  <r>
    <s v="AVPROD"/>
    <x v="2"/>
    <x v="2"/>
    <s v="MURRAY"/>
    <s v="UT"/>
    <n v="84107"/>
    <s v="PLX-TL-SC-4BLOCK"/>
    <s v="Each"/>
    <s v="Active"/>
    <s v="Proluxe"/>
    <s v="Tape Light"/>
    <s v="Tape Light Accessories"/>
    <s v="Shadow TransferKit"/>
    <s v="01-01-2025"/>
    <s v="14-04-2025"/>
    <n v="10"/>
    <n v="0"/>
    <n v="325.39999999999998"/>
    <n v="0"/>
    <n v="325.39999999999998"/>
  </r>
  <r>
    <s v="AVPROD"/>
    <x v="3"/>
    <x v="3"/>
    <s v="FORT WAYNE"/>
    <s v="IN"/>
    <n v="46825"/>
    <s v="PLX-OMNSLI-3CCT-WHBK"/>
    <s v="Each"/>
    <s v="Active"/>
    <s v="Proluxe"/>
    <s v="Puck Lights"/>
    <s v="Omni"/>
    <s v="Shadow TransferKit"/>
    <s v="01-01-2025"/>
    <s v="14-04-2025"/>
    <n v="-11"/>
    <n v="0"/>
    <n v="218.9"/>
    <n v="0"/>
    <n v="218.9"/>
  </r>
  <r>
    <s v="AVPROD"/>
    <x v="4"/>
    <x v="4"/>
    <s v="CHARLOTTE"/>
    <s v="NC"/>
    <n v="28270"/>
    <s v="ADPT-DRJ-96-24"/>
    <s v="Each"/>
    <s v="Active"/>
    <s v="American Lighting"/>
    <s v="Drivers"/>
    <s v="Adaptive"/>
    <s v="Order"/>
    <s v="01-01-2025"/>
    <s v="14-04-2025"/>
    <n v="0"/>
    <n v="4"/>
    <n v="0"/>
    <n v="419.01"/>
    <n v="-419.01"/>
  </r>
  <r>
    <s v="AVPROD"/>
    <x v="2"/>
    <x v="2"/>
    <s v="MURRAY"/>
    <s v="UT"/>
    <n v="84107"/>
    <s v="PLX-STLHD65-30K-24V-16"/>
    <s v="Each"/>
    <s v="Active"/>
    <s v="Proluxe"/>
    <s v="Tape Light"/>
    <s v="Standard Grade HD"/>
    <s v="Shadow TransferKit"/>
    <s v="01-01-2025"/>
    <s v="14-04-2025"/>
    <n v="10"/>
    <n v="0"/>
    <n v="1032.7"/>
    <n v="0"/>
    <n v="1032.7"/>
  </r>
  <r>
    <s v="AVPROD"/>
    <x v="5"/>
    <x v="3"/>
    <s v="TROY"/>
    <s v="MI"/>
    <n v="48084"/>
    <s v="LED-DR30-24"/>
    <s v="Each"/>
    <s v="NoPurchase"/>
    <s v="American Lighting"/>
    <s v="Drivers"/>
    <s v="LED-DR"/>
    <s v="Order"/>
    <s v="01-01-2025"/>
    <s v="14-04-2025"/>
    <n v="0"/>
    <n v="1"/>
    <n v="0"/>
    <n v="43.05"/>
    <n v="-43.05"/>
  </r>
  <r>
    <s v="AVPROD"/>
    <x v="6"/>
    <x v="5"/>
    <s v="SIGNAL HILL "/>
    <s v="CA"/>
    <n v="97055"/>
    <s v="PLX-ADPTPRODRJ24V-96"/>
    <s v="Each"/>
    <s v="Active"/>
    <s v="Proluxe"/>
    <s v="Drivers"/>
    <s v="Adaptive"/>
    <s v="Shadow TransferKit"/>
    <s v="01-01-2025"/>
    <s v="14-04-2025"/>
    <n v="-2"/>
    <n v="0"/>
    <n v="218.88"/>
    <n v="0"/>
    <n v="218.88"/>
  </r>
  <r>
    <s v="AVPROD"/>
    <x v="7"/>
    <x v="0"/>
    <s v="SILVER SPRING"/>
    <s v="MD"/>
    <n v="20910"/>
    <s v="PLX-AVSRE-5CCT-4-WH"/>
    <s v="Each"/>
    <s v="Active"/>
    <s v="Proluxe"/>
    <s v="Downlighting"/>
    <s v="AvailDirect"/>
    <s v="Shadow TransferKit"/>
    <s v="01-01-2025"/>
    <s v="14-04-2025"/>
    <n v="-51"/>
    <n v="0"/>
    <n v="587.75"/>
    <n v="0"/>
    <n v="587.75"/>
  </r>
  <r>
    <s v="AVPROD"/>
    <x v="8"/>
    <x v="3"/>
    <s v="SYRACUSE "/>
    <s v="IN"/>
    <n v="46567"/>
    <s v="PLX-EXTUNV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9"/>
    <x v="0"/>
    <s v="ROCKVILLE "/>
    <s v="MD"/>
    <n v="20852"/>
    <s v="HTL-COB-UWW-16"/>
    <s v="Each"/>
    <s v="Active"/>
    <s v="American Lighting"/>
    <s v="Tape Light"/>
    <s v="High Output COB"/>
    <s v="Order"/>
    <s v="01-01-2025"/>
    <s v="14-04-2025"/>
    <n v="0"/>
    <n v="6"/>
    <n v="0"/>
    <n v="455.71"/>
    <n v="-455.71"/>
  </r>
  <r>
    <s v="AVPROD"/>
    <x v="3"/>
    <x v="3"/>
    <s v="FORT WAYNE"/>
    <s v="IN"/>
    <n v="46825"/>
    <s v="PLX-LEDDRJ24V-150"/>
    <s v="Each"/>
    <s v="Active"/>
    <s v="Proluxe"/>
    <s v="Drivers"/>
    <s v="LED-DR"/>
    <s v="Shadow TransferKit"/>
    <s v="01-01-2025"/>
    <s v="14-04-2025"/>
    <n v="1"/>
    <n v="0"/>
    <n v="54.6"/>
    <n v="0"/>
    <n v="54.6"/>
  </r>
  <r>
    <s v="AVPROD"/>
    <x v="10"/>
    <x v="6"/>
    <s v="WEST PALM BEACH"/>
    <s v="FL"/>
    <n v="33413"/>
    <s v="PLX-HPR68-18MM-RGB-24V-CC"/>
    <s v="Foot"/>
    <s v="Active"/>
    <s v="Proluxe"/>
    <s v="Flexible Linear"/>
    <s v="Pool Rated Neon"/>
    <s v="Shadow TransferKit"/>
    <s v="01-01-2025"/>
    <s v="14-04-2025"/>
    <n v="-50"/>
    <n v="0"/>
    <n v="1375"/>
    <n v="0"/>
    <n v="1375"/>
  </r>
  <r>
    <s v="AVPROD"/>
    <x v="11"/>
    <x v="0"/>
    <s v="MIDLOTHIAN"/>
    <s v="VA"/>
    <n v="23113"/>
    <s v="PLX-SFLEXEXT-SC-END"/>
    <s v="Each"/>
    <s v="Active"/>
    <s v="Proluxe"/>
    <s v="Tape Light"/>
    <s v="Senik"/>
    <s v="Shadow TransferKit"/>
    <s v="01-01-2025"/>
    <s v="14-04-2025"/>
    <n v="-2"/>
    <n v="0"/>
    <n v="1.4"/>
    <n v="0"/>
    <n v="1.4"/>
  </r>
  <r>
    <s v="AVPROD"/>
    <x v="12"/>
    <x v="3"/>
    <s v="LAKE ORION"/>
    <s v="MI"/>
    <n v="48359"/>
    <s v="PLX-NFPROEXTV-3"/>
    <s v="Each"/>
    <s v="Active"/>
    <s v="Proluxe"/>
    <s v="Flexible Linear"/>
    <s v="Neonflex Pro"/>
    <s v="Shadow TransferKit"/>
    <s v="01-01-2025"/>
    <s v="14-04-2025"/>
    <n v="-8"/>
    <n v="0"/>
    <n v="88"/>
    <n v="0"/>
    <n v="88"/>
  </r>
  <r>
    <s v="AVPROD"/>
    <x v="13"/>
    <x v="4"/>
    <s v="WOODSTOCK"/>
    <s v="GA"/>
    <n v="30188"/>
    <s v="PLX-ADPTPRODRJ24V-96"/>
    <s v="Each"/>
    <s v="Active"/>
    <s v="Proluxe"/>
    <s v="Drivers"/>
    <s v="Adaptive"/>
    <s v="Shadow TransferKit"/>
    <s v="01-01-2025"/>
    <s v="14-04-2025"/>
    <n v="-10"/>
    <n v="0"/>
    <n v="1183.02"/>
    <n v="0"/>
    <n v="1183.02"/>
  </r>
  <r>
    <s v="AVPROD"/>
    <x v="14"/>
    <x v="5"/>
    <s v="PHOENIX"/>
    <s v="AZ"/>
    <n v="85024"/>
    <s v="120-H3-RGBW-CONKIT"/>
    <s v="Each"/>
    <s v="Active"/>
    <s v="American Lighting"/>
    <s v="Flexible Linear"/>
    <s v="Hybrid"/>
    <s v="Order"/>
    <s v="01-01-2025"/>
    <s v="14-04-2025"/>
    <n v="0"/>
    <n v="8"/>
    <n v="0"/>
    <n v="160"/>
    <n v="-160"/>
  </r>
  <r>
    <s v="AVPROD"/>
    <x v="15"/>
    <x v="3"/>
    <s v="MENTOR"/>
    <s v="OH"/>
    <n v="44060"/>
    <s v="ADPTPRO-DRJ-60-24"/>
    <s v="Each"/>
    <s v="Active"/>
    <s v="American Lighting"/>
    <s v="Drivers"/>
    <s v="Adaptive"/>
    <s v="Order"/>
    <s v="01-01-2025"/>
    <s v="14-04-2025"/>
    <n v="0"/>
    <n v="2"/>
    <n v="0"/>
    <n v="107.46"/>
    <n v="-107.46"/>
  </r>
  <r>
    <s v="AVPROD"/>
    <x v="16"/>
    <x v="5"/>
    <s v="KIHEI"/>
    <s v="HI"/>
    <n v="96753"/>
    <s v="E-CLIP"/>
    <s v="Each"/>
    <s v="NoPurchase"/>
    <s v="American Lighting"/>
    <s v="Extrusion/Channel"/>
    <s v="Economy Extrusions"/>
    <s v="Order"/>
    <s v="01-01-2025"/>
    <s v="14-04-2025"/>
    <n v="0"/>
    <n v="54"/>
    <n v="0"/>
    <n v="78.3"/>
    <n v="-78.3"/>
  </r>
  <r>
    <s v="AVPROD"/>
    <x v="17"/>
    <x v="5"/>
    <s v="LAS VEGAS"/>
    <s v="NV"/>
    <n v="89148"/>
    <s v="ADPTPRO-DR-300-24"/>
    <s v="Each"/>
    <s v="Active"/>
    <s v="American Lighting"/>
    <s v="Drivers"/>
    <s v="Adaptive"/>
    <s v="Order"/>
    <s v="01-01-2025"/>
    <s v="14-04-2025"/>
    <n v="0"/>
    <n v="8"/>
    <n v="0"/>
    <n v="1536.14"/>
    <n v="-1536.14"/>
  </r>
  <r>
    <s v="AVPROD"/>
    <x v="18"/>
    <x v="7"/>
    <s v="ROELAND PARK"/>
    <s v="KS"/>
    <n v="66205"/>
    <s v="OMNISL-3CCT"/>
    <s v="Each"/>
    <s v="Active"/>
    <s v="American Lighting"/>
    <s v="Puck Lights"/>
    <s v="Omni"/>
    <s v="Order"/>
    <s v="01-01-2025"/>
    <s v="14-04-2025"/>
    <n v="0"/>
    <n v="32"/>
    <n v="0"/>
    <n v="0"/>
    <n v="0"/>
  </r>
  <r>
    <s v="AVPROD"/>
    <x v="19"/>
    <x v="0"/>
    <s v="BETHESDA"/>
    <s v="MD"/>
    <n v="20814"/>
    <s v="HTL20-COB-WW-CC"/>
    <s v="Foot"/>
    <s v="Inactive"/>
    <s v="American Lighting"/>
    <s v="Tape Light"/>
    <s v="High Output COB"/>
    <s v="Custom Cut"/>
    <s v="01-01-2025"/>
    <s v="14-04-2025"/>
    <n v="0"/>
    <n v="126"/>
    <n v="0"/>
    <n v="1631.7"/>
    <n v="-1631.7"/>
  </r>
  <r>
    <s v="AVPROD"/>
    <x v="20"/>
    <x v="2"/>
    <s v="WINDSOR"/>
    <s v="CO"/>
    <n v="80550"/>
    <s v="RHYM-DL3R-12-36-GIM-5CCT-WH"/>
    <s v="Each"/>
    <s v="Active"/>
    <s v="American Lighting"/>
    <s v="Downlighting"/>
    <s v="Rhyme"/>
    <s v="Order"/>
    <s v="01-01-2025"/>
    <s v="14-04-2025"/>
    <n v="-25"/>
    <n v="0"/>
    <n v="1202"/>
    <n v="0"/>
    <n v="1202"/>
  </r>
  <r>
    <s v="AVPROD"/>
    <x v="21"/>
    <x v="5"/>
    <s v="SCOTTSDALE"/>
    <s v="AZ"/>
    <n v="85260"/>
    <s v="PLX-DECRJ45-DMX-5CH"/>
    <s v="Each"/>
    <s v="Active"/>
    <s v="Proluxe"/>
    <s v="Controls"/>
    <s v="Controls"/>
    <s v="Shadow TransferKit"/>
    <s v="01-01-2025"/>
    <s v="14-04-2025"/>
    <n v="-3"/>
    <n v="0"/>
    <n v="293.85000000000002"/>
    <n v="0"/>
    <n v="293.85000000000002"/>
  </r>
  <r>
    <s v="AVPROD"/>
    <x v="22"/>
    <x v="8"/>
    <s v="ISSAQUAH"/>
    <s v="WA"/>
    <n v="98027"/>
    <s v="PLX-EXTGT-2M-BNDL5"/>
    <s v="Each"/>
    <s v="Active"/>
    <s v="Proluxe"/>
    <s v="Extrusion/Channel"/>
    <s v="Premium Extrusions"/>
    <s v="Shadow TransferKit"/>
    <s v="01-01-2025"/>
    <s v="14-04-2025"/>
    <n v="-1"/>
    <n v="0"/>
    <n v="329.9"/>
    <n v="0"/>
    <n v="329.9"/>
  </r>
  <r>
    <s v="AVPROD"/>
    <x v="23"/>
    <x v="7"/>
    <s v="SHAWNEE"/>
    <s v="KS"/>
    <n v="66227"/>
    <s v="PLX-EXTP-45-END"/>
    <s v="Each"/>
    <s v="NoPurchase"/>
    <s v="Proluxe"/>
    <s v="Extrusion/Channel"/>
    <s v="Premium Extrusions"/>
    <s v="Shadow TransferKit"/>
    <s v="01-01-2025"/>
    <s v="14-04-2025"/>
    <n v="-8"/>
    <n v="0"/>
    <n v="10"/>
    <n v="0"/>
    <n v="10"/>
  </r>
  <r>
    <s v="AVPROD"/>
    <x v="13"/>
    <x v="4"/>
    <s v="WOODSTOCK"/>
    <s v="GA"/>
    <n v="30188"/>
    <s v="PLX-ADPTPRODR24V-300"/>
    <s v="Each"/>
    <s v="Active"/>
    <s v="Proluxe"/>
    <s v="Drivers"/>
    <s v="Adaptive"/>
    <s v="Shadow TransferKit"/>
    <s v="01-01-2025"/>
    <s v="14-04-2025"/>
    <n v="-1"/>
    <n v="0"/>
    <n v="192"/>
    <n v="0"/>
    <n v="192"/>
  </r>
  <r>
    <s v="AVPROD"/>
    <x v="24"/>
    <x v="4"/>
    <s v="WOODSTOCK"/>
    <s v="GA"/>
    <n v="30189"/>
    <s v="PLX-EXTUNVMINI-2M-BNDL1"/>
    <s v="Each"/>
    <s v="Active"/>
    <s v="Proluxe"/>
    <s v="Extrusion/Channel"/>
    <s v="Premium Extrusions"/>
    <s v="Shadow TransferKit"/>
    <s v="01-01-2025"/>
    <s v="14-04-2025"/>
    <n v="-3"/>
    <n v="0"/>
    <n v="94.74"/>
    <n v="0"/>
    <n v="94.74"/>
  </r>
  <r>
    <s v="AVPROD"/>
    <x v="13"/>
    <x v="4"/>
    <s v="WOODSTOCK"/>
    <s v="GA"/>
    <n v="30188"/>
    <s v="PLX-HPR68-18MM-24V-ASSEMBLY-CC"/>
    <s v="Each"/>
    <s v="Active"/>
    <s v="Proluxe"/>
    <s v="Flexible Linear"/>
    <s v="Pool Rated Neon"/>
    <s v="Shadow TransferKit"/>
    <s v="01-01-2025"/>
    <s v="14-04-2025"/>
    <n v="4"/>
    <n v="0"/>
    <n v="76"/>
    <n v="0"/>
    <n v="76"/>
  </r>
  <r>
    <s v="AVPROD"/>
    <x v="25"/>
    <x v="9"/>
    <s v="BROOKLYN"/>
    <s v="NY"/>
    <n v="11230"/>
    <s v="PE-SLOT-2M"/>
    <s v="Each"/>
    <s v="Active"/>
    <s v="American Lighting"/>
    <s v="Extrusion/Channel"/>
    <s v="Premium Extrusions"/>
    <s v="Special Order"/>
    <s v="01-01-2025"/>
    <s v="14-04-2025"/>
    <n v="0"/>
    <n v="9"/>
    <n v="0"/>
    <n v="543.12"/>
    <n v="-543.12"/>
  </r>
  <r>
    <s v="AVPROD"/>
    <x v="26"/>
    <x v="10"/>
    <s v="ROANOKE"/>
    <s v="TX"/>
    <n v="76262"/>
    <s v="HTL-TWR-16"/>
    <s v="Each"/>
    <s v="Active"/>
    <s v="American Lighting"/>
    <s v="Tape Light"/>
    <s v="High Output"/>
    <s v="Order"/>
    <s v="01-01-2025"/>
    <s v="14-04-2025"/>
    <n v="0"/>
    <n v="5"/>
    <n v="0"/>
    <n v="831.5"/>
    <n v="-831.5"/>
  </r>
  <r>
    <s v="AVPROD"/>
    <x v="27"/>
    <x v="5"/>
    <s v="GILBERT"/>
    <s v="AZ"/>
    <n v="85296"/>
    <s v="PE-AA1DF-2M-BK"/>
    <s v="Each"/>
    <s v="Active"/>
    <s v="American Lighting"/>
    <s v="Extrusion/Channel"/>
    <s v="Premium Extrusions"/>
    <s v="Special Order"/>
    <s v="01-01-2025"/>
    <s v="14-04-2025"/>
    <n v="0"/>
    <n v="60"/>
    <n v="0"/>
    <n v="1344"/>
    <n v="-1344"/>
  </r>
  <r>
    <s v="AVPROD"/>
    <x v="28"/>
    <x v="8"/>
    <s v="REDMOND"/>
    <s v="WA"/>
    <n v="98052"/>
    <s v="PE-AA1-END-BK"/>
    <s v="Each"/>
    <s v="Inactive"/>
    <s v="American Lighting"/>
    <s v="Extrusion/Channel"/>
    <s v="Premium Extrusions"/>
    <s v="Special Order"/>
    <s v="01-01-2025"/>
    <s v="14-04-2025"/>
    <n v="0"/>
    <n v="12"/>
    <n v="0"/>
    <n v="0"/>
    <n v="0"/>
  </r>
  <r>
    <s v="AVPROD"/>
    <x v="29"/>
    <x v="2"/>
    <s v="ARVADA"/>
    <s v="CO"/>
    <n v="80002"/>
    <s v="PE-UVLENS-1M"/>
    <s v="Each"/>
    <s v="Active"/>
    <s v="American Lighting"/>
    <s v="Extrusion/Channel"/>
    <s v="Premium Extrusions"/>
    <s v="Special Order"/>
    <s v="01-01-2025"/>
    <s v="14-04-2025"/>
    <n v="0"/>
    <n v="53"/>
    <n v="0"/>
    <n v="421.51"/>
    <n v="-421.51"/>
  </r>
  <r>
    <s v="AVPROD"/>
    <x v="30"/>
    <x v="7"/>
    <s v="ELKHORN"/>
    <s v="NE"/>
    <n v="68022"/>
    <s v="CNVS-RGBW-12x24"/>
    <s v="CS2"/>
    <s v="Active"/>
    <s v="American Lighting"/>
    <s v="Tape Light"/>
    <s v="Canvas"/>
    <s v="Order"/>
    <s v="01-01-2025"/>
    <s v="14-04-2025"/>
    <n v="0"/>
    <n v="8"/>
    <n v="0"/>
    <n v="2692.4"/>
    <n v="-2692.4"/>
  </r>
  <r>
    <s v="AVPROD"/>
    <x v="31"/>
    <x v="4"/>
    <s v="AUBURN"/>
    <s v="GA"/>
    <n v="30011"/>
    <s v="CTRL-WDMX-TRNRCV"/>
    <s v="Each"/>
    <s v="Active"/>
    <s v="American Lighting"/>
    <s v="Controls"/>
    <s v="Controls"/>
    <s v="Order"/>
    <s v="01-01-2025"/>
    <s v="14-04-2025"/>
    <n v="0"/>
    <n v="2"/>
    <n v="0"/>
    <n v="341.1"/>
    <n v="-341.1"/>
  </r>
  <r>
    <s v="AVPROD"/>
    <x v="8"/>
    <x v="3"/>
    <s v="SYRACUSE "/>
    <s v="IN"/>
    <n v="46567"/>
    <s v="PLX-BR-5CCT-4-WH"/>
    <s v="Each"/>
    <s v="Active"/>
    <s v="Proluxe"/>
    <s v="Downlighting"/>
    <s v="Brio"/>
    <s v="Shadow TransferKit"/>
    <s v="01-01-2025"/>
    <s v="14-04-2025"/>
    <n v="1"/>
    <n v="0"/>
    <n v="7.84"/>
    <n v="0"/>
    <n v="7.84"/>
  </r>
  <r>
    <s v="AVPROD"/>
    <x v="32"/>
    <x v="6"/>
    <s v="NAPLES"/>
    <s v="FL"/>
    <n v="34110"/>
    <s v="PLX-HTL54-COB-30K-24V-16"/>
    <s v="Each"/>
    <s v="Active"/>
    <s v="Proluxe"/>
    <s v="Tape Light"/>
    <s v="High Output COB"/>
    <s v="Shadow TransferKit"/>
    <s v="01-01-2025"/>
    <s v="14-04-2025"/>
    <n v="-13"/>
    <n v="0"/>
    <n v="1244.05"/>
    <n v="0"/>
    <n v="1244.05"/>
  </r>
  <r>
    <s v="AVPROD"/>
    <x v="13"/>
    <x v="4"/>
    <s v="WOODSTOCK"/>
    <s v="GA"/>
    <n v="30188"/>
    <s v="PLX-HTL54-COB-30K-24V-CC"/>
    <s v="Foot"/>
    <s v="Active"/>
    <s v="Proluxe"/>
    <s v="Tape Light"/>
    <s v="High Output COB"/>
    <s v="Shadow TransferKit"/>
    <s v="01-01-2025"/>
    <s v="14-04-2025"/>
    <n v="-47"/>
    <n v="0"/>
    <n v="608.65"/>
    <n v="0"/>
    <n v="608.65"/>
  </r>
  <r>
    <s v="AVPROD"/>
    <x v="33"/>
    <x v="10"/>
    <s v="FARMERS BRANCH"/>
    <s v="TX"/>
    <n v="75234"/>
    <s v="PLX-TL-SC-4BLOCK"/>
    <s v="Each"/>
    <s v="Active"/>
    <s v="Proluxe"/>
    <s v="Tape Light"/>
    <s v="Tape Light Accessories"/>
    <s v="Shadow TransferKit"/>
    <s v="01-01-2025"/>
    <s v="14-04-2025"/>
    <n v="-5"/>
    <n v="0"/>
    <n v="167.85"/>
    <n v="0"/>
    <n v="167.85"/>
  </r>
  <r>
    <s v="AVPROD"/>
    <x v="34"/>
    <x v="10"/>
    <s v="FORT WORTH "/>
    <s v="TX"/>
    <n v="76119"/>
    <s v="PLX-ADPTDRJ24V-96"/>
    <s v="Each"/>
    <s v="Active"/>
    <s v="Proluxe"/>
    <s v="Drivers"/>
    <s v="Adaptive"/>
    <s v="Shadow TransferKit"/>
    <s v="01-01-2025"/>
    <s v="14-04-2025"/>
    <n v="-6"/>
    <n v="0"/>
    <n v="691.2"/>
    <n v="0"/>
    <n v="691.2"/>
  </r>
  <r>
    <s v="AVPROD"/>
    <x v="35"/>
    <x v="6"/>
    <s v="MIAMI"/>
    <s v="FL"/>
    <n v="33155"/>
    <s v="PE-TRACE-CLIP"/>
    <s v="BG10"/>
    <s v="NoPurchase"/>
    <s v="American Lighting"/>
    <s v="Extrusion/Channel"/>
    <s v="Premium Extrusions"/>
    <s v="Order"/>
    <s v="01-01-2025"/>
    <s v="14-04-2025"/>
    <n v="0"/>
    <n v="1"/>
    <n v="0"/>
    <n v="1.5"/>
    <n v="-1.5"/>
  </r>
  <r>
    <s v="AVPROD"/>
    <x v="36"/>
    <x v="5"/>
    <s v="MESA"/>
    <s v="AZ"/>
    <n v="85204"/>
    <s v="STL-COB-WW-CC"/>
    <s v="Foot"/>
    <s v="Active"/>
    <s v="American Lighting"/>
    <s v="Tape Light"/>
    <s v="Standard Grade COB"/>
    <s v="Tivoli Custom Cut"/>
    <s v="01-01-2025"/>
    <s v="14-04-2025"/>
    <n v="0"/>
    <n v="4"/>
    <n v="0"/>
    <n v="34.880000000000003"/>
    <n v="-34.880000000000003"/>
  </r>
  <r>
    <s v="AVPROD"/>
    <x v="32"/>
    <x v="6"/>
    <s v="NAPLES"/>
    <s v="FL"/>
    <n v="34110"/>
    <s v="PLX-EXTUNV-2M-BNDL1"/>
    <s v="Each"/>
    <s v="Active"/>
    <s v="Proluxe"/>
    <s v="Extrusion/Channel"/>
    <s v="Premium Extrusions"/>
    <s v="Shadow TransferKit"/>
    <s v="01-01-2025"/>
    <s v="14-04-2025"/>
    <n v="-24"/>
    <n v="0"/>
    <n v="960"/>
    <n v="0"/>
    <n v="960"/>
  </r>
  <r>
    <s v="AVPROD"/>
    <x v="37"/>
    <x v="7"/>
    <s v="SPRINGFIELD"/>
    <s v="MO"/>
    <n v="65806"/>
    <s v="PLX-DECRJ45-DMX-5CH"/>
    <s v="Each"/>
    <s v="Active"/>
    <s v="Proluxe"/>
    <s v="Controls"/>
    <s v="Controls"/>
    <s v="Shadow TransferKit"/>
    <s v="01-01-2025"/>
    <s v="14-04-2025"/>
    <n v="-9"/>
    <n v="0"/>
    <n v="617.13"/>
    <n v="0"/>
    <n v="617.13"/>
  </r>
  <r>
    <s v="AVPROD"/>
    <x v="38"/>
    <x v="6"/>
    <s v="SARASOTA"/>
    <s v="FL"/>
    <n v="34231"/>
    <s v="PLX-ADPTDRJ24V-30"/>
    <s v="Each"/>
    <s v="Active"/>
    <s v="Proluxe"/>
    <s v="Drivers"/>
    <s v="Adaptive"/>
    <s v="Shadow TransferKit"/>
    <s v="01-01-2025"/>
    <s v="14-04-2025"/>
    <n v="1"/>
    <n v="0"/>
    <n v="50.65"/>
    <n v="0"/>
    <n v="50.65"/>
  </r>
  <r>
    <s v="AVPROD"/>
    <x v="39"/>
    <x v="6"/>
    <s v="BOCA RATON"/>
    <s v="FL"/>
    <n v="33434"/>
    <s v="PLX-GTWY-DMXARTNET"/>
    <s v="Each"/>
    <s v="Active"/>
    <s v="Proluxe"/>
    <s v="Controls"/>
    <s v="Controls"/>
    <s v="Shadow TransferKit"/>
    <s v="01-01-2025"/>
    <s v="14-04-2025"/>
    <n v="-1"/>
    <n v="0"/>
    <n v="434.5"/>
    <n v="0"/>
    <n v="434.5"/>
  </r>
  <r>
    <s v="AVPROD"/>
    <x v="1"/>
    <x v="1"/>
    <s v="BOSTON"/>
    <s v="MA"/>
    <n v="2122"/>
    <s v="PE-RADXL-FEED"/>
    <s v="BG2"/>
    <s v="Active"/>
    <s v="American Lighting"/>
    <s v="Extrusion/Channel"/>
    <s v="Premium Extrusions"/>
    <s v="Order"/>
    <s v="01-01-2025"/>
    <s v="14-04-2025"/>
    <n v="0"/>
    <n v="4"/>
    <n v="0"/>
    <n v="4.92"/>
    <n v="-4.92"/>
  </r>
  <r>
    <s v="AVPROD"/>
    <x v="20"/>
    <x v="2"/>
    <s v="WINDSOR"/>
    <s v="CO"/>
    <n v="80550"/>
    <s v="TL-2JUMP6-HD"/>
    <s v="Each"/>
    <s v="Active"/>
    <s v="American Lighting"/>
    <s v="Tape Light"/>
    <s v="Tape Light Accessories"/>
    <s v="Order"/>
    <s v="01-01-2025"/>
    <s v="14-04-2025"/>
    <n v="0"/>
    <n v="4"/>
    <n v="0"/>
    <n v="11.04"/>
    <n v="-11.04"/>
  </r>
  <r>
    <s v="AVPROD"/>
    <x v="25"/>
    <x v="9"/>
    <s v="BROOKLYN"/>
    <s v="NY"/>
    <n v="11230"/>
    <s v="SPKPL-SF10-RGBTW-WH"/>
    <s v="Each"/>
    <s v="Active"/>
    <s v="American Lighting"/>
    <s v="Spektrum"/>
    <s v="Spektrum Smart"/>
    <s v="Order"/>
    <s v="01-01-2025"/>
    <s v="14-04-2025"/>
    <n v="0"/>
    <n v="2"/>
    <n v="0"/>
    <n v="65.36"/>
    <n v="-65.36"/>
  </r>
  <r>
    <s v="AVPROD"/>
    <x v="21"/>
    <x v="8"/>
    <s v="BELLEVUE"/>
    <s v="WA"/>
    <n v="98005"/>
    <s v="MLUX-CHAN-3B"/>
    <s v="Each"/>
    <s v="Active"/>
    <s v="American Lighting"/>
    <s v="Tape Light"/>
    <s v="Microlux"/>
    <s v="Order"/>
    <s v="01-01-2025"/>
    <s v="14-04-2025"/>
    <n v="0"/>
    <n v="5"/>
    <n v="0"/>
    <n v="83"/>
    <n v="-83"/>
  </r>
  <r>
    <s v="AVPROD"/>
    <x v="40"/>
    <x v="6"/>
    <s v="BONITA SPRINGS"/>
    <s v="FL"/>
    <n v="34135"/>
    <s v="PLX-ADPTPRODR24V-300"/>
    <s v="Each"/>
    <s v="Active"/>
    <s v="Proluxe"/>
    <s v="Drivers"/>
    <s v="Adaptive"/>
    <s v="Shadow TransferKit"/>
    <s v="01-01-2025"/>
    <s v="14-04-2025"/>
    <n v="-1"/>
    <n v="0"/>
    <n v="192"/>
    <n v="0"/>
    <n v="192"/>
  </r>
  <r>
    <s v="AVPROD"/>
    <x v="41"/>
    <x v="6"/>
    <s v="SANTA ROSA BEACH"/>
    <s v="FL"/>
    <n v="32459"/>
    <s v="RP-2/4/6"/>
    <s v="Each"/>
    <s v="FlgNoPur"/>
    <s v="American Lighting"/>
    <s v="Downlighting"/>
    <s v="Rough-in Plate"/>
    <s v="Order"/>
    <s v="01-01-2025"/>
    <s v="14-04-2025"/>
    <n v="-8"/>
    <n v="0"/>
    <n v="46.48"/>
    <n v="0"/>
    <n v="46.48"/>
  </r>
  <r>
    <s v="AVPROD"/>
    <x v="41"/>
    <x v="6"/>
    <s v="LARGO"/>
    <s v="FL"/>
    <n v="33773"/>
    <s v="PLX-DECRJ45-DMX-5CH"/>
    <s v="Each"/>
    <s v="Active"/>
    <s v="Proluxe"/>
    <s v="Controls"/>
    <s v="Controls"/>
    <s v="Shadow TransferKit"/>
    <s v="01-01-2025"/>
    <s v="14-04-2025"/>
    <n v="-6"/>
    <n v="0"/>
    <n v="528.96"/>
    <n v="0"/>
    <n v="528.96"/>
  </r>
  <r>
    <s v="AVPROD"/>
    <x v="42"/>
    <x v="6"/>
    <s v="WINTER HAVEN"/>
    <s v="FL"/>
    <n v="33884"/>
    <s v="PLX-EXT-LENSFOC-1M"/>
    <s v="Each"/>
    <s v="NoPurchase"/>
    <s v="Proluxe"/>
    <s v="Extrusion/Channel"/>
    <s v="Premium Extrusions"/>
    <s v="Shadow TransferKit"/>
    <s v="01-01-2025"/>
    <s v="14-04-2025"/>
    <n v="-3"/>
    <n v="0"/>
    <n v="0"/>
    <n v="0"/>
    <n v="0"/>
  </r>
  <r>
    <s v="AVPROD"/>
    <x v="41"/>
    <x v="6"/>
    <s v="LARGO"/>
    <s v="FL"/>
    <n v="33773"/>
    <s v="PLX-EXTGT-2M-BNDL1"/>
    <s v="Each"/>
    <s v="Active"/>
    <s v="Proluxe"/>
    <s v="Extrusion/Channel"/>
    <s v="Premium Extrusions"/>
    <s v="Shadow TransferKit"/>
    <s v="01-01-2025"/>
    <s v="14-04-2025"/>
    <n v="-19"/>
    <n v="0"/>
    <n v="1128.24"/>
    <n v="0"/>
    <n v="1128.24"/>
  </r>
  <r>
    <s v="AVPROD"/>
    <x v="43"/>
    <x v="3"/>
    <s v="ZIONSVILLE"/>
    <s v="IN"/>
    <n v="46077"/>
    <s v="PLX-HTL54-COB-27K-24V-16"/>
    <s v="Each"/>
    <s v="Active"/>
    <s v="Proluxe"/>
    <s v="Tape Light"/>
    <s v="High Output COB"/>
    <s v="Shadow TransferKit"/>
    <s v="01-01-2025"/>
    <s v="14-04-2025"/>
    <n v="-3"/>
    <n v="0"/>
    <n v="255.6"/>
    <n v="0"/>
    <n v="255.6"/>
  </r>
  <r>
    <s v="AVPROD"/>
    <x v="44"/>
    <x v="2"/>
    <s v="DENVER"/>
    <s v="CO"/>
    <n v="80222"/>
    <s v="PLX-GTWY-DMXARTNET"/>
    <s v="Each"/>
    <s v="Active"/>
    <s v="Proluxe"/>
    <s v="Controls"/>
    <s v="Controls"/>
    <s v="Shadow TransferKit"/>
    <s v="01-01-2025"/>
    <s v="14-04-2025"/>
    <n v="-2"/>
    <n v="0"/>
    <n v="869"/>
    <n v="0"/>
    <n v="869"/>
  </r>
  <r>
    <s v="AVPROD"/>
    <x v="45"/>
    <x v="9"/>
    <s v="MULLICA HILL"/>
    <s v="NJ"/>
    <n v="8062"/>
    <s v="HTL-COB-RGBW-16"/>
    <s v="Each"/>
    <s v="Active"/>
    <s v="American Lighting"/>
    <s v="Tape Light"/>
    <s v="High Output COB"/>
    <s v="Order"/>
    <s v="01-01-2025"/>
    <s v="14-04-2025"/>
    <n v="0"/>
    <n v="4"/>
    <n v="0"/>
    <n v="369.6"/>
    <n v="-369.6"/>
  </r>
  <r>
    <s v="AVPROD"/>
    <x v="46"/>
    <x v="6"/>
    <s v="SARASOTA"/>
    <s v="FL"/>
    <n v="34238"/>
    <s v="HTL-COB-WW-16"/>
    <s v="Each"/>
    <s v="Active"/>
    <s v="American Lighting"/>
    <s v="Tape Light"/>
    <s v="High Output COB"/>
    <s v="Order"/>
    <s v="01-01-2025"/>
    <s v="14-04-2025"/>
    <n v="0"/>
    <n v="1"/>
    <n v="0"/>
    <n v="75.430000000000007"/>
    <n v="-75.430000000000007"/>
  </r>
  <r>
    <s v="AVPROD"/>
    <x v="16"/>
    <x v="5"/>
    <s v="KIHEI"/>
    <s v="HI"/>
    <n v="96753"/>
    <s v="PE-AA2DF-2M"/>
    <s v="Each"/>
    <s v="Inactive"/>
    <s v="American Lighting"/>
    <s v="Extrusion/Channel"/>
    <s v="Premium Extrusions"/>
    <s v="Special Order"/>
    <s v="01-01-2025"/>
    <s v="14-04-2025"/>
    <n v="0"/>
    <n v="3"/>
    <n v="0"/>
    <n v="64.260000000000005"/>
    <n v="-64.260000000000005"/>
  </r>
  <r>
    <s v="AVPROD"/>
    <x v="47"/>
    <x v="5"/>
    <s v="SAN DIEGO"/>
    <s v="CA"/>
    <n v="92123"/>
    <s v="ADPT-DRJ-96-24"/>
    <s v="Each"/>
    <s v="Active"/>
    <s v="American Lighting"/>
    <s v="Drivers"/>
    <s v="Adaptive"/>
    <s v="Order"/>
    <s v="01-01-2025"/>
    <s v="14-04-2025"/>
    <n v="0"/>
    <n v="2"/>
    <n v="0"/>
    <n v="221.15"/>
    <n v="-221.15"/>
  </r>
  <r>
    <s v="AVPROD"/>
    <x v="48"/>
    <x v="6"/>
    <s v="LAKELAND"/>
    <s v="FL"/>
    <n v="33813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49"/>
    <x v="6"/>
    <s v="CAPE CORAL"/>
    <s v="FL"/>
    <n v="33909"/>
    <s v="PE-HELM-1M"/>
    <s v="Each"/>
    <s v="Active"/>
    <s v="American Lighting"/>
    <s v="Extrusion/Channel"/>
    <s v="Premium Extrusions"/>
    <s v="Special Order"/>
    <s v="01-01-2025"/>
    <s v="14-04-2025"/>
    <n v="0"/>
    <n v="3"/>
    <n v="0"/>
    <n v="40.5"/>
    <n v="-40.5"/>
  </r>
  <r>
    <s v="AVPROD"/>
    <x v="50"/>
    <x v="6"/>
    <s v="TAMPA"/>
    <s v="FL"/>
    <n v="33614"/>
    <s v="PE-AA2-1M"/>
    <s v="Each"/>
    <s v="NoPurchase"/>
    <s v="American Lighting"/>
    <s v="Extrusion/Channel"/>
    <s v="Premium Extrusions"/>
    <s v="Order"/>
    <s v="01-01-2025"/>
    <s v="14-04-2025"/>
    <n v="0"/>
    <n v="16"/>
    <n v="0"/>
    <n v="200"/>
    <n v="-200"/>
  </r>
  <r>
    <s v="AVPROD"/>
    <x v="51"/>
    <x v="6"/>
    <s v="CLEARWATER "/>
    <s v="FL"/>
    <n v="33765"/>
    <s v="PE-AA45-END"/>
    <s v="Each"/>
    <s v="Active"/>
    <s v="American Lighting"/>
    <s v="Extrusion/Channel"/>
    <s v="Premium Extrusions"/>
    <s v="Special Order"/>
    <s v="01-01-2025"/>
    <s v="14-04-2025"/>
    <n v="0"/>
    <n v="10"/>
    <n v="0"/>
    <n v="12.5"/>
    <n v="-12.5"/>
  </r>
  <r>
    <s v="AVPROD"/>
    <x v="52"/>
    <x v="1"/>
    <s v="NORTH EASTON"/>
    <s v="MA"/>
    <n v="2356"/>
    <s v="PLX-DL4-WTD-3018-WH"/>
    <s v="Each"/>
    <s v="NoPurchase"/>
    <s v="Proluxe"/>
    <s v="Downlighting"/>
    <s v="Warm Dim"/>
    <s v="Shadow TransferKit"/>
    <s v="01-01-2025"/>
    <s v="14-04-2025"/>
    <n v="-3"/>
    <n v="0"/>
    <n v="198"/>
    <n v="0"/>
    <n v="198"/>
  </r>
  <r>
    <s v="AVPROD"/>
    <x v="53"/>
    <x v="3"/>
    <s v="CARMEL"/>
    <s v="IN"/>
    <n v="46032"/>
    <s v="PLX-EXT-LENSUV-1M"/>
    <s v="Each"/>
    <s v="NoPurchase"/>
    <s v="Proluxe"/>
    <s v="Extrusion/Channel"/>
    <s v="Premium Extrusions"/>
    <s v="Shadow TransferKit"/>
    <s v="01-01-2025"/>
    <s v="14-04-2025"/>
    <n v="-15"/>
    <n v="0"/>
    <n v="123.75"/>
    <n v="0"/>
    <n v="123.75"/>
  </r>
  <r>
    <s v="AVPROD"/>
    <x v="18"/>
    <x v="7"/>
    <s v="ROELAND PARK"/>
    <s v="KS"/>
    <n v="66205"/>
    <s v="PLX-ADPTDRJ24V-60"/>
    <s v="Each"/>
    <s v="Active"/>
    <s v="Proluxe"/>
    <s v="Drivers"/>
    <s v="Adaptive"/>
    <s v="Shadow TransferKit"/>
    <s v="01-01-2025"/>
    <s v="14-04-2025"/>
    <n v="-7"/>
    <n v="0"/>
    <n v="523"/>
    <n v="0"/>
    <n v="523"/>
  </r>
  <r>
    <s v="AVPROD"/>
    <x v="54"/>
    <x v="9"/>
    <s v="EAST ISLIP"/>
    <s v="NY"/>
    <n v="11730"/>
    <s v="PLX-WIRE-SC-20/2-15"/>
    <s v="Each"/>
    <s v="Active"/>
    <s v="Proluxe"/>
    <s v="Tape Light"/>
    <s v="Cable &amp; Wire"/>
    <s v="Shadow TransferKit"/>
    <s v="01-01-2025"/>
    <s v="14-04-2025"/>
    <n v="-5"/>
    <n v="0"/>
    <n v="11.4"/>
    <n v="0"/>
    <n v="11.4"/>
  </r>
  <r>
    <s v="AVPROD"/>
    <x v="55"/>
    <x v="4"/>
    <s v="LAGRANGE"/>
    <s v="GA"/>
    <n v="30241"/>
    <s v="PLX-WALL-DMXB-RGBW-4Z"/>
    <s v="Each"/>
    <s v="Active"/>
    <s v="Proluxe"/>
    <s v="Controls"/>
    <s v="Controls"/>
    <s v="Shadow TransferKit"/>
    <s v="01-01-2025"/>
    <s v="14-04-2025"/>
    <n v="1"/>
    <n v="0"/>
    <n v="134.94999999999999"/>
    <n v="0"/>
    <n v="134.94999999999999"/>
  </r>
  <r>
    <s v="AVPROD"/>
    <x v="56"/>
    <x v="3"/>
    <s v="MASON"/>
    <s v="OH"/>
    <n v="45040"/>
    <s v="SPKPL-GTWY"/>
    <s v="Each"/>
    <s v="Inactive"/>
    <s v="American Lighting"/>
    <s v="Spektrum"/>
    <s v="Spektrum Smart"/>
    <s v="Order"/>
    <s v="01-01-2025"/>
    <s v="14-04-2025"/>
    <n v="0"/>
    <n v="1"/>
    <n v="0"/>
    <n v="29.12"/>
    <n v="-29.12"/>
  </r>
  <r>
    <s v="AVPROD"/>
    <x v="57"/>
    <x v="9"/>
    <s v="WYCKOFF"/>
    <s v="NJ"/>
    <n v="7481"/>
    <s v="RM3-5CCT-WH"/>
    <s v="Each"/>
    <s v="NoPurchase"/>
    <s v="American Lighting"/>
    <s v="Downlighting"/>
    <s v="Recessed Multiples"/>
    <s v="Order"/>
    <s v="01-01-2025"/>
    <s v="14-04-2025"/>
    <n v="0"/>
    <n v="7"/>
    <n v="0"/>
    <n v="519.04999999999995"/>
    <n v="-519.04999999999995"/>
  </r>
  <r>
    <s v="AVPROD"/>
    <x v="29"/>
    <x v="2"/>
    <s v="ARVADA"/>
    <s v="CO"/>
    <n v="80002"/>
    <s v="STLWD-3018-16"/>
    <s v="Each"/>
    <s v="Active"/>
    <s v="American Lighting"/>
    <s v="Tape Light"/>
    <s v="Standard Grade"/>
    <s v="Order"/>
    <s v="01-01-2025"/>
    <s v="14-04-2025"/>
    <n v="0"/>
    <n v="1"/>
    <n v="0"/>
    <n v="128.30000000000001"/>
    <n v="-128.30000000000001"/>
  </r>
  <r>
    <s v="AVPROD"/>
    <x v="26"/>
    <x v="10"/>
    <s v="ROANOKE"/>
    <s v="TX"/>
    <n v="76262"/>
    <s v="PLX-LEDDRJ24V-96"/>
    <s v="Each"/>
    <s v="Active"/>
    <s v="Proluxe"/>
    <s v="Drivers"/>
    <s v="LED-DR"/>
    <s v="Shadow TransferKit"/>
    <s v="01-01-2025"/>
    <s v="14-04-2025"/>
    <n v="-1"/>
    <n v="0"/>
    <n v="61.6"/>
    <n v="0"/>
    <n v="61.6"/>
  </r>
  <r>
    <s v="AVPROD"/>
    <x v="18"/>
    <x v="7"/>
    <s v="ROELAND PARK"/>
    <s v="KS"/>
    <n v="66205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58"/>
    <x v="5"/>
    <s v="NORTH HOLLYWOOD"/>
    <s v="CA"/>
    <n v="91605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59"/>
    <x v="2"/>
    <s v="MURRAY"/>
    <s v="UT"/>
    <n v="84107"/>
    <s v="HTL-COB-TW-16"/>
    <s v="Each"/>
    <s v="Active"/>
    <s v="American Lighting"/>
    <s v="Tape Light"/>
    <s v="High Output COB"/>
    <s v="Order"/>
    <s v="01-01-2025"/>
    <s v="14-04-2025"/>
    <n v="0"/>
    <n v="26"/>
    <n v="0"/>
    <n v="2438.2800000000002"/>
    <n v="-2438.2800000000002"/>
  </r>
  <r>
    <s v="AVPROD"/>
    <x v="46"/>
    <x v="6"/>
    <s v="SARASOTA"/>
    <s v="FL"/>
    <n v="34238"/>
    <s v="PE-AA2-1M"/>
    <s v="Each"/>
    <s v="NoPurchase"/>
    <s v="American Lighting"/>
    <s v="Extrusion/Channel"/>
    <s v="Premium Extrusions"/>
    <s v="Order"/>
    <s v="01-01-2025"/>
    <s v="14-04-2025"/>
    <n v="0"/>
    <n v="3"/>
    <n v="0"/>
    <n v="23.52"/>
    <n v="-23.52"/>
  </r>
  <r>
    <s v="AVPROD"/>
    <x v="17"/>
    <x v="5"/>
    <s v="LAS VEGAS"/>
    <s v="NV"/>
    <n v="89148"/>
    <s v="LED-DR320-24"/>
    <s v="Each"/>
    <s v="Inactive"/>
    <s v="American Lighting"/>
    <s v="Drivers"/>
    <s v="LED-DR"/>
    <s v="Special Order"/>
    <s v="01-01-2025"/>
    <s v="14-04-2025"/>
    <n v="0"/>
    <n v="21"/>
    <n v="0"/>
    <n v="3462.27"/>
    <n v="-3462.27"/>
  </r>
  <r>
    <s v="AVPROD"/>
    <x v="60"/>
    <x v="3"/>
    <s v="FRANKLIN"/>
    <s v="OH"/>
    <n v="45005"/>
    <s v="ADPT-DRJ-96-24"/>
    <s v="Each"/>
    <s v="Active"/>
    <s v="American Lighting"/>
    <s v="Drivers"/>
    <s v="Adaptive"/>
    <s v="Order"/>
    <s v="01-01-2025"/>
    <s v="14-04-2025"/>
    <n v="0"/>
    <n v="2"/>
    <n v="0"/>
    <n v="221.15"/>
    <n v="-221.15"/>
  </r>
  <r>
    <s v="AVPROD"/>
    <x v="61"/>
    <x v="6"/>
    <s v="PARRISH "/>
    <s v="FL"/>
    <n v="34219"/>
    <s v="HTL-COB-WW-16"/>
    <s v="Each"/>
    <s v="Active"/>
    <s v="American Lighting"/>
    <s v="Tape Light"/>
    <s v="High Output COB"/>
    <s v="Order"/>
    <s v="01-01-2025"/>
    <s v="14-04-2025"/>
    <n v="0"/>
    <n v="19"/>
    <n v="0"/>
    <n v="1843"/>
    <n v="-1843"/>
  </r>
  <r>
    <s v="AVPROD"/>
    <x v="43"/>
    <x v="3"/>
    <s v="ZIONSVILLE"/>
    <s v="IN"/>
    <n v="46077"/>
    <s v="PLX-EXTUNVMINI-BK-2M-BNDL1"/>
    <s v="Each"/>
    <s v="Active"/>
    <s v="Proluxe"/>
    <s v="Extrusion/Channel"/>
    <s v="Premium Extrusions"/>
    <s v="Shadow TransferKit"/>
    <s v="01-01-2025"/>
    <s v="14-04-2025"/>
    <n v="-3"/>
    <n v="0"/>
    <n v="95.37"/>
    <n v="0"/>
    <n v="95.37"/>
  </r>
  <r>
    <s v="AVPROD"/>
    <x v="20"/>
    <x v="2"/>
    <s v="WINDSOR"/>
    <s v="CO"/>
    <n v="80550"/>
    <s v="ALC2-40-WH"/>
    <s v="Each"/>
    <s v="NoPurchase"/>
    <s v="American Lighting"/>
    <s v="Undercabinets"/>
    <s v="LED Complete 2"/>
    <s v="Order"/>
    <s v="01-01-2025"/>
    <s v="14-04-2025"/>
    <n v="3"/>
    <n v="0"/>
    <n v="379.44"/>
    <n v="0"/>
    <n v="379.44"/>
  </r>
  <r>
    <s v="AVPROD"/>
    <x v="62"/>
    <x v="6"/>
    <s v="SARASOTA"/>
    <s v="FL"/>
    <n v="34236"/>
    <s v="PLX-HTL65-COB-30K-24V-16"/>
    <s v="Each"/>
    <s v="Active"/>
    <s v="Proluxe"/>
    <s v="Tape Light"/>
    <s v="High Output COB"/>
    <s v="Shadow TransferKit"/>
    <s v="01-01-2025"/>
    <s v="14-04-2025"/>
    <n v="-1"/>
    <n v="0"/>
    <n v="127.05"/>
    <n v="0"/>
    <n v="127.05"/>
  </r>
  <r>
    <s v="AVPROD"/>
    <x v="63"/>
    <x v="9"/>
    <s v="LITTLE SILVER"/>
    <s v="NJ"/>
    <n v="7739"/>
    <s v="PE-UVLENS-1M"/>
    <s v="Each"/>
    <s v="Active"/>
    <s v="American Lighting"/>
    <s v="Extrusion/Channel"/>
    <s v="Premium Extrusions"/>
    <s v="Special Order"/>
    <s v="01-01-2025"/>
    <s v="14-04-2025"/>
    <n v="0"/>
    <n v="5"/>
    <n v="0"/>
    <n v="38.25"/>
    <n v="-38.25"/>
  </r>
  <r>
    <s v="AVPROD"/>
    <x v="64"/>
    <x v="5"/>
    <s v="SCOTTSDALE"/>
    <s v="AZ"/>
    <n v="85260"/>
    <s v="LED-DR100-24"/>
    <s v="Each"/>
    <s v="Inactive"/>
    <s v="American Lighting"/>
    <s v="Drivers"/>
    <s v="LED-DR"/>
    <s v="Order"/>
    <s v="01-01-2025"/>
    <s v="14-04-2025"/>
    <n v="0"/>
    <n v="1"/>
    <n v="0"/>
    <n v="58.19"/>
    <n v="-58.19"/>
  </r>
  <r>
    <s v="AVPROD"/>
    <x v="60"/>
    <x v="3"/>
    <s v="FRANKLIN"/>
    <s v="OH"/>
    <n v="45005"/>
    <s v="CONKIT-CC"/>
    <s v="Each"/>
    <s v="Inactive"/>
    <s v="American Lighting"/>
    <s v="Tape Light"/>
    <s v="Tape Light Accessories"/>
    <s v="Custom Cut"/>
    <s v="01-01-2025"/>
    <s v="14-04-2025"/>
    <n v="0"/>
    <n v="69"/>
    <n v="0"/>
    <n v="613.79999999999995"/>
    <n v="-613.79999999999995"/>
  </r>
  <r>
    <s v="AVPROD"/>
    <x v="18"/>
    <x v="7"/>
    <s v="ROELAND PARK"/>
    <s v="KS"/>
    <n v="66205"/>
    <s v="PLX-TL-HVYDTYRGBWCOB-JUMP-0.5"/>
    <s v="Each"/>
    <s v="Active"/>
    <s v="Proluxe"/>
    <s v="Tape Light"/>
    <s v="Tape Light Accessories"/>
    <s v="Shadow TransferKit"/>
    <s v="01-01-2025"/>
    <s v="14-04-2025"/>
    <n v="-5"/>
    <n v="0"/>
    <n v="18"/>
    <n v="0"/>
    <n v="18"/>
  </r>
  <r>
    <s v="AVPROD"/>
    <x v="60"/>
    <x v="3"/>
    <s v="FRANKLIN"/>
    <s v="OH"/>
    <n v="45005"/>
    <s v="PE-GT-LENS-1M"/>
    <s v="Each"/>
    <s v="NoPurchase"/>
    <s v="American Lighting"/>
    <s v="Extrusion/Channel"/>
    <s v="Premium Extrusions"/>
    <s v="Order"/>
    <s v="01-01-2025"/>
    <s v="14-04-2025"/>
    <n v="0"/>
    <n v="119"/>
    <n v="0"/>
    <n v="1237.5999999999999"/>
    <n v="-1237.5999999999999"/>
  </r>
  <r>
    <s v="AVPROD"/>
    <x v="65"/>
    <x v="6"/>
    <s v="SARASOTA"/>
    <s v="FL"/>
    <n v="34240"/>
    <s v="LED-DR240-24"/>
    <s v="Each"/>
    <s v="Inactive"/>
    <s v="American Lighting"/>
    <s v="Drivers"/>
    <s v="LED-DR"/>
    <s v="Special Order"/>
    <s v="01-01-2025"/>
    <s v="14-04-2025"/>
    <n v="0"/>
    <n v="2"/>
    <n v="0"/>
    <n v="267.58"/>
    <n v="-267.58"/>
  </r>
  <r>
    <s v="AVPROD"/>
    <x v="17"/>
    <x v="5"/>
    <s v="LAS VEGAS"/>
    <s v="NV"/>
    <n v="89148"/>
    <s v="HTL65-COB-NW-16"/>
    <s v="Each"/>
    <s v="Active"/>
    <s v="American Lighting"/>
    <s v="Tape Light"/>
    <s v="High Output COB"/>
    <s v="Order"/>
    <s v="01-01-2025"/>
    <s v="14-04-2025"/>
    <n v="0"/>
    <n v="24"/>
    <n v="0"/>
    <n v="2772"/>
    <n v="-2772"/>
  </r>
  <r>
    <s v="AVPROD"/>
    <x v="66"/>
    <x v="9"/>
    <s v="PLAINVIEW"/>
    <s v="NY"/>
    <n v="11803"/>
    <s v="SPKPL-REC-TB-5CH"/>
    <s v="Each"/>
    <s v="Active"/>
    <s v="American Lighting"/>
    <s v="Spektrum"/>
    <s v="Spektrum Smart"/>
    <s v="Order"/>
    <s v="01-01-2025"/>
    <s v="14-04-2025"/>
    <n v="0"/>
    <n v="1"/>
    <n v="0"/>
    <n v="59.35"/>
    <n v="-59.35"/>
  </r>
  <r>
    <s v="AVPROD"/>
    <x v="50"/>
    <x v="6"/>
    <s v="TAMPA"/>
    <s v="FL"/>
    <n v="33614"/>
    <s v="LED-DR30-24"/>
    <s v="Each"/>
    <s v="NoPurchase"/>
    <s v="American Lighting"/>
    <s v="Drivers"/>
    <s v="LED-DR"/>
    <s v="Order"/>
    <s v="01-01-2025"/>
    <s v="14-04-2025"/>
    <n v="0"/>
    <n v="1"/>
    <n v="0"/>
    <n v="43.05"/>
    <n v="-43.05"/>
  </r>
  <r>
    <s v="AVPROD"/>
    <x v="20"/>
    <x v="2"/>
    <s v="WINDSOR"/>
    <s v="CO"/>
    <n v="80550"/>
    <s v="REC-DMX-RJ45A-5CH"/>
    <s v="Each"/>
    <s v="Active"/>
    <s v="American Lighting"/>
    <s v="Controls"/>
    <s v="Controls"/>
    <s v="Order"/>
    <s v="01-01-2025"/>
    <s v="14-04-2025"/>
    <n v="-1"/>
    <n v="0"/>
    <n v="71.239999999999995"/>
    <n v="0"/>
    <n v="71.239999999999995"/>
  </r>
  <r>
    <s v="AVPROD"/>
    <x v="67"/>
    <x v="8"/>
    <s v="BEND"/>
    <s v="OR"/>
    <n v="97702"/>
    <s v="PLX-EXTUNV-2M-BNDL1"/>
    <s v="Each"/>
    <s v="Active"/>
    <s v="Proluxe"/>
    <s v="Extrusion/Channel"/>
    <s v="Premium Extrusions"/>
    <s v="Shadow TransferKit"/>
    <s v="01-01-2025"/>
    <s v="14-04-2025"/>
    <n v="-2"/>
    <n v="0"/>
    <n v="84.2"/>
    <n v="0"/>
    <n v="84.2"/>
  </r>
  <r>
    <s v="AVPROD"/>
    <x v="68"/>
    <x v="4"/>
    <s v="CHARLESTON"/>
    <s v="SC"/>
    <n v="29407"/>
    <s v="PLX-CNVS54-30K-24V-12x24"/>
    <s v="CS2"/>
    <s v="Active"/>
    <s v="Proluxe"/>
    <s v="Dynamic Pixel"/>
    <s v="Canvas"/>
    <s v="Shadow TransferKit"/>
    <s v="01-01-2025"/>
    <s v="14-04-2025"/>
    <n v="-19"/>
    <n v="0"/>
    <n v="5035"/>
    <n v="0"/>
    <n v="5035"/>
  </r>
  <r>
    <s v="AVPROD"/>
    <x v="48"/>
    <x v="6"/>
    <s v="LAKELAND"/>
    <s v="FL"/>
    <n v="33813"/>
    <s v="STL-COB-UWW-16"/>
    <s v="Each"/>
    <s v="Active"/>
    <s v="American Lighting"/>
    <s v="Tape Light"/>
    <s v="Standard Grade COB"/>
    <s v="Order"/>
    <s v="01-01-2025"/>
    <s v="14-04-2025"/>
    <n v="0"/>
    <n v="4"/>
    <n v="0"/>
    <n v="336.8"/>
    <n v="-336.8"/>
  </r>
  <r>
    <s v="AVPROD"/>
    <x v="69"/>
    <x v="11"/>
    <s v="STEVENS POINT"/>
    <s v="WI"/>
    <n v="54481"/>
    <s v="ADPTPRO-DRJ-288-24"/>
    <s v="Each"/>
    <s v="Active"/>
    <s v="American Lighting"/>
    <s v="Drivers"/>
    <s v="Adaptive"/>
    <s v="Order"/>
    <s v="01-01-2025"/>
    <s v="14-04-2025"/>
    <n v="0"/>
    <n v="4"/>
    <n v="0"/>
    <n v="384.68"/>
    <n v="-384.68"/>
  </r>
  <r>
    <s v="AVPROD"/>
    <x v="70"/>
    <x v="3"/>
    <s v="SHELBY TWP"/>
    <s v="MI"/>
    <n v="48315"/>
    <s v="PLX-MLINK-RGBTW-JUMP-6"/>
    <s v="Each"/>
    <s v="NoPurchase"/>
    <s v="Proluxe"/>
    <s v="Undercabinets"/>
    <s v="Microlink"/>
    <s v="Shadow TransferKit"/>
    <s v="01-01-2025"/>
    <s v="14-04-2025"/>
    <n v="-2"/>
    <n v="0"/>
    <n v="16.600000000000001"/>
    <n v="0"/>
    <n v="16.600000000000001"/>
  </r>
  <r>
    <s v="AVPROD"/>
    <x v="29"/>
    <x v="2"/>
    <s v="ARVADA"/>
    <s v="CO"/>
    <n v="80002"/>
    <s v="PLX-HTL68-30K-24V-16"/>
    <s v="Each"/>
    <s v="Active"/>
    <s v="Proluxe"/>
    <s v="Tape Light"/>
    <s v="High Output"/>
    <s v="Shadow TransferKit"/>
    <s v="01-01-2025"/>
    <s v="14-04-2025"/>
    <n v="-7"/>
    <n v="0"/>
    <n v="950.67"/>
    <n v="0"/>
    <n v="950.67"/>
  </r>
  <r>
    <s v="AVPROD"/>
    <x v="71"/>
    <x v="10"/>
    <s v="LITTLE ROCK"/>
    <s v="AR"/>
    <n v="72205"/>
    <s v="PLX-DOT-S14-FR"/>
    <s v="Each"/>
    <s v="Active"/>
    <s v="Proluxe"/>
    <s v="Dynamic Pixel"/>
    <s v="Pixel Dots"/>
    <s v="Shadow TransferKit"/>
    <s v="01-01-2025"/>
    <s v="14-04-2025"/>
    <n v="-161"/>
    <n v="0"/>
    <n v="434.7"/>
    <n v="0"/>
    <n v="434.7"/>
  </r>
  <r>
    <s v="AVPROD"/>
    <x v="72"/>
    <x v="7"/>
    <s v="SHAWNEE"/>
    <s v="KS"/>
    <n v="66218"/>
    <s v="PE-AA2-2M"/>
    <s v="Each"/>
    <s v="Inactive"/>
    <s v="American Lighting"/>
    <s v="Extrusion/Channel"/>
    <s v="Premium Extrusions"/>
    <s v="Special Order"/>
    <s v="01-01-2025"/>
    <s v="14-04-2025"/>
    <n v="0"/>
    <n v="20"/>
    <n v="0"/>
    <n v="671.2"/>
    <n v="-671.2"/>
  </r>
  <r>
    <s v="AVPROD"/>
    <x v="44"/>
    <x v="2"/>
    <s v="DENVER"/>
    <s v="CO"/>
    <n v="80222"/>
    <s v="HTLWD-3018-16"/>
    <s v="Each"/>
    <s v="Active"/>
    <s v="American Lighting"/>
    <s v="Tape Light"/>
    <s v="High Output"/>
    <s v="Order"/>
    <s v="01-01-2025"/>
    <s v="14-04-2025"/>
    <n v="0"/>
    <n v="25"/>
    <n v="0"/>
    <n v="3018.63"/>
    <n v="-3018.63"/>
  </r>
  <r>
    <s v="AVPROD"/>
    <x v="51"/>
    <x v="6"/>
    <s v="CLEARWATER "/>
    <s v="FL"/>
    <n v="33765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73"/>
    <x v="3"/>
    <s v="CARMEL"/>
    <s v="IN"/>
    <n v="46032"/>
    <s v="PE-INVMINI-END"/>
    <s v="Each"/>
    <s v="NoPurchase"/>
    <s v="American Lighting"/>
    <s v="Extrusion/Channel"/>
    <s v="Premium Extrusions"/>
    <s v="Special Order"/>
    <s v="01-01-2025"/>
    <s v="14-04-2025"/>
    <n v="0"/>
    <n v="2"/>
    <n v="0"/>
    <n v="5.6"/>
    <n v="-5.6"/>
  </r>
  <r>
    <s v="AVPROD"/>
    <x v="7"/>
    <x v="0"/>
    <s v="SILVER SPRING"/>
    <s v="MD"/>
    <n v="20910"/>
    <s v="PLX-ALC2-30K-8-WH"/>
    <s v="Each"/>
    <s v="NoPurchase"/>
    <s v="Proluxe"/>
    <s v="Undercabinets"/>
    <s v="LED Complete 2"/>
    <s v="Shadow TransferKit"/>
    <s v="01-01-2025"/>
    <s v="14-04-2025"/>
    <n v="-1"/>
    <n v="0"/>
    <n v="23.1"/>
    <n v="0"/>
    <n v="23.1"/>
  </r>
  <r>
    <s v="AVPROD"/>
    <x v="74"/>
    <x v="2"/>
    <s v="HIGHLANDS RANCH"/>
    <s v="CO"/>
    <n v="80126"/>
    <s v="PE-GTX-END"/>
    <s v="Each"/>
    <s v="NoPurchase"/>
    <s v="American Lighting"/>
    <s v="Extrusion/Channel"/>
    <s v="Premium Extrusions"/>
    <s v="Order"/>
    <s v="01-01-2025"/>
    <s v="14-04-2025"/>
    <n v="0"/>
    <n v="58"/>
    <n v="0"/>
    <n v="200.1"/>
    <n v="-200.1"/>
  </r>
  <r>
    <s v="AVPROD"/>
    <x v="20"/>
    <x v="2"/>
    <s v="WINDSOR"/>
    <s v="CO"/>
    <n v="80550"/>
    <s v="EE45-AAFR-1M"/>
    <s v="Each"/>
    <s v="NoPurchase"/>
    <s v="American Lighting"/>
    <s v="Extrusion/Channel"/>
    <s v="Economy Extrusions"/>
    <s v="Order"/>
    <s v="01-01-2025"/>
    <s v="14-04-2025"/>
    <n v="0"/>
    <n v="3"/>
    <n v="0"/>
    <n v="30.24"/>
    <n v="-30.24"/>
  </r>
  <r>
    <s v="AVPROD"/>
    <x v="75"/>
    <x v="0"/>
    <s v="ROANOKE"/>
    <s v="VA"/>
    <n v="24018"/>
    <s v="PE-RAD-LENS-2M"/>
    <s v="Each"/>
    <s v="Active"/>
    <s v="American Lighting"/>
    <s v="Extrusion/Channel"/>
    <s v="Premium Extrusions"/>
    <s v="Order"/>
    <s v="01-01-2025"/>
    <s v="14-04-2025"/>
    <n v="0"/>
    <n v="6"/>
    <n v="0"/>
    <n v="87"/>
    <n v="-87"/>
  </r>
  <r>
    <s v="AVPROD"/>
    <x v="76"/>
    <x v="3"/>
    <s v="GRANGER"/>
    <s v="IN"/>
    <n v="46530"/>
    <s v="PLX-GTWY-DMXARTNET"/>
    <s v="Each"/>
    <s v="Active"/>
    <s v="Proluxe"/>
    <s v="Controls"/>
    <s v="Controls"/>
    <s v="Shadow TransferKit"/>
    <s v="01-01-2025"/>
    <s v="14-04-2025"/>
    <n v="-1"/>
    <n v="0"/>
    <n v="284.39999999999998"/>
    <n v="0"/>
    <n v="284.39999999999998"/>
  </r>
  <r>
    <s v="AVPROD"/>
    <x v="77"/>
    <x v="9"/>
    <s v="MONTAUK"/>
    <s v="NY"/>
    <n v="11954"/>
    <s v="PLX-EXTRUBIK-2M-BNDL1"/>
    <s v="Each"/>
    <s v="Active"/>
    <s v="Proluxe"/>
    <s v="Extrusion/Channel"/>
    <s v="Premium Extrusions"/>
    <s v="Shadow TransferKit"/>
    <s v="01-01-2025"/>
    <s v="14-04-2025"/>
    <n v="-5"/>
    <n v="0"/>
    <n v="308"/>
    <n v="0"/>
    <n v="308"/>
  </r>
  <r>
    <s v="AVPROD"/>
    <x v="78"/>
    <x v="4"/>
    <s v="ROSWELL"/>
    <s v="GA"/>
    <n v="30075"/>
    <s v="PLX-DECRJ45-DMX-5CH"/>
    <s v="Each"/>
    <s v="Active"/>
    <s v="Proluxe"/>
    <s v="Controls"/>
    <s v="Controls"/>
    <s v="Shadow TransferKit"/>
    <s v="01-01-2025"/>
    <s v="14-04-2025"/>
    <n v="19"/>
    <n v="0"/>
    <n v="2644.65"/>
    <n v="0"/>
    <n v="2644.65"/>
  </r>
  <r>
    <s v="AVPROD"/>
    <x v="79"/>
    <x v="4"/>
    <s v="GREENVILLE"/>
    <s v="SC"/>
    <n v="29601"/>
    <s v="PLX-EXTUNVMINI-2M-BNDL1"/>
    <s v="Each"/>
    <s v="Active"/>
    <s v="Proluxe"/>
    <s v="Extrusion/Channel"/>
    <s v="Premium Extrusions"/>
    <s v="Shadow TransferKit"/>
    <s v="01-01-2025"/>
    <s v="14-04-2025"/>
    <n v="-11"/>
    <n v="0"/>
    <n v="402.73"/>
    <n v="0"/>
    <n v="402.73"/>
  </r>
  <r>
    <s v="AVPROD"/>
    <x v="80"/>
    <x v="10"/>
    <s v="AUSTIN"/>
    <s v="TX"/>
    <n v="78734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41"/>
    <x v="6"/>
    <s v="SANTA ROSA BEACH"/>
    <s v="FL"/>
    <n v="32459"/>
    <s v="PLX-SPTL54-RGBTW-24V-13"/>
    <s v="Each"/>
    <s v="FlgNoPur"/>
    <s v="Proluxe"/>
    <s v="Tape Light"/>
    <s v="Spec Grade"/>
    <s v="Shadow TransferKit"/>
    <s v="01-01-2025"/>
    <s v="14-04-2025"/>
    <n v="-5"/>
    <n v="0"/>
    <n v="708.75"/>
    <n v="0"/>
    <n v="708.75"/>
  </r>
  <r>
    <s v="AVPROD"/>
    <x v="81"/>
    <x v="10"/>
    <s v="SPICEWOOD"/>
    <s v="TX"/>
    <n v="78669"/>
    <s v="PLX-HTL54-COB-TW-24V-CC"/>
    <s v="Foot"/>
    <s v="Active"/>
    <s v="Proluxe"/>
    <s v="Tape Light"/>
    <s v="High Output COB"/>
    <s v="Shadow TransferKit"/>
    <s v="01-01-2025"/>
    <s v="14-04-2025"/>
    <n v="-53"/>
    <n v="0"/>
    <n v="560.21"/>
    <n v="0"/>
    <n v="560.21"/>
  </r>
  <r>
    <s v="AVPROD"/>
    <x v="82"/>
    <x v="5"/>
    <s v="SCOTTSDALE"/>
    <s v="AZ"/>
    <n v="85255"/>
    <s v="ADPT-DRJ-30-24"/>
    <s v="Each"/>
    <s v="Active"/>
    <s v="American Lighting"/>
    <s v="Drivers"/>
    <s v="Adaptive"/>
    <s v="Order"/>
    <s v="01-01-2025"/>
    <s v="14-04-2025"/>
    <n v="0"/>
    <n v="19"/>
    <n v="0"/>
    <n v="874.92"/>
    <n v="-874.92"/>
  </r>
  <r>
    <s v="AVPROD"/>
    <x v="32"/>
    <x v="6"/>
    <s v="NAPLES"/>
    <s v="FL"/>
    <n v="34110"/>
    <s v="ADPTPRO-DRJ-60-24"/>
    <s v="Each"/>
    <s v="Active"/>
    <s v="American Lighting"/>
    <s v="Drivers"/>
    <s v="Adaptive"/>
    <s v="Order"/>
    <s v="01-01-2025"/>
    <s v="14-04-2025"/>
    <n v="0"/>
    <n v="16"/>
    <n v="0"/>
    <n v="1228"/>
    <n v="-1228"/>
  </r>
  <r>
    <s v="AVPROD"/>
    <x v="83"/>
    <x v="2"/>
    <s v="BASALT"/>
    <s v="CO"/>
    <n v="81621"/>
    <s v="PE-AA1-1M"/>
    <s v="Each"/>
    <s v="NoPurchase"/>
    <s v="American Lighting"/>
    <s v="Extrusion/Channel"/>
    <s v="Premium Extrusions"/>
    <s v="Order"/>
    <s v="01-01-2025"/>
    <s v="14-04-2025"/>
    <n v="0"/>
    <n v="40"/>
    <n v="0"/>
    <n v="370"/>
    <n v="-370"/>
  </r>
  <r>
    <s v="AVPROD"/>
    <x v="84"/>
    <x v="3"/>
    <s v="ADA"/>
    <s v="MI"/>
    <n v="49301"/>
    <s v="OMNISL-30"/>
    <s v="Each"/>
    <s v="Active"/>
    <s v="American Lighting"/>
    <s v="Puck Lights"/>
    <s v="Omni"/>
    <s v="Order"/>
    <s v="01-01-2025"/>
    <s v="14-04-2025"/>
    <n v="0"/>
    <n v="6"/>
    <n v="0"/>
    <n v="89.49"/>
    <n v="-89.49"/>
  </r>
  <r>
    <s v="AVPROD"/>
    <x v="85"/>
    <x v="4"/>
    <s v="NASHVILLE "/>
    <s v="TN"/>
    <n v="37204"/>
    <s v="PLX-EXTRAD-2M"/>
    <s v="Each"/>
    <s v="NoPurchase"/>
    <s v="Proluxe"/>
    <s v="Extrusion/Channel"/>
    <s v="Premium Extrusions"/>
    <s v="Shadow TransferKit"/>
    <s v="01-01-2025"/>
    <s v="14-04-2025"/>
    <n v="-18"/>
    <n v="0"/>
    <n v="558"/>
    <n v="0"/>
    <n v="558"/>
  </r>
  <r>
    <s v="AVPROD"/>
    <x v="7"/>
    <x v="0"/>
    <s v="SILVER SPRING"/>
    <s v="MD"/>
    <n v="20910"/>
    <s v="PLX-ADPTDRJ24V-96"/>
    <s v="Each"/>
    <s v="Active"/>
    <s v="Proluxe"/>
    <s v="Drivers"/>
    <s v="Adaptive"/>
    <s v="Shadow TransferKit"/>
    <s v="01-01-2025"/>
    <s v="14-04-2025"/>
    <n v="-5"/>
    <n v="0"/>
    <n v="576"/>
    <n v="0"/>
    <n v="576"/>
  </r>
  <r>
    <s v="AVPROD"/>
    <x v="17"/>
    <x v="5"/>
    <s v="LAS VEGAS"/>
    <s v="NV"/>
    <n v="89148"/>
    <s v="HTL-RGBW"/>
    <s v="Each"/>
    <s v="Active"/>
    <s v="American Lighting"/>
    <s v="Tape Light"/>
    <s v="High Output"/>
    <s v="Order"/>
    <s v="01-01-2025"/>
    <s v="14-04-2025"/>
    <n v="0"/>
    <n v="67"/>
    <n v="0"/>
    <n v="7736.25"/>
    <n v="-7736.25"/>
  </r>
  <r>
    <s v="AVPROD"/>
    <x v="86"/>
    <x v="9"/>
    <s v="GARFIELD"/>
    <s v="NJ"/>
    <n v="7026"/>
    <s v="E-CLIP"/>
    <s v="Each"/>
    <s v="NoPurchase"/>
    <s v="American Lighting"/>
    <s v="Extrusion/Channel"/>
    <s v="Economy Extrusions"/>
    <s v="Order"/>
    <s v="01-01-2025"/>
    <s v="14-04-2025"/>
    <n v="0"/>
    <n v="177"/>
    <n v="0"/>
    <n v="279.48"/>
    <n v="-279.48"/>
  </r>
  <r>
    <s v="AVPROD"/>
    <x v="54"/>
    <x v="9"/>
    <s v="EAST ISLIP"/>
    <s v="NY"/>
    <n v="11730"/>
    <s v="PLX-OMNSLI-30K-WHBK"/>
    <s v="Each"/>
    <s v="Active"/>
    <s v="Proluxe"/>
    <s v="Puck Lights"/>
    <s v="Omni"/>
    <s v="Shadow TransferKit"/>
    <s v="01-01-2025"/>
    <s v="14-04-2025"/>
    <n v="-9"/>
    <n v="0"/>
    <n v="122.96"/>
    <n v="0"/>
    <n v="122.96"/>
  </r>
  <r>
    <s v="AVPROD"/>
    <x v="87"/>
    <x v="10"/>
    <s v="MCKINNEY"/>
    <s v="TX"/>
    <n v="75071"/>
    <s v="PLX-EXTPRO45-2M-BNDL1"/>
    <s v="Each"/>
    <s v="FlgNoPur"/>
    <s v="Proluxe"/>
    <s v="Extrusion/Channel"/>
    <s v="Premium Extrusions"/>
    <s v="Shadow TransferKit"/>
    <s v="01-01-2025"/>
    <s v="14-04-2025"/>
    <n v="-26"/>
    <n v="0"/>
    <n v="2226"/>
    <n v="0"/>
    <n v="2226"/>
  </r>
  <r>
    <s v="AVPROD"/>
    <x v="88"/>
    <x v="9"/>
    <s v="SOUTHAMPTON"/>
    <s v="NY"/>
    <n v="11968"/>
    <s v="PLX-ADPTDRJ24V-96"/>
    <s v="Each"/>
    <s v="Active"/>
    <s v="Proluxe"/>
    <s v="Drivers"/>
    <s v="Adaptive"/>
    <s v="Shadow TransferKit"/>
    <s v="01-01-2025"/>
    <s v="14-04-2025"/>
    <n v="-3"/>
    <n v="0"/>
    <n v="345.6"/>
    <n v="0"/>
    <n v="345.6"/>
  </r>
  <r>
    <s v="AVPROD"/>
    <x v="89"/>
    <x v="4"/>
    <s v="GREENVILLE"/>
    <s v="SC"/>
    <n v="29601"/>
    <s v="REC-DMX-RJ45A-5CH"/>
    <s v="Each"/>
    <s v="Active"/>
    <s v="American Lighting"/>
    <s v="Controls"/>
    <s v="Controls"/>
    <s v="Order"/>
    <s v="01-01-2025"/>
    <s v="14-04-2025"/>
    <n v="0"/>
    <n v="1"/>
    <n v="0"/>
    <n v="98.95"/>
    <n v="-98.95"/>
  </r>
  <r>
    <s v="AVPROD"/>
    <x v="79"/>
    <x v="4"/>
    <s v="GREENVILLE"/>
    <s v="SC"/>
    <n v="29601"/>
    <s v="PE-AA2-END"/>
    <s v="Each"/>
    <s v="NoPurchase"/>
    <s v="American Lighting"/>
    <s v="Extrusion/Channel"/>
    <s v="Premium Extrusions"/>
    <s v="Order"/>
    <s v="01-01-2025"/>
    <s v="14-04-2025"/>
    <n v="0"/>
    <n v="4"/>
    <n v="0"/>
    <n v="6.4"/>
    <n v="-6.4"/>
  </r>
  <r>
    <s v="AVPROD"/>
    <x v="44"/>
    <x v="2"/>
    <s v="ALBUQUERQUE"/>
    <s v="NM"/>
    <n v="87109"/>
    <s v="ADPTPRO-DR-200-24"/>
    <s v="Each"/>
    <s v="Active"/>
    <s v="American Lighting"/>
    <s v="Drivers"/>
    <s v="Adaptive"/>
    <s v="Order"/>
    <s v="01-01-2025"/>
    <s v="14-04-2025"/>
    <n v="0"/>
    <n v="3"/>
    <n v="0"/>
    <n v="496.65"/>
    <n v="-496.65"/>
  </r>
  <r>
    <s v="AVPROD"/>
    <x v="48"/>
    <x v="6"/>
    <s v="LAKELAND"/>
    <s v="FL"/>
    <n v="33813"/>
    <s v="NFPROV-CONKIT-NS-5PIN-FRNTL"/>
    <s v="Each"/>
    <s v="Inactive"/>
    <s v="American Lighting"/>
    <s v="Flexible Linear"/>
    <s v="Neonflex Pro"/>
    <s v="Order"/>
    <s v="01-01-2025"/>
    <s v="14-04-2025"/>
    <n v="0"/>
    <n v="0"/>
    <n v="0"/>
    <n v="-45.9"/>
    <n v="45.9"/>
  </r>
  <r>
    <s v="AVPROD"/>
    <x v="90"/>
    <x v="3"/>
    <s v="CLEVELAND"/>
    <s v="OH"/>
    <n v="44114"/>
    <s v="PLX-SPTL54-RGBTW-24V-100"/>
    <s v="Each"/>
    <s v="FlgNoPur"/>
    <s v="Proluxe"/>
    <s v="Tape Light"/>
    <s v="Spec Grade"/>
    <s v="Shadow TransferKit"/>
    <s v="01-01-2025"/>
    <s v="14-04-2025"/>
    <n v="-2"/>
    <n v="0"/>
    <n v="2644.9"/>
    <n v="0"/>
    <n v="2644.9"/>
  </r>
  <r>
    <s v="AVPROD"/>
    <x v="5"/>
    <x v="3"/>
    <s v="TROY"/>
    <s v="MI"/>
    <n v="48084"/>
    <s v="CC-LF-SFLEX-A15x50"/>
    <s v="Each"/>
    <s v="Active"/>
    <s v="Other - Non-Inventory"/>
    <s v="Other"/>
    <s v="LaborFee"/>
    <s v="Tivoli Custom Cut"/>
    <s v="01-01-2025"/>
    <s v="14-04-2025"/>
    <n v="-2"/>
    <n v="0"/>
    <n v="44"/>
    <n v="0"/>
    <n v="44"/>
  </r>
  <r>
    <s v="AVPROD"/>
    <x v="91"/>
    <x v="6"/>
    <s v="SOUTH DAYTONA"/>
    <s v="FL"/>
    <n v="32119"/>
    <s v="PLX-GTWY-DMXARTNET"/>
    <s v="Each"/>
    <s v="Active"/>
    <s v="Proluxe"/>
    <s v="Controls"/>
    <s v="Controls"/>
    <s v="Shadow TransferKit"/>
    <s v="01-01-2025"/>
    <s v="14-04-2025"/>
    <n v="1"/>
    <n v="0"/>
    <n v="1303.5"/>
    <n v="0"/>
    <n v="1303.5"/>
  </r>
  <r>
    <s v="AVPROD"/>
    <x v="92"/>
    <x v="2"/>
    <s v="BRIGGSDALE"/>
    <s v="CO"/>
    <n v="80611"/>
    <s v="PLX-EXTGT-2M-BNDL1"/>
    <s v="Each"/>
    <s v="Active"/>
    <s v="Proluxe"/>
    <s v="Extrusion/Channel"/>
    <s v="Premium Extrusions"/>
    <s v="Shadow TransferKit"/>
    <s v="01-01-2025"/>
    <s v="14-04-2025"/>
    <n v="12"/>
    <n v="0"/>
    <n v="554.4"/>
    <n v="0"/>
    <n v="554.4"/>
  </r>
  <r>
    <s v="AVPROD"/>
    <x v="93"/>
    <x v="12"/>
    <s v="EDINA"/>
    <s v="MN"/>
    <n v="55439"/>
    <s v="PLX-ADPTPRODRJ24V-60"/>
    <s v="Each"/>
    <s v="Active"/>
    <s v="Proluxe"/>
    <s v="Drivers"/>
    <s v="Adaptive"/>
    <s v="Shadow TransferKit"/>
    <s v="01-01-2025"/>
    <s v="14-04-2025"/>
    <n v="-22"/>
    <n v="0"/>
    <n v="2732.44"/>
    <n v="0"/>
    <n v="2732.44"/>
  </r>
  <r>
    <s v="AVPROD"/>
    <x v="94"/>
    <x v="2"/>
    <s v="SANDY"/>
    <s v="UT"/>
    <n v="84070"/>
    <s v="SFLEX-SW-CHAN-4"/>
    <s v="Each"/>
    <s v="Active"/>
    <s v="American Lighting"/>
    <s v="Tape Light"/>
    <s v="Senik"/>
    <s v="Order"/>
    <s v="01-01-2025"/>
    <s v="14-04-2025"/>
    <n v="0"/>
    <n v="27"/>
    <n v="0"/>
    <n v="333.45"/>
    <n v="-333.45"/>
  </r>
  <r>
    <s v="AVPROD"/>
    <x v="30"/>
    <x v="7"/>
    <s v="ELKHORN"/>
    <s v="NE"/>
    <n v="6802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"/>
    <x v="2"/>
    <s v="MURRAY"/>
    <s v="UT"/>
    <n v="84107"/>
    <s v="ADPT-DRJ-30-24"/>
    <s v="Each"/>
    <s v="Active"/>
    <s v="American Lighting"/>
    <s v="Drivers"/>
    <s v="Adaptive"/>
    <s v="Order"/>
    <s v="01-01-2025"/>
    <s v="14-04-2025"/>
    <n v="0"/>
    <n v="36"/>
    <n v="0"/>
    <n v="1611.4"/>
    <n v="-1611.4"/>
  </r>
  <r>
    <s v="AVPROD"/>
    <x v="95"/>
    <x v="3"/>
    <s v="LEETSDALE"/>
    <s v="PA"/>
    <n v="15056"/>
    <s v="WIRE-15-5PIN"/>
    <s v="Each"/>
    <s v="Active"/>
    <s v="American Lighting"/>
    <s v="Tape Light"/>
    <s v="Cable &amp; Wire"/>
    <s v="Order"/>
    <s v="01-01-2025"/>
    <s v="14-04-2025"/>
    <n v="0"/>
    <n v="2"/>
    <n v="0"/>
    <n v="8.1"/>
    <n v="-8.1"/>
  </r>
  <r>
    <s v="AVPROD"/>
    <x v="96"/>
    <x v="0"/>
    <s v="VIRGINIA BEACH"/>
    <s v="VA"/>
    <n v="23454"/>
    <s v="REC-DMX-RJ45A-5CH"/>
    <s v="Each"/>
    <s v="Active"/>
    <s v="American Lighting"/>
    <s v="Controls"/>
    <s v="Controls"/>
    <s v="Order"/>
    <s v="01-01-2025"/>
    <s v="14-04-2025"/>
    <n v="0"/>
    <n v="6"/>
    <n v="0"/>
    <n v="593.70000000000005"/>
    <n v="-593.70000000000005"/>
  </r>
  <r>
    <s v="AVPROD"/>
    <x v="41"/>
    <x v="6"/>
    <s v="SANTA ROSA BEACH"/>
    <s v="FL"/>
    <n v="32459"/>
    <s v="PLX-EXTGT-2M-BNDL5"/>
    <s v="Each"/>
    <s v="Active"/>
    <s v="Proluxe"/>
    <s v="Extrusion/Channel"/>
    <s v="Premium Extrusions"/>
    <s v="Shadow TransferKit"/>
    <s v="01-01-2025"/>
    <s v="14-04-2025"/>
    <n v="-1"/>
    <n v="0"/>
    <n v="297.05"/>
    <n v="0"/>
    <n v="297.05"/>
  </r>
  <r>
    <s v="AVPROD"/>
    <x v="54"/>
    <x v="9"/>
    <s v="EAST ISLIP"/>
    <s v="NY"/>
    <n v="11730"/>
    <s v="PLX-INLINE-TW"/>
    <s v="Each"/>
    <s v="Active"/>
    <s v="Proluxe"/>
    <s v="Controls"/>
    <s v="Controls"/>
    <s v="Shadow TransferKit"/>
    <s v="01-01-2025"/>
    <s v="14-04-2025"/>
    <n v="-2"/>
    <n v="0"/>
    <n v="15.84"/>
    <n v="0"/>
    <n v="15.84"/>
  </r>
  <r>
    <s v="AVPROD"/>
    <x v="33"/>
    <x v="10"/>
    <s v="FARMERS BRANCH"/>
    <s v="TX"/>
    <n v="75234"/>
    <s v="NFPROV-CHAN-1M"/>
    <s v="Each"/>
    <s v="Active"/>
    <s v="American Lighting"/>
    <s v="Flexible Linear"/>
    <s v="Neonflex Pro"/>
    <s v="Order"/>
    <s v="01-01-2025"/>
    <s v="14-04-2025"/>
    <n v="0"/>
    <n v="25"/>
    <n v="0"/>
    <n v="228.75"/>
    <n v="-228.75"/>
  </r>
  <r>
    <s v="AVPROD"/>
    <x v="97"/>
    <x v="11"/>
    <s v="WILMINGTON"/>
    <s v="DE"/>
    <n v="19805"/>
    <s v="PE-UVLENS-1M"/>
    <s v="Each"/>
    <s v="Active"/>
    <s v="American Lighting"/>
    <s v="Extrusion/Channel"/>
    <s v="Premium Extrusions"/>
    <s v="Special Order"/>
    <s v="01-01-2025"/>
    <s v="14-04-2025"/>
    <n v="0"/>
    <n v="8"/>
    <n v="0"/>
    <n v="61.2"/>
    <n v="-61.2"/>
  </r>
  <r>
    <s v="AVPROD"/>
    <x v="6"/>
    <x v="5"/>
    <s v="SIGNAL HILL "/>
    <s v="CA"/>
    <n v="97055"/>
    <s v="SPKPL-GTWY-E"/>
    <s v="Each"/>
    <s v="Active"/>
    <s v="American Lighting"/>
    <s v="Spektrum"/>
    <s v="Spektrum Smart"/>
    <s v="Order"/>
    <s v="01-01-2025"/>
    <s v="14-04-2025"/>
    <n v="0"/>
    <n v="2"/>
    <n v="0"/>
    <n v="370.5"/>
    <n v="-370.5"/>
  </r>
  <r>
    <s v="AVPROD"/>
    <x v="98"/>
    <x v="4"/>
    <s v="GREENVILLE"/>
    <s v="SC"/>
    <n v="29615"/>
    <s v="PE-AA2-1M"/>
    <s v="Each"/>
    <s v="NoPurchase"/>
    <s v="American Lighting"/>
    <s v="Extrusion/Channel"/>
    <s v="Premium Extrusions"/>
    <s v="Order"/>
    <s v="01-01-2025"/>
    <s v="14-04-2025"/>
    <n v="0"/>
    <n v="3"/>
    <n v="0"/>
    <n v="37.5"/>
    <n v="-37.5"/>
  </r>
  <r>
    <s v="AVPROD"/>
    <x v="99"/>
    <x v="0"/>
    <s v="ANNAPOLIS"/>
    <s v="MD"/>
    <n v="21401"/>
    <s v="PE-UVLENS-1M"/>
    <s v="Each"/>
    <s v="Active"/>
    <s v="American Lighting"/>
    <s v="Extrusion/Channel"/>
    <s v="Premium Extrusions"/>
    <s v="Special Order"/>
    <s v="01-01-2025"/>
    <s v="14-04-2025"/>
    <n v="0"/>
    <n v="1"/>
    <n v="0"/>
    <n v="0"/>
    <n v="0"/>
  </r>
  <r>
    <s v="AVPROD"/>
    <x v="21"/>
    <x v="5"/>
    <s v="SCOTTSDALE"/>
    <s v="AZ"/>
    <n v="85260"/>
    <s v="PLX-EXTGT-2M-BNDL5"/>
    <s v="Each"/>
    <s v="Active"/>
    <s v="Proluxe"/>
    <s v="Extrusion/Channel"/>
    <s v="Premium Extrusions"/>
    <s v="Shadow TransferKit"/>
    <s v="01-01-2025"/>
    <s v="14-04-2025"/>
    <n v="0"/>
    <n v="0"/>
    <n v="1319.9"/>
    <n v="0"/>
    <n v="1319.9"/>
  </r>
  <r>
    <s v="AVPROD"/>
    <x v="100"/>
    <x v="3"/>
    <s v="LEXINGTON"/>
    <s v="KY"/>
    <n v="40505"/>
    <s v="PLX-GTWY-DMXARTNET"/>
    <s v="Each"/>
    <s v="Active"/>
    <s v="Proluxe"/>
    <s v="Controls"/>
    <s v="Controls"/>
    <s v="Shadow TransferKit"/>
    <s v="01-01-2025"/>
    <s v="14-04-2025"/>
    <n v="-1"/>
    <n v="0"/>
    <n v="395"/>
    <n v="0"/>
    <n v="395"/>
  </r>
  <r>
    <s v="AVPROD"/>
    <x v="101"/>
    <x v="4"/>
    <s v="NASHVILLE"/>
    <s v="TN"/>
    <n v="37204"/>
    <s v="ADPTPRO-DR-300-24"/>
    <s v="Each"/>
    <s v="Active"/>
    <s v="American Lighting"/>
    <s v="Drivers"/>
    <s v="Adaptive"/>
    <s v="Order"/>
    <s v="01-01-2025"/>
    <s v="14-04-2025"/>
    <n v="0"/>
    <n v="1"/>
    <n v="0"/>
    <n v="213.35"/>
    <n v="-213.35"/>
  </r>
  <r>
    <s v="AVPROD"/>
    <x v="102"/>
    <x v="13"/>
    <s v="LINDON"/>
    <s v="UT"/>
    <n v="84042"/>
    <s v="PZM-PE-GT-END"/>
    <s v="Each"/>
    <s v="Inactive"/>
    <s v="Prizm"/>
    <s v="Extrusion/Channel"/>
    <s v="Premium Extrusions"/>
    <s v="TransferKit"/>
    <s v="01-01-2025"/>
    <s v="14-04-2025"/>
    <n v="0"/>
    <n v="20"/>
    <n v="0"/>
    <n v="51"/>
    <n v="-51"/>
  </r>
  <r>
    <s v="AVPROD"/>
    <x v="41"/>
    <x v="4"/>
    <s v="NORTH CHARLESTON"/>
    <s v="SC"/>
    <n v="29420"/>
    <s v="PLX-ADPTPRODRJ24V-192"/>
    <s v="Each"/>
    <s v="Active"/>
    <s v="Proluxe"/>
    <s v="Drivers"/>
    <s v="Adaptive"/>
    <s v="Shadow TransferKit"/>
    <s v="01-01-2025"/>
    <s v="14-04-2025"/>
    <n v="-1"/>
    <n v="0"/>
    <n v="148.32"/>
    <n v="0"/>
    <n v="148.32"/>
  </r>
  <r>
    <s v="AVPROD"/>
    <x v="41"/>
    <x v="6"/>
    <s v="SANTA ROSA BEACH"/>
    <s v="FL"/>
    <n v="32459"/>
    <s v="NV5-30-WH"/>
    <s v="Each"/>
    <s v="Active"/>
    <s v="American Lighting"/>
    <s v="Downlighting"/>
    <s v="Nieve"/>
    <s v="Order"/>
    <s v="01-01-2025"/>
    <s v="14-04-2025"/>
    <n v="-5"/>
    <n v="0"/>
    <n v="98.75"/>
    <n v="0"/>
    <n v="98.75"/>
  </r>
  <r>
    <s v="AVPROD"/>
    <x v="42"/>
    <x v="6"/>
    <s v="WINTER HAVEN"/>
    <s v="FL"/>
    <n v="33884"/>
    <s v="DIS-PLX-FLXBX-CC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60"/>
    <x v="3"/>
    <s v="FRANKLIN"/>
    <s v="OH"/>
    <n v="45005"/>
    <s v="PLX-ADPTPRODRJ24V-96"/>
    <s v="Each"/>
    <s v="Active"/>
    <s v="Proluxe"/>
    <s v="Drivers"/>
    <s v="Adaptive"/>
    <s v="Shadow TransferKit"/>
    <s v="01-01-2025"/>
    <s v="14-04-2025"/>
    <n v="-5"/>
    <n v="0"/>
    <n v="627.16999999999996"/>
    <n v="0"/>
    <n v="627.16999999999996"/>
  </r>
  <r>
    <s v="AVPROD"/>
    <x v="103"/>
    <x v="9"/>
    <s v="GREAT NECK"/>
    <s v="NY"/>
    <n v="11023"/>
    <s v="SPKPL-MR16-RGBTW"/>
    <s v="Each"/>
    <s v="Active"/>
    <s v="American Lighting"/>
    <s v="Spektrum"/>
    <s v="Spektrum Smart"/>
    <s v="Order"/>
    <s v="01-01-2025"/>
    <s v="14-04-2025"/>
    <n v="0"/>
    <n v="5"/>
    <n v="0"/>
    <n v="100"/>
    <n v="-100"/>
  </r>
  <r>
    <s v="AVPROD"/>
    <x v="84"/>
    <x v="3"/>
    <s v="ADA"/>
    <s v="MI"/>
    <n v="49301"/>
    <s v="HTLHD-WW-100"/>
    <s v="Each"/>
    <s v="Active"/>
    <s v="American Lighting"/>
    <s v="Tape Light"/>
    <s v="High Output HD"/>
    <s v="Order"/>
    <s v="01-01-2025"/>
    <s v="14-04-2025"/>
    <n v="0"/>
    <n v="3"/>
    <n v="0"/>
    <n v="1868.85"/>
    <n v="-1868.85"/>
  </r>
  <r>
    <s v="AVPROD"/>
    <x v="104"/>
    <x v="6"/>
    <s v="SAN JUAN"/>
    <s v="PR"/>
    <n v="927"/>
    <s v="PE-AA2-1M"/>
    <s v="Each"/>
    <s v="NoPurchase"/>
    <s v="American Lighting"/>
    <s v="Extrusion/Channel"/>
    <s v="Premium Extrusions"/>
    <s v="Order"/>
    <s v="01-01-2025"/>
    <s v="14-04-2025"/>
    <n v="0"/>
    <n v="47"/>
    <n v="0"/>
    <n v="587.5"/>
    <n v="-587.5"/>
  </r>
  <r>
    <s v="AVPROD"/>
    <x v="105"/>
    <x v="10"/>
    <s v="HOUSTON"/>
    <s v="TX"/>
    <n v="77063"/>
    <s v="PLX-ADPTPRODR24V-300"/>
    <s v="Each"/>
    <s v="Active"/>
    <s v="Proluxe"/>
    <s v="Drivers"/>
    <s v="Adaptive"/>
    <s v="Shadow TransferKit"/>
    <s v="01-01-2025"/>
    <s v="14-04-2025"/>
    <n v="-3"/>
    <n v="0"/>
    <n v="506.88"/>
    <n v="0"/>
    <n v="506.88"/>
  </r>
  <r>
    <s v="AVPROD"/>
    <x v="106"/>
    <x v="0"/>
    <s v="PITTSBURGH"/>
    <s v="PA"/>
    <n v="15223"/>
    <s v="PLX-TL-SC-4PWR"/>
    <s v="Each"/>
    <s v="Active"/>
    <s v="Proluxe"/>
    <s v="Tape Light"/>
    <s v="Tape Light Accessories"/>
    <s v="Shadow TransferKit"/>
    <s v="01-01-2025"/>
    <s v="14-04-2025"/>
    <n v="19"/>
    <n v="0"/>
    <n v="85.5"/>
    <n v="0"/>
    <n v="85.5"/>
  </r>
  <r>
    <s v="AVPROD"/>
    <x v="107"/>
    <x v="9"/>
    <s v="LONG ISLAND CITY"/>
    <s v="NY"/>
    <n v="11101"/>
    <s v="CC-LF-NFPROV-2-F"/>
    <s v="Each"/>
    <s v="Active"/>
    <s v="Other - Non-Inventory"/>
    <s v="Other"/>
    <s v="LaborFee"/>
    <s v="Tivoli Custom Cut"/>
    <s v="01-01-2025"/>
    <s v="14-04-2025"/>
    <n v="-1"/>
    <n v="0"/>
    <n v="23.75"/>
    <n v="0"/>
    <n v="23.75"/>
  </r>
  <r>
    <s v="AVPROD"/>
    <x v="108"/>
    <x v="0"/>
    <s v="YORKTOWN "/>
    <s v="VA"/>
    <n v="23693"/>
    <s v="HTL-TWR-16"/>
    <s v="Each"/>
    <s v="Active"/>
    <s v="American Lighting"/>
    <s v="Tape Light"/>
    <s v="High Output"/>
    <s v="Order"/>
    <s v="01-01-2025"/>
    <s v="14-04-2025"/>
    <n v="0"/>
    <n v="1"/>
    <n v="0"/>
    <n v="166.3"/>
    <n v="-166.3"/>
  </r>
  <r>
    <s v="AVPROD"/>
    <x v="109"/>
    <x v="4"/>
    <s v="DENVER"/>
    <s v="NC"/>
    <n v="28037"/>
    <s v="HTLHD-WW-100"/>
    <s v="Each"/>
    <s v="Active"/>
    <s v="American Lighting"/>
    <s v="Tape Light"/>
    <s v="High Output HD"/>
    <s v="Order"/>
    <s v="01-01-2025"/>
    <s v="14-04-2025"/>
    <n v="0"/>
    <n v="1"/>
    <n v="0"/>
    <n v="622.95000000000005"/>
    <n v="-622.95000000000005"/>
  </r>
  <r>
    <s v="AVPROD"/>
    <x v="87"/>
    <x v="10"/>
    <s v="MCKINNEY"/>
    <s v="TX"/>
    <n v="75071"/>
    <s v="PLX-TLHD-SC-JUMP-0.5"/>
    <s v="Each"/>
    <s v="Active"/>
    <s v="Proluxe"/>
    <s v="Tape Light"/>
    <s v="Tape Light Accessories"/>
    <s v="Shadow TransferKit"/>
    <s v="01-01-2025"/>
    <s v="14-04-2025"/>
    <n v="-10"/>
    <n v="0"/>
    <n v="41.5"/>
    <n v="0"/>
    <n v="41.5"/>
  </r>
  <r>
    <s v="AVPROD"/>
    <x v="110"/>
    <x v="4"/>
    <s v="CORNELIUS"/>
    <s v="NC"/>
    <n v="228031"/>
    <s v="PLX-ADPTPRODRJ24V-30"/>
    <s v="Each"/>
    <s v="Active"/>
    <s v="Proluxe"/>
    <s v="Drivers"/>
    <s v="Adaptive"/>
    <s v="Shadow TransferKit"/>
    <s v="01-01-2025"/>
    <s v="14-04-2025"/>
    <n v="-1"/>
    <n v="0"/>
    <n v="55.7"/>
    <n v="0"/>
    <n v="55.7"/>
  </r>
  <r>
    <s v="AVPROD"/>
    <x v="56"/>
    <x v="3"/>
    <s v="MASON"/>
    <s v="OH"/>
    <n v="45040"/>
    <s v="SPKPL-CTRL-W-RGBTW"/>
    <s v="Each"/>
    <s v="Active"/>
    <s v="American Lighting"/>
    <s v="Spektrum"/>
    <s v="Spektrum Smart"/>
    <s v="Order"/>
    <s v="01-01-2025"/>
    <s v="14-04-2025"/>
    <n v="0"/>
    <n v="2"/>
    <n v="0"/>
    <n v="26.35"/>
    <n v="-26.35"/>
  </r>
  <r>
    <s v="AVPROD"/>
    <x v="111"/>
    <x v="0"/>
    <s v="WARRENTON"/>
    <s v="VA"/>
    <n v="20187"/>
    <s v="PE-VERGE-LENS-2M"/>
    <s v="Each"/>
    <s v="FlgNoPur"/>
    <s v="American Lighting"/>
    <s v="Extrusion/Channel"/>
    <s v="Premium Extrusions"/>
    <s v="Order"/>
    <s v="01-01-2025"/>
    <s v="14-04-2025"/>
    <n v="0"/>
    <n v="2"/>
    <n v="0"/>
    <n v="24.2"/>
    <n v="-24.2"/>
  </r>
  <r>
    <s v="AVPROD"/>
    <x v="94"/>
    <x v="2"/>
    <s v="SANDY"/>
    <s v="UT"/>
    <n v="84070"/>
    <s v="REC-DMX-RJ45A-5CH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51"/>
    <x v="6"/>
    <s v="CLEARWATER "/>
    <s v="FL"/>
    <n v="33765"/>
    <s v="E-CLIP-45"/>
    <s v="Each"/>
    <s v="NoPurchase"/>
    <s v="American Lighting"/>
    <s v="Extrusion/Channel"/>
    <s v="Economy Extrusions"/>
    <s v="Order"/>
    <s v="01-01-2025"/>
    <s v="14-04-2025"/>
    <n v="0"/>
    <n v="15"/>
    <n v="0"/>
    <n v="33"/>
    <n v="-33"/>
  </r>
  <r>
    <s v="AVPROD"/>
    <x v="112"/>
    <x v="10"/>
    <s v="JONESBORO"/>
    <s v="AR"/>
    <n v="72401"/>
    <s v="PLX-AMRT-RGBW-16"/>
    <s v="Each"/>
    <s v="Active"/>
    <s v="Proluxe"/>
    <s v="Flexible Linear"/>
    <s v="Amrita"/>
    <s v="Shadow TransferKit"/>
    <s v="01-01-2025"/>
    <s v="14-04-2025"/>
    <n v="15"/>
    <n v="0"/>
    <n v="1419.15"/>
    <n v="0"/>
    <n v="1419.15"/>
  </r>
  <r>
    <s v="AVPROD"/>
    <x v="113"/>
    <x v="14"/>
    <s v="CONCORD"/>
    <s v="CA"/>
    <n v="94518"/>
    <s v="PE-AA45-1M"/>
    <s v="Each"/>
    <s v="Active"/>
    <s v="American Lighting"/>
    <s v="Extrusion/Channel"/>
    <s v="Premium Extrusions"/>
    <s v="Special Order"/>
    <s v="01-01-2025"/>
    <s v="14-04-2025"/>
    <n v="0"/>
    <n v="10"/>
    <n v="0"/>
    <n v="169"/>
    <n v="-169"/>
  </r>
  <r>
    <s v="AVPROD"/>
    <x v="8"/>
    <x v="3"/>
    <s v="SYRACUSE "/>
    <s v="IN"/>
    <n v="46567"/>
    <s v="MLUX-30"/>
    <s v="Each"/>
    <s v="Active"/>
    <s v="American Lighting"/>
    <s v="Tape Light"/>
    <s v="Microlux"/>
    <s v="Order"/>
    <s v="01-01-2025"/>
    <s v="14-04-2025"/>
    <n v="0"/>
    <n v="2"/>
    <n v="0"/>
    <n v="157.94999999999999"/>
    <n v="-157.94999999999999"/>
  </r>
  <r>
    <s v="AVPROD"/>
    <x v="8"/>
    <x v="3"/>
    <s v="SYRACUSE "/>
    <s v="IN"/>
    <n v="46567"/>
    <s v="MLUX-END"/>
    <s v="BG10"/>
    <s v="Active"/>
    <s v="American Lighting"/>
    <s v="Tape Light"/>
    <s v="Microlux"/>
    <s v="Order"/>
    <s v="01-01-2025"/>
    <s v="14-04-2025"/>
    <n v="0"/>
    <n v="1"/>
    <n v="0"/>
    <n v="5.95"/>
    <n v="-5.95"/>
  </r>
  <r>
    <s v="AVPROD"/>
    <x v="114"/>
    <x v="0"/>
    <s v="BENSALEM"/>
    <s v="PA"/>
    <n v="19020"/>
    <s v="PE-RADXL-2M"/>
    <s v="Each"/>
    <s v="NoPurchase"/>
    <s v="American Lighting"/>
    <s v="Extrusion/Channel"/>
    <s v="Premium Extrusions"/>
    <s v="Order"/>
    <s v="01-01-2025"/>
    <s v="14-04-2025"/>
    <n v="0"/>
    <n v="8"/>
    <n v="0"/>
    <n v="145.04"/>
    <n v="-145.04"/>
  </r>
  <r>
    <s v="AVPROD"/>
    <x v="46"/>
    <x v="6"/>
    <s v="SARASOTA"/>
    <s v="FL"/>
    <n v="34238"/>
    <s v="PE-UVLENS-1M"/>
    <s v="Each"/>
    <s v="Active"/>
    <s v="American Lighting"/>
    <s v="Extrusion/Channel"/>
    <s v="Premium Extrusions"/>
    <s v="Special Order"/>
    <s v="01-01-2025"/>
    <s v="14-04-2025"/>
    <n v="0"/>
    <n v="0"/>
    <n v="0"/>
    <n v="-1328.04"/>
    <n v="1328.04"/>
  </r>
  <r>
    <s v="AVPROD"/>
    <x v="115"/>
    <x v="10"/>
    <s v="PLANO"/>
    <s v="TX"/>
    <n v="75093"/>
    <s v="ADPT-DRJ-96-24"/>
    <s v="Each"/>
    <s v="Active"/>
    <s v="American Lighting"/>
    <s v="Drivers"/>
    <s v="Adaptive"/>
    <s v="Order"/>
    <s v="01-01-2025"/>
    <s v="14-04-2025"/>
    <n v="0"/>
    <n v="9"/>
    <n v="0"/>
    <n v="1035.95"/>
    <n v="-1035.95"/>
  </r>
  <r>
    <s v="AVPROD"/>
    <x v="116"/>
    <x v="10"/>
    <s v="LAFAYETTE"/>
    <s v="LA"/>
    <n v="70506"/>
    <s v="MLUX-CHAN-3A"/>
    <s v="Each"/>
    <s v="Active"/>
    <s v="American Lighting"/>
    <s v="Tape Light"/>
    <s v="Microlux"/>
    <s v="Order"/>
    <s v="01-01-2025"/>
    <s v="14-04-2025"/>
    <n v="0"/>
    <n v="45"/>
    <n v="0"/>
    <n v="0"/>
    <n v="0"/>
  </r>
  <r>
    <s v="AVPROD"/>
    <x v="88"/>
    <x v="9"/>
    <s v="SOUTHAMPTON"/>
    <s v="NY"/>
    <n v="11968"/>
    <s v="PE-AA1-1M"/>
    <s v="Each"/>
    <s v="NoPurchase"/>
    <s v="American Lighting"/>
    <s v="Extrusion/Channel"/>
    <s v="Premium Extrusions"/>
    <s v="Order"/>
    <s v="01-01-2025"/>
    <s v="14-04-2025"/>
    <n v="0"/>
    <n v="4"/>
    <n v="0"/>
    <n v="37"/>
    <n v="-37"/>
  </r>
  <r>
    <s v="AVPROD"/>
    <x v="117"/>
    <x v="6"/>
    <s v="SARASOTA"/>
    <s v="FL"/>
    <n v="34243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118"/>
    <x v="15"/>
    <s v="DORAL"/>
    <s v="FL"/>
    <n v="33178"/>
    <s v="PLX-LEDDR24V-8"/>
    <s v="Each"/>
    <s v="Active"/>
    <s v="Proluxe"/>
    <s v="Drivers"/>
    <s v="LED-DR"/>
    <s v="Shadow TransferKit"/>
    <s v="01-01-2025"/>
    <s v="14-04-2025"/>
    <n v="-1"/>
    <n v="0"/>
    <n v="10.4"/>
    <n v="0"/>
    <n v="10.4"/>
  </r>
  <r>
    <s v="AVPROD"/>
    <x v="8"/>
    <x v="3"/>
    <s v="SYRACUSE "/>
    <s v="IN"/>
    <n v="46567"/>
    <s v="PLX-ADPTPRODRJ24V-60"/>
    <s v="Each"/>
    <s v="Active"/>
    <s v="Proluxe"/>
    <s v="Drivers"/>
    <s v="Adaptive"/>
    <s v="Shadow TransferKit"/>
    <s v="01-01-2025"/>
    <s v="14-04-2025"/>
    <n v="0"/>
    <n v="0"/>
    <n v="165.43"/>
    <n v="0"/>
    <n v="165.43"/>
  </r>
  <r>
    <s v="AVPROD"/>
    <x v="67"/>
    <x v="8"/>
    <s v="BEND"/>
    <s v="OR"/>
    <n v="97702"/>
    <s v="PLX-ADPTDRJ24V-60"/>
    <s v="Each"/>
    <s v="Active"/>
    <s v="Proluxe"/>
    <s v="Drivers"/>
    <s v="Adaptive"/>
    <s v="Shadow TransferKit"/>
    <s v="01-01-2025"/>
    <s v="14-04-2025"/>
    <n v="-3"/>
    <n v="0"/>
    <n v="209.25"/>
    <n v="0"/>
    <n v="209.25"/>
  </r>
  <r>
    <s v="AVPROD"/>
    <x v="119"/>
    <x v="0"/>
    <s v="RICHMOND"/>
    <s v="VA"/>
    <n v="23227"/>
    <s v="PLX-NFPROV-RGBW-CC"/>
    <s v="Foot"/>
    <s v="Active"/>
    <s v="Proluxe"/>
    <s v="Flexible Linear"/>
    <s v="Neonflex Pro"/>
    <s v="Shadow TransferKit"/>
    <s v="01-01-2025"/>
    <s v="14-04-2025"/>
    <n v="-5"/>
    <n v="0"/>
    <n v="575.4"/>
    <n v="0"/>
    <n v="575.4"/>
  </r>
  <r>
    <s v="AVPROD"/>
    <x v="120"/>
    <x v="6"/>
    <s v="CAPE CORAL"/>
    <s v="FL"/>
    <n v="33991"/>
    <s v="PE-AA2-LENS-1M"/>
    <s v="Each"/>
    <s v="NoPurchase"/>
    <s v="American Lighting"/>
    <s v="Extrusion/Channel"/>
    <s v="Premium Extrusions"/>
    <s v="Order"/>
    <s v="01-01-2025"/>
    <s v="14-04-2025"/>
    <n v="0"/>
    <n v="22"/>
    <n v="0"/>
    <n v="215.6"/>
    <n v="-215.6"/>
  </r>
  <r>
    <s v="AVPROD"/>
    <x v="65"/>
    <x v="6"/>
    <s v="SARASOTA"/>
    <s v="FL"/>
    <n v="34240"/>
    <s v="PE-AA2-LENS-1M"/>
    <s v="Each"/>
    <s v="NoPurchase"/>
    <s v="American Lighting"/>
    <s v="Extrusion/Channel"/>
    <s v="Premium Extrusions"/>
    <s v="Order"/>
    <s v="01-01-2025"/>
    <s v="14-04-2025"/>
    <n v="0"/>
    <n v="149"/>
    <n v="0"/>
    <n v="1460.2"/>
    <n v="-1460.2"/>
  </r>
  <r>
    <s v="AVPROD"/>
    <x v="121"/>
    <x v="2"/>
    <s v="GRANBY"/>
    <s v="CO"/>
    <s v="80446-0707"/>
    <s v="ADPTPRO-DR-300-24"/>
    <s v="Each"/>
    <s v="Active"/>
    <s v="American Lighting"/>
    <s v="Drivers"/>
    <s v="Adaptive"/>
    <s v="Order"/>
    <s v="01-01-2025"/>
    <s v="14-04-2025"/>
    <n v="0"/>
    <n v="3"/>
    <n v="0"/>
    <n v="576"/>
    <n v="-576"/>
  </r>
  <r>
    <s v="AVPROD"/>
    <x v="61"/>
    <x v="6"/>
    <s v="PARRISH "/>
    <s v="FL"/>
    <n v="34219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122"/>
    <x v="4"/>
    <s v="NASHVILLE"/>
    <s v="TN"/>
    <n v="37210"/>
    <s v="PLX-ADPTDRJ24V-96"/>
    <s v="Each"/>
    <s v="Active"/>
    <s v="Proluxe"/>
    <s v="Drivers"/>
    <s v="Adaptive"/>
    <s v="Shadow TransferKit"/>
    <s v="01-01-2025"/>
    <s v="14-04-2025"/>
    <n v="-2"/>
    <n v="0"/>
    <n v="209.5"/>
    <n v="0"/>
    <n v="209.5"/>
  </r>
  <r>
    <s v="AVPROD"/>
    <x v="92"/>
    <x v="2"/>
    <s v="BRIGGSDALE"/>
    <s v="CO"/>
    <n v="80611"/>
    <s v="PLX-SPTL54-RGBTW-24V-13"/>
    <s v="Each"/>
    <s v="FlgNoPur"/>
    <s v="Proluxe"/>
    <s v="Tape Light"/>
    <s v="Spec Grade"/>
    <s v="Shadow TransferKit"/>
    <s v="01-01-2025"/>
    <s v="14-04-2025"/>
    <n v="5"/>
    <n v="0"/>
    <n v="551.25"/>
    <n v="0"/>
    <n v="551.25"/>
  </r>
  <r>
    <s v="AVPROD"/>
    <x v="123"/>
    <x v="9"/>
    <s v="FARMINGDALE"/>
    <s v="NY"/>
    <n v="11735"/>
    <s v="HTL-COB-TW-16"/>
    <s v="Each"/>
    <s v="Active"/>
    <s v="American Lighting"/>
    <s v="Tape Light"/>
    <s v="High Output COB"/>
    <s v="Order"/>
    <s v="01-01-2025"/>
    <s v="14-04-2025"/>
    <n v="0"/>
    <n v="2"/>
    <n v="0"/>
    <n v="208.4"/>
    <n v="-208.4"/>
  </r>
  <r>
    <s v="AVPROD"/>
    <x v="124"/>
    <x v="9"/>
    <s v="HARRISON"/>
    <s v="NY"/>
    <n v="10528"/>
    <s v="REC-DMX-RJ45A-5CH"/>
    <s v="Each"/>
    <s v="Active"/>
    <s v="American Lighting"/>
    <s v="Controls"/>
    <s v="Controls"/>
    <s v="Order"/>
    <s v="01-01-2025"/>
    <s v="14-04-2025"/>
    <n v="0"/>
    <n v="1"/>
    <n v="0"/>
    <n v="69.27"/>
    <n v="-69.27"/>
  </r>
  <r>
    <s v="AVPROD"/>
    <x v="112"/>
    <x v="10"/>
    <s v="JONESBORO"/>
    <s v="AR"/>
    <n v="72401"/>
    <s v="PE-REEF-RIGHT"/>
    <s v="Each"/>
    <s v="Active"/>
    <s v="American Lighting"/>
    <s v="Extrusion/Channel"/>
    <s v="Premium Extrusions"/>
    <s v="Special Order"/>
    <s v="01-01-2025"/>
    <s v="14-04-2025"/>
    <n v="0"/>
    <n v="1"/>
    <n v="0"/>
    <n v="9.98"/>
    <n v="-9.98"/>
  </r>
  <r>
    <s v="AVPROD"/>
    <x v="125"/>
    <x v="2"/>
    <s v="LOGAN"/>
    <s v="UT"/>
    <n v="84341"/>
    <s v="ADPTPRO-DRJ-288-24"/>
    <s v="Each"/>
    <s v="Active"/>
    <s v="American Lighting"/>
    <s v="Drivers"/>
    <s v="Adaptive"/>
    <s v="Order"/>
    <s v="01-01-2025"/>
    <s v="14-04-2025"/>
    <n v="0"/>
    <n v="1"/>
    <n v="0"/>
    <n v="192.35"/>
    <n v="-192.35"/>
  </r>
  <r>
    <s v="AVPROD"/>
    <x v="126"/>
    <x v="1"/>
    <s v="WEBSTER"/>
    <s v="NY"/>
    <n v="14580"/>
    <s v="BRD4-5CCT-RD"/>
    <s v="Each"/>
    <s v="Active"/>
    <s v="American Lighting"/>
    <s v="Downlighting"/>
    <s v="Brio"/>
    <s v="Order"/>
    <s v="01-01-2025"/>
    <s v="14-04-2025"/>
    <n v="0"/>
    <n v="12"/>
    <n v="0"/>
    <n v="96"/>
    <n v="-96"/>
  </r>
  <r>
    <s v="AVPROD"/>
    <x v="127"/>
    <x v="4"/>
    <s v="HATTIESBURG "/>
    <s v="MS"/>
    <n v="39402"/>
    <s v="PLX-ADPTDRJ12V-60"/>
    <s v="Each"/>
    <s v="Active"/>
    <s v="Proluxe"/>
    <s v="Drivers"/>
    <s v="Adaptive"/>
    <s v="Shadow TransferKit"/>
    <s v="01-01-2025"/>
    <s v="14-04-2025"/>
    <n v="-5"/>
    <n v="0"/>
    <n v="383.5"/>
    <n v="0"/>
    <n v="383.5"/>
  </r>
  <r>
    <s v="AVPROD"/>
    <x v="128"/>
    <x v="10"/>
    <s v="DALLAS"/>
    <s v="TX"/>
    <n v="75247"/>
    <s v="PLX-EXTP-45-END"/>
    <s v="Each"/>
    <s v="NoPurchase"/>
    <s v="Proluxe"/>
    <s v="Extrusion/Channel"/>
    <s v="Premium Extrusions"/>
    <s v="Shadow TransferKit"/>
    <s v="01-01-2025"/>
    <s v="14-04-2025"/>
    <n v="-18"/>
    <n v="0"/>
    <n v="22.5"/>
    <n v="0"/>
    <n v="22.5"/>
  </r>
  <r>
    <s v="AVPROD"/>
    <x v="119"/>
    <x v="0"/>
    <s v="RICHMOND"/>
    <s v="VA"/>
    <n v="23227"/>
    <s v="PLX-SPKPL-CTRL-REC-RGBTW"/>
    <s v="Each"/>
    <s v="Active"/>
    <s v="Proluxe"/>
    <s v="Spektrum+ Smart"/>
    <s v="Spektrum+"/>
    <s v="Shadow TransferKit"/>
    <s v="01-01-2025"/>
    <s v="14-04-2025"/>
    <n v="-1"/>
    <n v="0"/>
    <n v="59.35"/>
    <n v="0"/>
    <n v="59.35"/>
  </r>
  <r>
    <s v="AVPROD"/>
    <x v="30"/>
    <x v="7"/>
    <s v="ELKHORN"/>
    <s v="NE"/>
    <n v="6802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29"/>
    <x v="4"/>
    <s v="CHARLESTON"/>
    <s v="SC"/>
    <n v="29407"/>
    <s v="PLX-ADPTPRODRJ24V-60"/>
    <s v="Each"/>
    <s v="Active"/>
    <s v="Proluxe"/>
    <s v="Drivers"/>
    <s v="Adaptive"/>
    <s v="Shadow TransferKit"/>
    <s v="01-01-2025"/>
    <s v="14-04-2025"/>
    <n v="-5"/>
    <n v="0"/>
    <n v="299.32"/>
    <n v="0"/>
    <n v="299.32"/>
  </r>
  <r>
    <s v="AVPROD"/>
    <x v="26"/>
    <x v="10"/>
    <s v="ROANOKE"/>
    <s v="TX"/>
    <n v="76262"/>
    <s v="PLX-EXTMINIUNI-END"/>
    <s v="Each"/>
    <s v="NoPurchase"/>
    <s v="Proluxe"/>
    <s v="Extrusion/Channel"/>
    <s v="Premium Extrusions"/>
    <s v="Shadow TransferKit"/>
    <s v="01-01-2025"/>
    <s v="14-04-2025"/>
    <n v="-120"/>
    <n v="0"/>
    <n v="288"/>
    <n v="0"/>
    <n v="288"/>
  </r>
  <r>
    <s v="AVPROD"/>
    <x v="130"/>
    <x v="15"/>
    <s v="MIAMI"/>
    <s v="FL"/>
    <n v="33166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31"/>
    <x v="4"/>
    <s v="GREENSBORO"/>
    <s v="NC"/>
    <n v="27406"/>
    <s v="PE-GT-1M"/>
    <s v="Each"/>
    <s v="Inactive"/>
    <s v="American Lighting"/>
    <s v="Extrusion/Channel"/>
    <s v="Premium Extrusions"/>
    <s v="Order"/>
    <s v="01-01-2025"/>
    <s v="14-04-2025"/>
    <n v="0"/>
    <n v="25"/>
    <n v="0"/>
    <n v="465"/>
    <n v="-465"/>
  </r>
  <r>
    <s v="AVPROD"/>
    <x v="27"/>
    <x v="5"/>
    <s v="GILBERT"/>
    <s v="AZ"/>
    <n v="85296"/>
    <s v="PE-UVLENS-2M"/>
    <s v="Each"/>
    <s v="Active"/>
    <s v="American Lighting"/>
    <s v="Extrusion/Channel"/>
    <s v="Premium Extrusions"/>
    <s v="Special Order"/>
    <s v="01-01-2025"/>
    <s v="14-04-2025"/>
    <n v="0"/>
    <n v="60"/>
    <n v="0"/>
    <n v="867"/>
    <n v="-867"/>
  </r>
  <r>
    <s v="AVPROD"/>
    <x v="132"/>
    <x v="8"/>
    <s v="PORTLAND "/>
    <s v="OR"/>
    <n v="97210"/>
    <s v="PE-RADXL-FEED"/>
    <s v="BG2"/>
    <s v="Active"/>
    <s v="American Lighting"/>
    <s v="Extrusion/Channel"/>
    <s v="Premium Extrusions"/>
    <s v="Order"/>
    <s v="01-01-2025"/>
    <s v="14-04-2025"/>
    <n v="0"/>
    <n v="1"/>
    <n v="0"/>
    <n v="1.75"/>
    <n v="-1.75"/>
  </r>
  <r>
    <s v="AVPROD"/>
    <x v="133"/>
    <x v="3"/>
    <s v="HOLLAND"/>
    <s v="OH"/>
    <n v="43528"/>
    <s v="SPKPL-VLTD-RGBTW-BK"/>
    <s v="Each"/>
    <s v="NoPurchase"/>
    <s v="American Lighting"/>
    <s v="Spektrum"/>
    <s v="Spektrum Smart"/>
    <s v="Order"/>
    <s v="01-01-2025"/>
    <s v="14-04-2025"/>
    <n v="0"/>
    <n v="19"/>
    <n v="0"/>
    <n v="1808.61"/>
    <n v="-1808.61"/>
  </r>
  <r>
    <s v="AVPROD"/>
    <x v="126"/>
    <x v="1"/>
    <s v="WEBSTER"/>
    <s v="NY"/>
    <n v="14580"/>
    <s v="CTRLW-DMXB-RGBW-4Z"/>
    <s v="Each"/>
    <s v="Active"/>
    <s v="American Lighting"/>
    <s v="Controls"/>
    <s v="Controls"/>
    <s v="Order"/>
    <s v="01-01-2025"/>
    <s v="14-04-2025"/>
    <n v="0"/>
    <n v="2"/>
    <n v="0"/>
    <n v="245.4"/>
    <n v="-245.4"/>
  </r>
  <r>
    <s v="AVPROD"/>
    <x v="134"/>
    <x v="6"/>
    <s v="TAMPA"/>
    <s v="FL"/>
    <n v="33619"/>
    <s v="CC-LF-NFPROV-5-SL"/>
    <s v="Each"/>
    <s v="Active"/>
    <s v="Other - Non-Inventory"/>
    <s v="Other"/>
    <s v="LaborFee"/>
    <s v="Tivoli Custom Cut"/>
    <s v="01-01-2025"/>
    <s v="14-04-2025"/>
    <n v="-9"/>
    <n v="0"/>
    <n v="213.75"/>
    <n v="0"/>
    <n v="213.75"/>
  </r>
  <r>
    <s v="AVPROD"/>
    <x v="135"/>
    <x v="4"/>
    <s v="KNOXVILLE"/>
    <s v="TN"/>
    <n v="37919"/>
    <s v="PLX-EXTUNV-BK-2M-BNDL1"/>
    <s v="Each"/>
    <s v="Active"/>
    <s v="Proluxe"/>
    <s v="Extrusion/Channel"/>
    <s v="Premium Extrusions"/>
    <s v="Shadow TransferKit"/>
    <s v="01-01-2025"/>
    <s v="14-04-2025"/>
    <n v="-1"/>
    <n v="0"/>
    <n v="42.1"/>
    <n v="0"/>
    <n v="42.1"/>
  </r>
  <r>
    <s v="AVPROD"/>
    <x v="21"/>
    <x v="8"/>
    <s v="BELLEVUE"/>
    <s v="WA"/>
    <n v="98005"/>
    <s v="PLX-ADPTPRODR24V-200"/>
    <s v="Each"/>
    <s v="Active"/>
    <s v="Proluxe"/>
    <s v="Drivers"/>
    <s v="Adaptive"/>
    <s v="Shadow TransferKit"/>
    <s v="01-01-2025"/>
    <s v="14-04-2025"/>
    <n v="-7"/>
    <n v="0"/>
    <n v="1043"/>
    <n v="0"/>
    <n v="1043"/>
  </r>
  <r>
    <s v="AVPROD"/>
    <x v="136"/>
    <x v="8"/>
    <s v="ANCHORAGE"/>
    <s v="AK"/>
    <n v="99518"/>
    <s v="CNVS-RGBW-12x24"/>
    <s v="CS2"/>
    <s v="Active"/>
    <s v="American Lighting"/>
    <s v="Tape Light"/>
    <s v="Canvas"/>
    <s v="Order"/>
    <s v="01-01-2025"/>
    <s v="14-04-2025"/>
    <n v="0"/>
    <n v="1"/>
    <n v="0"/>
    <n v="294.49"/>
    <n v="-294.49"/>
  </r>
  <r>
    <s v="AVPROD"/>
    <x v="112"/>
    <x v="10"/>
    <s v="JONESBORO"/>
    <s v="AR"/>
    <n v="72401"/>
    <s v="PLX-DYAD-2M"/>
    <s v="Each"/>
    <s v="Inactive"/>
    <s v="Proluxe"/>
    <s v="Extrusion/Channel"/>
    <s v="Premium Extrusions"/>
    <s v="Order"/>
    <s v="01-01-2025"/>
    <s v="14-04-2025"/>
    <n v="0"/>
    <n v="10"/>
    <n v="0"/>
    <n v="327"/>
    <n v="-327"/>
  </r>
  <r>
    <s v="AVPROD"/>
    <x v="137"/>
    <x v="10"/>
    <s v="SOUTHLAKE"/>
    <s v="TX"/>
    <n v="76092"/>
    <s v="ARTNET-DMX-GTWY"/>
    <s v="Each"/>
    <s v="Active"/>
    <s v="American Lighting"/>
    <s v="Controls"/>
    <s v="Controls"/>
    <s v="Order"/>
    <s v="01-01-2025"/>
    <s v="14-04-2025"/>
    <n v="0"/>
    <n v="3"/>
    <n v="0"/>
    <n v="1185"/>
    <n v="-1185"/>
  </r>
  <r>
    <s v="AVPROD"/>
    <x v="66"/>
    <x v="9"/>
    <s v="PLAINVIEW"/>
    <s v="NY"/>
    <n v="11803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138"/>
    <x v="2"/>
    <s v="SANTA FE"/>
    <s v="NM"/>
    <n v="87501"/>
    <s v="120-H3-30-CC"/>
    <s v="Foot"/>
    <s v="Active"/>
    <s v="American Lighting"/>
    <s v="Flexible Linear"/>
    <s v="Hybrid"/>
    <s v="Tivoli Custom Cut"/>
    <s v="01-01-2025"/>
    <s v="14-04-2025"/>
    <n v="0"/>
    <n v="10"/>
    <n v="0"/>
    <n v="142"/>
    <n v="-142"/>
  </r>
  <r>
    <s v="AVPROD"/>
    <x v="139"/>
    <x v="2"/>
    <s v="LITTLETON"/>
    <s v="CO"/>
    <n v="80128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88"/>
    <x v="9"/>
    <s v="SOUTHAMPTON"/>
    <s v="NY"/>
    <n v="11968"/>
    <s v="PLX-ADPTPRODRJ24V-96"/>
    <s v="Each"/>
    <s v="Active"/>
    <s v="Proluxe"/>
    <s v="Drivers"/>
    <s v="Adaptive"/>
    <s v="Shadow TransferKit"/>
    <s v="01-01-2025"/>
    <s v="14-04-2025"/>
    <n v="-17"/>
    <n v="0"/>
    <n v="2153.9"/>
    <n v="0"/>
    <n v="2153.9"/>
  </r>
  <r>
    <s v="AVPROD"/>
    <x v="46"/>
    <x v="6"/>
    <s v="SARASOTA"/>
    <s v="FL"/>
    <n v="34238"/>
    <s v="PE-AA2-LENS-1M"/>
    <s v="Each"/>
    <s v="NoPurchase"/>
    <s v="American Lighting"/>
    <s v="Extrusion/Channel"/>
    <s v="Premium Extrusions"/>
    <s v="Order"/>
    <s v="01-01-2025"/>
    <s v="14-04-2025"/>
    <n v="0"/>
    <n v="3"/>
    <n v="0"/>
    <n v="20.58"/>
    <n v="-20.58"/>
  </r>
  <r>
    <s v="AVPROD"/>
    <x v="82"/>
    <x v="5"/>
    <s v="SCOTTSDALE"/>
    <s v="AZ"/>
    <n v="85255"/>
    <s v="STLWD-3018-16"/>
    <s v="Each"/>
    <s v="Active"/>
    <s v="American Lighting"/>
    <s v="Tape Light"/>
    <s v="Standard Grade"/>
    <s v="Order"/>
    <s v="01-01-2025"/>
    <s v="14-04-2025"/>
    <n v="0"/>
    <n v="38"/>
    <n v="0"/>
    <n v="4875.3999999999996"/>
    <n v="-4875.3999999999996"/>
  </r>
  <r>
    <s v="AVPROD"/>
    <x v="105"/>
    <x v="10"/>
    <s v="HOUSTON"/>
    <s v="TX"/>
    <n v="77063"/>
    <s v="PLX-MLINK-30K-120V-36"/>
    <s v="Each"/>
    <s v="NoPurchase"/>
    <s v="Proluxe"/>
    <s v="Undercabinets"/>
    <s v="Microlink"/>
    <s v="Shadow TransferKit"/>
    <s v="01-01-2025"/>
    <s v="14-04-2025"/>
    <n v="-5"/>
    <n v="0"/>
    <n v="131"/>
    <n v="0"/>
    <n v="131"/>
  </r>
  <r>
    <s v="AVPROD"/>
    <x v="140"/>
    <x v="11"/>
    <s v="SKOKIE"/>
    <s v="IL"/>
    <n v="60076"/>
    <s v="PLX-LEDDR24V-480"/>
    <s v="Each"/>
    <s v="Active"/>
    <s v="Proluxe"/>
    <s v="Drivers"/>
    <s v="LED-DR"/>
    <s v="Shadow TransferKit"/>
    <s v="01-01-2025"/>
    <s v="14-04-2025"/>
    <n v="0"/>
    <n v="0"/>
    <n v="-294.52"/>
    <n v="0"/>
    <n v="-294.52"/>
  </r>
  <r>
    <s v="AVPROD"/>
    <x v="134"/>
    <x v="6"/>
    <s v="TAMPA"/>
    <s v="FL"/>
    <n v="33619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41"/>
    <x v="7"/>
    <s v="OVERLAND PARK"/>
    <s v="KS"/>
    <n v="66212"/>
    <s v="LED-DR240-24"/>
    <s v="Each"/>
    <s v="Inactive"/>
    <s v="American Lighting"/>
    <s v="Drivers"/>
    <s v="LED-DR"/>
    <s v="Special Order"/>
    <s v="01-01-2025"/>
    <s v="14-04-2025"/>
    <n v="0"/>
    <n v="1"/>
    <n v="0"/>
    <n v="127.1"/>
    <n v="-127.1"/>
  </r>
  <r>
    <s v="AVPROD"/>
    <x v="142"/>
    <x v="8"/>
    <s v="SPOKANE VALLEY"/>
    <s v="WA"/>
    <n v="99216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66"/>
    <x v="9"/>
    <s v="PLAINVIEW"/>
    <s v="NY"/>
    <n v="11803"/>
    <s v="HTL-COB-RGBW-16"/>
    <s v="Each"/>
    <s v="Active"/>
    <s v="American Lighting"/>
    <s v="Tape Light"/>
    <s v="High Output COB"/>
    <s v="Order"/>
    <s v="01-01-2025"/>
    <s v="14-04-2025"/>
    <n v="0"/>
    <n v="4"/>
    <n v="0"/>
    <n v="570.20000000000005"/>
    <n v="-570.20000000000005"/>
  </r>
  <r>
    <s v="AVPROD"/>
    <x v="44"/>
    <x v="2"/>
    <s v="DENVER"/>
    <s v="CO"/>
    <n v="80222"/>
    <s v="PE-FOCLENS-1M"/>
    <s v="Each"/>
    <s v="Active"/>
    <s v="American Lighting"/>
    <s v="Extrusion/Channel"/>
    <s v="Premium Extrusions"/>
    <s v="Special Order"/>
    <s v="01-01-2025"/>
    <s v="14-04-2025"/>
    <n v="0"/>
    <n v="48"/>
    <n v="0"/>
    <n v="1068"/>
    <n v="-1068"/>
  </r>
  <r>
    <s v="AVPROD"/>
    <x v="143"/>
    <x v="6"/>
    <s v="POMPANO BEACH"/>
    <s v="FL"/>
    <n v="33069"/>
    <s v="PE-VERGE-LENS-2M"/>
    <s v="Each"/>
    <s v="FlgNoPur"/>
    <s v="American Lighting"/>
    <s v="Extrusion/Channel"/>
    <s v="Premium Extrusions"/>
    <s v="Order"/>
    <s v="01-01-2025"/>
    <s v="14-04-2025"/>
    <n v="0"/>
    <n v="58"/>
    <n v="0"/>
    <n v="701.8"/>
    <n v="-701.8"/>
  </r>
  <r>
    <s v="AVPROD"/>
    <x v="28"/>
    <x v="8"/>
    <s v="REDMOND"/>
    <s v="WA"/>
    <n v="98052"/>
    <s v="PLX-EXTINVSLOT-2M-BNDL5"/>
    <s v="Each"/>
    <s v="Active"/>
    <s v="Proluxe"/>
    <s v="Extrusion/Channel"/>
    <s v="Premium Extrusions"/>
    <s v="Shadow TransferKit"/>
    <s v="01-01-2025"/>
    <s v="14-04-2025"/>
    <n v="-2"/>
    <n v="0"/>
    <n v="1026"/>
    <n v="0"/>
    <n v="1026"/>
  </r>
  <r>
    <s v="AVPROD"/>
    <x v="144"/>
    <x v="0"/>
    <s v="SUFFOLK"/>
    <s v="VA"/>
    <n v="23435"/>
    <s v="PLX-ADPTDRJ24V-96"/>
    <s v="Each"/>
    <s v="Active"/>
    <s v="Proluxe"/>
    <s v="Drivers"/>
    <s v="Adaptive"/>
    <s v="Shadow TransferKit"/>
    <s v="01-01-2025"/>
    <s v="14-04-2025"/>
    <n v="2"/>
    <n v="0"/>
    <n v="209.5"/>
    <n v="0"/>
    <n v="209.5"/>
  </r>
  <r>
    <s v="AVPROD"/>
    <x v="145"/>
    <x v="0"/>
    <s v="OWINGS MILLS"/>
    <s v="MD"/>
    <n v="21117"/>
    <s v="CNVS-WW-12x24"/>
    <s v="CS2"/>
    <s v="Active"/>
    <s v="American Lighting"/>
    <s v="Dynamic Pixel"/>
    <s v="Canvas"/>
    <s v="Order"/>
    <s v="01-01-2025"/>
    <s v="14-04-2025"/>
    <n v="0"/>
    <n v="10"/>
    <n v="0"/>
    <n v="2650"/>
    <n v="-2650"/>
  </r>
  <r>
    <s v="AVPROD"/>
    <x v="146"/>
    <x v="4"/>
    <s v="MEBANE"/>
    <s v="NC"/>
    <n v="27302"/>
    <s v="HTLHD-WW-100"/>
    <s v="Each"/>
    <s v="Active"/>
    <s v="American Lighting"/>
    <s v="Tape Light"/>
    <s v="High Output HD"/>
    <s v="Order"/>
    <s v="01-01-2025"/>
    <s v="14-04-2025"/>
    <n v="0"/>
    <n v="22"/>
    <n v="0"/>
    <n v="13704.68"/>
    <n v="-13704.68"/>
  </r>
  <r>
    <s v="AVPROD"/>
    <x v="60"/>
    <x v="3"/>
    <s v="FRANKLIN"/>
    <s v="OH"/>
    <n v="45005"/>
    <s v="PE-AA1-1M-BK"/>
    <s v="Each"/>
    <s v="Inactive"/>
    <s v="American Lighting"/>
    <s v="Extrusion/Channel"/>
    <s v="Premium Extrusions"/>
    <s v="Special Order"/>
    <s v="01-01-2025"/>
    <s v="14-04-2025"/>
    <n v="0"/>
    <n v="14"/>
    <n v="0"/>
    <n v="175"/>
    <n v="-175"/>
  </r>
  <r>
    <s v="AVPROD"/>
    <x v="35"/>
    <x v="6"/>
    <s v="MIAMI"/>
    <s v="FL"/>
    <n v="33155"/>
    <s v="PLX-ADPTPRODRJ24V-288"/>
    <s v="Each"/>
    <s v="Active"/>
    <s v="Proluxe"/>
    <s v="Drivers"/>
    <s v="Adaptive"/>
    <s v="Shadow TransferKit"/>
    <s v="01-01-2025"/>
    <s v="14-04-2025"/>
    <n v="7"/>
    <n v="0"/>
    <n v="1346.45"/>
    <n v="0"/>
    <n v="1346.45"/>
  </r>
  <r>
    <s v="AVPROD"/>
    <x v="127"/>
    <x v="4"/>
    <s v="HATTIESBURG "/>
    <s v="MS"/>
    <n v="39402"/>
    <s v="PLX-ADPTPRODRJ24V-60"/>
    <s v="Each"/>
    <s v="Active"/>
    <s v="Proluxe"/>
    <s v="Drivers"/>
    <s v="Adaptive"/>
    <s v="Shadow TransferKit"/>
    <s v="01-01-2025"/>
    <s v="14-04-2025"/>
    <n v="-1"/>
    <n v="0"/>
    <n v="413.56"/>
    <n v="0"/>
    <n v="413.56"/>
  </r>
  <r>
    <s v="AVPROD"/>
    <x v="147"/>
    <x v="6"/>
    <s v="TAMPA "/>
    <s v="FL"/>
    <n v="33634"/>
    <s v="PLX-ADPTPRODRJ24V-60"/>
    <s v="Each"/>
    <s v="Active"/>
    <s v="Proluxe"/>
    <s v="Drivers"/>
    <s v="Adaptive"/>
    <s v="Shadow TransferKit"/>
    <s v="01-01-2025"/>
    <s v="14-04-2025"/>
    <n v="-3"/>
    <n v="0"/>
    <n v="230.25"/>
    <n v="0"/>
    <n v="230.25"/>
  </r>
  <r>
    <s v="AVPROD"/>
    <x v="148"/>
    <x v="4"/>
    <s v="DAPHNE"/>
    <s v="AL"/>
    <n v="36526"/>
    <s v="PLX-SFLEX-30K-24V-CC-30"/>
    <s v="Foot"/>
    <s v="Active"/>
    <s v="Proluxe"/>
    <s v="Tape Light"/>
    <s v="Senik"/>
    <s v="Shadow TransferKit"/>
    <s v="01-01-2025"/>
    <s v="14-04-2025"/>
    <n v="-32"/>
    <n v="0"/>
    <n v="474.88"/>
    <n v="0"/>
    <n v="474.88"/>
  </r>
  <r>
    <s v="AVPROD"/>
    <x v="43"/>
    <x v="3"/>
    <s v="ZIONSVILLE"/>
    <s v="IN"/>
    <n v="46077"/>
    <s v="PLX-ADPTPRODRJ24V-60"/>
    <s v="Each"/>
    <s v="Active"/>
    <s v="Proluxe"/>
    <s v="Drivers"/>
    <s v="Adaptive"/>
    <s v="Shadow TransferKit"/>
    <s v="01-01-2025"/>
    <s v="14-04-2025"/>
    <n v="-5"/>
    <n v="0"/>
    <n v="345.7"/>
    <n v="0"/>
    <n v="345.7"/>
  </r>
  <r>
    <s v="AVPROD"/>
    <x v="149"/>
    <x v="11"/>
    <s v="PHOENIX"/>
    <s v="AZ"/>
    <n v="85027"/>
    <s v="PLX-STL54-COB-27K-24V-100"/>
    <s v="Each"/>
    <s v="Active"/>
    <s v="Proluxe"/>
    <s v="Tape Light"/>
    <s v="Standard Grade COB"/>
    <s v="Shadow TransferKit"/>
    <s v="01-01-2025"/>
    <s v="14-04-2025"/>
    <n v="-3"/>
    <n v="0"/>
    <n v="1231.92"/>
    <n v="0"/>
    <n v="1231.92"/>
  </r>
  <r>
    <s v="AVPROD"/>
    <x v="144"/>
    <x v="0"/>
    <s v="SUFFOLK"/>
    <s v="VA"/>
    <n v="23435"/>
    <s v="PLX-ADPTDRJ24V-60"/>
    <s v="Each"/>
    <s v="Active"/>
    <s v="Proluxe"/>
    <s v="Drivers"/>
    <s v="Adaptive"/>
    <s v="Shadow TransferKit"/>
    <s v="01-01-2025"/>
    <s v="14-04-2025"/>
    <n v="2"/>
    <n v="0"/>
    <n v="139.5"/>
    <n v="0"/>
    <n v="139.5"/>
  </r>
  <r>
    <s v="AVPROD"/>
    <x v="25"/>
    <x v="9"/>
    <s v="BROOKLYN"/>
    <s v="NY"/>
    <n v="11230"/>
    <s v="PLX-HTL20-COB-35K-24V-16"/>
    <s v="Each"/>
    <s v="NoPurchase"/>
    <s v="Proluxe"/>
    <s v="Tape Light"/>
    <s v="High Output COB"/>
    <s v="Shadow TransferKit"/>
    <s v="01-01-2025"/>
    <s v="14-04-2025"/>
    <n v="-2"/>
    <n v="0"/>
    <n v="213.4"/>
    <n v="0"/>
    <n v="213.4"/>
  </r>
  <r>
    <s v="AVPROD"/>
    <x v="150"/>
    <x v="5"/>
    <s v="SCOTTSDALE "/>
    <s v="AZ"/>
    <n v="85255"/>
    <s v="PE-ARC-FEED"/>
    <s v="BG2"/>
    <s v="Active"/>
    <s v="American Lighting"/>
    <s v="Extrusion/Channel"/>
    <s v="Premium Extrusions"/>
    <s v="Order"/>
    <s v="01-01-2025"/>
    <s v="14-04-2025"/>
    <n v="0"/>
    <n v="2"/>
    <n v="0"/>
    <n v="3.3"/>
    <n v="-3.3"/>
  </r>
  <r>
    <s v="AVPROD"/>
    <x v="151"/>
    <x v="6"/>
    <s v="SARASOTA "/>
    <s v="FL"/>
    <n v="34237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39"/>
    <x v="6"/>
    <s v="BOCA RATON"/>
    <s v="FL"/>
    <n v="33434"/>
    <s v="PE-GT-2M"/>
    <s v="Each"/>
    <s v="Inactive"/>
    <s v="American Lighting"/>
    <s v="Extrusion/Channel"/>
    <s v="Premium Extrusions"/>
    <s v="Special Order"/>
    <s v="01-01-2025"/>
    <s v="14-04-2025"/>
    <n v="0"/>
    <n v="20"/>
    <n v="0"/>
    <n v="744"/>
    <n v="-744"/>
  </r>
  <r>
    <s v="AVPROD"/>
    <x v="152"/>
    <x v="4"/>
    <s v="ALPHARETTA"/>
    <s v="GA"/>
    <n v="30004"/>
    <s v="PLX-EXTSWW-2M-BNDL1"/>
    <s v="Each"/>
    <s v="Active"/>
    <s v="Proluxe"/>
    <s v="Extrusion/Channel"/>
    <s v="Premium Extrusions"/>
    <s v="Shadow TransferKit"/>
    <s v="01-01-2025"/>
    <s v="14-04-2025"/>
    <n v="8"/>
    <n v="0"/>
    <n v="792.8"/>
    <n v="0"/>
    <n v="792.8"/>
  </r>
  <r>
    <s v="AVPROD"/>
    <x v="39"/>
    <x v="6"/>
    <s v="BOCA RATON"/>
    <s v="FL"/>
    <n v="33434"/>
    <s v="PE-AA1-1M"/>
    <s v="Each"/>
    <s v="NoPurchase"/>
    <s v="American Lighting"/>
    <s v="Extrusion/Channel"/>
    <s v="Premium Extrusions"/>
    <s v="Order"/>
    <s v="01-01-2025"/>
    <s v="14-04-2025"/>
    <n v="0"/>
    <n v="12"/>
    <n v="0"/>
    <n v="111"/>
    <n v="-111"/>
  </r>
  <r>
    <s v="AVPROD"/>
    <x v="153"/>
    <x v="3"/>
    <s v="COLUMBUS"/>
    <s v="OH"/>
    <n v="43201"/>
    <s v="ADPTPRO-DRJ-30-24"/>
    <s v="Each"/>
    <s v="Active"/>
    <s v="American Lighting"/>
    <s v="Drivers"/>
    <s v="Adaptive"/>
    <s v="Order"/>
    <s v="01-01-2025"/>
    <s v="14-04-2025"/>
    <n v="0"/>
    <n v="3"/>
    <n v="0"/>
    <n v="168.9"/>
    <n v="-168.9"/>
  </r>
  <r>
    <s v="AVPROD"/>
    <x v="21"/>
    <x v="8"/>
    <s v="BELLEVUE"/>
    <s v="WA"/>
    <n v="98005"/>
    <s v="PE-AA45-1M"/>
    <s v="Each"/>
    <s v="Active"/>
    <s v="American Lighting"/>
    <s v="Extrusion/Channel"/>
    <s v="Premium Extrusions"/>
    <s v="Special Order"/>
    <s v="01-01-2025"/>
    <s v="14-04-2025"/>
    <n v="0"/>
    <n v="14"/>
    <n v="0"/>
    <n v="180.83"/>
    <n v="-180.83"/>
  </r>
  <r>
    <s v="AVPROD"/>
    <x v="95"/>
    <x v="3"/>
    <s v="LEETSDALE"/>
    <s v="PA"/>
    <n v="15056"/>
    <s v="PE-PRO30-RIGHT"/>
    <s v="Each"/>
    <s v="Active"/>
    <s v="American Lighting"/>
    <s v="Extrusion/Channel"/>
    <s v="Premium Extrusions"/>
    <s v="Special Order"/>
    <s v="01-01-2025"/>
    <s v="14-04-2025"/>
    <n v="0"/>
    <n v="2"/>
    <n v="0"/>
    <n v="8.1"/>
    <n v="-8.1"/>
  </r>
  <r>
    <s v="AVPROD"/>
    <x v="75"/>
    <x v="0"/>
    <s v="ROANOKE"/>
    <s v="VA"/>
    <n v="24018"/>
    <s v="PLX-EXT-LENSR-1M"/>
    <s v="Each"/>
    <s v="Active"/>
    <s v="Proluxe"/>
    <s v="Extrusion/Channel"/>
    <s v="Premium Extrusions"/>
    <s v="Shadow TransferKit"/>
    <s v="01-01-2025"/>
    <s v="14-04-2025"/>
    <n v="-1"/>
    <n v="0"/>
    <n v="4.12"/>
    <n v="0"/>
    <n v="4.12"/>
  </r>
  <r>
    <s v="AVPROD"/>
    <x v="54"/>
    <x v="9"/>
    <s v="EAST ISLIP"/>
    <s v="NY"/>
    <n v="11730"/>
    <s v="PLX-HTL54-COB-TW-24V-16"/>
    <s v="Each"/>
    <s v="Active"/>
    <s v="Proluxe"/>
    <s v="Tape Light"/>
    <s v="High Output COB"/>
    <s v="Shadow TransferKit"/>
    <s v="01-01-2025"/>
    <s v="14-04-2025"/>
    <n v="-2"/>
    <n v="0"/>
    <n v="198.08"/>
    <n v="0"/>
    <n v="198.08"/>
  </r>
  <r>
    <s v="AVPROD"/>
    <x v="154"/>
    <x v="6"/>
    <s v="DORAL "/>
    <s v="FL"/>
    <s v="33172-1349"/>
    <s v="PLX-ADPTPRODRJ24V-96"/>
    <s v="Each"/>
    <s v="Active"/>
    <s v="Proluxe"/>
    <s v="Drivers"/>
    <s v="Adaptive"/>
    <s v="Shadow TransferKit"/>
    <s v="01-01-2025"/>
    <s v="14-04-2025"/>
    <n v="-2"/>
    <n v="0"/>
    <n v="253.4"/>
    <n v="0"/>
    <n v="253.4"/>
  </r>
  <r>
    <s v="AVPROD"/>
    <x v="114"/>
    <x v="0"/>
    <s v="BENSALEM"/>
    <s v="PA"/>
    <n v="19020"/>
    <s v="PE-RADXL-LENS-2M"/>
    <s v="Each"/>
    <s v="Active"/>
    <s v="American Lighting"/>
    <s v="Extrusion/Channel"/>
    <s v="Premium Extrusions"/>
    <s v="Order"/>
    <s v="01-01-2025"/>
    <s v="14-04-2025"/>
    <n v="0"/>
    <n v="8"/>
    <n v="0"/>
    <n v="99.68"/>
    <n v="-99.68"/>
  </r>
  <r>
    <s v="AVPROD"/>
    <x v="95"/>
    <x v="3"/>
    <s v="LEETSDALE"/>
    <s v="PA"/>
    <n v="15056"/>
    <s v="PLX-ADPTPRODRJ24V-60"/>
    <s v="Each"/>
    <s v="Active"/>
    <s v="Proluxe"/>
    <s v="Drivers"/>
    <s v="Adaptive"/>
    <s v="Shadow TransferKit"/>
    <s v="01-01-2025"/>
    <s v="14-04-2025"/>
    <n v="-1"/>
    <n v="0"/>
    <n v="80.180000000000007"/>
    <n v="0"/>
    <n v="80.180000000000007"/>
  </r>
  <r>
    <s v="AVPROD"/>
    <x v="26"/>
    <x v="10"/>
    <s v="ROANOKE"/>
    <s v="TX"/>
    <n v="76262"/>
    <s v="PLX-EXTP-45-END"/>
    <s v="Each"/>
    <s v="NoPurchase"/>
    <s v="Proluxe"/>
    <s v="Extrusion/Channel"/>
    <s v="Premium Extrusions"/>
    <s v="Shadow TransferKit"/>
    <s v="01-01-2025"/>
    <s v="14-04-2025"/>
    <n v="30"/>
    <n v="0"/>
    <n v="37.5"/>
    <n v="0"/>
    <n v="37.5"/>
  </r>
  <r>
    <s v="AVPROD"/>
    <x v="18"/>
    <x v="7"/>
    <s v="ROELAND PARK"/>
    <s v="KS"/>
    <n v="66205"/>
    <s v="PLX-STL54-COB-30K-24V-100"/>
    <s v="Each"/>
    <s v="Active"/>
    <s v="Proluxe"/>
    <s v="Tape Light"/>
    <s v="Standard Grade COB"/>
    <s v="Shadow TransferKit"/>
    <s v="01-01-2025"/>
    <s v="14-04-2025"/>
    <n v="-2"/>
    <n v="0"/>
    <n v="1077.95"/>
    <n v="0"/>
    <n v="1077.95"/>
  </r>
  <r>
    <s v="AVPROD"/>
    <x v="21"/>
    <x v="5"/>
    <s v="SCOTTSDALE"/>
    <s v="AZ"/>
    <n v="85260"/>
    <s v="PLX-EXTVERGE-LENS-2M"/>
    <s v="Each"/>
    <s v="FlgNoPur"/>
    <s v="Proluxe"/>
    <s v="Extrusion/Channel"/>
    <s v="Premium Extrusions"/>
    <s v="Shadow TransferKit"/>
    <s v="01-01-2025"/>
    <s v="14-04-2025"/>
    <n v="10"/>
    <n v="0"/>
    <n v="121"/>
    <n v="0"/>
    <n v="121"/>
  </r>
  <r>
    <s v="AVPROD"/>
    <x v="155"/>
    <x v="10"/>
    <s v="JONESBORO"/>
    <s v="AR"/>
    <n v="72405"/>
    <s v="PLX-HTL54-COB-RGBTW-24V-16"/>
    <s v="Each"/>
    <s v="Active"/>
    <s v="Proluxe"/>
    <s v="Tape Light"/>
    <s v="High Output"/>
    <s v="Shadow TransferKit"/>
    <s v="01-01-2025"/>
    <s v="14-04-2025"/>
    <n v="-26"/>
    <n v="0"/>
    <n v="3936.14"/>
    <n v="0"/>
    <n v="3936.14"/>
  </r>
  <r>
    <s v="AVPROD"/>
    <x v="156"/>
    <x v="1"/>
    <s v="VINEYARD HAVEN"/>
    <s v="MA"/>
    <n v="2568"/>
    <s v="ADPTPRO-DRJ-60-24"/>
    <s v="Each"/>
    <s v="Active"/>
    <s v="American Lighting"/>
    <s v="Drivers"/>
    <s v="Adaptive"/>
    <s v="Order"/>
    <s v="01-01-2025"/>
    <s v="14-04-2025"/>
    <n v="0"/>
    <n v="8"/>
    <n v="0"/>
    <n v="682.4"/>
    <n v="-682.4"/>
  </r>
  <r>
    <s v="AVPROD"/>
    <x v="157"/>
    <x v="5"/>
    <s v="PASADENA"/>
    <s v="CA"/>
    <n v="91101"/>
    <s v="PE-AA2-LENS-2M"/>
    <s v="Each"/>
    <s v="NoPurchase"/>
    <s v="American Lighting"/>
    <s v="Extrusion/Channel"/>
    <s v="Premium Extrusions"/>
    <s v="Order"/>
    <s v="01-01-2025"/>
    <s v="14-04-2025"/>
    <n v="0"/>
    <n v="13"/>
    <n v="0"/>
    <n v="244.4"/>
    <n v="-244.4"/>
  </r>
  <r>
    <s v="AVPROD"/>
    <x v="78"/>
    <x v="4"/>
    <s v="ROSWELL"/>
    <s v="GA"/>
    <n v="30075"/>
    <s v="HTL20-COB-NW-16"/>
    <s v="Each"/>
    <s v="NoPurchase"/>
    <s v="American Lighting"/>
    <s v="Tape Light"/>
    <s v="High Output COB"/>
    <s v="Order"/>
    <s v="01-01-2025"/>
    <s v="14-04-2025"/>
    <n v="0"/>
    <n v="5"/>
    <n v="0"/>
    <n v="485.1"/>
    <n v="-485.1"/>
  </r>
  <r>
    <s v="AVPROD"/>
    <x v="158"/>
    <x v="3"/>
    <s v="MADISON HEIGHTS"/>
    <s v="MI"/>
    <n v="48071"/>
    <s v="SPTL-RGBW"/>
    <s v="Each"/>
    <s v="FlgNoPur"/>
    <s v="American Lighting"/>
    <s v="Tape Light"/>
    <s v="Spec Grade"/>
    <s v="Order"/>
    <s v="01-01-2025"/>
    <s v="14-04-2025"/>
    <n v="0"/>
    <n v="7"/>
    <n v="0"/>
    <n v="926.45"/>
    <n v="-926.45"/>
  </r>
  <r>
    <s v="AVPROD"/>
    <x v="159"/>
    <x v="6"/>
    <s v="OCOEE"/>
    <s v="FL"/>
    <n v="34761"/>
    <s v="HTL-COB-RGBW-16"/>
    <s v="Each"/>
    <s v="Active"/>
    <s v="American Lighting"/>
    <s v="Tape Light"/>
    <s v="High Output COB"/>
    <s v="Order"/>
    <s v="01-01-2025"/>
    <s v="14-04-2025"/>
    <n v="0"/>
    <n v="2"/>
    <n v="0"/>
    <n v="285.10000000000002"/>
    <n v="-285.10000000000002"/>
  </r>
  <r>
    <s v="AVPROD"/>
    <x v="41"/>
    <x v="6"/>
    <s v="SANTA ROSA BEACH"/>
    <s v="FL"/>
    <n v="32459"/>
    <s v="QD4-30-WH"/>
    <s v="Each"/>
    <s v="Active"/>
    <s v="American Lighting"/>
    <s v="Downlighting"/>
    <s v="Quick Disc"/>
    <s v="Order"/>
    <s v="01-01-2025"/>
    <s v="14-04-2025"/>
    <n v="-12"/>
    <n v="0"/>
    <n v="103.2"/>
    <n v="0"/>
    <n v="103.2"/>
  </r>
  <r>
    <s v="AVPROD"/>
    <x v="160"/>
    <x v="1"/>
    <s v="CANTON"/>
    <s v="MA"/>
    <n v="2021"/>
    <s v="PLX-ADPTPRODRJ24V-192"/>
    <s v="Each"/>
    <s v="Active"/>
    <s v="Proluxe"/>
    <s v="Drivers"/>
    <s v="Adaptive"/>
    <s v="Shadow TransferKit"/>
    <s v="01-01-2025"/>
    <s v="14-04-2025"/>
    <n v="-1"/>
    <n v="0"/>
    <n v="115.36"/>
    <n v="0"/>
    <n v="115.36"/>
  </r>
  <r>
    <s v="AVPROD"/>
    <x v="161"/>
    <x v="4"/>
    <s v="MARIETTA "/>
    <s v="GA"/>
    <n v="30060"/>
    <s v="PLX-HTL54-COB-30K-24V-16"/>
    <s v="Each"/>
    <s v="Active"/>
    <s v="Proluxe"/>
    <s v="Tape Light"/>
    <s v="High Output COB"/>
    <s v="Shadow TransferKit"/>
    <s v="01-01-2025"/>
    <s v="14-04-2025"/>
    <n v="-15"/>
    <n v="0"/>
    <n v="1455"/>
    <n v="0"/>
    <n v="1455"/>
  </r>
  <r>
    <s v="AVPROD"/>
    <x v="162"/>
    <x v="2"/>
    <s v="BENNETT"/>
    <s v="CO"/>
    <n v="80102"/>
    <s v="AD56-5CCT-DB"/>
    <s v="CS12"/>
    <s v="NoPurchase"/>
    <s v="American Lighting"/>
    <s v="Downlighting"/>
    <s v="Advantage"/>
    <s v="Order"/>
    <s v="01-01-2025"/>
    <s v="14-04-2025"/>
    <n v="0"/>
    <n v="1"/>
    <n v="0"/>
    <n v="66"/>
    <n v="-66"/>
  </r>
  <r>
    <s v="AVPROD"/>
    <x v="23"/>
    <x v="7"/>
    <s v="SHAWNEE"/>
    <s v="KS"/>
    <n v="66227"/>
    <s v="PLX-EXTUNVMINI-2M-BNDL1"/>
    <s v="Each"/>
    <s v="Active"/>
    <s v="Proluxe"/>
    <s v="Extrusion/Channel"/>
    <s v="Premium Extrusions"/>
    <s v="Shadow TransferKit"/>
    <s v="01-01-2025"/>
    <s v="14-04-2025"/>
    <n v="-4"/>
    <n v="0"/>
    <n v="148.6"/>
    <n v="0"/>
    <n v="148.6"/>
  </r>
  <r>
    <s v="AVPROD"/>
    <x v="163"/>
    <x v="7"/>
    <s v="DUBUQUE"/>
    <s v="IA"/>
    <n v="52002"/>
    <s v="PLX-EXTUNVMINI-2M-BNDL1"/>
    <s v="Each"/>
    <s v="Active"/>
    <s v="Proluxe"/>
    <s v="Extrusion/Channel"/>
    <s v="Premium Extrusions"/>
    <s v="Shadow TransferKit"/>
    <s v="01-01-2025"/>
    <s v="14-04-2025"/>
    <n v="7"/>
    <n v="0"/>
    <n v="260.05"/>
    <n v="0"/>
    <n v="260.05"/>
  </r>
  <r>
    <s v="AVPROD"/>
    <x v="164"/>
    <x v="5"/>
    <s v="SAN DIEGO"/>
    <s v="CA"/>
    <n v="92121"/>
    <s v="PLX-ADPTPRODRJ24V-96"/>
    <s v="Each"/>
    <s v="Active"/>
    <s v="Proluxe"/>
    <s v="Drivers"/>
    <s v="Adaptive"/>
    <s v="Shadow TransferKit"/>
    <s v="01-01-2025"/>
    <s v="14-04-2025"/>
    <n v="-2"/>
    <n v="0"/>
    <n v="230.4"/>
    <n v="0"/>
    <n v="230.4"/>
  </r>
  <r>
    <s v="AVPROD"/>
    <x v="79"/>
    <x v="4"/>
    <s v="GREENVILLE"/>
    <s v="SC"/>
    <n v="29601"/>
    <s v="E-CLIP"/>
    <s v="Each"/>
    <s v="NoPurchase"/>
    <s v="American Lighting"/>
    <s v="Extrusion/Channel"/>
    <s v="Economy Extrusions"/>
    <s v="Order"/>
    <s v="01-01-2025"/>
    <s v="14-04-2025"/>
    <n v="0"/>
    <n v="15"/>
    <n v="0"/>
    <n v="25.5"/>
    <n v="-25.5"/>
  </r>
  <r>
    <s v="AVPROD"/>
    <x v="165"/>
    <x v="2"/>
    <s v="DURANGO"/>
    <s v="CO"/>
    <n v="81301"/>
    <s v="PLX-ADPTDRJ24V-60"/>
    <s v="Each"/>
    <s v="Active"/>
    <s v="Proluxe"/>
    <s v="Drivers"/>
    <s v="Adaptive"/>
    <s v="Shadow TransferKit"/>
    <s v="01-01-2025"/>
    <s v="14-04-2025"/>
    <n v="-4"/>
    <n v="0"/>
    <n v="279"/>
    <n v="0"/>
    <n v="279"/>
  </r>
  <r>
    <s v="AVPROD"/>
    <x v="166"/>
    <x v="4"/>
    <s v="STANLEY "/>
    <s v="NC"/>
    <n v="28164"/>
    <s v="PLX-EXTUNV-2M-BNDL1"/>
    <s v="Each"/>
    <s v="Active"/>
    <s v="Proluxe"/>
    <s v="Extrusion/Channel"/>
    <s v="Premium Extrusions"/>
    <s v="Shadow TransferKit"/>
    <s v="01-01-2025"/>
    <s v="14-04-2025"/>
    <n v="3"/>
    <n v="0"/>
    <n v="126.3"/>
    <n v="0"/>
    <n v="126.3"/>
  </r>
  <r>
    <s v="AVPROD"/>
    <x v="167"/>
    <x v="6"/>
    <s v="OCALA"/>
    <s v="FL"/>
    <n v="34474"/>
    <s v="STL-COB-UWW-16"/>
    <s v="Each"/>
    <s v="Active"/>
    <s v="American Lighting"/>
    <s v="Tape Light"/>
    <s v="Standard Grade COB"/>
    <s v="Order"/>
    <s v="01-01-2025"/>
    <s v="14-04-2025"/>
    <n v="0"/>
    <n v="3"/>
    <n v="0"/>
    <n v="280.64999999999998"/>
    <n v="-280.64999999999998"/>
  </r>
  <r>
    <s v="AVPROD"/>
    <x v="65"/>
    <x v="6"/>
    <s v="SARASOTA"/>
    <s v="FL"/>
    <n v="34240"/>
    <s v="PE-VERGE-LENS-2M"/>
    <s v="Each"/>
    <s v="FlgNoPur"/>
    <s v="American Lighting"/>
    <s v="Extrusion/Channel"/>
    <s v="Premium Extrusions"/>
    <s v="Order"/>
    <s v="01-01-2025"/>
    <s v="14-04-2025"/>
    <n v="0"/>
    <n v="20"/>
    <n v="0"/>
    <n v="242"/>
    <n v="-242"/>
  </r>
  <r>
    <s v="AVPROD"/>
    <x v="168"/>
    <x v="3"/>
    <s v="ELK RAPIDS"/>
    <s v="MI"/>
    <n v="49629"/>
    <s v="STL-COB-WW-100"/>
    <s v="Each"/>
    <s v="Active"/>
    <s v="American Lighting"/>
    <s v="Tape Light"/>
    <s v="Standard Grade COB"/>
    <s v="Order"/>
    <s v="01-01-2025"/>
    <s v="14-04-2025"/>
    <n v="0"/>
    <n v="2"/>
    <n v="0"/>
    <n v="1140.7"/>
    <n v="-1140.7"/>
  </r>
  <r>
    <s v="AVPROD"/>
    <x v="169"/>
    <x v="1"/>
    <s v="BOSTON"/>
    <s v="MA"/>
    <n v="2116"/>
    <s v="BRD6-5CCT-RD"/>
    <s v="Each"/>
    <s v="Active"/>
    <s v="American Lighting"/>
    <s v="Downlighting"/>
    <s v="Brio"/>
    <s v="Order"/>
    <s v="01-01-2025"/>
    <s v="14-04-2025"/>
    <n v="0"/>
    <n v="6"/>
    <n v="0"/>
    <n v="92.4"/>
    <n v="-92.4"/>
  </r>
  <r>
    <s v="AVPROD"/>
    <x v="117"/>
    <x v="6"/>
    <s v="SARASOTA"/>
    <s v="FL"/>
    <n v="34243"/>
    <s v="PE-INVMINI-LENS-2M"/>
    <s v="Each"/>
    <s v="Active"/>
    <s v="American Lighting"/>
    <s v="Extrusion/Channel"/>
    <s v="Premium Extrusions"/>
    <s v="Special Order"/>
    <s v="01-01-2025"/>
    <s v="14-04-2025"/>
    <n v="0"/>
    <n v="6"/>
    <n v="0"/>
    <n v="121.8"/>
    <n v="-121.8"/>
  </r>
  <r>
    <s v="AVPROD"/>
    <x v="170"/>
    <x v="9"/>
    <s v="NORTHVALE"/>
    <s v="NJ"/>
    <n v="7647"/>
    <s v="ADPTPRO-DR-200-24"/>
    <s v="Each"/>
    <s v="Active"/>
    <s v="American Lighting"/>
    <s v="Drivers"/>
    <s v="Adaptive"/>
    <s v="Order"/>
    <s v="01-01-2025"/>
    <s v="14-04-2025"/>
    <n v="0"/>
    <n v="3"/>
    <n v="0"/>
    <n v="447"/>
    <n v="-447"/>
  </r>
  <r>
    <s v="AVPROD"/>
    <x v="171"/>
    <x v="5"/>
    <s v="COSTA MESA"/>
    <s v="CA"/>
    <n v="92626"/>
    <s v="LED-DR100-24"/>
    <s v="Each"/>
    <s v="Inactive"/>
    <s v="American Lighting"/>
    <s v="Drivers"/>
    <s v="LED-DR"/>
    <s v="Order"/>
    <s v="01-01-2025"/>
    <s v="14-04-2025"/>
    <n v="0"/>
    <n v="20"/>
    <n v="0"/>
    <n v="1293"/>
    <n v="-1293"/>
  </r>
  <r>
    <s v="AVPROD"/>
    <x v="7"/>
    <x v="0"/>
    <s v="SILVER SPRING"/>
    <s v="MD"/>
    <n v="20910"/>
    <s v="PLX-ADPTDRJ24V-288"/>
    <s v="Each"/>
    <s v="Active"/>
    <s v="Proluxe"/>
    <s v="Drivers"/>
    <s v="Adaptive"/>
    <s v="Shadow TransferKit"/>
    <s v="01-01-2025"/>
    <s v="14-04-2025"/>
    <n v="-1"/>
    <n v="0"/>
    <n v="192.3"/>
    <n v="0"/>
    <n v="192.3"/>
  </r>
  <r>
    <s v="AVPROD"/>
    <x v="19"/>
    <x v="0"/>
    <s v="BETHESDA"/>
    <s v="MD"/>
    <n v="20814"/>
    <s v="PLX-NFPROV-30K-CC"/>
    <s v="Foot"/>
    <s v="Active"/>
    <s v="Proluxe"/>
    <s v="Flexible Linear"/>
    <s v="Neonflex Pro"/>
    <s v="Shadow TransferKit"/>
    <s v="01-01-2025"/>
    <s v="14-04-2025"/>
    <n v="-9"/>
    <n v="0"/>
    <n v="157.22999999999999"/>
    <n v="0"/>
    <n v="157.22999999999999"/>
  </r>
  <r>
    <s v="AVPROD"/>
    <x v="172"/>
    <x v="9"/>
    <s v="WEST PALM BEACH"/>
    <s v="FL"/>
    <n v="33405"/>
    <s v="PLX-TL-HVYDTYACCSRY-SC-PWR-6"/>
    <s v="Each"/>
    <s v="Active"/>
    <s v="Proluxe"/>
    <s v="Tape Light"/>
    <s v="Tape Light Accessories"/>
    <s v="Shadow TransferKit"/>
    <s v="01-01-2025"/>
    <s v="14-04-2025"/>
    <n v="-6"/>
    <n v="0"/>
    <n v="32.4"/>
    <n v="0"/>
    <n v="32.4"/>
  </r>
  <r>
    <s v="AVPROD"/>
    <x v="173"/>
    <x v="5"/>
    <s v="EL SEGUNDO"/>
    <s v="CA"/>
    <n v="90245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71"/>
    <x v="5"/>
    <s v="COSTA MESA"/>
    <s v="CA"/>
    <n v="92626"/>
    <s v="PLX-HTL65-RGBW-24V-16"/>
    <s v="Each"/>
    <s v="Active"/>
    <s v="Proluxe"/>
    <s v="Tape Light"/>
    <s v="High Output"/>
    <s v="Shadow TransferKit"/>
    <s v="01-01-2025"/>
    <s v="14-04-2025"/>
    <n v="-2"/>
    <n v="0"/>
    <n v="316.39999999999998"/>
    <n v="0"/>
    <n v="316.39999999999998"/>
  </r>
  <r>
    <s v="AVPROD"/>
    <x v="147"/>
    <x v="6"/>
    <s v="TAMPA "/>
    <s v="FL"/>
    <n v="33634"/>
    <s v="PLX-EXTSTEP-2M"/>
    <s v="Each"/>
    <s v="Active"/>
    <s v="Proluxe"/>
    <s v="Extrusion/Channel"/>
    <s v="Premium Extrusions"/>
    <s v="Shadow TransferKit"/>
    <s v="01-01-2025"/>
    <s v="14-04-2025"/>
    <n v="-7"/>
    <n v="0"/>
    <n v="563.5"/>
    <n v="0"/>
    <n v="563.5"/>
  </r>
  <r>
    <s v="AVPROD"/>
    <x v="27"/>
    <x v="5"/>
    <s v="GILBERT"/>
    <s v="AZ"/>
    <n v="85296"/>
    <s v="PLX-ADPTPRODRJ24V-96"/>
    <s v="Each"/>
    <s v="Active"/>
    <s v="Proluxe"/>
    <s v="Drivers"/>
    <s v="Adaptive"/>
    <s v="Shadow TransferKit"/>
    <s v="01-01-2025"/>
    <s v="14-04-2025"/>
    <n v="-5"/>
    <n v="0"/>
    <n v="620.85"/>
    <n v="0"/>
    <n v="620.85"/>
  </r>
  <r>
    <s v="AVPROD"/>
    <x v="19"/>
    <x v="0"/>
    <s v="BETHESDA"/>
    <s v="MD"/>
    <n v="20814"/>
    <s v="PLX-NFPROL-RGBW-CC"/>
    <s v="Foot"/>
    <s v="Active"/>
    <s v="Proluxe"/>
    <s v="Flexible Linear"/>
    <s v="Neonflex Pro"/>
    <s v="Shadow TransferKit"/>
    <s v="01-01-2025"/>
    <s v="14-04-2025"/>
    <n v="-22"/>
    <n v="0"/>
    <n v="482.9"/>
    <n v="0"/>
    <n v="482.9"/>
  </r>
  <r>
    <s v="AVPROD"/>
    <x v="74"/>
    <x v="2"/>
    <s v="HIGHLANDS RANCH"/>
    <s v="CO"/>
    <n v="80126"/>
    <s v="LED-DR320-24"/>
    <s v="Each"/>
    <s v="Inactive"/>
    <s v="American Lighting"/>
    <s v="Drivers"/>
    <s v="LED-DR"/>
    <s v="Special Order"/>
    <s v="01-01-2025"/>
    <s v="14-04-2025"/>
    <n v="0"/>
    <n v="2"/>
    <n v="0"/>
    <n v="297.3"/>
    <n v="-297.3"/>
  </r>
  <r>
    <s v="AVPROD"/>
    <x v="112"/>
    <x v="10"/>
    <s v="JONESBORO"/>
    <s v="AR"/>
    <n v="72401"/>
    <s v="TL-6PWR-HD"/>
    <s v="Each"/>
    <s v="Active"/>
    <s v="American Lighting"/>
    <s v="Tape Light"/>
    <s v="Tape Light Accessories"/>
    <s v="Order"/>
    <s v="01-01-2025"/>
    <s v="14-04-2025"/>
    <n v="0"/>
    <n v="20"/>
    <n v="0"/>
    <n v="90"/>
    <n v="-90"/>
  </r>
  <r>
    <s v="AVPROD"/>
    <x v="174"/>
    <x v="6"/>
    <s v="SUMMERFIELD "/>
    <s v="FL"/>
    <n v="34491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175"/>
    <x v="9"/>
    <s v="HAUPPAUGE "/>
    <s v="NY"/>
    <n v="11788"/>
    <s v="ADPT-DRJ-30-12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73"/>
    <x v="3"/>
    <s v="CARMEL"/>
    <s v="IN"/>
    <n v="46032"/>
    <s v="PE-UVLENS-1M"/>
    <s v="Each"/>
    <s v="Active"/>
    <s v="American Lighting"/>
    <s v="Extrusion/Channel"/>
    <s v="Premium Extrusions"/>
    <s v="Special Order"/>
    <s v="01-01-2025"/>
    <s v="14-04-2025"/>
    <n v="0"/>
    <n v="6"/>
    <n v="0"/>
    <n v="42.06"/>
    <n v="-42.06"/>
  </r>
  <r>
    <s v="AVPROD"/>
    <x v="104"/>
    <x v="6"/>
    <s v="SAN JUAN"/>
    <s v="PR"/>
    <n v="927"/>
    <s v="PE-AA2-LENS-1M"/>
    <s v="Each"/>
    <s v="NoPurchase"/>
    <s v="American Lighting"/>
    <s v="Extrusion/Channel"/>
    <s v="Premium Extrusions"/>
    <s v="Order"/>
    <s v="01-01-2025"/>
    <s v="14-04-2025"/>
    <n v="0"/>
    <n v="47"/>
    <n v="0"/>
    <n v="460.6"/>
    <n v="-460.6"/>
  </r>
  <r>
    <s v="AVPROD"/>
    <x v="176"/>
    <x v="6"/>
    <s v="DORAL "/>
    <s v="FL"/>
    <n v="33122"/>
    <s v="ADPTPRO-DRJ-96-24"/>
    <s v="Each"/>
    <s v="Active"/>
    <s v="American Lighting"/>
    <s v="Drivers"/>
    <s v="Adaptive"/>
    <s v="Order"/>
    <s v="01-01-2025"/>
    <s v="14-04-2025"/>
    <n v="0"/>
    <n v="4"/>
    <n v="0"/>
    <n v="460.8"/>
    <n v="-460.8"/>
  </r>
  <r>
    <s v="AVPROD"/>
    <x v="177"/>
    <x v="11"/>
    <s v="CARMICHAEL"/>
    <s v="CA"/>
    <n v="95608"/>
    <s v="SPKPL-GTWY-T-W"/>
    <s v="Each"/>
    <s v="Active"/>
    <s v="American Lighting"/>
    <s v="Spektrum"/>
    <s v="Spektrum Smart"/>
    <s v="Order"/>
    <s v="01-01-2025"/>
    <s v="14-04-2025"/>
    <n v="0"/>
    <n v="3"/>
    <n v="0"/>
    <n v="87.36"/>
    <n v="-87.36"/>
  </r>
  <r>
    <s v="AVPROD"/>
    <x v="178"/>
    <x v="1"/>
    <s v="METHUEN"/>
    <s v="MA"/>
    <n v="1844"/>
    <s v="PLX-ADPTPRODRJ24V-60"/>
    <s v="Each"/>
    <s v="Active"/>
    <s v="Proluxe"/>
    <s v="Drivers"/>
    <s v="Adaptive"/>
    <s v="Shadow TransferKit"/>
    <s v="01-01-2025"/>
    <s v="14-04-2025"/>
    <n v="-2"/>
    <n v="0"/>
    <n v="168.8"/>
    <n v="0"/>
    <n v="168.8"/>
  </r>
  <r>
    <s v="AVPROD"/>
    <x v="112"/>
    <x v="10"/>
    <s v="JONESBORO"/>
    <s v="AR"/>
    <n v="72401"/>
    <s v="PE-AA2-END"/>
    <s v="Each"/>
    <s v="NoPurchase"/>
    <s v="American Lighting"/>
    <s v="Extrusion/Channel"/>
    <s v="Premium Extrusions"/>
    <s v="Order"/>
    <s v="01-01-2025"/>
    <s v="14-04-2025"/>
    <n v="0"/>
    <n v="10"/>
    <n v="0"/>
    <n v="16"/>
    <n v="-16"/>
  </r>
  <r>
    <s v="AVPROD"/>
    <x v="83"/>
    <x v="2"/>
    <s v="BASALT"/>
    <s v="CO"/>
    <n v="81621"/>
    <s v="E-CLIP"/>
    <s v="Each"/>
    <s v="NoPurchase"/>
    <s v="American Lighting"/>
    <s v="Extrusion/Channel"/>
    <s v="Economy Extrusions"/>
    <s v="Order"/>
    <s v="01-01-2025"/>
    <s v="14-04-2025"/>
    <n v="0"/>
    <n v="80"/>
    <n v="0"/>
    <n v="136"/>
    <n v="-136"/>
  </r>
  <r>
    <s v="AVPROD"/>
    <x v="26"/>
    <x v="10"/>
    <s v="ROANOKE"/>
    <s v="TX"/>
    <n v="76262"/>
    <s v="PLX-ADPTPRODRJ24V-30"/>
    <s v="Each"/>
    <s v="Active"/>
    <s v="Proluxe"/>
    <s v="Drivers"/>
    <s v="Adaptive"/>
    <s v="Shadow TransferKit"/>
    <s v="01-01-2025"/>
    <s v="14-04-2025"/>
    <n v="5"/>
    <n v="0"/>
    <n v="253.25"/>
    <n v="0"/>
    <n v="253.25"/>
  </r>
  <r>
    <s v="AVPROD"/>
    <x v="21"/>
    <x v="8"/>
    <s v="Spokane Valley"/>
    <s v="WA"/>
    <n v="99216"/>
    <s v="PLX-TRNRCV-WDMX"/>
    <s v="Each"/>
    <s v="Active"/>
    <s v="Proluxe"/>
    <s v="Controls"/>
    <s v="Controls"/>
    <s v="Shadow TransferKit"/>
    <s v="01-01-2025"/>
    <s v="14-04-2025"/>
    <n v="-2"/>
    <n v="0"/>
    <n v="356.44"/>
    <n v="0"/>
    <n v="356.44"/>
  </r>
  <r>
    <s v="AVPROD"/>
    <x v="179"/>
    <x v="11"/>
    <s v="MOUNT PROSPECT"/>
    <s v="IL"/>
    <n v="60056"/>
    <s v="PE-UVLENS-1M"/>
    <s v="Each"/>
    <s v="Active"/>
    <s v="American Lighting"/>
    <s v="Extrusion/Channel"/>
    <s v="Premium Extrusions"/>
    <s v="Special Order"/>
    <s v="01-01-2025"/>
    <s v="14-04-2025"/>
    <n v="0"/>
    <n v="14"/>
    <n v="0"/>
    <n v="93.36"/>
    <n v="-93.36"/>
  </r>
  <r>
    <s v="AVPROD"/>
    <x v="180"/>
    <x v="3"/>
    <s v="HARBOR SPRINGS "/>
    <s v="MI"/>
    <n v="49740"/>
    <s v="HTL-TWR-16"/>
    <s v="Each"/>
    <s v="Active"/>
    <s v="American Lighting"/>
    <s v="Tape Light"/>
    <s v="High Output"/>
    <s v="Order"/>
    <s v="01-01-2025"/>
    <s v="14-04-2025"/>
    <n v="0"/>
    <n v="4"/>
    <n v="0"/>
    <n v="598.79999999999995"/>
    <n v="-598.79999999999995"/>
  </r>
  <r>
    <s v="AVPROD"/>
    <x v="8"/>
    <x v="3"/>
    <s v="SYRACUSE "/>
    <s v="IN"/>
    <n v="46567"/>
    <s v="PLX-SF-5CCT-12-WH"/>
    <s v="Each"/>
    <s v="Active"/>
    <s v="Proluxe"/>
    <s v="Downlighting"/>
    <s v="Slim Fit"/>
    <s v="Shadow TransferKit"/>
    <s v="01-01-2025"/>
    <s v="14-04-2025"/>
    <n v="-6"/>
    <n v="0"/>
    <n v="147.6"/>
    <n v="0"/>
    <n v="147.6"/>
  </r>
  <r>
    <s v="AVPROD"/>
    <x v="94"/>
    <x v="2"/>
    <s v="SANDY"/>
    <s v="UT"/>
    <n v="84070"/>
    <s v="PLX-SPTL54-TW-24V-13"/>
    <s v="Each"/>
    <s v="NoPurchase"/>
    <s v="Proluxe"/>
    <s v="Tape Light"/>
    <s v="Spec Grade"/>
    <s v="Shadow TransferKit"/>
    <s v="01-01-2025"/>
    <s v="14-04-2025"/>
    <n v="-28"/>
    <n v="0"/>
    <n v="3949.4"/>
    <n v="0"/>
    <n v="3949.4"/>
  </r>
  <r>
    <s v="AVPROD"/>
    <x v="181"/>
    <x v="2"/>
    <s v="WASHINGTON"/>
    <s v="UT"/>
    <n v="84780"/>
    <s v="PE-GT-BK-2M-BNDL1"/>
    <s v="Each"/>
    <s v="Active"/>
    <s v="American Lighting"/>
    <s v="Extrusion/Channel"/>
    <s v="Premium Extrusions"/>
    <s v="Order"/>
    <s v="01-01-2025"/>
    <s v="14-04-2025"/>
    <n v="-20"/>
    <n v="0"/>
    <n v="1434"/>
    <n v="0"/>
    <n v="1434"/>
  </r>
  <r>
    <s v="AVPROD"/>
    <x v="20"/>
    <x v="2"/>
    <s v="WINDSOR"/>
    <s v="CO"/>
    <n v="80550"/>
    <s v="PE-AA1-1M"/>
    <s v="Each"/>
    <s v="NoPurchase"/>
    <s v="American Lighting"/>
    <s v="Extrusion/Channel"/>
    <s v="Premium Extrusions"/>
    <s v="Order"/>
    <s v="01-01-2025"/>
    <s v="14-04-2025"/>
    <n v="-12"/>
    <n v="0"/>
    <n v="88.8"/>
    <n v="0"/>
    <n v="88.8"/>
  </r>
  <r>
    <s v="AVPROD"/>
    <x v="182"/>
    <x v="6"/>
    <s v="ORLANDO"/>
    <s v="FL"/>
    <n v="32804"/>
    <s v="LS-MS-24-100-BK"/>
    <s v="Each"/>
    <s v="Active"/>
    <s v="American Lighting"/>
    <s v="Light String"/>
    <s v="Commercial Grade"/>
    <s v="Order"/>
    <s v="01-01-2025"/>
    <s v="14-04-2025"/>
    <n v="0"/>
    <n v="1"/>
    <n v="0"/>
    <n v="143.44999999999999"/>
    <n v="-143.44999999999999"/>
  </r>
  <r>
    <s v="AVPROD"/>
    <x v="183"/>
    <x v="4"/>
    <s v="NEWLAND"/>
    <s v="NC"/>
    <n v="28657"/>
    <s v="CRSA-G4-30K-SV"/>
    <s v="Each"/>
    <s v="Active"/>
    <s v="American Lighting"/>
    <s v="Flood &amp; Graze"/>
    <s v="Corsa"/>
    <s v="Order"/>
    <s v="01-01-2025"/>
    <s v="14-04-2025"/>
    <n v="0"/>
    <n v="6"/>
    <n v="0"/>
    <n v="2136.6"/>
    <n v="-2136.6"/>
  </r>
  <r>
    <s v="AVPROD"/>
    <x v="56"/>
    <x v="3"/>
    <s v="MASON"/>
    <s v="OH"/>
    <n v="45040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84"/>
    <x v="5"/>
    <s v="GILBERT"/>
    <s v="AZ"/>
    <n v="85295"/>
    <s v="HTL-COB-RGBW-16"/>
    <s v="Each"/>
    <s v="Active"/>
    <s v="American Lighting"/>
    <s v="Tape Light"/>
    <s v="High Output COB"/>
    <s v="Order"/>
    <s v="01-01-2025"/>
    <s v="14-04-2025"/>
    <n v="0"/>
    <n v="6"/>
    <n v="0"/>
    <n v="736.55"/>
    <n v="-736.55"/>
  </r>
  <r>
    <s v="AVPROD"/>
    <x v="86"/>
    <x v="9"/>
    <s v="GARFIELD"/>
    <s v="NJ"/>
    <n v="7026"/>
    <s v="PE-UVLENS-1M"/>
    <s v="Each"/>
    <s v="Active"/>
    <s v="American Lighting"/>
    <s v="Extrusion/Channel"/>
    <s v="Premium Extrusions"/>
    <s v="Special Order"/>
    <s v="01-01-2025"/>
    <s v="14-04-2025"/>
    <n v="0"/>
    <n v="14"/>
    <n v="0"/>
    <n v="80.92"/>
    <n v="-80.92"/>
  </r>
  <r>
    <s v="AVPROD"/>
    <x v="114"/>
    <x v="0"/>
    <s v="BENSALEM"/>
    <s v="PA"/>
    <n v="19020"/>
    <s v="STL-COB-WW-16"/>
    <s v="Each"/>
    <s v="Active"/>
    <s v="American Lighting"/>
    <s v="Tape Light"/>
    <s v="Standard Grade COB"/>
    <s v="Order"/>
    <s v="01-01-2025"/>
    <s v="14-04-2025"/>
    <n v="0"/>
    <n v="1"/>
    <n v="0"/>
    <n v="84.2"/>
    <n v="-84.2"/>
  </r>
  <r>
    <s v="AVPROD"/>
    <x v="105"/>
    <x v="10"/>
    <s v="HOUSTON"/>
    <s v="TX"/>
    <n v="77063"/>
    <s v="MIN4X6-27K-3M"/>
    <s v="Each"/>
    <s v="Active"/>
    <s v="American Lighting"/>
    <s v="Flexible Linear"/>
    <s v="4MM"/>
    <s v="Order"/>
    <s v="01-01-2025"/>
    <s v="14-04-2025"/>
    <n v="-3"/>
    <n v="0"/>
    <n v="7059.6"/>
    <n v="0"/>
    <n v="7059.6"/>
  </r>
  <r>
    <s v="AVPROD"/>
    <x v="41"/>
    <x v="4"/>
    <s v="NORTH CHARLESTON"/>
    <s v="SC"/>
    <n v="29420"/>
    <s v="PLX-ADPTDRJ24V-60"/>
    <s v="Each"/>
    <s v="Active"/>
    <s v="Proluxe"/>
    <s v="Drivers"/>
    <s v="Adaptive"/>
    <s v="Shadow TransferKit"/>
    <s v="01-01-2025"/>
    <s v="14-04-2025"/>
    <n v="1"/>
    <n v="0"/>
    <n v="69.03"/>
    <n v="0"/>
    <n v="69.03"/>
  </r>
  <r>
    <s v="AVPROD"/>
    <x v="72"/>
    <x v="7"/>
    <s v="SHAWNEE"/>
    <s v="KS"/>
    <n v="66218"/>
    <s v="E-CLIP"/>
    <s v="Each"/>
    <s v="NoPurchase"/>
    <s v="American Lighting"/>
    <s v="Extrusion/Channel"/>
    <s v="Economy Extrusions"/>
    <s v="Order"/>
    <s v="01-01-2025"/>
    <s v="14-04-2025"/>
    <n v="0"/>
    <n v="42"/>
    <n v="0"/>
    <n v="71.400000000000006"/>
    <n v="-71.400000000000006"/>
  </r>
  <r>
    <s v="AVPROD"/>
    <x v="185"/>
    <x v="9"/>
    <s v="MORRIS PLAINS"/>
    <s v="NJ"/>
    <n v="7950"/>
    <s v="A2-5CCT-WH"/>
    <s v="Each"/>
    <s v="Inactive"/>
    <s v="American Lighting"/>
    <s v="Downlighting"/>
    <s v="Axis"/>
    <s v="Order"/>
    <s v="01-01-2025"/>
    <s v="14-04-2025"/>
    <n v="0"/>
    <n v="2"/>
    <n v="0"/>
    <n v="54"/>
    <n v="-54"/>
  </r>
  <r>
    <s v="AVPROD"/>
    <x v="186"/>
    <x v="9"/>
    <s v="PINEBROOK"/>
    <s v="NJ"/>
    <n v="7058"/>
    <s v="CTRLW-DMXB-RGBW-4Z"/>
    <s v="Each"/>
    <s v="Active"/>
    <s v="American Lighting"/>
    <s v="Controls"/>
    <s v="Controls"/>
    <s v="Order"/>
    <s v="01-01-2025"/>
    <s v="14-04-2025"/>
    <n v="0"/>
    <n v="1"/>
    <n v="0"/>
    <n v="122.7"/>
    <n v="-122.7"/>
  </r>
  <r>
    <s v="AVPROD"/>
    <x v="187"/>
    <x v="4"/>
    <s v="MOORESVILLE"/>
    <s v="NC"/>
    <n v="28117"/>
    <s v="PE-AA1-1M"/>
    <s v="Each"/>
    <s v="NoPurchase"/>
    <s v="American Lighting"/>
    <s v="Extrusion/Channel"/>
    <s v="Premium Extrusions"/>
    <s v="Order"/>
    <s v="01-01-2025"/>
    <s v="14-04-2025"/>
    <n v="0"/>
    <n v="37"/>
    <n v="0"/>
    <n v="331.21"/>
    <n v="-331.21"/>
  </r>
  <r>
    <s v="AVPROD"/>
    <x v="26"/>
    <x v="10"/>
    <s v="ROANOKE"/>
    <s v="TX"/>
    <n v="76262"/>
    <s v="PLX-CNVS54-40K-24V-12x24"/>
    <s v="CS2"/>
    <s v="Active"/>
    <s v="Proluxe"/>
    <s v="Dynamic Pixel"/>
    <s v="Canvas"/>
    <s v="Shadow TransferKit"/>
    <s v="01-01-2025"/>
    <s v="14-04-2025"/>
    <n v="-3"/>
    <n v="0"/>
    <n v="779.1"/>
    <n v="0"/>
    <n v="779.1"/>
  </r>
  <r>
    <s v="AVPROD"/>
    <x v="111"/>
    <x v="0"/>
    <s v="WARRENTON"/>
    <s v="VA"/>
    <n v="20187"/>
    <s v="PLX-SPTL54-RGBTW-24V-13"/>
    <s v="Each"/>
    <s v="FlgNoPur"/>
    <s v="Proluxe"/>
    <s v="Tape Light"/>
    <s v="Spec Grade"/>
    <s v="Shadow TransferKit"/>
    <s v="01-01-2025"/>
    <s v="14-04-2025"/>
    <n v="-2"/>
    <n v="0"/>
    <n v="220.5"/>
    <n v="0"/>
    <n v="220.5"/>
  </r>
  <r>
    <s v="AVPROD"/>
    <x v="188"/>
    <x v="7"/>
    <s v="ST LOUIS"/>
    <s v="MO"/>
    <n v="63144"/>
    <s v="PLX-EXTDBLF-2M-BNDL1"/>
    <s v="Each"/>
    <s v="Active"/>
    <s v="Proluxe"/>
    <s v="Extrusion/Channel"/>
    <s v="Premium Extrusions"/>
    <s v="Shadow TransferKit"/>
    <s v="01-01-2025"/>
    <s v="14-04-2025"/>
    <n v="-24"/>
    <n v="0"/>
    <n v="950.64"/>
    <n v="0"/>
    <n v="950.64"/>
  </r>
  <r>
    <s v="AVPROD"/>
    <x v="189"/>
    <x v="2"/>
    <s v="HIGHLANDS RANCH"/>
    <s v="CO"/>
    <n v="80130"/>
    <s v="PLX-NFPROV-30K-CC"/>
    <s v="Foot"/>
    <s v="Active"/>
    <s v="Proluxe"/>
    <s v="Flexible Linear"/>
    <s v="Neonflex Pro"/>
    <s v="Shadow TransferKit"/>
    <s v="01-01-2025"/>
    <s v="14-04-2025"/>
    <n v="-22"/>
    <n v="0"/>
    <n v="548.9"/>
    <n v="0"/>
    <n v="548.9"/>
  </r>
  <r>
    <s v="AVPROD"/>
    <x v="25"/>
    <x v="9"/>
    <s v="BROOKLYN"/>
    <s v="NY"/>
    <n v="11230"/>
    <s v="ADPTPRO-DR-300-24"/>
    <s v="Each"/>
    <s v="Active"/>
    <s v="American Lighting"/>
    <s v="Drivers"/>
    <s v="Adaptive"/>
    <s v="Order"/>
    <s v="01-01-2025"/>
    <s v="14-04-2025"/>
    <n v="0"/>
    <n v="2"/>
    <n v="0"/>
    <n v="426.7"/>
    <n v="-426.7"/>
  </r>
  <r>
    <s v="AVPROD"/>
    <x v="101"/>
    <x v="4"/>
    <s v="NASHVILLE"/>
    <s v="TN"/>
    <n v="37204"/>
    <s v="STL-COB-UWW-16"/>
    <s v="Each"/>
    <s v="Active"/>
    <s v="American Lighting"/>
    <s v="Tape Light"/>
    <s v="Standard Grade COB"/>
    <s v="Order"/>
    <s v="01-01-2025"/>
    <s v="14-04-2025"/>
    <n v="0"/>
    <n v="5"/>
    <n v="0"/>
    <n v="187.1"/>
    <n v="-187.1"/>
  </r>
  <r>
    <s v="AVPROD"/>
    <x v="190"/>
    <x v="3"/>
    <s v="SHELBY TOWNSHIP"/>
    <s v="MI"/>
    <n v="48315"/>
    <s v="HTL-TW"/>
    <s v="Each"/>
    <s v="Active"/>
    <s v="American Lighting"/>
    <s v="Tape Light"/>
    <s v="High Output"/>
    <s v="Order"/>
    <s v="01-01-2025"/>
    <s v="14-04-2025"/>
    <n v="0"/>
    <n v="20"/>
    <n v="0"/>
    <n v="1736"/>
    <n v="-1736"/>
  </r>
  <r>
    <s v="AVPROD"/>
    <x v="191"/>
    <x v="6"/>
    <s v="CLEARWATER"/>
    <s v="FL"/>
    <n v="33765"/>
    <s v="PLX-ADPTDRJ24V-192"/>
    <s v="Each"/>
    <s v="Active"/>
    <s v="Proluxe"/>
    <s v="Drivers"/>
    <s v="Adaptive"/>
    <s v="Shadow TransferKit"/>
    <s v="01-01-2025"/>
    <s v="14-04-2025"/>
    <n v="-1"/>
    <n v="0"/>
    <n v="104.83"/>
    <n v="0"/>
    <n v="104.83"/>
  </r>
  <r>
    <s v="AVPROD"/>
    <x v="60"/>
    <x v="3"/>
    <s v="FRANKLIN"/>
    <s v="OH"/>
    <n v="45005"/>
    <s v="PLX-TL-HVYDTYACCSRY-SC-JUMP-2"/>
    <s v="Each"/>
    <s v="Active"/>
    <s v="Proluxe"/>
    <s v="Tape Light"/>
    <s v="Tape Light Accessories"/>
    <s v="Shadow TransferKit"/>
    <s v="01-01-2025"/>
    <s v="14-04-2025"/>
    <n v="-10"/>
    <n v="0"/>
    <n v="77.5"/>
    <n v="0"/>
    <n v="77.5"/>
  </r>
  <r>
    <s v="AVPROD"/>
    <x v="192"/>
    <x v="6"/>
    <s v="GROVELAND"/>
    <s v="FL"/>
    <n v="34736"/>
    <s v="STLHD-UWW-16"/>
    <s v="Each"/>
    <s v="Active"/>
    <s v="American Lighting"/>
    <s v="Tape Light"/>
    <s v="Standard Grade HD"/>
    <s v="Order"/>
    <s v="01-01-2025"/>
    <s v="14-04-2025"/>
    <n v="0"/>
    <n v="1"/>
    <n v="0"/>
    <n v="91.55"/>
    <n v="-91.55"/>
  </r>
  <r>
    <s v="AVPROD"/>
    <x v="82"/>
    <x v="5"/>
    <s v="SCOTTSDALE"/>
    <s v="AZ"/>
    <n v="85255"/>
    <s v="HTL68-RGB"/>
    <s v="Each"/>
    <s v="Active"/>
    <s v="American Lighting"/>
    <s v="Tape Light"/>
    <s v="High Output"/>
    <s v="Order"/>
    <s v="01-01-2025"/>
    <s v="14-04-2025"/>
    <n v="0"/>
    <n v="18"/>
    <n v="0"/>
    <n v="2595.6"/>
    <n v="-2595.6"/>
  </r>
  <r>
    <s v="AVPROD"/>
    <x v="193"/>
    <x v="6"/>
    <s v="FORT MYERS"/>
    <s v="FL"/>
    <n v="33913"/>
    <s v="PLX-ADPTPRODRJ24V-60"/>
    <s v="Each"/>
    <s v="Active"/>
    <s v="Proluxe"/>
    <s v="Drivers"/>
    <s v="Adaptive"/>
    <s v="Shadow TransferKit"/>
    <s v="01-01-2025"/>
    <s v="14-04-2025"/>
    <n v="-1"/>
    <n v="0"/>
    <n v="76.75"/>
    <n v="0"/>
    <n v="76.75"/>
  </r>
  <r>
    <s v="AVPROD"/>
    <x v="90"/>
    <x v="3"/>
    <s v="CLEVELAND"/>
    <s v="OH"/>
    <n v="44114"/>
    <s v="PLX-EXTGT-2M-BNDL5"/>
    <s v="Each"/>
    <s v="Active"/>
    <s v="Proluxe"/>
    <s v="Extrusion/Channel"/>
    <s v="Premium Extrusions"/>
    <s v="Shadow TransferKit"/>
    <s v="01-01-2025"/>
    <s v="14-04-2025"/>
    <n v="-15"/>
    <n v="0"/>
    <n v="4950.75"/>
    <n v="0"/>
    <n v="4950.75"/>
  </r>
  <r>
    <s v="AVPROD"/>
    <x v="178"/>
    <x v="1"/>
    <s v="METHUEN"/>
    <s v="MA"/>
    <n v="1844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41"/>
    <x v="6"/>
    <s v="SANTA ROSA BEACH"/>
    <s v="FL"/>
    <n v="32459"/>
    <s v="RP-DL3-RHYM"/>
    <s v="Each"/>
    <s v="Active"/>
    <s v="American Lighting"/>
    <s v="Downlighting"/>
    <s v="Rhyme"/>
    <s v="Order"/>
    <s v="01-01-2025"/>
    <s v="14-04-2025"/>
    <n v="-61"/>
    <n v="0"/>
    <n v="274.5"/>
    <n v="0"/>
    <n v="274.5"/>
  </r>
  <r>
    <s v="AVPROD"/>
    <x v="194"/>
    <x v="2"/>
    <s v="WEST JORDAN"/>
    <s v="UT"/>
    <n v="84081"/>
    <s v="AD56B-5CCT-WH"/>
    <s v="CS12"/>
    <s v="Inactive"/>
    <s v="American Lighting"/>
    <s v="Downlighting"/>
    <s v="Advantage"/>
    <s v="Order"/>
    <s v="01-01-2025"/>
    <s v="14-04-2025"/>
    <n v="0"/>
    <n v="1"/>
    <n v="0"/>
    <n v="122.05"/>
    <n v="-122.05"/>
  </r>
  <r>
    <s v="AVPROD"/>
    <x v="41"/>
    <x v="4"/>
    <s v="NORTH CHARLESTON"/>
    <s v="SC"/>
    <n v="29420"/>
    <s v="OMNISL-30"/>
    <s v="Each"/>
    <s v="Active"/>
    <s v="American Lighting"/>
    <s v="Puck Lights"/>
    <s v="Omni"/>
    <s v="Order"/>
    <s v="01-01-2025"/>
    <s v="14-04-2025"/>
    <n v="0"/>
    <n v="2"/>
    <n v="0"/>
    <n v="28.26"/>
    <n v="-28.26"/>
  </r>
  <r>
    <s v="AVPROD"/>
    <x v="112"/>
    <x v="10"/>
    <s v="JONESBORO"/>
    <s v="AR"/>
    <n v="72401"/>
    <s v="PE-AA1-FEED"/>
    <s v="Each"/>
    <s v="NoPurchase"/>
    <s v="American Lighting"/>
    <s v="Extrusion/Channel"/>
    <s v="Premium Extrusions"/>
    <s v="Order"/>
    <s v="01-01-2025"/>
    <s v="14-04-2025"/>
    <n v="0"/>
    <n v="10"/>
    <n v="0"/>
    <n v="16"/>
    <n v="-16"/>
  </r>
  <r>
    <s v="AVPROD"/>
    <x v="105"/>
    <x v="10"/>
    <s v="HOUSTON"/>
    <s v="TX"/>
    <n v="77063"/>
    <s v="PLX-MLINK-CLIP-4"/>
    <s v="Each"/>
    <s v="FlgNoPur"/>
    <s v="Proluxe"/>
    <s v="Undercabinets"/>
    <s v="Microlink"/>
    <s v="Shadow TransferKit"/>
    <s v="01-01-2025"/>
    <s v="14-04-2025"/>
    <n v="-40"/>
    <n v="0"/>
    <n v="99.2"/>
    <n v="0"/>
    <n v="99.2"/>
  </r>
  <r>
    <s v="AVPROD"/>
    <x v="70"/>
    <x v="3"/>
    <s v="SHELBY TWP"/>
    <s v="MI"/>
    <n v="48315"/>
    <s v="PLX-MLINK-RGBTW-12"/>
    <s v="Each"/>
    <s v="NoPurchase"/>
    <s v="Proluxe"/>
    <s v="Undercabinets"/>
    <s v="Microlink"/>
    <s v="Shadow TransferKit"/>
    <s v="01-01-2025"/>
    <s v="14-04-2025"/>
    <n v="0"/>
    <n v="0"/>
    <n v="93.75"/>
    <n v="0"/>
    <n v="93.75"/>
  </r>
  <r>
    <s v="AVPROD"/>
    <x v="195"/>
    <x v="1"/>
    <s v="MYSTIC"/>
    <s v="CT"/>
    <n v="6355"/>
    <s v="PLX-RHYM-DLR-GIM-12-36-5CCT-3-WH"/>
    <s v="Each"/>
    <s v="Active"/>
    <s v="Proluxe"/>
    <s v="Downlighting"/>
    <s v="Rhyme"/>
    <s v="Shadow TransferKit"/>
    <s v="01-01-2025"/>
    <s v="14-04-2025"/>
    <n v="-16"/>
    <n v="0"/>
    <n v="961.6"/>
    <n v="0"/>
    <n v="961.6"/>
  </r>
  <r>
    <s v="AVPROD"/>
    <x v="23"/>
    <x v="7"/>
    <s v="SHAWNEE"/>
    <s v="KS"/>
    <n v="66227"/>
    <s v="ADPTPRO-DRJ-192-24"/>
    <s v="Each"/>
    <s v="Active"/>
    <s v="American Lighting"/>
    <s v="Drivers"/>
    <s v="Adaptive"/>
    <s v="Order"/>
    <s v="01-01-2025"/>
    <s v="14-04-2025"/>
    <n v="0"/>
    <n v="1"/>
    <n v="0"/>
    <n v="149.80000000000001"/>
    <n v="-149.80000000000001"/>
  </r>
  <r>
    <s v="AVPROD"/>
    <x v="44"/>
    <x v="2"/>
    <s v="DENVER"/>
    <s v="CO"/>
    <n v="80222"/>
    <s v="STLHD-WW-100"/>
    <s v="Each"/>
    <s v="Active"/>
    <s v="American Lighting"/>
    <s v="Tape Light"/>
    <s v="Standard Grade HD"/>
    <s v="Order"/>
    <s v="01-01-2025"/>
    <s v="14-04-2025"/>
    <n v="0"/>
    <n v="8"/>
    <n v="0"/>
    <n v="4019.6"/>
    <n v="-4019.6"/>
  </r>
  <r>
    <s v="AVPROD"/>
    <x v="40"/>
    <x v="6"/>
    <s v="BONITA SPRINGS"/>
    <s v="FL"/>
    <n v="34135"/>
    <s v="PLX-EXTPRO-30-LENS-1M"/>
    <s v="Each"/>
    <s v="Active"/>
    <s v="Proluxe"/>
    <s v="Extrusion/Channel"/>
    <s v="Premium Extrusions"/>
    <s v="Shadow TransferKit"/>
    <s v="01-01-2025"/>
    <s v="14-04-2025"/>
    <n v="-30"/>
    <n v="0"/>
    <n v="282"/>
    <n v="0"/>
    <n v="282"/>
  </r>
  <r>
    <s v="AVPROD"/>
    <x v="5"/>
    <x v="3"/>
    <s v="TROY"/>
    <s v="MI"/>
    <n v="48084"/>
    <s v="ADPTPRO-DR-300-24"/>
    <s v="Each"/>
    <s v="Active"/>
    <s v="American Lighting"/>
    <s v="Drivers"/>
    <s v="Adaptive"/>
    <s v="Order"/>
    <s v="01-01-2025"/>
    <s v="14-04-2025"/>
    <n v="0"/>
    <n v="5"/>
    <n v="0"/>
    <n v="1066.75"/>
    <n v="-1066.75"/>
  </r>
  <r>
    <s v="AVPROD"/>
    <x v="196"/>
    <x v="6"/>
    <s v="ORLANDO"/>
    <s v="FL"/>
    <n v="32811"/>
    <s v="PE-SSTANT-1M"/>
    <s v="Each"/>
    <s v="Active"/>
    <s v="American Lighting"/>
    <s v="Extrusion/Channel"/>
    <s v="Premium Extrusions"/>
    <s v="Special Order"/>
    <s v="01-01-2025"/>
    <s v="14-04-2025"/>
    <n v="0"/>
    <n v="20"/>
    <n v="0"/>
    <n v="305.2"/>
    <n v="-305.2"/>
  </r>
  <r>
    <s v="AVPROD"/>
    <x v="197"/>
    <x v="9"/>
    <s v="EATONTOWN"/>
    <s v="NJ"/>
    <n v="7724"/>
    <s v="HTL-TWR-16"/>
    <s v="Each"/>
    <s v="Active"/>
    <s v="American Lighting"/>
    <s v="Tape Light"/>
    <s v="High Output"/>
    <s v="Order"/>
    <s v="01-01-2025"/>
    <s v="14-04-2025"/>
    <n v="0"/>
    <n v="6"/>
    <n v="0"/>
    <n v="698.4"/>
    <n v="-698.4"/>
  </r>
  <r>
    <s v="AVPROD"/>
    <x v="66"/>
    <x v="9"/>
    <s v="PLAINVIEW"/>
    <s v="NY"/>
    <n v="11803"/>
    <s v="PE-RAD-FEED"/>
    <s v="BG2"/>
    <s v="NoPurchase"/>
    <s v="American Lighting"/>
    <s v="Extrusion/Channel"/>
    <s v="Premium Extrusions"/>
    <s v="Order"/>
    <s v="01-01-2025"/>
    <s v="14-04-2025"/>
    <n v="0"/>
    <n v="24"/>
    <n v="0"/>
    <n v="42"/>
    <n v="-42"/>
  </r>
  <r>
    <s v="AVPROD"/>
    <x v="8"/>
    <x v="3"/>
    <s v="SYRACUSE "/>
    <s v="IN"/>
    <n v="46567"/>
    <s v="PLX-EXT-LENSUV-1M"/>
    <s v="Each"/>
    <s v="NoPurchase"/>
    <s v="Proluxe"/>
    <s v="Extrusion/Channel"/>
    <s v="Premium Extrusions"/>
    <s v="Shadow TransferKit"/>
    <s v="01-01-2025"/>
    <s v="14-04-2025"/>
    <n v="-6"/>
    <n v="0"/>
    <n v="49.5"/>
    <n v="0"/>
    <n v="49.5"/>
  </r>
  <r>
    <s v="AVPROD"/>
    <x v="14"/>
    <x v="5"/>
    <s v="PHOENIX"/>
    <s v="AZ"/>
    <n v="85024"/>
    <s v="120-H3-RGBW-CHAN-FEED"/>
    <s v="Each"/>
    <s v="Active"/>
    <s v="American Lighting"/>
    <s v="Flexible Linear"/>
    <s v="Hybrid"/>
    <s v="Order"/>
    <s v="01-01-2025"/>
    <s v="14-04-2025"/>
    <n v="0"/>
    <n v="28"/>
    <n v="0"/>
    <n v="79.8"/>
    <n v="-79.8"/>
  </r>
  <r>
    <s v="AVPROD"/>
    <x v="44"/>
    <x v="2"/>
    <s v="DENVER"/>
    <s v="CO"/>
    <n v="80222"/>
    <s v="PE-AA2-1M"/>
    <s v="Each"/>
    <s v="NoPurchase"/>
    <s v="American Lighting"/>
    <s v="Extrusion/Channel"/>
    <s v="Premium Extrusions"/>
    <s v="Order"/>
    <s v="01-01-2025"/>
    <s v="14-04-2025"/>
    <n v="0"/>
    <n v="222"/>
    <n v="0"/>
    <n v="2598.17"/>
    <n v="-2598.17"/>
  </r>
  <r>
    <s v="AVPROD"/>
    <x v="88"/>
    <x v="9"/>
    <s v="SOUTHAMPTON"/>
    <s v="NY"/>
    <n v="11968"/>
    <s v="PLX-EXTUNV-2M-BNDL1"/>
    <s v="Each"/>
    <s v="Active"/>
    <s v="Proluxe"/>
    <s v="Extrusion/Channel"/>
    <s v="Premium Extrusions"/>
    <s v="Shadow TransferKit"/>
    <s v="01-01-2025"/>
    <s v="14-04-2025"/>
    <n v="-12"/>
    <n v="0"/>
    <n v="503.1"/>
    <n v="0"/>
    <n v="503.1"/>
  </r>
  <r>
    <s v="AVPROD"/>
    <x v="198"/>
    <x v="9"/>
    <s v="LINCOLN PARK"/>
    <s v="NJ"/>
    <n v="7035"/>
    <s v="ADPTPRO-DR-200-24"/>
    <s v="Each"/>
    <s v="Active"/>
    <s v="American Lighting"/>
    <s v="Drivers"/>
    <s v="Adaptive"/>
    <s v="Order"/>
    <s v="01-01-2025"/>
    <s v="14-04-2025"/>
    <n v="0"/>
    <n v="11"/>
    <n v="0"/>
    <n v="1639"/>
    <n v="-1639"/>
  </r>
  <r>
    <s v="AVPROD"/>
    <x v="199"/>
    <x v="1"/>
    <s v="BRADFORD"/>
    <s v="RI"/>
    <n v="2808"/>
    <s v="PLX-EXTRAD-2M-BNDL1"/>
    <s v="Each"/>
    <s v="Active"/>
    <s v="Proluxe"/>
    <s v="Extrusion/Channel"/>
    <s v="Premium Extrusions"/>
    <s v="Shadow TransferKit"/>
    <s v="01-01-2025"/>
    <s v="14-04-2025"/>
    <n v="-8"/>
    <n v="0"/>
    <n v="322.88"/>
    <n v="0"/>
    <n v="322.88"/>
  </r>
  <r>
    <s v="AVPROD"/>
    <x v="26"/>
    <x v="10"/>
    <s v="ROANOKE"/>
    <s v="TX"/>
    <n v="76262"/>
    <s v="PLX-LEDDRJ24V-200"/>
    <s v="Each"/>
    <s v="Active"/>
    <s v="Proluxe"/>
    <s v="Drivers"/>
    <s v="LED-DR"/>
    <s v="Shadow TransferKit"/>
    <s v="01-01-2025"/>
    <s v="14-04-2025"/>
    <n v="-1"/>
    <n v="0"/>
    <n v="83.6"/>
    <n v="0"/>
    <n v="83.6"/>
  </r>
  <r>
    <s v="AVPROD"/>
    <x v="14"/>
    <x v="5"/>
    <s v="SCOTTSDALE "/>
    <s v="AZ"/>
    <n v="85260"/>
    <s v="PLX-STL54-COB-30K-24V-100"/>
    <s v="Each"/>
    <s v="Active"/>
    <s v="Proluxe"/>
    <s v="Tape Light"/>
    <s v="Standard Grade COB"/>
    <s v="Shadow TransferKit"/>
    <s v="01-01-2025"/>
    <s v="14-04-2025"/>
    <n v="-4"/>
    <n v="0"/>
    <n v="2258.6"/>
    <n v="0"/>
    <n v="2258.6"/>
  </r>
  <r>
    <s v="AVPROD"/>
    <x v="2"/>
    <x v="2"/>
    <s v="MURRAY"/>
    <s v="UT"/>
    <n v="84107"/>
    <s v="PLX-ADPTDRJ24V-30"/>
    <s v="Each"/>
    <s v="Active"/>
    <s v="Proluxe"/>
    <s v="Drivers"/>
    <s v="Adaptive"/>
    <s v="Shadow TransferKit"/>
    <s v="01-01-2025"/>
    <s v="14-04-2025"/>
    <n v="50"/>
    <n v="0"/>
    <n v="2406"/>
    <n v="0"/>
    <n v="2406"/>
  </r>
  <r>
    <s v="AVPROD"/>
    <x v="2"/>
    <x v="2"/>
    <s v="MURRAY"/>
    <s v="UT"/>
    <n v="84107"/>
    <s v="PLX-ADPTDRJ12V-60"/>
    <s v="Each"/>
    <s v="Active"/>
    <s v="Proluxe"/>
    <s v="Drivers"/>
    <s v="Adaptive"/>
    <s v="Shadow TransferKit"/>
    <s v="01-01-2025"/>
    <s v="14-04-2025"/>
    <n v="3"/>
    <n v="0"/>
    <n v="218.61"/>
    <n v="0"/>
    <n v="218.61"/>
  </r>
  <r>
    <s v="AVPROD"/>
    <x v="200"/>
    <x v="6"/>
    <s v="ORLANDO"/>
    <s v="FL"/>
    <n v="32811"/>
    <s v="PLX-TL-HVYDTYACCSRY-RGBWCOB-PWR"/>
    <s v="Each"/>
    <s v="Active"/>
    <s v="Proluxe"/>
    <s v="Tape Light"/>
    <s v="Tape Light Accessories"/>
    <s v="Shadow TransferKit"/>
    <s v="01-01-2025"/>
    <s v="14-04-2025"/>
    <n v="0"/>
    <n v="0"/>
    <n v="-35.76"/>
    <n v="0"/>
    <n v="-35.76"/>
  </r>
  <r>
    <s v="AVPROD"/>
    <x v="147"/>
    <x v="6"/>
    <s v="TAMPA "/>
    <s v="FL"/>
    <n v="33634"/>
    <s v="PLX-EE45-AAFR-2M-BNDL1"/>
    <s v="Each"/>
    <s v="Active"/>
    <s v="Proluxe"/>
    <s v="Extrusion/Channel"/>
    <s v="Premium Extrusions"/>
    <s v="Shadow TransferKit"/>
    <s v="01-01-2025"/>
    <s v="14-04-2025"/>
    <n v="-1"/>
    <n v="0"/>
    <n v="29.7"/>
    <n v="0"/>
    <n v="29.7"/>
  </r>
  <r>
    <s v="AVPROD"/>
    <x v="64"/>
    <x v="5"/>
    <s v="SCOTTSDALE"/>
    <s v="AZ"/>
    <n v="85260"/>
    <s v="PLX-HTL65-COB-30K-24V-16"/>
    <s v="Each"/>
    <s v="Active"/>
    <s v="Proluxe"/>
    <s v="Tape Light"/>
    <s v="High Output COB"/>
    <s v="Shadow TransferKit"/>
    <s v="01-01-2025"/>
    <s v="14-04-2025"/>
    <n v="-3"/>
    <n v="0"/>
    <n v="381.15"/>
    <n v="0"/>
    <n v="381.15"/>
  </r>
  <r>
    <s v="AVPROD"/>
    <x v="201"/>
    <x v="2"/>
    <s v="SILT"/>
    <s v="CO"/>
    <n v="81652"/>
    <s v="PLX-DL4-DMX-RGBTW-ICAT"/>
    <s v="Each"/>
    <s v="Active"/>
    <s v="Proluxe"/>
    <s v="Downlighting"/>
    <s v="Color Changing"/>
    <s v="Shadow TransferKit"/>
    <s v="01-01-2025"/>
    <s v="14-04-2025"/>
    <n v="-1"/>
    <n v="0"/>
    <n v="75.75"/>
    <n v="0"/>
    <n v="75.75"/>
  </r>
  <r>
    <s v="AVPROD"/>
    <x v="36"/>
    <x v="5"/>
    <s v="MESA"/>
    <s v="AZ"/>
    <n v="85204"/>
    <s v="ADPT-DRJ-30-24"/>
    <s v="Each"/>
    <s v="Active"/>
    <s v="American Lighting"/>
    <s v="Drivers"/>
    <s v="Adaptive"/>
    <s v="Order"/>
    <s v="01-01-2025"/>
    <s v="14-04-2025"/>
    <n v="0"/>
    <n v="1"/>
    <n v="0"/>
    <n v="35.81"/>
    <n v="-35.81"/>
  </r>
  <r>
    <s v="AVPROD"/>
    <x v="137"/>
    <x v="10"/>
    <s v="SOUTHLAKE"/>
    <s v="TX"/>
    <n v="76092"/>
    <s v="MLUX-30"/>
    <s v="Each"/>
    <s v="Active"/>
    <s v="American Lighting"/>
    <s v="Tape Light"/>
    <s v="Microlux"/>
    <s v="Order"/>
    <s v="01-01-2025"/>
    <s v="14-04-2025"/>
    <n v="0"/>
    <n v="1"/>
    <n v="0"/>
    <n v="157.94999999999999"/>
    <n v="-157.94999999999999"/>
  </r>
  <r>
    <s v="AVPROD"/>
    <x v="202"/>
    <x v="3"/>
    <s v="FISHERS "/>
    <s v="IN"/>
    <n v="46038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03"/>
    <x v="6"/>
    <s v="JACKSONVILLE"/>
    <s v="FL"/>
    <n v="32256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79.5"/>
    <n v="-79.5"/>
  </r>
  <r>
    <s v="AVPROD"/>
    <x v="41"/>
    <x v="6"/>
    <s v="LARGO"/>
    <s v="FL"/>
    <n v="33773"/>
    <s v="PLX-ADPTDRJ24V-96"/>
    <s v="Each"/>
    <s v="Active"/>
    <s v="Proluxe"/>
    <s v="Drivers"/>
    <s v="Adaptive"/>
    <s v="Shadow TransferKit"/>
    <s v="01-01-2025"/>
    <s v="14-04-2025"/>
    <n v="-1"/>
    <n v="0"/>
    <n v="94.28"/>
    <n v="0"/>
    <n v="94.28"/>
  </r>
  <r>
    <s v="AVPROD"/>
    <x v="204"/>
    <x v="8"/>
    <s v="SEATTLE "/>
    <s v="WA"/>
    <n v="98134"/>
    <s v="PLX-EXTRAD-2M-BNDL1"/>
    <s v="Each"/>
    <s v="Active"/>
    <s v="Proluxe"/>
    <s v="Extrusion/Channel"/>
    <s v="Premium Extrusions"/>
    <s v="Shadow TransferKit"/>
    <s v="01-01-2025"/>
    <s v="14-04-2025"/>
    <n v="-1"/>
    <n v="0"/>
    <n v="57.65"/>
    <n v="0"/>
    <n v="57.65"/>
  </r>
  <r>
    <s v="AVPROD"/>
    <x v="205"/>
    <x v="9"/>
    <s v="HOLMDEL"/>
    <s v="NJ"/>
    <n v="7733"/>
    <s v="PLX-HTL54-COB-27K-24V-16"/>
    <s v="Each"/>
    <s v="Active"/>
    <s v="Proluxe"/>
    <s v="Tape Light"/>
    <s v="High Output COB"/>
    <s v="Shadow TransferKit"/>
    <s v="01-01-2025"/>
    <s v="14-04-2025"/>
    <n v="-3"/>
    <n v="0"/>
    <n v="203.7"/>
    <n v="0"/>
    <n v="203.7"/>
  </r>
  <r>
    <s v="AVPROD"/>
    <x v="206"/>
    <x v="11"/>
    <s v="NOVATO"/>
    <s v="CA"/>
    <n v="94947"/>
    <s v="PLX-CNVS-RGBW-CONRIG"/>
    <s v="BG5"/>
    <s v="Active"/>
    <s v="Proluxe"/>
    <s v="Dynamic Pixel"/>
    <s v="Canvas"/>
    <s v="Shadow TransferKit"/>
    <s v="01-01-2025"/>
    <s v="14-04-2025"/>
    <n v="-4"/>
    <n v="0"/>
    <n v="11.8"/>
    <n v="0"/>
    <n v="11.8"/>
  </r>
  <r>
    <s v="AVPROD"/>
    <x v="51"/>
    <x v="6"/>
    <s v="CLEARWATER "/>
    <s v="FL"/>
    <n v="33765"/>
    <s v="REC-DMX-RJ45A-5CH"/>
    <s v="Each"/>
    <s v="Active"/>
    <s v="American Lighting"/>
    <s v="Controls"/>
    <s v="Controls"/>
    <s v="Order"/>
    <s v="01-01-2025"/>
    <s v="14-04-2025"/>
    <n v="0"/>
    <n v="2"/>
    <n v="0"/>
    <n v="178.12"/>
    <n v="-178.12"/>
  </r>
  <r>
    <s v="AVPROD"/>
    <x v="207"/>
    <x v="0"/>
    <s v="JEFFERSON TWP"/>
    <s v="PA"/>
    <n v="18436"/>
    <s v="PE-FOCLENS-1M"/>
    <s v="Each"/>
    <s v="Active"/>
    <s v="American Lighting"/>
    <s v="Extrusion/Channel"/>
    <s v="Premium Extrusions"/>
    <s v="Special Order"/>
    <s v="01-01-2025"/>
    <s v="14-04-2025"/>
    <n v="0"/>
    <n v="1"/>
    <n v="0"/>
    <n v="22.25"/>
    <n v="-22.25"/>
  </r>
  <r>
    <s v="AVPROD"/>
    <x v="208"/>
    <x v="0"/>
    <s v="BORDETOWN"/>
    <s v="NJ"/>
    <n v="8505"/>
    <s v="ADPTPRO-DRJ-288-24"/>
    <s v="Each"/>
    <s v="Active"/>
    <s v="American Lighting"/>
    <s v="Drivers"/>
    <s v="Adaptive"/>
    <s v="Order"/>
    <s v="01-01-2025"/>
    <s v="14-04-2025"/>
    <n v="0"/>
    <n v="7"/>
    <n v="0"/>
    <n v="1453.16"/>
    <n v="-1453.16"/>
  </r>
  <r>
    <s v="AVPROD"/>
    <x v="61"/>
    <x v="6"/>
    <s v="PARRISH "/>
    <s v="FL"/>
    <n v="34219"/>
    <s v="PE-GT-LENS-1M"/>
    <s v="Each"/>
    <s v="NoPurchase"/>
    <s v="American Lighting"/>
    <s v="Extrusion/Channel"/>
    <s v="Premium Extrusions"/>
    <s v="Order"/>
    <s v="01-01-2025"/>
    <s v="14-04-2025"/>
    <n v="0"/>
    <n v="18"/>
    <n v="0"/>
    <n v="187.2"/>
    <n v="-187.2"/>
  </r>
  <r>
    <s v="AVPROD"/>
    <x v="101"/>
    <x v="4"/>
    <s v="NASHVILLE"/>
    <s v="TN"/>
    <n v="37204"/>
    <s v="PLX-EXT-LENSUV-1M"/>
    <s v="Each"/>
    <s v="NoPurchase"/>
    <s v="Proluxe"/>
    <s v="Extrusion/Channel"/>
    <s v="Premium Extrusions"/>
    <s v="Shadow TransferKit"/>
    <s v="01-01-2025"/>
    <s v="14-04-2025"/>
    <n v="-54"/>
    <n v="0"/>
    <n v="445.5"/>
    <n v="0"/>
    <n v="445.5"/>
  </r>
  <r>
    <s v="AVPROD"/>
    <x v="106"/>
    <x v="0"/>
    <s v="PITTSBURGH"/>
    <s v="PA"/>
    <n v="15223"/>
    <s v="PLX-ADPTPRODRJ24V-288"/>
    <s v="Each"/>
    <s v="Active"/>
    <s v="Proluxe"/>
    <s v="Drivers"/>
    <s v="Adaptive"/>
    <s v="Shadow TransferKit"/>
    <s v="01-01-2025"/>
    <s v="14-04-2025"/>
    <n v="1"/>
    <n v="0"/>
    <n v="211.6"/>
    <n v="0"/>
    <n v="211.6"/>
  </r>
  <r>
    <s v="AVPROD"/>
    <x v="79"/>
    <x v="4"/>
    <s v="GREENVILLE"/>
    <s v="SC"/>
    <n v="29601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66"/>
    <x v="9"/>
    <s v="PLAINVIEW"/>
    <s v="NY"/>
    <n v="11803"/>
    <s v="PE-REEF-RIGHT"/>
    <s v="Each"/>
    <s v="Active"/>
    <s v="American Lighting"/>
    <s v="Extrusion/Channel"/>
    <s v="Premium Extrusions"/>
    <s v="Special Order"/>
    <s v="01-01-2025"/>
    <s v="14-04-2025"/>
    <n v="0"/>
    <n v="2"/>
    <n v="0"/>
    <n v="19.96"/>
    <n v="-19.96"/>
  </r>
  <r>
    <s v="AVPROD"/>
    <x v="60"/>
    <x v="3"/>
    <s v="FRANKLIN"/>
    <s v="OH"/>
    <n v="45005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7"/>
    <x v="0"/>
    <s v="SILVER SPRING"/>
    <s v="MD"/>
    <n v="20910"/>
    <s v="AD4RE-5CCT-WH"/>
    <s v="Each"/>
    <s v="Inactive"/>
    <s v="American Lighting"/>
    <s v="Downlighting"/>
    <s v="Advantage Direct Select"/>
    <s v="Order"/>
    <s v="01-01-2025"/>
    <s v="14-04-2025"/>
    <n v="0"/>
    <n v="48"/>
    <n v="0"/>
    <n v="745.2"/>
    <n v="-745.2"/>
  </r>
  <r>
    <s v="AVPROD"/>
    <x v="23"/>
    <x v="7"/>
    <s v="SHAWNEE"/>
    <s v="KS"/>
    <n v="66227"/>
    <s v="PLX-ADPTPRODRJ24V-192"/>
    <s v="Each"/>
    <s v="Active"/>
    <s v="Proluxe"/>
    <s v="Drivers"/>
    <s v="Adaptive"/>
    <s v="Shadow TransferKit"/>
    <s v="01-01-2025"/>
    <s v="14-04-2025"/>
    <n v="-1"/>
    <n v="0"/>
    <n v="164.8"/>
    <n v="0"/>
    <n v="164.8"/>
  </r>
  <r>
    <s v="AVPROD"/>
    <x v="127"/>
    <x v="4"/>
    <s v="HATTIESBURG "/>
    <s v="MS"/>
    <n v="39402"/>
    <s v="PLX-EXTUNVMINI-2M-BNDL1"/>
    <s v="Each"/>
    <s v="Active"/>
    <s v="Proluxe"/>
    <s v="Extrusion/Channel"/>
    <s v="Premium Extrusions"/>
    <s v="Shadow TransferKit"/>
    <s v="01-01-2025"/>
    <s v="14-04-2025"/>
    <n v="-2"/>
    <n v="0"/>
    <n v="74.3"/>
    <n v="0"/>
    <n v="74.3"/>
  </r>
  <r>
    <s v="AVPROD"/>
    <x v="94"/>
    <x v="2"/>
    <s v="SANDY"/>
    <s v="UT"/>
    <n v="84070"/>
    <s v="PLX-NFPROL-FLEXICHAN-1M"/>
    <s v="Each"/>
    <s v="Active"/>
    <s v="Proluxe"/>
    <s v="Flexible Linear"/>
    <s v="Neonflex Pro"/>
    <s v="Shadow TransferKit"/>
    <s v="01-01-2025"/>
    <s v="14-04-2025"/>
    <n v="-18"/>
    <n v="0"/>
    <n v="262.8"/>
    <n v="0"/>
    <n v="262.8"/>
  </r>
  <r>
    <s v="AVPROD"/>
    <x v="209"/>
    <x v="3"/>
    <s v="DECATUR"/>
    <s v="IN"/>
    <n v="46733"/>
    <s v="PLX-LEDDRJ24V-300"/>
    <s v="Each"/>
    <s v="Active"/>
    <s v="Proluxe"/>
    <s v="Drivers"/>
    <s v="LED-DR"/>
    <s v="Shadow TransferKit"/>
    <s v="01-01-2025"/>
    <s v="14-04-2025"/>
    <n v="-1"/>
    <n v="0"/>
    <n v="76.23"/>
    <n v="0"/>
    <n v="76.23"/>
  </r>
  <r>
    <s v="AVPROD"/>
    <x v="59"/>
    <x v="2"/>
    <s v="MURRAY"/>
    <s v="UT"/>
    <n v="84107"/>
    <s v="PE-AA1-FEED"/>
    <s v="Each"/>
    <s v="NoPurchase"/>
    <s v="American Lighting"/>
    <s v="Extrusion/Channel"/>
    <s v="Premium Extrusions"/>
    <s v="Order"/>
    <s v="01-01-2025"/>
    <s v="14-04-2025"/>
    <n v="0"/>
    <n v="16"/>
    <n v="0"/>
    <n v="23.04"/>
    <n v="-23.04"/>
  </r>
  <r>
    <s v="AVPROD"/>
    <x v="210"/>
    <x v="8"/>
    <s v="BEND"/>
    <s v="OR"/>
    <n v="97701"/>
    <s v="ADPTPRO-DRJ-60-24"/>
    <s v="Each"/>
    <s v="Active"/>
    <s v="American Lighting"/>
    <s v="Drivers"/>
    <s v="Adaptive"/>
    <s v="Order"/>
    <s v="01-01-2025"/>
    <s v="14-04-2025"/>
    <n v="0"/>
    <n v="4"/>
    <n v="0"/>
    <n v="307"/>
    <n v="-307"/>
  </r>
  <r>
    <s v="AVPROD"/>
    <x v="211"/>
    <x v="10"/>
    <s v="HOUSTON"/>
    <s v="TX"/>
    <n v="77066"/>
    <s v="CC-LF-NFPROL-2-F"/>
    <s v="Each"/>
    <s v="Active"/>
    <s v="Other - Non-Inventory"/>
    <s v="Other"/>
    <s v="LaborFee"/>
    <s v="Tivoli Custom Cut"/>
    <s v="01-01-2025"/>
    <s v="14-04-2025"/>
    <n v="-5"/>
    <n v="0"/>
    <n v="95"/>
    <n v="0"/>
    <n v="95"/>
  </r>
  <r>
    <s v="AVPROD"/>
    <x v="6"/>
    <x v="5"/>
    <s v="SIGNAL HILL "/>
    <s v="CA"/>
    <n v="97055"/>
    <s v="PLX-ADPTDRJ24V-192"/>
    <s v="Each"/>
    <s v="Active"/>
    <s v="Proluxe"/>
    <s v="Drivers"/>
    <s v="Adaptive"/>
    <s v="Shadow TransferKit"/>
    <s v="01-01-2025"/>
    <s v="14-04-2025"/>
    <n v="-5"/>
    <n v="0"/>
    <n v="646.75"/>
    <n v="0"/>
    <n v="646.75"/>
  </r>
  <r>
    <s v="AVPROD"/>
    <x v="107"/>
    <x v="9"/>
    <s v="LONG ISLAND CITY"/>
    <s v="NY"/>
    <n v="11101"/>
    <s v="LED-DR150-24"/>
    <s v="Each"/>
    <s v="Inactive"/>
    <s v="American Lighting"/>
    <s v="Drivers"/>
    <s v="LED-DR"/>
    <s v="Order"/>
    <s v="01-01-2025"/>
    <s v="14-04-2025"/>
    <n v="0"/>
    <n v="44"/>
    <n v="0"/>
    <n v="5211.8"/>
    <n v="-5211.8"/>
  </r>
  <r>
    <s v="AVPROD"/>
    <x v="85"/>
    <x v="4"/>
    <s v="NASHVILLE "/>
    <s v="TN"/>
    <n v="37204"/>
    <s v="PLX-STLWD54-3018-24V-16"/>
    <s v="Each"/>
    <s v="Active"/>
    <s v="Proluxe"/>
    <s v="Tape Light"/>
    <s v="Standard Grade"/>
    <s v="Shadow TransferKit"/>
    <s v="01-01-2025"/>
    <s v="14-04-2025"/>
    <n v="-7"/>
    <n v="0"/>
    <n v="988.05"/>
    <n v="0"/>
    <n v="988.05"/>
  </r>
  <r>
    <s v="AVPROD"/>
    <x v="203"/>
    <x v="6"/>
    <s v="JACKSONVILLE"/>
    <s v="FL"/>
    <n v="32256"/>
    <s v="PE-AA2-LENS-1M"/>
    <s v="Each"/>
    <s v="NoPurchase"/>
    <s v="American Lighting"/>
    <s v="Extrusion/Channel"/>
    <s v="Premium Extrusions"/>
    <s v="Order"/>
    <s v="01-01-2025"/>
    <s v="14-04-2025"/>
    <n v="0"/>
    <n v="17"/>
    <n v="0"/>
    <n v="130.05000000000001"/>
    <n v="-130.05000000000001"/>
  </r>
  <r>
    <s v="AVPROD"/>
    <x v="101"/>
    <x v="4"/>
    <s v="NASHVILLE"/>
    <s v="TN"/>
    <n v="37204"/>
    <s v="PE-UVLENS-1M"/>
    <s v="Each"/>
    <s v="Active"/>
    <s v="American Lighting"/>
    <s v="Extrusion/Channel"/>
    <s v="Premium Extrusions"/>
    <s v="Special Order"/>
    <s v="01-01-2025"/>
    <s v="14-04-2025"/>
    <n v="0"/>
    <n v="9"/>
    <n v="0"/>
    <n v="64.290000000000006"/>
    <n v="-64.290000000000006"/>
  </r>
  <r>
    <s v="AVPROD"/>
    <x v="5"/>
    <x v="3"/>
    <s v="TROY"/>
    <s v="MI"/>
    <n v="48084"/>
    <s v="LVSB-2PIN"/>
    <s v="Each"/>
    <s v="Active"/>
    <s v="American Lighting"/>
    <s v="Tape Light"/>
    <s v="Cable &amp; Wire"/>
    <s v="Order"/>
    <s v="01-01-2025"/>
    <s v="14-04-2025"/>
    <n v="0"/>
    <n v="20"/>
    <n v="0"/>
    <n v="72"/>
    <n v="-72"/>
  </r>
  <r>
    <s v="AVPROD"/>
    <x v="94"/>
    <x v="2"/>
    <s v="SANDY"/>
    <s v="UT"/>
    <n v="84070"/>
    <s v="PLX-NFPROV-FLEXICHAN-1M"/>
    <s v="Each"/>
    <s v="Active"/>
    <s v="Proluxe"/>
    <s v="Flexible Linear"/>
    <s v="Neonflex Pro"/>
    <s v="Shadow TransferKit"/>
    <s v="01-01-2025"/>
    <s v="14-04-2025"/>
    <n v="-8"/>
    <n v="0"/>
    <n v="116.8"/>
    <n v="0"/>
    <n v="116.8"/>
  </r>
  <r>
    <s v="AVPROD"/>
    <x v="199"/>
    <x v="1"/>
    <s v="BRADFORD"/>
    <s v="RI"/>
    <n v="2808"/>
    <s v="PLX-HTL54-COB-30K-24V-16"/>
    <s v="Each"/>
    <s v="Active"/>
    <s v="Proluxe"/>
    <s v="Tape Light"/>
    <s v="High Output COB"/>
    <s v="Shadow TransferKit"/>
    <s v="01-01-2025"/>
    <s v="14-04-2025"/>
    <n v="-5"/>
    <n v="0"/>
    <n v="485"/>
    <n v="0"/>
    <n v="485"/>
  </r>
  <r>
    <s v="AVPROD"/>
    <x v="20"/>
    <x v="2"/>
    <s v="WINDSOR"/>
    <s v="CO"/>
    <n v="80550"/>
    <s v="RP-DL3-RHYM"/>
    <s v="Each"/>
    <s v="Active"/>
    <s v="American Lighting"/>
    <s v="Downlighting"/>
    <s v="Rhyme"/>
    <s v="Order"/>
    <s v="01-01-2025"/>
    <s v="14-04-2025"/>
    <n v="-28"/>
    <n v="0"/>
    <n v="134.4"/>
    <n v="0"/>
    <n v="134.4"/>
  </r>
  <r>
    <s v="AVPROD"/>
    <x v="147"/>
    <x v="6"/>
    <s v="TAMPA "/>
    <s v="FL"/>
    <n v="33634"/>
    <s v="PLX-ADPTPRODR24V-200"/>
    <s v="Each"/>
    <s v="Active"/>
    <s v="Proluxe"/>
    <s v="Drivers"/>
    <s v="Adaptive"/>
    <s v="Shadow TransferKit"/>
    <s v="01-01-2025"/>
    <s v="14-04-2025"/>
    <n v="-12"/>
    <n v="0"/>
    <n v="1788"/>
    <n v="0"/>
    <n v="1788"/>
  </r>
  <r>
    <s v="AVPROD"/>
    <x v="212"/>
    <x v="6"/>
    <s v="GOTHA"/>
    <s v="FL"/>
    <n v="34734"/>
    <s v="PLX-STL54-COB-30K-24V-16"/>
    <s v="Each"/>
    <s v="Active"/>
    <s v="Proluxe"/>
    <s v="Tape Light"/>
    <s v="Standard Grade COB"/>
    <s v="Shadow TransferKit"/>
    <s v="01-01-2025"/>
    <s v="14-04-2025"/>
    <n v="-6"/>
    <n v="0"/>
    <n v="227.4"/>
    <n v="0"/>
    <n v="227.4"/>
  </r>
  <r>
    <s v="AVPROD"/>
    <x v="213"/>
    <x v="0"/>
    <s v="WAYNE"/>
    <s v="PA"/>
    <n v="19087"/>
    <s v="PLX-EXTUNVMINI-2M-BNDL1"/>
    <s v="Each"/>
    <s v="Active"/>
    <s v="Proluxe"/>
    <s v="Extrusion/Channel"/>
    <s v="Premium Extrusions"/>
    <s v="Shadow TransferKit"/>
    <s v="01-01-2025"/>
    <s v="14-04-2025"/>
    <n v="-10"/>
    <n v="0"/>
    <n v="356.7"/>
    <n v="0"/>
    <n v="356.7"/>
  </r>
  <r>
    <s v="AVPROD"/>
    <x v="214"/>
    <x v="3"/>
    <s v="CLINTON "/>
    <s v="PA"/>
    <n v="15026"/>
    <s v="PLX-ADPTPRODRJ24V-30"/>
    <s v="Each"/>
    <s v="Active"/>
    <s v="Proluxe"/>
    <s v="Drivers"/>
    <s v="Adaptive"/>
    <s v="Shadow TransferKit"/>
    <s v="01-01-2025"/>
    <s v="14-04-2025"/>
    <n v="-3"/>
    <n v="0"/>
    <n v="167.1"/>
    <n v="0"/>
    <n v="167.1"/>
  </r>
  <r>
    <s v="AVPROD"/>
    <x v="172"/>
    <x v="9"/>
    <s v="WEST PALM BEACH"/>
    <s v="FL"/>
    <n v="33405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3.36"/>
    <n v="-3.36"/>
  </r>
  <r>
    <s v="AVPROD"/>
    <x v="215"/>
    <x v="5"/>
    <s v="SCOTTSDALE "/>
    <s v="AZ"/>
    <n v="85260"/>
    <s v="LED-DR100-24"/>
    <s v="Each"/>
    <s v="Inactive"/>
    <s v="American Lighting"/>
    <s v="Drivers"/>
    <s v="LED-DR"/>
    <s v="Order"/>
    <s v="01-01-2025"/>
    <s v="14-04-2025"/>
    <n v="0"/>
    <n v="40"/>
    <n v="0"/>
    <n v="3120"/>
    <n v="-3120"/>
  </r>
  <r>
    <s v="AVPROD"/>
    <x v="141"/>
    <x v="7"/>
    <s v="OVERLAND PARK"/>
    <s v="KS"/>
    <n v="66212"/>
    <s v="LED-DR60-24"/>
    <s v="Each"/>
    <s v="Inactive"/>
    <s v="American Lighting"/>
    <s v="Drivers"/>
    <s v="LED-DR"/>
    <s v="Order"/>
    <s v="01-01-2025"/>
    <s v="14-04-2025"/>
    <n v="0"/>
    <n v="3"/>
    <n v="0"/>
    <n v="120.81"/>
    <n v="-120.81"/>
  </r>
  <r>
    <s v="AVPROD"/>
    <x v="72"/>
    <x v="7"/>
    <s v="SHAWNEE"/>
    <s v="KS"/>
    <n v="66218"/>
    <s v="PE-VERGE-LENS-2M"/>
    <s v="Each"/>
    <s v="FlgNoPur"/>
    <s v="American Lighting"/>
    <s v="Extrusion/Channel"/>
    <s v="Premium Extrusions"/>
    <s v="Order"/>
    <s v="01-01-2025"/>
    <s v="14-04-2025"/>
    <n v="0"/>
    <n v="4"/>
    <n v="0"/>
    <n v="48.4"/>
    <n v="-48.4"/>
  </r>
  <r>
    <s v="AVPROD"/>
    <x v="20"/>
    <x v="2"/>
    <s v="WINDSOR"/>
    <s v="CO"/>
    <n v="80550"/>
    <s v="PE-GTX-1M"/>
    <s v="Each"/>
    <s v="NoPurchase"/>
    <s v="American Lighting"/>
    <s v="Extrusion/Channel"/>
    <s v="Premium Extrusions"/>
    <s v="Order"/>
    <s v="01-01-2025"/>
    <s v="14-04-2025"/>
    <n v="0"/>
    <n v="5"/>
    <n v="0"/>
    <n v="118.2"/>
    <n v="-118.2"/>
  </r>
  <r>
    <s v="AVPROD"/>
    <x v="41"/>
    <x v="4"/>
    <s v="NORTH CHARLESTON"/>
    <s v="SC"/>
    <n v="29420"/>
    <s v="PLX-BR-5CCT-6-WH"/>
    <s v="Each"/>
    <s v="Active"/>
    <s v="Proluxe"/>
    <s v="Downlighting"/>
    <s v="Brio"/>
    <s v="Shadow TransferKit"/>
    <s v="01-01-2025"/>
    <s v="14-04-2025"/>
    <n v="-12"/>
    <n v="0"/>
    <n v="97.2"/>
    <n v="0"/>
    <n v="97.2"/>
  </r>
  <r>
    <s v="AVPROD"/>
    <x v="216"/>
    <x v="9"/>
    <s v="SAYVILLE"/>
    <s v="NY"/>
    <n v="11782"/>
    <s v="PLX-VTL54-40K-24V-13"/>
    <s v="Each"/>
    <s v="Active"/>
    <s v="Proluxe"/>
    <s v="Tape Light"/>
    <s v="Vega"/>
    <s v="Shadow TransferKit"/>
    <s v="01-01-2025"/>
    <s v="14-04-2025"/>
    <n v="-3"/>
    <n v="0"/>
    <n v="470.31"/>
    <n v="0"/>
    <n v="470.31"/>
  </r>
  <r>
    <s v="AVPROD"/>
    <x v="217"/>
    <x v="4"/>
    <s v="CHARLOTTE"/>
    <s v="NC"/>
    <n v="28273"/>
    <s v="AD4-5CCT-WH"/>
    <s v="CS12"/>
    <s v="NoPurchase"/>
    <s v="American Lighting"/>
    <s v="Downlighting"/>
    <s v="Advantage"/>
    <s v="Order"/>
    <s v="01-01-2025"/>
    <s v="14-04-2025"/>
    <n v="0"/>
    <n v="11"/>
    <n v="0"/>
    <n v="726"/>
    <n v="-726"/>
  </r>
  <r>
    <s v="AVPROD"/>
    <x v="218"/>
    <x v="6"/>
    <s v="DAVIE "/>
    <s v="FL"/>
    <n v="33314"/>
    <s v="120-H3-CHAN2-3"/>
    <s v="Each"/>
    <s v="Active"/>
    <s v="American Lighting"/>
    <s v="Flexible Linear"/>
    <s v="Hybrid"/>
    <s v="Order"/>
    <s v="01-01-2025"/>
    <s v="14-04-2025"/>
    <n v="0"/>
    <n v="77"/>
    <n v="0"/>
    <n v="793.1"/>
    <n v="-793.1"/>
  </r>
  <r>
    <s v="AVPROD"/>
    <x v="138"/>
    <x v="2"/>
    <s v="SANTA FE"/>
    <s v="NM"/>
    <n v="87501"/>
    <s v="ADPTPRO-DR-300-24"/>
    <s v="Each"/>
    <s v="Active"/>
    <s v="American Lighting"/>
    <s v="Drivers"/>
    <s v="Adaptive"/>
    <s v="Order"/>
    <s v="01-01-2025"/>
    <s v="14-04-2025"/>
    <n v="0"/>
    <n v="1"/>
    <n v="0"/>
    <n v="192.02"/>
    <n v="-192.02"/>
  </r>
  <r>
    <s v="AVPROD"/>
    <x v="60"/>
    <x v="3"/>
    <s v="FRANKLIN"/>
    <s v="OH"/>
    <n v="45005"/>
    <s v="HTL-COB-WW-CC"/>
    <s v="Foot"/>
    <s v="Active"/>
    <s v="American Lighting"/>
    <s v="Tape Light"/>
    <s v="High Output COB"/>
    <s v="Tivoli Custom Cut"/>
    <s v="01-01-2025"/>
    <s v="14-04-2025"/>
    <n v="0"/>
    <n v="16"/>
    <n v="0"/>
    <n v="0"/>
    <n v="0"/>
  </r>
  <r>
    <s v="AVPROD"/>
    <x v="24"/>
    <x v="4"/>
    <s v="WOODSTOCK"/>
    <s v="GA"/>
    <n v="30189"/>
    <s v="PLX-STL54-COB-35K-24V-16"/>
    <s v="Each"/>
    <s v="Active"/>
    <s v="Proluxe"/>
    <s v="Tape Light"/>
    <s v="Standard Grade COB"/>
    <s v="Shadow TransferKit"/>
    <s v="01-01-2025"/>
    <s v="14-04-2025"/>
    <n v="-1"/>
    <n v="0"/>
    <n v="58.94"/>
    <n v="0"/>
    <n v="58.94"/>
  </r>
  <r>
    <s v="AVPROD"/>
    <x v="34"/>
    <x v="10"/>
    <s v="FORT WORTH "/>
    <s v="TX"/>
    <n v="76119"/>
    <s v="PLX-ADPTPRODR24V-300"/>
    <s v="Each"/>
    <s v="Active"/>
    <s v="Proluxe"/>
    <s v="Drivers"/>
    <s v="Adaptive"/>
    <s v="Shadow TransferKit"/>
    <s v="01-01-2025"/>
    <s v="14-04-2025"/>
    <n v="-13"/>
    <n v="0"/>
    <n v="2745.6"/>
    <n v="0"/>
    <n v="2745.6"/>
  </r>
  <r>
    <s v="AVPROD"/>
    <x v="75"/>
    <x v="0"/>
    <s v="ROANOKE"/>
    <s v="VA"/>
    <n v="24018"/>
    <s v="PE-GT-LENS-2M"/>
    <s v="Each"/>
    <s v="Active"/>
    <s v="American Lighting"/>
    <s v="Extrusion/Channel"/>
    <s v="Premium Extrusions"/>
    <s v="Special Order"/>
    <s v="01-01-2025"/>
    <s v="14-04-2025"/>
    <n v="-3"/>
    <n v="0"/>
    <n v="228.8"/>
    <n v="0"/>
    <n v="228.8"/>
  </r>
  <r>
    <s v="AVPROD"/>
    <x v="115"/>
    <x v="10"/>
    <s v="PLANO"/>
    <s v="TX"/>
    <n v="75093"/>
    <s v="CONKIT-CC"/>
    <s v="Each"/>
    <s v="Inactive"/>
    <s v="American Lighting"/>
    <s v="Tape Light"/>
    <s v="Tape Light Accessories"/>
    <s v="Custom Cut"/>
    <s v="01-01-2025"/>
    <s v="14-04-2025"/>
    <n v="0"/>
    <n v="6"/>
    <n v="0"/>
    <n v="0"/>
    <n v="0"/>
  </r>
  <r>
    <s v="AVPROD"/>
    <x v="219"/>
    <x v="2"/>
    <s v="RIVERTON"/>
    <s v="UT"/>
    <n v="84065"/>
    <s v="PE-AA1-END-BK"/>
    <s v="Each"/>
    <s v="Inactive"/>
    <s v="American Lighting"/>
    <s v="Extrusion/Channel"/>
    <s v="Premium Extrusions"/>
    <s v="Special Order"/>
    <s v="01-01-2025"/>
    <s v="14-04-2025"/>
    <n v="0"/>
    <n v="4"/>
    <n v="0"/>
    <n v="10.6"/>
    <n v="-10.6"/>
  </r>
  <r>
    <s v="AVPROD"/>
    <x v="186"/>
    <x v="9"/>
    <s v="PINEBROOK"/>
    <s v="NJ"/>
    <n v="7058"/>
    <s v="HTL-RGBW"/>
    <s v="Each"/>
    <s v="Active"/>
    <s v="American Lighting"/>
    <s v="Tape Light"/>
    <s v="High Output"/>
    <s v="Order"/>
    <s v="01-01-2025"/>
    <s v="14-04-2025"/>
    <n v="0"/>
    <n v="2"/>
    <n v="0"/>
    <n v="264.7"/>
    <n v="-264.7"/>
  </r>
  <r>
    <s v="AVPROD"/>
    <x v="220"/>
    <x v="16"/>
    <s v="MELBOURNE"/>
    <s v="FL"/>
    <n v="32940"/>
    <s v="HTL-COB-NW-16"/>
    <s v="Each"/>
    <s v="Active"/>
    <s v="American Lighting"/>
    <s v="Tape Light"/>
    <s v="High Output COB"/>
    <s v="Order"/>
    <s v="01-01-2025"/>
    <s v="14-04-2025"/>
    <n v="0"/>
    <n v="7"/>
    <n v="0"/>
    <n v="679"/>
    <n v="-679"/>
  </r>
  <r>
    <s v="AVPROD"/>
    <x v="168"/>
    <x v="3"/>
    <s v="ELK RAPIDS"/>
    <s v="MI"/>
    <n v="49629"/>
    <s v="PLX-EXT-LENSUV-1M"/>
    <s v="Each"/>
    <s v="NoPurchase"/>
    <s v="Proluxe"/>
    <s v="Extrusion/Channel"/>
    <s v="Premium Extrusions"/>
    <s v="Shadow TransferKit"/>
    <s v="01-01-2025"/>
    <s v="14-04-2025"/>
    <n v="6"/>
    <n v="0"/>
    <n v="99"/>
    <n v="0"/>
    <n v="99"/>
  </r>
  <r>
    <s v="AVPROD"/>
    <x v="26"/>
    <x v="10"/>
    <s v="ROANOKE"/>
    <s v="TX"/>
    <n v="76262"/>
    <s v="PLX-ADPTPRODR24V-200"/>
    <s v="Each"/>
    <s v="Active"/>
    <s v="Proluxe"/>
    <s v="Drivers"/>
    <s v="Adaptive"/>
    <s v="Shadow TransferKit"/>
    <s v="01-01-2025"/>
    <s v="14-04-2025"/>
    <n v="1"/>
    <n v="0"/>
    <n v="771.53"/>
    <n v="0"/>
    <n v="771.53"/>
  </r>
  <r>
    <s v="AVPROD"/>
    <x v="15"/>
    <x v="3"/>
    <s v="MENTOR"/>
    <s v="OH"/>
    <n v="44060"/>
    <s v="PLX-EXTGT-2M-BNDL5"/>
    <s v="Each"/>
    <s v="Active"/>
    <s v="Proluxe"/>
    <s v="Extrusion/Channel"/>
    <s v="Premium Extrusions"/>
    <s v="Shadow TransferKit"/>
    <s v="01-01-2025"/>
    <s v="14-04-2025"/>
    <n v="-1"/>
    <n v="0"/>
    <n v="330.05"/>
    <n v="0"/>
    <n v="330.05"/>
  </r>
  <r>
    <s v="AVPROD"/>
    <x v="195"/>
    <x v="1"/>
    <s v="MYSTIC"/>
    <s v="CT"/>
    <n v="6355"/>
    <s v="ADPT-DRJ-96-24"/>
    <s v="Each"/>
    <s v="Active"/>
    <s v="American Lighting"/>
    <s v="Drivers"/>
    <s v="Adaptive"/>
    <s v="Order"/>
    <s v="01-01-2025"/>
    <s v="14-04-2025"/>
    <n v="0"/>
    <n v="3"/>
    <n v="0"/>
    <n v="349.2"/>
    <n v="-349.2"/>
  </r>
  <r>
    <s v="AVPROD"/>
    <x v="221"/>
    <x v="1"/>
    <s v="GERMANTOWN"/>
    <s v="NY"/>
    <n v="12526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222"/>
    <x v="9"/>
    <s v="OCEAN"/>
    <s v="NJ"/>
    <n v="7712"/>
    <s v="ADPTPRO-DR-300-24"/>
    <s v="Each"/>
    <s v="Active"/>
    <s v="American Lighting"/>
    <s v="Drivers"/>
    <s v="Adaptive"/>
    <s v="Order"/>
    <s v="01-01-2025"/>
    <s v="14-04-2025"/>
    <n v="0"/>
    <n v="4"/>
    <n v="0"/>
    <n v="768"/>
    <n v="-768"/>
  </r>
  <r>
    <s v="AVPROD"/>
    <x v="132"/>
    <x v="8"/>
    <s v="PORTLAND "/>
    <s v="OR"/>
    <n v="97210"/>
    <s v="PE-TRACE-2M"/>
    <s v="Each"/>
    <s v="NoPurchase"/>
    <s v="American Lighting"/>
    <s v="Extrusion/Channel"/>
    <s v="Premium Extrusions"/>
    <s v="Order"/>
    <s v="01-01-2025"/>
    <s v="14-04-2025"/>
    <n v="0"/>
    <n v="6"/>
    <n v="0"/>
    <n v="222.6"/>
    <n v="-222.6"/>
  </r>
  <r>
    <s v="AVPROD"/>
    <x v="223"/>
    <x v="1"/>
    <s v="ALBANY"/>
    <s v="NY"/>
    <n v="12203"/>
    <s v="CC-LF-SFLEX-R30-24V-RGBW"/>
    <s v="Each"/>
    <s v="Active"/>
    <s v="Other - Non-Inventory"/>
    <s v="Other"/>
    <s v="LaborFee"/>
    <s v="Tivoli Custom Cut"/>
    <s v="01-01-2025"/>
    <s v="14-04-2025"/>
    <n v="-1"/>
    <n v="0"/>
    <n v="22"/>
    <n v="0"/>
    <n v="22"/>
  </r>
  <r>
    <s v="AVPROD"/>
    <x v="9"/>
    <x v="0"/>
    <s v="ROCKVILLE "/>
    <s v="MD"/>
    <n v="20852"/>
    <s v="PLX-EXTHELM-LENSUV-1M"/>
    <s v="Each"/>
    <s v="Active"/>
    <s v="Proluxe"/>
    <s v="Extrusion/Channel"/>
    <s v="Premium Extrusions"/>
    <s v="Shadow TransferKit"/>
    <s v="01-01-2025"/>
    <s v="14-04-2025"/>
    <n v="-5"/>
    <n v="0"/>
    <n v="39.4"/>
    <n v="0"/>
    <n v="39.4"/>
  </r>
  <r>
    <s v="AVPROD"/>
    <x v="224"/>
    <x v="6"/>
    <s v="JUPITER "/>
    <s v="FL"/>
    <n v="33477"/>
    <s v="PLX-EXTP-45-FEED"/>
    <s v="Each"/>
    <s v="Active"/>
    <s v="Proluxe"/>
    <s v="Extrusion/Channel"/>
    <s v="Premium Extrusions"/>
    <s v="Shadow TransferKit"/>
    <s v="01-01-2025"/>
    <s v="14-04-2025"/>
    <n v="-4"/>
    <n v="0"/>
    <n v="9.4"/>
    <n v="0"/>
    <n v="9.4"/>
  </r>
  <r>
    <s v="AVPROD"/>
    <x v="225"/>
    <x v="0"/>
    <s v="STERLING"/>
    <s v="VA"/>
    <n v="20166"/>
    <s v="PLX-LEDDRJ24V-60"/>
    <s v="Each"/>
    <s v="Active"/>
    <s v="Proluxe"/>
    <s v="Drivers"/>
    <s v="LED-DR"/>
    <s v="Shadow TransferKit"/>
    <s v="01-01-2025"/>
    <s v="14-04-2025"/>
    <n v="-3"/>
    <n v="0"/>
    <n v="119.4"/>
    <n v="0"/>
    <n v="119.4"/>
  </r>
  <r>
    <s v="AVPROD"/>
    <x v="226"/>
    <x v="9"/>
    <s v="LIVINGSTON"/>
    <s v="NY"/>
    <n v="7039"/>
    <s v="PLX-HPR68-18MM-24V-ASSEMBLY-CC"/>
    <s v="Each"/>
    <s v="Active"/>
    <s v="Proluxe"/>
    <s v="Flexible Linear"/>
    <s v="Pool Rated Neon"/>
    <s v="Shadow TransferKit"/>
    <s v="01-01-2025"/>
    <s v="14-04-2025"/>
    <n v="8"/>
    <n v="0"/>
    <n v="160"/>
    <n v="0"/>
    <n v="160"/>
  </r>
  <r>
    <s v="AVPROD"/>
    <x v="13"/>
    <x v="4"/>
    <s v="WOODSTOCK"/>
    <s v="GA"/>
    <n v="30188"/>
    <s v="PLX-EXTUNV-2M-BNDL1"/>
    <s v="Each"/>
    <s v="Active"/>
    <s v="Proluxe"/>
    <s v="Extrusion/Channel"/>
    <s v="Premium Extrusions"/>
    <s v="Shadow TransferKit"/>
    <s v="01-01-2025"/>
    <s v="14-04-2025"/>
    <n v="-13"/>
    <n v="0"/>
    <n v="547.29999999999995"/>
    <n v="0"/>
    <n v="547.29999999999995"/>
  </r>
  <r>
    <s v="AVPROD"/>
    <x v="227"/>
    <x v="5"/>
    <s v="PRESCOTT"/>
    <s v="AZ"/>
    <n v="86303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54"/>
    <x v="9"/>
    <s v="EAST ISLIP"/>
    <s v="NY"/>
    <n v="11730"/>
    <s v="PLX-STLHD54-30K-24V-16"/>
    <s v="Each"/>
    <s v="Active"/>
    <s v="Proluxe"/>
    <s v="Tape Light"/>
    <s v="Standard Grade HD"/>
    <s v="Shadow TransferKit"/>
    <s v="01-01-2025"/>
    <s v="14-04-2025"/>
    <n v="-5"/>
    <n v="0"/>
    <n v="329.8"/>
    <n v="0"/>
    <n v="329.8"/>
  </r>
  <r>
    <s v="AVPROD"/>
    <x v="79"/>
    <x v="4"/>
    <s v="GREENVILLE"/>
    <s v="SC"/>
    <n v="29601"/>
    <s v="PE-DFSLOT-END"/>
    <s v="Each"/>
    <s v="Active"/>
    <s v="American Lighting"/>
    <s v="Extrusion/Channel"/>
    <s v="Premium Extrusions"/>
    <s v="Special Order"/>
    <s v="01-01-2025"/>
    <s v="14-04-2025"/>
    <n v="0"/>
    <n v="7"/>
    <n v="0"/>
    <n v="26.8"/>
    <n v="-26.8"/>
  </r>
  <r>
    <s v="AVPROD"/>
    <x v="3"/>
    <x v="3"/>
    <s v="FORT WAYNE"/>
    <s v="IN"/>
    <n v="46825"/>
    <s v="PE-UVLENS-2M"/>
    <s v="Each"/>
    <s v="Active"/>
    <s v="American Lighting"/>
    <s v="Extrusion/Channel"/>
    <s v="Premium Extrusions"/>
    <s v="Special Order"/>
    <s v="01-01-2025"/>
    <s v="14-04-2025"/>
    <n v="0"/>
    <n v="4"/>
    <n v="0"/>
    <n v="64.2"/>
    <n v="-64.2"/>
  </r>
  <r>
    <s v="AVPROD"/>
    <x v="8"/>
    <x v="3"/>
    <s v="SYRACUSE "/>
    <s v="IN"/>
    <n v="46567"/>
    <s v="ADPT-DRJ-192-24"/>
    <s v="Each"/>
    <s v="Active"/>
    <s v="American Lighting"/>
    <s v="Drivers"/>
    <s v="Adaptive"/>
    <s v="Order"/>
    <s v="01-01-2025"/>
    <s v="14-04-2025"/>
    <n v="0"/>
    <n v="1"/>
    <n v="0"/>
    <n v="151.25"/>
    <n v="-151.25"/>
  </r>
  <r>
    <s v="AVPROD"/>
    <x v="228"/>
    <x v="3"/>
    <s v="CANTON "/>
    <s v="OH"/>
    <n v="44718"/>
    <s v="PLX-EE1-AAFR-2M-BNDL1"/>
    <s v="Each"/>
    <s v="Active"/>
    <s v="Proluxe"/>
    <s v="Extrusion/Channel"/>
    <s v="Premium Extrusions"/>
    <s v="Shadow TransferKit"/>
    <s v="01-01-2025"/>
    <s v="14-04-2025"/>
    <n v="-13"/>
    <n v="0"/>
    <n v="311.35000000000002"/>
    <n v="0"/>
    <n v="311.35000000000002"/>
  </r>
  <r>
    <s v="AVPROD"/>
    <x v="204"/>
    <x v="8"/>
    <s v="SEATTLE "/>
    <s v="WA"/>
    <n v="98134"/>
    <s v="PLX-HTL54-TWR-24V-16"/>
    <s v="Each"/>
    <s v="Active"/>
    <s v="Proluxe"/>
    <s v="Tape Light"/>
    <s v="High Output"/>
    <s v="Shadow TransferKit"/>
    <s v="01-01-2025"/>
    <s v="14-04-2025"/>
    <n v="-1"/>
    <n v="0"/>
    <n v="179.65"/>
    <n v="0"/>
    <n v="179.65"/>
  </r>
  <r>
    <s v="AVPROD"/>
    <x v="229"/>
    <x v="11"/>
    <s v="MADISON"/>
    <s v="WI"/>
    <n v="53718"/>
    <s v="TL-4JUMP6-HD"/>
    <s v="Each"/>
    <s v="Active"/>
    <s v="American Lighting"/>
    <s v="Tape Light"/>
    <s v="Tape Light Accessories"/>
    <s v="Order"/>
    <s v="01-01-2025"/>
    <s v="14-04-2025"/>
    <n v="0"/>
    <n v="1"/>
    <n v="0"/>
    <n v="3.45"/>
    <n v="-3.45"/>
  </r>
  <r>
    <s v="AVPROD"/>
    <x v="79"/>
    <x v="4"/>
    <s v="GREENVILLE"/>
    <s v="SC"/>
    <n v="29601"/>
    <s v="PE-SLOTLENS-2M"/>
    <s v="Each"/>
    <s v="Active"/>
    <s v="American Lighting"/>
    <s v="Extrusion/Channel"/>
    <s v="Premium Extrusions"/>
    <s v="Special Order"/>
    <s v="01-01-2025"/>
    <s v="14-04-2025"/>
    <n v="0"/>
    <n v="2"/>
    <n v="0"/>
    <n v="27.66"/>
    <n v="-27.66"/>
  </r>
  <r>
    <s v="AVPROD"/>
    <x v="110"/>
    <x v="4"/>
    <s v="CORNELIUS"/>
    <s v="NC"/>
    <n v="228031"/>
    <s v="STL-COB-NW-100"/>
    <s v="Each"/>
    <s v="Active"/>
    <s v="American Lighting"/>
    <s v="Tape Light"/>
    <s v="Standard Grade COB"/>
    <s v="Order"/>
    <s v="01-01-2025"/>
    <s v="14-04-2025"/>
    <n v="0"/>
    <n v="1"/>
    <n v="0"/>
    <n v="570.35"/>
    <n v="-570.35"/>
  </r>
  <r>
    <s v="AVPROD"/>
    <x v="155"/>
    <x v="10"/>
    <s v="JONESBORO"/>
    <s v="AR"/>
    <n v="72405"/>
    <s v="PE-VERGE-2M"/>
    <s v="Each"/>
    <s v="NoPurchase"/>
    <s v="American Lighting"/>
    <s v="Extrusion/Channel"/>
    <s v="Premium Extrusions"/>
    <s v="Order"/>
    <s v="01-01-2025"/>
    <s v="14-04-2025"/>
    <n v="0"/>
    <n v="46"/>
    <n v="0"/>
    <n v="1872.2"/>
    <n v="-1872.2"/>
  </r>
  <r>
    <s v="AVPROD"/>
    <x v="230"/>
    <x v="10"/>
    <s v="HOUSTON"/>
    <s v="TX"/>
    <n v="77018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49"/>
    <x v="11"/>
    <s v="PHOENIX"/>
    <s v="AZ"/>
    <n v="85027"/>
    <s v="PLX-TL-HVYDTYACCSRY-RGB-SPL"/>
    <s v="Each"/>
    <s v="Active"/>
    <s v="Proluxe"/>
    <s v="Tape Light"/>
    <s v="Tape Light Accessories"/>
    <s v="Shadow TransferKit"/>
    <s v="01-01-2025"/>
    <s v="14-04-2025"/>
    <n v="-6"/>
    <n v="0"/>
    <n v="9.84"/>
    <n v="0"/>
    <n v="9.84"/>
  </r>
  <r>
    <s v="AVPROD"/>
    <x v="204"/>
    <x v="8"/>
    <s v="SEATTLE "/>
    <s v="WA"/>
    <n v="98134"/>
    <s v="PLX-TL-HVYDTYACCSRY-RGB-PWR-6"/>
    <s v="Each"/>
    <s v="Active"/>
    <s v="Proluxe"/>
    <s v="Tape Light"/>
    <s v="Tape Light Accessories"/>
    <s v="Shadow TransferKit"/>
    <s v="01-01-2025"/>
    <s v="14-04-2025"/>
    <n v="-2"/>
    <n v="0"/>
    <n v="9"/>
    <n v="0"/>
    <n v="9"/>
  </r>
  <r>
    <s v="AVPROD"/>
    <x v="231"/>
    <x v="8"/>
    <s v="SALEM"/>
    <s v="OR"/>
    <n v="97301"/>
    <s v="PE-TRACE-FEED"/>
    <s v="BG2"/>
    <s v="Active"/>
    <s v="American Lighting"/>
    <s v="Extrusion/Channel"/>
    <s v="Premium Extrusions"/>
    <s v="Order"/>
    <s v="01-01-2025"/>
    <s v="14-04-2025"/>
    <n v="-10"/>
    <n v="0"/>
    <n v="23.5"/>
    <n v="0"/>
    <n v="23.5"/>
  </r>
  <r>
    <s v="AVPROD"/>
    <x v="94"/>
    <x v="2"/>
    <s v="SANDY"/>
    <s v="UT"/>
    <n v="84070"/>
    <s v="SFLEX-A15x50-24V-30K-CC"/>
    <s v="Foot"/>
    <s v="Active"/>
    <s v="American Lighting"/>
    <s v="Tape Light"/>
    <s v="Senik"/>
    <s v="Tivoli Custom Cut"/>
    <s v="01-01-2025"/>
    <s v="14-04-2025"/>
    <n v="0"/>
    <n v="105"/>
    <n v="0"/>
    <n v="2079"/>
    <n v="-2079"/>
  </r>
  <r>
    <s v="AVPROD"/>
    <x v="32"/>
    <x v="6"/>
    <s v="NAPLES"/>
    <s v="FL"/>
    <n v="34110"/>
    <s v="HTL-COB-WW-16"/>
    <s v="Each"/>
    <s v="Active"/>
    <s v="American Lighting"/>
    <s v="Tape Light"/>
    <s v="High Output COB"/>
    <s v="Order"/>
    <s v="01-01-2025"/>
    <s v="14-04-2025"/>
    <n v="0"/>
    <n v="63"/>
    <n v="0"/>
    <n v="6111"/>
    <n v="-6111"/>
  </r>
  <r>
    <s v="AVPROD"/>
    <x v="232"/>
    <x v="5"/>
    <s v="SCOTTSDALE"/>
    <s v="AZ"/>
    <n v="95255"/>
    <s v="PLX-ADPTDRJ24V-30"/>
    <s v="Each"/>
    <s v="Active"/>
    <s v="Proluxe"/>
    <s v="Drivers"/>
    <s v="Adaptive"/>
    <s v="Shadow TransferKit"/>
    <s v="01-01-2025"/>
    <s v="14-04-2025"/>
    <n v="-2"/>
    <n v="0"/>
    <n v="101.3"/>
    <n v="0"/>
    <n v="101.3"/>
  </r>
  <r>
    <s v="AVPROD"/>
    <x v="5"/>
    <x v="3"/>
    <s v="TROY"/>
    <s v="MI"/>
    <n v="48084"/>
    <s v="PLX-ADPTPRODRJ24V-30"/>
    <s v="Each"/>
    <s v="Active"/>
    <s v="Proluxe"/>
    <s v="Drivers"/>
    <s v="Adaptive"/>
    <s v="Shadow TransferKit"/>
    <s v="01-01-2025"/>
    <s v="14-04-2025"/>
    <n v="-12"/>
    <n v="0"/>
    <n v="607.79999999999995"/>
    <n v="0"/>
    <n v="607.79999999999995"/>
  </r>
  <r>
    <s v="AVPROD"/>
    <x v="142"/>
    <x v="8"/>
    <s v="SPOKANE VALLEY"/>
    <s v="WA"/>
    <n v="99216"/>
    <s v="PLX-CNVS54-30K-24V-12x24"/>
    <s v="CS2"/>
    <s v="Active"/>
    <s v="Proluxe"/>
    <s v="Dynamic Pixel"/>
    <s v="Canvas"/>
    <s v="Shadow TransferKit"/>
    <s v="01-01-2025"/>
    <s v="14-04-2025"/>
    <n v="15"/>
    <n v="0"/>
    <n v="3776.25"/>
    <n v="0"/>
    <n v="3776.25"/>
  </r>
  <r>
    <s v="AVPROD"/>
    <x v="136"/>
    <x v="8"/>
    <s v="ANCHORAGE"/>
    <s v="AK"/>
    <n v="99518"/>
    <s v="PE-AA1-FEED"/>
    <s v="Each"/>
    <s v="NoPurchase"/>
    <s v="American Lighting"/>
    <s v="Extrusion/Channel"/>
    <s v="Premium Extrusions"/>
    <s v="Order"/>
    <s v="01-01-2025"/>
    <s v="14-04-2025"/>
    <n v="0"/>
    <n v="20"/>
    <n v="0"/>
    <n v="48"/>
    <n v="-48"/>
  </r>
  <r>
    <s v="AVPROD"/>
    <x v="24"/>
    <x v="4"/>
    <s v="WOODSTOCK"/>
    <s v="GA"/>
    <n v="30189"/>
    <s v="PLX-HTL65-30K-24V-16"/>
    <s v="Each"/>
    <s v="Active"/>
    <s v="Proluxe"/>
    <s v="Tape Light"/>
    <s v="High Output"/>
    <s v="Shadow TransferKit"/>
    <s v="01-01-2025"/>
    <s v="14-04-2025"/>
    <n v="-1"/>
    <n v="0"/>
    <n v="99.75"/>
    <n v="0"/>
    <n v="99.75"/>
  </r>
  <r>
    <s v="AVPROD"/>
    <x v="233"/>
    <x v="5"/>
    <s v="PHOENIX "/>
    <s v="AZ"/>
    <n v="85050"/>
    <s v="WIRE-15-4PIN"/>
    <s v="Each"/>
    <s v="Active"/>
    <s v="American Lighting"/>
    <s v="Tape Light"/>
    <s v="Cable &amp; Wire"/>
    <s v="Order"/>
    <s v="01-01-2025"/>
    <s v="14-04-2025"/>
    <n v="2"/>
    <n v="0"/>
    <n v="9.42"/>
    <n v="0"/>
    <n v="9.42"/>
  </r>
  <r>
    <s v="AVPROD"/>
    <x v="233"/>
    <x v="5"/>
    <s v="PHOENIX "/>
    <s v="AZ"/>
    <n v="85050"/>
    <s v="CNVS-RPC-3"/>
    <s v="BG5"/>
    <s v="Active"/>
    <s v="American Lighting"/>
    <s v="Dynamic Pixel"/>
    <s v="Canvas"/>
    <s v="Order"/>
    <s v="01-01-2025"/>
    <s v="14-04-2025"/>
    <n v="20"/>
    <n v="0"/>
    <n v="42"/>
    <n v="0"/>
    <n v="42"/>
  </r>
  <r>
    <s v="AVPROD"/>
    <x v="103"/>
    <x v="9"/>
    <s v="GREAT NECK"/>
    <s v="NY"/>
    <n v="11023"/>
    <s v="SPKPL-GTWY-E"/>
    <s v="Each"/>
    <s v="Active"/>
    <s v="American Lighting"/>
    <s v="Spektrum"/>
    <s v="Spektrum Smart"/>
    <s v="Order"/>
    <s v="01-01-2025"/>
    <s v="14-04-2025"/>
    <n v="0"/>
    <n v="2"/>
    <n v="0"/>
    <n v="390"/>
    <n v="-390"/>
  </r>
  <r>
    <s v="AVPROD"/>
    <x v="19"/>
    <x v="0"/>
    <s v="BETHESDA"/>
    <s v="MD"/>
    <n v="20814"/>
    <s v="PE-UVLENS-1M"/>
    <s v="Each"/>
    <s v="Active"/>
    <s v="American Lighting"/>
    <s v="Extrusion/Channel"/>
    <s v="Premium Extrusions"/>
    <s v="Special Order"/>
    <s v="01-01-2025"/>
    <s v="14-04-2025"/>
    <n v="0"/>
    <n v="25"/>
    <n v="0"/>
    <n v="206.25"/>
    <n v="-206.25"/>
  </r>
  <r>
    <s v="AVPROD"/>
    <x v="153"/>
    <x v="3"/>
    <s v="COLUMBUS"/>
    <s v="OH"/>
    <n v="43201"/>
    <s v="PLX-HTLWD54-3018-24V-16"/>
    <s v="Each"/>
    <s v="Active"/>
    <s v="Proluxe"/>
    <s v="Tape Light"/>
    <s v="High Output"/>
    <s v="Shadow TransferKit"/>
    <s v="01-01-2025"/>
    <s v="14-04-2025"/>
    <n v="-1"/>
    <n v="0"/>
    <n v="152.9"/>
    <n v="0"/>
    <n v="152.9"/>
  </r>
  <r>
    <s v="AVPROD"/>
    <x v="66"/>
    <x v="9"/>
    <s v="PLAINVIEW"/>
    <s v="NY"/>
    <n v="11803"/>
    <s v="PE-AA2-1M"/>
    <s v="Each"/>
    <s v="NoPurchase"/>
    <s v="American Lighting"/>
    <s v="Extrusion/Channel"/>
    <s v="Premium Extrusions"/>
    <s v="Order"/>
    <s v="01-01-2025"/>
    <s v="14-04-2025"/>
    <n v="0"/>
    <n v="21"/>
    <n v="0"/>
    <n v="235.2"/>
    <n v="-235.2"/>
  </r>
  <r>
    <s v="AVPROD"/>
    <x v="196"/>
    <x v="6"/>
    <s v="ORLANDO"/>
    <s v="FL"/>
    <n v="32811"/>
    <s v="ADPT-DRJ-192-24"/>
    <s v="Each"/>
    <s v="Active"/>
    <s v="American Lighting"/>
    <s v="Drivers"/>
    <s v="Adaptive"/>
    <s v="Order"/>
    <s v="01-01-2025"/>
    <s v="14-04-2025"/>
    <n v="0"/>
    <n v="26"/>
    <n v="0"/>
    <n v="3539.9"/>
    <n v="-3539.9"/>
  </r>
  <r>
    <s v="AVPROD"/>
    <x v="234"/>
    <x v="9"/>
    <s v="HUNTINGTON"/>
    <s v="NY"/>
    <n v="11746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197"/>
    <x v="9"/>
    <s v="EATONTOWN"/>
    <s v="NJ"/>
    <n v="7724"/>
    <s v="TL-4SPL-HD"/>
    <s v="Each"/>
    <s v="Active"/>
    <s v="American Lighting"/>
    <s v="Tape Light"/>
    <s v="Tape Light Accessories"/>
    <s v="Order"/>
    <s v="01-01-2025"/>
    <s v="14-04-2025"/>
    <n v="0"/>
    <n v="10"/>
    <n v="0"/>
    <n v="14.4"/>
    <n v="-14.4"/>
  </r>
  <r>
    <s v="AVPROD"/>
    <x v="122"/>
    <x v="4"/>
    <s v="NASHVILLE"/>
    <s v="TN"/>
    <n v="37210"/>
    <s v="PLX-NFPROV-30K-CC"/>
    <s v="Foot"/>
    <s v="Active"/>
    <s v="Proluxe"/>
    <s v="Flexible Linear"/>
    <s v="Neonflex Pro"/>
    <s v="Shadow TransferKit"/>
    <s v="01-01-2025"/>
    <s v="14-04-2025"/>
    <n v="-8"/>
    <n v="0"/>
    <n v="181.6"/>
    <n v="0"/>
    <n v="181.6"/>
  </r>
  <r>
    <s v="AVPROD"/>
    <x v="89"/>
    <x v="4"/>
    <s v="GREENVILLE"/>
    <s v="SC"/>
    <n v="29601"/>
    <s v="ADPTPRO-DRJ-96-24"/>
    <s v="Each"/>
    <s v="Active"/>
    <s v="American Lighting"/>
    <s v="Drivers"/>
    <s v="Adaptive"/>
    <s v="Order"/>
    <s v="01-01-2025"/>
    <s v="14-04-2025"/>
    <n v="0"/>
    <n v="1"/>
    <n v="0"/>
    <n v="128"/>
    <n v="-128"/>
  </r>
  <r>
    <s v="AVPROD"/>
    <x v="235"/>
    <x v="10"/>
    <s v="SPRING BRANCH"/>
    <s v="TX"/>
    <n v="78070"/>
    <s v="5LCS-24-5CCT-DB"/>
    <s v="Each"/>
    <s v="Active"/>
    <s v="American Lighting"/>
    <s v="Undercabinets"/>
    <s v="LED 5 Complete"/>
    <s v="Order"/>
    <s v="01-01-2025"/>
    <s v="14-04-2025"/>
    <n v="0"/>
    <n v="3"/>
    <n v="0"/>
    <n v="123"/>
    <n v="-123"/>
  </r>
  <r>
    <s v="AVPROD"/>
    <x v="236"/>
    <x v="6"/>
    <s v="FORT MYERS"/>
    <s v="FL"/>
    <n v="3391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37"/>
    <x v="2"/>
    <s v="LONE TREE"/>
    <s v="CO"/>
    <n v="80124"/>
    <s v="ADPTPRO-DRJ-60-24"/>
    <s v="Each"/>
    <s v="Active"/>
    <s v="American Lighting"/>
    <s v="Drivers"/>
    <s v="Adaptive"/>
    <s v="Order"/>
    <s v="01-01-2025"/>
    <s v="14-04-2025"/>
    <n v="0"/>
    <n v="1"/>
    <n v="0"/>
    <n v="76.75"/>
    <n v="-76.75"/>
  </r>
  <r>
    <s v="AVPROD"/>
    <x v="9"/>
    <x v="0"/>
    <s v="ROCKVILLE "/>
    <s v="MD"/>
    <n v="20852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56.45"/>
    <n v="-56.45"/>
  </r>
  <r>
    <s v="AVPROD"/>
    <x v="206"/>
    <x v="11"/>
    <s v="NOVATO"/>
    <s v="CA"/>
    <n v="94947"/>
    <s v="PLX-CNVS-RGBW-CONIL"/>
    <s v="BG10"/>
    <s v="Active"/>
    <s v="Proluxe"/>
    <s v="Dynamic Pixel"/>
    <s v="Canvas"/>
    <s v="Shadow TransferKit"/>
    <s v="01-01-2025"/>
    <s v="14-04-2025"/>
    <n v="-1"/>
    <n v="0"/>
    <n v="17.3"/>
    <n v="0"/>
    <n v="17.3"/>
  </r>
  <r>
    <s v="AVPROD"/>
    <x v="27"/>
    <x v="5"/>
    <s v="GILBERT"/>
    <s v="AZ"/>
    <n v="85296"/>
    <s v="PE-SSTANT-END"/>
    <s v="Each"/>
    <s v="Active"/>
    <s v="American Lighting"/>
    <s v="Extrusion/Channel"/>
    <s v="Premium Extrusions"/>
    <s v="Special Order"/>
    <s v="01-01-2025"/>
    <s v="14-04-2025"/>
    <n v="0"/>
    <n v="7"/>
    <n v="0"/>
    <n v="30.45"/>
    <n v="-30.45"/>
  </r>
  <r>
    <s v="AVPROD"/>
    <x v="44"/>
    <x v="2"/>
    <s v="DENVER"/>
    <s v="CO"/>
    <n v="80222"/>
    <s v="PLX-EXTGT-LENS-2M"/>
    <s v="Each"/>
    <s v="Active"/>
    <s v="Proluxe"/>
    <s v="Extrusion/Channel"/>
    <s v="Premium Extrusions"/>
    <s v="Shadow TransferKit"/>
    <s v="01-01-2025"/>
    <s v="14-04-2025"/>
    <n v="-35"/>
    <n v="0"/>
    <n v="691.6"/>
    <n v="0"/>
    <n v="691.6"/>
  </r>
  <r>
    <s v="AVPROD"/>
    <x v="149"/>
    <x v="11"/>
    <s v="PHOENIX"/>
    <s v="AZ"/>
    <n v="85027"/>
    <s v="ADPTPRO-DRJ-96-24"/>
    <s v="Each"/>
    <s v="Active"/>
    <s v="American Lighting"/>
    <s v="Drivers"/>
    <s v="Adaptive"/>
    <s v="Order"/>
    <s v="01-01-2025"/>
    <s v="14-04-2025"/>
    <n v="0"/>
    <n v="8"/>
    <n v="0"/>
    <n v="875.52"/>
    <n v="-875.52"/>
  </r>
  <r>
    <s v="AVPROD"/>
    <x v="238"/>
    <x v="8"/>
    <s v="SANDPOINT"/>
    <s v="ID"/>
    <n v="83864"/>
    <s v="DIS-RHYM-DL3-5CCT"/>
    <s v="Each"/>
    <s v="Active"/>
    <s v="American Lighting"/>
    <s v="DsplyCtlgSwag"/>
    <s v="Rhyme"/>
    <s v="Special Order"/>
    <s v="01-01-2025"/>
    <s v="14-04-2025"/>
    <n v="-1"/>
    <n v="0"/>
    <n v="150"/>
    <n v="0"/>
    <n v="150"/>
  </r>
  <r>
    <s v="AVPROD"/>
    <x v="120"/>
    <x v="6"/>
    <s v="CAPE CORAL"/>
    <s v="FL"/>
    <n v="33991"/>
    <s v="PLX-LEDDR24V-480"/>
    <s v="Each"/>
    <s v="Active"/>
    <s v="Proluxe"/>
    <s v="Drivers"/>
    <s v="LED-DR"/>
    <s v="Shadow TransferKit"/>
    <s v="01-01-2025"/>
    <s v="14-04-2025"/>
    <n v="-1"/>
    <n v="0"/>
    <n v="226.55"/>
    <n v="0"/>
    <n v="226.55"/>
  </r>
  <r>
    <s v="AVPROD"/>
    <x v="2"/>
    <x v="2"/>
    <s v="MURRAY"/>
    <s v="UT"/>
    <n v="84107"/>
    <s v="PLX-SF-5CCT-12-WH"/>
    <s v="Each"/>
    <s v="Active"/>
    <s v="Proluxe"/>
    <s v="Downlighting"/>
    <s v="Slim Fit"/>
    <s v="Shadow TransferKit"/>
    <s v="01-01-2025"/>
    <s v="14-04-2025"/>
    <n v="-20"/>
    <n v="0"/>
    <n v="492"/>
    <n v="0"/>
    <n v="492"/>
  </r>
  <r>
    <s v="AVPROD"/>
    <x v="60"/>
    <x v="3"/>
    <s v="FRANKLIN"/>
    <s v="OH"/>
    <n v="45005"/>
    <s v="PLX-STLHD65-30K-24V-16"/>
    <s v="Each"/>
    <s v="Active"/>
    <s v="Proluxe"/>
    <s v="Tape Light"/>
    <s v="Standard Grade HD"/>
    <s v="Shadow TransferKit"/>
    <s v="01-01-2025"/>
    <s v="14-04-2025"/>
    <n v="-2"/>
    <n v="0"/>
    <n v="206.54"/>
    <n v="0"/>
    <n v="206.54"/>
  </r>
  <r>
    <s v="AVPROD"/>
    <x v="26"/>
    <x v="10"/>
    <s v="ROANOKE"/>
    <s v="TX"/>
    <n v="76262"/>
    <s v="ADPTPRO-DRJ-30-24"/>
    <s v="Each"/>
    <s v="Active"/>
    <s v="American Lighting"/>
    <s v="Drivers"/>
    <s v="Adaptive"/>
    <s v="Order"/>
    <s v="01-01-2025"/>
    <s v="14-04-2025"/>
    <n v="0"/>
    <n v="3"/>
    <n v="0"/>
    <n v="151.94999999999999"/>
    <n v="-151.94999999999999"/>
  </r>
  <r>
    <s v="AVPROD"/>
    <x v="48"/>
    <x v="6"/>
    <s v="LAKELAND"/>
    <s v="FL"/>
    <n v="33813"/>
    <s v="PLX-STLHD54-30K-24V-16"/>
    <s v="Each"/>
    <s v="Active"/>
    <s v="Proluxe"/>
    <s v="Tape Light"/>
    <s v="Standard Grade HD"/>
    <s v="Shadow TransferKit"/>
    <s v="01-01-2025"/>
    <s v="14-04-2025"/>
    <n v="-1"/>
    <n v="0"/>
    <n v="88.89"/>
    <n v="0"/>
    <n v="88.89"/>
  </r>
  <r>
    <s v="AVPROD"/>
    <x v="239"/>
    <x v="11"/>
    <s v="CHICAGO"/>
    <s v="IL"/>
    <n v="60612"/>
    <s v="PLX-HTL65-27K-24V-16"/>
    <s v="Each"/>
    <s v="Active"/>
    <s v="Proluxe"/>
    <s v="Tape Light"/>
    <s v="High Output"/>
    <s v="Shadow TransferKit"/>
    <s v="01-01-2025"/>
    <s v="14-04-2025"/>
    <n v="-4"/>
    <n v="0"/>
    <n v="426.8"/>
    <n v="0"/>
    <n v="426.8"/>
  </r>
  <r>
    <s v="AVPROD"/>
    <x v="66"/>
    <x v="9"/>
    <s v="PLAINVIEW"/>
    <s v="NY"/>
    <n v="11803"/>
    <s v="ADPTPRO-DRJ-96-24"/>
    <s v="Each"/>
    <s v="Active"/>
    <s v="American Lighting"/>
    <s v="Drivers"/>
    <s v="Adaptive"/>
    <s v="Order"/>
    <s v="01-01-2025"/>
    <s v="14-04-2025"/>
    <n v="0"/>
    <n v="4"/>
    <n v="0"/>
    <n v="473.6"/>
    <n v="-473.6"/>
  </r>
  <r>
    <s v="AVPROD"/>
    <x v="75"/>
    <x v="0"/>
    <s v="ROANOKE"/>
    <s v="VA"/>
    <n v="24018"/>
    <s v="PE-FOCLENS-1M"/>
    <s v="Each"/>
    <s v="Active"/>
    <s v="American Lighting"/>
    <s v="Extrusion/Channel"/>
    <s v="Premium Extrusions"/>
    <s v="Special Order"/>
    <s v="01-01-2025"/>
    <s v="14-04-2025"/>
    <n v="0"/>
    <n v="10"/>
    <n v="0"/>
    <n v="222.5"/>
    <n v="-222.5"/>
  </r>
  <r>
    <s v="AVPROD"/>
    <x v="44"/>
    <x v="2"/>
    <s v="DENVER"/>
    <s v="CO"/>
    <n v="80222"/>
    <s v="PE-AA2-END"/>
    <s v="Each"/>
    <s v="NoPurchase"/>
    <s v="American Lighting"/>
    <s v="Extrusion/Channel"/>
    <s v="Premium Extrusions"/>
    <s v="Order"/>
    <s v="01-01-2025"/>
    <s v="14-04-2025"/>
    <n v="0"/>
    <n v="103"/>
    <n v="0"/>
    <n v="240.25"/>
    <n v="-240.25"/>
  </r>
  <r>
    <s v="AVPROD"/>
    <x v="240"/>
    <x v="8"/>
    <s v="MERIDIAN"/>
    <s v="ID"/>
    <n v="83646"/>
    <s v="PE-VERGE-LENS-2M"/>
    <s v="Each"/>
    <s v="FlgNoPur"/>
    <s v="American Lighting"/>
    <s v="Extrusion/Channel"/>
    <s v="Premium Extrusions"/>
    <s v="Order"/>
    <s v="01-01-2025"/>
    <s v="14-04-2025"/>
    <n v="0"/>
    <n v="38"/>
    <n v="0"/>
    <n v="459.8"/>
    <n v="-459.8"/>
  </r>
  <r>
    <s v="AVPROD"/>
    <x v="241"/>
    <x v="4"/>
    <s v="BLUFFTON"/>
    <s v="SC"/>
    <n v="29910"/>
    <s v="PLX-ADPTDRJ24V-192"/>
    <s v="Each"/>
    <s v="Active"/>
    <s v="Proluxe"/>
    <s v="Drivers"/>
    <s v="Adaptive"/>
    <s v="Shadow TransferKit"/>
    <s v="01-01-2025"/>
    <s v="14-04-2025"/>
    <n v="-4"/>
    <n v="0"/>
    <n v="599"/>
    <n v="0"/>
    <n v="599"/>
  </r>
  <r>
    <s v="AVPROD"/>
    <x v="131"/>
    <x v="4"/>
    <s v="GREENSBORO"/>
    <s v="NC"/>
    <n v="27406"/>
    <s v="PE-GT-END"/>
    <s v="Each"/>
    <s v="NoPurchase"/>
    <s v="American Lighting"/>
    <s v="Extrusion/Channel"/>
    <s v="Premium Extrusions"/>
    <s v="Order"/>
    <s v="01-01-2025"/>
    <s v="14-04-2025"/>
    <n v="0"/>
    <n v="36"/>
    <n v="0"/>
    <n v="91.8"/>
    <n v="-91.8"/>
  </r>
  <r>
    <s v="AVPROD"/>
    <x v="242"/>
    <x v="3"/>
    <s v="LEBANON"/>
    <s v="OH"/>
    <n v="45036"/>
    <s v="OMNISL-30"/>
    <s v="Each"/>
    <s v="Active"/>
    <s v="American Lighting"/>
    <s v="Puck Lights"/>
    <s v="Omni"/>
    <s v="Order"/>
    <s v="01-01-2025"/>
    <s v="14-04-2025"/>
    <n v="0"/>
    <n v="4"/>
    <n v="0"/>
    <n v="62.8"/>
    <n v="-62.8"/>
  </r>
  <r>
    <s v="AVPROD"/>
    <x v="95"/>
    <x v="3"/>
    <s v="LEETSDALE"/>
    <s v="PA"/>
    <n v="15056"/>
    <s v="PE-PRO30-1M"/>
    <s v="Each"/>
    <s v="Active"/>
    <s v="American Lighting"/>
    <s v="Extrusion/Channel"/>
    <s v="Premium Extrusions"/>
    <s v="Special Order"/>
    <s v="01-01-2025"/>
    <s v="14-04-2025"/>
    <n v="0"/>
    <n v="6"/>
    <n v="0"/>
    <n v="254.87"/>
    <n v="-254.87"/>
  </r>
  <r>
    <s v="AVPROD"/>
    <x v="243"/>
    <x v="5"/>
    <s v="QUEEN CREEK "/>
    <s v="AZ"/>
    <n v="85142"/>
    <s v="STL-COB-WW-16"/>
    <s v="Each"/>
    <s v="Active"/>
    <s v="American Lighting"/>
    <s v="Tape Light"/>
    <s v="Standard Grade COB"/>
    <s v="Order"/>
    <s v="01-01-2025"/>
    <s v="14-04-2025"/>
    <n v="0"/>
    <n v="29"/>
    <n v="0"/>
    <n v="2647.5"/>
    <n v="-2647.5"/>
  </r>
  <r>
    <s v="AVPROD"/>
    <x v="41"/>
    <x v="4"/>
    <s v="NORTH CHARLESTON"/>
    <s v="SC"/>
    <n v="29420"/>
    <s v="WIRE-15-5PIN"/>
    <s v="Each"/>
    <s v="Active"/>
    <s v="American Lighting"/>
    <s v="Tape Light"/>
    <s v="Cable &amp; Wire"/>
    <s v="Order"/>
    <s v="01-01-2025"/>
    <s v="14-04-2025"/>
    <n v="0"/>
    <n v="15"/>
    <n v="0"/>
    <n v="67.5"/>
    <n v="-67.5"/>
  </r>
  <r>
    <s v="AVPROD"/>
    <x v="244"/>
    <x v="2"/>
    <s v="LOVELAND"/>
    <s v="CO"/>
    <n v="80537"/>
    <s v="LED-DR480-24"/>
    <s v="Each"/>
    <s v="Active"/>
    <s v="American Lighting"/>
    <s v="Drivers"/>
    <s v="LED-DR"/>
    <s v="Order"/>
    <s v="01-01-2025"/>
    <s v="14-04-2025"/>
    <n v="0"/>
    <n v="2"/>
    <n v="0"/>
    <n v="453.1"/>
    <n v="-453.1"/>
  </r>
  <r>
    <s v="AVPROD"/>
    <x v="15"/>
    <x v="3"/>
    <s v="MENTOR"/>
    <s v="OH"/>
    <n v="44060"/>
    <s v="PE-GTX-1M"/>
    <s v="Each"/>
    <s v="NoPurchase"/>
    <s v="American Lighting"/>
    <s v="Extrusion/Channel"/>
    <s v="Premium Extrusions"/>
    <s v="Order"/>
    <s v="01-01-2025"/>
    <s v="14-04-2025"/>
    <n v="0"/>
    <n v="25"/>
    <n v="0"/>
    <n v="517.25"/>
    <n v="-517.25"/>
  </r>
  <r>
    <s v="AVPROD"/>
    <x v="117"/>
    <x v="6"/>
    <s v="SARASOTA"/>
    <s v="FL"/>
    <n v="34243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245"/>
    <x v="6"/>
    <s v="OSPREY"/>
    <s v="FL"/>
    <n v="34229"/>
    <s v="PLX-ADPTPRODR24V-300"/>
    <s v="Each"/>
    <s v="Active"/>
    <s v="Proluxe"/>
    <s v="Drivers"/>
    <s v="Adaptive"/>
    <s v="Shadow TransferKit"/>
    <s v="01-01-2025"/>
    <s v="14-04-2025"/>
    <n v="-2"/>
    <n v="0"/>
    <n v="384"/>
    <n v="0"/>
    <n v="384"/>
  </r>
  <r>
    <s v="AVPROD"/>
    <x v="75"/>
    <x v="0"/>
    <s v="ROANOKE"/>
    <s v="VA"/>
    <n v="24018"/>
    <s v="PLX-ADPTPRODRJ24V-60"/>
    <s v="Each"/>
    <s v="Active"/>
    <s v="Proluxe"/>
    <s v="Drivers"/>
    <s v="Adaptive"/>
    <s v="Shadow TransferKit"/>
    <s v="01-01-2025"/>
    <s v="14-04-2025"/>
    <n v="0"/>
    <n v="0"/>
    <n v="307"/>
    <n v="0"/>
    <n v="307"/>
  </r>
  <r>
    <s v="AVPROD"/>
    <x v="74"/>
    <x v="2"/>
    <s v="HIGHLANDS RANCH"/>
    <s v="CO"/>
    <n v="80126"/>
    <s v="SPKPL-REC-TB-5CH"/>
    <s v="Each"/>
    <s v="Active"/>
    <s v="American Lighting"/>
    <s v="Spektrum"/>
    <s v="Spektrum Smart"/>
    <s v="Order"/>
    <s v="01-01-2025"/>
    <s v="14-04-2025"/>
    <n v="0"/>
    <n v="7"/>
    <n v="0"/>
    <n v="356.1"/>
    <n v="-356.1"/>
  </r>
  <r>
    <s v="AVPROD"/>
    <x v="246"/>
    <x v="3"/>
    <s v="CUYAHOGA FALLS"/>
    <s v="OH"/>
    <n v="44221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47"/>
    <x v="0"/>
    <s v="HARVEY CEDARS"/>
    <s v="NJ"/>
    <s v="08008-6013"/>
    <s v="PLX-HTLHD54-30K-24V-16"/>
    <s v="Each"/>
    <s v="Active"/>
    <s v="Proluxe"/>
    <s v="Tape Light"/>
    <s v="High Output HD"/>
    <s v="Shadow TransferKit"/>
    <s v="01-01-2025"/>
    <s v="14-04-2025"/>
    <n v="-1"/>
    <n v="0"/>
    <n v="112.35"/>
    <n v="0"/>
    <n v="112.35"/>
  </r>
  <r>
    <s v="AVPROD"/>
    <x v="23"/>
    <x v="7"/>
    <s v="SHAWNEE"/>
    <s v="KS"/>
    <n v="66227"/>
    <s v="PLX-SPTL54-RGBW-24V-CC"/>
    <s v="Foot"/>
    <s v="Active"/>
    <s v="Proluxe"/>
    <s v="Tape Light"/>
    <s v="Spec Grade"/>
    <s v="Shadow TransferKit"/>
    <s v="01-01-2025"/>
    <s v="14-04-2025"/>
    <n v="-40"/>
    <n v="0"/>
    <n v="574"/>
    <n v="0"/>
    <n v="574"/>
  </r>
  <r>
    <s v="AVPROD"/>
    <x v="248"/>
    <x v="4"/>
    <s v="MCDONOUGH "/>
    <s v="GA"/>
    <n v="30252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89"/>
    <x v="2"/>
    <s v="HIGHLANDS RANCH"/>
    <s v="CO"/>
    <n v="80130"/>
    <s v="HTL-COB-WW-CC"/>
    <s v="Foot"/>
    <s v="Active"/>
    <s v="American Lighting"/>
    <s v="Tape Light"/>
    <s v="High Output COB"/>
    <s v="Tivoli Custom Cut"/>
    <s v="01-01-2025"/>
    <s v="14-04-2025"/>
    <n v="0"/>
    <n v="200"/>
    <n v="0"/>
    <n v="2870"/>
    <n v="-2870"/>
  </r>
  <r>
    <s v="AVPROD"/>
    <x v="133"/>
    <x v="3"/>
    <s v="HOLLAND"/>
    <s v="OH"/>
    <n v="43528"/>
    <s v="CRSA-SIGLEAD-3PIN-15FT"/>
    <s v="Each"/>
    <s v="Active"/>
    <s v="American Lighting"/>
    <s v="Flood &amp; Graze"/>
    <s v="Corsa"/>
    <s v="Order"/>
    <s v="01-01-2025"/>
    <s v="14-04-2025"/>
    <n v="0"/>
    <n v="1"/>
    <n v="0"/>
    <n v="18.149999999999999"/>
    <n v="-18.149999999999999"/>
  </r>
  <r>
    <s v="AVPROD"/>
    <x v="249"/>
    <x v="2"/>
    <s v="LEHI"/>
    <s v="UT"/>
    <n v="84043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90"/>
    <x v="3"/>
    <s v="CLEVELAND"/>
    <s v="OH"/>
    <n v="44114"/>
    <s v="PLX-TL-SC-4PWR"/>
    <s v="Each"/>
    <s v="Active"/>
    <s v="Proluxe"/>
    <s v="Tape Light"/>
    <s v="Tape Light Accessories"/>
    <s v="Shadow TransferKit"/>
    <s v="01-01-2025"/>
    <s v="14-04-2025"/>
    <n v="-4"/>
    <n v="0"/>
    <n v="15"/>
    <n v="0"/>
    <n v="15"/>
  </r>
  <r>
    <s v="AVPROD"/>
    <x v="237"/>
    <x v="2"/>
    <s v="LONE TREE"/>
    <s v="CO"/>
    <n v="80124"/>
    <s v="PLX-HTL65-COB-30K-24V-16"/>
    <s v="Each"/>
    <s v="Active"/>
    <s v="Proluxe"/>
    <s v="Tape Light"/>
    <s v="High Output COB"/>
    <s v="Shadow TransferKit"/>
    <s v="01-01-2025"/>
    <s v="14-04-2025"/>
    <n v="-2"/>
    <n v="0"/>
    <n v="231"/>
    <n v="0"/>
    <n v="231"/>
  </r>
  <r>
    <s v="AVPROD"/>
    <x v="250"/>
    <x v="8"/>
    <s v="VANCOUVER"/>
    <s v="WA"/>
    <n v="98685"/>
    <s v="PLX-AX-27K-1-WH"/>
    <s v="Each"/>
    <s v="NoPurchase"/>
    <s v="Proluxe"/>
    <s v="Downlighting"/>
    <s v="Axis"/>
    <s v="Shadow TransferKit"/>
    <s v="01-01-2025"/>
    <s v="14-04-2025"/>
    <n v="-9"/>
    <n v="0"/>
    <n v="170.55"/>
    <n v="0"/>
    <n v="170.55"/>
  </r>
  <r>
    <s v="AVPROD"/>
    <x v="21"/>
    <x v="8"/>
    <s v="Spokane Valley"/>
    <s v="WA"/>
    <n v="99216"/>
    <s v="PLX-DECRJ45-DMX-5CH"/>
    <s v="Each"/>
    <s v="Active"/>
    <s v="Proluxe"/>
    <s v="Controls"/>
    <s v="Controls"/>
    <s v="Shadow TransferKit"/>
    <s v="01-01-2025"/>
    <s v="14-04-2025"/>
    <n v="-1"/>
    <n v="0"/>
    <n v="93.06"/>
    <n v="0"/>
    <n v="93.06"/>
  </r>
  <r>
    <s v="AVPROD"/>
    <x v="54"/>
    <x v="9"/>
    <s v="EAST ISLIP"/>
    <s v="NY"/>
    <n v="11730"/>
    <s v="PLX-TL-HVYDTYACCSRY-SC-PWR-6"/>
    <s v="Each"/>
    <s v="Active"/>
    <s v="Proluxe"/>
    <s v="Tape Light"/>
    <s v="Tape Light Accessories"/>
    <s v="Shadow TransferKit"/>
    <s v="01-01-2025"/>
    <s v="14-04-2025"/>
    <n v="-10"/>
    <n v="0"/>
    <n v="36"/>
    <n v="0"/>
    <n v="36"/>
  </r>
  <r>
    <s v="AVPROD"/>
    <x v="33"/>
    <x v="10"/>
    <s v="AUSTIN"/>
    <s v="TX"/>
    <n v="78729"/>
    <s v="SFLEX-CLIPS"/>
    <s v="BG10"/>
    <s v="Active"/>
    <s v="American Lighting"/>
    <s v="Tape Light"/>
    <s v="Senik"/>
    <s v="Order"/>
    <s v="01-01-2025"/>
    <s v="14-04-2025"/>
    <n v="0"/>
    <n v="4"/>
    <n v="0"/>
    <n v="11.2"/>
    <n v="-11.2"/>
  </r>
  <r>
    <s v="AVPROD"/>
    <x v="244"/>
    <x v="2"/>
    <s v="LOVELAND"/>
    <s v="CO"/>
    <n v="80537"/>
    <s v="TL-5JUMP6-HD"/>
    <s v="Each"/>
    <s v="Active"/>
    <s v="American Lighting"/>
    <s v="Tape Light"/>
    <s v="Tape Light Accessories"/>
    <s v="Order"/>
    <s v="01-01-2025"/>
    <s v="14-04-2025"/>
    <n v="0"/>
    <n v="14"/>
    <n v="0"/>
    <n v="0"/>
    <n v="0"/>
  </r>
  <r>
    <s v="AVPROD"/>
    <x v="251"/>
    <x v="3"/>
    <s v="ORION TOWNSHIP"/>
    <s v="MI"/>
    <n v="48359"/>
    <s v="ADPTPRO-DRJ-192-24"/>
    <s v="Each"/>
    <s v="Active"/>
    <s v="American Lighting"/>
    <s v="Drivers"/>
    <s v="Adaptive"/>
    <s v="Order"/>
    <s v="01-01-2025"/>
    <s v="14-04-2025"/>
    <n v="0"/>
    <n v="2"/>
    <n v="0"/>
    <n v="299.60000000000002"/>
    <n v="-299.60000000000002"/>
  </r>
  <r>
    <s v="AVPROD"/>
    <x v="29"/>
    <x v="2"/>
    <s v="ARVADA"/>
    <s v="CO"/>
    <n v="80002"/>
    <s v="PE-INLINE-CON"/>
    <s v="Each"/>
    <s v="Active"/>
    <s v="American Lighting"/>
    <s v="Extrusion/Channel"/>
    <s v="Premium Extrusions"/>
    <s v="Special Order"/>
    <s v="01-01-2025"/>
    <s v="14-04-2025"/>
    <n v="0"/>
    <n v="2"/>
    <n v="0"/>
    <n v="5.16"/>
    <n v="-5.16"/>
  </r>
  <r>
    <s v="AVPROD"/>
    <x v="26"/>
    <x v="10"/>
    <s v="ROANOKE"/>
    <s v="TX"/>
    <n v="76262"/>
    <s v="SPTL-RGBTW"/>
    <s v="Each"/>
    <s v="FlgNoPur"/>
    <s v="American Lighting"/>
    <s v="Tape Light"/>
    <s v="Spec Grade"/>
    <s v="Order"/>
    <s v="01-01-2025"/>
    <s v="14-04-2025"/>
    <n v="0"/>
    <n v="9"/>
    <n v="0"/>
    <n v="1417.5"/>
    <n v="-1417.5"/>
  </r>
  <r>
    <s v="AVPROD"/>
    <x v="41"/>
    <x v="6"/>
    <s v="LARGO"/>
    <s v="FL"/>
    <n v="33773"/>
    <s v="PLX-LEDDRJ24V-200"/>
    <s v="Each"/>
    <s v="Active"/>
    <s v="Proluxe"/>
    <s v="Drivers"/>
    <s v="LED-DR"/>
    <s v="Shadow TransferKit"/>
    <s v="01-01-2025"/>
    <s v="14-04-2025"/>
    <n v="-6"/>
    <n v="0"/>
    <n v="460.62"/>
    <n v="0"/>
    <n v="460.62"/>
  </r>
  <r>
    <s v="AVPROD"/>
    <x v="115"/>
    <x v="10"/>
    <s v="PLANO"/>
    <s v="TX"/>
    <n v="75093"/>
    <s v="STLHD-WH-CC"/>
    <s v="Foot"/>
    <s v="Active"/>
    <s v="American Lighting"/>
    <s v="Tape Light"/>
    <s v="Standard Grade HD"/>
    <s v="Tivoli Custom Cut"/>
    <s v="01-01-2025"/>
    <s v="14-04-2025"/>
    <n v="0"/>
    <n v="12"/>
    <n v="0"/>
    <n v="86.16"/>
    <n v="-86.16"/>
  </r>
  <r>
    <s v="AVPROD"/>
    <x v="252"/>
    <x v="3"/>
    <s v="TROY"/>
    <s v="MI"/>
    <n v="48083"/>
    <s v="PLX-DL4S-WTD-3018-WH"/>
    <s v="Each"/>
    <s v="NoPurchase"/>
    <s v="Proluxe"/>
    <s v="Downlighting"/>
    <s v="Warm Dim"/>
    <s v="Shadow TransferKit"/>
    <s v="01-01-2025"/>
    <s v="14-04-2025"/>
    <n v="0"/>
    <n v="2"/>
    <n v="0"/>
    <n v="112"/>
    <n v="-112"/>
  </r>
  <r>
    <s v="AVPROD"/>
    <x v="253"/>
    <x v="17"/>
    <s v="TIFTON"/>
    <s v="GA"/>
    <n v="31794"/>
    <s v="MVP-1-5CCT-WH-B"/>
    <s v="Each"/>
    <s v="Active"/>
    <s v="American Lighting"/>
    <s v="Puck Lights"/>
    <s v="MVP"/>
    <s v="Order"/>
    <s v="01-01-2025"/>
    <s v="14-04-2025"/>
    <n v="-6"/>
    <n v="0"/>
    <n v="120"/>
    <n v="0"/>
    <n v="120"/>
  </r>
  <r>
    <s v="AVPROD"/>
    <x v="28"/>
    <x v="8"/>
    <s v="REDMOND"/>
    <s v="WA"/>
    <n v="98052"/>
    <s v="SPTLX-NW-13"/>
    <s v="Each"/>
    <s v="NoPurchase"/>
    <s v="American Lighting"/>
    <s v="Tape Light"/>
    <s v="Spec Ultra"/>
    <s v="Order"/>
    <s v="01-01-2025"/>
    <s v="14-04-2025"/>
    <n v="0"/>
    <n v="3"/>
    <n v="0"/>
    <n v="449.4"/>
    <n v="-449.4"/>
  </r>
  <r>
    <s v="AVPROD"/>
    <x v="3"/>
    <x v="3"/>
    <s v="FORT WAYNE"/>
    <s v="IN"/>
    <n v="46825"/>
    <s v="PE-AA2DF-FEED"/>
    <s v="Each"/>
    <s v="NoPurchase"/>
    <s v="American Lighting"/>
    <s v="Extrusion/Channel"/>
    <s v="Premium Extrusions"/>
    <s v="Special Order"/>
    <s v="01-01-2025"/>
    <s v="14-04-2025"/>
    <n v="0"/>
    <n v="8"/>
    <n v="0"/>
    <n v="21.6"/>
    <n v="-21.6"/>
  </r>
  <r>
    <s v="AVPROD"/>
    <x v="87"/>
    <x v="10"/>
    <s v="MCKINNEY"/>
    <s v="TX"/>
    <n v="75071"/>
    <s v="PE-UVSTANT-1M"/>
    <s v="Each"/>
    <s v="Active"/>
    <s v="American Lighting"/>
    <s v="Extrusion/Channel"/>
    <s v="Premium Extrusions"/>
    <s v="Special Order"/>
    <s v="01-01-2025"/>
    <s v="14-04-2025"/>
    <n v="0"/>
    <n v="6"/>
    <n v="0"/>
    <n v="43.2"/>
    <n v="-43.2"/>
  </r>
  <r>
    <s v="AVPROD"/>
    <x v="40"/>
    <x v="6"/>
    <s v="BONITA SPRINGS"/>
    <s v="FL"/>
    <n v="34135"/>
    <s v="PLX-ADPTPRODRJ24V-96"/>
    <s v="Each"/>
    <s v="Active"/>
    <s v="Proluxe"/>
    <s v="Drivers"/>
    <s v="Adaptive"/>
    <s v="Shadow TransferKit"/>
    <s v="01-01-2025"/>
    <s v="14-04-2025"/>
    <n v="-18"/>
    <n v="0"/>
    <n v="2073.6"/>
    <n v="0"/>
    <n v="2073.6"/>
  </r>
  <r>
    <s v="AVPROD"/>
    <x v="56"/>
    <x v="3"/>
    <s v="MASON"/>
    <s v="OH"/>
    <n v="45040"/>
    <s v="PE-AA45-1M"/>
    <s v="Each"/>
    <s v="Active"/>
    <s v="American Lighting"/>
    <s v="Extrusion/Channel"/>
    <s v="Premium Extrusions"/>
    <s v="Special Order"/>
    <s v="01-01-2025"/>
    <s v="14-04-2025"/>
    <n v="0"/>
    <n v="8"/>
    <n v="0"/>
    <n v="94.64"/>
    <n v="-94.64"/>
  </r>
  <r>
    <s v="AVPROD"/>
    <x v="95"/>
    <x v="3"/>
    <s v="LEETSDALE"/>
    <s v="PA"/>
    <n v="15056"/>
    <s v="PE-GT-END"/>
    <s v="Each"/>
    <s v="NoPurchase"/>
    <s v="American Lighting"/>
    <s v="Extrusion/Channel"/>
    <s v="Premium Extrusions"/>
    <s v="Order"/>
    <s v="01-01-2025"/>
    <s v="14-04-2025"/>
    <n v="0"/>
    <n v="2"/>
    <n v="0"/>
    <n v="4.5999999999999996"/>
    <n v="-4.5999999999999996"/>
  </r>
  <r>
    <s v="AVPROD"/>
    <x v="132"/>
    <x v="8"/>
    <s v="PORTLAND "/>
    <s v="OR"/>
    <n v="97210"/>
    <s v="PE-STRUT-LENS-2M"/>
    <s v="Each"/>
    <s v="Active"/>
    <s v="American Lighting"/>
    <s v="Extrusion/Channel"/>
    <s v="Premium Extrusions"/>
    <s v="Order"/>
    <s v="01-01-2025"/>
    <s v="14-04-2025"/>
    <n v="0"/>
    <n v="1"/>
    <n v="0"/>
    <n v="15.4"/>
    <n v="-15.4"/>
  </r>
  <r>
    <s v="AVPROD"/>
    <x v="254"/>
    <x v="2"/>
    <s v="GRAND JUNCTION"/>
    <s v="CO"/>
    <n v="81504"/>
    <s v="SPKPL-LDS-RGBTW-1H-BK"/>
    <s v="Each"/>
    <s v="Active"/>
    <s v="American Lighting"/>
    <s v="Spektrum"/>
    <s v="Spektrum Smart"/>
    <s v="Order"/>
    <s v="01-01-2025"/>
    <s v="14-04-2025"/>
    <n v="0"/>
    <n v="1"/>
    <n v="0"/>
    <n v="52.15"/>
    <n v="-52.15"/>
  </r>
  <r>
    <s v="AVPROD"/>
    <x v="199"/>
    <x v="1"/>
    <s v="BRADFORD"/>
    <s v="RI"/>
    <n v="2808"/>
    <s v="PLX-ADPTPRODRJ24V-96"/>
    <s v="Each"/>
    <s v="Active"/>
    <s v="Proluxe"/>
    <s v="Drivers"/>
    <s v="Adaptive"/>
    <s v="Shadow TransferKit"/>
    <s v="01-01-2025"/>
    <s v="14-04-2025"/>
    <n v="-4"/>
    <n v="0"/>
    <n v="460.8"/>
    <n v="0"/>
    <n v="460.8"/>
  </r>
  <r>
    <s v="AVPROD"/>
    <x v="44"/>
    <x v="2"/>
    <s v="DENVER"/>
    <s v="CO"/>
    <n v="80222"/>
    <s v="PLX-EXTGT-2M-BNDL1"/>
    <s v="Each"/>
    <s v="Active"/>
    <s v="Proluxe"/>
    <s v="Extrusion/Channel"/>
    <s v="Premium Extrusions"/>
    <s v="Shadow TransferKit"/>
    <s v="01-01-2025"/>
    <s v="14-04-2025"/>
    <n v="-15"/>
    <n v="0"/>
    <n v="3561.45"/>
    <n v="0"/>
    <n v="3561.45"/>
  </r>
  <r>
    <s v="AVPROD"/>
    <x v="21"/>
    <x v="5"/>
    <s v="SCOTTSDALE"/>
    <s v="AZ"/>
    <n v="85260"/>
    <s v="HTL-COB-RGBW-16"/>
    <s v="Each"/>
    <s v="Active"/>
    <s v="American Lighting"/>
    <s v="Tape Light"/>
    <s v="High Output COB"/>
    <s v="Order"/>
    <s v="01-01-2025"/>
    <s v="14-04-2025"/>
    <n v="0"/>
    <n v="1"/>
    <n v="0"/>
    <n v="142.55000000000001"/>
    <n v="-142.55000000000001"/>
  </r>
  <r>
    <s v="AVPROD"/>
    <x v="255"/>
    <x v="5"/>
    <s v="COSTA MESA"/>
    <s v="CA"/>
    <n v="92626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256"/>
    <x v="1"/>
    <s v="WILLISON"/>
    <s v="VT"/>
    <n v="5495"/>
    <s v="NFPROV-CONKIT-NS-5PIN-FRNTR"/>
    <s v="Each"/>
    <s v="Inactive"/>
    <s v="American Lighting"/>
    <s v="Flexible Linear"/>
    <s v="Neonflex Pro"/>
    <s v="Order"/>
    <s v="01-01-2025"/>
    <s v="14-04-2025"/>
    <n v="0"/>
    <n v="1"/>
    <n v="0"/>
    <n v="0"/>
    <n v="0"/>
  </r>
  <r>
    <s v="AVPROD"/>
    <x v="41"/>
    <x v="4"/>
    <s v="NORTH CHARLESTON"/>
    <s v="SC"/>
    <n v="29420"/>
    <s v="ADPTPRO-DRJ-96-24"/>
    <s v="Each"/>
    <s v="Active"/>
    <s v="American Lighting"/>
    <s v="Drivers"/>
    <s v="Adaptive"/>
    <s v="Order"/>
    <s v="01-01-2025"/>
    <s v="14-04-2025"/>
    <n v="0"/>
    <n v="11"/>
    <n v="0"/>
    <n v="1267.2"/>
    <n v="-1267.2"/>
  </r>
  <r>
    <s v="AVPROD"/>
    <x v="32"/>
    <x v="6"/>
    <s v="NAPLES"/>
    <s v="FL"/>
    <n v="34110"/>
    <s v="ADPT-DRJ-30-24"/>
    <s v="Each"/>
    <s v="Active"/>
    <s v="American Lighting"/>
    <s v="Drivers"/>
    <s v="Adaptive"/>
    <s v="Order"/>
    <s v="01-01-2025"/>
    <s v="14-04-2025"/>
    <n v="0"/>
    <n v="8"/>
    <n v="0"/>
    <n v="393.9"/>
    <n v="-393.9"/>
  </r>
  <r>
    <s v="AVPROD"/>
    <x v="32"/>
    <x v="6"/>
    <s v="NAPLES"/>
    <s v="FL"/>
    <n v="34110"/>
    <s v="ADPTPRO-DRJ-192-24"/>
    <s v="Each"/>
    <s v="Active"/>
    <s v="American Lighting"/>
    <s v="Drivers"/>
    <s v="Adaptive"/>
    <s v="Order"/>
    <s v="01-01-2025"/>
    <s v="14-04-2025"/>
    <n v="0"/>
    <n v="4"/>
    <n v="0"/>
    <n v="599.20000000000005"/>
    <n v="-599.20000000000005"/>
  </r>
  <r>
    <s v="AVPROD"/>
    <x v="130"/>
    <x v="15"/>
    <s v="MIAMI"/>
    <s v="FL"/>
    <n v="33166"/>
    <s v="DIS-DL4-DMX-RGBTW-LED-WH"/>
    <s v="Each"/>
    <s v="Active"/>
    <s v="Other - Non-Inventory"/>
    <s v="DsplyCtlgSwag"/>
    <s v="DsplyCtlgSwag"/>
    <s v="Special Order"/>
    <s v="01-01-2025"/>
    <s v="14-04-2025"/>
    <n v="-1"/>
    <n v="0"/>
    <n v="150"/>
    <n v="0"/>
    <n v="150"/>
  </r>
  <r>
    <s v="AVPROD"/>
    <x v="54"/>
    <x v="9"/>
    <s v="EAST ISLIP"/>
    <s v="NY"/>
    <n v="11730"/>
    <s v="PLX-EXTGT-2M-BNDL1"/>
    <s v="Each"/>
    <s v="Active"/>
    <s v="Proluxe"/>
    <s v="Extrusion/Channel"/>
    <s v="Premium Extrusions"/>
    <s v="Shadow TransferKit"/>
    <s v="01-01-2025"/>
    <s v="14-04-2025"/>
    <n v="-8"/>
    <n v="0"/>
    <n v="422.08"/>
    <n v="0"/>
    <n v="422.08"/>
  </r>
  <r>
    <s v="AVPROD"/>
    <x v="257"/>
    <x v="6"/>
    <s v="WEST PALM BEACH"/>
    <s v="FL"/>
    <n v="33409"/>
    <s v="NFPROL-END"/>
    <s v="Each"/>
    <s v="Inactive"/>
    <s v="American Lighting"/>
    <s v="Flexible Linear"/>
    <s v="Neonflex Pro"/>
    <s v="Order"/>
    <s v="01-01-2025"/>
    <s v="14-04-2025"/>
    <n v="0"/>
    <n v="1"/>
    <n v="0"/>
    <n v="5.5"/>
    <n v="-5.5"/>
  </r>
  <r>
    <s v="AVPROD"/>
    <x v="63"/>
    <x v="9"/>
    <s v="LITTLE SILVER"/>
    <s v="NJ"/>
    <n v="7739"/>
    <s v="PE-AA45-1M"/>
    <s v="Each"/>
    <s v="Active"/>
    <s v="American Lighting"/>
    <s v="Extrusion/Channel"/>
    <s v="Premium Extrusions"/>
    <s v="Special Order"/>
    <s v="01-01-2025"/>
    <s v="14-04-2025"/>
    <n v="0"/>
    <n v="0"/>
    <n v="0"/>
    <n v="-40.56"/>
    <n v="40.56"/>
  </r>
  <r>
    <s v="AVPROD"/>
    <x v="90"/>
    <x v="3"/>
    <s v="CLEVELAND"/>
    <s v="OH"/>
    <n v="44118"/>
    <s v="PE-GT-1M"/>
    <s v="Each"/>
    <s v="Inactive"/>
    <s v="American Lighting"/>
    <s v="Extrusion/Channel"/>
    <s v="Premium Extrusions"/>
    <s v="Order"/>
    <s v="01-01-2025"/>
    <s v="14-04-2025"/>
    <n v="0"/>
    <n v="60"/>
    <n v="0"/>
    <n v="1116"/>
    <n v="-1116"/>
  </r>
  <r>
    <s v="AVPROD"/>
    <x v="258"/>
    <x v="3"/>
    <s v="PITTSBURGH"/>
    <s v="PA"/>
    <n v="15222"/>
    <s v="HTL-TWR-16"/>
    <s v="Each"/>
    <s v="Active"/>
    <s v="American Lighting"/>
    <s v="Tape Light"/>
    <s v="High Output"/>
    <s v="Order"/>
    <s v="01-01-2025"/>
    <s v="14-04-2025"/>
    <n v="0"/>
    <n v="39"/>
    <n v="0"/>
    <n v="5838.3"/>
    <n v="-5838.3"/>
  </r>
  <r>
    <s v="AVPROD"/>
    <x v="5"/>
    <x v="3"/>
    <s v="TROY"/>
    <s v="MI"/>
    <n v="48084"/>
    <s v="PLX-ADPTDRJ24V-192"/>
    <s v="Each"/>
    <s v="Active"/>
    <s v="Proluxe"/>
    <s v="Drivers"/>
    <s v="Adaptive"/>
    <s v="Shadow TransferKit"/>
    <s v="01-01-2025"/>
    <s v="14-04-2025"/>
    <n v="-1"/>
    <n v="0"/>
    <n v="129.35"/>
    <n v="0"/>
    <n v="129.35"/>
  </r>
  <r>
    <s v="AVPROD"/>
    <x v="209"/>
    <x v="3"/>
    <s v="DECATUR"/>
    <s v="IN"/>
    <n v="46733"/>
    <s v="TL-5PWR-HD"/>
    <s v="Each"/>
    <s v="Active"/>
    <s v="American Lighting"/>
    <s v="Tape Light"/>
    <s v="Tape Light Accessories"/>
    <s v="Order"/>
    <s v="01-01-2025"/>
    <s v="14-04-2025"/>
    <n v="0"/>
    <n v="35"/>
    <n v="0"/>
    <n v="157.5"/>
    <n v="-157.5"/>
  </r>
  <r>
    <s v="AVPROD"/>
    <x v="237"/>
    <x v="2"/>
    <s v="LONE TREE"/>
    <s v="CO"/>
    <n v="80124"/>
    <s v="PE-GT-1M"/>
    <s v="Each"/>
    <s v="Inactive"/>
    <s v="American Lighting"/>
    <s v="Extrusion/Channel"/>
    <s v="Premium Extrusions"/>
    <s v="Order"/>
    <s v="01-01-2025"/>
    <s v="14-04-2025"/>
    <n v="0"/>
    <n v="60"/>
    <n v="0"/>
    <n v="1116"/>
    <n v="-1116"/>
  </r>
  <r>
    <s v="AVPROD"/>
    <x v="259"/>
    <x v="9"/>
    <s v="WHITE PLAINS"/>
    <s v="NY"/>
    <n v="10607"/>
    <s v="PE-GT-1M"/>
    <s v="Each"/>
    <s v="Inactive"/>
    <s v="American Lighting"/>
    <s v="Extrusion/Channel"/>
    <s v="Premium Extrusions"/>
    <s v="Order"/>
    <s v="01-01-2025"/>
    <s v="14-04-2025"/>
    <n v="0"/>
    <n v="16"/>
    <n v="0"/>
    <n v="297.60000000000002"/>
    <n v="-297.60000000000002"/>
  </r>
  <r>
    <s v="AVPROD"/>
    <x v="214"/>
    <x v="3"/>
    <s v="CLINTON "/>
    <s v="PA"/>
    <n v="15026"/>
    <s v="PLX-EXTUNV-2M-BNDL5"/>
    <s v="Each"/>
    <s v="Active"/>
    <s v="Proluxe"/>
    <s v="Extrusion/Channel"/>
    <s v="Premium Extrusions"/>
    <s v="Shadow TransferKit"/>
    <s v="01-01-2025"/>
    <s v="14-04-2025"/>
    <n v="-4"/>
    <n v="0"/>
    <n v="841.2"/>
    <n v="0"/>
    <n v="841.2"/>
  </r>
  <r>
    <s v="AVPROD"/>
    <x v="174"/>
    <x v="6"/>
    <s v="SUMMERFIELD "/>
    <s v="FL"/>
    <n v="34491"/>
    <s v="PLX-HTL67COB-14MM-RGBW-REPSAMP-1M"/>
    <s v="Each"/>
    <s v="Active"/>
    <s v="Proluxe"/>
    <s v="Tape Light"/>
    <s v="Sauna IP67 COB"/>
    <s v="Shadow TransferKit"/>
    <s v="01-01-2025"/>
    <s v="14-04-2025"/>
    <n v="1"/>
    <n v="0"/>
    <n v="0"/>
    <n v="0"/>
    <n v="0"/>
  </r>
  <r>
    <s v="AVPROD"/>
    <x v="8"/>
    <x v="3"/>
    <s v="SYRACUSE "/>
    <s v="IN"/>
    <n v="46567"/>
    <s v="PLX-EXTMINIDF-FEED"/>
    <s v="Each"/>
    <s v="Active"/>
    <s v="Proluxe"/>
    <s v="Extrusion/Channel"/>
    <s v="Premium Extrusions"/>
    <s v="Shadow TransferKit"/>
    <s v="01-01-2025"/>
    <s v="14-04-2025"/>
    <n v="-6"/>
    <n v="0"/>
    <n v="13.2"/>
    <n v="0"/>
    <n v="13.2"/>
  </r>
  <r>
    <s v="AVPROD"/>
    <x v="23"/>
    <x v="7"/>
    <s v="SHAWNEE"/>
    <s v="KS"/>
    <n v="66227"/>
    <s v="PLX-EXTP-45-FEED"/>
    <s v="Each"/>
    <s v="Active"/>
    <s v="Proluxe"/>
    <s v="Extrusion/Channel"/>
    <s v="Premium Extrusions"/>
    <s v="Shadow TransferKit"/>
    <s v="01-01-2025"/>
    <s v="14-04-2025"/>
    <n v="-31"/>
    <n v="0"/>
    <n v="72.849999999999994"/>
    <n v="0"/>
    <n v="72.849999999999994"/>
  </r>
  <r>
    <s v="AVPROD"/>
    <x v="250"/>
    <x v="8"/>
    <s v="VANCOUVER"/>
    <s v="WA"/>
    <n v="98685"/>
    <s v="PLX-EXTMINIINV-LENS-2M"/>
    <s v="Each"/>
    <s v="Active"/>
    <s v="Proluxe"/>
    <s v="Extrusion/Channel"/>
    <s v="Premium Extrusions"/>
    <s v="Shadow TransferKit"/>
    <s v="01-01-2025"/>
    <s v="14-04-2025"/>
    <n v="2"/>
    <n v="0"/>
    <n v="223.3"/>
    <n v="0"/>
    <n v="223.3"/>
  </r>
  <r>
    <s v="AVPROD"/>
    <x v="239"/>
    <x v="11"/>
    <s v="CHICAGO"/>
    <s v="IL"/>
    <n v="60612"/>
    <s v="PE-GT-1M"/>
    <s v="Each"/>
    <s v="Inactive"/>
    <s v="American Lighting"/>
    <s v="Extrusion/Channel"/>
    <s v="Premium Extrusions"/>
    <s v="Order"/>
    <s v="01-01-2025"/>
    <s v="14-04-2025"/>
    <n v="0"/>
    <n v="10"/>
    <n v="0"/>
    <n v="186"/>
    <n v="-186"/>
  </r>
  <r>
    <s v="AVPROD"/>
    <x v="260"/>
    <x v="7"/>
    <s v="TROY "/>
    <s v="MO"/>
    <n v="63379"/>
    <s v="TL-5JUMP65-.5"/>
    <s v="Each"/>
    <s v="Active"/>
    <s v="American Lighting"/>
    <s v="Tape Light"/>
    <s v="Tape Light Accessories"/>
    <s v="Order"/>
    <s v="01-01-2025"/>
    <s v="14-04-2025"/>
    <n v="0"/>
    <n v="3"/>
    <n v="0"/>
    <n v="12.45"/>
    <n v="-12.45"/>
  </r>
  <r>
    <s v="AVPROD"/>
    <x v="224"/>
    <x v="6"/>
    <s v="JUPITER "/>
    <s v="FL"/>
    <n v="33477"/>
    <s v="PLX-ADPTPRODRJ24V-60"/>
    <s v="Each"/>
    <s v="Active"/>
    <s v="Proluxe"/>
    <s v="Drivers"/>
    <s v="Adaptive"/>
    <s v="Shadow TransferKit"/>
    <s v="01-01-2025"/>
    <s v="14-04-2025"/>
    <n v="1"/>
    <n v="0"/>
    <n v="84.4"/>
    <n v="0"/>
    <n v="84.4"/>
  </r>
  <r>
    <s v="AVPROD"/>
    <x v="33"/>
    <x v="10"/>
    <s v="FARMERS BRANCH"/>
    <s v="TX"/>
    <n v="75234"/>
    <s v="PLX-ADPTDRJ24V-30"/>
    <s v="Each"/>
    <s v="Active"/>
    <s v="Proluxe"/>
    <s v="Drivers"/>
    <s v="Adaptive"/>
    <s v="Shadow TransferKit"/>
    <s v="01-01-2025"/>
    <s v="14-04-2025"/>
    <n v="-2"/>
    <n v="0"/>
    <n v="99.28"/>
    <n v="0"/>
    <n v="99.28"/>
  </r>
  <r>
    <s v="AVPROD"/>
    <x v="8"/>
    <x v="3"/>
    <s v="SYRACUSE "/>
    <s v="IN"/>
    <n v="46567"/>
    <s v="STLHD-WW-16"/>
    <s v="Each"/>
    <s v="Active"/>
    <s v="American Lighting"/>
    <s v="Tape Light"/>
    <s v="Standard Grade HD"/>
    <s v="Order"/>
    <s v="01-01-2025"/>
    <s v="14-04-2025"/>
    <n v="0"/>
    <n v="1"/>
    <n v="0"/>
    <n v="90.5"/>
    <n v="-90.5"/>
  </r>
  <r>
    <s v="AVPROD"/>
    <x v="261"/>
    <x v="3"/>
    <s v="MISHAWAKA"/>
    <s v="IN"/>
    <n v="46545"/>
    <s v="PE-AA1DF-FEED"/>
    <s v="Each"/>
    <s v="Active"/>
    <s v="American Lighting"/>
    <s v="Extrusion/Channel"/>
    <s v="Premium Extrusions"/>
    <s v="Special Order"/>
    <s v="01-01-2025"/>
    <s v="14-04-2025"/>
    <n v="0"/>
    <n v="2"/>
    <n v="0"/>
    <n v="2.2599999999999998"/>
    <n v="-2.2599999999999998"/>
  </r>
  <r>
    <s v="AVPROD"/>
    <x v="190"/>
    <x v="3"/>
    <s v="SHELBY TOWNSHIP"/>
    <s v="MI"/>
    <n v="48315"/>
    <s v="PLX-TRNRCV-WDMX"/>
    <s v="Each"/>
    <s v="Active"/>
    <s v="Proluxe"/>
    <s v="Controls"/>
    <s v="Controls"/>
    <s v="Shadow TransferKit"/>
    <s v="01-01-2025"/>
    <s v="14-04-2025"/>
    <n v="-3"/>
    <n v="0"/>
    <n v="562.79999999999995"/>
    <n v="0"/>
    <n v="562.79999999999995"/>
  </r>
  <r>
    <s v="AVPROD"/>
    <x v="54"/>
    <x v="9"/>
    <s v="EAST ISLIP"/>
    <s v="NY"/>
    <n v="11730"/>
    <s v="PLX-EXTGT-FLXLENS-5M"/>
    <s v="Each"/>
    <s v="Active"/>
    <s v="Proluxe"/>
    <s v="Extrusion/Channel"/>
    <s v="Premium Extrusions"/>
    <s v="Order"/>
    <s v="01-01-2025"/>
    <s v="14-04-2025"/>
    <n v="-1"/>
    <n v="0"/>
    <n v="7.88"/>
    <n v="0"/>
    <n v="7.88"/>
  </r>
  <r>
    <s v="AVPROD"/>
    <x v="89"/>
    <x v="4"/>
    <s v="GREENVILLE"/>
    <s v="SC"/>
    <n v="29601"/>
    <s v="PE-AA2-FEED"/>
    <s v="Each"/>
    <s v="NoPurchase"/>
    <s v="American Lighting"/>
    <s v="Extrusion/Channel"/>
    <s v="Premium Extrusions"/>
    <s v="Order"/>
    <s v="01-01-2025"/>
    <s v="14-04-2025"/>
    <n v="0"/>
    <n v="5"/>
    <n v="0"/>
    <n v="8"/>
    <n v="-8"/>
  </r>
  <r>
    <s v="AVPROD"/>
    <x v="60"/>
    <x v="3"/>
    <s v="FRANKLIN"/>
    <s v="OH"/>
    <n v="45005"/>
    <s v="PE-AA1-FEED"/>
    <s v="Each"/>
    <s v="NoPurchase"/>
    <s v="American Lighting"/>
    <s v="Extrusion/Channel"/>
    <s v="Premium Extrusions"/>
    <s v="Order"/>
    <s v="01-01-2025"/>
    <s v="14-04-2025"/>
    <n v="0"/>
    <n v="29"/>
    <n v="0"/>
    <n v="25.52"/>
    <n v="-25.52"/>
  </r>
  <r>
    <s v="AVPROD"/>
    <x v="219"/>
    <x v="2"/>
    <s v="RIVERTON"/>
    <s v="UT"/>
    <n v="84065"/>
    <s v="PLX-EXTUNI-1M"/>
    <s v="Each"/>
    <s v="NoPurchase"/>
    <s v="Proluxe"/>
    <s v="Extrusion/Channel"/>
    <s v="Premium Extrusions"/>
    <s v="Shadow TransferKit"/>
    <s v="01-01-2025"/>
    <s v="14-04-2025"/>
    <n v="-20"/>
    <n v="0"/>
    <n v="250"/>
    <n v="0"/>
    <n v="250"/>
  </r>
  <r>
    <s v="AVPROD"/>
    <x v="262"/>
    <x v="10"/>
    <s v="AUSTIN"/>
    <s v="TX"/>
    <n v="78752"/>
    <s v="PLX-SPKPL-CTRL-REC-RGBTW"/>
    <s v="Each"/>
    <s v="Active"/>
    <s v="Proluxe"/>
    <s v="Spektrum+ Smart"/>
    <s v="Spektrum+"/>
    <s v="Shadow TransferKit"/>
    <s v="01-01-2025"/>
    <s v="14-04-2025"/>
    <n v="-3"/>
    <n v="0"/>
    <n v="178.05"/>
    <n v="0"/>
    <n v="178.05"/>
  </r>
  <r>
    <s v="AVPROD"/>
    <x v="263"/>
    <x v="4"/>
    <s v="ELIZABETH CITY"/>
    <s v="NC"/>
    <n v="27909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6"/>
    <x v="10"/>
    <s v="SOUTHLAKE"/>
    <s v="TX"/>
    <n v="76092"/>
    <s v="120-H3-RGBW-CLIPS"/>
    <s v="BG10"/>
    <s v="Active"/>
    <s v="American Lighting"/>
    <s v="Flexible Linear"/>
    <s v="Hybrid"/>
    <s v="Order"/>
    <s v="01-01-2025"/>
    <s v="14-04-2025"/>
    <n v="0"/>
    <n v="4"/>
    <n v="0"/>
    <n v="28.8"/>
    <n v="-28.8"/>
  </r>
  <r>
    <s v="AVPROD"/>
    <x v="264"/>
    <x v="0"/>
    <s v="MECHANICSBURG"/>
    <s v="PA"/>
    <n v="17050"/>
    <s v="CEDIA PROMO"/>
    <s v="Each"/>
    <s v="Active"/>
    <s v="Other - Non-Inventory"/>
    <s v="DsplyCtlgSwag"/>
    <s v="DsplyCtlgSwag"/>
    <s v="Order"/>
    <s v="01-01-2025"/>
    <s v="14-04-2025"/>
    <n v="-1"/>
    <n v="0"/>
    <n v="150"/>
    <n v="0"/>
    <n v="150"/>
  </r>
  <r>
    <s v="AVPROD"/>
    <x v="19"/>
    <x v="0"/>
    <s v="BETHESDA"/>
    <s v="MD"/>
    <n v="20814"/>
    <s v="PLX-STLWD54-3018-24V-16"/>
    <s v="Each"/>
    <s v="Active"/>
    <s v="Proluxe"/>
    <s v="Tape Light"/>
    <s v="Standard Grade"/>
    <s v="Shadow TransferKit"/>
    <s v="01-01-2025"/>
    <s v="14-04-2025"/>
    <n v="1"/>
    <n v="0"/>
    <n v="141.15"/>
    <n v="0"/>
    <n v="141.15"/>
  </r>
  <r>
    <s v="AVPROD"/>
    <x v="7"/>
    <x v="0"/>
    <s v="SILVER SPRING"/>
    <s v="MD"/>
    <n v="20910"/>
    <s v="RP-2/4/6"/>
    <s v="Each"/>
    <s v="FlgNoPur"/>
    <s v="American Lighting"/>
    <s v="Downlighting"/>
    <s v="Rough-in Plate"/>
    <s v="Order"/>
    <s v="01-01-2025"/>
    <s v="14-04-2025"/>
    <n v="-46"/>
    <n v="0"/>
    <n v="296.7"/>
    <n v="0"/>
    <n v="296.7"/>
  </r>
  <r>
    <s v="AVPROD"/>
    <x v="237"/>
    <x v="2"/>
    <s v="LONE TREE"/>
    <s v="CO"/>
    <n v="80124"/>
    <s v="PLX-STL54-COB-30K-24V-16"/>
    <s v="Each"/>
    <s v="Active"/>
    <s v="Proluxe"/>
    <s v="Tape Light"/>
    <s v="Standard Grade COB"/>
    <s v="Shadow TransferKit"/>
    <s v="01-01-2025"/>
    <s v="14-04-2025"/>
    <n v="-9"/>
    <n v="0"/>
    <n v="757.8"/>
    <n v="0"/>
    <n v="757.8"/>
  </r>
  <r>
    <s v="AVPROD"/>
    <x v="20"/>
    <x v="2"/>
    <s v="WINDSOR"/>
    <s v="CO"/>
    <n v="80550"/>
    <s v="STL-COB-UWW-16"/>
    <s v="Each"/>
    <s v="Active"/>
    <s v="American Lighting"/>
    <s v="Tape Light"/>
    <s v="Standard Grade COB"/>
    <s v="Order"/>
    <s v="01-01-2025"/>
    <s v="14-04-2025"/>
    <n v="-6"/>
    <n v="0"/>
    <n v="393.48"/>
    <n v="0"/>
    <n v="393.48"/>
  </r>
  <r>
    <s v="AVPROD"/>
    <x v="56"/>
    <x v="3"/>
    <s v="MASON"/>
    <s v="OH"/>
    <n v="45040"/>
    <s v="TL-4JUMP24-HD"/>
    <s v="Each"/>
    <s v="Active"/>
    <s v="American Lighting"/>
    <s v="Tape Light"/>
    <s v="Tape Light Accessories"/>
    <s v="Order"/>
    <s v="01-01-2025"/>
    <s v="14-04-2025"/>
    <n v="0"/>
    <n v="4"/>
    <n v="0"/>
    <n v="27.2"/>
    <n v="-27.2"/>
  </r>
  <r>
    <s v="AVPROD"/>
    <x v="76"/>
    <x v="3"/>
    <s v="GRANGER"/>
    <s v="IN"/>
    <n v="46530"/>
    <s v="ARTNET-DMX-GTWY"/>
    <s v="Each"/>
    <s v="Active"/>
    <s v="American Lighting"/>
    <s v="Controls"/>
    <s v="Controls"/>
    <s v="Order"/>
    <s v="01-01-2025"/>
    <s v="14-04-2025"/>
    <n v="0"/>
    <n v="1"/>
    <n v="0"/>
    <n v="316"/>
    <n v="-316"/>
  </r>
  <r>
    <s v="AVPROD"/>
    <x v="43"/>
    <x v="3"/>
    <s v="ZIONSVILLE"/>
    <s v="IN"/>
    <n v="46077"/>
    <s v="E-CLIP-BK"/>
    <s v="Each"/>
    <s v="Active"/>
    <s v="American Lighting"/>
    <s v="Extrusion/Channel"/>
    <s v="Economy Extrusions"/>
    <s v="Special Order"/>
    <s v="01-01-2025"/>
    <s v="14-04-2025"/>
    <n v="0"/>
    <n v="15"/>
    <n v="0"/>
    <n v="49.5"/>
    <n v="-49.5"/>
  </r>
  <r>
    <s v="AVPROD"/>
    <x v="222"/>
    <x v="9"/>
    <s v="OCEAN"/>
    <s v="NJ"/>
    <n v="7712"/>
    <s v="MLUX-30"/>
    <s v="Each"/>
    <s v="Active"/>
    <s v="American Lighting"/>
    <s v="Tape Light"/>
    <s v="Microlux"/>
    <s v="Order"/>
    <s v="01-01-2025"/>
    <s v="14-04-2025"/>
    <n v="0"/>
    <n v="2"/>
    <n v="0"/>
    <n v="315.89999999999998"/>
    <n v="-315.89999999999998"/>
  </r>
  <r>
    <s v="AVPROD"/>
    <x v="265"/>
    <x v="12"/>
    <s v="SIOUX FALLS"/>
    <s v="SD"/>
    <n v="57108"/>
    <s v="PE-UVLENS-1M"/>
    <s v="Each"/>
    <s v="Active"/>
    <s v="American Lighting"/>
    <s v="Extrusion/Channel"/>
    <s v="Premium Extrusions"/>
    <s v="Special Order"/>
    <s v="01-01-2025"/>
    <s v="14-04-2025"/>
    <n v="0"/>
    <n v="36"/>
    <n v="0"/>
    <n v="297"/>
    <n v="-297"/>
  </r>
  <r>
    <s v="AVPROD"/>
    <x v="266"/>
    <x v="9"/>
    <s v="HICKSVILLE"/>
    <s v="NY"/>
    <n v="11801"/>
    <s v="PLX-EXT-LENSFOC-1M"/>
    <s v="Each"/>
    <s v="NoPurchase"/>
    <s v="Proluxe"/>
    <s v="Extrusion/Channel"/>
    <s v="Premium Extrusions"/>
    <s v="Shadow TransferKit"/>
    <s v="01-01-2025"/>
    <s v="14-04-2025"/>
    <n v="-31"/>
    <n v="0"/>
    <n v="689.75"/>
    <n v="0"/>
    <n v="689.75"/>
  </r>
  <r>
    <s v="AVPROD"/>
    <x v="208"/>
    <x v="0"/>
    <s v="BORDENTOWN"/>
    <s v="NJ"/>
    <n v="8505"/>
    <s v="PLX-ADPTDRJ24V-288"/>
    <s v="Each"/>
    <s v="Active"/>
    <s v="Proluxe"/>
    <s v="Drivers"/>
    <s v="Adaptive"/>
    <s v="Shadow TransferKit"/>
    <s v="01-01-2025"/>
    <s v="14-04-2025"/>
    <n v="1"/>
    <n v="0"/>
    <n v="192.3"/>
    <n v="0"/>
    <n v="192.3"/>
  </r>
  <r>
    <s v="AVPROD"/>
    <x v="133"/>
    <x v="3"/>
    <s v="HOLLAND"/>
    <s v="OH"/>
    <n v="43528"/>
    <s v="PLX-SPKPL-DL-RGBTW-6-WHB"/>
    <s v="Each"/>
    <s v="Active"/>
    <s v="Proluxe"/>
    <s v="Spektrum+ Smart"/>
    <s v="Spektrum+"/>
    <s v="Shadow TransferKit"/>
    <s v="01-01-2025"/>
    <s v="14-04-2025"/>
    <n v="-3"/>
    <n v="0"/>
    <n v="107.04"/>
    <n v="0"/>
    <n v="107.04"/>
  </r>
  <r>
    <s v="AVPROD"/>
    <x v="223"/>
    <x v="1"/>
    <s v="ALBANY"/>
    <s v="NY"/>
    <n v="12203"/>
    <s v="PLX-SFLEXEXT-RGBW-END"/>
    <s v="Each"/>
    <s v="Active"/>
    <s v="Proluxe"/>
    <s v="Tape Light"/>
    <s v="Senik"/>
    <s v="Shadow TransferKit"/>
    <s v="01-01-2025"/>
    <s v="14-04-2025"/>
    <n v="2"/>
    <n v="0"/>
    <n v="1.3"/>
    <n v="0"/>
    <n v="1.3"/>
  </r>
  <r>
    <s v="AVPROD"/>
    <x v="200"/>
    <x v="6"/>
    <s v="ORLANDO"/>
    <s v="FL"/>
    <n v="32811"/>
    <s v="PLX-EXTPRO45-2M-BNDL1"/>
    <s v="Each"/>
    <s v="FlgNoPur"/>
    <s v="Proluxe"/>
    <s v="Extrusion/Channel"/>
    <s v="Premium Extrusions"/>
    <s v="Shadow TransferKit"/>
    <s v="01-01-2025"/>
    <s v="14-04-2025"/>
    <n v="0"/>
    <n v="0"/>
    <n v="-415.84"/>
    <n v="0"/>
    <n v="-415.84"/>
  </r>
  <r>
    <s v="AVPROD"/>
    <x v="7"/>
    <x v="0"/>
    <s v="SILVER SPRING"/>
    <s v="MD"/>
    <n v="20910"/>
    <s v="PLX-ALC2-30K-32-WH"/>
    <s v="Each"/>
    <s v="FlgNoPur"/>
    <s v="Proluxe"/>
    <s v="Undercabinets"/>
    <s v="LED Complete 2"/>
    <s v="Shadow TransferKit"/>
    <s v="01-01-2025"/>
    <s v="14-04-2025"/>
    <n v="-2"/>
    <n v="0"/>
    <n v="94.6"/>
    <n v="0"/>
    <n v="94.6"/>
  </r>
  <r>
    <s v="AVPROD"/>
    <x v="246"/>
    <x v="3"/>
    <s v="CUYAHOGA FALLS"/>
    <s v="OH"/>
    <n v="44221"/>
    <s v="HTL-COB-TW-16"/>
    <s v="Each"/>
    <s v="Active"/>
    <s v="American Lighting"/>
    <s v="Tape Light"/>
    <s v="High Output COB"/>
    <s v="Order"/>
    <s v="01-01-2025"/>
    <s v="14-04-2025"/>
    <n v="0"/>
    <n v="1"/>
    <n v="0"/>
    <n v="-8.35"/>
    <n v="8.35"/>
  </r>
  <r>
    <s v="AVPROD"/>
    <x v="61"/>
    <x v="6"/>
    <s v="PARRISH "/>
    <s v="FL"/>
    <n v="34219"/>
    <s v="ADPTPRO-DRJ-30-24"/>
    <s v="Each"/>
    <s v="Active"/>
    <s v="American Lighting"/>
    <s v="Drivers"/>
    <s v="Adaptive"/>
    <s v="Order"/>
    <s v="01-01-2025"/>
    <s v="14-04-2025"/>
    <n v="0"/>
    <n v="4"/>
    <n v="0"/>
    <n v="202.6"/>
    <n v="-202.6"/>
  </r>
  <r>
    <s v="AVPROD"/>
    <x v="254"/>
    <x v="2"/>
    <s v="GRAND JUNCTION"/>
    <s v="CO"/>
    <n v="81504"/>
    <s v="PLX-EE45-AAFR-2M-BNDL1"/>
    <s v="Each"/>
    <s v="Active"/>
    <s v="Proluxe"/>
    <s v="Extrusion/Channel"/>
    <s v="Premium Extrusions"/>
    <s v="Shadow TransferKit"/>
    <s v="01-01-2025"/>
    <s v="14-04-2025"/>
    <n v="-3"/>
    <n v="0"/>
    <n v="89.1"/>
    <n v="0"/>
    <n v="89.1"/>
  </r>
  <r>
    <s v="AVPROD"/>
    <x v="219"/>
    <x v="2"/>
    <s v="RIVERTON"/>
    <s v="UT"/>
    <n v="84065"/>
    <s v="PLX-CNVS-RGBW-CONRIG"/>
    <s v="BG5"/>
    <s v="Active"/>
    <s v="Proluxe"/>
    <s v="Dynamic Pixel"/>
    <s v="Canvas"/>
    <s v="Shadow TransferKit"/>
    <s v="01-01-2025"/>
    <s v="14-04-2025"/>
    <n v="-10"/>
    <n v="0"/>
    <n v="29.5"/>
    <n v="0"/>
    <n v="29.5"/>
  </r>
  <r>
    <s v="AVPROD"/>
    <x v="52"/>
    <x v="1"/>
    <s v="NORTH EASTON"/>
    <s v="MA"/>
    <n v="2356"/>
    <s v="PE-AA1-FEED"/>
    <s v="Each"/>
    <s v="NoPurchase"/>
    <s v="American Lighting"/>
    <s v="Extrusion/Channel"/>
    <s v="Premium Extrusions"/>
    <s v="Order"/>
    <s v="01-01-2025"/>
    <s v="14-04-2025"/>
    <n v="0"/>
    <n v="26"/>
    <n v="0"/>
    <n v="51.2"/>
    <n v="-51.2"/>
  </r>
  <r>
    <s v="AVPROD"/>
    <x v="127"/>
    <x v="4"/>
    <s v="HATTIESBURG "/>
    <s v="MS"/>
    <n v="39402"/>
    <s v="PLX-TL-SC-4PWR"/>
    <s v="Each"/>
    <s v="Active"/>
    <s v="Proluxe"/>
    <s v="Tape Light"/>
    <s v="Tape Light Accessories"/>
    <s v="Shadow TransferKit"/>
    <s v="01-01-2025"/>
    <s v="14-04-2025"/>
    <n v="5"/>
    <n v="0"/>
    <n v="65.3"/>
    <n v="0"/>
    <n v="65.3"/>
  </r>
  <r>
    <s v="AVPROD"/>
    <x v="267"/>
    <x v="5"/>
    <s v="LAS VEGAS"/>
    <s v="NV"/>
    <n v="89106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202"/>
    <x v="3"/>
    <s v="FISHERS "/>
    <s v="IN"/>
    <n v="46038"/>
    <s v="PE-AA2-LENS-1M"/>
    <s v="Each"/>
    <s v="NoPurchase"/>
    <s v="American Lighting"/>
    <s v="Extrusion/Channel"/>
    <s v="Premium Extrusions"/>
    <s v="Order"/>
    <s v="01-01-2025"/>
    <s v="14-04-2025"/>
    <n v="0"/>
    <n v="30"/>
    <n v="0"/>
    <n v="294"/>
    <n v="-294"/>
  </r>
  <r>
    <s v="AVPROD"/>
    <x v="15"/>
    <x v="3"/>
    <s v="MENTOR"/>
    <s v="OH"/>
    <n v="44060"/>
    <s v="HTL20-PXL-RGBW6-24VDC-16"/>
    <s v="Each"/>
    <s v="Active"/>
    <s v="American Lighting"/>
    <s v="Tape Light"/>
    <s v="High Output"/>
    <s v="Order"/>
    <s v="01-01-2025"/>
    <s v="14-04-2025"/>
    <n v="0"/>
    <n v="6"/>
    <n v="0"/>
    <n v="807.84"/>
    <n v="-807.84"/>
  </r>
  <r>
    <s v="AVPROD"/>
    <x v="60"/>
    <x v="3"/>
    <s v="FRANKLIN"/>
    <s v="OH"/>
    <n v="45005"/>
    <s v="PLX-EXTGT-BK-2M-BNDL1"/>
    <s v="Each"/>
    <s v="Active"/>
    <s v="Proluxe"/>
    <s v="Extrusion/Channel"/>
    <s v="Premium Extrusions"/>
    <s v="Shadow TransferKit"/>
    <s v="01-01-2025"/>
    <s v="14-04-2025"/>
    <n v="-1"/>
    <n v="0"/>
    <n v="71.7"/>
    <n v="0"/>
    <n v="71.7"/>
  </r>
  <r>
    <s v="AVPROD"/>
    <x v="75"/>
    <x v="0"/>
    <s v="ROANOKE"/>
    <s v="VA"/>
    <n v="24018"/>
    <s v="PLX-ADPTPRODRJ24V-96"/>
    <s v="Each"/>
    <s v="Active"/>
    <s v="Proluxe"/>
    <s v="Drivers"/>
    <s v="Adaptive"/>
    <s v="Shadow TransferKit"/>
    <s v="01-01-2025"/>
    <s v="14-04-2025"/>
    <n v="2"/>
    <n v="0"/>
    <n v="230.4"/>
    <n v="0"/>
    <n v="230.4"/>
  </r>
  <r>
    <s v="AVPROD"/>
    <x v="268"/>
    <x v="4"/>
    <s v="MT. PLEASANT"/>
    <s v="SC"/>
    <n v="29464"/>
    <s v="PLX-STL54-COB-30K-24V-100"/>
    <s v="Each"/>
    <s v="Active"/>
    <s v="Proluxe"/>
    <s v="Tape Light"/>
    <s v="Standard Grade COB"/>
    <s v="Shadow TransferKit"/>
    <s v="01-01-2025"/>
    <s v="14-04-2025"/>
    <n v="-4"/>
    <n v="0"/>
    <n v="2053.1999999999998"/>
    <n v="0"/>
    <n v="2053.1999999999998"/>
  </r>
  <r>
    <s v="AVPROD"/>
    <x v="268"/>
    <x v="4"/>
    <s v="MT. PLEASANT"/>
    <s v="SC"/>
    <n v="29464"/>
    <s v="PLX-ADPTDRJ24V-60"/>
    <s v="Each"/>
    <s v="Active"/>
    <s v="Proluxe"/>
    <s v="Drivers"/>
    <s v="Adaptive"/>
    <s v="Shadow TransferKit"/>
    <s v="01-01-2025"/>
    <s v="14-04-2025"/>
    <n v="-10"/>
    <n v="0"/>
    <n v="697.5"/>
    <n v="0"/>
    <n v="697.5"/>
  </r>
  <r>
    <s v="AVPROD"/>
    <x v="189"/>
    <x v="2"/>
    <s v="HIGHLANDS RANCH"/>
    <s v="CO"/>
    <n v="80130"/>
    <s v="ADPTPRO-DR-200-24"/>
    <s v="Each"/>
    <s v="Active"/>
    <s v="American Lighting"/>
    <s v="Drivers"/>
    <s v="Adaptive"/>
    <s v="Order"/>
    <s v="01-01-2025"/>
    <s v="14-04-2025"/>
    <n v="0"/>
    <n v="3"/>
    <n v="0"/>
    <n v="496.65"/>
    <n v="-496.65"/>
  </r>
  <r>
    <s v="AVPROD"/>
    <x v="43"/>
    <x v="3"/>
    <s v="ZIONSVILLE"/>
    <s v="IN"/>
    <n v="46077"/>
    <s v="PE-AA2-LENS-1M"/>
    <s v="Each"/>
    <s v="NoPurchase"/>
    <s v="American Lighting"/>
    <s v="Extrusion/Channel"/>
    <s v="Premium Extrusions"/>
    <s v="Order"/>
    <s v="01-01-2025"/>
    <s v="14-04-2025"/>
    <n v="0"/>
    <n v="25"/>
    <n v="0"/>
    <n v="245"/>
    <n v="-245"/>
  </r>
  <r>
    <s v="AVPROD"/>
    <x v="52"/>
    <x v="1"/>
    <s v="NORTH EASTON"/>
    <s v="MA"/>
    <n v="2356"/>
    <s v="ADPT-DRJ-96-24"/>
    <s v="Each"/>
    <s v="Active"/>
    <s v="American Lighting"/>
    <s v="Drivers"/>
    <s v="Adaptive"/>
    <s v="Order"/>
    <s v="01-01-2025"/>
    <s v="14-04-2025"/>
    <n v="0"/>
    <n v="2"/>
    <n v="0"/>
    <n v="232.8"/>
    <n v="-232.8"/>
  </r>
  <r>
    <s v="AVPROD"/>
    <x v="269"/>
    <x v="6"/>
    <s v="SARASOTA"/>
    <s v="FL"/>
    <n v="34243"/>
    <s v="PLX-EXTP-45-1M"/>
    <s v="Each"/>
    <s v="NoPurchase"/>
    <s v="Proluxe"/>
    <s v="Extrusion/Channel"/>
    <s v="Premium Extrusions"/>
    <s v="Shadow TransferKit"/>
    <s v="01-01-2025"/>
    <s v="14-04-2025"/>
    <n v="-11"/>
    <n v="0"/>
    <n v="176.66"/>
    <n v="0"/>
    <n v="176.66"/>
  </r>
  <r>
    <s v="AVPROD"/>
    <x v="125"/>
    <x v="2"/>
    <s v="LOGAN"/>
    <s v="UT"/>
    <n v="84341"/>
    <s v="PLX-ADPTDRJ24V-288"/>
    <s v="Each"/>
    <s v="Active"/>
    <s v="Proluxe"/>
    <s v="Drivers"/>
    <s v="Adaptive"/>
    <s v="Shadow TransferKit"/>
    <s v="01-01-2025"/>
    <s v="14-04-2025"/>
    <n v="-1"/>
    <n v="0"/>
    <n v="174.8"/>
    <n v="0"/>
    <n v="174.8"/>
  </r>
  <r>
    <s v="AVPROD"/>
    <x v="25"/>
    <x v="9"/>
    <s v="BROOKLYN"/>
    <s v="NY"/>
    <n v="11230"/>
    <s v="CONKIT-CC"/>
    <s v="Each"/>
    <s v="Inactive"/>
    <s v="American Lighting"/>
    <s v="Tape Light"/>
    <s v="Tape Light Accessories"/>
    <s v="Custom Cut"/>
    <s v="01-01-2025"/>
    <s v="14-04-2025"/>
    <n v="0"/>
    <n v="1"/>
    <n v="0"/>
    <n v="9.3000000000000007"/>
    <n v="-9.3000000000000007"/>
  </r>
  <r>
    <s v="AVPROD"/>
    <x v="66"/>
    <x v="9"/>
    <s v="PLAINVIEW"/>
    <s v="NY"/>
    <n v="11803"/>
    <s v="PE-UVLENS-1M"/>
    <s v="Each"/>
    <s v="Active"/>
    <s v="American Lighting"/>
    <s v="Extrusion/Channel"/>
    <s v="Premium Extrusions"/>
    <s v="Special Order"/>
    <s v="01-01-2025"/>
    <s v="14-04-2025"/>
    <n v="0"/>
    <n v="7"/>
    <n v="0"/>
    <n v="57.75"/>
    <n v="-57.75"/>
  </r>
  <r>
    <s v="AVPROD"/>
    <x v="44"/>
    <x v="2"/>
    <s v="DENVER"/>
    <s v="CO"/>
    <n v="80222"/>
    <s v="NFPROV-CONKIT-NS-2PIN-FRNTL"/>
    <s v="Each"/>
    <s v="Inactive"/>
    <s v="American Lighting"/>
    <s v="Flexible Linear"/>
    <s v="Neonflex Pro"/>
    <s v="Order"/>
    <s v="01-01-2025"/>
    <s v="14-04-2025"/>
    <n v="0"/>
    <n v="4"/>
    <n v="0"/>
    <n v="55.4"/>
    <n v="-55.4"/>
  </r>
  <r>
    <s v="AVPROD"/>
    <x v="20"/>
    <x v="2"/>
    <s v="WINDSOR"/>
    <s v="CO"/>
    <n v="80550"/>
    <s v="PE-PRO45-2M-BNDL1"/>
    <s v="Each"/>
    <s v="FlgNoPur"/>
    <s v="American Lighting"/>
    <s v="Extrusion/Channel"/>
    <s v="Premium Extrusions"/>
    <s v="Order"/>
    <s v="01-01-2025"/>
    <s v="14-04-2025"/>
    <n v="-11"/>
    <n v="0"/>
    <n v="653.4"/>
    <n v="0"/>
    <n v="653.4"/>
  </r>
  <r>
    <s v="AVPROD"/>
    <x v="270"/>
    <x v="5"/>
    <s v="LAS VEGAS"/>
    <s v="NV"/>
    <n v="89131"/>
    <s v="PE-GT-LENS-1M"/>
    <s v="Each"/>
    <s v="NoPurchase"/>
    <s v="American Lighting"/>
    <s v="Extrusion/Channel"/>
    <s v="Premium Extrusions"/>
    <s v="Order"/>
    <s v="01-01-2025"/>
    <s v="14-04-2025"/>
    <n v="-117"/>
    <n v="0"/>
    <n v="851.76"/>
    <n v="0"/>
    <n v="851.76"/>
  </r>
  <r>
    <s v="AVPROD"/>
    <x v="235"/>
    <x v="10"/>
    <s v="SPRING BRANCH"/>
    <s v="TX"/>
    <n v="78070"/>
    <s v="PLX-ALC2-30K-18-WH"/>
    <s v="Each"/>
    <s v="FlgNoPur"/>
    <s v="Proluxe"/>
    <s v="Undercabinets"/>
    <s v="LED Complete 2"/>
    <s v="Shadow TransferKit"/>
    <s v="01-01-2025"/>
    <s v="14-04-2025"/>
    <n v="-4"/>
    <n v="0"/>
    <n v="126"/>
    <n v="0"/>
    <n v="126"/>
  </r>
  <r>
    <s v="AVPROD"/>
    <x v="130"/>
    <x v="15"/>
    <s v="MIAMI"/>
    <s v="FL"/>
    <n v="33166"/>
    <s v="PLX-AMRT-30-REPSAMP-1M"/>
    <s v="Each"/>
    <s v="Active"/>
    <s v="Proluxe"/>
    <s v="Flexible Linear"/>
    <s v="Amrita"/>
    <s v="Shadow TransferKit"/>
    <s v="01-01-2025"/>
    <s v="14-04-2025"/>
    <n v="-1"/>
    <n v="0"/>
    <n v="0"/>
    <n v="0"/>
    <n v="0"/>
  </r>
  <r>
    <s v="AVPROD"/>
    <x v="271"/>
    <x v="9"/>
    <s v="NEW YORK"/>
    <s v="NY"/>
    <n v="11215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78"/>
    <x v="4"/>
    <s v="ROSWELL"/>
    <s v="GA"/>
    <n v="30075"/>
    <s v="SFLEX-END"/>
    <s v="Each"/>
    <s v="NoPurchase"/>
    <s v="American Lighting"/>
    <s v="Tape Light"/>
    <s v="Senik"/>
    <s v="Tivoli Custom Cut"/>
    <s v="01-01-2025"/>
    <s v="14-04-2025"/>
    <n v="0"/>
    <n v="4"/>
    <n v="0"/>
    <n v="0.8"/>
    <n v="-0.8"/>
  </r>
  <r>
    <s v="AVPROD"/>
    <x v="43"/>
    <x v="3"/>
    <s v="ZIONSVILLE"/>
    <s v="IN"/>
    <n v="46077"/>
    <s v="PE-AA1-END-BK"/>
    <s v="Each"/>
    <s v="Inactive"/>
    <s v="American Lighting"/>
    <s v="Extrusion/Channel"/>
    <s v="Premium Extrusions"/>
    <s v="Special Order"/>
    <s v="01-01-2025"/>
    <s v="14-04-2025"/>
    <n v="0"/>
    <n v="4"/>
    <n v="0"/>
    <n v="10.6"/>
    <n v="-10.6"/>
  </r>
  <r>
    <s v="AVPROD"/>
    <x v="174"/>
    <x v="6"/>
    <s v="SUMMERFIELD "/>
    <s v="FL"/>
    <n v="34491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94"/>
    <x v="2"/>
    <s v="SANDY"/>
    <s v="UT"/>
    <n v="84070"/>
    <s v="SGL4-120-30-VS"/>
    <s v="Each"/>
    <s v="NoPurchase"/>
    <s v="American Lighting"/>
    <s v="Exterior"/>
    <s v="SGL4"/>
    <s v="Order"/>
    <s v="01-01-2025"/>
    <s v="14-04-2025"/>
    <n v="0"/>
    <n v="36"/>
    <n v="0"/>
    <n v="1503"/>
    <n v="-1503"/>
  </r>
  <r>
    <s v="AVPROD"/>
    <x v="272"/>
    <x v="0"/>
    <s v="CHESAPEAKE "/>
    <s v="VA"/>
    <n v="23320"/>
    <s v="PE-UVLENS-1M"/>
    <s v="Each"/>
    <s v="Active"/>
    <s v="American Lighting"/>
    <s v="Extrusion/Channel"/>
    <s v="Premium Extrusions"/>
    <s v="Special Order"/>
    <s v="01-01-2025"/>
    <s v="14-04-2025"/>
    <n v="0"/>
    <n v="20"/>
    <n v="0"/>
    <n v="137.80000000000001"/>
    <n v="-137.80000000000001"/>
  </r>
  <r>
    <s v="AVPROD"/>
    <x v="273"/>
    <x v="10"/>
    <s v="BATON ROUGE"/>
    <s v="LA"/>
    <n v="70810"/>
    <s v="PZM-WGL4-RGBW-AVSR-BK"/>
    <s v="Each"/>
    <s v="NoPurchase"/>
    <s v="Prizm"/>
    <s v="Flood &amp; Graze"/>
    <s v="Senik"/>
    <s v="Shadow TransferKit"/>
    <s v="01-01-2025"/>
    <s v="14-04-2025"/>
    <n v="0"/>
    <n v="0"/>
    <n v="0"/>
    <n v="-906.3"/>
    <n v="906.3"/>
  </r>
  <r>
    <s v="AVPROD"/>
    <x v="21"/>
    <x v="8"/>
    <s v="BELLEVUE"/>
    <s v="WA"/>
    <n v="98005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69"/>
    <x v="11"/>
    <s v="STEVENS POINT"/>
    <s v="WI"/>
    <n v="54481"/>
    <s v="HTL65-COB-NW-16"/>
    <s v="Each"/>
    <s v="Active"/>
    <s v="American Lighting"/>
    <s v="Tape Light"/>
    <s v="High Output COB"/>
    <s v="Order"/>
    <s v="01-01-2025"/>
    <s v="14-04-2025"/>
    <n v="0"/>
    <n v="4"/>
    <n v="0"/>
    <n v="410.72"/>
    <n v="-410.72"/>
  </r>
  <r>
    <s v="AVPROD"/>
    <x v="65"/>
    <x v="6"/>
    <s v="SARASOTA"/>
    <s v="FL"/>
    <n v="34240"/>
    <s v="E-CLIP"/>
    <s v="Each"/>
    <s v="NoPurchase"/>
    <s v="American Lighting"/>
    <s v="Extrusion/Channel"/>
    <s v="Economy Extrusions"/>
    <s v="Order"/>
    <s v="01-01-2025"/>
    <s v="14-04-2025"/>
    <n v="0"/>
    <n v="100"/>
    <n v="0"/>
    <n v="153"/>
    <n v="-153"/>
  </r>
  <r>
    <s v="AVPROD"/>
    <x v="44"/>
    <x v="2"/>
    <s v="DENVER"/>
    <s v="CO"/>
    <n v="80222"/>
    <s v="ADPTPRO-DRJ-60-24"/>
    <s v="Each"/>
    <s v="Active"/>
    <s v="American Lighting"/>
    <s v="Drivers"/>
    <s v="Adaptive"/>
    <s v="Order"/>
    <s v="01-01-2025"/>
    <s v="14-04-2025"/>
    <n v="0"/>
    <n v="9"/>
    <n v="0"/>
    <n v="690.75"/>
    <n v="-690.75"/>
  </r>
  <r>
    <s v="AVPROD"/>
    <x v="119"/>
    <x v="0"/>
    <s v="RICHMOND"/>
    <s v="VA"/>
    <n v="23227"/>
    <s v="CC-SETUP-NFPRO"/>
    <s v="Each"/>
    <s v="Active"/>
    <s v="Other - Non-Inventory"/>
    <s v="Other"/>
    <s v="LaborFee"/>
    <s v="Tivoli Custom Cut"/>
    <s v="01-01-2025"/>
    <s v="14-04-2025"/>
    <n v="0"/>
    <n v="0"/>
    <n v="132"/>
    <n v="0"/>
    <n v="132"/>
  </r>
  <r>
    <s v="AVPROD"/>
    <x v="219"/>
    <x v="2"/>
    <s v="RIVERTON"/>
    <s v="UT"/>
    <n v="84065"/>
    <s v="PLX-HTLCOB54-PXLRGBW-24V-16"/>
    <s v="Each"/>
    <s v="Active"/>
    <s v="Proluxe"/>
    <s v="Tape Light"/>
    <s v="High Output COB"/>
    <s v="Shadow TransferKit"/>
    <s v="01-01-2025"/>
    <s v="14-04-2025"/>
    <n v="-3"/>
    <n v="0"/>
    <n v="288.3"/>
    <n v="0"/>
    <n v="288.3"/>
  </r>
  <r>
    <s v="AVPROD"/>
    <x v="174"/>
    <x v="6"/>
    <s v="SUMMERFIELD "/>
    <s v="FL"/>
    <n v="34491"/>
    <s v="PLX-STM54-30K-24V-65"/>
    <s v="Each"/>
    <s v="NoPurchase"/>
    <s v="Proluxe"/>
    <s v="Tape Light"/>
    <s v="Standard Grade Max Run"/>
    <s v="Shadow TransferKit"/>
    <s v="01-01-2025"/>
    <s v="14-04-2025"/>
    <n v="-3"/>
    <n v="0"/>
    <n v="1407"/>
    <n v="0"/>
    <n v="1407"/>
  </r>
  <r>
    <s v="AVPROD"/>
    <x v="8"/>
    <x v="3"/>
    <s v="SYRACUSE "/>
    <s v="IN"/>
    <n v="46567"/>
    <s v="PLX-SGL4-HRZSLT-30K"/>
    <s v="Each"/>
    <s v="FlgNoPur"/>
    <s v="Proluxe"/>
    <s v="Exterior"/>
    <s v="SGL4"/>
    <s v="Shadow TransferKit"/>
    <s v="01-01-2025"/>
    <s v="14-04-2025"/>
    <n v="-6"/>
    <n v="0"/>
    <n v="269.94"/>
    <n v="0"/>
    <n v="269.94"/>
  </r>
  <r>
    <s v="AVPROD"/>
    <x v="16"/>
    <x v="5"/>
    <s v="KIHEI"/>
    <s v="HI"/>
    <n v="96753"/>
    <s v="EE45-AAFR-2M"/>
    <s v="Each"/>
    <s v="Inactive"/>
    <s v="American Lighting"/>
    <s v="Extrusion/Channel"/>
    <s v="Economy Extrusions"/>
    <s v="Special Order"/>
    <s v="01-01-2025"/>
    <s v="14-04-2025"/>
    <n v="0"/>
    <n v="50"/>
    <n v="0"/>
    <n v="1200"/>
    <n v="-1200"/>
  </r>
  <r>
    <s v="AVPROD"/>
    <x v="274"/>
    <x v="5"/>
    <s v="SAN JUAN CAPISTRANO"/>
    <s v="CA"/>
    <n v="92675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120"/>
    <x v="6"/>
    <s v="CAPE CORAL"/>
    <s v="FL"/>
    <n v="33991"/>
    <s v="ADPT-DRJ-30-24"/>
    <s v="Each"/>
    <s v="Active"/>
    <s v="American Lighting"/>
    <s v="Drivers"/>
    <s v="Adaptive"/>
    <s v="Order"/>
    <s v="01-01-2025"/>
    <s v="14-04-2025"/>
    <n v="0"/>
    <n v="1"/>
    <n v="0"/>
    <n v="51.15"/>
    <n v="-51.15"/>
  </r>
  <r>
    <s v="AVPROD"/>
    <x v="15"/>
    <x v="3"/>
    <s v="MENTOR"/>
    <s v="OH"/>
    <n v="44060"/>
    <s v="PE-GT-LENS-1M"/>
    <s v="Each"/>
    <s v="NoPurchase"/>
    <s v="American Lighting"/>
    <s v="Extrusion/Channel"/>
    <s v="Premium Extrusions"/>
    <s v="Order"/>
    <s v="01-01-2025"/>
    <s v="14-04-2025"/>
    <n v="0"/>
    <n v="30"/>
    <n v="0"/>
    <n v="218.4"/>
    <n v="-218.4"/>
  </r>
  <r>
    <s v="AVPROD"/>
    <x v="26"/>
    <x v="10"/>
    <s v="SOUTHLAKE"/>
    <s v="TX"/>
    <n v="76092"/>
    <s v="PE-AA1-2M-BK"/>
    <s v="Each"/>
    <s v="Inactive"/>
    <s v="American Lighting"/>
    <s v="Extrusion/Channel"/>
    <s v="Premium Extrusions"/>
    <s v="Special Order"/>
    <s v="01-01-2025"/>
    <s v="14-04-2025"/>
    <n v="0"/>
    <n v="6"/>
    <n v="0"/>
    <n v="95.88"/>
    <n v="-95.88"/>
  </r>
  <r>
    <s v="AVPROD"/>
    <x v="66"/>
    <x v="9"/>
    <s v="PLAINVIEW"/>
    <s v="NY"/>
    <n v="11803"/>
    <s v="TL-2SPL-L-HD"/>
    <s v="Each"/>
    <s v="Active"/>
    <s v="American Lighting"/>
    <s v="Tape Light"/>
    <s v="Tape Light Accessories"/>
    <s v="Order"/>
    <s v="01-01-2025"/>
    <s v="14-04-2025"/>
    <n v="0"/>
    <n v="14"/>
    <n v="0"/>
    <n v="30.1"/>
    <n v="-30.1"/>
  </r>
  <r>
    <s v="AVPROD"/>
    <x v="275"/>
    <x v="4"/>
    <s v="FRANKLIN "/>
    <s v="TN"/>
    <n v="37067"/>
    <s v="WIRE-15-5PIN"/>
    <s v="Each"/>
    <s v="Active"/>
    <s v="American Lighting"/>
    <s v="Tape Light"/>
    <s v="Cable &amp; Wire"/>
    <s v="Order"/>
    <s v="01-01-2025"/>
    <s v="14-04-2025"/>
    <n v="0"/>
    <n v="1"/>
    <n v="0"/>
    <n v="24.65"/>
    <n v="-24.65"/>
  </r>
  <r>
    <s v="AVPROD"/>
    <x v="20"/>
    <x v="2"/>
    <s v="WINDSOR"/>
    <s v="CO"/>
    <n v="80550"/>
    <s v="PE-GTX-END"/>
    <s v="Each"/>
    <s v="NoPurchase"/>
    <s v="American Lighting"/>
    <s v="Extrusion/Channel"/>
    <s v="Premium Extrusions"/>
    <s v="Order"/>
    <s v="01-01-2025"/>
    <s v="14-04-2025"/>
    <n v="0"/>
    <n v="12"/>
    <n v="0"/>
    <n v="33.119999999999997"/>
    <n v="-33.119999999999997"/>
  </r>
  <r>
    <s v="AVPROD"/>
    <x v="276"/>
    <x v="0"/>
    <s v="CHARLOTTESVILLE"/>
    <s v="VA"/>
    <n v="22902"/>
    <s v="PLX-ADPTPRODR24V-200"/>
    <s v="Each"/>
    <s v="Active"/>
    <s v="Proluxe"/>
    <s v="Drivers"/>
    <s v="Adaptive"/>
    <s v="Shadow TransferKit"/>
    <s v="01-01-2025"/>
    <s v="14-04-2025"/>
    <n v="-2"/>
    <n v="0"/>
    <n v="298"/>
    <n v="0"/>
    <n v="298"/>
  </r>
  <r>
    <s v="AVPROD"/>
    <x v="20"/>
    <x v="2"/>
    <s v="WINDSOR"/>
    <s v="CO"/>
    <n v="80550"/>
    <s v="TL-BLKS"/>
    <s v="Each"/>
    <s v="Active"/>
    <s v="American Lighting"/>
    <s v="Tape Light"/>
    <s v="Tape Light Accessories"/>
    <s v="Order"/>
    <s v="01-01-2025"/>
    <s v="14-04-2025"/>
    <n v="0"/>
    <n v="6"/>
    <n v="0"/>
    <n v="137.04"/>
    <n v="-137.04"/>
  </r>
  <r>
    <s v="AVPROD"/>
    <x v="277"/>
    <x v="3"/>
    <s v="WESTFIELD"/>
    <s v="IN"/>
    <n v="46074"/>
    <s v="PE-AA2DF-2M-BK"/>
    <s v="Each"/>
    <s v="Active"/>
    <s v="American Lighting"/>
    <s v="Extrusion/Channel"/>
    <s v="Premium Extrusions"/>
    <s v="Special Order"/>
    <s v="01-01-2025"/>
    <s v="14-04-2025"/>
    <n v="0"/>
    <n v="18"/>
    <n v="0"/>
    <n v="345.78"/>
    <n v="-345.78"/>
  </r>
  <r>
    <s v="AVPROD"/>
    <x v="21"/>
    <x v="8"/>
    <s v="BELLEVUE"/>
    <s v="WA"/>
    <n v="98005"/>
    <s v="LED-DR60-24"/>
    <s v="Each"/>
    <s v="Inactive"/>
    <s v="American Lighting"/>
    <s v="Drivers"/>
    <s v="LED-DR"/>
    <s v="Order"/>
    <s v="01-01-2025"/>
    <s v="14-04-2025"/>
    <n v="0"/>
    <n v="2"/>
    <n v="0"/>
    <n v="94.2"/>
    <n v="-94.2"/>
  </r>
  <r>
    <s v="AVPROD"/>
    <x v="250"/>
    <x v="8"/>
    <s v="VANCOUVER"/>
    <s v="WA"/>
    <n v="98685"/>
    <s v="PLX-HTLHD54-27K-24V-100"/>
    <s v="Each"/>
    <s v="Active"/>
    <s v="Proluxe"/>
    <s v="Tape Light"/>
    <s v="High Output HD"/>
    <s v="Shadow TransferKit"/>
    <s v="01-01-2025"/>
    <s v="14-04-2025"/>
    <n v="-1"/>
    <n v="0"/>
    <n v="622.95000000000005"/>
    <n v="0"/>
    <n v="622.95000000000005"/>
  </r>
  <r>
    <s v="AVPROD"/>
    <x v="155"/>
    <x v="10"/>
    <s v="JONESBORO"/>
    <s v="AR"/>
    <n v="72405"/>
    <s v="PLX-LEDDRJ24V-200"/>
    <s v="Each"/>
    <s v="Active"/>
    <s v="Proluxe"/>
    <s v="Drivers"/>
    <s v="LED-DR"/>
    <s v="Shadow TransferKit"/>
    <s v="01-01-2025"/>
    <s v="14-04-2025"/>
    <n v="-2"/>
    <n v="0"/>
    <n v="108.58"/>
    <n v="0"/>
    <n v="108.58"/>
  </r>
  <r>
    <s v="AVPROD"/>
    <x v="60"/>
    <x v="3"/>
    <s v="FRANKLIN"/>
    <s v="OH"/>
    <n v="45005"/>
    <s v="PLX-ADPTPRODR24V-200"/>
    <s v="Each"/>
    <s v="Active"/>
    <s v="Proluxe"/>
    <s v="Drivers"/>
    <s v="Adaptive"/>
    <s v="Shadow TransferKit"/>
    <s v="01-01-2025"/>
    <s v="14-04-2025"/>
    <n v="-2"/>
    <n v="0"/>
    <n v="327.8"/>
    <n v="0"/>
    <n v="327.8"/>
  </r>
  <r>
    <s v="AVPROD"/>
    <x v="268"/>
    <x v="4"/>
    <s v="MT. PLEASANT"/>
    <s v="SC"/>
    <n v="29464"/>
    <s v="ADPT-DRJ-96-24"/>
    <s v="Each"/>
    <s v="Active"/>
    <s v="American Lighting"/>
    <s v="Drivers"/>
    <s v="Adaptive"/>
    <s v="Order"/>
    <s v="01-01-2025"/>
    <s v="14-04-2025"/>
    <n v="0"/>
    <n v="4"/>
    <n v="0"/>
    <n v="465.6"/>
    <n v="-465.6"/>
  </r>
  <r>
    <s v="AVPROD"/>
    <x v="139"/>
    <x v="2"/>
    <s v="LITTLETON"/>
    <s v="CO"/>
    <n v="80128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3.2"/>
    <n v="-3.2"/>
  </r>
  <r>
    <s v="AVPROD"/>
    <x v="56"/>
    <x v="3"/>
    <s v="MASON"/>
    <s v="OH"/>
    <n v="45040"/>
    <s v="HTL-TW"/>
    <s v="Each"/>
    <s v="Active"/>
    <s v="American Lighting"/>
    <s v="Tape Light"/>
    <s v="High Output"/>
    <s v="Order"/>
    <s v="01-01-2025"/>
    <s v="14-04-2025"/>
    <n v="0"/>
    <n v="4"/>
    <n v="0"/>
    <n v="324.12"/>
    <n v="-324.12"/>
  </r>
  <r>
    <s v="AVPROD"/>
    <x v="72"/>
    <x v="7"/>
    <s v="SHAWNEE"/>
    <s v="KS"/>
    <n v="66218"/>
    <s v="HTL-COB-WW-100"/>
    <s v="Each"/>
    <s v="Active"/>
    <s v="American Lighting"/>
    <s v="Tape Light"/>
    <s v="High Output COB"/>
    <s v="Order"/>
    <s v="01-01-2025"/>
    <s v="14-04-2025"/>
    <n v="0"/>
    <n v="2"/>
    <n v="0"/>
    <n v="1140.7"/>
    <n v="-1140.7"/>
  </r>
  <r>
    <s v="AVPROD"/>
    <x v="36"/>
    <x v="5"/>
    <s v="MESA"/>
    <s v="AZ"/>
    <n v="85204"/>
    <s v="PE-UVLENS-1M"/>
    <s v="Each"/>
    <s v="Active"/>
    <s v="American Lighting"/>
    <s v="Extrusion/Channel"/>
    <s v="Premium Extrusions"/>
    <s v="Special Order"/>
    <s v="01-01-2025"/>
    <s v="14-04-2025"/>
    <n v="0"/>
    <n v="2"/>
    <n v="0"/>
    <n v="10.72"/>
    <n v="-10.72"/>
  </r>
  <r>
    <s v="AVPROD"/>
    <x v="278"/>
    <x v="6"/>
    <s v="PARRISH"/>
    <s v="FL"/>
    <n v="34219"/>
    <s v="ADPTPRO-DRJ-30-24"/>
    <s v="Each"/>
    <s v="Active"/>
    <s v="American Lighting"/>
    <s v="Drivers"/>
    <s v="Adaptive"/>
    <s v="Order"/>
    <s v="01-01-2025"/>
    <s v="14-04-2025"/>
    <n v="0"/>
    <n v="4"/>
    <n v="0"/>
    <n v="202.6"/>
    <n v="-202.6"/>
  </r>
  <r>
    <s v="AVPROD"/>
    <x v="176"/>
    <x v="6"/>
    <s v="DORAL "/>
    <s v="FL"/>
    <n v="33122"/>
    <s v="HTLHD-WW-16"/>
    <s v="Each"/>
    <s v="Active"/>
    <s v="American Lighting"/>
    <s v="Tape Light"/>
    <s v="High Output HD"/>
    <s v="Order"/>
    <s v="01-01-2025"/>
    <s v="14-04-2025"/>
    <n v="0"/>
    <n v="1"/>
    <n v="0"/>
    <n v="112.25"/>
    <n v="-112.25"/>
  </r>
  <r>
    <s v="AVPROD"/>
    <x v="176"/>
    <x v="6"/>
    <s v="DORAL "/>
    <s v="FL"/>
    <n v="33122"/>
    <s v="TL-CONKIT"/>
    <s v="Each"/>
    <s v="Active"/>
    <s v="American Lighting"/>
    <s v="Tape Light"/>
    <s v="Tape Light Accessories"/>
    <s v="Order"/>
    <s v="01-01-2025"/>
    <s v="14-04-2025"/>
    <n v="0"/>
    <n v="50"/>
    <n v="0"/>
    <n v="187.5"/>
    <n v="-187.5"/>
  </r>
  <r>
    <s v="AVPROD"/>
    <x v="144"/>
    <x v="0"/>
    <s v="SUFFOLK"/>
    <s v="VA"/>
    <n v="23435"/>
    <s v="PLX-LEDDRJ24V-300"/>
    <s v="Each"/>
    <s v="Active"/>
    <s v="Proluxe"/>
    <s v="Drivers"/>
    <s v="LED-DR"/>
    <s v="Shadow TransferKit"/>
    <s v="01-01-2025"/>
    <s v="14-04-2025"/>
    <n v="5"/>
    <n v="0"/>
    <n v="587"/>
    <n v="0"/>
    <n v="587"/>
  </r>
  <r>
    <s v="AVPROD"/>
    <x v="111"/>
    <x v="0"/>
    <s v="WARRENTON"/>
    <s v="VA"/>
    <n v="20187"/>
    <s v="PLX-ADPTDRJ24V-192"/>
    <s v="Each"/>
    <s v="Active"/>
    <s v="Proluxe"/>
    <s v="Drivers"/>
    <s v="Adaptive"/>
    <s v="Shadow TransferKit"/>
    <s v="01-01-2025"/>
    <s v="14-04-2025"/>
    <n v="-1"/>
    <n v="0"/>
    <n v="299.5"/>
    <n v="0"/>
    <n v="299.5"/>
  </r>
  <r>
    <s v="AVPROD"/>
    <x v="41"/>
    <x v="4"/>
    <s v="NORTH CHARLESTON"/>
    <s v="SC"/>
    <n v="29420"/>
    <s v="HTL-COB-RGBW-16"/>
    <s v="Each"/>
    <s v="Active"/>
    <s v="American Lighting"/>
    <s v="Tape Light"/>
    <s v="High Output COB"/>
    <s v="Order"/>
    <s v="01-01-2025"/>
    <s v="14-04-2025"/>
    <n v="0"/>
    <n v="23"/>
    <n v="0"/>
    <n v="2950.9"/>
    <n v="-2950.9"/>
  </r>
  <r>
    <s v="AVPROD"/>
    <x v="279"/>
    <x v="0"/>
    <s v="WILMINGTON"/>
    <s v="DE"/>
    <n v="19803"/>
    <s v="PE-AA2-END"/>
    <s v="Each"/>
    <s v="NoPurchase"/>
    <s v="American Lighting"/>
    <s v="Extrusion/Channel"/>
    <s v="Premium Extrusions"/>
    <s v="Order"/>
    <s v="01-01-2025"/>
    <s v="14-04-2025"/>
    <n v="0"/>
    <n v="12"/>
    <n v="0"/>
    <n v="30"/>
    <n v="-30"/>
  </r>
  <r>
    <s v="AVPROD"/>
    <x v="26"/>
    <x v="10"/>
    <s v="ROANOKE"/>
    <s v="TX"/>
    <n v="76262"/>
    <s v="LED-DR600-24"/>
    <s v="Each"/>
    <s v="Active"/>
    <s v="American Lighting"/>
    <s v="Drivers"/>
    <s v="LED-DR"/>
    <s v="Special Order"/>
    <s v="01-01-2025"/>
    <s v="14-04-2025"/>
    <n v="0"/>
    <n v="2"/>
    <n v="0"/>
    <n v="591.4"/>
    <n v="-591.4"/>
  </r>
  <r>
    <s v="AVPROD"/>
    <x v="179"/>
    <x v="11"/>
    <s v="MOUNT PROSPECT"/>
    <s v="IL"/>
    <n v="60056"/>
    <s v="PE-AA45-1M"/>
    <s v="Each"/>
    <s v="Active"/>
    <s v="American Lighting"/>
    <s v="Extrusion/Channel"/>
    <s v="Premium Extrusions"/>
    <s v="Special Order"/>
    <s v="01-01-2025"/>
    <s v="14-04-2025"/>
    <n v="0"/>
    <n v="8"/>
    <n v="0"/>
    <n v="135.19999999999999"/>
    <n v="-135.19999999999999"/>
  </r>
  <r>
    <s v="AVPROD"/>
    <x v="65"/>
    <x v="6"/>
    <s v="SARASOTA"/>
    <s v="FL"/>
    <n v="34240"/>
    <s v="TL-5PWR-HD"/>
    <s v="Each"/>
    <s v="Active"/>
    <s v="American Lighting"/>
    <s v="Tape Light"/>
    <s v="Tape Light Accessories"/>
    <s v="Order"/>
    <s v="01-01-2025"/>
    <s v="14-04-2025"/>
    <n v="0"/>
    <n v="8"/>
    <n v="0"/>
    <n v="32.4"/>
    <n v="-32.4"/>
  </r>
  <r>
    <s v="AVPROD"/>
    <x v="60"/>
    <x v="3"/>
    <s v="FRANKLIN"/>
    <s v="OH"/>
    <n v="45005"/>
    <s v="EE1-AAFR-1M"/>
    <s v="Each"/>
    <s v="NoPurchase"/>
    <s v="American Lighting"/>
    <s v="Extrusion/Channel"/>
    <s v="Economy Extrusions"/>
    <s v="Order"/>
    <s v="01-01-2025"/>
    <s v="14-04-2025"/>
    <n v="0"/>
    <n v="6"/>
    <n v="0"/>
    <n v="57.3"/>
    <n v="-57.3"/>
  </r>
  <r>
    <s v="AVPROD"/>
    <x v="34"/>
    <x v="10"/>
    <s v="FORT WORTH "/>
    <s v="TX"/>
    <n v="76119"/>
    <s v="PLX-HTL54-COB-30K-24V-16"/>
    <s v="Each"/>
    <s v="Active"/>
    <s v="Proluxe"/>
    <s v="Tape Light"/>
    <s v="High Output COB"/>
    <s v="Shadow TransferKit"/>
    <s v="01-01-2025"/>
    <s v="14-04-2025"/>
    <n v="-46"/>
    <n v="0"/>
    <n v="4908.2"/>
    <n v="0"/>
    <n v="4908.2"/>
  </r>
  <r>
    <s v="AVPROD"/>
    <x v="90"/>
    <x v="3"/>
    <s v="CLEVELAND"/>
    <s v="OH"/>
    <n v="44114"/>
    <s v="PLX-STL54-COB-30K-24V-16"/>
    <s v="Each"/>
    <s v="Active"/>
    <s v="Proluxe"/>
    <s v="Tape Light"/>
    <s v="Standard Grade COB"/>
    <s v="Shadow TransferKit"/>
    <s v="01-01-2025"/>
    <s v="14-04-2025"/>
    <n v="-3"/>
    <n v="0"/>
    <n v="1111.2"/>
    <n v="0"/>
    <n v="1111.2"/>
  </r>
  <r>
    <s v="AVPROD"/>
    <x v="81"/>
    <x v="10"/>
    <s v="SPICEWOOD"/>
    <s v="TX"/>
    <n v="78669"/>
    <s v="PLX-EXT-CLIPFLUSH"/>
    <s v="BG10"/>
    <s v="Active"/>
    <s v="Proluxe"/>
    <s v="Extrusion/Channel"/>
    <s v="Premium Extrusions"/>
    <s v="Shadow TransferKit"/>
    <s v="01-01-2025"/>
    <s v="14-04-2025"/>
    <n v="-4"/>
    <n v="0"/>
    <n v="7.8"/>
    <n v="0"/>
    <n v="7.8"/>
  </r>
  <r>
    <s v="AVPROD"/>
    <x v="172"/>
    <x v="9"/>
    <s v="WEST PALM BEACH"/>
    <s v="FL"/>
    <n v="33405"/>
    <s v="PE-FOCLENS-1M"/>
    <s v="Each"/>
    <s v="Active"/>
    <s v="American Lighting"/>
    <s v="Extrusion/Channel"/>
    <s v="Premium Extrusions"/>
    <s v="Special Order"/>
    <s v="01-01-2025"/>
    <s v="14-04-2025"/>
    <n v="0"/>
    <n v="5"/>
    <n v="0"/>
    <n v="77.900000000000006"/>
    <n v="-77.900000000000006"/>
  </r>
  <r>
    <s v="AVPROD"/>
    <x v="75"/>
    <x v="0"/>
    <s v="ROANOKE"/>
    <s v="VA"/>
    <n v="24018"/>
    <s v="BRD6-5CCT-RD"/>
    <s v="Each"/>
    <s v="Active"/>
    <s v="American Lighting"/>
    <s v="Downlighting"/>
    <s v="Brio"/>
    <s v="Order"/>
    <s v="01-01-2025"/>
    <s v="14-04-2025"/>
    <n v="0"/>
    <n v="48"/>
    <n v="0"/>
    <n v="432"/>
    <n v="-432"/>
  </r>
  <r>
    <s v="AVPROD"/>
    <x v="280"/>
    <x v="2"/>
    <s v="CENTENNIAL"/>
    <s v="CO"/>
    <s v="80112-4207"/>
    <s v="PE-AA2-END"/>
    <s v="Each"/>
    <s v="NoPurchase"/>
    <s v="American Lighting"/>
    <s v="Extrusion/Channel"/>
    <s v="Premium Extrusions"/>
    <s v="Order"/>
    <s v="01-01-2025"/>
    <s v="14-04-2025"/>
    <n v="0"/>
    <n v="440"/>
    <n v="0"/>
    <n v="1100"/>
    <n v="-1100"/>
  </r>
  <r>
    <s v="AVPROD"/>
    <x v="219"/>
    <x v="2"/>
    <s v="RIVERTON"/>
    <s v="UT"/>
    <n v="84065"/>
    <s v="E-CLIP-45"/>
    <s v="Each"/>
    <s v="NoPurchase"/>
    <s v="American Lighting"/>
    <s v="Extrusion/Channel"/>
    <s v="Economy Extrusions"/>
    <s v="Order"/>
    <s v="01-01-2025"/>
    <s v="14-04-2025"/>
    <n v="0"/>
    <n v="20"/>
    <n v="0"/>
    <n v="44"/>
    <n v="-44"/>
  </r>
  <r>
    <s v="AVPROD"/>
    <x v="117"/>
    <x v="6"/>
    <s v="SARASOTA"/>
    <s v="FL"/>
    <n v="34243"/>
    <s v="PE-VERGE-2M"/>
    <s v="Each"/>
    <s v="NoPurchase"/>
    <s v="American Lighting"/>
    <s v="Extrusion/Channel"/>
    <s v="Premium Extrusions"/>
    <s v="Order"/>
    <s v="01-01-2025"/>
    <s v="14-04-2025"/>
    <n v="0"/>
    <n v="6"/>
    <n v="0"/>
    <n v="244.2"/>
    <n v="-244.2"/>
  </r>
  <r>
    <s v="AVPROD"/>
    <x v="216"/>
    <x v="9"/>
    <s v="SAYVILLE"/>
    <s v="NY"/>
    <n v="11782"/>
    <s v="PLX-ADPTPRODRJ24V-192"/>
    <s v="Each"/>
    <s v="Active"/>
    <s v="Proluxe"/>
    <s v="Drivers"/>
    <s v="Adaptive"/>
    <s v="Shadow TransferKit"/>
    <s v="01-01-2025"/>
    <s v="14-04-2025"/>
    <n v="-2"/>
    <n v="0"/>
    <n v="299.60000000000002"/>
    <n v="0"/>
    <n v="299.60000000000002"/>
  </r>
  <r>
    <s v="AVPROD"/>
    <x v="53"/>
    <x v="3"/>
    <s v="CARMEL"/>
    <s v="IN"/>
    <n v="46032"/>
    <s v="PLX-EXTPRO45-2M-BNDL1"/>
    <s v="Each"/>
    <s v="FlgNoPur"/>
    <s v="Proluxe"/>
    <s v="Extrusion/Channel"/>
    <s v="Premium Extrusions"/>
    <s v="Shadow TransferKit"/>
    <s v="01-01-2025"/>
    <s v="14-04-2025"/>
    <n v="-4"/>
    <n v="0"/>
    <n v="296.8"/>
    <n v="0"/>
    <n v="296.8"/>
  </r>
  <r>
    <s v="AVPROD"/>
    <x v="41"/>
    <x v="6"/>
    <s v="LARGO"/>
    <s v="FL"/>
    <n v="33773"/>
    <s v="PLX-EXTRAD-2M-BNDL1"/>
    <s v="Each"/>
    <s v="Active"/>
    <s v="Proluxe"/>
    <s v="Extrusion/Channel"/>
    <s v="Premium Extrusions"/>
    <s v="Shadow TransferKit"/>
    <s v="01-01-2025"/>
    <s v="14-04-2025"/>
    <n v="-29"/>
    <n v="0"/>
    <n v="1505.97"/>
    <n v="0"/>
    <n v="1505.97"/>
  </r>
  <r>
    <s v="AVPROD"/>
    <x v="154"/>
    <x v="6"/>
    <s v="DORAL "/>
    <s v="FL"/>
    <s v="33172-1349"/>
    <s v="PLX-RHYM-DLR-ZOM-15-2450-5CCT-3-WH"/>
    <s v="Each"/>
    <s v="Active"/>
    <s v="Proluxe"/>
    <s v="Downlighting"/>
    <s v="Rhyme"/>
    <s v="Shadow TransferKit"/>
    <s v="01-01-2025"/>
    <s v="14-04-2025"/>
    <n v="-2"/>
    <n v="0"/>
    <n v="99.68"/>
    <n v="0"/>
    <n v="99.68"/>
  </r>
  <r>
    <s v="AVPROD"/>
    <x v="281"/>
    <x v="11"/>
    <s v="CHAMPAIGN"/>
    <s v="IL"/>
    <n v="61822"/>
    <s v="120-H3-CHAN2-3"/>
    <s v="Each"/>
    <s v="Active"/>
    <s v="American Lighting"/>
    <s v="Flexible Linear"/>
    <s v="Hybrid"/>
    <s v="Order"/>
    <s v="01-01-2025"/>
    <s v="14-04-2025"/>
    <n v="0"/>
    <n v="4"/>
    <n v="0"/>
    <n v="37.08"/>
    <n v="-37.08"/>
  </r>
  <r>
    <s v="AVPROD"/>
    <x v="21"/>
    <x v="8"/>
    <s v="BELLEVUE"/>
    <s v="WA"/>
    <n v="98005"/>
    <s v="LED-DR480-24"/>
    <s v="Each"/>
    <s v="Active"/>
    <s v="American Lighting"/>
    <s v="Drivers"/>
    <s v="LED-DR"/>
    <s v="Order"/>
    <s v="01-01-2025"/>
    <s v="14-04-2025"/>
    <n v="0"/>
    <n v="6"/>
    <n v="0"/>
    <n v="1359.3"/>
    <n v="-1359.3"/>
  </r>
  <r>
    <s v="AVPROD"/>
    <x v="282"/>
    <x v="8"/>
    <s v="BOISE"/>
    <s v="ID"/>
    <n v="83703"/>
    <s v="PLX-ADPTPRODR24V-300"/>
    <s v="Each"/>
    <s v="Active"/>
    <s v="Proluxe"/>
    <s v="Drivers"/>
    <s v="Adaptive"/>
    <s v="Shadow TransferKit"/>
    <s v="01-01-2025"/>
    <s v="14-04-2025"/>
    <n v="-4"/>
    <n v="0"/>
    <n v="768"/>
    <n v="0"/>
    <n v="768"/>
  </r>
  <r>
    <s v="AVPROD"/>
    <x v="188"/>
    <x v="7"/>
    <s v="ST LOUIS"/>
    <s v="MO"/>
    <n v="63144"/>
    <s v="PLX-SF-5CCT-9-WH"/>
    <s v="Each"/>
    <s v="Active"/>
    <s v="Proluxe"/>
    <s v="Downlighting"/>
    <s v="Slim Fit"/>
    <s v="Shadow TransferKit"/>
    <s v="01-01-2025"/>
    <s v="14-04-2025"/>
    <n v="-6"/>
    <n v="0"/>
    <n v="88.26"/>
    <n v="0"/>
    <n v="88.26"/>
  </r>
  <r>
    <s v="AVPROD"/>
    <x v="283"/>
    <x v="6"/>
    <s v="TAMPA"/>
    <s v="FL"/>
    <s v="33619-2272"/>
    <s v="SPKPL-PUCK-RGBTW-1P-BK"/>
    <s v="Each"/>
    <s v="Active"/>
    <s v="American Lighting"/>
    <s v="Spektrum"/>
    <s v="Spektrum Smart"/>
    <s v="Order"/>
    <s v="01-01-2025"/>
    <s v="14-04-2025"/>
    <n v="0"/>
    <n v="2"/>
    <n v="0"/>
    <n v="47.4"/>
    <n v="-47.4"/>
  </r>
  <r>
    <s v="AVPROD"/>
    <x v="195"/>
    <x v="1"/>
    <s v="MYSTIC"/>
    <s v="CT"/>
    <n v="6355"/>
    <s v="PE-RAD-FEED"/>
    <s v="BG2"/>
    <s v="NoPurchase"/>
    <s v="American Lighting"/>
    <s v="Extrusion/Channel"/>
    <s v="Premium Extrusions"/>
    <s v="Order"/>
    <s v="01-01-2025"/>
    <s v="14-04-2025"/>
    <n v="0"/>
    <n v="4"/>
    <n v="0"/>
    <n v="7"/>
    <n v="-7"/>
  </r>
  <r>
    <s v="AVPROD"/>
    <x v="62"/>
    <x v="6"/>
    <s v="SARASOTA"/>
    <s v="FL"/>
    <n v="34236"/>
    <s v="PLX-ADPTPRODRJ24V-96"/>
    <s v="Each"/>
    <s v="Active"/>
    <s v="Proluxe"/>
    <s v="Drivers"/>
    <s v="Adaptive"/>
    <s v="Shadow TransferKit"/>
    <s v="01-01-2025"/>
    <s v="14-04-2025"/>
    <n v="-5"/>
    <n v="0"/>
    <n v="633.5"/>
    <n v="0"/>
    <n v="633.5"/>
  </r>
  <r>
    <s v="AVPROD"/>
    <x v="172"/>
    <x v="9"/>
    <s v="WEST PALM BEACH"/>
    <s v="FL"/>
    <n v="33405"/>
    <s v="PLX-HTL20-COB-35K-24V-16"/>
    <s v="Each"/>
    <s v="NoPurchase"/>
    <s v="Proluxe"/>
    <s v="Tape Light"/>
    <s v="High Output COB"/>
    <s v="Shadow TransferKit"/>
    <s v="01-01-2025"/>
    <s v="14-04-2025"/>
    <n v="0"/>
    <n v="0"/>
    <n v="-582"/>
    <n v="0"/>
    <n v="-582"/>
  </r>
  <r>
    <s v="AVPROD"/>
    <x v="113"/>
    <x v="14"/>
    <s v="CONCORD"/>
    <s v="CA"/>
    <n v="94518"/>
    <s v="PE-AA2-1M"/>
    <s v="Each"/>
    <s v="NoPurchase"/>
    <s v="American Lighting"/>
    <s v="Extrusion/Channel"/>
    <s v="Premium Extrusions"/>
    <s v="Order"/>
    <s v="01-01-2025"/>
    <s v="14-04-2025"/>
    <n v="0"/>
    <n v="3"/>
    <n v="0"/>
    <n v="33.6"/>
    <n v="-33.6"/>
  </r>
  <r>
    <s v="AVPROD"/>
    <x v="56"/>
    <x v="3"/>
    <s v="MASON"/>
    <s v="OH"/>
    <n v="45040"/>
    <s v="PE-AA2-LENS-1M"/>
    <s v="Each"/>
    <s v="NoPurchase"/>
    <s v="American Lighting"/>
    <s v="Extrusion/Channel"/>
    <s v="Premium Extrusions"/>
    <s v="Order"/>
    <s v="01-01-2025"/>
    <s v="14-04-2025"/>
    <n v="0"/>
    <n v="8"/>
    <n v="0"/>
    <n v="54.88"/>
    <n v="-54.88"/>
  </r>
  <r>
    <s v="AVPROD"/>
    <x v="222"/>
    <x v="9"/>
    <s v="OCEAN"/>
    <s v="NJ"/>
    <n v="7712"/>
    <s v="MLUX-CHAN-3A"/>
    <s v="Each"/>
    <s v="Active"/>
    <s v="American Lighting"/>
    <s v="Tape Light"/>
    <s v="Microlux"/>
    <s v="Order"/>
    <s v="01-01-2025"/>
    <s v="14-04-2025"/>
    <n v="0"/>
    <n v="8"/>
    <n v="0"/>
    <n v="137.6"/>
    <n v="-137.6"/>
  </r>
  <r>
    <s v="AVPROD"/>
    <x v="128"/>
    <x v="3"/>
    <s v="CLINTON TWP"/>
    <s v="MI"/>
    <n v="48038"/>
    <s v="PLX-BR-5CCT-4-WH"/>
    <s v="Each"/>
    <s v="Active"/>
    <s v="Proluxe"/>
    <s v="Downlighting"/>
    <s v="Brio"/>
    <s v="Shadow TransferKit"/>
    <s v="01-01-2025"/>
    <s v="14-04-2025"/>
    <n v="1"/>
    <n v="0"/>
    <n v="8"/>
    <n v="0"/>
    <n v="8"/>
  </r>
  <r>
    <s v="AVPROD"/>
    <x v="97"/>
    <x v="11"/>
    <s v="WILMINGTON"/>
    <s v="DE"/>
    <n v="19805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16"/>
    <x v="5"/>
    <s v="KIHEI"/>
    <s v="HI"/>
    <n v="96753"/>
    <s v="PE-AA2-END"/>
    <s v="Each"/>
    <s v="NoPurchase"/>
    <s v="American Lighting"/>
    <s v="Extrusion/Channel"/>
    <s v="Premium Extrusions"/>
    <s v="Order"/>
    <s v="01-01-2025"/>
    <s v="14-04-2025"/>
    <n v="0"/>
    <n v="18"/>
    <n v="0"/>
    <n v="24.48"/>
    <n v="-24.48"/>
  </r>
  <r>
    <s v="AVPROD"/>
    <x v="78"/>
    <x v="4"/>
    <s v="ROSWELL"/>
    <s v="GA"/>
    <n v="30075"/>
    <s v="A2-5CCT-WH"/>
    <s v="Each"/>
    <s v="Inactive"/>
    <s v="American Lighting"/>
    <s v="Downlighting"/>
    <s v="Axis"/>
    <s v="Order"/>
    <s v="01-01-2025"/>
    <s v="14-04-2025"/>
    <n v="0"/>
    <n v="4"/>
    <n v="0"/>
    <n v="97.2"/>
    <n v="-97.2"/>
  </r>
  <r>
    <s v="AVPROD"/>
    <x v="87"/>
    <x v="10"/>
    <s v="MCKINNEY"/>
    <s v="TX"/>
    <n v="75071"/>
    <s v="PE-SSTANT-1M"/>
    <s v="Each"/>
    <s v="Active"/>
    <s v="American Lighting"/>
    <s v="Extrusion/Channel"/>
    <s v="Premium Extrusions"/>
    <s v="Special Order"/>
    <s v="01-01-2025"/>
    <s v="14-04-2025"/>
    <n v="0"/>
    <n v="6"/>
    <n v="0"/>
    <n v="101.7"/>
    <n v="-101.7"/>
  </r>
  <r>
    <s v="AVPROD"/>
    <x v="39"/>
    <x v="6"/>
    <s v="BOCA RATON"/>
    <s v="FL"/>
    <n v="33434"/>
    <s v="NFPROL-FCHAN-1M"/>
    <s v="Each"/>
    <s v="Active"/>
    <s v="American Lighting"/>
    <s v="Flexible Linear"/>
    <s v="Neonflex Pro"/>
    <s v="Order"/>
    <s v="01-01-2025"/>
    <s v="14-04-2025"/>
    <n v="0"/>
    <n v="12"/>
    <n v="0"/>
    <n v="119.4"/>
    <n v="-119.4"/>
  </r>
  <r>
    <s v="AVPROD"/>
    <x v="284"/>
    <x v="8"/>
    <s v="WORCESTER"/>
    <s v="MA"/>
    <n v="1604"/>
    <s v="PLX-SPKPL-BRIO-RGBTW-4-WH"/>
    <s v="Each"/>
    <s v="Active"/>
    <s v="Proluxe"/>
    <s v="Spektrum+ Smart"/>
    <s v="Spektrum+"/>
    <s v="Shadow TransferKit"/>
    <s v="01-01-2025"/>
    <s v="14-04-2025"/>
    <n v="2"/>
    <n v="0"/>
    <n v="79.2"/>
    <n v="0"/>
    <n v="79.2"/>
  </r>
  <r>
    <s v="AVPROD"/>
    <x v="161"/>
    <x v="4"/>
    <s v="MARIETTA "/>
    <s v="GA"/>
    <n v="30060"/>
    <s v="PLX-ADPTPRO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268"/>
    <x v="4"/>
    <s v="MT. PLEASANT"/>
    <s v="SC"/>
    <n v="29464"/>
    <s v="PLX-ADPTDRJ24V-30"/>
    <s v="Each"/>
    <s v="Active"/>
    <s v="Proluxe"/>
    <s v="Drivers"/>
    <s v="Adaptive"/>
    <s v="Shadow TransferKit"/>
    <s v="01-01-2025"/>
    <s v="14-04-2025"/>
    <n v="-10"/>
    <n v="0"/>
    <n v="460.5"/>
    <n v="0"/>
    <n v="460.5"/>
  </r>
  <r>
    <s v="AVPROD"/>
    <x v="1"/>
    <x v="1"/>
    <s v="BOSTON"/>
    <s v="MA"/>
    <n v="2122"/>
    <s v="PE-BASE-LENS-2M"/>
    <s v="Each"/>
    <s v="Active"/>
    <s v="American Lighting"/>
    <s v="Extrusion/Channel"/>
    <s v="Premium Extrusions"/>
    <s v="Order"/>
    <s v="01-01-2025"/>
    <s v="14-04-2025"/>
    <n v="0"/>
    <n v="8"/>
    <n v="0"/>
    <n v="18.239999999999998"/>
    <n v="-18.239999999999998"/>
  </r>
  <r>
    <s v="AVPROD"/>
    <x v="1"/>
    <x v="1"/>
    <s v="BOSTON"/>
    <s v="MA"/>
    <n v="2122"/>
    <s v="PE-GTX-LENS-1M"/>
    <s v="Each"/>
    <s v="Active"/>
    <s v="American Lighting"/>
    <s v="Extrusion/Channel"/>
    <s v="Premium Extrusions"/>
    <s v="Special Order"/>
    <s v="01-01-2025"/>
    <s v="14-04-2025"/>
    <n v="0"/>
    <n v="6"/>
    <n v="0"/>
    <n v="65.099999999999994"/>
    <n v="-65.099999999999994"/>
  </r>
  <r>
    <s v="AVPROD"/>
    <x v="274"/>
    <x v="5"/>
    <s v="SAN JUAN CAPISTRANO"/>
    <s v="CA"/>
    <n v="92675"/>
    <s v="SPTL-RGBW"/>
    <s v="Each"/>
    <s v="FlgNoPur"/>
    <s v="American Lighting"/>
    <s v="Tape Light"/>
    <s v="Spec Grade"/>
    <s v="Order"/>
    <s v="01-01-2025"/>
    <s v="14-04-2025"/>
    <n v="0"/>
    <n v="1"/>
    <n v="0"/>
    <n v="132.35"/>
    <n v="-132.35"/>
  </r>
  <r>
    <s v="AVPROD"/>
    <x v="285"/>
    <x v="10"/>
    <s v="LONGVIEW"/>
    <s v="TX"/>
    <n v="75604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116"/>
    <x v="10"/>
    <s v="LAFAYETTE"/>
    <s v="LA"/>
    <n v="70506"/>
    <s v="MLUX-JUMP2-.5"/>
    <s v="Each"/>
    <s v="Active"/>
    <s v="American Lighting"/>
    <s v="Tape Light"/>
    <s v="Microlux"/>
    <s v="Order"/>
    <s v="01-01-2025"/>
    <s v="14-04-2025"/>
    <n v="0"/>
    <n v="3"/>
    <n v="0"/>
    <n v="44.55"/>
    <n v="-44.55"/>
  </r>
  <r>
    <s v="AVPROD"/>
    <x v="83"/>
    <x v="2"/>
    <s v="BASALT"/>
    <s v="CO"/>
    <n v="81621"/>
    <s v="PE-UVLENS-1M"/>
    <s v="Each"/>
    <s v="Active"/>
    <s v="American Lighting"/>
    <s v="Extrusion/Channel"/>
    <s v="Premium Extrusions"/>
    <s v="Special Order"/>
    <s v="01-01-2025"/>
    <s v="14-04-2025"/>
    <n v="0"/>
    <n v="40"/>
    <n v="0"/>
    <n v="330"/>
    <n v="-330"/>
  </r>
  <r>
    <s v="AVPROD"/>
    <x v="286"/>
    <x v="6"/>
    <s v="CLEARWATER"/>
    <s v="FL"/>
    <n v="33760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161"/>
    <x v="4"/>
    <s v="MARIETTA "/>
    <s v="GA"/>
    <n v="30060"/>
    <s v="PLX-RP-DL3-RHYM"/>
    <s v="Each"/>
    <s v="Active"/>
    <s v="Proluxe"/>
    <s v="Downlighting"/>
    <s v="Rhyme"/>
    <s v="Order"/>
    <s v="01-01-2025"/>
    <s v="14-04-2025"/>
    <n v="-55"/>
    <n v="0"/>
    <n v="330"/>
    <n v="0"/>
    <n v="330"/>
  </r>
  <r>
    <s v="AVPROD"/>
    <x v="44"/>
    <x v="2"/>
    <s v="DENVER"/>
    <s v="CO"/>
    <n v="80222"/>
    <s v="CC-SETUP-NFPRO"/>
    <s v="Each"/>
    <s v="Active"/>
    <s v="Other - Non-Inventory"/>
    <s v="Other"/>
    <s v="LaborFee"/>
    <s v="Tivoli Custom Cut"/>
    <s v="01-01-2025"/>
    <s v="14-04-2025"/>
    <n v="1"/>
    <n v="0"/>
    <n v="132"/>
    <n v="0"/>
    <n v="132"/>
  </r>
  <r>
    <s v="AVPROD"/>
    <x v="141"/>
    <x v="7"/>
    <s v="OVERLAND PARK"/>
    <s v="KS"/>
    <n v="66212"/>
    <s v="LED-DR30-24"/>
    <s v="Each"/>
    <s v="NoPurchase"/>
    <s v="American Lighting"/>
    <s v="Drivers"/>
    <s v="LED-DR"/>
    <s v="Order"/>
    <s v="01-01-2025"/>
    <s v="14-04-2025"/>
    <n v="0"/>
    <n v="2"/>
    <n v="0"/>
    <n v="73.62"/>
    <n v="-73.62"/>
  </r>
  <r>
    <s v="AVPROD"/>
    <x v="111"/>
    <x v="0"/>
    <s v="WARRENTON"/>
    <s v="VA"/>
    <n v="20187"/>
    <s v="PE-RAD-LENS-2M"/>
    <s v="Each"/>
    <s v="Active"/>
    <s v="American Lighting"/>
    <s v="Extrusion/Channel"/>
    <s v="Premium Extrusions"/>
    <s v="Order"/>
    <s v="01-01-2025"/>
    <s v="14-04-2025"/>
    <n v="0"/>
    <n v="8"/>
    <n v="0"/>
    <n v="116"/>
    <n v="-116"/>
  </r>
  <r>
    <s v="AVPROD"/>
    <x v="21"/>
    <x v="8"/>
    <s v="BELLEVUE"/>
    <s v="WA"/>
    <n v="98005"/>
    <s v="LED-DRJ-150-24"/>
    <s v="Each"/>
    <s v="Active"/>
    <s v="American Lighting"/>
    <s v="Drivers"/>
    <s v="LED-DR"/>
    <s v="Order"/>
    <s v="01-01-2025"/>
    <s v="14-04-2025"/>
    <n v="0"/>
    <n v="3"/>
    <n v="0"/>
    <n v="212.7"/>
    <n v="-212.7"/>
  </r>
  <r>
    <s v="AVPROD"/>
    <x v="42"/>
    <x v="6"/>
    <s v="WINTER HAVEN"/>
    <s v="FL"/>
    <n v="33884"/>
    <s v="PLX-ADPTDRJ24V-96"/>
    <s v="Each"/>
    <s v="Active"/>
    <s v="Proluxe"/>
    <s v="Drivers"/>
    <s v="Adaptive"/>
    <s v="Shadow TransferKit"/>
    <s v="01-01-2025"/>
    <s v="14-04-2025"/>
    <n v="-8"/>
    <n v="0"/>
    <n v="921.6"/>
    <n v="0"/>
    <n v="921.6"/>
  </r>
  <r>
    <s v="AVPROD"/>
    <x v="48"/>
    <x v="6"/>
    <s v="LAKELAND"/>
    <s v="FL"/>
    <n v="33813"/>
    <s v="PLX-LEDDRJ24V-30"/>
    <s v="Each"/>
    <s v="Active"/>
    <s v="Proluxe"/>
    <s v="Drivers"/>
    <s v="LED-DR"/>
    <s v="Shadow TransferKit"/>
    <s v="01-01-2025"/>
    <s v="14-04-2025"/>
    <n v="-1"/>
    <n v="0"/>
    <n v="29.7"/>
    <n v="0"/>
    <n v="29.7"/>
  </r>
  <r>
    <s v="AVPROD"/>
    <x v="287"/>
    <x v="8"/>
    <s v="KIRKLAND"/>
    <s v="WA"/>
    <n v="98034"/>
    <s v="PLX-HTLWD54-3018-24V-16"/>
    <s v="Each"/>
    <s v="Active"/>
    <s v="Proluxe"/>
    <s v="Tape Light"/>
    <s v="High Output"/>
    <s v="Shadow TransferKit"/>
    <s v="01-01-2025"/>
    <s v="14-04-2025"/>
    <n v="10"/>
    <n v="0"/>
    <n v="1529"/>
    <n v="0"/>
    <n v="1529"/>
  </r>
  <r>
    <s v="AVPROD"/>
    <x v="132"/>
    <x v="8"/>
    <s v="PORTLAND "/>
    <s v="OR"/>
    <n v="97210"/>
    <s v="PE-STRUT-BRKT"/>
    <s v="BG2"/>
    <s v="Active"/>
    <s v="American Lighting"/>
    <s v="Extrusion/Channel"/>
    <s v="Premium Extrusions"/>
    <s v="Order"/>
    <s v="01-01-2025"/>
    <s v="14-04-2025"/>
    <n v="0"/>
    <n v="1"/>
    <n v="0"/>
    <n v="7.25"/>
    <n v="-7.25"/>
  </r>
  <r>
    <s v="AVPROD"/>
    <x v="288"/>
    <x v="0"/>
    <s v="WEST DEPTFORD"/>
    <s v="NJ"/>
    <n v="8096"/>
    <s v="PE-QTURBO-1M"/>
    <s v="Each"/>
    <s v="Active"/>
    <s v="American Lighting"/>
    <s v="Extrusion/Channel"/>
    <s v="Premium Extrusions"/>
    <s v="Special Order"/>
    <s v="01-01-2025"/>
    <s v="14-04-2025"/>
    <n v="0"/>
    <n v="9"/>
    <n v="0"/>
    <n v="168.75"/>
    <n v="-168.75"/>
  </r>
  <r>
    <s v="AVPROD"/>
    <x v="92"/>
    <x v="2"/>
    <s v="BRIGGSDALE"/>
    <s v="CO"/>
    <n v="80611"/>
    <s v="PLX-TRNRCV-WDMX"/>
    <s v="Each"/>
    <s v="Active"/>
    <s v="Proluxe"/>
    <s v="Controls"/>
    <s v="Controls"/>
    <s v="Shadow TransferKit"/>
    <s v="01-01-2025"/>
    <s v="14-04-2025"/>
    <n v="2"/>
    <n v="0"/>
    <n v="262.64"/>
    <n v="0"/>
    <n v="262.64"/>
  </r>
  <r>
    <s v="AVPROD"/>
    <x v="79"/>
    <x v="4"/>
    <s v="GREENVILLE"/>
    <s v="SC"/>
    <n v="29601"/>
    <s v="PLX-HTLWD54-3018-24V-16"/>
    <s v="Each"/>
    <s v="Active"/>
    <s v="Proluxe"/>
    <s v="Tape Light"/>
    <s v="High Output"/>
    <s v="Shadow TransferKit"/>
    <s v="01-01-2025"/>
    <s v="14-04-2025"/>
    <n v="-1"/>
    <n v="0"/>
    <n v="152.9"/>
    <n v="0"/>
    <n v="152.9"/>
  </r>
  <r>
    <s v="AVPROD"/>
    <x v="147"/>
    <x v="6"/>
    <s v="TAMPA "/>
    <s v="FL"/>
    <n v="33634"/>
    <s v="PLX-EXTTRACE-2M-BNDL1"/>
    <s v="Each"/>
    <s v="Active"/>
    <s v="Proluxe"/>
    <s v="Extrusion/Channel"/>
    <s v="Premium Extrusions"/>
    <s v="Shadow TransferKit"/>
    <s v="01-01-2025"/>
    <s v="14-04-2025"/>
    <n v="-6"/>
    <n v="0"/>
    <n v="314.10000000000002"/>
    <n v="0"/>
    <n v="314.10000000000002"/>
  </r>
  <r>
    <s v="AVPROD"/>
    <x v="21"/>
    <x v="5"/>
    <s v="SCOTTSDALE"/>
    <s v="AZ"/>
    <n v="85260"/>
    <s v="PLX-CNVS54-RGBW-24V-12x24"/>
    <s v="CS2"/>
    <s v="Active"/>
    <s v="Proluxe"/>
    <s v="Dynamic Pixel"/>
    <s v="Canvas"/>
    <s v="Shadow TransferKit"/>
    <s v="01-01-2025"/>
    <s v="14-04-2025"/>
    <n v="-9"/>
    <n v="0"/>
    <n v="1514.52"/>
    <n v="0"/>
    <n v="1514.52"/>
  </r>
  <r>
    <s v="AVPROD"/>
    <x v="1"/>
    <x v="1"/>
    <s v="BOSTON"/>
    <s v="MA"/>
    <n v="2122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7"/>
    <n v="0"/>
    <n v="119.7"/>
  </r>
  <r>
    <s v="AVPROD"/>
    <x v="8"/>
    <x v="3"/>
    <s v="SYRACUSE "/>
    <s v="IN"/>
    <n v="46567"/>
    <s v="PLX-EXTMINIDF-1M"/>
    <s v="Each"/>
    <s v="Active"/>
    <s v="Proluxe"/>
    <s v="Extrusion/Channel"/>
    <s v="Premium Extrusions"/>
    <s v="Shadow TransferKit"/>
    <s v="01-01-2025"/>
    <s v="14-04-2025"/>
    <n v="-6"/>
    <n v="0"/>
    <n v="67.2"/>
    <n v="0"/>
    <n v="67.2"/>
  </r>
  <r>
    <s v="AVPROD"/>
    <x v="195"/>
    <x v="1"/>
    <s v="MYSTIC"/>
    <s v="CT"/>
    <n v="6355"/>
    <s v="PLX-EXTUNV-2M-BNDL5"/>
    <s v="Each"/>
    <s v="Active"/>
    <s v="Proluxe"/>
    <s v="Extrusion/Channel"/>
    <s v="Premium Extrusions"/>
    <s v="Shadow TransferKit"/>
    <s v="01-01-2025"/>
    <s v="14-04-2025"/>
    <n v="-3"/>
    <n v="0"/>
    <n v="630.9"/>
    <n v="0"/>
    <n v="630.9"/>
  </r>
  <r>
    <s v="AVPROD"/>
    <x v="246"/>
    <x v="3"/>
    <s v="CUYAHOGA FALLS"/>
    <s v="OH"/>
    <n v="44221"/>
    <s v="E-CLIP-45"/>
    <s v="Each"/>
    <s v="NoPurchase"/>
    <s v="American Lighting"/>
    <s v="Extrusion/Channel"/>
    <s v="Economy Extrusions"/>
    <s v="Order"/>
    <s v="01-01-2025"/>
    <s v="14-04-2025"/>
    <n v="0"/>
    <n v="189"/>
    <n v="0"/>
    <n v="415.8"/>
    <n v="-415.8"/>
  </r>
  <r>
    <s v="AVPROD"/>
    <x v="56"/>
    <x v="3"/>
    <s v="MASON"/>
    <s v="OH"/>
    <n v="45040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289"/>
    <x v="2"/>
    <s v="PARK CITY"/>
    <s v="UT"/>
    <n v="84098"/>
    <s v="CEDIA PROMO"/>
    <s v="Each"/>
    <s v="Active"/>
    <s v="Other - Non-Inventory"/>
    <s v="DsplyCtlgSwag"/>
    <s v="DsplyCtlgSwag"/>
    <s v="Order"/>
    <s v="01-01-2025"/>
    <s v="14-04-2025"/>
    <n v="-1"/>
    <n v="0"/>
    <n v="150"/>
    <n v="0"/>
    <n v="150"/>
  </r>
  <r>
    <s v="AVPROD"/>
    <x v="60"/>
    <x v="3"/>
    <s v="FRANKLIN"/>
    <s v="OH"/>
    <n v="45005"/>
    <s v="EE45-AAFR-1M"/>
    <s v="Each"/>
    <s v="NoPurchase"/>
    <s v="American Lighting"/>
    <s v="Extrusion/Channel"/>
    <s v="Economy Extrusions"/>
    <s v="Order"/>
    <s v="01-01-2025"/>
    <s v="14-04-2025"/>
    <n v="0"/>
    <n v="31"/>
    <n v="0"/>
    <n v="390.6"/>
    <n v="-390.6"/>
  </r>
  <r>
    <s v="AVPROD"/>
    <x v="90"/>
    <x v="3"/>
    <s v="CLEVELAND"/>
    <s v="OH"/>
    <n v="44114"/>
    <s v="PLX-EXTPRO45-2M-BNDL1"/>
    <s v="Each"/>
    <s v="FlgNoPur"/>
    <s v="Proluxe"/>
    <s v="Extrusion/Channel"/>
    <s v="Premium Extrusions"/>
    <s v="Shadow TransferKit"/>
    <s v="01-01-2025"/>
    <s v="14-04-2025"/>
    <n v="-4"/>
    <n v="0"/>
    <n v="297"/>
    <n v="0"/>
    <n v="297"/>
  </r>
  <r>
    <s v="AVPROD"/>
    <x v="213"/>
    <x v="0"/>
    <s v="WAYNE"/>
    <s v="PA"/>
    <n v="19087"/>
    <s v="PLX-EXT-LENSUV-1M"/>
    <s v="Each"/>
    <s v="NoPurchase"/>
    <s v="Proluxe"/>
    <s v="Extrusion/Channel"/>
    <s v="Premium Extrusions"/>
    <s v="Shadow TransferKit"/>
    <s v="01-01-2025"/>
    <s v="14-04-2025"/>
    <n v="-4"/>
    <n v="0"/>
    <n v="33"/>
    <n v="0"/>
    <n v="33"/>
  </r>
  <r>
    <s v="AVPROD"/>
    <x v="199"/>
    <x v="1"/>
    <s v="BRADFORD"/>
    <s v="RI"/>
    <n v="2808"/>
    <s v="PLX-EXTUNV-2M-BNDL1"/>
    <s v="Each"/>
    <s v="Active"/>
    <s v="Proluxe"/>
    <s v="Extrusion/Channel"/>
    <s v="Premium Extrusions"/>
    <s v="Shadow TransferKit"/>
    <s v="01-01-2025"/>
    <s v="14-04-2025"/>
    <n v="-12"/>
    <n v="0"/>
    <n v="505.2"/>
    <n v="0"/>
    <n v="505.2"/>
  </r>
  <r>
    <s v="AVPROD"/>
    <x v="122"/>
    <x v="4"/>
    <s v="NASHVILLE"/>
    <s v="TN"/>
    <n v="37210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13"/>
    <x v="4"/>
    <s v="WOODSTOCK"/>
    <s v="GA"/>
    <n v="30188"/>
    <s v="PLX-EXTDY-CLIP"/>
    <s v="Each"/>
    <s v="Active"/>
    <s v="Proluxe"/>
    <s v="Extrusion/Channel"/>
    <s v="Premium Extrusions"/>
    <s v="Shadow TransferKit"/>
    <s v="01-01-2025"/>
    <s v="14-04-2025"/>
    <n v="-72"/>
    <n v="0"/>
    <n v="34.56"/>
    <n v="0"/>
    <n v="34.56"/>
  </r>
  <r>
    <s v="AVPROD"/>
    <x v="93"/>
    <x v="12"/>
    <s v="EDINA"/>
    <s v="MN"/>
    <n v="55439"/>
    <s v="EE45-END"/>
    <s v="Each"/>
    <s v="NoPurchase"/>
    <s v="American Lighting"/>
    <s v="Extrusion/Channel"/>
    <s v="Economy Extrusions"/>
    <s v="Order"/>
    <s v="01-01-2025"/>
    <s v="14-04-2025"/>
    <n v="0"/>
    <n v="2"/>
    <n v="0"/>
    <n v="2.4"/>
    <n v="-2.4"/>
  </r>
  <r>
    <s v="AVPROD"/>
    <x v="290"/>
    <x v="1"/>
    <s v="MIDDLETON"/>
    <s v="MA"/>
    <n v="1949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36"/>
    <x v="5"/>
    <s v="MESA"/>
    <s v="AZ"/>
    <n v="85204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94"/>
    <x v="2"/>
    <s v="SANDY"/>
    <s v="UT"/>
    <n v="84070"/>
    <s v="PLX-HTL54-COB-TW-24V-16"/>
    <s v="Each"/>
    <s v="Active"/>
    <s v="Proluxe"/>
    <s v="Tape Light"/>
    <s v="High Output COB"/>
    <s v="Shadow TransferKit"/>
    <s v="01-01-2025"/>
    <s v="14-04-2025"/>
    <n v="-49"/>
    <n v="0"/>
    <n v="6066.2"/>
    <n v="0"/>
    <n v="6066.2"/>
  </r>
  <r>
    <s v="AVPROD"/>
    <x v="291"/>
    <x v="11"/>
    <s v="ANN ARBOR"/>
    <s v="MI"/>
    <n v="48108"/>
    <s v="MLUX-TW-12V"/>
    <s v="Each"/>
    <s v="Active"/>
    <s v="American Lighting"/>
    <s v="Tape Light"/>
    <s v="Microlux"/>
    <s v="Special Order"/>
    <s v="01-01-2025"/>
    <s v="14-04-2025"/>
    <n v="-150"/>
    <n v="0"/>
    <n v="2550"/>
    <n v="0"/>
    <n v="2550"/>
  </r>
  <r>
    <s v="AVPROD"/>
    <x v="213"/>
    <x v="0"/>
    <s v="WAYNE"/>
    <s v="PA"/>
    <n v="19087"/>
    <s v="PLX-ADPTPRODRJ24V-60"/>
    <s v="Each"/>
    <s v="Active"/>
    <s v="Proluxe"/>
    <s v="Drivers"/>
    <s v="Adaptive"/>
    <s v="Shadow TransferKit"/>
    <s v="01-01-2025"/>
    <s v="14-04-2025"/>
    <n v="-2"/>
    <n v="0"/>
    <n v="153.5"/>
    <n v="0"/>
    <n v="153.5"/>
  </r>
  <r>
    <s v="AVPROD"/>
    <x v="156"/>
    <x v="1"/>
    <s v="VINEYARD HAVEN"/>
    <s v="MA"/>
    <n v="2568"/>
    <s v="ADPTPRO-DRJ-30-24"/>
    <s v="Each"/>
    <s v="Active"/>
    <s v="American Lighting"/>
    <s v="Drivers"/>
    <s v="Adaptive"/>
    <s v="Order"/>
    <s v="01-01-2025"/>
    <s v="14-04-2025"/>
    <n v="0"/>
    <n v="17"/>
    <n v="0"/>
    <n v="957.1"/>
    <n v="-957.1"/>
  </r>
  <r>
    <s v="AVPROD"/>
    <x v="133"/>
    <x v="3"/>
    <s v="HOLLAND"/>
    <s v="OH"/>
    <n v="43528"/>
    <s v="CRSA-SIGJUMP-3PIN-15FT"/>
    <s v="Each"/>
    <s v="Active"/>
    <s v="American Lighting"/>
    <s v="Flood &amp; Graze"/>
    <s v="Corsa"/>
    <s v="Order"/>
    <s v="01-01-2025"/>
    <s v="14-04-2025"/>
    <n v="0"/>
    <n v="2"/>
    <n v="0"/>
    <n v="41.1"/>
    <n v="-41.1"/>
  </r>
  <r>
    <s v="AVPROD"/>
    <x v="13"/>
    <x v="4"/>
    <s v="WOODSTOCK"/>
    <s v="GA"/>
    <n v="30188"/>
    <s v="120-H3-CC-CONKIT"/>
    <s v="Each"/>
    <s v="NoPurchase"/>
    <s v="American Lighting"/>
    <s v="Flexible Linear"/>
    <s v="Hybrid"/>
    <s v="Tivoli Custom Cut"/>
    <s v="01-01-2025"/>
    <s v="14-04-2025"/>
    <n v="0"/>
    <n v="1"/>
    <n v="0"/>
    <n v="10.95"/>
    <n v="-10.95"/>
  </r>
  <r>
    <s v="AVPROD"/>
    <x v="49"/>
    <x v="6"/>
    <s v="CAPE CORAL"/>
    <s v="FL"/>
    <n v="33909"/>
    <s v="PE-VERGE-FEED"/>
    <s v="Each"/>
    <s v="Active"/>
    <s v="American Lighting"/>
    <s v="Extrusion/Channel"/>
    <s v="Premium Extrusions"/>
    <s v="Order"/>
    <s v="01-01-2025"/>
    <s v="14-04-2025"/>
    <n v="0"/>
    <n v="16"/>
    <n v="0"/>
    <n v="26.72"/>
    <n v="-26.72"/>
  </r>
  <r>
    <s v="AVPROD"/>
    <x v="20"/>
    <x v="2"/>
    <s v="WINDSOR"/>
    <s v="CO"/>
    <n v="80550"/>
    <s v="PE-UNVMINI-2M-BNDL5"/>
    <s v="Each"/>
    <s v="Active"/>
    <s v="American Lighting"/>
    <s v="Extrusion/Channel"/>
    <s v="Premium Extrusions"/>
    <s v="Order"/>
    <s v="01-01-2025"/>
    <s v="14-04-2025"/>
    <n v="2"/>
    <n v="0"/>
    <n v="297.36"/>
    <n v="0"/>
    <n v="297.36"/>
  </r>
  <r>
    <s v="AVPROD"/>
    <x v="207"/>
    <x v="0"/>
    <s v="JEFFERSON TWP"/>
    <s v="PA"/>
    <n v="18436"/>
    <s v="NFPROV-RGBW-CC"/>
    <s v="Foot"/>
    <s v="Active"/>
    <s v="American Lighting"/>
    <s v="Flexible Linear"/>
    <s v="Neonflex Pro"/>
    <s v="Tivoli Custom Cut"/>
    <s v="01-01-2025"/>
    <s v="14-04-2025"/>
    <n v="0"/>
    <n v="-578"/>
    <n v="0"/>
    <n v="15837.2"/>
    <n v="-15837.2"/>
  </r>
  <r>
    <s v="AVPROD"/>
    <x v="72"/>
    <x v="7"/>
    <s v="SHAWNEE"/>
    <s v="KS"/>
    <n v="66218"/>
    <s v="ADPTPRO-DRJ-60-24"/>
    <s v="Each"/>
    <s v="Active"/>
    <s v="American Lighting"/>
    <s v="Drivers"/>
    <s v="Adaptive"/>
    <s v="Order"/>
    <s v="01-01-2025"/>
    <s v="14-04-2025"/>
    <n v="0"/>
    <n v="1"/>
    <n v="0"/>
    <n v="51.15"/>
    <n v="-51.15"/>
  </r>
  <r>
    <s v="AVPROD"/>
    <x v="243"/>
    <x v="5"/>
    <s v="QUEEN CREEK "/>
    <s v="AZ"/>
    <n v="85142"/>
    <s v="TL-2SPL-HD"/>
    <s v="Each"/>
    <s v="Active"/>
    <s v="American Lighting"/>
    <s v="Tape Light"/>
    <s v="Tape Light Accessories"/>
    <s v="Order"/>
    <s v="01-01-2025"/>
    <s v="14-04-2025"/>
    <n v="0"/>
    <n v="20"/>
    <n v="0"/>
    <n v="41"/>
    <n v="-41"/>
  </r>
  <r>
    <s v="AVPROD"/>
    <x v="292"/>
    <x v="2"/>
    <s v="DENVER"/>
    <s v="CO"/>
    <n v="80204"/>
    <s v="EE45-AAFR-1M"/>
    <s v="Each"/>
    <s v="NoPurchase"/>
    <s v="American Lighting"/>
    <s v="Extrusion/Channel"/>
    <s v="Economy Extrusions"/>
    <s v="Order"/>
    <s v="01-01-2025"/>
    <s v="14-04-2025"/>
    <n v="0"/>
    <n v="3"/>
    <n v="0"/>
    <n v="37.799999999999997"/>
    <n v="-37.799999999999997"/>
  </r>
  <r>
    <s v="AVPROD"/>
    <x v="69"/>
    <x v="11"/>
    <s v="STEVENS POINT"/>
    <s v="WI"/>
    <n v="54481"/>
    <s v="REC-DMX-RJ45A-5CH"/>
    <s v="Each"/>
    <s v="Active"/>
    <s v="American Lighting"/>
    <s v="Controls"/>
    <s v="Controls"/>
    <s v="Order"/>
    <s v="01-01-2025"/>
    <s v="14-04-2025"/>
    <n v="0"/>
    <n v="1"/>
    <n v="0"/>
    <n v="71.25"/>
    <n v="-71.25"/>
  </r>
  <r>
    <s v="AVPROD"/>
    <x v="293"/>
    <x v="10"/>
    <s v="SPRING "/>
    <s v="TX"/>
    <n v="77373"/>
    <s v="PLX-NFPROEXTV-3"/>
    <s v="Each"/>
    <s v="Active"/>
    <s v="Proluxe"/>
    <s v="Flexible Linear"/>
    <s v="Neonflex Pro"/>
    <s v="Shadow TransferKit"/>
    <s v="01-01-2025"/>
    <s v="14-04-2025"/>
    <n v="-25"/>
    <n v="0"/>
    <n v="223.48"/>
    <n v="0"/>
    <n v="223.48"/>
  </r>
  <r>
    <s v="AVPROD"/>
    <x v="294"/>
    <x v="2"/>
    <s v="BASALT "/>
    <s v="CO"/>
    <n v="81621"/>
    <s v="PLX-EXTUNVMINI-BK-2M-BNDL1"/>
    <s v="Each"/>
    <s v="Active"/>
    <s v="Proluxe"/>
    <s v="Extrusion/Channel"/>
    <s v="Premium Extrusions"/>
    <s v="Shadow TransferKit"/>
    <s v="01-01-2025"/>
    <s v="14-04-2025"/>
    <n v="-62"/>
    <n v="0"/>
    <n v="2318.8000000000002"/>
    <n v="0"/>
    <n v="2318.8000000000002"/>
  </r>
  <r>
    <s v="AVPROD"/>
    <x v="16"/>
    <x v="5"/>
    <s v="KIHEI"/>
    <s v="HI"/>
    <n v="96753"/>
    <s v="PE-AA2-LENS-2M"/>
    <s v="Each"/>
    <s v="NoPurchase"/>
    <s v="American Lighting"/>
    <s v="Extrusion/Channel"/>
    <s v="Premium Extrusions"/>
    <s v="Order"/>
    <s v="01-01-2025"/>
    <s v="14-04-2025"/>
    <n v="0"/>
    <n v="21"/>
    <n v="0"/>
    <n v="337.05"/>
    <n v="-337.05"/>
  </r>
  <r>
    <s v="AVPROD"/>
    <x v="65"/>
    <x v="6"/>
    <s v="SARASOTA"/>
    <s v="FL"/>
    <n v="34240"/>
    <s v="TL-2SPL-HD"/>
    <s v="Each"/>
    <s v="Active"/>
    <s v="American Lighting"/>
    <s v="Tape Light"/>
    <s v="Tape Light Accessories"/>
    <s v="Order"/>
    <s v="01-01-2025"/>
    <s v="14-04-2025"/>
    <n v="0"/>
    <n v="35"/>
    <n v="0"/>
    <n v="71.75"/>
    <n v="-71.75"/>
  </r>
  <r>
    <s v="AVPROD"/>
    <x v="295"/>
    <x v="4"/>
    <s v="KANNAPOLIS"/>
    <s v="NC"/>
    <n v="28081"/>
    <s v="SPKPL-120VDIM-WH"/>
    <s v="Each"/>
    <s v="Active"/>
    <s v="American Lighting"/>
    <s v="Spektrum"/>
    <s v="Spektrum Smart"/>
    <s v="Order"/>
    <s v="01-01-2025"/>
    <s v="14-04-2025"/>
    <n v="0"/>
    <n v="0"/>
    <n v="0"/>
    <n v="-205.2"/>
    <n v="205.2"/>
  </r>
  <r>
    <s v="AVPROD"/>
    <x v="5"/>
    <x v="3"/>
    <s v="TROY"/>
    <s v="MI"/>
    <n v="48084"/>
    <s v="PE-AA1-1M"/>
    <s v="Each"/>
    <s v="NoPurchase"/>
    <s v="American Lighting"/>
    <s v="Extrusion/Channel"/>
    <s v="Premium Extrusions"/>
    <s v="Order"/>
    <s v="01-01-2025"/>
    <s v="14-04-2025"/>
    <n v="0"/>
    <n v="151"/>
    <n v="0"/>
    <n v="1396.75"/>
    <n v="-1396.75"/>
  </r>
  <r>
    <s v="AVPROD"/>
    <x v="112"/>
    <x v="10"/>
    <s v="JONESBORO"/>
    <s v="AR"/>
    <n v="72401"/>
    <s v="PE-AA2-LENS-1M"/>
    <s v="Each"/>
    <s v="NoPurchase"/>
    <s v="American Lighting"/>
    <s v="Extrusion/Channel"/>
    <s v="Premium Extrusions"/>
    <s v="Order"/>
    <s v="01-01-2025"/>
    <s v="14-04-2025"/>
    <n v="0"/>
    <n v="30"/>
    <n v="0"/>
    <n v="294"/>
    <n v="-294"/>
  </r>
  <r>
    <s v="AVPROD"/>
    <x v="155"/>
    <x v="10"/>
    <s v="JONESBORO"/>
    <s v="AR"/>
    <n v="72405"/>
    <s v="PE-AA2-FEED"/>
    <s v="Each"/>
    <s v="NoPurchase"/>
    <s v="American Lighting"/>
    <s v="Extrusion/Channel"/>
    <s v="Premium Extrusions"/>
    <s v="Order"/>
    <s v="01-01-2025"/>
    <s v="14-04-2025"/>
    <n v="0"/>
    <n v="11"/>
    <n v="0"/>
    <n v="17.600000000000001"/>
    <n v="-17.600000000000001"/>
  </r>
  <r>
    <s v="AVPROD"/>
    <x v="43"/>
    <x v="3"/>
    <s v="ZIONSVILLE"/>
    <s v="IN"/>
    <n v="46077"/>
    <s v="PLX-NFPROV-FLEXICHAN-1M"/>
    <s v="Each"/>
    <s v="Active"/>
    <s v="Proluxe"/>
    <s v="Flexible Linear"/>
    <s v="Neonflex Pro"/>
    <s v="Shadow TransferKit"/>
    <s v="01-01-2025"/>
    <s v="14-04-2025"/>
    <n v="-2"/>
    <n v="0"/>
    <n v="20.66"/>
    <n v="0"/>
    <n v="20.66"/>
  </r>
  <r>
    <s v="AVPROD"/>
    <x v="75"/>
    <x v="0"/>
    <s v="ROANOKE"/>
    <s v="VA"/>
    <n v="24018"/>
    <s v="PLX-ADPTPRODRJ24V-30"/>
    <s v="Each"/>
    <s v="Active"/>
    <s v="Proluxe"/>
    <s v="Drivers"/>
    <s v="Adaptive"/>
    <s v="Shadow TransferKit"/>
    <s v="01-01-2025"/>
    <s v="14-04-2025"/>
    <n v="-3"/>
    <n v="0"/>
    <n v="151.94999999999999"/>
    <n v="0"/>
    <n v="151.94999999999999"/>
  </r>
  <r>
    <s v="AVPROD"/>
    <x v="89"/>
    <x v="4"/>
    <s v="GREENVILLE"/>
    <s v="SC"/>
    <n v="29601"/>
    <s v="STL-COB-WW-16"/>
    <s v="Each"/>
    <s v="Active"/>
    <s v="American Lighting"/>
    <s v="Tape Light"/>
    <s v="Standard Grade COB"/>
    <s v="Order"/>
    <s v="01-01-2025"/>
    <s v="14-04-2025"/>
    <n v="0"/>
    <n v="2"/>
    <n v="0"/>
    <n v="187.1"/>
    <n v="-187.1"/>
  </r>
  <r>
    <s v="AVPROD"/>
    <x v="7"/>
    <x v="0"/>
    <s v="SILVER SPRING"/>
    <s v="MD"/>
    <n v="20910"/>
    <s v="ADPT-DRJ-192-24"/>
    <s v="Each"/>
    <s v="Active"/>
    <s v="American Lighting"/>
    <s v="Drivers"/>
    <s v="Adaptive"/>
    <s v="Order"/>
    <s v="01-01-2025"/>
    <s v="14-04-2025"/>
    <n v="0"/>
    <n v="10"/>
    <n v="0"/>
    <n v="1497.4"/>
    <n v="-1497.4"/>
  </r>
  <r>
    <s v="AVPROD"/>
    <x v="215"/>
    <x v="5"/>
    <s v="SCOTTSDALE "/>
    <s v="AZ"/>
    <n v="85260"/>
    <s v="SPTL-RGBTW"/>
    <s v="Each"/>
    <s v="FlgNoPur"/>
    <s v="American Lighting"/>
    <s v="Tape Light"/>
    <s v="Spec Grade"/>
    <s v="Order"/>
    <s v="01-01-2025"/>
    <s v="14-04-2025"/>
    <n v="0"/>
    <n v="40"/>
    <n v="0"/>
    <n v="6317.5"/>
    <n v="-6317.5"/>
  </r>
  <r>
    <s v="AVPROD"/>
    <x v="158"/>
    <x v="3"/>
    <s v="MADISON HEIGHTS"/>
    <s v="MI"/>
    <n v="48071"/>
    <s v="SPKPL-CTRL-W-RGBTW"/>
    <s v="Each"/>
    <s v="Active"/>
    <s v="American Lighting"/>
    <s v="Spektrum"/>
    <s v="Spektrum Smart"/>
    <s v="Order"/>
    <s v="01-01-2025"/>
    <s v="14-04-2025"/>
    <n v="0"/>
    <n v="2"/>
    <n v="0"/>
    <n v="31"/>
    <n v="-31"/>
  </r>
  <r>
    <s v="AVPROD"/>
    <x v="21"/>
    <x v="5"/>
    <s v="SCOTTSDALE"/>
    <s v="AZ"/>
    <n v="85260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92"/>
    <x v="2"/>
    <s v="BRIGGSDALE"/>
    <s v="CO"/>
    <n v="80611"/>
    <s v="PLX-TL-HVYDTYACCSRY-RGBTW-PWR-6"/>
    <s v="Each"/>
    <s v="Active"/>
    <s v="Proluxe"/>
    <s v="Tape Light"/>
    <s v="Tape Light Accessories"/>
    <s v="Shadow TransferKit"/>
    <s v="01-01-2025"/>
    <s v="14-04-2025"/>
    <n v="1"/>
    <n v="0"/>
    <n v="3.15"/>
    <n v="0"/>
    <n v="3.15"/>
  </r>
  <r>
    <s v="AVPROD"/>
    <x v="245"/>
    <x v="6"/>
    <s v="OSPREY"/>
    <s v="FL"/>
    <n v="34229"/>
    <s v="PLX-EXTUNV-2M-BNDL1"/>
    <s v="Each"/>
    <s v="Active"/>
    <s v="Proluxe"/>
    <s v="Extrusion/Channel"/>
    <s v="Premium Extrusions"/>
    <s v="Shadow TransferKit"/>
    <s v="01-01-2025"/>
    <s v="14-04-2025"/>
    <n v="-2"/>
    <n v="0"/>
    <n v="84.2"/>
    <n v="0"/>
    <n v="84.2"/>
  </r>
  <r>
    <s v="AVPROD"/>
    <x v="36"/>
    <x v="5"/>
    <s v="MESA"/>
    <s v="AZ"/>
    <n v="85204"/>
    <s v="PLX-LEDDR24V-480"/>
    <s v="Each"/>
    <s v="Active"/>
    <s v="Proluxe"/>
    <s v="Drivers"/>
    <s v="LED-DR"/>
    <s v="Shadow TransferKit"/>
    <s v="01-01-2025"/>
    <s v="14-04-2025"/>
    <n v="-4"/>
    <n v="0"/>
    <n v="634.36"/>
    <n v="0"/>
    <n v="634.36"/>
  </r>
  <r>
    <s v="AVPROD"/>
    <x v="220"/>
    <x v="16"/>
    <s v="MELBOURNE"/>
    <s v="FL"/>
    <n v="32940"/>
    <s v="ADPTPRO-DRJ-96-24"/>
    <s v="Each"/>
    <s v="Active"/>
    <s v="American Lighting"/>
    <s v="Drivers"/>
    <s v="Adaptive"/>
    <s v="Order"/>
    <s v="01-01-2025"/>
    <s v="14-04-2025"/>
    <n v="-13"/>
    <n v="7"/>
    <n v="1589.6"/>
    <n v="806.4"/>
    <n v="783.2"/>
  </r>
  <r>
    <s v="AVPROD"/>
    <x v="291"/>
    <x v="11"/>
    <s v="ANN ARBOR"/>
    <s v="MI"/>
    <n v="48108"/>
    <s v="PLX-HTL54-COB-RGBW-24V-16"/>
    <s v="Each"/>
    <s v="Active"/>
    <s v="Proluxe"/>
    <s v="Tape Light"/>
    <s v="High Output COB"/>
    <s v="Shadow TransferKit"/>
    <s v="01-01-2025"/>
    <s v="14-04-2025"/>
    <n v="-5"/>
    <n v="0"/>
    <n v="0"/>
    <n v="0"/>
    <n v="0"/>
  </r>
  <r>
    <s v="AVPROD"/>
    <x v="127"/>
    <x v="4"/>
    <s v="HATTIESBURG "/>
    <s v="MS"/>
    <n v="39402"/>
    <s v="PLX-ADPTPRODRJ24V-192"/>
    <s v="Each"/>
    <s v="Active"/>
    <s v="Proluxe"/>
    <s v="Drivers"/>
    <s v="Adaptive"/>
    <s v="Shadow TransferKit"/>
    <s v="01-01-2025"/>
    <s v="14-04-2025"/>
    <n v="-1"/>
    <n v="0"/>
    <n v="792.52"/>
    <n v="0"/>
    <n v="792.52"/>
  </r>
  <r>
    <s v="AVPROD"/>
    <x v="27"/>
    <x v="5"/>
    <s v="GILBERT"/>
    <s v="AZ"/>
    <n v="85296"/>
    <s v="PLX-OMNSLI-3CCT-WHBK"/>
    <s v="Each"/>
    <s v="Active"/>
    <s v="Proluxe"/>
    <s v="Puck Lights"/>
    <s v="Omni"/>
    <s v="Shadow TransferKit"/>
    <s v="01-01-2025"/>
    <s v="14-04-2025"/>
    <n v="-19"/>
    <n v="0"/>
    <n v="370.69"/>
    <n v="0"/>
    <n v="370.69"/>
  </r>
  <r>
    <s v="AVPROD"/>
    <x v="60"/>
    <x v="3"/>
    <s v="FRANKLIN"/>
    <s v="OH"/>
    <n v="45005"/>
    <s v="STL-COB-WW-16"/>
    <s v="Each"/>
    <s v="Active"/>
    <s v="American Lighting"/>
    <s v="Tape Light"/>
    <s v="Standard Grade COB"/>
    <s v="Order"/>
    <s v="01-01-2025"/>
    <s v="14-04-2025"/>
    <n v="0"/>
    <n v="27"/>
    <n v="0"/>
    <n v="2292.1"/>
    <n v="-2292.1"/>
  </r>
  <r>
    <s v="AVPROD"/>
    <x v="60"/>
    <x v="3"/>
    <s v="FRANKLIN"/>
    <s v="OH"/>
    <n v="45005"/>
    <s v="ADPTPRO-DRJ-60-24"/>
    <s v="Each"/>
    <s v="Active"/>
    <s v="American Lighting"/>
    <s v="Drivers"/>
    <s v="Adaptive"/>
    <s v="Order"/>
    <s v="01-01-2025"/>
    <s v="14-04-2025"/>
    <n v="0"/>
    <n v="4"/>
    <n v="0"/>
    <n v="307"/>
    <n v="-307"/>
  </r>
  <r>
    <s v="AVPROD"/>
    <x v="296"/>
    <x v="8"/>
    <s v="MUKILTEO"/>
    <s v="WA"/>
    <n v="98275"/>
    <s v="PLX-SPKPL-BRIO-RGBTW-4-WH"/>
    <s v="Each"/>
    <s v="Active"/>
    <s v="Proluxe"/>
    <s v="Spektrum+ Smart"/>
    <s v="Spektrum+"/>
    <s v="Shadow TransferKit"/>
    <s v="01-01-2025"/>
    <s v="14-04-2025"/>
    <n v="-10"/>
    <n v="0"/>
    <n v="360"/>
    <n v="0"/>
    <n v="360"/>
  </r>
  <r>
    <s v="AVPROD"/>
    <x v="126"/>
    <x v="1"/>
    <s v="WEBSTER"/>
    <s v="NY"/>
    <n v="14580"/>
    <s v="PE-SLOT-END"/>
    <s v="Each"/>
    <s v="NoPurchase"/>
    <s v="American Lighting"/>
    <s v="Extrusion/Channel"/>
    <s v="Premium Extrusions"/>
    <s v="Special Order"/>
    <s v="01-01-2025"/>
    <s v="14-04-2025"/>
    <n v="0"/>
    <n v="20"/>
    <n v="0"/>
    <n v="59"/>
    <n v="-59"/>
  </r>
  <r>
    <s v="AVPROD"/>
    <x v="17"/>
    <x v="5"/>
    <s v="LAS VEGAS"/>
    <s v="NV"/>
    <n v="89148"/>
    <s v="ADPTPRO-DR-200-24"/>
    <s v="Each"/>
    <s v="Active"/>
    <s v="American Lighting"/>
    <s v="Drivers"/>
    <s v="Adaptive"/>
    <s v="Order"/>
    <s v="01-01-2025"/>
    <s v="14-04-2025"/>
    <n v="0"/>
    <n v="12"/>
    <n v="0"/>
    <n v="1788"/>
    <n v="-1788"/>
  </r>
  <r>
    <s v="AVPROD"/>
    <x v="207"/>
    <x v="0"/>
    <s v="JEFFERSON TWP"/>
    <s v="PA"/>
    <n v="18436"/>
    <s v="ADPTPRO-DRJ-30-24"/>
    <s v="Each"/>
    <s v="Active"/>
    <s v="American Lighting"/>
    <s v="Drivers"/>
    <s v="Adaptive"/>
    <s v="Order"/>
    <s v="01-01-2025"/>
    <s v="14-04-2025"/>
    <n v="0"/>
    <n v="4"/>
    <n v="0"/>
    <n v="202.66"/>
    <n v="-202.66"/>
  </r>
  <r>
    <s v="AVPROD"/>
    <x v="72"/>
    <x v="7"/>
    <s v="SHAWNEE"/>
    <s v="KS"/>
    <n v="66218"/>
    <s v="PE-AA2-END"/>
    <s v="Each"/>
    <s v="NoPurchase"/>
    <s v="American Lighting"/>
    <s v="Extrusion/Channel"/>
    <s v="Premium Extrusions"/>
    <s v="Order"/>
    <s v="01-01-2025"/>
    <s v="14-04-2025"/>
    <n v="0"/>
    <n v="50"/>
    <n v="0"/>
    <n v="78.400000000000006"/>
    <n v="-78.400000000000006"/>
  </r>
  <r>
    <s v="AVPROD"/>
    <x v="149"/>
    <x v="11"/>
    <s v="PHOENIX"/>
    <s v="AZ"/>
    <n v="85027"/>
    <s v="PE-AA1-1M"/>
    <s v="Each"/>
    <s v="NoPurchase"/>
    <s v="American Lighting"/>
    <s v="Extrusion/Channel"/>
    <s v="Premium Extrusions"/>
    <s v="Order"/>
    <s v="01-01-2025"/>
    <s v="14-04-2025"/>
    <n v="0"/>
    <n v="22"/>
    <n v="0"/>
    <n v="174.02"/>
    <n v="-174.02"/>
  </r>
  <r>
    <s v="AVPROD"/>
    <x v="197"/>
    <x v="9"/>
    <s v="EATONTOWN"/>
    <s v="NJ"/>
    <n v="7724"/>
    <s v="TL-4SPL-L-HD"/>
    <s v="Each"/>
    <s v="Active"/>
    <s v="American Lighting"/>
    <s v="Tape Light"/>
    <s v="Tape Light Accessories"/>
    <s v="Order"/>
    <s v="01-01-2025"/>
    <s v="14-04-2025"/>
    <n v="0"/>
    <n v="6"/>
    <n v="0"/>
    <n v="9.06"/>
    <n v="-9.06"/>
  </r>
  <r>
    <s v="AVPROD"/>
    <x v="84"/>
    <x v="3"/>
    <s v="ADA"/>
    <s v="MI"/>
    <n v="49301"/>
    <s v="SGL4-120-30-HS"/>
    <s v="Each"/>
    <s v="FlgNoPur"/>
    <s v="American Lighting"/>
    <s v="Exterior"/>
    <s v="SGL4"/>
    <s v="Order"/>
    <s v="01-01-2025"/>
    <s v="14-04-2025"/>
    <n v="0"/>
    <n v="21"/>
    <n v="0"/>
    <n v="789.18"/>
    <n v="-789.18"/>
  </r>
  <r>
    <s v="AVPROD"/>
    <x v="297"/>
    <x v="3"/>
    <s v="SUNBURY"/>
    <s v="OH"/>
    <n v="43074"/>
    <s v="PLX-EE1-AAFR-2M-BNDL5"/>
    <s v="Each"/>
    <s v="Active"/>
    <s v="Proluxe"/>
    <s v="Extrusion/Channel"/>
    <s v="Premium Extrusions"/>
    <s v="Shadow TransferKit"/>
    <s v="01-01-2025"/>
    <s v="14-04-2025"/>
    <n v="3"/>
    <n v="0"/>
    <n v="359.1"/>
    <n v="0"/>
    <n v="359.1"/>
  </r>
  <r>
    <s v="AVPROD"/>
    <x v="93"/>
    <x v="12"/>
    <s v="EDINA"/>
    <s v="MN"/>
    <n v="55439"/>
    <s v="PLX-EXTP-45-1M"/>
    <s v="Each"/>
    <s v="NoPurchase"/>
    <s v="Proluxe"/>
    <s v="Extrusion/Channel"/>
    <s v="Premium Extrusions"/>
    <s v="Shadow TransferKit"/>
    <s v="01-01-2025"/>
    <s v="14-04-2025"/>
    <n v="-11"/>
    <n v="0"/>
    <n v="1706.9"/>
    <n v="0"/>
    <n v="1706.9"/>
  </r>
  <r>
    <s v="AVPROD"/>
    <x v="39"/>
    <x v="6"/>
    <s v="BOCA RATON"/>
    <s v="FL"/>
    <n v="33434"/>
    <s v="PE-AA1-FEED"/>
    <s v="Each"/>
    <s v="NoPurchase"/>
    <s v="American Lighting"/>
    <s v="Extrusion/Channel"/>
    <s v="Premium Extrusions"/>
    <s v="Order"/>
    <s v="01-01-2025"/>
    <s v="14-04-2025"/>
    <n v="0"/>
    <n v="20"/>
    <n v="0"/>
    <n v="48"/>
    <n v="-48"/>
  </r>
  <r>
    <s v="AVPROD"/>
    <x v="259"/>
    <x v="9"/>
    <s v="WHITE PLAINS"/>
    <s v="NY"/>
    <n v="10607"/>
    <s v="E-CLIP-45"/>
    <s v="Each"/>
    <s v="NoPurchase"/>
    <s v="American Lighting"/>
    <s v="Extrusion/Channel"/>
    <s v="Economy Extrusions"/>
    <s v="Order"/>
    <s v="01-01-2025"/>
    <s v="14-04-2025"/>
    <n v="0"/>
    <n v="48"/>
    <n v="0"/>
    <n v="105.6"/>
    <n v="-105.6"/>
  </r>
  <r>
    <s v="AVPROD"/>
    <x v="196"/>
    <x v="6"/>
    <s v="ORLANDO"/>
    <s v="FL"/>
    <n v="32811"/>
    <s v="HTL68-RGB"/>
    <s v="Each"/>
    <s v="Active"/>
    <s v="American Lighting"/>
    <s v="Tape Light"/>
    <s v="High Output"/>
    <s v="Order"/>
    <s v="01-01-2025"/>
    <s v="14-04-2025"/>
    <n v="0"/>
    <n v="14"/>
    <n v="0"/>
    <n v="2018.8"/>
    <n v="-2018.8"/>
  </r>
  <r>
    <s v="AVPROD"/>
    <x v="164"/>
    <x v="5"/>
    <s v="SAN DIEGO"/>
    <s v="CA"/>
    <n v="92121"/>
    <s v="ADPTPRO-DR-300-24"/>
    <s v="Each"/>
    <s v="Active"/>
    <s v="American Lighting"/>
    <s v="Drivers"/>
    <s v="Adaptive"/>
    <s v="Order"/>
    <s v="01-01-2025"/>
    <s v="14-04-2025"/>
    <n v="0"/>
    <n v="8"/>
    <n v="0"/>
    <n v="1536"/>
    <n v="-1536"/>
  </r>
  <r>
    <s v="AVPROD"/>
    <x v="298"/>
    <x v="8"/>
    <s v="OREGON CITY"/>
    <s v="OR"/>
    <n v="97045"/>
    <s v="PLX-TL-SC-4BLOCK"/>
    <s v="Each"/>
    <s v="Active"/>
    <s v="Proluxe"/>
    <s v="Tape Light"/>
    <s v="Tape Light Accessories"/>
    <s v="Shadow TransferKit"/>
    <s v="01-01-2025"/>
    <s v="14-04-2025"/>
    <n v="-2"/>
    <n v="0"/>
    <n v="68.5"/>
    <n v="0"/>
    <n v="68.5"/>
  </r>
  <r>
    <s v="AVPROD"/>
    <x v="43"/>
    <x v="3"/>
    <s v="ZIONSVILLE"/>
    <s v="IN"/>
    <n v="46077"/>
    <s v="CC-SETUP-NFPRO"/>
    <s v="Each"/>
    <s v="Active"/>
    <s v="Other - Non-Inventory"/>
    <s v="Other"/>
    <s v="LaborFee"/>
    <s v="Tivoli Custom Cut"/>
    <s v="01-01-2025"/>
    <s v="14-04-2025"/>
    <n v="-1"/>
    <n v="0"/>
    <n v="112.2"/>
    <n v="0"/>
    <n v="112.2"/>
  </r>
  <r>
    <s v="AVPROD"/>
    <x v="176"/>
    <x v="6"/>
    <s v="DORAL "/>
    <s v="FL"/>
    <n v="33122"/>
    <s v="PE-GT-LENS-1M"/>
    <s v="Each"/>
    <s v="NoPurchase"/>
    <s v="American Lighting"/>
    <s v="Extrusion/Channel"/>
    <s v="Premium Extrusions"/>
    <s v="Order"/>
    <s v="01-01-2025"/>
    <s v="14-04-2025"/>
    <n v="0"/>
    <n v="588"/>
    <n v="0"/>
    <n v="6115.2"/>
    <n v="-6115.2"/>
  </r>
  <r>
    <s v="AVPROD"/>
    <x v="141"/>
    <x v="7"/>
    <s v="OVERLAND PARK"/>
    <s v="KS"/>
    <n v="66212"/>
    <s v="SPTL-RGBW"/>
    <s v="Each"/>
    <s v="FlgNoPur"/>
    <s v="American Lighting"/>
    <s v="Tape Light"/>
    <s v="Spec Grade"/>
    <s v="Order"/>
    <s v="01-01-2025"/>
    <s v="14-04-2025"/>
    <n v="0"/>
    <n v="2"/>
    <n v="0"/>
    <n v="251.46"/>
    <n v="-251.46"/>
  </r>
  <r>
    <s v="AVPROD"/>
    <x v="25"/>
    <x v="9"/>
    <s v="BROOKLYN"/>
    <s v="NY"/>
    <n v="11230"/>
    <s v="PE-GT-2M"/>
    <s v="Each"/>
    <s v="Inactive"/>
    <s v="American Lighting"/>
    <s v="Extrusion/Channel"/>
    <s v="Premium Extrusions"/>
    <s v="Special Order"/>
    <s v="01-01-2025"/>
    <s v="14-04-2025"/>
    <n v="0"/>
    <n v="6"/>
    <n v="0"/>
    <n v="223.2"/>
    <n v="-223.2"/>
  </r>
  <r>
    <s v="AVPROD"/>
    <x v="26"/>
    <x v="10"/>
    <s v="ROANOKE"/>
    <s v="TX"/>
    <n v="76262"/>
    <s v="120-H3-RGBW-CLIPS"/>
    <s v="BG10"/>
    <s v="Active"/>
    <s v="American Lighting"/>
    <s v="Flexible Linear"/>
    <s v="Hybrid"/>
    <s v="Order"/>
    <s v="01-01-2025"/>
    <s v="14-04-2025"/>
    <n v="0"/>
    <n v="4"/>
    <n v="0"/>
    <n v="28.8"/>
    <n v="-28.8"/>
  </r>
  <r>
    <s v="AVPROD"/>
    <x v="5"/>
    <x v="3"/>
    <s v="TROY"/>
    <s v="MI"/>
    <n v="48084"/>
    <s v="ADPTPRO-DR-200-24"/>
    <s v="Each"/>
    <s v="Active"/>
    <s v="American Lighting"/>
    <s v="Drivers"/>
    <s v="Adaptive"/>
    <s v="Order"/>
    <s v="01-01-2025"/>
    <s v="14-04-2025"/>
    <n v="0"/>
    <n v="3"/>
    <n v="0"/>
    <n v="447"/>
    <n v="-447"/>
  </r>
  <r>
    <s v="AVPROD"/>
    <x v="299"/>
    <x v="5"/>
    <s v="GLENDORA"/>
    <s v="CA"/>
    <n v="91741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69"/>
    <x v="4"/>
    <s v="DENVER"/>
    <s v="NC"/>
    <n v="28037"/>
    <s v="SPKPL-REC-TB-5CH"/>
    <s v="Each"/>
    <s v="Active"/>
    <s v="American Lighting"/>
    <s v="Spektrum"/>
    <s v="Spektrum Smart"/>
    <s v="Order"/>
    <s v="01-01-2025"/>
    <s v="14-04-2025"/>
    <n v="0"/>
    <n v="6"/>
    <n v="0"/>
    <n v="356.1"/>
    <n v="-356.1"/>
  </r>
  <r>
    <s v="AVPROD"/>
    <x v="111"/>
    <x v="0"/>
    <s v="WARRENTON"/>
    <s v="VA"/>
    <n v="20187"/>
    <s v="PLX-HTL65-COB-35K-24V-16"/>
    <s v="Each"/>
    <s v="Active"/>
    <s v="Proluxe"/>
    <s v="Tape Light"/>
    <s v="High Output COB"/>
    <s v="Shadow TransferKit"/>
    <s v="01-01-2025"/>
    <s v="14-04-2025"/>
    <n v="-4"/>
    <n v="0"/>
    <n v="508.2"/>
    <n v="0"/>
    <n v="508.2"/>
  </r>
  <r>
    <s v="AVPROD"/>
    <x v="300"/>
    <x v="7"/>
    <s v="LENEXA"/>
    <s v="KS"/>
    <n v="66219"/>
    <s v="PLX-HPR68-18MM-24V-ASSEMBLY-CC"/>
    <s v="Each"/>
    <s v="Active"/>
    <s v="Proluxe"/>
    <s v="Flexible Linear"/>
    <s v="Pool Rated Neon"/>
    <s v="Shadow TransferKit"/>
    <s v="01-01-2025"/>
    <s v="14-04-2025"/>
    <n v="2"/>
    <n v="0"/>
    <n v="40"/>
    <n v="0"/>
    <n v="40"/>
  </r>
  <r>
    <s v="AVPROD"/>
    <x v="301"/>
    <x v="11"/>
    <s v="BROWN DEER"/>
    <s v="WI"/>
    <n v="53209"/>
    <s v="PE-UVLENS-1M"/>
    <s v="Each"/>
    <s v="Active"/>
    <s v="American Lighting"/>
    <s v="Extrusion/Channel"/>
    <s v="Premium Extrusions"/>
    <s v="Special Order"/>
    <s v="01-01-2025"/>
    <s v="14-04-2025"/>
    <n v="0"/>
    <n v="15"/>
    <n v="0"/>
    <n v="85.02"/>
    <n v="-85.02"/>
  </r>
  <r>
    <s v="AVPROD"/>
    <x v="26"/>
    <x v="10"/>
    <s v="SOUTHLAKE"/>
    <s v="TX"/>
    <n v="76092"/>
    <s v="HTL-COB-WW-16"/>
    <s v="Each"/>
    <s v="Active"/>
    <s v="American Lighting"/>
    <s v="Tape Light"/>
    <s v="High Output COB"/>
    <s v="Order"/>
    <s v="01-01-2025"/>
    <s v="14-04-2025"/>
    <n v="0"/>
    <n v="2"/>
    <n v="0"/>
    <n v="193.96"/>
    <n v="-193.96"/>
  </r>
  <r>
    <s v="AVPROD"/>
    <x v="302"/>
    <x v="0"/>
    <s v="ANNAPOLIS"/>
    <s v="MD"/>
    <n v="21401"/>
    <s v="PLX-ADPTDRJ24V-288"/>
    <s v="Each"/>
    <s v="Active"/>
    <s v="Proluxe"/>
    <s v="Drivers"/>
    <s v="Adaptive"/>
    <s v="Shadow TransferKit"/>
    <s v="01-01-2025"/>
    <s v="14-04-2025"/>
    <n v="1"/>
    <n v="0"/>
    <n v="192.3"/>
    <n v="0"/>
    <n v="192.3"/>
  </r>
  <r>
    <s v="AVPROD"/>
    <x v="303"/>
    <x v="2"/>
    <s v="AMERICAN FORK"/>
    <s v="UT"/>
    <n v="84003"/>
    <s v="PLX-STL54-COB-27K-24V-100"/>
    <s v="Each"/>
    <s v="Active"/>
    <s v="Proluxe"/>
    <s v="Tape Light"/>
    <s v="Standard Grade COB"/>
    <s v="Shadow TransferKit"/>
    <s v="01-01-2025"/>
    <s v="14-04-2025"/>
    <n v="-4"/>
    <n v="0"/>
    <n v="2258.6"/>
    <n v="0"/>
    <n v="2258.6"/>
  </r>
  <r>
    <s v="AVPROD"/>
    <x v="232"/>
    <x v="5"/>
    <s v="SCOTTSDALE"/>
    <s v="AZ"/>
    <n v="95255"/>
    <s v="PLX-LEDDRJ24V-300"/>
    <s v="Each"/>
    <s v="Active"/>
    <s v="Proluxe"/>
    <s v="Drivers"/>
    <s v="LED-DR"/>
    <s v="Shadow TransferKit"/>
    <s v="01-01-2025"/>
    <s v="14-04-2025"/>
    <n v="-7"/>
    <n v="0"/>
    <n v="838.6"/>
    <n v="0"/>
    <n v="838.6"/>
  </r>
  <r>
    <s v="AVPROD"/>
    <x v="123"/>
    <x v="9"/>
    <s v="FARMINGDALE"/>
    <s v="NY"/>
    <n v="11735"/>
    <s v="PE-INVMINI-LENS-2M"/>
    <s v="Each"/>
    <s v="Active"/>
    <s v="American Lighting"/>
    <s v="Extrusion/Channel"/>
    <s v="Premium Extrusions"/>
    <s v="Special Order"/>
    <s v="01-01-2025"/>
    <s v="14-04-2025"/>
    <n v="0"/>
    <n v="6"/>
    <n v="0"/>
    <n v="18.27"/>
    <n v="-18.27"/>
  </r>
  <r>
    <s v="AVPROD"/>
    <x v="304"/>
    <x v="2"/>
    <s v="FARMINGTON"/>
    <s v="UT"/>
    <n v="84025"/>
    <s v="E-CLIP"/>
    <s v="Each"/>
    <s v="NoPurchase"/>
    <s v="American Lighting"/>
    <s v="Extrusion/Channel"/>
    <s v="Economy Extrusions"/>
    <s v="Order"/>
    <s v="01-01-2025"/>
    <s v="14-04-2025"/>
    <n v="0"/>
    <n v="30"/>
    <n v="0"/>
    <n v="47.94"/>
    <n v="-47.94"/>
  </r>
  <r>
    <s v="AVPROD"/>
    <x v="155"/>
    <x v="10"/>
    <s v="JONESBORO"/>
    <s v="AR"/>
    <n v="72405"/>
    <s v="REC-DMX-RJ45A-5CH"/>
    <s v="Each"/>
    <s v="Active"/>
    <s v="American Lighting"/>
    <s v="Controls"/>
    <s v="Controls"/>
    <s v="Order"/>
    <s v="01-01-2025"/>
    <s v="14-04-2025"/>
    <n v="0"/>
    <n v="5"/>
    <n v="0"/>
    <n v="494.75"/>
    <n v="-494.75"/>
  </r>
  <r>
    <s v="AVPROD"/>
    <x v="305"/>
    <x v="6"/>
    <s v="COCONUT CREEK"/>
    <s v="FL"/>
    <n v="33073"/>
    <s v="ADPTPRO-DRJ-96-24"/>
    <s v="Each"/>
    <s v="Active"/>
    <s v="American Lighting"/>
    <s v="Drivers"/>
    <s v="Adaptive"/>
    <s v="Order"/>
    <s v="01-01-2025"/>
    <s v="14-04-2025"/>
    <n v="0"/>
    <n v="5"/>
    <n v="0"/>
    <n v="576"/>
    <n v="-576"/>
  </r>
  <r>
    <s v="AVPROD"/>
    <x v="158"/>
    <x v="3"/>
    <s v="MADISON HEIGHTS"/>
    <s v="MI"/>
    <n v="48071"/>
    <s v="PE-GT-END"/>
    <s v="Each"/>
    <s v="NoPurchase"/>
    <s v="American Lighting"/>
    <s v="Extrusion/Channel"/>
    <s v="Premium Extrusions"/>
    <s v="Order"/>
    <s v="01-01-2025"/>
    <s v="14-04-2025"/>
    <n v="0"/>
    <n v="36"/>
    <n v="0"/>
    <n v="90.3"/>
    <n v="-90.3"/>
  </r>
  <r>
    <s v="AVPROD"/>
    <x v="195"/>
    <x v="1"/>
    <s v="MYSTIC"/>
    <s v="CT"/>
    <n v="6355"/>
    <s v="PE-RAD-2M"/>
    <s v="Each"/>
    <s v="NoPurchase"/>
    <s v="American Lighting"/>
    <s v="Extrusion/Channel"/>
    <s v="Premium Extrusions"/>
    <s v="Order"/>
    <s v="01-01-2025"/>
    <s v="14-04-2025"/>
    <n v="0"/>
    <n v="4"/>
    <n v="0"/>
    <n v="124"/>
    <n v="-124"/>
  </r>
  <r>
    <s v="AVPROD"/>
    <x v="69"/>
    <x v="11"/>
    <s v="STEVENS POINT"/>
    <s v="WI"/>
    <n v="54481"/>
    <s v="CCV-DR150-24"/>
    <s v="Each"/>
    <s v="Inactive"/>
    <s v="American Lighting"/>
    <s v="Drivers"/>
    <s v="CCV"/>
    <s v="Special Order"/>
    <s v="01-01-2025"/>
    <s v="14-04-2025"/>
    <n v="0"/>
    <n v="4"/>
    <n v="0"/>
    <n v="228.92"/>
    <n v="-228.92"/>
  </r>
  <r>
    <s v="AVPROD"/>
    <x v="191"/>
    <x v="6"/>
    <s v="CLEARWATER"/>
    <s v="FL"/>
    <n v="33765"/>
    <s v="PLX-ADPTPRODRJ24V-60"/>
    <s v="Each"/>
    <s v="Active"/>
    <s v="Proluxe"/>
    <s v="Drivers"/>
    <s v="Adaptive"/>
    <s v="Shadow TransferKit"/>
    <s v="01-01-2025"/>
    <s v="14-04-2025"/>
    <n v="-2"/>
    <n v="0"/>
    <n v="168.8"/>
    <n v="0"/>
    <n v="168.8"/>
  </r>
  <r>
    <s v="AVPROD"/>
    <x v="306"/>
    <x v="7"/>
    <s v="OVERLAND PARK "/>
    <s v="KS"/>
    <n v="66209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01"/>
    <x v="4"/>
    <s v="NASHVILLE"/>
    <s v="TN"/>
    <n v="37204"/>
    <s v="PLX-ADPTPRODR24V-300"/>
    <s v="Each"/>
    <s v="Active"/>
    <s v="Proluxe"/>
    <s v="Drivers"/>
    <s v="Adaptive"/>
    <s v="Shadow TransferKit"/>
    <s v="01-01-2025"/>
    <s v="14-04-2025"/>
    <n v="-3"/>
    <n v="0"/>
    <n v="576"/>
    <n v="0"/>
    <n v="576"/>
  </r>
  <r>
    <s v="AVPROD"/>
    <x v="139"/>
    <x v="2"/>
    <s v="LITTLETON"/>
    <s v="CO"/>
    <n v="80128"/>
    <s v="PE-UVLENS-1M"/>
    <s v="Each"/>
    <s v="Active"/>
    <s v="American Lighting"/>
    <s v="Extrusion/Channel"/>
    <s v="Premium Extrusions"/>
    <s v="Special Order"/>
    <s v="01-01-2025"/>
    <s v="14-04-2025"/>
    <n v="0"/>
    <n v="26"/>
    <n v="0"/>
    <n v="204.9"/>
    <n v="-204.9"/>
  </r>
  <r>
    <s v="AVPROD"/>
    <x v="64"/>
    <x v="5"/>
    <s v="SCOTTSDALE"/>
    <s v="AZ"/>
    <n v="85260"/>
    <s v="LED-DR320-24"/>
    <s v="Each"/>
    <s v="Inactive"/>
    <s v="American Lighting"/>
    <s v="Drivers"/>
    <s v="LED-DR"/>
    <s v="Special Order"/>
    <s v="01-01-2025"/>
    <s v="14-04-2025"/>
    <n v="0"/>
    <n v="8"/>
    <n v="0"/>
    <n v="1326.34"/>
    <n v="-1326.34"/>
  </r>
  <r>
    <s v="AVPROD"/>
    <x v="61"/>
    <x v="6"/>
    <s v="PARRISH "/>
    <s v="FL"/>
    <n v="34219"/>
    <s v="ADPTPRO-DR-300-24"/>
    <s v="Each"/>
    <s v="Active"/>
    <s v="American Lighting"/>
    <s v="Drivers"/>
    <s v="Adaptive"/>
    <s v="Order"/>
    <s v="01-01-2025"/>
    <s v="14-04-2025"/>
    <n v="0"/>
    <n v="3"/>
    <n v="0"/>
    <n v="576"/>
    <n v="-576"/>
  </r>
  <r>
    <s v="AVPROD"/>
    <x v="8"/>
    <x v="3"/>
    <s v="SYRACUSE "/>
    <s v="IN"/>
    <n v="46567"/>
    <s v="SGL4-120-30-VS"/>
    <s v="Each"/>
    <s v="NoPurchase"/>
    <s v="American Lighting"/>
    <s v="Exterior"/>
    <s v="SGL4"/>
    <s v="Order"/>
    <s v="01-01-2025"/>
    <s v="14-04-2025"/>
    <n v="0"/>
    <n v="15"/>
    <n v="0"/>
    <n v="626.25"/>
    <n v="-626.25"/>
  </r>
  <r>
    <s v="AVPROD"/>
    <x v="101"/>
    <x v="4"/>
    <s v="NASHVILLE"/>
    <s v="TN"/>
    <n v="37204"/>
    <s v="PLX-EXTP-45-END"/>
    <s v="Each"/>
    <s v="NoPurchase"/>
    <s v="Proluxe"/>
    <s v="Extrusion/Channel"/>
    <s v="Premium Extrusions"/>
    <s v="Shadow TransferKit"/>
    <s v="01-01-2025"/>
    <s v="14-04-2025"/>
    <n v="-128"/>
    <n v="0"/>
    <n v="160"/>
    <n v="0"/>
    <n v="160"/>
  </r>
  <r>
    <s v="AVPROD"/>
    <x v="307"/>
    <x v="2"/>
    <s v="PAROWAN"/>
    <s v="UT"/>
    <n v="84761"/>
    <s v="PE-AA2-LENS-1M"/>
    <s v="Each"/>
    <s v="NoPurchase"/>
    <s v="American Lighting"/>
    <s v="Extrusion/Channel"/>
    <s v="Premium Extrusions"/>
    <s v="Order"/>
    <s v="01-01-2025"/>
    <s v="14-04-2025"/>
    <n v="0"/>
    <n v="18"/>
    <n v="0"/>
    <n v="176.4"/>
    <n v="-176.4"/>
  </r>
  <r>
    <s v="AVPROD"/>
    <x v="134"/>
    <x v="6"/>
    <s v="TAMPA"/>
    <s v="FL"/>
    <n v="33619"/>
    <s v="PLX-LEDDRJ24V-150"/>
    <s v="Each"/>
    <s v="Active"/>
    <s v="Proluxe"/>
    <s v="Drivers"/>
    <s v="LED-DR"/>
    <s v="Shadow TransferKit"/>
    <s v="01-01-2025"/>
    <s v="14-04-2025"/>
    <n v="-2"/>
    <n v="0"/>
    <n v="156"/>
    <n v="0"/>
    <n v="156"/>
  </r>
  <r>
    <s v="AVPROD"/>
    <x v="241"/>
    <x v="4"/>
    <s v="BLUFFTON"/>
    <s v="SC"/>
    <n v="29910"/>
    <s v="PLX-CNVS-SC-CONRIG"/>
    <s v="BG5"/>
    <s v="Active"/>
    <s v="Proluxe"/>
    <s v="Dynamic Pixel"/>
    <s v="Canvas"/>
    <s v="Shadow TransferKit"/>
    <s v="01-01-2025"/>
    <s v="14-04-2025"/>
    <n v="-2"/>
    <n v="0"/>
    <n v="3"/>
    <n v="0"/>
    <n v="3"/>
  </r>
  <r>
    <s v="AVPROD"/>
    <x v="308"/>
    <x v="6"/>
    <s v="MIAMI"/>
    <s v="FL"/>
    <n v="33127"/>
    <s v="PLX-HTL54-COBFC-30K-24V-16"/>
    <s v="Each"/>
    <s v="Active"/>
    <s v="Proluxe"/>
    <s v="Tape Light"/>
    <s v="High Output"/>
    <s v="Shadow TransferKit"/>
    <s v="01-01-2025"/>
    <s v="14-04-2025"/>
    <n v="-2"/>
    <n v="0"/>
    <n v="221.8"/>
    <n v="0"/>
    <n v="221.8"/>
  </r>
  <r>
    <s v="AVPROD"/>
    <x v="60"/>
    <x v="3"/>
    <s v="FRANKLIN"/>
    <s v="OH"/>
    <n v="45005"/>
    <s v="PLX-ADPTPRODRJ24V-288"/>
    <s v="Each"/>
    <s v="Active"/>
    <s v="Proluxe"/>
    <s v="Drivers"/>
    <s v="Adaptive"/>
    <s v="Shadow TransferKit"/>
    <s v="01-01-2025"/>
    <s v="14-04-2025"/>
    <n v="-4"/>
    <n v="0"/>
    <n v="804.08"/>
    <n v="0"/>
    <n v="804.08"/>
  </r>
  <r>
    <s v="AVPROD"/>
    <x v="203"/>
    <x v="6"/>
    <s v="JACKSONVILLE"/>
    <s v="FL"/>
    <n v="32256"/>
    <s v="CC-SETUP-NFPRO"/>
    <s v="Each"/>
    <s v="Active"/>
    <s v="Other - Non-Inventory"/>
    <s v="Other"/>
    <s v="LaborFee"/>
    <s v="Tivoli Custom Cut"/>
    <s v="01-01-2025"/>
    <s v="14-04-2025"/>
    <n v="1"/>
    <n v="0"/>
    <n v="0"/>
    <n v="0"/>
    <n v="0"/>
  </r>
  <r>
    <s v="AVPROD"/>
    <x v="309"/>
    <x v="5"/>
    <s v="NEWPORT BEACH"/>
    <s v="CA"/>
    <n v="92660"/>
    <s v="PE-VERGE-LENS-2M"/>
    <s v="Each"/>
    <s v="FlgNoPur"/>
    <s v="American Lighting"/>
    <s v="Extrusion/Channel"/>
    <s v="Premium Extrusions"/>
    <s v="Order"/>
    <s v="01-01-2025"/>
    <s v="14-04-2025"/>
    <n v="0"/>
    <n v="15"/>
    <n v="0"/>
    <n v="181.5"/>
    <n v="-181.5"/>
  </r>
  <r>
    <s v="AVPROD"/>
    <x v="48"/>
    <x v="6"/>
    <s v="LAKELAND"/>
    <s v="FL"/>
    <n v="33813"/>
    <s v="STL-UWW-100"/>
    <s v="Each"/>
    <s v="Active"/>
    <s v="American Lighting"/>
    <s v="Tape Light"/>
    <s v="Standard Grade"/>
    <s v="Order"/>
    <s v="01-01-2025"/>
    <s v="14-04-2025"/>
    <n v="0"/>
    <n v="2"/>
    <n v="0"/>
    <n v="196.22"/>
    <n v="-196.22"/>
  </r>
  <r>
    <s v="AVPROD"/>
    <x v="310"/>
    <x v="9"/>
    <s v="SELDEN"/>
    <s v="NY"/>
    <n v="11784"/>
    <s v="REC-DMX-RJ45A-5CH"/>
    <s v="Each"/>
    <s v="Active"/>
    <s v="American Lighting"/>
    <s v="Controls"/>
    <s v="Controls"/>
    <s v="Order"/>
    <s v="01-01-2025"/>
    <s v="14-04-2025"/>
    <n v="0"/>
    <n v="15"/>
    <n v="0"/>
    <n v="1345.79"/>
    <n v="-1345.79"/>
  </r>
  <r>
    <s v="AVPROD"/>
    <x v="216"/>
    <x v="9"/>
    <s v="SAYVILLE"/>
    <s v="NY"/>
    <n v="1178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34"/>
    <x v="6"/>
    <s v="TAMPA"/>
    <s v="FL"/>
    <n v="33619"/>
    <s v="PE-AA2-END"/>
    <s v="Each"/>
    <s v="NoPurchase"/>
    <s v="American Lighting"/>
    <s v="Extrusion/Channel"/>
    <s v="Premium Extrusions"/>
    <s v="Order"/>
    <s v="01-01-2025"/>
    <s v="14-04-2025"/>
    <n v="0"/>
    <n v="6"/>
    <n v="0"/>
    <n v="15"/>
    <n v="-15"/>
  </r>
  <r>
    <s v="AVPROD"/>
    <x v="273"/>
    <x v="10"/>
    <s v="BATON ROUGE"/>
    <s v="LA"/>
    <n v="70810"/>
    <s v="PZM-SNK-SIGEND-6PIN-DMX"/>
    <s v="Each"/>
    <s v="Active"/>
    <s v="Prizm"/>
    <s v="Flood &amp; Graze"/>
    <s v="Senik"/>
    <s v="Shadow TransferKit"/>
    <s v="01-01-2025"/>
    <s v="14-04-2025"/>
    <n v="0"/>
    <n v="0"/>
    <n v="0"/>
    <n v="-71.8"/>
    <n v="71.8"/>
  </r>
  <r>
    <s v="AVPROD"/>
    <x v="60"/>
    <x v="3"/>
    <s v="FRANKLIN"/>
    <s v="OH"/>
    <n v="45005"/>
    <s v="PLX-STL54-COB-30K-24V-16"/>
    <s v="Each"/>
    <s v="Active"/>
    <s v="Proluxe"/>
    <s v="Tape Light"/>
    <s v="Standard Grade COB"/>
    <s v="Shadow TransferKit"/>
    <s v="01-01-2025"/>
    <s v="14-04-2025"/>
    <n v="-27"/>
    <n v="0"/>
    <n v="2486.31"/>
    <n v="0"/>
    <n v="2486.31"/>
  </r>
  <r>
    <s v="AVPROD"/>
    <x v="222"/>
    <x v="9"/>
    <s v="OCEAN"/>
    <s v="NJ"/>
    <n v="7712"/>
    <s v="PLX-ADPTPRODRJ24V-192"/>
    <s v="Each"/>
    <s v="Active"/>
    <s v="Proluxe"/>
    <s v="Drivers"/>
    <s v="Adaptive"/>
    <s v="Shadow TransferKit"/>
    <s v="01-01-2025"/>
    <s v="14-04-2025"/>
    <n v="-1"/>
    <n v="0"/>
    <n v="164.8"/>
    <n v="0"/>
    <n v="164.8"/>
  </r>
  <r>
    <s v="AVPROD"/>
    <x v="311"/>
    <x v="5"/>
    <s v="TUCSON"/>
    <s v="AZ"/>
    <n v="85705"/>
    <s v="PLX-ADPTDRJ24V-96"/>
    <s v="Each"/>
    <s v="Active"/>
    <s v="Proluxe"/>
    <s v="Drivers"/>
    <s v="Adaptive"/>
    <s v="Shadow TransferKit"/>
    <s v="01-01-2025"/>
    <s v="14-04-2025"/>
    <n v="3"/>
    <n v="0"/>
    <n v="345.6"/>
    <n v="0"/>
    <n v="345.6"/>
  </r>
  <r>
    <s v="AVPROD"/>
    <x v="60"/>
    <x v="3"/>
    <s v="FRANKLIN"/>
    <s v="OH"/>
    <n v="45005"/>
    <s v="LED-DR240-24"/>
    <s v="Each"/>
    <s v="Inactive"/>
    <s v="American Lighting"/>
    <s v="Drivers"/>
    <s v="LED-DR"/>
    <s v="Special Order"/>
    <s v="01-01-2025"/>
    <s v="14-04-2025"/>
    <n v="0"/>
    <n v="2"/>
    <n v="0"/>
    <n v="148.65"/>
    <n v="-148.65"/>
  </r>
  <r>
    <s v="AVPROD"/>
    <x v="184"/>
    <x v="5"/>
    <s v="GILBERT"/>
    <s v="AZ"/>
    <n v="85295"/>
    <s v="PE-VERGE-2M"/>
    <s v="Each"/>
    <s v="NoPurchase"/>
    <s v="American Lighting"/>
    <s v="Extrusion/Channel"/>
    <s v="Premium Extrusions"/>
    <s v="Order"/>
    <s v="01-01-2025"/>
    <s v="14-04-2025"/>
    <n v="0"/>
    <n v="12"/>
    <n v="0"/>
    <n v="488.4"/>
    <n v="-488.4"/>
  </r>
  <r>
    <s v="AVPROD"/>
    <x v="82"/>
    <x v="5"/>
    <s v="SCOTTSDALE"/>
    <s v="AZ"/>
    <n v="85255"/>
    <s v="PE-AA2-LENS-1M"/>
    <s v="Each"/>
    <s v="NoPurchase"/>
    <s v="American Lighting"/>
    <s v="Extrusion/Channel"/>
    <s v="Premium Extrusions"/>
    <s v="Order"/>
    <s v="01-01-2025"/>
    <s v="14-04-2025"/>
    <n v="0"/>
    <n v="87"/>
    <n v="0"/>
    <n v="665.55"/>
    <n v="-665.55"/>
  </r>
  <r>
    <s v="AVPROD"/>
    <x v="138"/>
    <x v="2"/>
    <s v="SANTA FE"/>
    <s v="NM"/>
    <n v="87501"/>
    <s v="ADPT-DRJ-96-24"/>
    <s v="Each"/>
    <s v="Active"/>
    <s v="American Lighting"/>
    <s v="Drivers"/>
    <s v="Adaptive"/>
    <s v="Order"/>
    <s v="01-01-2025"/>
    <s v="14-04-2025"/>
    <n v="0"/>
    <n v="1"/>
    <n v="0"/>
    <n v="104.76"/>
    <n v="-104.76"/>
  </r>
  <r>
    <s v="AVPROD"/>
    <x v="8"/>
    <x v="3"/>
    <s v="SYRACUSE "/>
    <s v="IN"/>
    <n v="46567"/>
    <s v="STLHD-NW-16"/>
    <s v="Each"/>
    <s v="Active"/>
    <s v="American Lighting"/>
    <s v="Tape Light"/>
    <s v="Standard Grade HD"/>
    <s v="Order"/>
    <s v="01-01-2025"/>
    <s v="14-04-2025"/>
    <n v="0"/>
    <n v="2"/>
    <n v="0"/>
    <n v="181"/>
    <n v="-181"/>
  </r>
  <r>
    <s v="AVPROD"/>
    <x v="32"/>
    <x v="6"/>
    <s v="NAPLES"/>
    <s v="FL"/>
    <n v="34110"/>
    <s v="PE-AA45-END"/>
    <s v="Each"/>
    <s v="Active"/>
    <s v="American Lighting"/>
    <s v="Extrusion/Channel"/>
    <s v="Premium Extrusions"/>
    <s v="Special Order"/>
    <s v="01-01-2025"/>
    <s v="14-04-2025"/>
    <n v="0"/>
    <n v="8"/>
    <n v="0"/>
    <n v="10"/>
    <n v="-10"/>
  </r>
  <r>
    <s v="AVPROD"/>
    <x v="60"/>
    <x v="3"/>
    <s v="FRANKLIN"/>
    <s v="OH"/>
    <n v="45005"/>
    <s v="PLX-ADPTPRODRJ24V-192"/>
    <s v="Each"/>
    <s v="Active"/>
    <s v="Proluxe"/>
    <s v="Drivers"/>
    <s v="Adaptive"/>
    <s v="Shadow TransferKit"/>
    <s v="01-01-2025"/>
    <s v="14-04-2025"/>
    <n v="-2"/>
    <n v="0"/>
    <n v="313.12"/>
    <n v="0"/>
    <n v="313.12"/>
  </r>
  <r>
    <s v="AVPROD"/>
    <x v="89"/>
    <x v="4"/>
    <s v="GREENVILLE"/>
    <s v="SC"/>
    <n v="29601"/>
    <s v="ADPTPRO-DRJ-60-24"/>
    <s v="Each"/>
    <s v="Active"/>
    <s v="American Lighting"/>
    <s v="Drivers"/>
    <s v="Adaptive"/>
    <s v="Order"/>
    <s v="01-01-2025"/>
    <s v="14-04-2025"/>
    <n v="0"/>
    <n v="1"/>
    <n v="0"/>
    <n v="85.3"/>
    <n v="-85.3"/>
  </r>
  <r>
    <s v="AVPROD"/>
    <x v="51"/>
    <x v="6"/>
    <s v="CLEARWATER "/>
    <s v="FL"/>
    <n v="33765"/>
    <s v="PE-TRACE-LENS-2M"/>
    <s v="Each"/>
    <s v="Active"/>
    <s v="American Lighting"/>
    <s v="Extrusion/Channel"/>
    <s v="Premium Extrusions"/>
    <s v="Order"/>
    <s v="01-01-2025"/>
    <s v="14-04-2025"/>
    <n v="0"/>
    <n v="50"/>
    <n v="0"/>
    <n v="801"/>
    <n v="-801"/>
  </r>
  <r>
    <s v="AVPROD"/>
    <x v="6"/>
    <x v="5"/>
    <s v="SIGNAL HILL "/>
    <s v="CA"/>
    <n v="97055"/>
    <s v="PZM-NFPROV-FLEXCHAN-2M"/>
    <s v="Each"/>
    <s v="NoPurchase"/>
    <s v="Prizm"/>
    <s v="Flexible Linear"/>
    <s v="Neonflex Pro"/>
    <s v="Shadow TransferKit"/>
    <s v="01-01-2025"/>
    <s v="14-04-2025"/>
    <n v="0"/>
    <n v="3"/>
    <n v="0"/>
    <n v="192"/>
    <n v="-192"/>
  </r>
  <r>
    <s v="AVPROD"/>
    <x v="210"/>
    <x v="8"/>
    <s v="BEND"/>
    <s v="OR"/>
    <n v="97701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20"/>
    <x v="2"/>
    <s v="WINDSOR"/>
    <s v="CO"/>
    <n v="80550"/>
    <s v="PLX-RP-2/4/6"/>
    <s v="Each"/>
    <s v="FlgNoPur"/>
    <s v="Proluxe"/>
    <s v="Downlighting"/>
    <s v="Rough-in Plate"/>
    <s v="Shadow TransferKit"/>
    <s v="01-01-2025"/>
    <s v="14-04-2025"/>
    <n v="-11"/>
    <n v="0"/>
    <n v="72.489999999999995"/>
    <n v="0"/>
    <n v="72.489999999999995"/>
  </r>
  <r>
    <s v="AVPROD"/>
    <x v="90"/>
    <x v="3"/>
    <s v="CLEVELAND"/>
    <s v="OH"/>
    <n v="44114"/>
    <s v="PLX-ADPTPRODRJ24V-96"/>
    <s v="Each"/>
    <s v="Active"/>
    <s v="Proluxe"/>
    <s v="Drivers"/>
    <s v="Adaptive"/>
    <s v="Shadow TransferKit"/>
    <s v="01-01-2025"/>
    <s v="14-04-2025"/>
    <n v="0"/>
    <n v="0"/>
    <n v="253.4"/>
    <n v="0"/>
    <n v="253.4"/>
  </r>
  <r>
    <s v="AVPROD"/>
    <x v="312"/>
    <x v="4"/>
    <s v="CHARLOTTE"/>
    <s v="NC"/>
    <n v="28217"/>
    <s v="PLX-ADPTPRODR24V-200"/>
    <s v="Each"/>
    <s v="Active"/>
    <s v="Proluxe"/>
    <s v="Drivers"/>
    <s v="Adaptive"/>
    <s v="Shadow TransferKit"/>
    <s v="01-01-2025"/>
    <s v="14-04-2025"/>
    <n v="-1"/>
    <n v="0"/>
    <n v="163.9"/>
    <n v="0"/>
    <n v="163.9"/>
  </r>
  <r>
    <s v="AVPROD"/>
    <x v="313"/>
    <x v="3"/>
    <s v="HUDSONVILLE"/>
    <s v="MI"/>
    <n v="49426"/>
    <s v="PLX-HTLHD54-30K-24V-100"/>
    <s v="Each"/>
    <s v="Active"/>
    <s v="Proluxe"/>
    <s v="Tape Light"/>
    <s v="High Output HD"/>
    <s v="Shadow TransferKit"/>
    <s v="01-01-2025"/>
    <s v="14-04-2025"/>
    <n v="-3"/>
    <n v="0"/>
    <n v="2055.75"/>
    <n v="0"/>
    <n v="2055.75"/>
  </r>
  <r>
    <s v="AVPROD"/>
    <x v="314"/>
    <x v="10"/>
    <s v="BATON ROUGE"/>
    <s v="LA"/>
    <n v="70817"/>
    <s v="WIRE-CMP-100-6PIN"/>
    <s v="Each"/>
    <s v="Active"/>
    <s v="American Lighting"/>
    <s v="Tape Light"/>
    <s v="Cable &amp; Wire"/>
    <s v="Order"/>
    <s v="01-01-2025"/>
    <s v="14-04-2025"/>
    <n v="0"/>
    <n v="1"/>
    <n v="0"/>
    <n v="184.05"/>
    <n v="-184.05"/>
  </r>
  <r>
    <s v="AVPROD"/>
    <x v="315"/>
    <x v="2"/>
    <s v="PARK CITY"/>
    <s v="UT"/>
    <n v="84098"/>
    <s v="PLX-ADPTDRJ24V-288"/>
    <s v="Each"/>
    <s v="Active"/>
    <s v="Proluxe"/>
    <s v="Drivers"/>
    <s v="Adaptive"/>
    <s v="Shadow TransferKit"/>
    <s v="01-01-2025"/>
    <s v="14-04-2025"/>
    <n v="-7"/>
    <n v="0"/>
    <n v="1346.1"/>
    <n v="0"/>
    <n v="1346.1"/>
  </r>
  <r>
    <s v="AVPROD"/>
    <x v="54"/>
    <x v="9"/>
    <s v="EAST ISLIP"/>
    <s v="NY"/>
    <n v="11730"/>
    <s v="PLX-HTL54-TW-24V-16"/>
    <s v="Each"/>
    <s v="Active"/>
    <s v="Proluxe"/>
    <s v="Tape Light"/>
    <s v="High Output"/>
    <s v="Shadow TransferKit"/>
    <s v="01-01-2025"/>
    <s v="14-04-2025"/>
    <n v="-2"/>
    <n v="0"/>
    <n v="152.80000000000001"/>
    <n v="0"/>
    <n v="152.80000000000001"/>
  </r>
  <r>
    <s v="AVPROD"/>
    <x v="158"/>
    <x v="3"/>
    <s v="MADISON HEIGHTS"/>
    <s v="MI"/>
    <n v="48071"/>
    <s v="CTRLW-DMXB-TW-4Z"/>
    <s v="Each"/>
    <s v="Active"/>
    <s v="American Lighting"/>
    <s v="Controls"/>
    <s v="Controls"/>
    <s v="Order"/>
    <s v="01-01-2025"/>
    <s v="14-04-2025"/>
    <n v="0"/>
    <n v="1"/>
    <n v="0"/>
    <n v="105.65"/>
    <n v="-105.65"/>
  </r>
  <r>
    <s v="AVPROD"/>
    <x v="16"/>
    <x v="5"/>
    <s v="KIHEI"/>
    <s v="HI"/>
    <n v="96753"/>
    <s v="PE-AA2-2M"/>
    <s v="Each"/>
    <s v="Inactive"/>
    <s v="American Lighting"/>
    <s v="Extrusion/Channel"/>
    <s v="Premium Extrusions"/>
    <s v="Special Order"/>
    <s v="01-01-2025"/>
    <s v="14-04-2025"/>
    <n v="0"/>
    <n v="18"/>
    <n v="0"/>
    <n v="405"/>
    <n v="-405"/>
  </r>
  <r>
    <s v="AVPROD"/>
    <x v="9"/>
    <x v="0"/>
    <s v="ROCKVILLE "/>
    <s v="MD"/>
    <n v="20852"/>
    <s v="E-CLIP"/>
    <s v="Each"/>
    <s v="NoPurchase"/>
    <s v="American Lighting"/>
    <s v="Extrusion/Channel"/>
    <s v="Economy Extrusions"/>
    <s v="Order"/>
    <s v="01-01-2025"/>
    <s v="14-04-2025"/>
    <n v="0"/>
    <n v="60"/>
    <n v="0"/>
    <n v="78.2"/>
    <n v="-78.2"/>
  </r>
  <r>
    <s v="AVPROD"/>
    <x v="76"/>
    <x v="3"/>
    <s v="GRANGER"/>
    <s v="IN"/>
    <n v="46530"/>
    <s v="PLX-SPTL54-RGBTW-24V-13"/>
    <s v="Each"/>
    <s v="FlgNoPur"/>
    <s v="Proluxe"/>
    <s v="Tape Light"/>
    <s v="Spec Grade"/>
    <s v="Shadow TransferKit"/>
    <s v="01-01-2025"/>
    <s v="14-04-2025"/>
    <n v="-9"/>
    <n v="0"/>
    <n v="1134"/>
    <n v="0"/>
    <n v="1134"/>
  </r>
  <r>
    <s v="AVPROD"/>
    <x v="8"/>
    <x v="3"/>
    <s v="SYRACUSE "/>
    <s v="IN"/>
    <n v="46567"/>
    <s v="PLX-ADPTDRJ24V-30"/>
    <s v="Each"/>
    <s v="Active"/>
    <s v="Proluxe"/>
    <s v="Drivers"/>
    <s v="Adaptive"/>
    <s v="Shadow TransferKit"/>
    <s v="01-01-2025"/>
    <s v="14-04-2025"/>
    <n v="-3"/>
    <n v="0"/>
    <n v="138.15"/>
    <n v="0"/>
    <n v="138.15"/>
  </r>
  <r>
    <s v="AVPROD"/>
    <x v="114"/>
    <x v="0"/>
    <s v="BENSALEM"/>
    <s v="PA"/>
    <n v="19020"/>
    <s v="PLX-ADPTPRODRJ24V-60"/>
    <s v="Each"/>
    <s v="Active"/>
    <s v="Proluxe"/>
    <s v="Drivers"/>
    <s v="Adaptive"/>
    <s v="Shadow TransferKit"/>
    <s v="01-01-2025"/>
    <s v="14-04-2025"/>
    <n v="-15"/>
    <n v="0"/>
    <n v="1151.25"/>
    <n v="0"/>
    <n v="1151.25"/>
  </r>
  <r>
    <s v="AVPROD"/>
    <x v="17"/>
    <x v="5"/>
    <s v="LAS VEGAS"/>
    <s v="NV"/>
    <n v="89148"/>
    <s v="CNVS-WW-12x24"/>
    <s v="CS2"/>
    <s v="Active"/>
    <s v="American Lighting"/>
    <s v="Dynamic Pixel"/>
    <s v="Canvas"/>
    <s v="Order"/>
    <s v="01-01-2025"/>
    <s v="14-04-2025"/>
    <n v="0"/>
    <n v="5"/>
    <n v="0"/>
    <n v="1656.5"/>
    <n v="-1656.5"/>
  </r>
  <r>
    <s v="AVPROD"/>
    <x v="314"/>
    <x v="10"/>
    <s v="BATON ROUGE"/>
    <s v="LA"/>
    <n v="70817"/>
    <s v="HTL-COB-TW-16"/>
    <s v="Each"/>
    <s v="Active"/>
    <s v="American Lighting"/>
    <s v="Tape Light"/>
    <s v="High Output COB"/>
    <s v="Order"/>
    <s v="01-01-2025"/>
    <s v="14-04-2025"/>
    <n v="0"/>
    <n v="19"/>
    <n v="0"/>
    <n v="2054.9499999999998"/>
    <n v="-2054.9499999999998"/>
  </r>
  <r>
    <s v="AVPROD"/>
    <x v="54"/>
    <x v="9"/>
    <s v="EAST ISLIP"/>
    <s v="NY"/>
    <n v="11730"/>
    <s v="PLX-OMNSLI-3CCT-WHBK"/>
    <s v="Each"/>
    <s v="Active"/>
    <s v="Proluxe"/>
    <s v="Puck Lights"/>
    <s v="Omni"/>
    <s v="Shadow TransferKit"/>
    <s v="01-01-2025"/>
    <s v="14-04-2025"/>
    <n v="-10"/>
    <n v="0"/>
    <n v="144.80000000000001"/>
    <n v="0"/>
    <n v="144.80000000000001"/>
  </r>
  <r>
    <s v="AVPROD"/>
    <x v="20"/>
    <x v="2"/>
    <s v="WINDSOR"/>
    <s v="CO"/>
    <n v="80550"/>
    <s v="HTL-COB-WW-16"/>
    <s v="Each"/>
    <s v="Active"/>
    <s v="American Lighting"/>
    <s v="Tape Light"/>
    <s v="High Output COB"/>
    <s v="Order"/>
    <s v="01-01-2025"/>
    <s v="14-04-2025"/>
    <n v="-3"/>
    <n v="0"/>
    <n v="215.78"/>
    <n v="0"/>
    <n v="215.78"/>
  </r>
  <r>
    <s v="AVPROD"/>
    <x v="90"/>
    <x v="3"/>
    <s v="CLEVELAND"/>
    <s v="OH"/>
    <n v="44114"/>
    <s v="PLX-DECRJ45-DMX-5CH"/>
    <s v="Each"/>
    <s v="Active"/>
    <s v="Proluxe"/>
    <s v="Controls"/>
    <s v="Controls"/>
    <s v="Shadow TransferKit"/>
    <s v="01-01-2025"/>
    <s v="14-04-2025"/>
    <n v="-77"/>
    <n v="0"/>
    <n v="6856.85"/>
    <n v="0"/>
    <n v="6856.85"/>
  </r>
  <r>
    <s v="AVPROD"/>
    <x v="123"/>
    <x v="9"/>
    <s v="FARMINGDALE"/>
    <s v="NY"/>
    <n v="11735"/>
    <s v="EE45-AAFR-1M"/>
    <s v="Each"/>
    <s v="NoPurchase"/>
    <s v="American Lighting"/>
    <s v="Extrusion/Channel"/>
    <s v="Economy Extrusions"/>
    <s v="Order"/>
    <s v="01-01-2025"/>
    <s v="14-04-2025"/>
    <n v="0"/>
    <n v="14"/>
    <n v="0"/>
    <n v="0"/>
    <n v="0"/>
  </r>
  <r>
    <s v="AVPROD"/>
    <x v="7"/>
    <x v="0"/>
    <s v="SILVER SPRING"/>
    <s v="MD"/>
    <n v="20910"/>
    <s v="PE-AA2-LENS-2M"/>
    <s v="Each"/>
    <s v="NoPurchase"/>
    <s v="American Lighting"/>
    <s v="Extrusion/Channel"/>
    <s v="Premium Extrusions"/>
    <s v="Order"/>
    <s v="01-01-2025"/>
    <s v="14-04-2025"/>
    <n v="0"/>
    <n v="49"/>
    <n v="0"/>
    <n v="957.95"/>
    <n v="-957.95"/>
  </r>
  <r>
    <s v="AVPROD"/>
    <x v="265"/>
    <x v="12"/>
    <s v="SIOUX FALLS"/>
    <s v="SD"/>
    <n v="57108"/>
    <s v="PLX-ADPTPRODRJ24V-30"/>
    <s v="Each"/>
    <s v="Active"/>
    <s v="Proluxe"/>
    <s v="Drivers"/>
    <s v="Adaptive"/>
    <s v="Shadow TransferKit"/>
    <s v="01-01-2025"/>
    <s v="14-04-2025"/>
    <n v="-5"/>
    <n v="0"/>
    <n v="278.5"/>
    <n v="0"/>
    <n v="278.5"/>
  </r>
  <r>
    <s v="AVPROD"/>
    <x v="56"/>
    <x v="3"/>
    <s v="MASON"/>
    <s v="OH"/>
    <n v="45040"/>
    <s v="PE-PROLENS-FR-1M"/>
    <s v="Each"/>
    <s v="Inactive"/>
    <s v="American Lighting"/>
    <s v="Extrusion/Channel"/>
    <s v="Premium Extrusions"/>
    <s v="Order"/>
    <s v="01-01-2025"/>
    <s v="14-04-2025"/>
    <n v="0"/>
    <n v="3"/>
    <n v="0"/>
    <n v="11.34"/>
    <n v="-11.34"/>
  </r>
  <r>
    <s v="AVPROD"/>
    <x v="304"/>
    <x v="2"/>
    <s v="FARMINGTON"/>
    <s v="UT"/>
    <n v="84025"/>
    <s v="PE-AA2-LENS-1M"/>
    <s v="Each"/>
    <s v="NoPurchase"/>
    <s v="American Lighting"/>
    <s v="Extrusion/Channel"/>
    <s v="Premium Extrusions"/>
    <s v="Order"/>
    <s v="01-01-2025"/>
    <s v="14-04-2025"/>
    <n v="0"/>
    <n v="13"/>
    <n v="0"/>
    <n v="127.4"/>
    <n v="-127.4"/>
  </r>
  <r>
    <s v="AVPROD"/>
    <x v="316"/>
    <x v="3"/>
    <s v="MORGANTOWN"/>
    <s v="WV"/>
    <n v="26505"/>
    <s v="TL-2SPL-L-HD"/>
    <s v="Each"/>
    <s v="Active"/>
    <s v="American Lighting"/>
    <s v="Tape Light"/>
    <s v="Tape Light Accessories"/>
    <s v="Order"/>
    <s v="01-01-2025"/>
    <s v="14-04-2025"/>
    <n v="0"/>
    <n v="25"/>
    <n v="0"/>
    <n v="53.75"/>
    <n v="-53.75"/>
  </r>
  <r>
    <s v="AVPROD"/>
    <x v="301"/>
    <x v="11"/>
    <s v="BROWN DEER"/>
    <s v="WI"/>
    <n v="53209"/>
    <s v="HTLHD-WW-16"/>
    <s v="Each"/>
    <s v="Active"/>
    <s v="American Lighting"/>
    <s v="Tape Light"/>
    <s v="High Output HD"/>
    <s v="Order"/>
    <s v="01-01-2025"/>
    <s v="14-04-2025"/>
    <n v="0"/>
    <n v="7"/>
    <n v="0"/>
    <n v="437.05"/>
    <n v="-437.05"/>
  </r>
  <r>
    <s v="AVPROD"/>
    <x v="29"/>
    <x v="2"/>
    <s v="ARVADA"/>
    <s v="CO"/>
    <n v="80002"/>
    <s v="LED-DR30-24"/>
    <s v="Each"/>
    <s v="NoPurchase"/>
    <s v="American Lighting"/>
    <s v="Drivers"/>
    <s v="LED-DR"/>
    <s v="Order"/>
    <s v="01-01-2025"/>
    <s v="14-04-2025"/>
    <n v="0"/>
    <n v="1"/>
    <n v="0"/>
    <n v="30.14"/>
    <n v="-30.14"/>
  </r>
  <r>
    <s v="AVPROD"/>
    <x v="4"/>
    <x v="4"/>
    <s v="CHARLOTTE"/>
    <s v="NC"/>
    <n v="28270"/>
    <s v="STLHD-WW-16"/>
    <s v="Each"/>
    <s v="Active"/>
    <s v="American Lighting"/>
    <s v="Tape Light"/>
    <s v="Standard Grade HD"/>
    <s v="Order"/>
    <s v="01-01-2025"/>
    <s v="14-04-2025"/>
    <n v="0"/>
    <n v="17"/>
    <n v="0"/>
    <n v="1474.75"/>
    <n v="-1474.75"/>
  </r>
  <r>
    <s v="AVPROD"/>
    <x v="46"/>
    <x v="6"/>
    <s v="SARASOTA"/>
    <s v="FL"/>
    <n v="34238"/>
    <s v="PE-FLUSH-CLIP"/>
    <s v="BG10"/>
    <s v="Active"/>
    <s v="American Lighting"/>
    <s v="Extrusion/Channel"/>
    <s v="Premium Extrusions"/>
    <s v="Order"/>
    <s v="01-01-2025"/>
    <s v="14-04-2025"/>
    <n v="0"/>
    <n v="3"/>
    <n v="0"/>
    <n v="5.85"/>
    <n v="-5.85"/>
  </r>
  <r>
    <s v="AVPROD"/>
    <x v="317"/>
    <x v="8"/>
    <s v="OLYMPIA"/>
    <s v="WA"/>
    <n v="98502"/>
    <s v="PLX-EXTRAD-2M-BNDL1"/>
    <s v="Each"/>
    <s v="Active"/>
    <s v="Proluxe"/>
    <s v="Extrusion/Channel"/>
    <s v="Premium Extrusions"/>
    <s v="Shadow TransferKit"/>
    <s v="01-01-2025"/>
    <s v="14-04-2025"/>
    <n v="-8"/>
    <n v="0"/>
    <n v="461.2"/>
    <n v="0"/>
    <n v="461.2"/>
  </r>
  <r>
    <s v="AVPROD"/>
    <x v="1"/>
    <x v="1"/>
    <s v="BOSTON"/>
    <s v="MA"/>
    <n v="2122"/>
    <s v="PLX-EE45-AAFR-2M-BNDL1"/>
    <s v="Each"/>
    <s v="Active"/>
    <s v="Proluxe"/>
    <s v="Extrusion/Channel"/>
    <s v="Premium Extrusions"/>
    <s v="Shadow TransferKit"/>
    <s v="01-01-2025"/>
    <s v="14-04-2025"/>
    <n v="-10"/>
    <n v="0"/>
    <n v="297"/>
    <n v="0"/>
    <n v="297"/>
  </r>
  <r>
    <s v="AVPROD"/>
    <x v="70"/>
    <x v="3"/>
    <s v="SHELBY TWP"/>
    <s v="MI"/>
    <n v="48315"/>
    <s v="PLX-SPKPL-CTRL-REC-RGBTW"/>
    <s v="Each"/>
    <s v="Active"/>
    <s v="Proluxe"/>
    <s v="Spektrum+ Smart"/>
    <s v="Spektrum+"/>
    <s v="Shadow TransferKit"/>
    <s v="01-01-2025"/>
    <s v="14-04-2025"/>
    <n v="-3"/>
    <n v="0"/>
    <n v="178.05"/>
    <n v="0"/>
    <n v="178.05"/>
  </r>
  <r>
    <s v="AVPROD"/>
    <x v="41"/>
    <x v="6"/>
    <s v="SANTA ROSA BEACH"/>
    <s v="FL"/>
    <n v="32459"/>
    <s v="AVDRE2-5CCT-WH"/>
    <s v="Each"/>
    <s v="Active"/>
    <s v="American Lighting"/>
    <s v="Downlighting"/>
    <s v="AvailDirect"/>
    <s v="Order"/>
    <s v="01-01-2025"/>
    <s v="14-04-2025"/>
    <n v="-61"/>
    <n v="0"/>
    <n v="939.4"/>
    <n v="0"/>
    <n v="939.4"/>
  </r>
  <r>
    <s v="AVPROD"/>
    <x v="223"/>
    <x v="1"/>
    <s v="ALBANY"/>
    <s v="NY"/>
    <n v="12203"/>
    <s v="PLX-LEDDRJ24V-96"/>
    <s v="Each"/>
    <s v="Active"/>
    <s v="Proluxe"/>
    <s v="Drivers"/>
    <s v="LED-DR"/>
    <s v="Shadow TransferKit"/>
    <s v="01-01-2025"/>
    <s v="14-04-2025"/>
    <n v="1"/>
    <n v="0"/>
    <n v="57.15"/>
    <n v="0"/>
    <n v="57.15"/>
  </r>
  <r>
    <s v="AVPROD"/>
    <x v="318"/>
    <x v="4"/>
    <s v="ALPHARETTA"/>
    <s v="GA"/>
    <n v="30005"/>
    <s v="PLX-OMNSLI-30K-WHBK"/>
    <s v="Each"/>
    <s v="Active"/>
    <s v="Proluxe"/>
    <s v="Puck Lights"/>
    <s v="Omni"/>
    <s v="Shadow TransferKit"/>
    <s v="01-01-2025"/>
    <s v="14-04-2025"/>
    <n v="-13"/>
    <n v="0"/>
    <n v="204.1"/>
    <n v="0"/>
    <n v="204.1"/>
  </r>
  <r>
    <s v="AVPROD"/>
    <x v="212"/>
    <x v="6"/>
    <s v="GOTHA"/>
    <s v="FL"/>
    <n v="34734"/>
    <s v="PLX-EXTMINIUNI-1M"/>
    <s v="Each"/>
    <s v="NoPurchase"/>
    <s v="Proluxe"/>
    <s v="Extrusion/Channel"/>
    <s v="Premium Extrusions"/>
    <s v="Shadow TransferKit"/>
    <s v="01-01-2025"/>
    <s v="14-04-2025"/>
    <n v="-32"/>
    <n v="0"/>
    <n v="148"/>
    <n v="0"/>
    <n v="148"/>
  </r>
  <r>
    <s v="AVPROD"/>
    <x v="164"/>
    <x v="5"/>
    <s v="SAN DIEGO"/>
    <s v="CA"/>
    <n v="92121"/>
    <s v="PLX-EXTMINIUNI-1M"/>
    <s v="Each"/>
    <s v="NoPurchase"/>
    <s v="Proluxe"/>
    <s v="Extrusion/Channel"/>
    <s v="Premium Extrusions"/>
    <s v="Shadow TransferKit"/>
    <s v="01-01-2025"/>
    <s v="14-04-2025"/>
    <n v="-12"/>
    <n v="0"/>
    <n v="166.5"/>
    <n v="0"/>
    <n v="166.5"/>
  </r>
  <r>
    <s v="AVPROD"/>
    <x v="319"/>
    <x v="6"/>
    <s v="HOLLYWOOD"/>
    <s v="FL"/>
    <n v="33021"/>
    <s v="PE-AA2-1M"/>
    <s v="Each"/>
    <s v="NoPurchase"/>
    <s v="American Lighting"/>
    <s v="Extrusion/Channel"/>
    <s v="Premium Extrusions"/>
    <s v="Order"/>
    <s v="01-01-2025"/>
    <s v="14-04-2025"/>
    <n v="0"/>
    <n v="1"/>
    <n v="0"/>
    <n v="10.08"/>
    <n v="-10.08"/>
  </r>
  <r>
    <s v="AVPROD"/>
    <x v="107"/>
    <x v="9"/>
    <s v="LONG ISLAND CITY"/>
    <s v="NY"/>
    <n v="11101"/>
    <s v="PS-40-24VPI"/>
    <s v="Each"/>
    <s v="Active"/>
    <s v="American Lighting"/>
    <s v="Drivers"/>
    <s v="Plug-in"/>
    <s v="Order"/>
    <s v="01-01-2025"/>
    <s v="14-04-2025"/>
    <n v="0"/>
    <n v="1"/>
    <n v="0"/>
    <n v="38.15"/>
    <n v="-38.15"/>
  </r>
  <r>
    <s v="AVPROD"/>
    <x v="96"/>
    <x v="0"/>
    <s v="VIRGINIA BEACH"/>
    <s v="VA"/>
    <n v="23454"/>
    <s v="LED-DR240-24"/>
    <s v="Each"/>
    <s v="Inactive"/>
    <s v="American Lighting"/>
    <s v="Drivers"/>
    <s v="LED-DR"/>
    <s v="Special Order"/>
    <s v="01-01-2025"/>
    <s v="14-04-2025"/>
    <n v="0"/>
    <n v="3"/>
    <n v="0"/>
    <n v="445.95"/>
    <n v="-445.95"/>
  </r>
  <r>
    <s v="AVPROD"/>
    <x v="39"/>
    <x v="6"/>
    <s v="BOCA RATON"/>
    <s v="FL"/>
    <n v="33434"/>
    <s v="HTLHD-WW-100"/>
    <s v="Each"/>
    <s v="Active"/>
    <s v="American Lighting"/>
    <s v="Tape Light"/>
    <s v="High Output HD"/>
    <s v="Order"/>
    <s v="01-01-2025"/>
    <s v="14-04-2025"/>
    <n v="0"/>
    <n v="4"/>
    <n v="0"/>
    <n v="2491.8000000000002"/>
    <n v="-2491.8000000000002"/>
  </r>
  <r>
    <s v="AVPROD"/>
    <x v="238"/>
    <x v="8"/>
    <s v="SANDPOINT"/>
    <s v="ID"/>
    <n v="83864"/>
    <s v="PLX-EXTUNVMINI-2M-BNDL1"/>
    <s v="Each"/>
    <s v="Active"/>
    <s v="Proluxe"/>
    <s v="Extrusion/Channel"/>
    <s v="Premium Extrusions"/>
    <s v="Shadow TransferKit"/>
    <s v="01-01-2025"/>
    <s v="14-04-2025"/>
    <n v="-15"/>
    <n v="0"/>
    <n v="557.25"/>
    <n v="0"/>
    <n v="557.25"/>
  </r>
  <r>
    <s v="AVPROD"/>
    <x v="87"/>
    <x v="10"/>
    <s v="MCKINNEY"/>
    <s v="TX"/>
    <n v="75071"/>
    <s v="PLX-EXTRUBIK-2M-BNDL1"/>
    <s v="Each"/>
    <s v="Active"/>
    <s v="Proluxe"/>
    <s v="Extrusion/Channel"/>
    <s v="Premium Extrusions"/>
    <s v="Shadow TransferKit"/>
    <s v="01-01-2025"/>
    <s v="14-04-2025"/>
    <n v="-1"/>
    <n v="0"/>
    <n v="61.6"/>
    <n v="0"/>
    <n v="61.6"/>
  </r>
  <r>
    <s v="AVPROD"/>
    <x v="195"/>
    <x v="1"/>
    <s v="MYSTIC"/>
    <s v="CT"/>
    <n v="6355"/>
    <s v="ADPT-DRJ-30-24"/>
    <s v="Each"/>
    <s v="Active"/>
    <s v="American Lighting"/>
    <s v="Drivers"/>
    <s v="Adaptive"/>
    <s v="Order"/>
    <s v="01-01-2025"/>
    <s v="14-04-2025"/>
    <n v="0"/>
    <n v="8"/>
    <n v="0"/>
    <n v="399"/>
    <n v="-399"/>
  </r>
  <r>
    <s v="AVPROD"/>
    <x v="79"/>
    <x v="4"/>
    <s v="GREENVILLE"/>
    <s v="SC"/>
    <n v="29601"/>
    <s v="PE-180-CON"/>
    <s v="Each"/>
    <s v="Active"/>
    <s v="American Lighting"/>
    <s v="Extrusion/Channel"/>
    <s v="Premium Extrusions"/>
    <s v="Special Order"/>
    <s v="01-01-2025"/>
    <s v="14-04-2025"/>
    <n v="0"/>
    <n v="2"/>
    <n v="0"/>
    <n v="13.1"/>
    <n v="-13.1"/>
  </r>
  <r>
    <s v="AVPROD"/>
    <x v="128"/>
    <x v="10"/>
    <s v="DALLAS"/>
    <s v="TX"/>
    <n v="75247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65"/>
    <x v="6"/>
    <s v="SARASOTA"/>
    <s v="FL"/>
    <n v="34240"/>
    <s v="TL-2SPL-L-HD"/>
    <s v="Each"/>
    <s v="Active"/>
    <s v="American Lighting"/>
    <s v="Tape Light"/>
    <s v="Tape Light Accessories"/>
    <s v="Order"/>
    <s v="01-01-2025"/>
    <s v="14-04-2025"/>
    <n v="0"/>
    <n v="56"/>
    <n v="0"/>
    <n v="120.4"/>
    <n v="-120.4"/>
  </r>
  <r>
    <s v="AVPROD"/>
    <x v="190"/>
    <x v="3"/>
    <s v="SHELBY TOWNSHIP"/>
    <s v="MI"/>
    <n v="48315"/>
    <s v="PLX-DECRJ45-DMX-5CH"/>
    <s v="Each"/>
    <s v="Active"/>
    <s v="Proluxe"/>
    <s v="Controls"/>
    <s v="Controls"/>
    <s v="Shadow TransferKit"/>
    <s v="01-01-2025"/>
    <s v="14-04-2025"/>
    <n v="-3"/>
    <n v="0"/>
    <n v="765.8"/>
    <n v="0"/>
    <n v="765.8"/>
  </r>
  <r>
    <s v="AVPROD"/>
    <x v="320"/>
    <x v="6"/>
    <s v="MIAMI"/>
    <s v="FL"/>
    <n v="33137"/>
    <s v="PLX-HTL54-COB-30K-24V-100"/>
    <s v="Each"/>
    <s v="Active"/>
    <s v="Proluxe"/>
    <s v="Tape Light"/>
    <s v="High Output COB"/>
    <s v="Shadow TransferKit"/>
    <s v="01-01-2025"/>
    <s v="14-04-2025"/>
    <n v="-3"/>
    <n v="0"/>
    <n v="1951.5"/>
    <n v="0"/>
    <n v="1951.5"/>
  </r>
  <r>
    <s v="AVPROD"/>
    <x v="5"/>
    <x v="3"/>
    <s v="TROY"/>
    <s v="MI"/>
    <n v="48084"/>
    <s v="PLX-EE45-AAFR-2M-BNDL1"/>
    <s v="Each"/>
    <s v="Active"/>
    <s v="Proluxe"/>
    <s v="Extrusion/Channel"/>
    <s v="Premium Extrusions"/>
    <s v="Shadow TransferKit"/>
    <s v="01-01-2025"/>
    <s v="14-04-2025"/>
    <n v="-45"/>
    <n v="0"/>
    <n v="1269.9000000000001"/>
    <n v="0"/>
    <n v="1269.9000000000001"/>
  </r>
  <r>
    <s v="AVPROD"/>
    <x v="320"/>
    <x v="6"/>
    <s v="MIAMI"/>
    <s v="FL"/>
    <n v="33137"/>
    <s v="PLX-HTL54-COB-35K-24V-100"/>
    <s v="Each"/>
    <s v="Active"/>
    <s v="Proluxe"/>
    <s v="Tape Light"/>
    <s v="High Output COB"/>
    <s v="Shadow TransferKit"/>
    <s v="01-01-2025"/>
    <s v="14-04-2025"/>
    <n v="-1"/>
    <n v="0"/>
    <n v="650.5"/>
    <n v="0"/>
    <n v="650.5"/>
  </r>
  <r>
    <s v="AVPROD"/>
    <x v="64"/>
    <x v="5"/>
    <s v="SCOTTSDALE"/>
    <s v="AZ"/>
    <n v="85260"/>
    <s v="REC-DMX-RJ45A-5CH"/>
    <s v="Each"/>
    <s v="Active"/>
    <s v="American Lighting"/>
    <s v="Controls"/>
    <s v="Controls"/>
    <s v="Order"/>
    <s v="01-01-2025"/>
    <s v="14-04-2025"/>
    <n v="0"/>
    <n v="13"/>
    <n v="0"/>
    <n v="1157.78"/>
    <n v="-1157.78"/>
  </r>
  <r>
    <s v="AVPROD"/>
    <x v="137"/>
    <x v="10"/>
    <s v="SOUTHLAKE"/>
    <s v="TX"/>
    <n v="76092"/>
    <s v="PE-QLENS-1M"/>
    <s v="Each"/>
    <s v="Active"/>
    <s v="American Lighting"/>
    <s v="Extrusion/Channel"/>
    <s v="Premium Extrusions"/>
    <s v="Order"/>
    <s v="01-01-2025"/>
    <s v="14-04-2025"/>
    <n v="0"/>
    <n v="9"/>
    <n v="0"/>
    <n v="34.020000000000003"/>
    <n v="-34.020000000000003"/>
  </r>
  <r>
    <s v="AVPROD"/>
    <x v="78"/>
    <x v="4"/>
    <s v="ROSWELL"/>
    <s v="GA"/>
    <n v="30075"/>
    <s v="ADPT-DRJ-96-24"/>
    <s v="Each"/>
    <s v="Active"/>
    <s v="American Lighting"/>
    <s v="Drivers"/>
    <s v="Adaptive"/>
    <s v="Order"/>
    <s v="01-01-2025"/>
    <s v="14-04-2025"/>
    <n v="0"/>
    <n v="1"/>
    <n v="0"/>
    <n v="94.28"/>
    <n v="-94.28"/>
  </r>
  <r>
    <s v="AVPROD"/>
    <x v="321"/>
    <x v="11"/>
    <s v="PLAINFIELD"/>
    <s v="IL"/>
    <n v="60585"/>
    <s v="PE-QTURBO2-END"/>
    <s v="Each"/>
    <s v="NoPurchase"/>
    <s v="American Lighting"/>
    <s v="Extrusion/Channel"/>
    <s v="Premium Extrusions"/>
    <s v="Special Order"/>
    <s v="01-01-2025"/>
    <s v="14-04-2025"/>
    <n v="0"/>
    <n v="26"/>
    <n v="0"/>
    <n v="143"/>
    <n v="-143"/>
  </r>
  <r>
    <s v="AVPROD"/>
    <x v="322"/>
    <x v="9"/>
    <s v="SHIRLEY "/>
    <s v="NY"/>
    <n v="11967"/>
    <s v="PLX-ADPTPRODR24V-200"/>
    <s v="Each"/>
    <s v="Active"/>
    <s v="Proluxe"/>
    <s v="Drivers"/>
    <s v="Adaptive"/>
    <s v="Shadow TransferKit"/>
    <s v="01-01-2025"/>
    <s v="14-04-2025"/>
    <n v="-1"/>
    <n v="0"/>
    <n v="149"/>
    <n v="0"/>
    <n v="149"/>
  </r>
  <r>
    <s v="AVPROD"/>
    <x v="28"/>
    <x v="8"/>
    <s v="REDMOND"/>
    <s v="WA"/>
    <n v="98052"/>
    <s v="ADPT-DRJ-96-24"/>
    <s v="Each"/>
    <s v="Active"/>
    <s v="American Lighting"/>
    <s v="Drivers"/>
    <s v="Adaptive"/>
    <s v="Order"/>
    <s v="01-01-2025"/>
    <s v="14-04-2025"/>
    <n v="0"/>
    <n v="2"/>
    <n v="0"/>
    <n v="146.66"/>
    <n v="-146.66"/>
  </r>
  <r>
    <s v="AVPROD"/>
    <x v="21"/>
    <x v="8"/>
    <s v="BELLEVUE"/>
    <s v="WA"/>
    <n v="98005"/>
    <s v="PE-RAD-2M"/>
    <s v="Each"/>
    <s v="NoPurchase"/>
    <s v="American Lighting"/>
    <s v="Extrusion/Channel"/>
    <s v="Premium Extrusions"/>
    <s v="Order"/>
    <s v="01-01-2025"/>
    <s v="14-04-2025"/>
    <n v="0"/>
    <n v="12"/>
    <n v="0"/>
    <n v="334.8"/>
    <n v="-334.8"/>
  </r>
  <r>
    <s v="AVPROD"/>
    <x v="164"/>
    <x v="5"/>
    <s v="SAN DIEGO"/>
    <s v="CA"/>
    <n v="92121"/>
    <s v="PLX-EXTGT-2M-BNDL1"/>
    <s v="Each"/>
    <s v="Active"/>
    <s v="Proluxe"/>
    <s v="Extrusion/Channel"/>
    <s v="Premium Extrusions"/>
    <s v="Shadow TransferKit"/>
    <s v="01-01-2025"/>
    <s v="14-04-2025"/>
    <n v="-10"/>
    <n v="0"/>
    <n v="659.5"/>
    <n v="0"/>
    <n v="659.5"/>
  </r>
  <r>
    <s v="AVPROD"/>
    <x v="323"/>
    <x v="0"/>
    <s v="WEST POINT"/>
    <s v="VA"/>
    <n v="23181"/>
    <s v="PLX-ADPTDRJ12V-60"/>
    <s v="Each"/>
    <s v="Active"/>
    <s v="Proluxe"/>
    <s v="Drivers"/>
    <s v="Adaptive"/>
    <s v="Shadow TransferKit"/>
    <s v="01-01-2025"/>
    <s v="14-04-2025"/>
    <n v="-4"/>
    <n v="0"/>
    <n v="279"/>
    <n v="0"/>
    <n v="279"/>
  </r>
  <r>
    <s v="AVPROD"/>
    <x v="303"/>
    <x v="2"/>
    <s v="AMERICAN FORK"/>
    <s v="UT"/>
    <n v="84003"/>
    <s v="PLX-DECRJ45-DMX-5CH"/>
    <s v="Each"/>
    <s v="Active"/>
    <s v="Proluxe"/>
    <s v="Controls"/>
    <s v="Controls"/>
    <s v="Shadow TransferKit"/>
    <s v="01-01-2025"/>
    <s v="14-04-2025"/>
    <n v="-4"/>
    <n v="0"/>
    <n v="391.8"/>
    <n v="0"/>
    <n v="391.8"/>
  </r>
  <r>
    <s v="AVPROD"/>
    <x v="24"/>
    <x v="4"/>
    <s v="WOODSTOCK"/>
    <s v="GA"/>
    <n v="30189"/>
    <s v="PLX-LEDDRJ24V-30"/>
    <s v="Each"/>
    <s v="Active"/>
    <s v="Proluxe"/>
    <s v="Drivers"/>
    <s v="LED-DR"/>
    <s v="Shadow TransferKit"/>
    <s v="01-01-2025"/>
    <s v="14-04-2025"/>
    <n v="-1"/>
    <n v="0"/>
    <n v="25.76"/>
    <n v="0"/>
    <n v="25.76"/>
  </r>
  <r>
    <s v="AVPROD"/>
    <x v="72"/>
    <x v="7"/>
    <s v="SHAWNEE"/>
    <s v="KS"/>
    <n v="66218"/>
    <s v="HTL-COB-WW-16"/>
    <s v="Each"/>
    <s v="Active"/>
    <s v="American Lighting"/>
    <s v="Tape Light"/>
    <s v="High Output COB"/>
    <s v="Order"/>
    <s v="01-01-2025"/>
    <s v="14-04-2025"/>
    <n v="0"/>
    <n v="5"/>
    <n v="0"/>
    <n v="474.65"/>
    <n v="-474.65"/>
  </r>
  <r>
    <s v="AVPROD"/>
    <x v="203"/>
    <x v="6"/>
    <s v="JACKSONVILLE"/>
    <s v="FL"/>
    <n v="32256"/>
    <s v="PE-AA2-FEED"/>
    <s v="Each"/>
    <s v="NoPurchase"/>
    <s v="American Lighting"/>
    <s v="Extrusion/Channel"/>
    <s v="Premium Extrusions"/>
    <s v="Order"/>
    <s v="01-01-2025"/>
    <s v="14-04-2025"/>
    <n v="0"/>
    <n v="24"/>
    <n v="0"/>
    <n v="35.25"/>
    <n v="-35.25"/>
  </r>
  <r>
    <s v="AVPROD"/>
    <x v="172"/>
    <x v="9"/>
    <s v="WEST PALM BEACH"/>
    <s v="FL"/>
    <n v="33405"/>
    <s v="PLX-TL-SC-4PWR"/>
    <s v="Each"/>
    <s v="Active"/>
    <s v="Proluxe"/>
    <s v="Tape Light"/>
    <s v="Tape Light Accessories"/>
    <s v="Shadow TransferKit"/>
    <s v="01-01-2025"/>
    <s v="14-04-2025"/>
    <n v="-6"/>
    <n v="0"/>
    <n v="27"/>
    <n v="0"/>
    <n v="27"/>
  </r>
  <r>
    <s v="AVPROD"/>
    <x v="315"/>
    <x v="2"/>
    <s v="PARK CITY"/>
    <s v="UT"/>
    <n v="84098"/>
    <s v="PLX-ADPTDRJ24V-96"/>
    <s v="Each"/>
    <s v="Active"/>
    <s v="Proluxe"/>
    <s v="Drivers"/>
    <s v="Adaptive"/>
    <s v="Shadow TransferKit"/>
    <s v="01-01-2025"/>
    <s v="14-04-2025"/>
    <n v="-5"/>
    <n v="0"/>
    <n v="576"/>
    <n v="0"/>
    <n v="576"/>
  </r>
  <r>
    <s v="AVPROD"/>
    <x v="26"/>
    <x v="10"/>
    <s v="ROANOKE"/>
    <s v="TX"/>
    <n v="76262"/>
    <s v="PLX-HTL20-COB-30K-24V-16"/>
    <s v="Each"/>
    <s v="NoPurchase"/>
    <s v="Proluxe"/>
    <s v="Tape Light"/>
    <s v="High Output COB"/>
    <s v="Shadow TransferKit"/>
    <s v="01-01-2025"/>
    <s v="14-04-2025"/>
    <n v="24"/>
    <n v="0"/>
    <n v="2328"/>
    <n v="0"/>
    <n v="2328"/>
  </r>
  <r>
    <s v="AVPROD"/>
    <x v="297"/>
    <x v="3"/>
    <s v="SUNBURY"/>
    <s v="OH"/>
    <n v="43074"/>
    <s v="PLX-EXTP-45-1M"/>
    <s v="Each"/>
    <s v="NoPurchase"/>
    <s v="Proluxe"/>
    <s v="Extrusion/Channel"/>
    <s v="Premium Extrusions"/>
    <s v="Shadow TransferKit"/>
    <s v="01-01-2025"/>
    <s v="14-04-2025"/>
    <n v="20"/>
    <n v="0"/>
    <n v="338"/>
    <n v="0"/>
    <n v="338"/>
  </r>
  <r>
    <s v="AVPROD"/>
    <x v="27"/>
    <x v="5"/>
    <s v="GILBERT"/>
    <s v="AZ"/>
    <n v="85296"/>
    <s v="ADPTPRO-DRJ-96-24"/>
    <s v="Each"/>
    <s v="Active"/>
    <s v="American Lighting"/>
    <s v="Drivers"/>
    <s v="Adaptive"/>
    <s v="Order"/>
    <s v="01-01-2025"/>
    <s v="14-04-2025"/>
    <n v="0"/>
    <n v="2"/>
    <n v="0"/>
    <n v="256"/>
    <n v="-256"/>
  </r>
  <r>
    <s v="AVPROD"/>
    <x v="23"/>
    <x v="7"/>
    <s v="SHAWNEE"/>
    <s v="KS"/>
    <n v="66227"/>
    <s v="PE-GT-1M"/>
    <s v="Each"/>
    <s v="Inactive"/>
    <s v="American Lighting"/>
    <s v="Extrusion/Channel"/>
    <s v="Premium Extrusions"/>
    <s v="Order"/>
    <s v="01-01-2025"/>
    <s v="14-04-2025"/>
    <n v="0"/>
    <n v="11"/>
    <n v="0"/>
    <n v="184.14"/>
    <n v="-184.14"/>
  </r>
  <r>
    <s v="AVPROD"/>
    <x v="20"/>
    <x v="2"/>
    <s v="WINDSOR"/>
    <s v="CO"/>
    <n v="80550"/>
    <s v="PE-GT-1M"/>
    <s v="Each"/>
    <s v="Inactive"/>
    <s v="American Lighting"/>
    <s v="Extrusion/Channel"/>
    <s v="Premium Extrusions"/>
    <s v="Order"/>
    <s v="01-01-2025"/>
    <s v="14-04-2025"/>
    <n v="0"/>
    <n v="30"/>
    <n v="0"/>
    <n v="446.4"/>
    <n v="-446.4"/>
  </r>
  <r>
    <s v="AVPROD"/>
    <x v="294"/>
    <x v="2"/>
    <s v="BASALT "/>
    <s v="CO"/>
    <n v="81621"/>
    <s v="HTL-COB-WW-16"/>
    <s v="Each"/>
    <s v="Active"/>
    <s v="American Lighting"/>
    <s v="Tape Light"/>
    <s v="High Output COB"/>
    <s v="Order"/>
    <s v="01-01-2025"/>
    <s v="14-04-2025"/>
    <n v="0"/>
    <n v="2"/>
    <n v="0"/>
    <n v="194"/>
    <n v="-194"/>
  </r>
  <r>
    <s v="AVPROD"/>
    <x v="310"/>
    <x v="9"/>
    <s v="SELDEN"/>
    <s v="NY"/>
    <n v="11784"/>
    <s v="LED-DR150-24"/>
    <s v="Each"/>
    <s v="Inactive"/>
    <s v="American Lighting"/>
    <s v="Drivers"/>
    <s v="LED-DR"/>
    <s v="Order"/>
    <s v="01-01-2025"/>
    <s v="14-04-2025"/>
    <n v="0"/>
    <n v="2"/>
    <n v="0"/>
    <n v="213.22"/>
    <n v="-213.22"/>
  </r>
  <r>
    <s v="AVPROD"/>
    <x v="49"/>
    <x v="6"/>
    <s v="CAPE CORAL"/>
    <s v="FL"/>
    <n v="33909"/>
    <s v="PE-HELM-END"/>
    <s v="Each"/>
    <s v="Active"/>
    <s v="American Lighting"/>
    <s v="Extrusion/Channel"/>
    <s v="Premium Extrusions"/>
    <s v="Special Order"/>
    <s v="01-01-2025"/>
    <s v="14-04-2025"/>
    <n v="0"/>
    <n v="2"/>
    <n v="0"/>
    <n v="6.2"/>
    <n v="-6.2"/>
  </r>
  <r>
    <s v="AVPROD"/>
    <x v="147"/>
    <x v="6"/>
    <s v="TAMPA "/>
    <s v="FL"/>
    <n v="33634"/>
    <s v="SPTLX-WW-13"/>
    <s v="Each"/>
    <s v="FlgNoPur"/>
    <s v="American Lighting"/>
    <s v="Tape Light"/>
    <s v="Spec Ultra"/>
    <s v="Order"/>
    <s v="01-01-2025"/>
    <s v="14-04-2025"/>
    <n v="0"/>
    <n v="4"/>
    <n v="0"/>
    <n v="348.16"/>
    <n v="-348.16"/>
  </r>
  <r>
    <s v="AVPROD"/>
    <x v="7"/>
    <x v="0"/>
    <s v="SILVER SPRING"/>
    <s v="MD"/>
    <n v="20910"/>
    <s v="PLX-AVSRE-5CCT-2-WH"/>
    <s v="Each"/>
    <s v="Active"/>
    <s v="Proluxe"/>
    <s v="Downlighting"/>
    <s v="AvailDirect"/>
    <s v="Shadow TransferKit"/>
    <s v="01-01-2025"/>
    <s v="14-04-2025"/>
    <n v="-2"/>
    <n v="0"/>
    <n v="30.8"/>
    <n v="0"/>
    <n v="30.8"/>
  </r>
  <r>
    <s v="AVPROD"/>
    <x v="20"/>
    <x v="2"/>
    <s v="WINDSOR"/>
    <s v="CO"/>
    <n v="80550"/>
    <s v="ALC2-12-WH"/>
    <s v="Each"/>
    <s v="FlgNoPur"/>
    <s v="American Lighting"/>
    <s v="Undercabinets"/>
    <s v="LED Complete 2"/>
    <s v="Order"/>
    <s v="01-01-2025"/>
    <s v="14-04-2025"/>
    <n v="-72"/>
    <n v="0"/>
    <n v="1728.48"/>
    <n v="0"/>
    <n v="1728.48"/>
  </r>
  <r>
    <s v="AVPROD"/>
    <x v="223"/>
    <x v="1"/>
    <s v="ALBANY"/>
    <s v="NY"/>
    <n v="12203"/>
    <s v="PLX-SFLEXEXT-RGBW-LENS-4"/>
    <s v="Each"/>
    <s v="Active"/>
    <s v="Proluxe"/>
    <s v="Tape Light"/>
    <s v="Senik"/>
    <s v="Shadow TransferKit"/>
    <s v="01-01-2025"/>
    <s v="14-04-2025"/>
    <n v="3"/>
    <n v="0"/>
    <n v="31.35"/>
    <n v="0"/>
    <n v="31.35"/>
  </r>
  <r>
    <s v="AVPROD"/>
    <x v="92"/>
    <x v="2"/>
    <s v="BRIGGSDALE"/>
    <s v="CO"/>
    <n v="80611"/>
    <s v="PLX-DECRJ45-DMX-5CH"/>
    <s v="Each"/>
    <s v="Active"/>
    <s v="Proluxe"/>
    <s v="Controls"/>
    <s v="Controls"/>
    <s v="Shadow TransferKit"/>
    <s v="01-01-2025"/>
    <s v="14-04-2025"/>
    <n v="4"/>
    <n v="0"/>
    <n v="249.36"/>
    <n v="0"/>
    <n v="249.36"/>
  </r>
  <r>
    <s v="AVPROD"/>
    <x v="60"/>
    <x v="3"/>
    <s v="FRANKLIN"/>
    <s v="OH"/>
    <n v="45005"/>
    <s v="HTL-TW"/>
    <s v="Each"/>
    <s v="Active"/>
    <s v="American Lighting"/>
    <s v="Tape Light"/>
    <s v="High Output"/>
    <s v="Order"/>
    <s v="01-01-2025"/>
    <s v="14-04-2025"/>
    <n v="0"/>
    <n v="1"/>
    <n v="0"/>
    <n v="86.82"/>
    <n v="-86.82"/>
  </r>
  <r>
    <s v="AVPROD"/>
    <x v="324"/>
    <x v="3"/>
    <s v="LOUISVILLE"/>
    <s v="KY"/>
    <n v="40223"/>
    <s v="NFPROV-END"/>
    <s v="Each"/>
    <s v="Inactive"/>
    <s v="American Lighting"/>
    <s v="Flexible Linear"/>
    <s v="Neonflex Pro"/>
    <s v="Order"/>
    <s v="01-01-2025"/>
    <s v="14-04-2025"/>
    <n v="0"/>
    <n v="63"/>
    <n v="0"/>
    <n v="0"/>
    <n v="0"/>
  </r>
  <r>
    <s v="AVPROD"/>
    <x v="195"/>
    <x v="1"/>
    <s v="MYSTIC"/>
    <s v="CT"/>
    <n v="6355"/>
    <s v="HPX2H-5CCT-WH"/>
    <s v="Each"/>
    <s v="NoPurchase"/>
    <s v="American Lighting"/>
    <s v="Downlighting"/>
    <s v="HP"/>
    <s v="Order"/>
    <s v="01-01-2025"/>
    <s v="14-04-2025"/>
    <n v="0"/>
    <n v="6"/>
    <n v="0"/>
    <n v="263.10000000000002"/>
    <n v="-263.10000000000002"/>
  </r>
  <r>
    <s v="AVPROD"/>
    <x v="20"/>
    <x v="2"/>
    <s v="WINDSOR"/>
    <s v="CO"/>
    <n v="80550"/>
    <s v="PE-FOCLENS-1M"/>
    <s v="Each"/>
    <s v="Active"/>
    <s v="American Lighting"/>
    <s v="Extrusion/Channel"/>
    <s v="Premium Extrusions"/>
    <s v="Special Order"/>
    <s v="01-01-2025"/>
    <s v="14-04-2025"/>
    <n v="0"/>
    <n v="1"/>
    <n v="0"/>
    <n v="17.8"/>
    <n v="-17.8"/>
  </r>
  <r>
    <s v="AVPROD"/>
    <x v="280"/>
    <x v="2"/>
    <s v="CENTENNIAL"/>
    <s v="CO"/>
    <s v="80112-4207"/>
    <s v="PE-UVLENS-1M"/>
    <s v="Each"/>
    <s v="Active"/>
    <s v="American Lighting"/>
    <s v="Extrusion/Channel"/>
    <s v="Premium Extrusions"/>
    <s v="Special Order"/>
    <s v="01-01-2025"/>
    <s v="14-04-2025"/>
    <n v="0"/>
    <n v="1"/>
    <n v="0"/>
    <n v="8.25"/>
    <n v="-8.25"/>
  </r>
  <r>
    <s v="AVPROD"/>
    <x v="289"/>
    <x v="2"/>
    <s v="PARK CITY"/>
    <s v="UT"/>
    <n v="84098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8"/>
    <x v="7"/>
    <s v="ROELAND PARK"/>
    <s v="KS"/>
    <n v="66205"/>
    <s v="PLX-STL54-COB-30K-24V-16"/>
    <s v="Each"/>
    <s v="Active"/>
    <s v="Proluxe"/>
    <s v="Tape Light"/>
    <s v="Standard Grade COB"/>
    <s v="Shadow TransferKit"/>
    <s v="01-01-2025"/>
    <s v="14-04-2025"/>
    <n v="-6"/>
    <n v="0"/>
    <n v="547.20000000000005"/>
    <n v="0"/>
    <n v="547.20000000000005"/>
  </r>
  <r>
    <s v="AVPROD"/>
    <x v="26"/>
    <x v="10"/>
    <s v="ROANOKE"/>
    <s v="TX"/>
    <n v="76262"/>
    <s v="PE-AA2-FEED"/>
    <s v="Each"/>
    <s v="NoPurchase"/>
    <s v="American Lighting"/>
    <s v="Extrusion/Channel"/>
    <s v="Premium Extrusions"/>
    <s v="Order"/>
    <s v="01-01-2025"/>
    <s v="14-04-2025"/>
    <n v="0"/>
    <n v="37"/>
    <n v="0"/>
    <n v="56.8"/>
    <n v="-56.8"/>
  </r>
  <r>
    <s v="AVPROD"/>
    <x v="279"/>
    <x v="0"/>
    <s v="WILMINGTON"/>
    <s v="DE"/>
    <n v="19803"/>
    <s v="NFPROV-RGBW-CC"/>
    <s v="Foot"/>
    <s v="Active"/>
    <s v="American Lighting"/>
    <s v="Flexible Linear"/>
    <s v="Neonflex Pro"/>
    <s v="Tivoli Custom Cut"/>
    <s v="01-01-2025"/>
    <s v="14-04-2025"/>
    <n v="0"/>
    <n v="60"/>
    <n v="0"/>
    <n v="0"/>
    <n v="0"/>
  </r>
  <r>
    <s v="AVPROD"/>
    <x v="310"/>
    <x v="9"/>
    <s v="SELDEN"/>
    <s v="NY"/>
    <n v="11784"/>
    <s v="LED-DR60-24"/>
    <s v="Each"/>
    <s v="Inactive"/>
    <s v="American Lighting"/>
    <s v="Drivers"/>
    <s v="LED-DR"/>
    <s v="Order"/>
    <s v="01-01-2025"/>
    <s v="14-04-2025"/>
    <n v="0"/>
    <n v="1"/>
    <n v="0"/>
    <n v="42.39"/>
    <n v="-42.39"/>
  </r>
  <r>
    <s v="AVPROD"/>
    <x v="32"/>
    <x v="6"/>
    <s v="NAPLES"/>
    <s v="FL"/>
    <n v="34110"/>
    <s v="PLX-EXTP-45-END"/>
    <s v="Each"/>
    <s v="NoPurchase"/>
    <s v="Proluxe"/>
    <s v="Extrusion/Channel"/>
    <s v="Premium Extrusions"/>
    <s v="Shadow TransferKit"/>
    <s v="01-01-2025"/>
    <s v="14-04-2025"/>
    <n v="-4"/>
    <n v="0"/>
    <n v="4.76"/>
    <n v="0"/>
    <n v="4.76"/>
  </r>
  <r>
    <s v="AVPROD"/>
    <x v="303"/>
    <x v="2"/>
    <s v="AMERICAN FORK"/>
    <s v="UT"/>
    <n v="84003"/>
    <s v="PLX-EE1-AAFR-2M-BNDL1"/>
    <s v="Each"/>
    <s v="Active"/>
    <s v="Proluxe"/>
    <s v="Extrusion/Channel"/>
    <s v="Premium Extrusions"/>
    <s v="Shadow TransferKit"/>
    <s v="01-01-2025"/>
    <s v="14-04-2025"/>
    <n v="-2"/>
    <n v="0"/>
    <n v="47.9"/>
    <n v="0"/>
    <n v="47.9"/>
  </r>
  <r>
    <s v="AVPROD"/>
    <x v="325"/>
    <x v="6"/>
    <s v="HAINES CITY "/>
    <s v="FL"/>
    <n v="33844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326"/>
    <x v="3"/>
    <s v="MONROEVILLE"/>
    <s v="PA"/>
    <n v="15146"/>
    <s v="PLX-SPKPL-GTWY-T-E"/>
    <s v="Each"/>
    <s v="Active"/>
    <s v="Proluxe"/>
    <s v="Spektrum"/>
    <s v="Spektrum Smart"/>
    <s v="Shadow TransferKit"/>
    <s v="01-01-2025"/>
    <s v="14-04-2025"/>
    <n v="-2"/>
    <n v="0"/>
    <n v="83.2"/>
    <n v="0"/>
    <n v="83.2"/>
  </r>
  <r>
    <s v="AVPROD"/>
    <x v="127"/>
    <x v="4"/>
    <s v="HATTIESBURG "/>
    <s v="MS"/>
    <n v="39402"/>
    <s v="PLX-EXTUNVMINI-2M-BNDL5"/>
    <s v="Each"/>
    <s v="Active"/>
    <s v="Proluxe"/>
    <s v="Extrusion/Channel"/>
    <s v="Premium Extrusions"/>
    <s v="Shadow TransferKit"/>
    <s v="01-01-2025"/>
    <s v="14-04-2025"/>
    <n v="-6"/>
    <n v="0"/>
    <n v="1114.7"/>
    <n v="0"/>
    <n v="1114.7"/>
  </r>
  <r>
    <s v="AVPROD"/>
    <x v="327"/>
    <x v="5"/>
    <s v="HONOLULU"/>
    <s v="HI"/>
    <n v="96821"/>
    <s v="ADPT-DRJ-60-24"/>
    <s v="Each"/>
    <s v="Active"/>
    <s v="American Lighting"/>
    <s v="Drivers"/>
    <s v="Adaptive"/>
    <s v="Order"/>
    <s v="01-01-2025"/>
    <s v="14-04-2025"/>
    <n v="0"/>
    <n v="5"/>
    <n v="0"/>
    <n v="348.75"/>
    <n v="-348.75"/>
  </r>
  <r>
    <s v="AVPROD"/>
    <x v="65"/>
    <x v="6"/>
    <s v="SARASOTA"/>
    <s v="FL"/>
    <n v="34240"/>
    <s v="PE-AA2DF-FEED-BK"/>
    <s v="Each"/>
    <s v="Active"/>
    <s v="American Lighting"/>
    <s v="Extrusion/Channel"/>
    <s v="Premium Extrusions"/>
    <s v="Special Order"/>
    <s v="01-01-2025"/>
    <s v="14-04-2025"/>
    <n v="0"/>
    <n v="40"/>
    <n v="0"/>
    <n v="108"/>
    <n v="-108"/>
  </r>
  <r>
    <s v="AVPROD"/>
    <x v="328"/>
    <x v="10"/>
    <s v="HOUSTON"/>
    <s v="TX"/>
    <n v="77034"/>
    <s v="PE-GT-END"/>
    <s v="Each"/>
    <s v="NoPurchase"/>
    <s v="American Lighting"/>
    <s v="Extrusion/Channel"/>
    <s v="Premium Extrusions"/>
    <s v="Order"/>
    <s v="01-01-2025"/>
    <s v="14-04-2025"/>
    <n v="0"/>
    <n v="24"/>
    <n v="0"/>
    <n v="61.2"/>
    <n v="-61.2"/>
  </r>
  <r>
    <s v="AVPROD"/>
    <x v="149"/>
    <x v="11"/>
    <s v="PHOENIX"/>
    <s v="AZ"/>
    <n v="85027"/>
    <s v="PE-GT-2M-BNDL5"/>
    <s v="Each"/>
    <s v="Active"/>
    <s v="American Lighting"/>
    <s v="Extrusion/Channel"/>
    <s v="Premium Extrusions"/>
    <s v="Order"/>
    <s v="01-01-2025"/>
    <s v="14-04-2025"/>
    <n v="-1"/>
    <n v="0"/>
    <n v="263.92"/>
    <n v="0"/>
    <n v="263.92"/>
  </r>
  <r>
    <s v="AVPROD"/>
    <x v="212"/>
    <x v="6"/>
    <s v="GOTHA"/>
    <s v="FL"/>
    <n v="34734"/>
    <s v="PLX-EXT-LENSUV-1M"/>
    <s v="Each"/>
    <s v="NoPurchase"/>
    <s v="Proluxe"/>
    <s v="Extrusion/Channel"/>
    <s v="Premium Extrusions"/>
    <s v="Shadow TransferKit"/>
    <s v="01-01-2025"/>
    <s v="14-04-2025"/>
    <n v="-32"/>
    <n v="0"/>
    <n v="132"/>
    <n v="0"/>
    <n v="132"/>
  </r>
  <r>
    <s v="AVPROD"/>
    <x v="139"/>
    <x v="2"/>
    <s v="LITTLETON"/>
    <s v="CO"/>
    <n v="80128"/>
    <s v="PE-AA1-1M"/>
    <s v="Each"/>
    <s v="NoPurchase"/>
    <s v="American Lighting"/>
    <s v="Extrusion/Channel"/>
    <s v="Premium Extrusions"/>
    <s v="Order"/>
    <s v="01-01-2025"/>
    <s v="14-04-2025"/>
    <n v="0"/>
    <n v="16"/>
    <n v="0"/>
    <n v="148"/>
    <n v="-148"/>
  </r>
  <r>
    <s v="AVPROD"/>
    <x v="329"/>
    <x v="3"/>
    <s v="BROADVIEW HEIGHTS"/>
    <s v="OH"/>
    <n v="44147"/>
    <s v="TL-2JUMP6-HD"/>
    <s v="Each"/>
    <s v="Active"/>
    <s v="American Lighting"/>
    <s v="Tape Light"/>
    <s v="Tape Light Accessories"/>
    <s v="Order"/>
    <s v="01-01-2025"/>
    <s v="14-04-2025"/>
    <n v="0"/>
    <n v="7"/>
    <n v="0"/>
    <n v="24.15"/>
    <n v="-24.15"/>
  </r>
  <r>
    <s v="AVPROD"/>
    <x v="139"/>
    <x v="2"/>
    <s v="ENGLEWOOD"/>
    <s v="CO"/>
    <n v="80110"/>
    <s v="PLX-HTL54-TWR-24V-16"/>
    <s v="Each"/>
    <s v="Active"/>
    <s v="Proluxe"/>
    <s v="Tape Light"/>
    <s v="High Output"/>
    <s v="Shadow TransferKit"/>
    <s v="01-01-2025"/>
    <s v="14-04-2025"/>
    <n v="-1"/>
    <n v="0"/>
    <n v="193.65"/>
    <n v="0"/>
    <n v="193.65"/>
  </r>
  <r>
    <s v="AVPROD"/>
    <x v="21"/>
    <x v="5"/>
    <s v="SCOTTSDALE"/>
    <s v="AZ"/>
    <n v="85260"/>
    <s v="PLX-EXTVERGE-2M"/>
    <s v="Each"/>
    <s v="NoPurchase"/>
    <s v="Proluxe"/>
    <s v="Extrusion/Channel"/>
    <s v="Premium Extrusions"/>
    <s v="Shadow TransferKit"/>
    <s v="01-01-2025"/>
    <s v="14-04-2025"/>
    <n v="10"/>
    <n v="0"/>
    <n v="407"/>
    <n v="0"/>
    <n v="407"/>
  </r>
  <r>
    <s v="AVPROD"/>
    <x v="189"/>
    <x v="2"/>
    <s v="HIGHLANDS RANCH"/>
    <s v="CO"/>
    <n v="80130"/>
    <s v="PLX-HTMCOB54-30K-24V-65"/>
    <s v="Each"/>
    <s v="Active"/>
    <s v="Proluxe"/>
    <s v="Tape Light"/>
    <s v="High Output"/>
    <s v="Shadow TransferKit"/>
    <s v="01-01-2025"/>
    <s v="14-04-2025"/>
    <n v="-1"/>
    <n v="0"/>
    <n v="580.29999999999995"/>
    <n v="0"/>
    <n v="580.29999999999995"/>
  </r>
  <r>
    <s v="AVPROD"/>
    <x v="236"/>
    <x v="6"/>
    <s v="FORT MYERS"/>
    <s v="FL"/>
    <n v="33912"/>
    <s v="PLX-ADPTPRODR24V-200"/>
    <s v="Each"/>
    <s v="Active"/>
    <s v="Proluxe"/>
    <s v="Drivers"/>
    <s v="Adaptive"/>
    <s v="Shadow TransferKit"/>
    <s v="01-01-2025"/>
    <s v="14-04-2025"/>
    <n v="0"/>
    <n v="0"/>
    <n v="-104.3"/>
    <n v="0"/>
    <n v="-104.3"/>
  </r>
  <r>
    <s v="AVPROD"/>
    <x v="330"/>
    <x v="6"/>
    <s v="DESTIN"/>
    <s v="FL"/>
    <n v="32541"/>
    <s v="PE-GT-LENS-1M"/>
    <s v="Each"/>
    <s v="NoPurchase"/>
    <s v="American Lighting"/>
    <s v="Extrusion/Channel"/>
    <s v="Premium Extrusions"/>
    <s v="Order"/>
    <s v="01-01-2025"/>
    <s v="14-04-2025"/>
    <n v="0"/>
    <n v="2"/>
    <n v="0"/>
    <n v="20.8"/>
    <n v="-20.8"/>
  </r>
  <r>
    <s v="AVPROD"/>
    <x v="7"/>
    <x v="0"/>
    <s v="SILVER SPRING"/>
    <s v="MD"/>
    <n v="20910"/>
    <s v="PE-AA2-LENS-1M"/>
    <s v="Each"/>
    <s v="NoPurchase"/>
    <s v="American Lighting"/>
    <s v="Extrusion/Channel"/>
    <s v="Premium Extrusions"/>
    <s v="Order"/>
    <s v="01-01-2025"/>
    <s v="14-04-2025"/>
    <n v="0"/>
    <n v="131"/>
    <n v="0"/>
    <n v="1283.8"/>
    <n v="-1283.8"/>
  </r>
  <r>
    <s v="AVPROD"/>
    <x v="155"/>
    <x v="10"/>
    <s v="JONESBORO"/>
    <s v="AR"/>
    <n v="72405"/>
    <s v="PE-GT-LENS-1M"/>
    <s v="Each"/>
    <s v="NoPurchase"/>
    <s v="American Lighting"/>
    <s v="Extrusion/Channel"/>
    <s v="Premium Extrusions"/>
    <s v="Order"/>
    <s v="01-01-2025"/>
    <s v="14-04-2025"/>
    <n v="0"/>
    <n v="371"/>
    <n v="0"/>
    <n v="3858.4"/>
    <n v="-3858.4"/>
  </r>
  <r>
    <s v="AVPROD"/>
    <x v="44"/>
    <x v="2"/>
    <s v="DENVER"/>
    <s v="CO"/>
    <n v="80222"/>
    <s v="ADPTPRO-DRJ-96-24"/>
    <s v="Each"/>
    <s v="Active"/>
    <s v="American Lighting"/>
    <s v="Drivers"/>
    <s v="Adaptive"/>
    <s v="Order"/>
    <s v="01-01-2025"/>
    <s v="14-04-2025"/>
    <n v="0"/>
    <n v="37"/>
    <n v="0"/>
    <n v="4020.48"/>
    <n v="-4020.48"/>
  </r>
  <r>
    <s v="AVPROD"/>
    <x v="61"/>
    <x v="6"/>
    <s v="PARRISH "/>
    <s v="FL"/>
    <n v="34219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56"/>
    <x v="3"/>
    <s v="MASON"/>
    <s v="OH"/>
    <n v="45040"/>
    <s v="PLX-HTL54-COB-RGBW-24V-16"/>
    <s v="Each"/>
    <s v="Active"/>
    <s v="Proluxe"/>
    <s v="Tape Light"/>
    <s v="High Output COB"/>
    <s v="Shadow TransferKit"/>
    <s v="01-01-2025"/>
    <s v="14-04-2025"/>
    <n v="-4"/>
    <n v="0"/>
    <n v="313.60000000000002"/>
    <n v="0"/>
    <n v="313.60000000000002"/>
  </r>
  <r>
    <s v="AVPROD"/>
    <x v="245"/>
    <x v="6"/>
    <s v="OSPREY"/>
    <s v="FL"/>
    <n v="34229"/>
    <s v="PLX-ADPTPRODRJ24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94"/>
    <x v="2"/>
    <s v="SANDY"/>
    <s v="UT"/>
    <n v="84070"/>
    <s v="SFLEX-SW-CHAN-CLIP"/>
    <s v="BG10"/>
    <s v="Active"/>
    <s v="American Lighting"/>
    <s v="Tape Light"/>
    <s v="Senik"/>
    <s v="Order"/>
    <s v="01-01-2025"/>
    <s v="14-04-2025"/>
    <n v="0"/>
    <n v="3"/>
    <n v="0"/>
    <n v="10.5"/>
    <n v="-10.5"/>
  </r>
  <r>
    <s v="AVPROD"/>
    <x v="309"/>
    <x v="5"/>
    <s v="NEWPORT BEACH"/>
    <s v="CA"/>
    <n v="92660"/>
    <s v="HTL-COB-TW-16"/>
    <s v="Each"/>
    <s v="Active"/>
    <s v="American Lighting"/>
    <s v="Tape Light"/>
    <s v="High Output COB"/>
    <s v="Order"/>
    <s v="01-01-2025"/>
    <s v="14-04-2025"/>
    <n v="0"/>
    <n v="2"/>
    <n v="0"/>
    <n v="208.4"/>
    <n v="-208.4"/>
  </r>
  <r>
    <s v="AVPROD"/>
    <x v="222"/>
    <x v="9"/>
    <s v="OCEAN"/>
    <s v="NJ"/>
    <n v="7712"/>
    <s v="MLUX-CONKIT2"/>
    <s v="Each"/>
    <s v="Active"/>
    <s v="American Lighting"/>
    <s v="Tape Light"/>
    <s v="Microlux"/>
    <s v="Order"/>
    <s v="01-01-2025"/>
    <s v="14-04-2025"/>
    <n v="0"/>
    <n v="4"/>
    <n v="0"/>
    <n v="40.4"/>
    <n v="-40.4"/>
  </r>
  <r>
    <s v="AVPROD"/>
    <x v="33"/>
    <x v="10"/>
    <s v="FARMERS BRANCH"/>
    <s v="TX"/>
    <n v="75234"/>
    <s v="PLX-EXTVERGE-2M-BNDL1"/>
    <s v="Each"/>
    <s v="Active"/>
    <s v="Proluxe"/>
    <s v="Extrusion/Channel"/>
    <s v="Premium Extrusions"/>
    <s v="Shadow TransferKit"/>
    <s v="01-01-2025"/>
    <s v="14-04-2025"/>
    <n v="-1"/>
    <n v="0"/>
    <n v="49.4"/>
    <n v="0"/>
    <n v="49.4"/>
  </r>
  <r>
    <s v="AVPROD"/>
    <x v="294"/>
    <x v="2"/>
    <s v="BASALT "/>
    <s v="CO"/>
    <n v="81621"/>
    <s v="PLX-DYAD-LENS-2M"/>
    <s v="Each"/>
    <s v="Inactive"/>
    <s v="Proluxe"/>
    <s v="Extrusion/Channel"/>
    <s v="Premium Extrusions"/>
    <s v="Order"/>
    <s v="01-01-2025"/>
    <s v="14-04-2025"/>
    <n v="0"/>
    <n v="2"/>
    <n v="0"/>
    <n v="12.16"/>
    <n v="-12.16"/>
  </r>
  <r>
    <s v="AVPROD"/>
    <x v="84"/>
    <x v="3"/>
    <s v="ADA"/>
    <s v="MI"/>
    <n v="49301"/>
    <s v="MLUX-30"/>
    <s v="Each"/>
    <s v="Active"/>
    <s v="American Lighting"/>
    <s v="Tape Light"/>
    <s v="Microlux"/>
    <s v="Order"/>
    <s v="01-01-2025"/>
    <s v="14-04-2025"/>
    <n v="0"/>
    <n v="1"/>
    <n v="0"/>
    <n v="157.94999999999999"/>
    <n v="-157.94999999999999"/>
  </r>
  <r>
    <s v="AVPROD"/>
    <x v="43"/>
    <x v="3"/>
    <s v="ZIONSVILLE"/>
    <s v="IN"/>
    <n v="46077"/>
    <s v="PLX-ADPTPRODRJ24V-192"/>
    <s v="Each"/>
    <s v="Active"/>
    <s v="Proluxe"/>
    <s v="Drivers"/>
    <s v="Adaptive"/>
    <s v="Shadow TransferKit"/>
    <s v="01-01-2025"/>
    <s v="14-04-2025"/>
    <n v="-4"/>
    <n v="0"/>
    <n v="522.07000000000005"/>
    <n v="0"/>
    <n v="522.07000000000005"/>
  </r>
  <r>
    <s v="AVPROD"/>
    <x v="20"/>
    <x v="2"/>
    <s v="WINDSOR"/>
    <s v="CO"/>
    <n v="80550"/>
    <s v="E-CLIP-45"/>
    <s v="Each"/>
    <s v="NoPurchase"/>
    <s v="American Lighting"/>
    <s v="Extrusion/Channel"/>
    <s v="Economy Extrusions"/>
    <s v="Order"/>
    <s v="01-01-2025"/>
    <s v="14-04-2025"/>
    <n v="0"/>
    <n v="18"/>
    <n v="0"/>
    <n v="31.68"/>
    <n v="-31.68"/>
  </r>
  <r>
    <s v="AVPROD"/>
    <x v="162"/>
    <x v="2"/>
    <s v="BENNETT"/>
    <s v="CO"/>
    <n v="8010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0"/>
    <x v="6"/>
    <s v="BONITA SPRINGS"/>
    <s v="FL"/>
    <n v="34135"/>
    <s v="PLX-EXTPRO-30-1M"/>
    <s v="Each"/>
    <s v="Active"/>
    <s v="Proluxe"/>
    <s v="Extrusion/Channel"/>
    <s v="Premium Extrusions"/>
    <s v="Shadow TransferKit"/>
    <s v="01-01-2025"/>
    <s v="14-04-2025"/>
    <n v="-30"/>
    <n v="0"/>
    <n v="1440"/>
    <n v="0"/>
    <n v="1440"/>
  </r>
  <r>
    <s v="AVPROD"/>
    <x v="254"/>
    <x v="2"/>
    <s v="GRAND JUNCTION"/>
    <s v="CO"/>
    <n v="81504"/>
    <s v="PLX-HTL54-RGBW-24V-5MKIT"/>
    <s v="Each"/>
    <s v="Active"/>
    <s v="Proluxe"/>
    <s v="Tape Light"/>
    <s v="High Output"/>
    <s v="Shadow TransferKit"/>
    <s v="01-01-2025"/>
    <s v="14-04-2025"/>
    <n v="-2"/>
    <n v="0"/>
    <n v="428.5"/>
    <n v="0"/>
    <n v="428.5"/>
  </r>
  <r>
    <s v="AVPROD"/>
    <x v="7"/>
    <x v="0"/>
    <s v="SILVER SPRING"/>
    <s v="MD"/>
    <n v="20910"/>
    <s v="HP2-5CCT-WH"/>
    <s v="Each"/>
    <s v="NoPurchase"/>
    <s v="American Lighting"/>
    <s v="Downlighting"/>
    <s v="HP"/>
    <s v="Order"/>
    <s v="01-01-2025"/>
    <s v="14-04-2025"/>
    <n v="-2"/>
    <n v="0"/>
    <n v="86.6"/>
    <n v="0"/>
    <n v="86.6"/>
  </r>
  <r>
    <s v="AVPROD"/>
    <x v="233"/>
    <x v="5"/>
    <s v="PHOENIX "/>
    <s v="AZ"/>
    <n v="85050"/>
    <s v="HTL-COB-TW-16"/>
    <s v="Each"/>
    <s v="Active"/>
    <s v="American Lighting"/>
    <s v="Tape Light"/>
    <s v="High Output COB"/>
    <s v="Order"/>
    <s v="01-01-2025"/>
    <s v="14-04-2025"/>
    <n v="4"/>
    <n v="0"/>
    <n v="404.56"/>
    <n v="0"/>
    <n v="404.56"/>
  </r>
  <r>
    <s v="AVPROD"/>
    <x v="200"/>
    <x v="6"/>
    <s v="ORLANDO"/>
    <s v="FL"/>
    <n v="32811"/>
    <s v="PLX-SFLEXEXT-SC-CLIP"/>
    <s v="BG10"/>
    <s v="Active"/>
    <s v="Proluxe"/>
    <s v="Tape Light"/>
    <s v="Senik"/>
    <s v="Shadow TransferKit"/>
    <s v="01-01-2025"/>
    <s v="14-04-2025"/>
    <n v="0"/>
    <n v="0"/>
    <n v="-2.4500000000000002"/>
    <n v="0"/>
    <n v="-2.4500000000000002"/>
  </r>
  <r>
    <s v="AVPROD"/>
    <x v="23"/>
    <x v="7"/>
    <s v="SHAWNEE"/>
    <s v="KS"/>
    <n v="66227"/>
    <s v="PE-GT-LENS-1M"/>
    <s v="Each"/>
    <s v="NoPurchase"/>
    <s v="American Lighting"/>
    <s v="Extrusion/Channel"/>
    <s v="Premium Extrusions"/>
    <s v="Order"/>
    <s v="01-01-2025"/>
    <s v="14-04-2025"/>
    <n v="0"/>
    <n v="11"/>
    <n v="0"/>
    <n v="102.96"/>
    <n v="-102.96"/>
  </r>
  <r>
    <s v="AVPROD"/>
    <x v="6"/>
    <x v="5"/>
    <s v="SIGNAL HILL "/>
    <s v="CA"/>
    <n v="97055"/>
    <s v="SPKPL-LDS-JUMP-BK-3FT"/>
    <s v="Each"/>
    <s v="Active"/>
    <s v="American Lighting"/>
    <s v="Spektrum"/>
    <s v="Spektrum Smart"/>
    <s v="Order"/>
    <s v="01-01-2025"/>
    <s v="14-04-2025"/>
    <n v="0"/>
    <n v="15"/>
    <n v="0"/>
    <n v="143.25"/>
    <n v="-143.25"/>
  </r>
  <r>
    <s v="AVPROD"/>
    <x v="172"/>
    <x v="9"/>
    <s v="WEST PALM BEACH"/>
    <s v="FL"/>
    <n v="33405"/>
    <s v="PE-AA2-1M"/>
    <s v="Each"/>
    <s v="NoPurchase"/>
    <s v="American Lighting"/>
    <s v="Extrusion/Channel"/>
    <s v="Premium Extrusions"/>
    <s v="Order"/>
    <s v="01-01-2025"/>
    <s v="14-04-2025"/>
    <n v="0"/>
    <n v="11"/>
    <n v="0"/>
    <n v="137.5"/>
    <n v="-137.5"/>
  </r>
  <r>
    <s v="AVPROD"/>
    <x v="331"/>
    <x v="11"/>
    <s v="WHEATON "/>
    <s v="IL"/>
    <n v="60187"/>
    <s v="PE-UVLENS-1M"/>
    <s v="Each"/>
    <s v="Active"/>
    <s v="American Lighting"/>
    <s v="Extrusion/Channel"/>
    <s v="Premium Extrusions"/>
    <s v="Special Order"/>
    <s v="01-01-2025"/>
    <s v="14-04-2025"/>
    <n v="0"/>
    <n v="4"/>
    <n v="0"/>
    <n v="0"/>
    <n v="0"/>
  </r>
  <r>
    <s v="AVPROD"/>
    <x v="225"/>
    <x v="0"/>
    <s v="STERLING"/>
    <s v="VA"/>
    <n v="20166"/>
    <s v="PLX-TL-HVYDTYACCSRY-TWCOB-PWR"/>
    <s v="Each"/>
    <s v="Active"/>
    <s v="Proluxe"/>
    <s v="Tape Light"/>
    <s v="Tape Light Accessories"/>
    <s v="Shadow TransferKit"/>
    <s v="01-01-2025"/>
    <s v="14-04-2025"/>
    <n v="-60"/>
    <n v="0"/>
    <n v="306"/>
    <n v="0"/>
    <n v="306"/>
  </r>
  <r>
    <s v="AVPROD"/>
    <x v="332"/>
    <x v="6"/>
    <s v="BOCA RATON"/>
    <s v="FL"/>
    <n v="33432"/>
    <s v="PE-AA2-LENS-1M"/>
    <s v="Each"/>
    <s v="NoPurchase"/>
    <s v="American Lighting"/>
    <s v="Extrusion/Channel"/>
    <s v="Premium Extrusions"/>
    <s v="Order"/>
    <s v="01-01-2025"/>
    <s v="14-04-2025"/>
    <n v="0"/>
    <n v="46"/>
    <n v="0"/>
    <n v="450.8"/>
    <n v="-450.8"/>
  </r>
  <r>
    <s v="AVPROD"/>
    <x v="26"/>
    <x v="10"/>
    <s v="ROANOKE"/>
    <s v="TX"/>
    <n v="76262"/>
    <s v="LED-DR30-24"/>
    <s v="Each"/>
    <s v="NoPurchase"/>
    <s v="American Lighting"/>
    <s v="Drivers"/>
    <s v="LED-DR"/>
    <s v="Order"/>
    <s v="01-01-2025"/>
    <s v="14-04-2025"/>
    <n v="0"/>
    <n v="3"/>
    <n v="0"/>
    <n v="124.85"/>
    <n v="-124.85"/>
  </r>
  <r>
    <s v="AVPROD"/>
    <x v="60"/>
    <x v="3"/>
    <s v="FRANKLIN"/>
    <s v="OH"/>
    <n v="45005"/>
    <s v="PE-SLOTLENS-2M"/>
    <s v="Each"/>
    <s v="Active"/>
    <s v="American Lighting"/>
    <s v="Extrusion/Channel"/>
    <s v="Premium Extrusions"/>
    <s v="Special Order"/>
    <s v="01-01-2025"/>
    <s v="14-04-2025"/>
    <n v="0"/>
    <n v="3"/>
    <n v="0"/>
    <n v="82.95"/>
    <n v="-82.95"/>
  </r>
  <r>
    <s v="AVPROD"/>
    <x v="333"/>
    <x v="9"/>
    <s v="ASTORIA"/>
    <s v="NY"/>
    <n v="11106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334"/>
    <x v="5"/>
    <s v="PHOENIX"/>
    <s v="AZ"/>
    <n v="85021"/>
    <s v="CNVS-RPC-2"/>
    <s v="BG5"/>
    <s v="Active"/>
    <s v="American Lighting"/>
    <s v="Dynamic Pixel"/>
    <s v="Canvas"/>
    <s v="Order"/>
    <s v="01-01-2025"/>
    <s v="14-04-2025"/>
    <n v="0"/>
    <n v="8"/>
    <n v="0"/>
    <n v="12"/>
    <n v="-12"/>
  </r>
  <r>
    <s v="AVPROD"/>
    <x v="112"/>
    <x v="10"/>
    <s v="NORTH LITTLE ROCK"/>
    <s v="AR"/>
    <n v="72113"/>
    <s v="PLX-HTL65-RGBW-24V-16"/>
    <s v="Each"/>
    <s v="Active"/>
    <s v="Proluxe"/>
    <s v="Tape Light"/>
    <s v="High Output"/>
    <s v="Shadow TransferKit"/>
    <s v="01-01-2025"/>
    <s v="14-04-2025"/>
    <n v="-8"/>
    <n v="0"/>
    <n v="1183.2"/>
    <n v="0"/>
    <n v="1183.2"/>
  </r>
  <r>
    <s v="AVPROD"/>
    <x v="232"/>
    <x v="5"/>
    <s v="SCOTTSDALE"/>
    <s v="AZ"/>
    <n v="95255"/>
    <s v="PLX-STL54-COB-30K-24V-16"/>
    <s v="Each"/>
    <s v="Active"/>
    <s v="Proluxe"/>
    <s v="Tape Light"/>
    <s v="Standard Grade COB"/>
    <s v="Shadow TransferKit"/>
    <s v="01-01-2025"/>
    <s v="14-04-2025"/>
    <n v="-3"/>
    <n v="0"/>
    <n v="277.8"/>
    <n v="0"/>
    <n v="277.8"/>
  </r>
  <r>
    <s v="AVPROD"/>
    <x v="188"/>
    <x v="7"/>
    <s v="CAPE GIRARDEAU"/>
    <s v="MO"/>
    <n v="63701"/>
    <s v="PLX-EXTRUBIK-2M-BNDL1"/>
    <s v="Each"/>
    <s v="Active"/>
    <s v="Proluxe"/>
    <s v="Extrusion/Channel"/>
    <s v="Premium Extrusions"/>
    <s v="Shadow TransferKit"/>
    <s v="01-01-2025"/>
    <s v="14-04-2025"/>
    <n v="-8"/>
    <n v="0"/>
    <n v="492.8"/>
    <n v="0"/>
    <n v="492.8"/>
  </r>
  <r>
    <s v="AVPROD"/>
    <x v="6"/>
    <x v="5"/>
    <s v="SIGNAL HILL "/>
    <s v="CA"/>
    <n v="97055"/>
    <s v="PLX-ADPTDRJ24V-96"/>
    <s v="Each"/>
    <s v="Active"/>
    <s v="Proluxe"/>
    <s v="Drivers"/>
    <s v="Adaptive"/>
    <s v="Shadow TransferKit"/>
    <s v="01-01-2025"/>
    <s v="14-04-2025"/>
    <n v="-5"/>
    <n v="0"/>
    <n v="497.6"/>
    <n v="0"/>
    <n v="497.6"/>
  </r>
  <r>
    <s v="AVPROD"/>
    <x v="123"/>
    <x v="9"/>
    <s v="FARMINGDALE"/>
    <s v="NY"/>
    <n v="11735"/>
    <s v="ADPTPRO-DRJ-60-24"/>
    <s v="Each"/>
    <s v="Active"/>
    <s v="American Lighting"/>
    <s v="Drivers"/>
    <s v="Adaptive"/>
    <s v="Order"/>
    <s v="01-01-2025"/>
    <s v="14-04-2025"/>
    <n v="0"/>
    <n v="2"/>
    <n v="0"/>
    <n v="170.6"/>
    <n v="-170.6"/>
  </r>
  <r>
    <s v="AVPROD"/>
    <x v="29"/>
    <x v="2"/>
    <s v="ARVADA"/>
    <s v="CO"/>
    <n v="80002"/>
    <s v="PE-STRUT-BRKT"/>
    <s v="BG2"/>
    <s v="Active"/>
    <s v="American Lighting"/>
    <s v="Extrusion/Channel"/>
    <s v="Premium Extrusions"/>
    <s v="Order"/>
    <s v="01-01-2025"/>
    <s v="14-04-2025"/>
    <n v="0"/>
    <n v="20"/>
    <n v="0"/>
    <n v="145"/>
    <n v="-145"/>
  </r>
  <r>
    <s v="AVPROD"/>
    <x v="46"/>
    <x v="6"/>
    <s v="SARASOTA"/>
    <s v="FL"/>
    <n v="34238"/>
    <s v="PE-RADXL-FEED"/>
    <s v="BG2"/>
    <s v="Active"/>
    <s v="American Lighting"/>
    <s v="Extrusion/Channel"/>
    <s v="Premium Extrusions"/>
    <s v="Order"/>
    <s v="01-01-2025"/>
    <s v="14-04-2025"/>
    <n v="0"/>
    <n v="4"/>
    <n v="0"/>
    <n v="7"/>
    <n v="-7"/>
  </r>
  <r>
    <s v="AVPROD"/>
    <x v="335"/>
    <x v="10"/>
    <s v="HOUSTON"/>
    <s v="TX"/>
    <n v="77007"/>
    <s v="TWPRO-HUB-8"/>
    <s v="Each"/>
    <s v="NoPurchase"/>
    <s v="Seasonal"/>
    <s v="Seasonal"/>
    <s v="Twinkly Pro"/>
    <s v="Order"/>
    <s v="01-01-2025"/>
    <s v="14-04-2025"/>
    <n v="0"/>
    <n v="1"/>
    <n v="0"/>
    <n v="445.73"/>
    <n v="-445.73"/>
  </r>
  <r>
    <s v="AVPROD"/>
    <x v="232"/>
    <x v="5"/>
    <s v="SCOTTSDALE"/>
    <s v="AZ"/>
    <n v="95255"/>
    <s v="PLX-DECRJ45-DMX-5CH"/>
    <s v="Each"/>
    <s v="Active"/>
    <s v="Proluxe"/>
    <s v="Controls"/>
    <s v="Controls"/>
    <s v="Shadow TransferKit"/>
    <s v="01-01-2025"/>
    <s v="14-04-2025"/>
    <n v="-10"/>
    <n v="0"/>
    <n v="979.5"/>
    <n v="0"/>
    <n v="979.5"/>
  </r>
  <r>
    <s v="AVPROD"/>
    <x v="20"/>
    <x v="2"/>
    <s v="WINDSOR"/>
    <s v="CO"/>
    <n v="80550"/>
    <s v="PE-GT-LENS-2M"/>
    <s v="Each"/>
    <s v="Active"/>
    <s v="American Lighting"/>
    <s v="Extrusion/Channel"/>
    <s v="Premium Extrusions"/>
    <s v="Special Order"/>
    <s v="01-01-2025"/>
    <s v="14-04-2025"/>
    <n v="0"/>
    <n v="2"/>
    <n v="0"/>
    <n v="33.28"/>
    <n v="-33.28"/>
  </r>
  <r>
    <s v="AVPROD"/>
    <x v="32"/>
    <x v="6"/>
    <s v="NAPLES"/>
    <s v="FL"/>
    <n v="34110"/>
    <s v="PE-AA2-1M"/>
    <s v="Each"/>
    <s v="NoPurchase"/>
    <s v="American Lighting"/>
    <s v="Extrusion/Channel"/>
    <s v="Premium Extrusions"/>
    <s v="Order"/>
    <s v="01-01-2025"/>
    <s v="14-04-2025"/>
    <n v="0"/>
    <n v="36"/>
    <n v="0"/>
    <n v="403.2"/>
    <n v="-403.2"/>
  </r>
  <r>
    <s v="AVPROD"/>
    <x v="19"/>
    <x v="0"/>
    <s v="BETHESDA"/>
    <s v="MD"/>
    <n v="20814"/>
    <s v="ADPT-DRJ-96-24"/>
    <s v="Each"/>
    <s v="Active"/>
    <s v="American Lighting"/>
    <s v="Drivers"/>
    <s v="Adaptive"/>
    <s v="Order"/>
    <s v="01-01-2025"/>
    <s v="14-04-2025"/>
    <n v="0"/>
    <n v="6"/>
    <n v="0"/>
    <n v="675.1"/>
    <n v="-675.1"/>
  </r>
  <r>
    <s v="AVPROD"/>
    <x v="334"/>
    <x v="5"/>
    <s v="PHOENIX"/>
    <s v="AZ"/>
    <n v="85021"/>
    <s v="CNVS-CW-12x24"/>
    <s v="CS2"/>
    <s v="Active"/>
    <s v="American Lighting"/>
    <s v="Dynamic Pixel"/>
    <s v="Canvas"/>
    <s v="Order"/>
    <s v="01-01-2025"/>
    <s v="14-04-2025"/>
    <n v="0"/>
    <n v="19"/>
    <n v="0"/>
    <n v="5035"/>
    <n v="-5035"/>
  </r>
  <r>
    <s v="AVPROD"/>
    <x v="66"/>
    <x v="9"/>
    <s v="PLAINVIEW"/>
    <s v="NY"/>
    <n v="11803"/>
    <s v="PLX-LEDDR24V-600"/>
    <s v="Each"/>
    <s v="Active"/>
    <s v="Proluxe"/>
    <s v="Drivers"/>
    <s v="LED-DR"/>
    <s v="Shadow TransferKit"/>
    <s v="01-01-2025"/>
    <s v="14-04-2025"/>
    <n v="-2"/>
    <n v="0"/>
    <n v="620.95000000000005"/>
    <n v="0"/>
    <n v="620.95000000000005"/>
  </r>
  <r>
    <s v="AVPROD"/>
    <x v="92"/>
    <x v="2"/>
    <s v="BRIGGSDALE"/>
    <s v="CO"/>
    <n v="80611"/>
    <s v="PLX-ADPTPRODR24V-200"/>
    <s v="Each"/>
    <s v="Active"/>
    <s v="Proluxe"/>
    <s v="Drivers"/>
    <s v="Adaptive"/>
    <s v="Shadow TransferKit"/>
    <s v="01-01-2025"/>
    <s v="14-04-2025"/>
    <n v="1"/>
    <n v="0"/>
    <n v="54.29"/>
    <n v="0"/>
    <n v="54.29"/>
  </r>
  <r>
    <s v="AVPROD"/>
    <x v="13"/>
    <x v="4"/>
    <s v="WOODSTOCK"/>
    <s v="GA"/>
    <n v="30188"/>
    <s v="PLX-ADPTPRODRJ24V-60"/>
    <s v="Each"/>
    <s v="Active"/>
    <s v="Proluxe"/>
    <s v="Drivers"/>
    <s v="Adaptive"/>
    <s v="Shadow TransferKit"/>
    <s v="01-01-2025"/>
    <s v="14-04-2025"/>
    <n v="-7"/>
    <n v="0"/>
    <n v="557.83000000000004"/>
    <n v="0"/>
    <n v="557.83000000000004"/>
  </r>
  <r>
    <s v="AVPROD"/>
    <x v="207"/>
    <x v="0"/>
    <s v="JEFFERSON TWP"/>
    <s v="PA"/>
    <n v="18436"/>
    <s v="ADPTPRO-DRJ-60-24"/>
    <s v="Each"/>
    <s v="Active"/>
    <s v="American Lighting"/>
    <s v="Drivers"/>
    <s v="Adaptive"/>
    <s v="Order"/>
    <s v="01-01-2025"/>
    <s v="14-04-2025"/>
    <n v="0"/>
    <n v="8"/>
    <n v="0"/>
    <n v="614.1"/>
    <n v="-614.1"/>
  </r>
  <r>
    <s v="AVPROD"/>
    <x v="32"/>
    <x v="6"/>
    <s v="NAPLES"/>
    <s v="FL"/>
    <n v="34110"/>
    <s v="E-CLIP"/>
    <s v="Each"/>
    <s v="NoPurchase"/>
    <s v="American Lighting"/>
    <s v="Extrusion/Channel"/>
    <s v="Economy Extrusions"/>
    <s v="Order"/>
    <s v="01-01-2025"/>
    <s v="14-04-2025"/>
    <n v="0"/>
    <n v="108"/>
    <n v="0"/>
    <n v="183.6"/>
    <n v="-183.6"/>
  </r>
  <r>
    <s v="AVPROD"/>
    <x v="309"/>
    <x v="5"/>
    <s v="NEWPORT BEACH"/>
    <s v="CA"/>
    <n v="92660"/>
    <s v="PE-GT-1M"/>
    <s v="Each"/>
    <s v="Inactive"/>
    <s v="American Lighting"/>
    <s v="Extrusion/Channel"/>
    <s v="Premium Extrusions"/>
    <s v="Order"/>
    <s v="01-01-2025"/>
    <s v="14-04-2025"/>
    <n v="0"/>
    <n v="25"/>
    <n v="0"/>
    <n v="465"/>
    <n v="-465"/>
  </r>
  <r>
    <s v="AVPROD"/>
    <x v="98"/>
    <x v="4"/>
    <s v="GREENVILLE"/>
    <s v="SC"/>
    <n v="29615"/>
    <s v="PE-AA2-LENS-1M"/>
    <s v="Each"/>
    <s v="NoPurchase"/>
    <s v="American Lighting"/>
    <s v="Extrusion/Channel"/>
    <s v="Premium Extrusions"/>
    <s v="Order"/>
    <s v="01-01-2025"/>
    <s v="14-04-2025"/>
    <n v="0"/>
    <n v="3"/>
    <n v="0"/>
    <n v="24.75"/>
    <n v="-24.75"/>
  </r>
  <r>
    <s v="AVPROD"/>
    <x v="5"/>
    <x v="3"/>
    <s v="TROY"/>
    <s v="MI"/>
    <n v="48084"/>
    <s v="PLX-ADPTDRJ24V-96"/>
    <s v="Each"/>
    <s v="Active"/>
    <s v="Proluxe"/>
    <s v="Drivers"/>
    <s v="Adaptive"/>
    <s v="Shadow TransferKit"/>
    <s v="01-01-2025"/>
    <s v="14-04-2025"/>
    <n v="-2"/>
    <n v="0"/>
    <n v="207.36"/>
    <n v="0"/>
    <n v="207.36"/>
  </r>
  <r>
    <s v="AVPROD"/>
    <x v="251"/>
    <x v="3"/>
    <s v="ORION TOWNSHIP"/>
    <s v="MI"/>
    <n v="48359"/>
    <s v="ADPTPRO-DR-300-24"/>
    <s v="Each"/>
    <s v="Active"/>
    <s v="American Lighting"/>
    <s v="Drivers"/>
    <s v="Adaptive"/>
    <s v="Order"/>
    <s v="01-01-2025"/>
    <s v="14-04-2025"/>
    <n v="0"/>
    <n v="2"/>
    <n v="0"/>
    <n v="426.7"/>
    <n v="-426.7"/>
  </r>
  <r>
    <s v="AVPROD"/>
    <x v="301"/>
    <x v="11"/>
    <s v="BROWN DEER"/>
    <s v="WI"/>
    <n v="53209"/>
    <s v="HTLWD-3018-16"/>
    <s v="Each"/>
    <s v="Active"/>
    <s v="American Lighting"/>
    <s v="Tape Light"/>
    <s v="High Output"/>
    <s v="Order"/>
    <s v="01-01-2025"/>
    <s v="14-04-2025"/>
    <n v="0"/>
    <n v="8"/>
    <n v="0"/>
    <n v="864.96"/>
    <n v="-864.96"/>
  </r>
  <r>
    <s v="AVPROD"/>
    <x v="172"/>
    <x v="9"/>
    <s v="WEST PALM BEACH"/>
    <s v="FL"/>
    <n v="33405"/>
    <s v="PE-AA2-LENS-1M"/>
    <s v="Each"/>
    <s v="NoPurchase"/>
    <s v="American Lighting"/>
    <s v="Extrusion/Channel"/>
    <s v="Premium Extrusions"/>
    <s v="Order"/>
    <s v="01-01-2025"/>
    <s v="14-04-2025"/>
    <n v="0"/>
    <n v="11"/>
    <n v="0"/>
    <n v="90.75"/>
    <n v="-90.75"/>
  </r>
  <r>
    <s v="AVPROD"/>
    <x v="23"/>
    <x v="7"/>
    <s v="SHAWNEE"/>
    <s v="KS"/>
    <n v="66227"/>
    <s v="PLX-ADPTPRODRJ24V-30"/>
    <s v="Each"/>
    <s v="Active"/>
    <s v="Proluxe"/>
    <s v="Drivers"/>
    <s v="Adaptive"/>
    <s v="Shadow TransferKit"/>
    <s v="01-01-2025"/>
    <s v="14-04-2025"/>
    <n v="-2"/>
    <n v="0"/>
    <n v="106.35"/>
    <n v="0"/>
    <n v="106.35"/>
  </r>
  <r>
    <s v="AVPROD"/>
    <x v="336"/>
    <x v="9"/>
    <s v="MONROE"/>
    <s v="NJ"/>
    <n v="8831"/>
    <s v="PLX-LEDDR24V-480"/>
    <s v="Each"/>
    <s v="Active"/>
    <s v="Proluxe"/>
    <s v="Drivers"/>
    <s v="LED-DR"/>
    <s v="Shadow TransferKit"/>
    <s v="01-01-2025"/>
    <s v="14-04-2025"/>
    <n v="-2"/>
    <n v="0"/>
    <n v="453.1"/>
    <n v="0"/>
    <n v="453.1"/>
  </r>
  <r>
    <s v="AVPROD"/>
    <x v="13"/>
    <x v="4"/>
    <s v="WOODSTOCK"/>
    <s v="GA"/>
    <n v="30188"/>
    <s v="PLX-EXTGT-2M-BNDL1"/>
    <s v="Each"/>
    <s v="Active"/>
    <s v="Proluxe"/>
    <s v="Extrusion/Channel"/>
    <s v="Premium Extrusions"/>
    <s v="Shadow TransferKit"/>
    <s v="01-01-2025"/>
    <s v="14-04-2025"/>
    <n v="-9"/>
    <n v="0"/>
    <n v="563.94000000000005"/>
    <n v="0"/>
    <n v="563.94000000000005"/>
  </r>
  <r>
    <s v="AVPROD"/>
    <x v="54"/>
    <x v="9"/>
    <s v="EAST ISLIP"/>
    <s v="NY"/>
    <n v="11730"/>
    <s v="PLX-ADPTPRODRJ24V-60"/>
    <s v="Each"/>
    <s v="Active"/>
    <s v="Proluxe"/>
    <s v="Drivers"/>
    <s v="Adaptive"/>
    <s v="Shadow TransferKit"/>
    <s v="01-01-2025"/>
    <s v="14-04-2025"/>
    <n v="-5"/>
    <n v="0"/>
    <n v="307"/>
    <n v="0"/>
    <n v="307"/>
  </r>
  <r>
    <s v="AVPROD"/>
    <x v="78"/>
    <x v="4"/>
    <s v="ROSWELL"/>
    <s v="GA"/>
    <n v="30075"/>
    <s v="SFLEX-R30-24V-30K-CC"/>
    <s v="Foot"/>
    <s v="Active"/>
    <s v="American Lighting"/>
    <s v="Tape Light"/>
    <s v="Senik"/>
    <s v="Tivoli Custom Cut"/>
    <s v="01-01-2025"/>
    <s v="14-04-2025"/>
    <n v="0"/>
    <n v="18"/>
    <n v="0"/>
    <n v="346.68"/>
    <n v="-346.68"/>
  </r>
  <r>
    <s v="AVPROD"/>
    <x v="44"/>
    <x v="2"/>
    <s v="DENVER"/>
    <s v="CO"/>
    <n v="80222"/>
    <s v="LED-DR240-24"/>
    <s v="Each"/>
    <s v="Inactive"/>
    <s v="American Lighting"/>
    <s v="Drivers"/>
    <s v="LED-DR"/>
    <s v="Special Order"/>
    <s v="01-01-2025"/>
    <s v="14-04-2025"/>
    <n v="0"/>
    <n v="1"/>
    <n v="0"/>
    <n v="104.06"/>
    <n v="-104.06"/>
  </r>
  <r>
    <s v="AVPROD"/>
    <x v="176"/>
    <x v="6"/>
    <s v="DORAL "/>
    <s v="FL"/>
    <n v="33122"/>
    <s v="SPTL-RGBW"/>
    <s v="Each"/>
    <s v="FlgNoPur"/>
    <s v="American Lighting"/>
    <s v="Tape Light"/>
    <s v="Spec Grade"/>
    <s v="Order"/>
    <s v="01-01-2025"/>
    <s v="14-04-2025"/>
    <n v="0"/>
    <n v="65"/>
    <n v="0"/>
    <n v="8602.75"/>
    <n v="-8602.75"/>
  </r>
  <r>
    <s v="AVPROD"/>
    <x v="69"/>
    <x v="11"/>
    <s v="STEVENS POINT"/>
    <s v="WI"/>
    <n v="54481"/>
    <s v="LED-DR8-24"/>
    <s v="Each"/>
    <s v="Active"/>
    <s v="American Lighting"/>
    <s v="Drivers"/>
    <s v="LED-DR"/>
    <s v="Order"/>
    <s v="01-01-2025"/>
    <s v="14-04-2025"/>
    <n v="0"/>
    <n v="1"/>
    <n v="0"/>
    <n v="9.7200000000000006"/>
    <n v="-9.7200000000000006"/>
  </r>
  <r>
    <s v="AVPROD"/>
    <x v="54"/>
    <x v="9"/>
    <s v="EAST ISLIP"/>
    <s v="NY"/>
    <n v="11730"/>
    <s v="PLX-EXTUNI-END"/>
    <s v="Each"/>
    <s v="NoPurchase"/>
    <s v="Proluxe"/>
    <s v="Extrusion/Channel"/>
    <s v="Premium Extrusions"/>
    <s v="Shadow TransferKit"/>
    <s v="01-01-2025"/>
    <s v="14-04-2025"/>
    <n v="-10"/>
    <n v="0"/>
    <n v="20"/>
    <n v="0"/>
    <n v="20"/>
  </r>
  <r>
    <s v="AVPROD"/>
    <x v="54"/>
    <x v="9"/>
    <s v="EAST ISLIP"/>
    <s v="NY"/>
    <n v="11730"/>
    <s v="PLX-ADPTPRODR24V-300"/>
    <s v="Each"/>
    <s v="Active"/>
    <s v="Proluxe"/>
    <s v="Drivers"/>
    <s v="Adaptive"/>
    <s v="Shadow TransferKit"/>
    <s v="01-01-2025"/>
    <s v="14-04-2025"/>
    <n v="-5"/>
    <n v="0"/>
    <n v="768"/>
    <n v="0"/>
    <n v="768"/>
  </r>
  <r>
    <s v="AVPROD"/>
    <x v="89"/>
    <x v="4"/>
    <s v="GREENVILLE"/>
    <s v="SC"/>
    <n v="29601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337"/>
    <x v="2"/>
    <s v="DENVER"/>
    <s v="CO"/>
    <n v="80231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5"/>
    <x v="3"/>
    <s v="Traverse City"/>
    <s v="MI"/>
    <n v="49686"/>
    <s v="E-CLIP"/>
    <s v="Each"/>
    <s v="NoPurchase"/>
    <s v="American Lighting"/>
    <s v="Extrusion/Channel"/>
    <s v="Economy Extrusions"/>
    <s v="Order"/>
    <s v="01-01-2025"/>
    <s v="14-04-2025"/>
    <n v="0"/>
    <n v="30"/>
    <n v="0"/>
    <n v="51"/>
    <n v="-51"/>
  </r>
  <r>
    <s v="AVPROD"/>
    <x v="7"/>
    <x v="0"/>
    <s v="SILVER SPRING"/>
    <s v="MD"/>
    <n v="20910"/>
    <s v="HTL-COB-WW-16"/>
    <s v="Each"/>
    <s v="Active"/>
    <s v="American Lighting"/>
    <s v="Tape Light"/>
    <s v="High Output COB"/>
    <s v="Order"/>
    <s v="01-01-2025"/>
    <s v="14-04-2025"/>
    <n v="0"/>
    <n v="7"/>
    <n v="0"/>
    <n v="711.19"/>
    <n v="-711.19"/>
  </r>
  <r>
    <s v="AVPROD"/>
    <x v="290"/>
    <x v="1"/>
    <s v="MIDDLETON"/>
    <s v="MA"/>
    <n v="1949"/>
    <s v="HTL-COB-WH-100"/>
    <s v="Each"/>
    <s v="Active"/>
    <s v="American Lighting"/>
    <s v="Tape Light"/>
    <s v="High Output COB"/>
    <s v="Order"/>
    <s v="01-01-2025"/>
    <s v="14-04-2025"/>
    <n v="0"/>
    <n v="2"/>
    <n v="0"/>
    <n v="1182.7"/>
    <n v="-1182.7"/>
  </r>
  <r>
    <s v="AVPROD"/>
    <x v="89"/>
    <x v="4"/>
    <s v="GREENVILLE"/>
    <s v="SC"/>
    <n v="29601"/>
    <s v="HPX2H-5CCT-WH"/>
    <s v="Each"/>
    <s v="NoPurchase"/>
    <s v="American Lighting"/>
    <s v="Downlighting"/>
    <s v="HP"/>
    <s v="Order"/>
    <s v="01-01-2025"/>
    <s v="14-04-2025"/>
    <n v="0"/>
    <n v="4"/>
    <n v="0"/>
    <n v="157.88"/>
    <n v="-157.88"/>
  </r>
  <r>
    <s v="AVPROD"/>
    <x v="66"/>
    <x v="9"/>
    <s v="PLAINVIEW"/>
    <s v="NY"/>
    <n v="11803"/>
    <s v="PE-AA2-LENS-1M"/>
    <s v="Each"/>
    <s v="NoPurchase"/>
    <s v="American Lighting"/>
    <s v="Extrusion/Channel"/>
    <s v="Premium Extrusions"/>
    <s v="Order"/>
    <s v="01-01-2025"/>
    <s v="14-04-2025"/>
    <n v="0"/>
    <n v="21"/>
    <n v="0"/>
    <n v="205.8"/>
    <n v="-205.8"/>
  </r>
  <r>
    <s v="AVPROD"/>
    <x v="139"/>
    <x v="2"/>
    <s v="LITTLETON"/>
    <s v="CO"/>
    <n v="80128"/>
    <s v="ADPT-DRJ-60-24"/>
    <s v="Each"/>
    <s v="Active"/>
    <s v="American Lighting"/>
    <s v="Drivers"/>
    <s v="Adaptive"/>
    <s v="Order"/>
    <s v="01-01-2025"/>
    <s v="14-04-2025"/>
    <n v="0"/>
    <n v="20"/>
    <n v="0"/>
    <n v="1550"/>
    <n v="-1550"/>
  </r>
  <r>
    <s v="AVPROD"/>
    <x v="6"/>
    <x v="5"/>
    <s v="SIGNAL HILL "/>
    <s v="CA"/>
    <n v="97055"/>
    <s v="HTL20-COB-UWW-16"/>
    <s v="Each"/>
    <s v="NoPurchase"/>
    <s v="American Lighting"/>
    <s v="Tape Light"/>
    <s v="High Output COB"/>
    <s v="Order"/>
    <s v="01-01-2025"/>
    <s v="14-04-2025"/>
    <n v="0"/>
    <n v="23"/>
    <n v="0"/>
    <n v="2119.4499999999998"/>
    <n v="-2119.4499999999998"/>
  </r>
  <r>
    <s v="AVPROD"/>
    <x v="273"/>
    <x v="10"/>
    <s v="BATON ROUGE"/>
    <s v="LA"/>
    <n v="70810"/>
    <s v="PZM-WGL4-UNV-RGBW-20X45-SA"/>
    <s v="Each"/>
    <s v="NoPurchase"/>
    <s v="Prizm"/>
    <s v="Flood &amp; Graze"/>
    <s v="Senik"/>
    <s v="Shadow TransferKit"/>
    <s v="01-01-2025"/>
    <s v="14-04-2025"/>
    <n v="0"/>
    <n v="0"/>
    <n v="0"/>
    <n v="-32197.5"/>
    <n v="32197.5"/>
  </r>
  <r>
    <s v="AVPROD"/>
    <x v="149"/>
    <x v="11"/>
    <s v="PHOENIX"/>
    <s v="AZ"/>
    <n v="85027"/>
    <s v="STMR-30-65"/>
    <s v="Each"/>
    <s v="NoPurchase"/>
    <s v="American Lighting"/>
    <s v="Tape Light"/>
    <s v="Standard Grade Max Run"/>
    <s v="Order"/>
    <s v="01-01-2025"/>
    <s v="14-04-2025"/>
    <n v="0"/>
    <n v="1"/>
    <n v="0"/>
    <n v="341.08"/>
    <n v="-341.08"/>
  </r>
  <r>
    <s v="AVPROD"/>
    <x v="287"/>
    <x v="8"/>
    <s v="KIRKLAND"/>
    <s v="WA"/>
    <n v="98034"/>
    <s v="PLX-HTL65-30K-24V-16"/>
    <s v="Each"/>
    <s v="Active"/>
    <s v="Proluxe"/>
    <s v="Tape Light"/>
    <s v="High Output"/>
    <s v="Shadow TransferKit"/>
    <s v="01-01-2025"/>
    <s v="14-04-2025"/>
    <n v="3"/>
    <n v="0"/>
    <n v="352.05"/>
    <n v="0"/>
    <n v="352.05"/>
  </r>
  <r>
    <s v="AVPROD"/>
    <x v="232"/>
    <x v="5"/>
    <s v="SCOTTSDALE"/>
    <s v="AZ"/>
    <n v="95255"/>
    <s v="PLX-HTL54-COB-50K-24V-16"/>
    <s v="Each"/>
    <s v="Active"/>
    <s v="Proluxe"/>
    <s v="Tape Light"/>
    <s v="High Output COB"/>
    <s v="Shadow TransferKit"/>
    <s v="01-01-2025"/>
    <s v="14-04-2025"/>
    <n v="-6"/>
    <n v="0"/>
    <n v="640.20000000000005"/>
    <n v="0"/>
    <n v="640.20000000000005"/>
  </r>
  <r>
    <s v="AVPROD"/>
    <x v="4"/>
    <x v="4"/>
    <s v="CHARLOTTE"/>
    <s v="NC"/>
    <n v="28270"/>
    <s v="PLX-ADPTDRJ24V-30"/>
    <s v="Each"/>
    <s v="Active"/>
    <s v="Proluxe"/>
    <s v="Drivers"/>
    <s v="Adaptive"/>
    <s v="Shadow TransferKit"/>
    <s v="01-01-2025"/>
    <s v="14-04-2025"/>
    <n v="-17"/>
    <n v="0"/>
    <n v="847.25"/>
    <n v="0"/>
    <n v="847.25"/>
  </r>
  <r>
    <s v="AVPROD"/>
    <x v="308"/>
    <x v="6"/>
    <s v="MIAMI"/>
    <s v="FL"/>
    <n v="33127"/>
    <s v="PE-UVLENS-1M"/>
    <s v="Each"/>
    <s v="Active"/>
    <s v="American Lighting"/>
    <s v="Extrusion/Channel"/>
    <s v="Premium Extrusions"/>
    <s v="Special Order"/>
    <s v="01-01-2025"/>
    <s v="14-04-2025"/>
    <n v="-2"/>
    <n v="0"/>
    <n v="16.5"/>
    <n v="0"/>
    <n v="16.5"/>
  </r>
  <r>
    <s v="AVPROD"/>
    <x v="16"/>
    <x v="5"/>
    <s v="KIHEI"/>
    <s v="HI"/>
    <n v="96753"/>
    <s v="PE-RAD-2M"/>
    <s v="Each"/>
    <s v="NoPurchase"/>
    <s v="American Lighting"/>
    <s v="Extrusion/Channel"/>
    <s v="Premium Extrusions"/>
    <s v="Order"/>
    <s v="01-01-2025"/>
    <s v="14-04-2025"/>
    <n v="0"/>
    <n v="28"/>
    <n v="0"/>
    <n v="737.8"/>
    <n v="-737.8"/>
  </r>
  <r>
    <s v="AVPROD"/>
    <x v="29"/>
    <x v="2"/>
    <s v="ARVADA"/>
    <s v="CO"/>
    <n v="80002"/>
    <s v="PLX-VTL54-30K-24V-13"/>
    <s v="Each"/>
    <s v="Active"/>
    <s v="Proluxe"/>
    <s v="Tape Light"/>
    <s v="Vega"/>
    <s v="Shadow TransferKit"/>
    <s v="01-01-2025"/>
    <s v="14-04-2025"/>
    <n v="-6"/>
    <n v="0"/>
    <n v="1276.56"/>
    <n v="0"/>
    <n v="1276.56"/>
  </r>
  <r>
    <s v="AVPROD"/>
    <x v="122"/>
    <x v="11"/>
    <s v="DECATUR"/>
    <s v="IL"/>
    <n v="62523"/>
    <s v="PLX-LEDDR24V-480"/>
    <s v="Each"/>
    <s v="Active"/>
    <s v="Proluxe"/>
    <s v="Drivers"/>
    <s v="LED-DR"/>
    <s v="Shadow TransferKit"/>
    <s v="01-01-2025"/>
    <s v="14-04-2025"/>
    <n v="3"/>
    <n v="0"/>
    <n v="747.6"/>
    <n v="0"/>
    <n v="747.6"/>
  </r>
  <r>
    <s v="AVPROD"/>
    <x v="26"/>
    <x v="10"/>
    <s v="ROANOKE"/>
    <s v="TX"/>
    <n v="76262"/>
    <s v="LED-DR240-24"/>
    <s v="Each"/>
    <s v="Inactive"/>
    <s v="American Lighting"/>
    <s v="Drivers"/>
    <s v="LED-DR"/>
    <s v="Special Order"/>
    <s v="01-01-2025"/>
    <s v="14-04-2025"/>
    <n v="0"/>
    <n v="6"/>
    <n v="0"/>
    <n v="891.9"/>
    <n v="-891.9"/>
  </r>
  <r>
    <s v="AVPROD"/>
    <x v="165"/>
    <x v="2"/>
    <s v="DURANGO"/>
    <s v="CO"/>
    <n v="81301"/>
    <s v="PLX-ADPTDRJ24V-30"/>
    <s v="Each"/>
    <s v="Active"/>
    <s v="Proluxe"/>
    <s v="Drivers"/>
    <s v="Adaptive"/>
    <s v="Shadow TransferKit"/>
    <s v="01-01-2025"/>
    <s v="14-04-2025"/>
    <n v="-4"/>
    <n v="0"/>
    <n v="184.2"/>
    <n v="0"/>
    <n v="184.2"/>
  </r>
  <r>
    <s v="AVPROD"/>
    <x v="105"/>
    <x v="10"/>
    <s v="HOUSTON"/>
    <s v="TX"/>
    <n v="77063"/>
    <s v="PLX-EXTRAD-2M-BNDL1"/>
    <s v="Each"/>
    <s v="Active"/>
    <s v="Proluxe"/>
    <s v="Extrusion/Channel"/>
    <s v="Premium Extrusions"/>
    <s v="Shadow TransferKit"/>
    <s v="01-01-2025"/>
    <s v="14-04-2025"/>
    <n v="-5"/>
    <n v="0"/>
    <n v="230.6"/>
    <n v="0"/>
    <n v="230.6"/>
  </r>
  <r>
    <s v="AVPROD"/>
    <x v="220"/>
    <x v="16"/>
    <s v="MELBOURNE"/>
    <s v="FL"/>
    <n v="32940"/>
    <s v="ADPTPRO-DRJ-30-24"/>
    <s v="Each"/>
    <s v="Active"/>
    <s v="American Lighting"/>
    <s v="Drivers"/>
    <s v="Adaptive"/>
    <s v="Order"/>
    <s v="01-01-2025"/>
    <s v="14-04-2025"/>
    <n v="-7"/>
    <n v="0"/>
    <n v="374.75"/>
    <n v="0"/>
    <n v="374.75"/>
  </r>
  <r>
    <s v="AVPROD"/>
    <x v="60"/>
    <x v="3"/>
    <s v="FRANKLIN"/>
    <s v="OH"/>
    <n v="45005"/>
    <s v="ARTNET-DMX-GTWY"/>
    <s v="Each"/>
    <s v="Active"/>
    <s v="American Lighting"/>
    <s v="Controls"/>
    <s v="Controls"/>
    <s v="Order"/>
    <s v="01-01-2025"/>
    <s v="14-04-2025"/>
    <n v="0"/>
    <n v="2"/>
    <n v="0"/>
    <n v="750.5"/>
    <n v="-750.5"/>
  </r>
  <r>
    <s v="AVPROD"/>
    <x v="338"/>
    <x v="4"/>
    <s v="FORT MILL"/>
    <s v="SC"/>
    <n v="29708"/>
    <s v="PLX-EE1-AAFR-2M-BNDL1"/>
    <s v="Each"/>
    <s v="Active"/>
    <s v="Proluxe"/>
    <s v="Extrusion/Channel"/>
    <s v="Premium Extrusions"/>
    <s v="Shadow TransferKit"/>
    <s v="01-01-2025"/>
    <s v="14-04-2025"/>
    <n v="-3"/>
    <n v="0"/>
    <n v="71.849999999999994"/>
    <n v="0"/>
    <n v="71.849999999999994"/>
  </r>
  <r>
    <s v="AVPROD"/>
    <x v="155"/>
    <x v="10"/>
    <s v="JONESBORO"/>
    <s v="AR"/>
    <n v="72405"/>
    <s v="ADPTPRO-DRJ-30-24"/>
    <s v="Each"/>
    <s v="Active"/>
    <s v="American Lighting"/>
    <s v="Drivers"/>
    <s v="Adaptive"/>
    <s v="Order"/>
    <s v="01-01-2025"/>
    <s v="14-04-2025"/>
    <n v="0"/>
    <n v="3"/>
    <n v="0"/>
    <n v="168.9"/>
    <n v="-168.9"/>
  </r>
  <r>
    <s v="AVPROD"/>
    <x v="339"/>
    <x v="5"/>
    <s v="DUBLIN"/>
    <s v="CA"/>
    <n v="94568"/>
    <s v="PLX-ADPTDRJ24V-288"/>
    <s v="Each"/>
    <s v="Active"/>
    <s v="Proluxe"/>
    <s v="Drivers"/>
    <s v="Adaptive"/>
    <s v="Shadow TransferKit"/>
    <s v="01-01-2025"/>
    <s v="14-04-2025"/>
    <n v="-1"/>
    <n v="0"/>
    <n v="163.46"/>
    <n v="0"/>
    <n v="163.46"/>
  </r>
  <r>
    <s v="AVPROD"/>
    <x v="15"/>
    <x v="3"/>
    <s v="MENTOR"/>
    <s v="OH"/>
    <n v="44060"/>
    <s v="PLX-LEDDRJ24V-200"/>
    <s v="Each"/>
    <s v="Active"/>
    <s v="Proluxe"/>
    <s v="Drivers"/>
    <s v="LED-DR"/>
    <s v="Shadow TransferKit"/>
    <s v="01-01-2025"/>
    <s v="14-04-2025"/>
    <n v="-1"/>
    <n v="0"/>
    <n v="77.55"/>
    <n v="0"/>
    <n v="77.55"/>
  </r>
  <r>
    <s v="AVPROD"/>
    <x v="66"/>
    <x v="9"/>
    <s v="PLAINVIEW"/>
    <s v="NY"/>
    <n v="11803"/>
    <s v="PLX-ADPTPRODR24V-200"/>
    <s v="Each"/>
    <s v="Active"/>
    <s v="Proluxe"/>
    <s v="Drivers"/>
    <s v="Adaptive"/>
    <s v="Shadow TransferKit"/>
    <s v="01-01-2025"/>
    <s v="14-04-2025"/>
    <n v="-3"/>
    <n v="0"/>
    <n v="467.13"/>
    <n v="0"/>
    <n v="467.13"/>
  </r>
  <r>
    <s v="AVPROD"/>
    <x v="340"/>
    <x v="11"/>
    <s v="CONROE"/>
    <s v="TX"/>
    <n v="77302"/>
    <s v="PE-AA1DF-2M-BK"/>
    <s v="Each"/>
    <s v="Active"/>
    <s v="American Lighting"/>
    <s v="Extrusion/Channel"/>
    <s v="Premium Extrusions"/>
    <s v="Special Order"/>
    <s v="01-01-2025"/>
    <s v="14-04-2025"/>
    <n v="0"/>
    <n v="-14"/>
    <n v="0"/>
    <n v="352.8"/>
    <n v="-352.8"/>
  </r>
  <r>
    <s v="AVPROD"/>
    <x v="1"/>
    <x v="1"/>
    <s v="BOSTON"/>
    <s v="MA"/>
    <n v="2122"/>
    <s v="REC-DMX-RJ45A-5CH"/>
    <s v="Each"/>
    <s v="Active"/>
    <s v="American Lighting"/>
    <s v="Controls"/>
    <s v="Controls"/>
    <s v="Order"/>
    <s v="01-01-2025"/>
    <s v="14-04-2025"/>
    <n v="0"/>
    <n v="4"/>
    <n v="0"/>
    <n v="296.86"/>
    <n v="-296.86"/>
  </r>
  <r>
    <s v="AVPROD"/>
    <x v="15"/>
    <x v="3"/>
    <s v="MENTOR"/>
    <s v="OH"/>
    <n v="44060"/>
    <s v="PZM-PXL-WRITER"/>
    <s v="Each"/>
    <s v="FlgNoPur"/>
    <s v="Prizm"/>
    <s v="Dynamic Pixel"/>
    <s v="Controls"/>
    <s v="Shadow TransferKit"/>
    <s v="01-01-2025"/>
    <s v="14-04-2025"/>
    <n v="0"/>
    <n v="1"/>
    <n v="0"/>
    <n v="145.53"/>
    <n v="-145.53"/>
  </r>
  <r>
    <s v="AVPROD"/>
    <x v="60"/>
    <x v="3"/>
    <s v="FRANKLIN"/>
    <s v="OH"/>
    <n v="45005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41"/>
    <x v="6"/>
    <s v="SANTA ROSA BEACH"/>
    <s v="FL"/>
    <n v="32459"/>
    <s v="PLX-AX-5CCT-3-WH"/>
    <s v="Each"/>
    <s v="NoPurchase"/>
    <s v="Proluxe"/>
    <s v="Downlighting"/>
    <s v="Axis"/>
    <s v="Shadow TransferKit"/>
    <s v="01-01-2025"/>
    <s v="14-04-2025"/>
    <n v="-8"/>
    <n v="0"/>
    <n v="215.68"/>
    <n v="0"/>
    <n v="215.68"/>
  </r>
  <r>
    <s v="AVPROD"/>
    <x v="0"/>
    <x v="0"/>
    <s v="SPRING CITY"/>
    <s v="PA"/>
    <n v="19475"/>
    <s v="CONKIT-CC"/>
    <s v="Each"/>
    <s v="Inactive"/>
    <s v="American Lighting"/>
    <s v="Tape Light"/>
    <s v="Tape Light Accessories"/>
    <s v="Custom Cut"/>
    <s v="01-01-2025"/>
    <s v="14-04-2025"/>
    <n v="0"/>
    <n v="37"/>
    <n v="0"/>
    <n v="258.26"/>
    <n v="-258.26"/>
  </r>
  <r>
    <s v="AVPROD"/>
    <x v="341"/>
    <x v="3"/>
    <s v="ZEELAND"/>
    <s v="MI"/>
    <n v="49464"/>
    <s v="PZM-NFPROL-RGBW-REPSAMP"/>
    <s v="Each"/>
    <s v="Active"/>
    <s v="Prizm"/>
    <s v="Flexible Linear"/>
    <s v="Neonflex Pro"/>
    <s v="Shadow TransferKit"/>
    <s v="01-01-2025"/>
    <s v="14-04-2025"/>
    <n v="0"/>
    <n v="1"/>
    <n v="0"/>
    <n v="0"/>
    <n v="0"/>
  </r>
  <r>
    <s v="AVPROD"/>
    <x v="60"/>
    <x v="3"/>
    <s v="FRANKLIN"/>
    <s v="OH"/>
    <n v="45005"/>
    <s v="HTL-COB-RGBW-CC"/>
    <s v="Foot"/>
    <s v="Active"/>
    <s v="American Lighting"/>
    <s v="Tape Light"/>
    <s v="High Output COB"/>
    <s v="Tivoli Custom Cut"/>
    <s v="01-01-2025"/>
    <s v="14-04-2025"/>
    <n v="0"/>
    <n v="136"/>
    <n v="0"/>
    <n v="2438.4"/>
    <n v="-2438.4"/>
  </r>
  <r>
    <s v="AVPROD"/>
    <x v="107"/>
    <x v="9"/>
    <s v="LONG ISLAND CITY"/>
    <s v="NY"/>
    <n v="11101"/>
    <s v="PLX-ADPTDRJ24V-96"/>
    <s v="Each"/>
    <s v="Active"/>
    <s v="Proluxe"/>
    <s v="Drivers"/>
    <s v="Adaptive"/>
    <s v="Shadow TransferKit"/>
    <s v="01-01-2025"/>
    <s v="14-04-2025"/>
    <n v="-1"/>
    <n v="0"/>
    <n v="112.9"/>
    <n v="0"/>
    <n v="112.9"/>
  </r>
  <r>
    <s v="AVPROD"/>
    <x v="342"/>
    <x v="9"/>
    <s v="LONG ISLAND CITY"/>
    <s v="NY"/>
    <n v="11102"/>
    <s v="CC-SETUP-NFPRO"/>
    <s v="Each"/>
    <s v="Active"/>
    <s v="Other - Non-Inventory"/>
    <s v="Other"/>
    <s v="LaborFee"/>
    <s v="Tivoli Custom Cut"/>
    <s v="01-01-2025"/>
    <s v="14-04-2025"/>
    <n v="1"/>
    <n v="0"/>
    <n v="132"/>
    <n v="0"/>
    <n v="132"/>
  </r>
  <r>
    <s v="AVPROD"/>
    <x v="343"/>
    <x v="10"/>
    <s v="DRIPPING SPRINGS"/>
    <s v="TX"/>
    <n v="78620"/>
    <s v="DIS-AML-FLXBX-BAG"/>
    <s v="Each"/>
    <s v="Active"/>
    <s v="Other - Non-Inventory"/>
    <s v="DsplyCtlgSwag"/>
    <s v="DsplyCtlgSwag"/>
    <s v="Order"/>
    <s v="01-01-2025"/>
    <s v="14-04-2025"/>
    <n v="1"/>
    <n v="0"/>
    <n v="0"/>
    <n v="0"/>
    <n v="0"/>
  </r>
  <r>
    <s v="AVPROD"/>
    <x v="187"/>
    <x v="4"/>
    <s v="MOORESVILLE"/>
    <s v="NC"/>
    <n v="28117"/>
    <s v="ARTNET-DMX-GTWY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43"/>
    <x v="3"/>
    <s v="ZIONSVILLE"/>
    <s v="IN"/>
    <n v="46077"/>
    <s v="PE-UVLENS-1M-BK"/>
    <s v="Each"/>
    <s v="Active"/>
    <s v="American Lighting"/>
    <s v="Extrusion/Channel"/>
    <s v="Premium Extrusions"/>
    <s v="Special Order"/>
    <s v="01-01-2025"/>
    <s v="14-04-2025"/>
    <n v="0"/>
    <n v="5"/>
    <n v="0"/>
    <n v="99.5"/>
    <n v="-99.5"/>
  </r>
  <r>
    <s v="AVPROD"/>
    <x v="131"/>
    <x v="4"/>
    <s v="GREENSBORO"/>
    <s v="NC"/>
    <n v="27406"/>
    <s v="PE-UVLENS-1M"/>
    <s v="Each"/>
    <s v="Active"/>
    <s v="American Lighting"/>
    <s v="Extrusion/Channel"/>
    <s v="Premium Extrusions"/>
    <s v="Special Order"/>
    <s v="01-01-2025"/>
    <s v="14-04-2025"/>
    <n v="0"/>
    <n v="21"/>
    <n v="0"/>
    <n v="155.57"/>
    <n v="-155.57"/>
  </r>
  <r>
    <s v="AVPROD"/>
    <x v="100"/>
    <x v="3"/>
    <s v="LEXINGTON"/>
    <s v="KY"/>
    <n v="40505"/>
    <s v="STLHD-WW-16"/>
    <s v="Each"/>
    <s v="Active"/>
    <s v="American Lighting"/>
    <s v="Tape Light"/>
    <s v="Standard Grade HD"/>
    <s v="Order"/>
    <s v="01-01-2025"/>
    <s v="14-04-2025"/>
    <n v="0"/>
    <n v="1"/>
    <n v="0"/>
    <n v="90.5"/>
    <n v="-90.5"/>
  </r>
  <r>
    <s v="AVPROD"/>
    <x v="2"/>
    <x v="2"/>
    <s v="MURRAY"/>
    <s v="UT"/>
    <n v="84107"/>
    <s v="PLX-ADPTDRJ24V-288"/>
    <s v="Each"/>
    <s v="Active"/>
    <s v="Proluxe"/>
    <s v="Drivers"/>
    <s v="Adaptive"/>
    <s v="Shadow TransferKit"/>
    <s v="01-01-2025"/>
    <s v="14-04-2025"/>
    <n v="2"/>
    <n v="0"/>
    <n v="365.38"/>
    <n v="0"/>
    <n v="365.38"/>
  </r>
  <r>
    <s v="AVPROD"/>
    <x v="216"/>
    <x v="9"/>
    <s v="SAYVILLE"/>
    <s v="NY"/>
    <n v="11782"/>
    <s v="PLX-EXT-LENSUV-2M"/>
    <s v="Each"/>
    <s v="Active"/>
    <s v="Proluxe"/>
    <s v="Extrusion/Channel"/>
    <s v="Premium Extrusions"/>
    <s v="Shadow TransferKit"/>
    <s v="01-01-2025"/>
    <s v="14-04-2025"/>
    <n v="-1"/>
    <n v="0"/>
    <n v="16.05"/>
    <n v="0"/>
    <n v="16.05"/>
  </r>
  <r>
    <s v="AVPROD"/>
    <x v="1"/>
    <x v="1"/>
    <s v="BOSTON"/>
    <s v="MA"/>
    <n v="2122"/>
    <s v="EE-AAFR-LENS-1M"/>
    <s v="Each"/>
    <s v="Active"/>
    <s v="American Lighting"/>
    <s v="Extrusion/Channel"/>
    <s v="Economy Extrusions"/>
    <s v="Special Order"/>
    <s v="01-01-2025"/>
    <s v="14-04-2025"/>
    <n v="-25"/>
    <n v="0"/>
    <n v="126.25"/>
    <n v="0"/>
    <n v="126.25"/>
  </r>
  <r>
    <s v="AVPROD"/>
    <x v="268"/>
    <x v="4"/>
    <s v="MT. PLEASANT"/>
    <s v="SC"/>
    <n v="29464"/>
    <s v="ADPT-DRJ-60-24"/>
    <s v="Each"/>
    <s v="Active"/>
    <s v="American Lighting"/>
    <s v="Drivers"/>
    <s v="Adaptive"/>
    <s v="Order"/>
    <s v="01-01-2025"/>
    <s v="14-04-2025"/>
    <n v="0"/>
    <n v="10"/>
    <n v="0"/>
    <n v="775"/>
    <n v="-775"/>
  </r>
  <r>
    <s v="AVPROD"/>
    <x v="65"/>
    <x v="6"/>
    <s v="SARASOTA"/>
    <s v="FL"/>
    <n v="34240"/>
    <s v="PE-AA2DF-2M-BK"/>
    <s v="Each"/>
    <s v="Active"/>
    <s v="American Lighting"/>
    <s v="Extrusion/Channel"/>
    <s v="Premium Extrusions"/>
    <s v="Special Order"/>
    <s v="01-01-2025"/>
    <s v="14-04-2025"/>
    <n v="0"/>
    <n v="10"/>
    <n v="0"/>
    <n v="252"/>
    <n v="-252"/>
  </r>
  <r>
    <s v="AVPROD"/>
    <x v="32"/>
    <x v="6"/>
    <s v="NAPLES"/>
    <s v="FL"/>
    <n v="34110"/>
    <s v="ADPT-DRJ-60-24"/>
    <s v="Each"/>
    <s v="Active"/>
    <s v="American Lighting"/>
    <s v="Drivers"/>
    <s v="Adaptive"/>
    <s v="Order"/>
    <s v="01-01-2025"/>
    <s v="14-04-2025"/>
    <n v="0"/>
    <n v="2"/>
    <n v="0"/>
    <n v="155"/>
    <n v="-155"/>
  </r>
  <r>
    <s v="AVPROD"/>
    <x v="344"/>
    <x v="6"/>
    <s v="SARASOTA "/>
    <s v="FL"/>
    <n v="34243"/>
    <s v="SPKPL-120VDIM-WH"/>
    <s v="Each"/>
    <s v="Active"/>
    <s v="American Lighting"/>
    <s v="Spektrum"/>
    <s v="Spektrum Smart"/>
    <s v="Order"/>
    <s v="01-01-2025"/>
    <s v="14-04-2025"/>
    <n v="0"/>
    <n v="1"/>
    <n v="0"/>
    <n v="22.8"/>
    <n v="-22.8"/>
  </r>
  <r>
    <s v="AVPROD"/>
    <x v="345"/>
    <x v="3"/>
    <s v="FORT WRIGHT"/>
    <s v="KY"/>
    <n v="41017"/>
    <s v="AD4RE-5CCT-WH"/>
    <s v="Each"/>
    <s v="Inactive"/>
    <s v="American Lighting"/>
    <s v="Downlighting"/>
    <s v="Advantage Direct Select"/>
    <s v="Order"/>
    <s v="01-01-2025"/>
    <s v="14-04-2025"/>
    <n v="0"/>
    <n v="6"/>
    <n v="0"/>
    <n v="69"/>
    <n v="-69"/>
  </r>
  <r>
    <s v="AVPROD"/>
    <x v="36"/>
    <x v="5"/>
    <s v="MESA"/>
    <s v="AZ"/>
    <n v="85204"/>
    <s v="SPTL-RGBW"/>
    <s v="Each"/>
    <s v="FlgNoPur"/>
    <s v="American Lighting"/>
    <s v="Tape Light"/>
    <s v="Spec Grade"/>
    <s v="Order"/>
    <s v="01-01-2025"/>
    <s v="14-04-2025"/>
    <n v="0"/>
    <n v="28"/>
    <n v="0"/>
    <n v="3705.8"/>
    <n v="-3705.8"/>
  </r>
  <r>
    <s v="AVPROD"/>
    <x v="117"/>
    <x v="6"/>
    <s v="SARASOTA"/>
    <s v="FL"/>
    <n v="34243"/>
    <s v="PE-INVSLOT-90VI"/>
    <s v="Each"/>
    <s v="Inactive"/>
    <s v="American Lighting"/>
    <s v="Extrusion/Channel"/>
    <s v="Premium Extrusions"/>
    <s v="Special Order"/>
    <s v="01-01-2025"/>
    <s v="14-04-2025"/>
    <n v="0"/>
    <n v="4"/>
    <n v="0"/>
    <n v="384.4"/>
    <n v="-384.4"/>
  </r>
  <r>
    <s v="AVPROD"/>
    <x v="346"/>
    <x v="8"/>
    <s v="KIRKLAND"/>
    <s v="WA"/>
    <n v="98034"/>
    <s v="PLX-NFPROL-PXLDMX-RGBW-CC"/>
    <s v="Foot"/>
    <s v="Active"/>
    <s v="Proluxe"/>
    <s v="Flexible Linear"/>
    <s v="Neonflex Pro"/>
    <s v="Shadow TransferKit"/>
    <s v="01-01-2025"/>
    <s v="14-04-2025"/>
    <n v="263"/>
    <n v="0"/>
    <n v="3867.15"/>
    <n v="0"/>
    <n v="3867.15"/>
  </r>
  <r>
    <s v="AVPROD"/>
    <x v="128"/>
    <x v="10"/>
    <s v="DALLAS"/>
    <s v="TX"/>
    <n v="75247"/>
    <s v="PLX-DECRJ45-DMX-5CH"/>
    <s v="Each"/>
    <s v="Active"/>
    <s v="Proluxe"/>
    <s v="Controls"/>
    <s v="Controls"/>
    <s v="Shadow TransferKit"/>
    <s v="01-01-2025"/>
    <s v="14-04-2025"/>
    <n v="-5"/>
    <n v="0"/>
    <n v="489.75"/>
    <n v="0"/>
    <n v="489.75"/>
  </r>
  <r>
    <s v="AVPROD"/>
    <x v="347"/>
    <x v="9"/>
    <s v="BERNARDSVILLE"/>
    <s v="NJ"/>
    <n v="7924"/>
    <s v="PLX-SFLEX-30K-24V-CC-30"/>
    <s v="Foot"/>
    <s v="Active"/>
    <s v="Proluxe"/>
    <s v="Tape Light"/>
    <s v="Senik"/>
    <s v="Shadow TransferKit"/>
    <s v="01-01-2025"/>
    <s v="14-04-2025"/>
    <n v="-22"/>
    <n v="0"/>
    <n v="466.4"/>
    <n v="0"/>
    <n v="466.4"/>
  </r>
  <r>
    <s v="AVPROD"/>
    <x v="54"/>
    <x v="9"/>
    <s v="EAST ISLIP"/>
    <s v="NY"/>
    <n v="11730"/>
    <s v="PLX-HTL54-COB-30K-24V-16"/>
    <s v="Each"/>
    <s v="Active"/>
    <s v="Proluxe"/>
    <s v="Tape Light"/>
    <s v="High Output COB"/>
    <s v="Shadow TransferKit"/>
    <s v="01-01-2025"/>
    <s v="14-04-2025"/>
    <n v="-12"/>
    <n v="0"/>
    <n v="931.2"/>
    <n v="0"/>
    <n v="931.2"/>
  </r>
  <r>
    <s v="AVPROD"/>
    <x v="59"/>
    <x v="2"/>
    <s v="MURRAY"/>
    <s v="UT"/>
    <n v="84107"/>
    <s v="CTRLW-DMXB-TW-4Z"/>
    <s v="Each"/>
    <s v="Active"/>
    <s v="American Lighting"/>
    <s v="Controls"/>
    <s v="Controls"/>
    <s v="Order"/>
    <s v="01-01-2025"/>
    <s v="14-04-2025"/>
    <n v="0"/>
    <n v="2"/>
    <n v="0"/>
    <n v="190.18"/>
    <n v="-190.18"/>
  </r>
  <r>
    <s v="AVPROD"/>
    <x v="307"/>
    <x v="2"/>
    <s v="PAROWAN"/>
    <s v="UT"/>
    <n v="84761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203"/>
    <x v="6"/>
    <s v="JACKSONVILLE"/>
    <s v="FL"/>
    <n v="32256"/>
    <s v="NFPROV-CONKIT-5PIN-BTTML"/>
    <s v="Each"/>
    <s v="Inactive"/>
    <s v="American Lighting"/>
    <s v="Flexible Linear"/>
    <s v="Neonflex Pro"/>
    <s v="Order"/>
    <s v="01-01-2025"/>
    <s v="14-04-2025"/>
    <n v="0"/>
    <n v="12"/>
    <n v="0"/>
    <n v="208"/>
    <n v="-208"/>
  </r>
  <r>
    <s v="AVPROD"/>
    <x v="234"/>
    <x v="9"/>
    <s v="HUNTINGTON"/>
    <s v="NY"/>
    <n v="11746"/>
    <s v="PE-AA2-1M"/>
    <s v="Each"/>
    <s v="NoPurchase"/>
    <s v="American Lighting"/>
    <s v="Extrusion/Channel"/>
    <s v="Premium Extrusions"/>
    <s v="Order"/>
    <s v="01-01-2025"/>
    <s v="14-04-2025"/>
    <n v="0"/>
    <n v="37"/>
    <n v="0"/>
    <n v="462.5"/>
    <n v="-462.5"/>
  </r>
  <r>
    <s v="AVPROD"/>
    <x v="219"/>
    <x v="2"/>
    <s v="RIVERTON"/>
    <s v="UT"/>
    <n v="84065"/>
    <s v="TL-5PWR-HD"/>
    <s v="Each"/>
    <s v="Active"/>
    <s v="American Lighting"/>
    <s v="Tape Light"/>
    <s v="Tape Light Accessories"/>
    <s v="Order"/>
    <s v="01-01-2025"/>
    <s v="14-04-2025"/>
    <n v="0"/>
    <n v="25"/>
    <n v="0"/>
    <n v="125"/>
    <n v="-125"/>
  </r>
  <r>
    <s v="AVPROD"/>
    <x v="5"/>
    <x v="3"/>
    <s v="TROY"/>
    <s v="MI"/>
    <n v="48084"/>
    <s v="PE-RAD-LENS-2M"/>
    <s v="Each"/>
    <s v="Active"/>
    <s v="American Lighting"/>
    <s v="Extrusion/Channel"/>
    <s v="Premium Extrusions"/>
    <s v="Order"/>
    <s v="01-01-2025"/>
    <s v="14-04-2025"/>
    <n v="0"/>
    <n v="1"/>
    <n v="0"/>
    <n v="14.5"/>
    <n v="-14.5"/>
  </r>
  <r>
    <s v="AVPROD"/>
    <x v="281"/>
    <x v="11"/>
    <s v="CHAMPAIGN"/>
    <s v="IL"/>
    <n v="61822"/>
    <s v="PLX-LEDDRJ24V-150"/>
    <s v="Each"/>
    <s v="Active"/>
    <s v="Proluxe"/>
    <s v="Drivers"/>
    <s v="LED-DR"/>
    <s v="Shadow TransferKit"/>
    <s v="01-01-2025"/>
    <s v="14-04-2025"/>
    <n v="-3"/>
    <n v="0"/>
    <n v="234"/>
    <n v="0"/>
    <n v="234"/>
  </r>
  <r>
    <s v="AVPROD"/>
    <x v="41"/>
    <x v="4"/>
    <s v="NORTH CHARLESTON"/>
    <s v="SC"/>
    <n v="29420"/>
    <s v="PE-GT-END"/>
    <s v="Each"/>
    <s v="NoPurchase"/>
    <s v="American Lighting"/>
    <s v="Extrusion/Channel"/>
    <s v="Premium Extrusions"/>
    <s v="Order"/>
    <s v="01-01-2025"/>
    <s v="14-04-2025"/>
    <n v="0"/>
    <n v="44"/>
    <n v="0"/>
    <n v="94.6"/>
    <n v="-94.6"/>
  </r>
  <r>
    <s v="AVPROD"/>
    <x v="78"/>
    <x v="4"/>
    <s v="ROSWELL"/>
    <s v="GA"/>
    <n v="30075"/>
    <s v="A1-27-WH"/>
    <s v="Each"/>
    <s v="NoPurchase"/>
    <s v="American Lighting"/>
    <s v="Downlighting"/>
    <s v="Axis"/>
    <s v="Order"/>
    <s v="01-01-2025"/>
    <s v="14-04-2025"/>
    <n v="0"/>
    <n v="4"/>
    <n v="0"/>
    <n v="88.92"/>
    <n v="-88.92"/>
  </r>
  <r>
    <s v="AVPROD"/>
    <x v="348"/>
    <x v="2"/>
    <s v="LARAMIE"/>
    <s v="WY"/>
    <n v="82070"/>
    <s v="PE-UVLENS-3M"/>
    <s v="Each"/>
    <s v="Inactive"/>
    <s v="American Lighting"/>
    <s v="Extrusion/Channel"/>
    <s v="Premium Extrusions"/>
    <s v="Special Order"/>
    <s v="01-01-2025"/>
    <s v="14-04-2025"/>
    <n v="0"/>
    <n v="10"/>
    <n v="0"/>
    <n v="277.7"/>
    <n v="-277.7"/>
  </r>
  <r>
    <s v="AVPROD"/>
    <x v="175"/>
    <x v="9"/>
    <s v="HAUPPAUGE "/>
    <s v="NY"/>
    <n v="11788"/>
    <s v="ADPT-DRJ-60-12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315"/>
    <x v="2"/>
    <s v="PARK CITY"/>
    <s v="UT"/>
    <n v="84098"/>
    <s v="PLX-ADPTDRJ24V-60"/>
    <s v="Each"/>
    <s v="Active"/>
    <s v="Proluxe"/>
    <s v="Drivers"/>
    <s v="Adaptive"/>
    <s v="Shadow TransferKit"/>
    <s v="01-01-2025"/>
    <s v="14-04-2025"/>
    <n v="-5"/>
    <n v="0"/>
    <n v="383.5"/>
    <n v="0"/>
    <n v="383.5"/>
  </r>
  <r>
    <s v="AVPROD"/>
    <x v="105"/>
    <x v="10"/>
    <s v="HOUSTON"/>
    <s v="TX"/>
    <n v="77063"/>
    <s v="PLX-ADPTPRODRJ24V-60"/>
    <s v="Each"/>
    <s v="Active"/>
    <s v="Proluxe"/>
    <s v="Drivers"/>
    <s v="Adaptive"/>
    <s v="Shadow TransferKit"/>
    <s v="01-01-2025"/>
    <s v="14-04-2025"/>
    <n v="-6"/>
    <n v="0"/>
    <n v="405.12"/>
    <n v="0"/>
    <n v="405.12"/>
  </r>
  <r>
    <s v="AVPROD"/>
    <x v="349"/>
    <x v="10"/>
    <s v="TULSA"/>
    <s v="OK"/>
    <n v="74133"/>
    <s v="PLX-CNVS54-50K-24V-12x24"/>
    <s v="CS2"/>
    <s v="Active"/>
    <s v="Proluxe"/>
    <s v="Dynamic Pixel"/>
    <s v="Canvas"/>
    <s v="Shadow TransferKit"/>
    <s v="01-01-2025"/>
    <s v="14-04-2025"/>
    <n v="-7"/>
    <n v="0"/>
    <n v="5565"/>
    <n v="0"/>
    <n v="5565"/>
  </r>
  <r>
    <s v="AVPROD"/>
    <x v="142"/>
    <x v="8"/>
    <s v="SPOKANE VALLEY"/>
    <s v="WA"/>
    <n v="99216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5"/>
    <x v="3"/>
    <s v="TROY"/>
    <s v="MI"/>
    <n v="48084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350"/>
    <x v="6"/>
    <s v="DAVIE"/>
    <s v="FL"/>
    <n v="33317"/>
    <s v="STL-COB-UWW-100"/>
    <s v="Each"/>
    <s v="Active"/>
    <s v="American Lighting"/>
    <s v="Tape Light"/>
    <s v="Standard Grade COB"/>
    <s v="Order"/>
    <s v="01-01-2025"/>
    <s v="14-04-2025"/>
    <n v="0"/>
    <n v="1"/>
    <n v="0"/>
    <n v="570.35"/>
    <n v="-570.35"/>
  </r>
  <r>
    <s v="AVPROD"/>
    <x v="99"/>
    <x v="0"/>
    <s v="ANNAPOLIS"/>
    <s v="MD"/>
    <n v="21401"/>
    <s v="PE-AA2-1M"/>
    <s v="Each"/>
    <s v="NoPurchase"/>
    <s v="American Lighting"/>
    <s v="Extrusion/Channel"/>
    <s v="Premium Extrusions"/>
    <s v="Order"/>
    <s v="01-01-2025"/>
    <s v="14-04-2025"/>
    <n v="0"/>
    <n v="5"/>
    <n v="0"/>
    <n v="0"/>
    <n v="0"/>
  </r>
  <r>
    <s v="AVPROD"/>
    <x v="241"/>
    <x v="4"/>
    <s v="BLUFFTON"/>
    <s v="SC"/>
    <n v="29910"/>
    <s v="PLX-WIRE-TW-16/3-100"/>
    <s v="Each"/>
    <s v="Active"/>
    <s v="Proluxe"/>
    <s v="Tape Light"/>
    <s v="Cable &amp; Wire"/>
    <s v="Shadow TransferKit"/>
    <s v="01-01-2025"/>
    <s v="14-04-2025"/>
    <n v="-3"/>
    <n v="0"/>
    <n v="336.45"/>
    <n v="0"/>
    <n v="336.45"/>
  </r>
  <r>
    <s v="AVPROD"/>
    <x v="101"/>
    <x v="4"/>
    <s v="NASHVILLE"/>
    <s v="TN"/>
    <n v="37204"/>
    <s v="PLX-EXTP-45-1M"/>
    <s v="Each"/>
    <s v="NoPurchase"/>
    <s v="Proluxe"/>
    <s v="Extrusion/Channel"/>
    <s v="Premium Extrusions"/>
    <s v="Shadow TransferKit"/>
    <s v="01-01-2025"/>
    <s v="14-04-2025"/>
    <n v="-54"/>
    <n v="0"/>
    <n v="912.6"/>
    <n v="0"/>
    <n v="912.6"/>
  </r>
  <r>
    <s v="AVPROD"/>
    <x v="161"/>
    <x v="4"/>
    <s v="MARIETTA "/>
    <s v="GA"/>
    <n v="30060"/>
    <s v="PLX-RHYM-DLR-THNC-15-36-5CCT-3-WH"/>
    <s v="Each"/>
    <s v="Active"/>
    <s v="Proluxe"/>
    <s v="Downlighting"/>
    <s v="Rhyme"/>
    <s v="Shadow TransferKit"/>
    <s v="01-01-2025"/>
    <s v="14-04-2025"/>
    <n v="-55"/>
    <n v="0"/>
    <n v="3723.5"/>
    <n v="0"/>
    <n v="3723.5"/>
  </r>
  <r>
    <s v="AVPROD"/>
    <x v="101"/>
    <x v="4"/>
    <s v="NASHVILLE"/>
    <s v="TN"/>
    <n v="37204"/>
    <s v="PE-AA1DF-1M"/>
    <s v="Each"/>
    <s v="Active"/>
    <s v="American Lighting"/>
    <s v="Extrusion/Channel"/>
    <s v="Premium Extrusions"/>
    <s v="Special Order"/>
    <s v="01-01-2025"/>
    <s v="14-04-2025"/>
    <n v="0"/>
    <n v="6"/>
    <n v="0"/>
    <n v="63.84"/>
    <n v="-63.84"/>
  </r>
  <r>
    <s v="AVPROD"/>
    <x v="120"/>
    <x v="6"/>
    <s v="CAPE CORAL"/>
    <s v="FL"/>
    <n v="33991"/>
    <s v="ADPTPRO-DR-300-24"/>
    <s v="Each"/>
    <s v="Active"/>
    <s v="American Lighting"/>
    <s v="Drivers"/>
    <s v="Adaptive"/>
    <s v="Order"/>
    <s v="01-01-2025"/>
    <s v="14-04-2025"/>
    <n v="0"/>
    <n v="2"/>
    <n v="0"/>
    <n v="426.7"/>
    <n v="-426.7"/>
  </r>
  <r>
    <s v="AVPROD"/>
    <x v="202"/>
    <x v="3"/>
    <s v="FISHERS "/>
    <s v="IN"/>
    <n v="46038"/>
    <s v="REC-DMX-RJ45A-5CH"/>
    <s v="Each"/>
    <s v="Active"/>
    <s v="American Lighting"/>
    <s v="Controls"/>
    <s v="Controls"/>
    <s v="Order"/>
    <s v="01-01-2025"/>
    <s v="14-04-2025"/>
    <n v="0"/>
    <n v="3"/>
    <n v="0"/>
    <n v="267.14999999999998"/>
    <n v="-267.14999999999998"/>
  </r>
  <r>
    <s v="AVPROD"/>
    <x v="17"/>
    <x v="5"/>
    <s v="LAS VEGAS"/>
    <s v="NV"/>
    <n v="89148"/>
    <s v="HTL20-COB-WW-16"/>
    <s v="Each"/>
    <s v="NoPurchase"/>
    <s v="American Lighting"/>
    <s v="Tape Light"/>
    <s v="High Output COB"/>
    <s v="Order"/>
    <s v="01-01-2025"/>
    <s v="14-04-2025"/>
    <n v="0"/>
    <n v="6"/>
    <n v="0"/>
    <n v="582"/>
    <n v="-582"/>
  </r>
  <r>
    <s v="AVPROD"/>
    <x v="351"/>
    <x v="3"/>
    <s v="LOUISVILLE "/>
    <s v="KY"/>
    <n v="40207"/>
    <s v="Miscellaneous Fee"/>
    <s v="Unit"/>
    <s v="Active"/>
    <s v="Other - Non-Inventory"/>
    <s v="FeesServices"/>
    <s v="FeesServices"/>
    <s v="Order"/>
    <s v="01-01-2025"/>
    <s v="14-04-2025"/>
    <n v="1"/>
    <n v="0"/>
    <n v="150"/>
    <n v="0"/>
    <n v="150"/>
  </r>
  <r>
    <s v="AVPROD"/>
    <x v="352"/>
    <x v="6"/>
    <s v="TAMPA "/>
    <s v="FL"/>
    <n v="33610"/>
    <s v="PLX-TLHD-SC-JUMP-0.5"/>
    <s v="Each"/>
    <s v="Active"/>
    <s v="Proluxe"/>
    <s v="Tape Light"/>
    <s v="Tape Light Accessories"/>
    <s v="Shadow TransferKit"/>
    <s v="01-01-2025"/>
    <s v="14-04-2025"/>
    <n v="-10"/>
    <n v="0"/>
    <n v="34.5"/>
    <n v="0"/>
    <n v="34.5"/>
  </r>
  <r>
    <s v="AVPROD"/>
    <x v="353"/>
    <x v="18"/>
    <s v="SAN BERNARDINO"/>
    <s v="CA"/>
    <n v="92407"/>
    <s v="C4-PS24-60"/>
    <s v="Each"/>
    <s v="Active"/>
    <s v="Snap One"/>
    <s v="Drivers"/>
    <s v="Vibrant"/>
    <s v="Order"/>
    <s v="01-01-2025"/>
    <s v="14-04-2025"/>
    <n v="-100"/>
    <n v="0"/>
    <n v="2876"/>
    <n v="0"/>
    <n v="2876"/>
  </r>
  <r>
    <s v="AVPROD"/>
    <x v="201"/>
    <x v="2"/>
    <s v="SILT"/>
    <s v="CO"/>
    <n v="81652"/>
    <s v="PLX-RHYM-DLR-GIM-12-36-5CCT-3-WH"/>
    <s v="Each"/>
    <s v="Active"/>
    <s v="Proluxe"/>
    <s v="Downlighting"/>
    <s v="Rhyme"/>
    <s v="Shadow TransferKit"/>
    <s v="01-01-2025"/>
    <s v="14-04-2025"/>
    <n v="-1"/>
    <n v="0"/>
    <n v="54.65"/>
    <n v="0"/>
    <n v="54.65"/>
  </r>
  <r>
    <s v="AVPROD"/>
    <x v="231"/>
    <x v="8"/>
    <s v="SALEM"/>
    <s v="OR"/>
    <n v="97301"/>
    <s v="PLX-ADPTPRODRJ24V-96"/>
    <s v="Each"/>
    <s v="Active"/>
    <s v="Proluxe"/>
    <s v="Drivers"/>
    <s v="Adaptive"/>
    <s v="Shadow TransferKit"/>
    <s v="01-01-2025"/>
    <s v="14-04-2025"/>
    <n v="-2"/>
    <n v="0"/>
    <n v="247.07"/>
    <n v="0"/>
    <n v="247.07"/>
  </r>
  <r>
    <s v="AVPROD"/>
    <x v="78"/>
    <x v="4"/>
    <s v="ROSWELL"/>
    <s v="GA"/>
    <n v="30075"/>
    <s v="HTL-COB-TW-16"/>
    <s v="Each"/>
    <s v="Active"/>
    <s v="American Lighting"/>
    <s v="Tape Light"/>
    <s v="High Output COB"/>
    <s v="Order"/>
    <s v="01-01-2025"/>
    <s v="14-04-2025"/>
    <n v="0"/>
    <n v="3"/>
    <n v="0"/>
    <n v="281.33999999999997"/>
    <n v="-281.33999999999997"/>
  </r>
  <r>
    <s v="AVPROD"/>
    <x v="7"/>
    <x v="0"/>
    <s v="SILVER SPRING"/>
    <s v="MD"/>
    <n v="20910"/>
    <s v="PE-AA2-END"/>
    <s v="Each"/>
    <s v="NoPurchase"/>
    <s v="American Lighting"/>
    <s v="Extrusion/Channel"/>
    <s v="Premium Extrusions"/>
    <s v="Order"/>
    <s v="01-01-2025"/>
    <s v="14-04-2025"/>
    <n v="0"/>
    <n v="4"/>
    <n v="0"/>
    <n v="5.76"/>
    <n v="-5.76"/>
  </r>
  <r>
    <s v="AVPROD"/>
    <x v="302"/>
    <x v="0"/>
    <s v="ANNAPOLIS"/>
    <s v="MD"/>
    <n v="21401"/>
    <s v="PE-AA2-1M"/>
    <s v="Each"/>
    <s v="NoPurchase"/>
    <s v="American Lighting"/>
    <s v="Extrusion/Channel"/>
    <s v="Premium Extrusions"/>
    <s v="Order"/>
    <s v="01-01-2025"/>
    <s v="14-04-2025"/>
    <n v="0"/>
    <n v="13"/>
    <n v="0"/>
    <n v="152.1"/>
    <n v="-152.1"/>
  </r>
  <r>
    <s v="AVPROD"/>
    <x v="174"/>
    <x v="6"/>
    <s v="SUMMERFIELD "/>
    <s v="FL"/>
    <n v="34491"/>
    <s v="PLX-LEDDRJ24V-288"/>
    <s v="Each"/>
    <s v="Active"/>
    <s v="Proluxe"/>
    <s v="Drivers"/>
    <s v="LED-DR"/>
    <s v="Shadow TransferKit"/>
    <s v="01-01-2025"/>
    <s v="14-04-2025"/>
    <n v="-1"/>
    <n v="0"/>
    <n v="76.23"/>
    <n v="0"/>
    <n v="76.23"/>
  </r>
  <r>
    <s v="AVPROD"/>
    <x v="20"/>
    <x v="2"/>
    <s v="WINDSOR"/>
    <s v="CO"/>
    <n v="80550"/>
    <s v="PS-25-24VPI"/>
    <s v="Each"/>
    <s v="Active"/>
    <s v="American Lighting"/>
    <s v="Drivers"/>
    <s v="Plug-in"/>
    <s v="Order"/>
    <s v="01-01-2025"/>
    <s v="14-04-2025"/>
    <n v="-2"/>
    <n v="0"/>
    <n v="47.2"/>
    <n v="0"/>
    <n v="47.2"/>
  </r>
  <r>
    <s v="AVPROD"/>
    <x v="135"/>
    <x v="4"/>
    <s v="KNOXVILLE"/>
    <s v="TN"/>
    <n v="37919"/>
    <s v="PLX-HTL54-COB-30K-24V-16"/>
    <s v="Each"/>
    <s v="Active"/>
    <s v="Proluxe"/>
    <s v="Tape Light"/>
    <s v="High Output COB"/>
    <s v="Shadow TransferKit"/>
    <s v="01-01-2025"/>
    <s v="14-04-2025"/>
    <n v="-2"/>
    <n v="0"/>
    <n v="194"/>
    <n v="0"/>
    <n v="194"/>
  </r>
  <r>
    <s v="AVPROD"/>
    <x v="346"/>
    <x v="8"/>
    <s v="KIRKLAND"/>
    <s v="WA"/>
    <n v="98034"/>
    <s v="HTL-COB-RGBW-16"/>
    <s v="Each"/>
    <s v="Active"/>
    <s v="American Lighting"/>
    <s v="Tape Light"/>
    <s v="High Output COB"/>
    <s v="Order"/>
    <s v="01-01-2025"/>
    <s v="14-04-2025"/>
    <n v="0"/>
    <n v="6"/>
    <n v="0"/>
    <n v="855.3"/>
    <n v="-855.3"/>
  </r>
  <r>
    <s v="AVPROD"/>
    <x v="155"/>
    <x v="10"/>
    <s v="JONESBORO"/>
    <s v="AR"/>
    <n v="72405"/>
    <s v="ADPTPRO-DR-200-24"/>
    <s v="Each"/>
    <s v="Active"/>
    <s v="American Lighting"/>
    <s v="Drivers"/>
    <s v="Adaptive"/>
    <s v="Order"/>
    <s v="01-01-2025"/>
    <s v="14-04-2025"/>
    <n v="0"/>
    <n v="2"/>
    <n v="0"/>
    <n v="331.1"/>
    <n v="-331.1"/>
  </r>
  <r>
    <s v="AVPROD"/>
    <x v="179"/>
    <x v="11"/>
    <s v="MOUNT PROSPECT"/>
    <s v="IL"/>
    <n v="60056"/>
    <s v="PE-AA2-LENS-1M"/>
    <s v="Each"/>
    <s v="NoPurchase"/>
    <s v="American Lighting"/>
    <s v="Extrusion/Channel"/>
    <s v="Premium Extrusions"/>
    <s v="Order"/>
    <s v="01-01-2025"/>
    <s v="14-04-2025"/>
    <n v="0"/>
    <n v="3"/>
    <n v="0"/>
    <n v="20.58"/>
    <n v="-20.58"/>
  </r>
  <r>
    <s v="AVPROD"/>
    <x v="29"/>
    <x v="2"/>
    <s v="ARVADA"/>
    <s v="CO"/>
    <n v="80002"/>
    <s v="PE-STRUT-END"/>
    <s v="BG2"/>
    <s v="Active"/>
    <s v="American Lighting"/>
    <s v="Extrusion/Channel"/>
    <s v="Premium Extrusions"/>
    <s v="Order"/>
    <s v="01-01-2025"/>
    <s v="14-04-2025"/>
    <n v="0"/>
    <n v="10"/>
    <n v="0"/>
    <n v="72.5"/>
    <n v="-72.5"/>
  </r>
  <r>
    <s v="AVPROD"/>
    <x v="38"/>
    <x v="6"/>
    <s v="SARASOTA"/>
    <s v="FL"/>
    <n v="34231"/>
    <s v="PLX-STL54-COB-30K-24V-16"/>
    <s v="Each"/>
    <s v="Active"/>
    <s v="Proluxe"/>
    <s v="Tape Light"/>
    <s v="Standard Grade COB"/>
    <s v="Shadow TransferKit"/>
    <s v="01-01-2025"/>
    <s v="14-04-2025"/>
    <n v="-5"/>
    <n v="0"/>
    <n v="463"/>
    <n v="0"/>
    <n v="463"/>
  </r>
  <r>
    <s v="AVPROD"/>
    <x v="244"/>
    <x v="2"/>
    <s v="LOVELAND"/>
    <s v="CO"/>
    <n v="80537"/>
    <s v="REC-DMX-RJ45A-5CH"/>
    <s v="Each"/>
    <s v="Active"/>
    <s v="American Lighting"/>
    <s v="Controls"/>
    <s v="Controls"/>
    <s v="Order"/>
    <s v="01-01-2025"/>
    <s v="14-04-2025"/>
    <n v="0"/>
    <n v="2"/>
    <n v="0"/>
    <n v="197.9"/>
    <n v="-197.9"/>
  </r>
  <r>
    <s v="AVPROD"/>
    <x v="242"/>
    <x v="3"/>
    <s v="LEBANON"/>
    <s v="OH"/>
    <n v="45036"/>
    <s v="ADPT-DRJ-60-24"/>
    <s v="Each"/>
    <s v="Active"/>
    <s v="American Lighting"/>
    <s v="Drivers"/>
    <s v="Adaptive"/>
    <s v="Order"/>
    <s v="01-01-2025"/>
    <s v="14-04-2025"/>
    <n v="0"/>
    <n v="6"/>
    <n v="0"/>
    <n v="418.5"/>
    <n v="-418.5"/>
  </r>
  <r>
    <s v="AVPROD"/>
    <x v="261"/>
    <x v="3"/>
    <s v="MISHAWAKA"/>
    <s v="IN"/>
    <n v="46545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96"/>
    <x v="6"/>
    <s v="ORLANDO"/>
    <s v="FL"/>
    <n v="32811"/>
    <s v="PE-AA2DF-1M"/>
    <s v="Each"/>
    <s v="NoPurchase"/>
    <s v="American Lighting"/>
    <s v="Extrusion/Channel"/>
    <s v="Premium Extrusions"/>
    <s v="Special Order"/>
    <s v="01-01-2025"/>
    <s v="14-04-2025"/>
    <n v="0"/>
    <n v="179"/>
    <n v="0"/>
    <n v="2763.76"/>
    <n v="-2763.76"/>
  </r>
  <r>
    <s v="AVPROD"/>
    <x v="250"/>
    <x v="8"/>
    <s v="VANCOUVER"/>
    <s v="WA"/>
    <n v="98685"/>
    <s v="PLX-EXTHELM-1M"/>
    <s v="Each"/>
    <s v="Active"/>
    <s v="Proluxe"/>
    <s v="Extrusion/Channel"/>
    <s v="Premium Extrusions"/>
    <s v="Shadow TransferKit"/>
    <s v="01-01-2025"/>
    <s v="14-04-2025"/>
    <n v="-1"/>
    <n v="0"/>
    <n v="12.83"/>
    <n v="0"/>
    <n v="12.83"/>
  </r>
  <r>
    <s v="AVPROD"/>
    <x v="303"/>
    <x v="2"/>
    <s v="AMERICAN FORK"/>
    <s v="UT"/>
    <n v="84003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354"/>
    <x v="2"/>
    <s v="DENVER"/>
    <s v="CO"/>
    <n v="80206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5"/>
    <x v="9"/>
    <s v="BROOKLYN"/>
    <s v="NY"/>
    <n v="11230"/>
    <s v="PZM-PE-SLOTLENS-6M"/>
    <s v="Each"/>
    <s v="Inactive"/>
    <s v="Prizm"/>
    <s v="Extrusion/Channel"/>
    <s v="Premium Extrusions"/>
    <s v="Special Order"/>
    <s v="01-01-2025"/>
    <s v="14-04-2025"/>
    <n v="0"/>
    <n v="5"/>
    <n v="0"/>
    <n v="494.25"/>
    <n v="-494.25"/>
  </r>
  <r>
    <s v="AVPROD"/>
    <x v="17"/>
    <x v="5"/>
    <s v="LAS VEGAS"/>
    <s v="NV"/>
    <n v="89148"/>
    <s v="LED-DR150-24"/>
    <s v="Each"/>
    <s v="Inactive"/>
    <s v="American Lighting"/>
    <s v="Drivers"/>
    <s v="LED-DR"/>
    <s v="Order"/>
    <s v="01-01-2025"/>
    <s v="14-04-2025"/>
    <n v="0"/>
    <n v="2"/>
    <n v="0"/>
    <n v="236.9"/>
    <n v="-236.9"/>
  </r>
  <r>
    <s v="AVPROD"/>
    <x v="53"/>
    <x v="3"/>
    <s v="CARMEL"/>
    <s v="IN"/>
    <n v="46032"/>
    <s v="HTL20-COB-WW-16"/>
    <s v="Each"/>
    <s v="NoPurchase"/>
    <s v="American Lighting"/>
    <s v="Tape Light"/>
    <s v="High Output COB"/>
    <s v="Order"/>
    <s v="01-01-2025"/>
    <s v="14-04-2025"/>
    <n v="0"/>
    <n v="1"/>
    <n v="0"/>
    <n v="97"/>
    <n v="-97"/>
  </r>
  <r>
    <s v="AVPROD"/>
    <x v="355"/>
    <x v="0"/>
    <s v="MARLTON"/>
    <s v="NJ"/>
    <n v="8053"/>
    <s v="CC-LF-120-H3"/>
    <s v="Each"/>
    <s v="Active"/>
    <s v="Other - Non-Inventory"/>
    <s v="Other"/>
    <s v="LaborFee"/>
    <s v="Tivoli Custom Cut"/>
    <s v="01-01-2025"/>
    <s v="14-04-2025"/>
    <n v="-1"/>
    <n v="0"/>
    <n v="23.75"/>
    <n v="0"/>
    <n v="23.75"/>
  </r>
  <r>
    <s v="AVPROD"/>
    <x v="100"/>
    <x v="3"/>
    <s v="LEXINGTON"/>
    <s v="KY"/>
    <n v="40505"/>
    <s v="PLX-SPKPL-GTWY-T-E"/>
    <s v="Each"/>
    <s v="Active"/>
    <s v="Proluxe"/>
    <s v="Spektrum"/>
    <s v="Spektrum Smart"/>
    <s v="Shadow TransferKit"/>
    <s v="01-01-2025"/>
    <s v="14-04-2025"/>
    <n v="-1"/>
    <n v="0"/>
    <n v="214.5"/>
    <n v="0"/>
    <n v="214.5"/>
  </r>
  <r>
    <s v="AVPROD"/>
    <x v="128"/>
    <x v="3"/>
    <s v="CLINTON TWP"/>
    <s v="MI"/>
    <n v="48038"/>
    <s v="PLX-EXTSWW-2M-BNDL1"/>
    <s v="Each"/>
    <s v="Active"/>
    <s v="Proluxe"/>
    <s v="Extrusion/Channel"/>
    <s v="Premium Extrusions"/>
    <s v="Shadow TransferKit"/>
    <s v="01-01-2025"/>
    <s v="14-04-2025"/>
    <n v="2"/>
    <n v="0"/>
    <n v="198.1"/>
    <n v="0"/>
    <n v="198.1"/>
  </r>
  <r>
    <s v="AVPROD"/>
    <x v="6"/>
    <x v="5"/>
    <s v="SIGNAL HILL "/>
    <s v="CA"/>
    <n v="97055"/>
    <s v="SPKPL-LDS-JUMP-BK-10FT"/>
    <s v="Each"/>
    <s v="Active"/>
    <s v="American Lighting"/>
    <s v="Spektrum"/>
    <s v="Spektrum Smart"/>
    <s v="Order"/>
    <s v="01-01-2025"/>
    <s v="14-04-2025"/>
    <n v="0"/>
    <n v="18"/>
    <n v="0"/>
    <n v="253.08"/>
    <n v="-253.08"/>
  </r>
  <r>
    <s v="AVPROD"/>
    <x v="274"/>
    <x v="5"/>
    <s v="SAN JUAN CAPISTRANO"/>
    <s v="CA"/>
    <n v="92675"/>
    <s v="WIRE-15-5PIN"/>
    <s v="Each"/>
    <s v="Active"/>
    <s v="American Lighting"/>
    <s v="Tape Light"/>
    <s v="Cable &amp; Wire"/>
    <s v="Order"/>
    <s v="01-01-2025"/>
    <s v="14-04-2025"/>
    <n v="0"/>
    <n v="1"/>
    <n v="0"/>
    <n v="24.65"/>
    <n v="-24.65"/>
  </r>
  <r>
    <s v="AVPROD"/>
    <x v="146"/>
    <x v="4"/>
    <s v="MEBANE"/>
    <s v="NC"/>
    <n v="27302"/>
    <s v="STLHD65-WW-16"/>
    <s v="Each"/>
    <s v="Active"/>
    <s v="American Lighting"/>
    <s v="Tape Light"/>
    <s v="Standard Grade HD"/>
    <s v="Order"/>
    <s v="01-01-2025"/>
    <s v="14-04-2025"/>
    <n v="0"/>
    <n v="35"/>
    <n v="0"/>
    <n v="3843"/>
    <n v="-3843"/>
  </r>
  <r>
    <s v="AVPROD"/>
    <x v="5"/>
    <x v="3"/>
    <s v="TROY"/>
    <s v="MI"/>
    <n v="48084"/>
    <s v="E-CLIP"/>
    <s v="Each"/>
    <s v="NoPurchase"/>
    <s v="American Lighting"/>
    <s v="Extrusion/Channel"/>
    <s v="Economy Extrusions"/>
    <s v="Order"/>
    <s v="01-01-2025"/>
    <s v="14-04-2025"/>
    <n v="0"/>
    <n v="215"/>
    <n v="0"/>
    <n v="365.5"/>
    <n v="-365.5"/>
  </r>
  <r>
    <s v="AVPROD"/>
    <x v="126"/>
    <x v="1"/>
    <s v="WEBSTER"/>
    <s v="NY"/>
    <n v="14580"/>
    <s v="PLX-LS-CANTLOCK"/>
    <s v="Each"/>
    <s v="Active"/>
    <s v="Proluxe"/>
    <s v="Light String"/>
    <s v="Commercial Grade"/>
    <s v="Shadow TransferKit"/>
    <s v="01-01-2025"/>
    <s v="14-04-2025"/>
    <n v="-2"/>
    <n v="0"/>
    <n v="60.14"/>
    <n v="0"/>
    <n v="60.14"/>
  </r>
  <r>
    <s v="AVPROD"/>
    <x v="25"/>
    <x v="9"/>
    <s v="BROOKLYN"/>
    <s v="NY"/>
    <n v="11230"/>
    <s v="OMNISL-3CCT"/>
    <s v="Each"/>
    <s v="Active"/>
    <s v="American Lighting"/>
    <s v="Puck Lights"/>
    <s v="Omni"/>
    <s v="Order"/>
    <s v="01-01-2025"/>
    <s v="14-04-2025"/>
    <n v="0"/>
    <n v="1"/>
    <n v="0"/>
    <n v="17.2"/>
    <n v="-17.2"/>
  </r>
  <r>
    <s v="AVPROD"/>
    <x v="144"/>
    <x v="0"/>
    <s v="SUFFOLK"/>
    <s v="VA"/>
    <n v="23435"/>
    <s v="PLX-DEC-DMX-RJ45-5X5CH"/>
    <s v="Each"/>
    <s v="Active"/>
    <s v="Proluxe"/>
    <s v="Controls"/>
    <s v="Controls"/>
    <s v="Shadow TransferKit"/>
    <s v="01-01-2025"/>
    <s v="14-04-2025"/>
    <n v="4"/>
    <n v="0"/>
    <n v="902"/>
    <n v="0"/>
    <n v="902"/>
  </r>
  <r>
    <s v="AVPROD"/>
    <x v="291"/>
    <x v="11"/>
    <s v="ANN ARBOR"/>
    <s v="MI"/>
    <n v="48108"/>
    <s v="PS-40-24VPI"/>
    <s v="Each"/>
    <s v="Active"/>
    <s v="American Lighting"/>
    <s v="Drivers"/>
    <s v="Plug-in"/>
    <s v="Order"/>
    <s v="01-01-2025"/>
    <s v="14-04-2025"/>
    <n v="-10"/>
    <n v="0"/>
    <n v="305.2"/>
    <n v="0"/>
    <n v="305.2"/>
  </r>
  <r>
    <s v="AVPROD"/>
    <x v="13"/>
    <x v="4"/>
    <s v="WOODSTOCK"/>
    <s v="GA"/>
    <n v="30188"/>
    <s v="CC-LF-HTLCOB"/>
    <s v="Each"/>
    <s v="Active"/>
    <s v="Other - Non-Inventory"/>
    <s v="Other"/>
    <s v="LaborFee"/>
    <s v="Tivoli Custom Cut"/>
    <s v="01-01-2025"/>
    <s v="14-04-2025"/>
    <n v="-17"/>
    <n v="0"/>
    <n v="209.1"/>
    <n v="0"/>
    <n v="209.1"/>
  </r>
  <r>
    <s v="AVPROD"/>
    <x v="116"/>
    <x v="10"/>
    <s v="LAFAYETTE"/>
    <s v="LA"/>
    <n v="70506"/>
    <s v="PLX-ADPTPRODRJ24V-96"/>
    <s v="Each"/>
    <s v="Active"/>
    <s v="Proluxe"/>
    <s v="Drivers"/>
    <s v="Adaptive"/>
    <s v="Shadow TransferKit"/>
    <s v="01-01-2025"/>
    <s v="14-04-2025"/>
    <n v="-5"/>
    <n v="0"/>
    <n v="576"/>
    <n v="0"/>
    <n v="576"/>
  </r>
  <r>
    <s v="AVPROD"/>
    <x v="75"/>
    <x v="0"/>
    <s v="ROANOKE"/>
    <s v="VA"/>
    <n v="24018"/>
    <s v="PE-AA45-END"/>
    <s v="Each"/>
    <s v="Active"/>
    <s v="American Lighting"/>
    <s v="Extrusion/Channel"/>
    <s v="Premium Extrusions"/>
    <s v="Special Order"/>
    <s v="01-01-2025"/>
    <s v="14-04-2025"/>
    <n v="0"/>
    <n v="10"/>
    <n v="0"/>
    <n v="12.5"/>
    <n v="-12.5"/>
  </r>
  <r>
    <s v="AVPROD"/>
    <x v="356"/>
    <x v="9"/>
    <s v="OCEAN "/>
    <s v="NJ"/>
    <n v="7712"/>
    <s v="SPKPL-BRD4-RGBTW-WH"/>
    <s v="Each"/>
    <s v="Active"/>
    <s v="American Lighting"/>
    <s v="Spektrum"/>
    <s v="Spektrum Smart"/>
    <s v="Order"/>
    <s v="01-01-2025"/>
    <s v="14-04-2025"/>
    <n v="0"/>
    <n v="6"/>
    <n v="0"/>
    <n v="0"/>
    <n v="0"/>
  </r>
  <r>
    <s v="AVPROD"/>
    <x v="222"/>
    <x v="9"/>
    <s v="OCEAN"/>
    <s v="NJ"/>
    <n v="7712"/>
    <s v="PE-AA1-FEED"/>
    <s v="Each"/>
    <s v="NoPurchase"/>
    <s v="American Lighting"/>
    <s v="Extrusion/Channel"/>
    <s v="Premium Extrusions"/>
    <s v="Order"/>
    <s v="01-01-2025"/>
    <s v="14-04-2025"/>
    <n v="0"/>
    <n v="151"/>
    <n v="0"/>
    <n v="177.68"/>
    <n v="-177.68"/>
  </r>
  <r>
    <s v="AVPROD"/>
    <x v="29"/>
    <x v="2"/>
    <s v="ARVADA"/>
    <s v="CO"/>
    <n v="80002"/>
    <s v="ADPTPRO-DRJ-192-24"/>
    <s v="Each"/>
    <s v="Active"/>
    <s v="American Lighting"/>
    <s v="Drivers"/>
    <s v="Adaptive"/>
    <s v="Order"/>
    <s v="01-01-2025"/>
    <s v="14-04-2025"/>
    <n v="0"/>
    <n v="1"/>
    <n v="0"/>
    <n v="149.80000000000001"/>
    <n v="-149.80000000000001"/>
  </r>
  <r>
    <s v="AVPROD"/>
    <x v="190"/>
    <x v="3"/>
    <s v="SHELBY TOWNSHIP"/>
    <s v="MI"/>
    <n v="48315"/>
    <s v="PLX-STL54-COB-40K-24V-100"/>
    <s v="Each"/>
    <s v="Active"/>
    <s v="Proluxe"/>
    <s v="Tape Light"/>
    <s v="Standard Grade COB"/>
    <s v="Shadow TransferKit"/>
    <s v="01-01-2025"/>
    <s v="14-04-2025"/>
    <n v="-2"/>
    <n v="0"/>
    <n v="1129.3"/>
    <n v="0"/>
    <n v="1129.3"/>
  </r>
  <r>
    <s v="AVPROD"/>
    <x v="211"/>
    <x v="10"/>
    <s v="HOUSTON"/>
    <s v="TX"/>
    <n v="77066"/>
    <s v="PLX-EXTGT-2M-BNDL1"/>
    <s v="Each"/>
    <s v="Active"/>
    <s v="Proluxe"/>
    <s v="Extrusion/Channel"/>
    <s v="Premium Extrusions"/>
    <s v="Shadow TransferKit"/>
    <s v="01-01-2025"/>
    <s v="14-04-2025"/>
    <n v="52"/>
    <n v="0"/>
    <n v="5833.36"/>
    <n v="0"/>
    <n v="5833.36"/>
  </r>
  <r>
    <s v="AVPROD"/>
    <x v="26"/>
    <x v="10"/>
    <s v="ROANOKE"/>
    <s v="TX"/>
    <n v="76262"/>
    <s v="PLX-EXTUNVMINI-2M-BNDL1"/>
    <s v="Each"/>
    <s v="Active"/>
    <s v="Proluxe"/>
    <s v="Extrusion/Channel"/>
    <s v="Premium Extrusions"/>
    <s v="Shadow TransferKit"/>
    <s v="01-01-2025"/>
    <s v="14-04-2025"/>
    <n v="-22"/>
    <n v="0"/>
    <n v="891.6"/>
    <n v="0"/>
    <n v="891.6"/>
  </r>
  <r>
    <s v="AVPROD"/>
    <x v="101"/>
    <x v="4"/>
    <s v="NASHVILLE"/>
    <s v="TN"/>
    <n v="37204"/>
    <s v="CC-SETUP-NFPRO"/>
    <s v="Each"/>
    <s v="Active"/>
    <s v="Other - Non-Inventory"/>
    <s v="Other"/>
    <s v="LaborFee"/>
    <s v="Tivoli Custom Cut"/>
    <s v="01-01-2025"/>
    <s v="14-04-2025"/>
    <n v="1"/>
    <n v="0"/>
    <n v="0"/>
    <n v="0"/>
    <n v="0"/>
  </r>
  <r>
    <s v="AVPROD"/>
    <x v="20"/>
    <x v="2"/>
    <s v="WINDSOR"/>
    <s v="CO"/>
    <n v="80550"/>
    <s v="ALC2-24-DB"/>
    <s v="Each"/>
    <s v="NoPurchase"/>
    <s v="American Lighting"/>
    <s v="Undercabinets"/>
    <s v="LED Complete 2"/>
    <s v="Order"/>
    <s v="01-01-2025"/>
    <s v="14-04-2025"/>
    <n v="0"/>
    <n v="6"/>
    <n v="0"/>
    <n v="247.92"/>
    <n v="-247.92"/>
  </r>
  <r>
    <s v="AVPROD"/>
    <x v="357"/>
    <x v="5"/>
    <s v="LOS ANGELES"/>
    <s v="CA"/>
    <n v="90066"/>
    <s v="ADPTPRO-DRJ-288-24"/>
    <s v="Each"/>
    <s v="Active"/>
    <s v="American Lighting"/>
    <s v="Drivers"/>
    <s v="Adaptive"/>
    <s v="Order"/>
    <s v="01-01-2025"/>
    <s v="14-04-2025"/>
    <n v="0"/>
    <n v="1"/>
    <n v="0"/>
    <n v="192.33"/>
    <n v="-192.33"/>
  </r>
  <r>
    <s v="AVPROD"/>
    <x v="348"/>
    <x v="2"/>
    <s v="LARAMIE"/>
    <s v="WY"/>
    <n v="82070"/>
    <s v="PE-AA45-2M"/>
    <s v="Each"/>
    <s v="Active"/>
    <s v="American Lighting"/>
    <s v="Extrusion/Channel"/>
    <s v="Premium Extrusions"/>
    <s v="Special Order"/>
    <s v="01-01-2025"/>
    <s v="14-04-2025"/>
    <n v="0"/>
    <n v="14"/>
    <n v="0"/>
    <n v="424.62"/>
    <n v="-424.62"/>
  </r>
  <r>
    <s v="AVPROD"/>
    <x v="288"/>
    <x v="0"/>
    <s v="WEST DEPTFORD"/>
    <s v="NJ"/>
    <n v="8096"/>
    <s v="PE-AA1DF-1M"/>
    <s v="Each"/>
    <s v="Active"/>
    <s v="American Lighting"/>
    <s v="Extrusion/Channel"/>
    <s v="Premium Extrusions"/>
    <s v="Special Order"/>
    <s v="01-01-2025"/>
    <s v="14-04-2025"/>
    <n v="0"/>
    <n v="220"/>
    <n v="0"/>
    <n v="2464"/>
    <n v="-2464"/>
  </r>
  <r>
    <s v="AVPROD"/>
    <x v="148"/>
    <x v="4"/>
    <s v="DAPHNE"/>
    <s v="AL"/>
    <n v="36526"/>
    <s v="PLX-SFLEXEXT-SC-CLIP"/>
    <s v="BG10"/>
    <s v="Active"/>
    <s v="Proluxe"/>
    <s v="Tape Light"/>
    <s v="Senik"/>
    <s v="Shadow TransferKit"/>
    <s v="01-01-2025"/>
    <s v="14-04-2025"/>
    <n v="-8"/>
    <n v="0"/>
    <n v="23.52"/>
    <n v="0"/>
    <n v="23.52"/>
  </r>
  <r>
    <s v="AVPROD"/>
    <x v="28"/>
    <x v="8"/>
    <s v="REDMOND"/>
    <s v="WA"/>
    <n v="98052"/>
    <s v="PE-UVLENS-2M-BK"/>
    <s v="Each"/>
    <s v="Active"/>
    <s v="American Lighting"/>
    <s v="Extrusion/Channel"/>
    <s v="Premium Extrusions"/>
    <s v="Special Order"/>
    <s v="01-01-2025"/>
    <s v="14-04-2025"/>
    <n v="0"/>
    <n v="20"/>
    <n v="0"/>
    <n v="0"/>
    <n v="0"/>
  </r>
  <r>
    <s v="AVPROD"/>
    <x v="87"/>
    <x v="10"/>
    <s v="MCKINNEY"/>
    <s v="TX"/>
    <n v="75071"/>
    <s v="PE-GTX-LENS-1M"/>
    <s v="Each"/>
    <s v="Active"/>
    <s v="American Lighting"/>
    <s v="Extrusion/Channel"/>
    <s v="Premium Extrusions"/>
    <s v="Special Order"/>
    <s v="01-01-2025"/>
    <s v="14-04-2025"/>
    <n v="0"/>
    <n v="4"/>
    <n v="0"/>
    <n v="43.4"/>
    <n v="-43.4"/>
  </r>
  <r>
    <s v="AVPROD"/>
    <x v="147"/>
    <x v="6"/>
    <s v="TAMPA "/>
    <s v="FL"/>
    <n v="33634"/>
    <s v="PE-RADXL-1M"/>
    <s v="Each"/>
    <s v="NoPurchase"/>
    <s v="American Lighting"/>
    <s v="Extrusion/Channel"/>
    <s v="Premium Extrusions"/>
    <s v="Order"/>
    <s v="01-01-2025"/>
    <s v="14-04-2025"/>
    <n v="0"/>
    <n v="16"/>
    <n v="0"/>
    <n v="207.2"/>
    <n v="-207.2"/>
  </r>
  <r>
    <s v="AVPROD"/>
    <x v="265"/>
    <x v="12"/>
    <s v="SIOUX FALLS"/>
    <s v="SD"/>
    <n v="57108"/>
    <s v="PLX-ADPTPRODR24V-200"/>
    <s v="Each"/>
    <s v="Active"/>
    <s v="Proluxe"/>
    <s v="Drivers"/>
    <s v="Adaptive"/>
    <s v="Shadow TransferKit"/>
    <s v="01-01-2025"/>
    <s v="14-04-2025"/>
    <n v="-3"/>
    <n v="0"/>
    <n v="491.7"/>
    <n v="0"/>
    <n v="491.7"/>
  </r>
  <r>
    <s v="AVPROD"/>
    <x v="20"/>
    <x v="2"/>
    <s v="WINDSOR"/>
    <s v="CO"/>
    <n v="80550"/>
    <s v="HTL-COB-NW-16"/>
    <s v="Each"/>
    <s v="Active"/>
    <s v="American Lighting"/>
    <s v="Tape Light"/>
    <s v="High Output COB"/>
    <s v="Order"/>
    <s v="01-01-2025"/>
    <s v="14-04-2025"/>
    <n v="-1"/>
    <n v="0"/>
    <n v="75.569999999999993"/>
    <n v="0"/>
    <n v="75.569999999999993"/>
  </r>
  <r>
    <s v="AVPROD"/>
    <x v="1"/>
    <x v="1"/>
    <s v="BOSTON"/>
    <s v="MA"/>
    <n v="2122"/>
    <s v="PE-GTX-1M"/>
    <s v="Each"/>
    <s v="NoPurchase"/>
    <s v="American Lighting"/>
    <s v="Extrusion/Channel"/>
    <s v="Premium Extrusions"/>
    <s v="Order"/>
    <s v="01-01-2025"/>
    <s v="14-04-2025"/>
    <n v="0"/>
    <n v="6"/>
    <n v="0"/>
    <n v="177.3"/>
    <n v="-177.3"/>
  </r>
  <r>
    <s v="AVPROD"/>
    <x v="280"/>
    <x v="2"/>
    <s v="CENTENNIAL"/>
    <s v="CO"/>
    <s v="80112-4207"/>
    <s v="SPTLX-WW-13"/>
    <s v="Each"/>
    <s v="FlgNoPur"/>
    <s v="American Lighting"/>
    <s v="Tape Light"/>
    <s v="Spec Ultra"/>
    <s v="Order"/>
    <s v="01-01-2025"/>
    <s v="14-04-2025"/>
    <n v="0"/>
    <n v="6"/>
    <n v="0"/>
    <n v="696.3"/>
    <n v="-696.3"/>
  </r>
  <r>
    <s v="AVPROD"/>
    <x v="358"/>
    <x v="1"/>
    <s v="SYRACUSE "/>
    <s v="NY"/>
    <n v="13204"/>
    <s v="PLX-HTL54-COB-35K-24V-16"/>
    <s v="Each"/>
    <s v="Active"/>
    <s v="Proluxe"/>
    <s v="Tape Light"/>
    <s v="High Output COB"/>
    <s v="Shadow TransferKit"/>
    <s v="01-01-2025"/>
    <s v="14-04-2025"/>
    <n v="1"/>
    <n v="0"/>
    <n v="106.7"/>
    <n v="0"/>
    <n v="106.7"/>
  </r>
  <r>
    <s v="AVPROD"/>
    <x v="344"/>
    <x v="6"/>
    <s v="SARASOTA "/>
    <s v="FL"/>
    <n v="34243"/>
    <s v="PLX-HTL54-COB-35K-24V-16"/>
    <s v="Each"/>
    <s v="Active"/>
    <s v="Proluxe"/>
    <s v="Tape Light"/>
    <s v="High Output COB"/>
    <s v="Shadow TransferKit"/>
    <s v="01-01-2025"/>
    <s v="14-04-2025"/>
    <n v="-2"/>
    <n v="0"/>
    <n v="213.4"/>
    <n v="0"/>
    <n v="213.4"/>
  </r>
  <r>
    <s v="AVPROD"/>
    <x v="70"/>
    <x v="3"/>
    <s v="SHELBY TWP"/>
    <s v="MI"/>
    <n v="48315"/>
    <s v="PLX-ADPTDRJ24V-30"/>
    <s v="Each"/>
    <s v="Active"/>
    <s v="Proluxe"/>
    <s v="Drivers"/>
    <s v="Adaptive"/>
    <s v="Shadow TransferKit"/>
    <s v="01-01-2025"/>
    <s v="14-04-2025"/>
    <n v="-1"/>
    <n v="0"/>
    <n v="46.05"/>
    <n v="0"/>
    <n v="46.05"/>
  </r>
  <r>
    <s v="AVPROD"/>
    <x v="6"/>
    <x v="5"/>
    <s v="SIGNAL HILL "/>
    <s v="CA"/>
    <n v="97055"/>
    <s v="PZM-DMX-2UNV-DIN"/>
    <s v="Each"/>
    <s v="Active"/>
    <s v="Prizm"/>
    <s v="Controls"/>
    <s v="Controls"/>
    <s v="Shadow TransferKit"/>
    <s v="01-01-2025"/>
    <s v="14-04-2025"/>
    <n v="0"/>
    <n v="2"/>
    <n v="0"/>
    <n v="850.3"/>
    <n v="-850.3"/>
  </r>
  <r>
    <s v="AVPROD"/>
    <x v="72"/>
    <x v="7"/>
    <s v="SHAWNEE"/>
    <s v="KS"/>
    <n v="66218"/>
    <s v="ADPTPRO-DR-300-24"/>
    <s v="Each"/>
    <s v="Active"/>
    <s v="American Lighting"/>
    <s v="Drivers"/>
    <s v="Adaptive"/>
    <s v="Order"/>
    <s v="01-01-2025"/>
    <s v="14-04-2025"/>
    <n v="0"/>
    <n v="3"/>
    <n v="0"/>
    <n v="453.75"/>
    <n v="-453.75"/>
  </r>
  <r>
    <s v="AVPROD"/>
    <x v="112"/>
    <x v="10"/>
    <s v="JONESBORO"/>
    <s v="AR"/>
    <n v="72401"/>
    <s v="PE-AA2-FEED"/>
    <s v="Each"/>
    <s v="NoPurchase"/>
    <s v="American Lighting"/>
    <s v="Extrusion/Channel"/>
    <s v="Premium Extrusions"/>
    <s v="Order"/>
    <s v="01-01-2025"/>
    <s v="14-04-2025"/>
    <n v="0"/>
    <n v="2"/>
    <n v="0"/>
    <n v="3.2"/>
    <n v="-3.2"/>
  </r>
  <r>
    <s v="AVPROD"/>
    <x v="56"/>
    <x v="3"/>
    <s v="MASON"/>
    <s v="OH"/>
    <n v="45040"/>
    <s v="REC-DMX-RJ45A-5CH"/>
    <s v="Each"/>
    <s v="Active"/>
    <s v="American Lighting"/>
    <s v="Controls"/>
    <s v="Controls"/>
    <s v="Order"/>
    <s v="01-01-2025"/>
    <s v="14-04-2025"/>
    <n v="0"/>
    <n v="3"/>
    <n v="0"/>
    <n v="148.44"/>
    <n v="-148.44"/>
  </r>
  <r>
    <s v="AVPROD"/>
    <x v="79"/>
    <x v="4"/>
    <s v="GREENVILLE"/>
    <s v="SC"/>
    <n v="29601"/>
    <s v="PE-AA45-END"/>
    <s v="Each"/>
    <s v="Active"/>
    <s v="American Lighting"/>
    <s v="Extrusion/Channel"/>
    <s v="Premium Extrusions"/>
    <s v="Special Order"/>
    <s v="01-01-2025"/>
    <s v="14-04-2025"/>
    <n v="0"/>
    <n v="18"/>
    <n v="0"/>
    <n v="22.5"/>
    <n v="-22.5"/>
  </r>
  <r>
    <s v="AVPROD"/>
    <x v="41"/>
    <x v="4"/>
    <s v="NORTH CHARLESTON"/>
    <s v="SC"/>
    <n v="29420"/>
    <s v="PLX-QD-3CCT-6-WH"/>
    <s v="Each"/>
    <s v="FlgNoPur"/>
    <s v="Proluxe"/>
    <s v="Downlighting"/>
    <s v="Quick Disc"/>
    <s v="Shadow TransferKit"/>
    <s v="01-01-2025"/>
    <s v="14-04-2025"/>
    <n v="16"/>
    <n v="0"/>
    <n v="170.72"/>
    <n v="0"/>
    <n v="170.72"/>
  </r>
  <r>
    <s v="AVPROD"/>
    <x v="359"/>
    <x v="4"/>
    <s v="GARNER"/>
    <s v="NC"/>
    <n v="27529"/>
    <s v="PLX-TLHD-SC-JUMP-0.5"/>
    <s v="Each"/>
    <s v="Active"/>
    <s v="Proluxe"/>
    <s v="Tape Light"/>
    <s v="Tape Light Accessories"/>
    <s v="Shadow TransferKit"/>
    <s v="01-01-2025"/>
    <s v="14-04-2025"/>
    <n v="-10"/>
    <n v="0"/>
    <n v="41.5"/>
    <n v="0"/>
    <n v="41.5"/>
  </r>
  <r>
    <s v="AVPROD"/>
    <x v="94"/>
    <x v="2"/>
    <s v="SANDY"/>
    <s v="UT"/>
    <n v="84070"/>
    <s v="PLX-EXTUNVMINI-2M-BNDL1"/>
    <s v="Each"/>
    <s v="Active"/>
    <s v="Proluxe"/>
    <s v="Extrusion/Channel"/>
    <s v="Premium Extrusions"/>
    <s v="Shadow TransferKit"/>
    <s v="01-01-2025"/>
    <s v="14-04-2025"/>
    <n v="-126"/>
    <n v="0"/>
    <n v="4680.8999999999996"/>
    <n v="0"/>
    <n v="4680.8999999999996"/>
  </r>
  <r>
    <s v="AVPROD"/>
    <x v="251"/>
    <x v="3"/>
    <s v="ORION TOWNSHIP"/>
    <s v="MI"/>
    <n v="48359"/>
    <s v="PE-AA1-FEED"/>
    <s v="Each"/>
    <s v="NoPurchase"/>
    <s v="American Lighting"/>
    <s v="Extrusion/Channel"/>
    <s v="Premium Extrusions"/>
    <s v="Order"/>
    <s v="01-01-2025"/>
    <s v="14-04-2025"/>
    <n v="0"/>
    <n v="47"/>
    <n v="0"/>
    <n v="76.8"/>
    <n v="-76.8"/>
  </r>
  <r>
    <s v="AVPROD"/>
    <x v="246"/>
    <x v="3"/>
    <s v="CUYAHOGA FALLS"/>
    <s v="OH"/>
    <n v="44221"/>
    <s v="PE-GT-LENS-1M"/>
    <s v="Each"/>
    <s v="NoPurchase"/>
    <s v="American Lighting"/>
    <s v="Extrusion/Channel"/>
    <s v="Premium Extrusions"/>
    <s v="Order"/>
    <s v="01-01-2025"/>
    <s v="14-04-2025"/>
    <n v="0"/>
    <n v="63"/>
    <n v="0"/>
    <n v="655.20000000000005"/>
    <n v="-655.20000000000005"/>
  </r>
  <r>
    <s v="AVPROD"/>
    <x v="294"/>
    <x v="2"/>
    <s v="BASALT "/>
    <s v="CO"/>
    <n v="81621"/>
    <s v="PE-VERGE-2M"/>
    <s v="Each"/>
    <s v="NoPurchase"/>
    <s v="American Lighting"/>
    <s v="Extrusion/Channel"/>
    <s v="Premium Extrusions"/>
    <s v="Order"/>
    <s v="01-01-2025"/>
    <s v="14-04-2025"/>
    <n v="0"/>
    <n v="1"/>
    <n v="0"/>
    <n v="36.630000000000003"/>
    <n v="-36.630000000000003"/>
  </r>
  <r>
    <s v="AVPROD"/>
    <x v="21"/>
    <x v="8"/>
    <s v="BELLEVUE"/>
    <s v="WA"/>
    <n v="98005"/>
    <s v="REC-DMX-RJ45A-5CH"/>
    <s v="Each"/>
    <s v="Active"/>
    <s v="American Lighting"/>
    <s v="Controls"/>
    <s v="Controls"/>
    <s v="Order"/>
    <s v="01-01-2025"/>
    <s v="14-04-2025"/>
    <n v="0"/>
    <n v="20"/>
    <n v="0"/>
    <n v="1691.95"/>
    <n v="-1691.95"/>
  </r>
  <r>
    <s v="AVPROD"/>
    <x v="301"/>
    <x v="11"/>
    <s v="BROWN DEER"/>
    <s v="WI"/>
    <n v="53209"/>
    <s v="PE-GT-LENS-1M"/>
    <s v="Each"/>
    <s v="NoPurchase"/>
    <s v="American Lighting"/>
    <s v="Extrusion/Channel"/>
    <s v="Premium Extrusions"/>
    <s v="Order"/>
    <s v="01-01-2025"/>
    <s v="14-04-2025"/>
    <n v="0"/>
    <n v="38"/>
    <n v="0"/>
    <n v="276.64"/>
    <n v="-276.64"/>
  </r>
  <r>
    <s v="AVPROD"/>
    <x v="66"/>
    <x v="9"/>
    <s v="PLAINVIEW"/>
    <s v="NY"/>
    <n v="11803"/>
    <s v="PE-GT-LENS-1M"/>
    <s v="Each"/>
    <s v="NoPurchase"/>
    <s v="American Lighting"/>
    <s v="Extrusion/Channel"/>
    <s v="Premium Extrusions"/>
    <s v="Order"/>
    <s v="01-01-2025"/>
    <s v="14-04-2025"/>
    <n v="0"/>
    <n v="16"/>
    <n v="0"/>
    <n v="166.4"/>
    <n v="-166.4"/>
  </r>
  <r>
    <s v="AVPROD"/>
    <x v="20"/>
    <x v="2"/>
    <s v="WINDSOR"/>
    <s v="CO"/>
    <n v="80550"/>
    <s v="PE-AA45-1M"/>
    <s v="Each"/>
    <s v="Active"/>
    <s v="American Lighting"/>
    <s v="Extrusion/Channel"/>
    <s v="Premium Extrusions"/>
    <s v="Special Order"/>
    <s v="01-01-2025"/>
    <s v="14-04-2025"/>
    <n v="0"/>
    <n v="19"/>
    <n v="0"/>
    <n v="256.88"/>
    <n v="-256.88"/>
  </r>
  <r>
    <s v="AVPROD"/>
    <x v="46"/>
    <x v="6"/>
    <s v="SARASOTA"/>
    <s v="FL"/>
    <n v="34238"/>
    <s v="ADPTPRO-DRJ-288-24"/>
    <s v="Each"/>
    <s v="Active"/>
    <s v="American Lighting"/>
    <s v="Drivers"/>
    <s v="Adaptive"/>
    <s v="Order"/>
    <s v="01-01-2025"/>
    <s v="14-04-2025"/>
    <n v="0"/>
    <n v="1"/>
    <n v="0"/>
    <n v="213.7"/>
    <n v="-213.7"/>
  </r>
  <r>
    <s v="AVPROD"/>
    <x v="112"/>
    <x v="10"/>
    <s v="JONESBORO"/>
    <s v="AR"/>
    <n v="72401"/>
    <s v="LED-DR150-24"/>
    <s v="Each"/>
    <s v="Inactive"/>
    <s v="American Lighting"/>
    <s v="Drivers"/>
    <s v="LED-DR"/>
    <s v="Order"/>
    <s v="01-01-2025"/>
    <s v="14-04-2025"/>
    <n v="0"/>
    <n v="10"/>
    <n v="0"/>
    <n v="1125.3"/>
    <n v="-1125.3"/>
  </r>
  <r>
    <s v="AVPROD"/>
    <x v="254"/>
    <x v="2"/>
    <s v="GRAND JUNCTION"/>
    <s v="CO"/>
    <n v="81504"/>
    <s v="SPKPL-CTRL-W-RGBTW"/>
    <s v="Each"/>
    <s v="Active"/>
    <s v="American Lighting"/>
    <s v="Spektrum"/>
    <s v="Spektrum Smart"/>
    <s v="Order"/>
    <s v="01-01-2025"/>
    <s v="14-04-2025"/>
    <n v="0"/>
    <n v="2"/>
    <n v="0"/>
    <n v="31"/>
    <n v="-31"/>
  </r>
  <r>
    <s v="AVPROD"/>
    <x v="315"/>
    <x v="2"/>
    <s v="PARK CITY"/>
    <s v="UT"/>
    <n v="84098"/>
    <s v="HTL65-COB-WW-16"/>
    <s v="Each"/>
    <s v="Active"/>
    <s v="American Lighting"/>
    <s v="Tape Light"/>
    <s v="High Output COB"/>
    <s v="Order"/>
    <s v="01-01-2025"/>
    <s v="14-04-2025"/>
    <n v="0"/>
    <n v="1"/>
    <n v="0"/>
    <n v="115.5"/>
    <n v="-115.5"/>
  </r>
  <r>
    <s v="AVPROD"/>
    <x v="328"/>
    <x v="10"/>
    <s v="PASADENA "/>
    <s v="TX"/>
    <n v="77505"/>
    <s v="PE-GT-1M"/>
    <s v="Each"/>
    <s v="Inactive"/>
    <s v="American Lighting"/>
    <s v="Extrusion/Channel"/>
    <s v="Premium Extrusions"/>
    <s v="Order"/>
    <s v="01-01-2025"/>
    <s v="14-04-2025"/>
    <n v="0"/>
    <n v="1"/>
    <n v="0"/>
    <n v="18.600000000000001"/>
    <n v="-18.600000000000001"/>
  </r>
  <r>
    <s v="AVPROD"/>
    <x v="87"/>
    <x v="10"/>
    <s v="MCKINNEY"/>
    <s v="TX"/>
    <n v="75071"/>
    <s v="PLX-HTL20-COB-30K-24V-16"/>
    <s v="Each"/>
    <s v="NoPurchase"/>
    <s v="Proluxe"/>
    <s v="Tape Light"/>
    <s v="High Output COB"/>
    <s v="Shadow TransferKit"/>
    <s v="01-01-2025"/>
    <s v="14-04-2025"/>
    <n v="-34"/>
    <n v="0"/>
    <n v="3627.8"/>
    <n v="0"/>
    <n v="3627.8"/>
  </r>
  <r>
    <s v="AVPROD"/>
    <x v="23"/>
    <x v="7"/>
    <s v="SHAWNEE"/>
    <s v="KS"/>
    <n v="66227"/>
    <s v="PLX-EXT-LENSUV-1M"/>
    <s v="Each"/>
    <s v="NoPurchase"/>
    <s v="Proluxe"/>
    <s v="Extrusion/Channel"/>
    <s v="Premium Extrusions"/>
    <s v="Shadow TransferKit"/>
    <s v="01-01-2025"/>
    <s v="14-04-2025"/>
    <n v="-55"/>
    <n v="0"/>
    <n v="453.75"/>
    <n v="0"/>
    <n v="453.75"/>
  </r>
  <r>
    <s v="AVPROD"/>
    <x v="163"/>
    <x v="7"/>
    <s v="DUBUQUE"/>
    <s v="IA"/>
    <n v="52002"/>
    <s v="PLX-ADPTPRODRJ24V-30"/>
    <s v="Each"/>
    <s v="Active"/>
    <s v="Proluxe"/>
    <s v="Drivers"/>
    <s v="Adaptive"/>
    <s v="Shadow TransferKit"/>
    <s v="01-01-2025"/>
    <s v="14-04-2025"/>
    <n v="1"/>
    <n v="0"/>
    <n v="55.7"/>
    <n v="0"/>
    <n v="55.7"/>
  </r>
  <r>
    <s v="AVPROD"/>
    <x v="200"/>
    <x v="6"/>
    <s v="ORLANDO"/>
    <s v="FL"/>
    <n v="32811"/>
    <s v="PLX-SFLEXEXT-SC-FEED"/>
    <s v="Each"/>
    <s v="Active"/>
    <s v="Proluxe"/>
    <s v="Tape Light"/>
    <s v="Senik"/>
    <s v="Shadow TransferKit"/>
    <s v="01-01-2025"/>
    <s v="14-04-2025"/>
    <n v="0"/>
    <n v="0"/>
    <n v="-0.42"/>
    <n v="0"/>
    <n v="-0.42"/>
  </r>
  <r>
    <s v="AVPROD"/>
    <x v="188"/>
    <x v="7"/>
    <s v="ST LOUIS"/>
    <s v="MO"/>
    <n v="63144"/>
    <s v="PLX-RCWY-3-PET"/>
    <s v="Each"/>
    <s v="Active"/>
    <s v="Proluxe"/>
    <s v="Extrusion/Channel"/>
    <s v="Economy Extrusions"/>
    <s v="Shadow TransferKit"/>
    <s v="01-01-2025"/>
    <s v="14-04-2025"/>
    <n v="-20"/>
    <n v="0"/>
    <n v="50.4"/>
    <n v="0"/>
    <n v="50.4"/>
  </r>
  <r>
    <s v="AVPROD"/>
    <x v="91"/>
    <x v="6"/>
    <s v="SOUTH DAYTONA"/>
    <s v="FL"/>
    <n v="32119"/>
    <s v="PLX-EXTUNI-END"/>
    <s v="Each"/>
    <s v="NoPurchase"/>
    <s v="Proluxe"/>
    <s v="Extrusion/Channel"/>
    <s v="Premium Extrusions"/>
    <s v="Shadow TransferKit"/>
    <s v="01-01-2025"/>
    <s v="14-04-2025"/>
    <n v="-30"/>
    <n v="0"/>
    <n v="75"/>
    <n v="0"/>
    <n v="75"/>
  </r>
  <r>
    <s v="AVPROD"/>
    <x v="66"/>
    <x v="9"/>
    <s v="PLAINVIEW"/>
    <s v="NY"/>
    <n v="11803"/>
    <s v="SPTLECO-UWW"/>
    <s v="Each"/>
    <s v="NoPurchase"/>
    <s v="American Lighting"/>
    <s v="Tape Light"/>
    <s v="Spec Eco"/>
    <s v="Order"/>
    <s v="01-01-2025"/>
    <s v="14-04-2025"/>
    <n v="0"/>
    <n v="1"/>
    <n v="0"/>
    <n v="116.05"/>
    <n v="-116.05"/>
  </r>
  <r>
    <s v="AVPROD"/>
    <x v="299"/>
    <x v="5"/>
    <s v="GLENDORA"/>
    <s v="CA"/>
    <n v="91741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339"/>
    <x v="5"/>
    <s v="DUBLIN"/>
    <s v="CA"/>
    <n v="94568"/>
    <s v="PLX-ADPTDRJ24V-30"/>
    <s v="Each"/>
    <s v="Active"/>
    <s v="Proluxe"/>
    <s v="Drivers"/>
    <s v="Adaptive"/>
    <s v="Shadow TransferKit"/>
    <s v="01-01-2025"/>
    <s v="14-04-2025"/>
    <n v="-3"/>
    <n v="0"/>
    <n v="129.18"/>
    <n v="0"/>
    <n v="129.18"/>
  </r>
  <r>
    <s v="AVPROD"/>
    <x v="60"/>
    <x v="3"/>
    <s v="FRANKLIN"/>
    <s v="OH"/>
    <n v="45005"/>
    <s v="PLX-EXTUNV-2M-BNDL1"/>
    <s v="Each"/>
    <s v="Active"/>
    <s v="Proluxe"/>
    <s v="Extrusion/Channel"/>
    <s v="Premium Extrusions"/>
    <s v="Shadow TransferKit"/>
    <s v="01-01-2025"/>
    <s v="14-04-2025"/>
    <n v="-44"/>
    <n v="0"/>
    <n v="1852.4"/>
    <n v="0"/>
    <n v="1852.4"/>
  </r>
  <r>
    <s v="AVPROD"/>
    <x v="21"/>
    <x v="5"/>
    <s v="SCOTTSDALE"/>
    <s v="AZ"/>
    <n v="85260"/>
    <s v="PLX-LEDDRJ24V-150"/>
    <s v="Each"/>
    <s v="Active"/>
    <s v="Proluxe"/>
    <s v="Drivers"/>
    <s v="LED-DR"/>
    <s v="Shadow TransferKit"/>
    <s v="01-01-2025"/>
    <s v="14-04-2025"/>
    <n v="1"/>
    <n v="0"/>
    <n v="70.900000000000006"/>
    <n v="0"/>
    <n v="70.900000000000006"/>
  </r>
  <r>
    <s v="AVPROD"/>
    <x v="112"/>
    <x v="10"/>
    <s v="JONESBORO"/>
    <s v="AR"/>
    <n v="72401"/>
    <s v="PE-AA1-1M"/>
    <s v="Each"/>
    <s v="NoPurchase"/>
    <s v="American Lighting"/>
    <s v="Extrusion/Channel"/>
    <s v="Premium Extrusions"/>
    <s v="Order"/>
    <s v="01-01-2025"/>
    <s v="14-04-2025"/>
    <n v="0"/>
    <n v="30"/>
    <n v="0"/>
    <n v="277.5"/>
    <n v="-277.5"/>
  </r>
  <r>
    <s v="AVPROD"/>
    <x v="296"/>
    <x v="8"/>
    <s v="MUKILTEO"/>
    <s v="WA"/>
    <n v="98275"/>
    <s v="SPKPL-BRD4-RGBTW-WH"/>
    <s v="Each"/>
    <s v="Active"/>
    <s v="American Lighting"/>
    <s v="Spektrum"/>
    <s v="Spektrum Smart"/>
    <s v="Order"/>
    <s v="01-01-2025"/>
    <s v="14-04-2025"/>
    <n v="0"/>
    <n v="1"/>
    <n v="0"/>
    <n v="36"/>
    <n v="-36"/>
  </r>
  <r>
    <s v="AVPROD"/>
    <x v="104"/>
    <x v="6"/>
    <s v="SAN JUAN"/>
    <s v="PR"/>
    <n v="927"/>
    <s v="HPR68-24VDC-RGB-CC"/>
    <s v="Foot"/>
    <s v="Active"/>
    <s v="American Lighting"/>
    <s v="Flexible Linear"/>
    <s v="Pool Rated Neon"/>
    <s v="Special Order"/>
    <s v="01-01-2025"/>
    <s v="14-04-2025"/>
    <n v="0"/>
    <n v="9"/>
    <n v="0"/>
    <n v="247.5"/>
    <n v="-247.5"/>
  </r>
  <r>
    <s v="AVPROD"/>
    <x v="101"/>
    <x v="4"/>
    <s v="NASHVILLE"/>
    <s v="TN"/>
    <n v="37204"/>
    <s v="PLX-EXTUNVMINI-2M-BNDL1"/>
    <s v="Each"/>
    <s v="Active"/>
    <s v="Proluxe"/>
    <s v="Extrusion/Channel"/>
    <s v="Premium Extrusions"/>
    <s v="Shadow TransferKit"/>
    <s v="01-01-2025"/>
    <s v="14-04-2025"/>
    <n v="-88"/>
    <n v="0"/>
    <n v="3269.2"/>
    <n v="0"/>
    <n v="3269.2"/>
  </r>
  <r>
    <s v="AVPROD"/>
    <x v="272"/>
    <x v="0"/>
    <s v="CHESAPEAKE "/>
    <s v="VA"/>
    <n v="23320"/>
    <s v="PE-AA2-1M"/>
    <s v="Each"/>
    <s v="NoPurchase"/>
    <s v="American Lighting"/>
    <s v="Extrusion/Channel"/>
    <s v="Premium Extrusions"/>
    <s v="Order"/>
    <s v="01-01-2025"/>
    <s v="14-04-2025"/>
    <n v="0"/>
    <n v="20"/>
    <n v="0"/>
    <n v="201.6"/>
    <n v="-201.6"/>
  </r>
  <r>
    <s v="AVPROD"/>
    <x v="21"/>
    <x v="8"/>
    <s v="BELLEVUE"/>
    <s v="WA"/>
    <n v="98005"/>
    <s v="ADPTPRO-DR-300-24"/>
    <s v="Each"/>
    <s v="Active"/>
    <s v="American Lighting"/>
    <s v="Drivers"/>
    <s v="Adaptive"/>
    <s v="Order"/>
    <s v="01-01-2025"/>
    <s v="14-04-2025"/>
    <n v="0"/>
    <n v="3"/>
    <n v="0"/>
    <n v="640.04999999999995"/>
    <n v="-640.04999999999995"/>
  </r>
  <r>
    <s v="AVPROD"/>
    <x v="275"/>
    <x v="4"/>
    <s v="FRANKLIN "/>
    <s v="TN"/>
    <n v="37067"/>
    <s v="ADPTPRO-DR-300-24"/>
    <s v="Each"/>
    <s v="Active"/>
    <s v="American Lighting"/>
    <s v="Drivers"/>
    <s v="Adaptive"/>
    <s v="Order"/>
    <s v="01-01-2025"/>
    <s v="14-04-2025"/>
    <n v="0"/>
    <n v="1"/>
    <n v="0"/>
    <n v="192"/>
    <n v="-192"/>
  </r>
  <r>
    <s v="AVPROD"/>
    <x v="66"/>
    <x v="9"/>
    <s v="PLAINVIEW"/>
    <s v="NY"/>
    <n v="11803"/>
    <s v="STL-COB-WW-16"/>
    <s v="Each"/>
    <s v="Active"/>
    <s v="American Lighting"/>
    <s v="Tape Light"/>
    <s v="Standard Grade COB"/>
    <s v="Order"/>
    <s v="01-01-2025"/>
    <s v="14-04-2025"/>
    <n v="0"/>
    <n v="6"/>
    <n v="0"/>
    <n v="467.7"/>
    <n v="-467.7"/>
  </r>
  <r>
    <s v="AVPROD"/>
    <x v="360"/>
    <x v="9"/>
    <s v="RIDGEWOOD"/>
    <s v="NJ"/>
    <n v="7450"/>
    <s v="ARTNET-DMX-GTWY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44"/>
    <x v="2"/>
    <s v="DENVER"/>
    <s v="CO"/>
    <n v="80222"/>
    <s v="ADPTPRO-DRJ-30-24"/>
    <s v="Each"/>
    <s v="Active"/>
    <s v="American Lighting"/>
    <s v="Drivers"/>
    <s v="Adaptive"/>
    <s v="Order"/>
    <s v="01-01-2025"/>
    <s v="14-04-2025"/>
    <n v="0"/>
    <n v="4"/>
    <n v="0"/>
    <n v="202.6"/>
    <n v="-202.6"/>
  </r>
  <r>
    <s v="AVPROD"/>
    <x v="361"/>
    <x v="12"/>
    <s v="HUDSON"/>
    <s v="WI"/>
    <n v="54016"/>
    <s v="SPKPL-REC-TB-5CH"/>
    <s v="Each"/>
    <s v="Active"/>
    <s v="American Lighting"/>
    <s v="Spektrum"/>
    <s v="Spektrum Smart"/>
    <s v="Order"/>
    <s v="01-01-2025"/>
    <s v="14-04-2025"/>
    <n v="0"/>
    <n v="2"/>
    <n v="0"/>
    <n v="118.7"/>
    <n v="-118.7"/>
  </r>
  <r>
    <s v="AVPROD"/>
    <x v="78"/>
    <x v="4"/>
    <s v="ROSWELL"/>
    <s v="GA"/>
    <n v="30075"/>
    <s v="PLX-LEDDRJ24V-200"/>
    <s v="Each"/>
    <s v="Active"/>
    <s v="Proluxe"/>
    <s v="Drivers"/>
    <s v="LED-DR"/>
    <s v="Shadow TransferKit"/>
    <s v="01-01-2025"/>
    <s v="14-04-2025"/>
    <n v="-7"/>
    <n v="0"/>
    <n v="597.1"/>
    <n v="0"/>
    <n v="597.1"/>
  </r>
  <r>
    <s v="AVPROD"/>
    <x v="3"/>
    <x v="3"/>
    <s v="FORT WAYNE"/>
    <s v="IN"/>
    <n v="46825"/>
    <s v="PLX-HPR68-18MM-24V-CLIPS"/>
    <s v="Each"/>
    <s v="Active"/>
    <s v="Proluxe"/>
    <s v="Flexible Linear"/>
    <s v="Pool Rated Neon"/>
    <s v="Shadow TransferKit"/>
    <s v="01-01-2025"/>
    <s v="14-04-2025"/>
    <n v="3"/>
    <n v="0"/>
    <n v="12.09"/>
    <n v="0"/>
    <n v="12.09"/>
  </r>
  <r>
    <s v="AVPROD"/>
    <x v="297"/>
    <x v="3"/>
    <s v="SUNBURY"/>
    <s v="OH"/>
    <n v="43074"/>
    <s v="PLX-EE1-AAFR-2M-BNDL1"/>
    <s v="Each"/>
    <s v="Active"/>
    <s v="Proluxe"/>
    <s v="Extrusion/Channel"/>
    <s v="Premium Extrusions"/>
    <s v="Shadow TransferKit"/>
    <s v="01-01-2025"/>
    <s v="14-04-2025"/>
    <n v="2"/>
    <n v="0"/>
    <n v="47.9"/>
    <n v="0"/>
    <n v="47.9"/>
  </r>
  <r>
    <s v="AVPROD"/>
    <x v="203"/>
    <x v="6"/>
    <s v="JACKSONVILLE"/>
    <s v="FL"/>
    <n v="32256"/>
    <s v="SPKPL-REC-TB-5CH"/>
    <s v="Each"/>
    <s v="Active"/>
    <s v="American Lighting"/>
    <s v="Spektrum"/>
    <s v="Spektrum Smart"/>
    <s v="Order"/>
    <s v="01-01-2025"/>
    <s v="14-04-2025"/>
    <n v="0"/>
    <n v="1"/>
    <n v="0"/>
    <n v="59.35"/>
    <n v="-59.35"/>
  </r>
  <r>
    <s v="AVPROD"/>
    <x v="358"/>
    <x v="1"/>
    <s v="SYRACUSE "/>
    <s v="NY"/>
    <n v="13204"/>
    <s v="SPTLX-UWW-13"/>
    <s v="Each"/>
    <s v="NoPurchase"/>
    <s v="American Lighting"/>
    <s v="Tape Light"/>
    <s v="Spec Ultra"/>
    <s v="Order"/>
    <s v="01-01-2025"/>
    <s v="14-04-2025"/>
    <n v="0"/>
    <n v="1"/>
    <n v="0"/>
    <n v="140.25"/>
    <n v="-140.25"/>
  </r>
  <r>
    <s v="AVPROD"/>
    <x v="147"/>
    <x v="6"/>
    <s v="TAMPA "/>
    <s v="FL"/>
    <n v="33634"/>
    <s v="PE-RAD-FEED"/>
    <s v="BG2"/>
    <s v="NoPurchase"/>
    <s v="American Lighting"/>
    <s v="Extrusion/Channel"/>
    <s v="Premium Extrusions"/>
    <s v="Order"/>
    <s v="01-01-2025"/>
    <s v="14-04-2025"/>
    <n v="0"/>
    <n v="1"/>
    <n v="0"/>
    <n v="1.75"/>
    <n v="-1.75"/>
  </r>
  <r>
    <s v="AVPROD"/>
    <x v="87"/>
    <x v="10"/>
    <s v="MCKINNEY"/>
    <s v="TX"/>
    <n v="75071"/>
    <s v="PLX-TL-HVYDTYACCSRY-SC-CONSNAP"/>
    <s v="Each"/>
    <s v="Active"/>
    <s v="Proluxe"/>
    <s v="Tape Light"/>
    <s v="Tape Light Accessories"/>
    <s v="Shadow TransferKit"/>
    <s v="01-01-2025"/>
    <s v="14-04-2025"/>
    <n v="-5"/>
    <n v="0"/>
    <n v="13"/>
    <n v="0"/>
    <n v="13"/>
  </r>
  <r>
    <s v="AVPROD"/>
    <x v="303"/>
    <x v="2"/>
    <s v="AMERICAN FORK"/>
    <s v="UT"/>
    <n v="84003"/>
    <s v="PLX-ADPTDRJ24V-60"/>
    <s v="Each"/>
    <s v="Active"/>
    <s v="Proluxe"/>
    <s v="Drivers"/>
    <s v="Adaptive"/>
    <s v="Shadow TransferKit"/>
    <s v="01-01-2025"/>
    <s v="14-04-2025"/>
    <n v="-12"/>
    <n v="0"/>
    <n v="920.4"/>
    <n v="0"/>
    <n v="920.4"/>
  </r>
  <r>
    <s v="AVPROD"/>
    <x v="154"/>
    <x v="6"/>
    <s v="DORAL "/>
    <s v="FL"/>
    <s v="33172-1349"/>
    <s v="PLX-RHYM-DLQ-THNC-15-36-5CCT-3-BK"/>
    <s v="Each"/>
    <s v="Active"/>
    <s v="Proluxe"/>
    <s v="Downlighting"/>
    <s v="Rhyme"/>
    <s v="Shadow TransferKit"/>
    <s v="01-01-2025"/>
    <s v="14-04-2025"/>
    <n v="-2"/>
    <n v="0"/>
    <n v="103.32"/>
    <n v="0"/>
    <n v="103.32"/>
  </r>
  <r>
    <s v="AVPROD"/>
    <x v="41"/>
    <x v="4"/>
    <s v="NORTH CHARLESTON"/>
    <s v="SC"/>
    <n v="29420"/>
    <s v="PLX-ADPTPRODRJ24V-96"/>
    <s v="Each"/>
    <s v="Active"/>
    <s v="Proluxe"/>
    <s v="Drivers"/>
    <s v="Adaptive"/>
    <s v="Shadow TransferKit"/>
    <s v="01-01-2025"/>
    <s v="14-04-2025"/>
    <n v="0"/>
    <n v="0"/>
    <n v="228.06"/>
    <n v="0"/>
    <n v="228.06"/>
  </r>
  <r>
    <s v="AVPROD"/>
    <x v="118"/>
    <x v="15"/>
    <s v="DORAL"/>
    <s v="FL"/>
    <n v="33178"/>
    <s v="PLX-ADPTDRJ24V-96"/>
    <s v="Each"/>
    <s v="Active"/>
    <s v="Proluxe"/>
    <s v="Drivers"/>
    <s v="Adaptive"/>
    <s v="Shadow TransferKit"/>
    <s v="01-01-2025"/>
    <s v="14-04-2025"/>
    <n v="-1"/>
    <n v="0"/>
    <n v="80.64"/>
    <n v="0"/>
    <n v="80.64"/>
  </r>
  <r>
    <s v="AVPROD"/>
    <x v="340"/>
    <x v="11"/>
    <s v="CONROE"/>
    <s v="TX"/>
    <n v="77302"/>
    <s v="PLX-SPTL54-RGBTW-24V-13"/>
    <s v="Each"/>
    <s v="FlgNoPur"/>
    <s v="Proluxe"/>
    <s v="Tape Light"/>
    <s v="Spec Grade"/>
    <s v="Shadow TransferKit"/>
    <s v="01-01-2025"/>
    <s v="14-04-2025"/>
    <n v="-2"/>
    <n v="0"/>
    <n v="346.5"/>
    <n v="0"/>
    <n v="346.5"/>
  </r>
  <r>
    <s v="AVPROD"/>
    <x v="355"/>
    <x v="0"/>
    <s v="MARLTON"/>
    <s v="NJ"/>
    <n v="8053"/>
    <s v="PLX-H365-120VAC-2835-50K-CC"/>
    <s v="Foot"/>
    <s v="Active"/>
    <s v="Proluxe"/>
    <s v="Flexible Linear"/>
    <s v="Hybrid"/>
    <s v="Shadow TransferKit"/>
    <s v="01-01-2025"/>
    <s v="14-04-2025"/>
    <n v="-60"/>
    <n v="0"/>
    <n v="670.8"/>
    <n v="0"/>
    <n v="670.8"/>
  </r>
  <r>
    <s v="AVPROD"/>
    <x v="362"/>
    <x v="10"/>
    <s v="LEWISVILLE"/>
    <s v="TX"/>
    <n v="75057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0"/>
    <x v="2"/>
    <s v="WINDSOR"/>
    <s v="CO"/>
    <n v="80550"/>
    <s v="SPKPL-GTWY-T-W"/>
    <s v="Each"/>
    <s v="Active"/>
    <s v="American Lighting"/>
    <s v="Spektrum"/>
    <s v="Spektrum Smart"/>
    <s v="Order"/>
    <s v="01-01-2025"/>
    <s v="14-04-2025"/>
    <n v="0"/>
    <n v="2"/>
    <n v="0"/>
    <n v="66.56"/>
    <n v="-66.56"/>
  </r>
  <r>
    <s v="AVPROD"/>
    <x v="363"/>
    <x v="2"/>
    <s v="LAKEWOOD"/>
    <s v="CO"/>
    <n v="80235"/>
    <s v="PE-RAD-2M"/>
    <s v="Each"/>
    <s v="NoPurchase"/>
    <s v="American Lighting"/>
    <s v="Extrusion/Channel"/>
    <s v="Premium Extrusions"/>
    <s v="Order"/>
    <s v="01-01-2025"/>
    <s v="14-04-2025"/>
    <n v="0"/>
    <n v="5"/>
    <n v="0"/>
    <n v="155"/>
    <n v="-155"/>
  </r>
  <r>
    <s v="AVPROD"/>
    <x v="70"/>
    <x v="3"/>
    <s v="SHELBY TWP"/>
    <s v="MI"/>
    <n v="48315"/>
    <s v="PLX-ADPTDRJ24V-96"/>
    <s v="Each"/>
    <s v="Active"/>
    <s v="Proluxe"/>
    <s v="Drivers"/>
    <s v="Adaptive"/>
    <s v="Shadow TransferKit"/>
    <s v="01-01-2025"/>
    <s v="14-04-2025"/>
    <n v="-1"/>
    <n v="0"/>
    <n v="104.75"/>
    <n v="0"/>
    <n v="104.75"/>
  </r>
  <r>
    <s v="AVPROD"/>
    <x v="23"/>
    <x v="7"/>
    <s v="SHAWNEE"/>
    <s v="KS"/>
    <n v="66227"/>
    <s v="PLX-SFLEXEXT-SC-LENS-4"/>
    <s v="Each"/>
    <s v="Active"/>
    <s v="Proluxe"/>
    <s v="Tape Light"/>
    <s v="Senik"/>
    <s v="Shadow TransferKit"/>
    <s v="01-01-2025"/>
    <s v="14-04-2025"/>
    <n v="-11"/>
    <n v="0"/>
    <n v="135.85"/>
    <n v="0"/>
    <n v="135.85"/>
  </r>
  <r>
    <s v="AVPROD"/>
    <x v="113"/>
    <x v="14"/>
    <s v="CONCORD"/>
    <s v="CA"/>
    <n v="94518"/>
    <s v="PE-AA2-LENS-1M"/>
    <s v="Each"/>
    <s v="NoPurchase"/>
    <s v="American Lighting"/>
    <s v="Extrusion/Channel"/>
    <s v="Premium Extrusions"/>
    <s v="Order"/>
    <s v="01-01-2025"/>
    <s v="14-04-2025"/>
    <n v="0"/>
    <n v="3"/>
    <n v="0"/>
    <n v="29.4"/>
    <n v="-29.4"/>
  </r>
  <r>
    <s v="AVPROD"/>
    <x v="66"/>
    <x v="9"/>
    <s v="PLAINVIEW"/>
    <s v="NY"/>
    <n v="11803"/>
    <s v="HTL-COB-WW-16"/>
    <s v="Each"/>
    <s v="Active"/>
    <s v="American Lighting"/>
    <s v="Tape Light"/>
    <s v="High Output COB"/>
    <s v="Order"/>
    <s v="01-01-2025"/>
    <s v="14-04-2025"/>
    <n v="0"/>
    <n v="1"/>
    <n v="0"/>
    <n v="89.8"/>
    <n v="-89.8"/>
  </r>
  <r>
    <s v="AVPROD"/>
    <x v="81"/>
    <x v="10"/>
    <s v="SPICEWOOD"/>
    <s v="TX"/>
    <n v="78669"/>
    <s v="PLX-STL54-COB-35K-24V-16"/>
    <s v="Each"/>
    <s v="Active"/>
    <s v="Proluxe"/>
    <s v="Tape Light"/>
    <s v="Standard Grade COB"/>
    <s v="Shadow TransferKit"/>
    <s v="01-01-2025"/>
    <s v="14-04-2025"/>
    <n v="-3"/>
    <n v="0"/>
    <n v="252.6"/>
    <n v="0"/>
    <n v="252.6"/>
  </r>
  <r>
    <s v="AVPROD"/>
    <x v="41"/>
    <x v="4"/>
    <s v="NORTH CHARLESTON"/>
    <s v="SC"/>
    <n v="29420"/>
    <s v="FL2-3CCT-BK"/>
    <s v="Each"/>
    <s v="Active"/>
    <s v="American Lighting"/>
    <s v="Exterior"/>
    <s v="Fora"/>
    <s v="Order"/>
    <s v="01-01-2025"/>
    <s v="14-04-2025"/>
    <n v="0"/>
    <n v="2"/>
    <n v="0"/>
    <n v="110"/>
    <n v="-110"/>
  </r>
  <r>
    <s v="AVPROD"/>
    <x v="16"/>
    <x v="5"/>
    <s v="KIHEI"/>
    <s v="HI"/>
    <n v="96753"/>
    <s v="PE-AA2DF-FEED"/>
    <s v="Each"/>
    <s v="NoPurchase"/>
    <s v="American Lighting"/>
    <s v="Extrusion/Channel"/>
    <s v="Premium Extrusions"/>
    <s v="Special Order"/>
    <s v="01-01-2025"/>
    <s v="14-04-2025"/>
    <n v="0"/>
    <n v="2"/>
    <n v="0"/>
    <n v="4.5999999999999996"/>
    <n v="-4.5999999999999996"/>
  </r>
  <r>
    <s v="AVPROD"/>
    <x v="189"/>
    <x v="2"/>
    <s v="HIGHLANDS RANCH"/>
    <s v="CO"/>
    <n v="80130"/>
    <s v="ADPTPRO-DRJ-60-24"/>
    <s v="Each"/>
    <s v="Active"/>
    <s v="American Lighting"/>
    <s v="Drivers"/>
    <s v="Adaptive"/>
    <s v="Order"/>
    <s v="01-01-2025"/>
    <s v="14-04-2025"/>
    <n v="0"/>
    <n v="2"/>
    <n v="0"/>
    <n v="170.6"/>
    <n v="-170.6"/>
  </r>
  <r>
    <s v="AVPROD"/>
    <x v="19"/>
    <x v="0"/>
    <s v="BETHESDA"/>
    <s v="MD"/>
    <n v="20814"/>
    <s v="PLX-ADPTPRODR24V-200"/>
    <s v="Each"/>
    <s v="Active"/>
    <s v="Proluxe"/>
    <s v="Drivers"/>
    <s v="Adaptive"/>
    <s v="Shadow TransferKit"/>
    <s v="01-01-2025"/>
    <s v="14-04-2025"/>
    <n v="-4"/>
    <n v="0"/>
    <n v="596"/>
    <n v="0"/>
    <n v="596"/>
  </r>
  <r>
    <s v="AVPROD"/>
    <x v="300"/>
    <x v="7"/>
    <s v="LENEXA"/>
    <s v="KS"/>
    <n v="66219"/>
    <s v="PLX-LEDDRJ24V-300"/>
    <s v="Each"/>
    <s v="Active"/>
    <s v="Proluxe"/>
    <s v="Drivers"/>
    <s v="LED-DR"/>
    <s v="Shadow TransferKit"/>
    <s v="01-01-2025"/>
    <s v="14-04-2025"/>
    <n v="1"/>
    <n v="0"/>
    <n v="108.9"/>
    <n v="0"/>
    <n v="108.9"/>
  </r>
  <r>
    <s v="AVPROD"/>
    <x v="6"/>
    <x v="5"/>
    <s v="SIGNAL HILL "/>
    <s v="CA"/>
    <n v="97055"/>
    <s v="PLX-ADPTDRJ24V-60"/>
    <s v="Each"/>
    <s v="Active"/>
    <s v="Proluxe"/>
    <s v="Drivers"/>
    <s v="Adaptive"/>
    <s v="Shadow TransferKit"/>
    <s v="01-01-2025"/>
    <s v="14-04-2025"/>
    <n v="-4"/>
    <n v="0"/>
    <n v="265.08"/>
    <n v="0"/>
    <n v="265.08"/>
  </r>
  <r>
    <s v="AVPROD"/>
    <x v="179"/>
    <x v="11"/>
    <s v="MOUNT PROSPECT"/>
    <s v="IL"/>
    <n v="60056"/>
    <s v="ADPTPRO-DR-300-24"/>
    <s v="Each"/>
    <s v="Active"/>
    <s v="American Lighting"/>
    <s v="Drivers"/>
    <s v="Adaptive"/>
    <s v="Order"/>
    <s v="01-01-2025"/>
    <s v="14-04-2025"/>
    <n v="0"/>
    <n v="1"/>
    <n v="0"/>
    <n v="213.35"/>
    <n v="-213.35"/>
  </r>
  <r>
    <s v="AVPROD"/>
    <x v="184"/>
    <x v="5"/>
    <s v="GILBERT"/>
    <s v="AZ"/>
    <n v="85295"/>
    <s v="LED-DR32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69"/>
    <x v="11"/>
    <s v="STEVENS POINT"/>
    <s v="WI"/>
    <n v="54481"/>
    <s v="ADPTPRO-DRJ-60-24"/>
    <s v="Each"/>
    <s v="Active"/>
    <s v="American Lighting"/>
    <s v="Drivers"/>
    <s v="Adaptive"/>
    <s v="Order"/>
    <s v="01-01-2025"/>
    <s v="14-04-2025"/>
    <n v="0"/>
    <n v="4"/>
    <n v="0"/>
    <n v="153.52000000000001"/>
    <n v="-153.52000000000001"/>
  </r>
  <r>
    <s v="AVPROD"/>
    <x v="47"/>
    <x v="5"/>
    <s v="SAN DIEGO"/>
    <s v="CA"/>
    <n v="92123"/>
    <s v="PE-ARC-CLIP"/>
    <s v="Each"/>
    <s v="Active"/>
    <s v="American Lighting"/>
    <s v="Extrusion/Channel"/>
    <s v="Premium Extrusions"/>
    <s v="Order"/>
    <s v="01-01-2025"/>
    <s v="14-04-2025"/>
    <n v="0"/>
    <n v="6"/>
    <n v="0"/>
    <n v="25.2"/>
    <n v="-25.2"/>
  </r>
  <r>
    <s v="AVPROD"/>
    <x v="23"/>
    <x v="7"/>
    <s v="SHAWNEE"/>
    <s v="KS"/>
    <n v="66227"/>
    <s v="PLX-ADPTPRODR24V-300"/>
    <s v="Each"/>
    <s v="Active"/>
    <s v="Proluxe"/>
    <s v="Drivers"/>
    <s v="Adaptive"/>
    <s v="Shadow TransferKit"/>
    <s v="01-01-2025"/>
    <s v="14-04-2025"/>
    <n v="-4"/>
    <n v="0"/>
    <n v="844.8"/>
    <n v="0"/>
    <n v="844.8"/>
  </r>
  <r>
    <s v="AVPROD"/>
    <x v="23"/>
    <x v="7"/>
    <s v="SHAWNEE"/>
    <s v="KS"/>
    <n v="66227"/>
    <s v="PLX-EXTGT-2M-BNDL1"/>
    <s v="Each"/>
    <s v="Active"/>
    <s v="Proluxe"/>
    <s v="Extrusion/Channel"/>
    <s v="Premium Extrusions"/>
    <s v="Shadow TransferKit"/>
    <s v="01-01-2025"/>
    <s v="14-04-2025"/>
    <n v="-32"/>
    <n v="0"/>
    <n v="2110.75"/>
    <n v="0"/>
    <n v="2110.75"/>
  </r>
  <r>
    <s v="AVPROD"/>
    <x v="285"/>
    <x v="10"/>
    <s v="LONGVIEW"/>
    <s v="TX"/>
    <n v="75604"/>
    <s v="PLX-TLHD-SC-JUMP-0.5"/>
    <s v="Each"/>
    <s v="Active"/>
    <s v="Proluxe"/>
    <s v="Tape Light"/>
    <s v="Tape Light Accessories"/>
    <s v="Shadow TransferKit"/>
    <s v="01-01-2025"/>
    <s v="14-04-2025"/>
    <n v="-20"/>
    <n v="0"/>
    <n v="83"/>
    <n v="0"/>
    <n v="83"/>
  </r>
  <r>
    <s v="AVPROD"/>
    <x v="23"/>
    <x v="7"/>
    <s v="SHAWNEE"/>
    <s v="KS"/>
    <n v="66227"/>
    <s v="CC-LF-HTLWD"/>
    <s v="Each"/>
    <s v="Active"/>
    <s v="Other - Non-Inventory"/>
    <s v="Other"/>
    <s v="LaborFee"/>
    <s v="Tivoli Custom Cut"/>
    <s v="01-01-2025"/>
    <s v="14-04-2025"/>
    <n v="-19"/>
    <n v="0"/>
    <n v="233.7"/>
    <n v="0"/>
    <n v="233.7"/>
  </r>
  <r>
    <s v="AVPROD"/>
    <x v="200"/>
    <x v="6"/>
    <s v="ORLANDO"/>
    <s v="FL"/>
    <n v="32811"/>
    <s v="PLX-EXT-CLIP"/>
    <s v="Each"/>
    <s v="NoPurchase"/>
    <s v="Proluxe"/>
    <s v="Extrusion/Channel"/>
    <s v="Economy Extrusions"/>
    <s v="Shadow TransferKit"/>
    <s v="01-01-2025"/>
    <s v="14-04-2025"/>
    <n v="0"/>
    <n v="0"/>
    <n v="-158.27000000000001"/>
    <n v="0"/>
    <n v="-158.27000000000001"/>
  </r>
  <r>
    <s v="AVPROD"/>
    <x v="155"/>
    <x v="10"/>
    <s v="JONESBORO"/>
    <s v="AR"/>
    <n v="72405"/>
    <s v="NFPROV-END"/>
    <s v="Each"/>
    <s v="Inactive"/>
    <s v="American Lighting"/>
    <s v="Flexible Linear"/>
    <s v="Neonflex Pro"/>
    <s v="Order"/>
    <s v="01-01-2025"/>
    <s v="14-04-2025"/>
    <n v="0"/>
    <n v="24"/>
    <n v="0"/>
    <n v="132"/>
    <n v="-132"/>
  </r>
  <r>
    <s v="AVPROD"/>
    <x v="5"/>
    <x v="3"/>
    <s v="Traverse City"/>
    <s v="MI"/>
    <n v="49686"/>
    <s v="HTL65-COB-UWW-16"/>
    <s v="Each"/>
    <s v="Active"/>
    <s v="American Lighting"/>
    <s v="Tape Light"/>
    <s v="High Output COB"/>
    <s v="Order"/>
    <s v="01-01-2025"/>
    <s v="14-04-2025"/>
    <n v="0"/>
    <n v="2"/>
    <n v="0"/>
    <n v="231"/>
    <n v="-231"/>
  </r>
  <r>
    <s v="AVPROD"/>
    <x v="364"/>
    <x v="9"/>
    <s v="NEW YORK"/>
    <s v="NY"/>
    <n v="10038"/>
    <s v="CTRLW-DMXB-RGBTW-4Z"/>
    <s v="Each"/>
    <s v="Active"/>
    <s v="American Lighting"/>
    <s v="Controls"/>
    <s v="Controls"/>
    <s v="Order"/>
    <s v="01-01-2025"/>
    <s v="14-04-2025"/>
    <n v="0"/>
    <n v="1"/>
    <n v="0"/>
    <n v="125.15"/>
    <n v="-125.15"/>
  </r>
  <r>
    <s v="AVPROD"/>
    <x v="338"/>
    <x v="4"/>
    <s v="FORT MILL"/>
    <s v="SC"/>
    <n v="29708"/>
    <s v="PLX-HTL54-RGBW-24V-16"/>
    <s v="Each"/>
    <s v="Active"/>
    <s v="Proluxe"/>
    <s v="Tape Light"/>
    <s v="High Output"/>
    <s v="Shadow TransferKit"/>
    <s v="01-01-2025"/>
    <s v="14-04-2025"/>
    <n v="-1"/>
    <n v="0"/>
    <n v="132.35"/>
    <n v="0"/>
    <n v="132.35"/>
  </r>
  <r>
    <s v="AVPROD"/>
    <x v="108"/>
    <x v="0"/>
    <s v="YORKTOWN "/>
    <s v="VA"/>
    <n v="23693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168"/>
    <x v="3"/>
    <s v="ELK RAPIDS"/>
    <s v="MI"/>
    <n v="49629"/>
    <s v="LED-DRJ-150-24"/>
    <s v="Each"/>
    <s v="Active"/>
    <s v="American Lighting"/>
    <s v="Drivers"/>
    <s v="LED-DR"/>
    <s v="Order"/>
    <s v="01-01-2025"/>
    <s v="14-04-2025"/>
    <n v="0"/>
    <n v="1"/>
    <n v="0"/>
    <n v="70.900000000000006"/>
    <n v="-70.900000000000006"/>
  </r>
  <r>
    <s v="AVPROD"/>
    <x v="90"/>
    <x v="3"/>
    <s v="CLEVELAND"/>
    <s v="OH"/>
    <n v="44114"/>
    <s v="PLX-LEDDRJ24V-150"/>
    <s v="Each"/>
    <s v="Active"/>
    <s v="Proluxe"/>
    <s v="Drivers"/>
    <s v="LED-DR"/>
    <s v="Shadow TransferKit"/>
    <s v="01-01-2025"/>
    <s v="14-04-2025"/>
    <n v="-4"/>
    <n v="0"/>
    <n v="283.60000000000002"/>
    <n v="0"/>
    <n v="283.60000000000002"/>
  </r>
  <r>
    <s v="AVPROD"/>
    <x v="128"/>
    <x v="3"/>
    <s v="CLINTON TWP"/>
    <s v="MI"/>
    <n v="48038"/>
    <s v="PLX-RP-DL3-RHYM"/>
    <s v="Each"/>
    <s v="Active"/>
    <s v="Proluxe"/>
    <s v="Downlighting"/>
    <s v="Rhyme"/>
    <s v="Order"/>
    <s v="01-01-2025"/>
    <s v="14-04-2025"/>
    <n v="1"/>
    <n v="0"/>
    <n v="6"/>
    <n v="0"/>
    <n v="6"/>
  </r>
  <r>
    <s v="AVPROD"/>
    <x v="223"/>
    <x v="1"/>
    <s v="ALBANY"/>
    <s v="NY"/>
    <n v="12203"/>
    <s v="LED-DR30-24"/>
    <s v="Each"/>
    <s v="NoPurchase"/>
    <s v="American Lighting"/>
    <s v="Drivers"/>
    <s v="LED-DR"/>
    <s v="Order"/>
    <s v="01-01-2025"/>
    <s v="14-04-2025"/>
    <n v="0"/>
    <n v="1"/>
    <n v="0"/>
    <n v="43.05"/>
    <n v="-43.05"/>
  </r>
  <r>
    <s v="AVPROD"/>
    <x v="184"/>
    <x v="5"/>
    <s v="GILBERT"/>
    <s v="AZ"/>
    <n v="85295"/>
    <s v="LED-DR8-24"/>
    <s v="Each"/>
    <s v="Active"/>
    <s v="American Lighting"/>
    <s v="Drivers"/>
    <s v="LED-DR"/>
    <s v="Order"/>
    <s v="01-01-2025"/>
    <s v="14-04-2025"/>
    <n v="0"/>
    <n v="2"/>
    <n v="0"/>
    <n v="27"/>
    <n v="-27"/>
  </r>
  <r>
    <s v="AVPROD"/>
    <x v="170"/>
    <x v="9"/>
    <s v="NORTHVALE"/>
    <s v="NJ"/>
    <n v="7647"/>
    <s v="PE-AA2-END"/>
    <s v="Each"/>
    <s v="NoPurchase"/>
    <s v="American Lighting"/>
    <s v="Extrusion/Channel"/>
    <s v="Premium Extrusions"/>
    <s v="Order"/>
    <s v="01-01-2025"/>
    <s v="14-04-2025"/>
    <n v="0"/>
    <n v="33"/>
    <n v="0"/>
    <n v="79.2"/>
    <n v="-79.2"/>
  </r>
  <r>
    <s v="AVPROD"/>
    <x v="310"/>
    <x v="9"/>
    <s v="SELDEN"/>
    <s v="NY"/>
    <n v="11784"/>
    <s v="LED-DR320-24"/>
    <s v="Each"/>
    <s v="Inactive"/>
    <s v="American Lighting"/>
    <s v="Drivers"/>
    <s v="LED-DR"/>
    <s v="Special Order"/>
    <s v="01-01-2025"/>
    <s v="14-04-2025"/>
    <n v="0"/>
    <n v="1"/>
    <n v="0"/>
    <n v="155.03"/>
    <n v="-155.03"/>
  </r>
  <r>
    <s v="AVPROD"/>
    <x v="51"/>
    <x v="6"/>
    <s v="CLEARWATER "/>
    <s v="FL"/>
    <n v="33765"/>
    <s v="HTL-COB-TW-16"/>
    <s v="Each"/>
    <s v="Active"/>
    <s v="American Lighting"/>
    <s v="Tape Light"/>
    <s v="High Output COB"/>
    <s v="Order"/>
    <s v="01-01-2025"/>
    <s v="14-04-2025"/>
    <n v="0"/>
    <n v="4"/>
    <n v="0"/>
    <n v="450.2"/>
    <n v="-450.2"/>
  </r>
  <r>
    <s v="AVPROD"/>
    <x v="210"/>
    <x v="8"/>
    <s v="BEND"/>
    <s v="OR"/>
    <n v="97701"/>
    <s v="PLX-NFPROEXTL-3"/>
    <s v="Each"/>
    <s v="Active"/>
    <s v="Proluxe"/>
    <s v="Flexible Linear"/>
    <s v="Neonflex Pro"/>
    <s v="Shadow TransferKit"/>
    <s v="01-01-2025"/>
    <s v="14-04-2025"/>
    <n v="5"/>
    <n v="0"/>
    <n v="45.75"/>
    <n v="0"/>
    <n v="45.75"/>
  </r>
  <r>
    <s v="AVPROD"/>
    <x v="261"/>
    <x v="3"/>
    <s v="MISHAWAKA"/>
    <s v="IN"/>
    <n v="46545"/>
    <s v="PLX-EXTMINIDF-1M"/>
    <s v="Each"/>
    <s v="Active"/>
    <s v="Proluxe"/>
    <s v="Extrusion/Channel"/>
    <s v="Premium Extrusions"/>
    <s v="Shadow TransferKit"/>
    <s v="01-01-2025"/>
    <s v="14-04-2025"/>
    <n v="-16"/>
    <n v="0"/>
    <n v="179.2"/>
    <n v="0"/>
    <n v="179.2"/>
  </r>
  <r>
    <s v="AVPROD"/>
    <x v="5"/>
    <x v="3"/>
    <s v="TROY"/>
    <s v="MI"/>
    <n v="48084"/>
    <s v="PLX-HTL54-COB-30K-24V-100"/>
    <s v="Each"/>
    <s v="Active"/>
    <s v="Proluxe"/>
    <s v="Tape Light"/>
    <s v="High Output COB"/>
    <s v="Shadow TransferKit"/>
    <s v="01-01-2025"/>
    <s v="14-04-2025"/>
    <n v="-6"/>
    <n v="0"/>
    <n v="3548.1"/>
    <n v="0"/>
    <n v="3548.1"/>
  </r>
  <r>
    <s v="AVPROD"/>
    <x v="359"/>
    <x v="11"/>
    <s v="GARNER"/>
    <s v="NC"/>
    <n v="27529"/>
    <s v="SPKPL-VLTD-RGBTW-BK"/>
    <s v="Each"/>
    <s v="NoPurchase"/>
    <s v="American Lighting"/>
    <s v="Spektrum"/>
    <s v="Spektrum Smart"/>
    <s v="Order"/>
    <s v="01-01-2025"/>
    <s v="14-04-2025"/>
    <n v="0"/>
    <n v="1"/>
    <n v="0"/>
    <n v="0"/>
    <n v="0"/>
  </r>
  <r>
    <s v="AVPROD"/>
    <x v="63"/>
    <x v="9"/>
    <s v="LITTLE SILVER"/>
    <s v="NJ"/>
    <n v="7739"/>
    <s v="TL-2SPL-L-HD"/>
    <s v="Each"/>
    <s v="Active"/>
    <s v="American Lighting"/>
    <s v="Tape Light"/>
    <s v="Tape Light Accessories"/>
    <s v="Order"/>
    <s v="01-01-2025"/>
    <s v="14-04-2025"/>
    <n v="0"/>
    <n v="8"/>
    <n v="0"/>
    <n v="17.2"/>
    <n v="-17.2"/>
  </r>
  <r>
    <s v="AVPROD"/>
    <x v="5"/>
    <x v="3"/>
    <s v="TROY"/>
    <s v="MI"/>
    <n v="48084"/>
    <s v="PLX-ADPTPRODRJ24V-192"/>
    <s v="Each"/>
    <s v="Active"/>
    <s v="Proluxe"/>
    <s v="Drivers"/>
    <s v="Adaptive"/>
    <s v="Shadow TransferKit"/>
    <s v="01-01-2025"/>
    <s v="14-04-2025"/>
    <n v="-12"/>
    <n v="0"/>
    <n v="1797.6"/>
    <n v="0"/>
    <n v="1797.6"/>
  </r>
  <r>
    <s v="AVPROD"/>
    <x v="219"/>
    <x v="2"/>
    <s v="RIVERTON"/>
    <s v="UT"/>
    <n v="84065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114"/>
    <x v="0"/>
    <s v="BENSALEM"/>
    <s v="PA"/>
    <n v="19020"/>
    <s v="PLX-NFPROL-FLEXICHAN-1M"/>
    <s v="Each"/>
    <s v="Active"/>
    <s v="Proluxe"/>
    <s v="Flexible Linear"/>
    <s v="Neonflex Pro"/>
    <s v="Shadow TransferKit"/>
    <s v="01-01-2025"/>
    <s v="14-04-2025"/>
    <n v="-1"/>
    <n v="0"/>
    <n v="14.6"/>
    <n v="0"/>
    <n v="14.6"/>
  </r>
  <r>
    <s v="AVPROD"/>
    <x v="21"/>
    <x v="5"/>
    <s v="SCOTTSDALE"/>
    <s v="AZ"/>
    <n v="85260"/>
    <s v="PLX-SPTL54-RGBTW-24V-13"/>
    <s v="Each"/>
    <s v="FlgNoPur"/>
    <s v="Proluxe"/>
    <s v="Tape Light"/>
    <s v="Spec Grade"/>
    <s v="Shadow TransferKit"/>
    <s v="01-01-2025"/>
    <s v="14-04-2025"/>
    <n v="2"/>
    <n v="0"/>
    <n v="315"/>
    <n v="0"/>
    <n v="315"/>
  </r>
  <r>
    <s v="AVPROD"/>
    <x v="365"/>
    <x v="4"/>
    <s v="NASHVILLE"/>
    <s v="TN"/>
    <n v="37209"/>
    <s v="PLX-EXTUNVMINI-2M-BNDL1"/>
    <s v="Each"/>
    <s v="Active"/>
    <s v="Proluxe"/>
    <s v="Extrusion/Channel"/>
    <s v="Premium Extrusions"/>
    <s v="Shadow TransferKit"/>
    <s v="01-01-2025"/>
    <s v="14-04-2025"/>
    <n v="-8"/>
    <n v="0"/>
    <n v="297.2"/>
    <n v="0"/>
    <n v="297.2"/>
  </r>
  <r>
    <s v="AVPROD"/>
    <x v="207"/>
    <x v="0"/>
    <s v="JEFFERSON TWP"/>
    <s v="PA"/>
    <n v="18436"/>
    <s v="HTL-COB-CW-16"/>
    <s v="Each"/>
    <s v="Active"/>
    <s v="American Lighting"/>
    <s v="Tape Light"/>
    <s v="High Output COB"/>
    <s v="Order"/>
    <s v="01-01-2025"/>
    <s v="14-04-2025"/>
    <n v="0"/>
    <n v="2"/>
    <n v="0"/>
    <n v="193.96"/>
    <n v="-193.96"/>
  </r>
  <r>
    <s v="AVPROD"/>
    <x v="44"/>
    <x v="2"/>
    <s v="DENVER"/>
    <s v="CO"/>
    <n v="80222"/>
    <s v="REC-DMX-RJ45A-5CH"/>
    <s v="Each"/>
    <s v="Active"/>
    <s v="American Lighting"/>
    <s v="Controls"/>
    <s v="Controls"/>
    <s v="Order"/>
    <s v="01-01-2025"/>
    <s v="14-04-2025"/>
    <n v="0"/>
    <n v="2"/>
    <n v="0"/>
    <n v="138.54"/>
    <n v="-138.54"/>
  </r>
  <r>
    <s v="AVPROD"/>
    <x v="344"/>
    <x v="6"/>
    <s v="SARASOTA "/>
    <s v="FL"/>
    <n v="34243"/>
    <s v="PE-AA2-LENS-1M"/>
    <s v="Each"/>
    <s v="NoPurchase"/>
    <s v="American Lighting"/>
    <s v="Extrusion/Channel"/>
    <s v="Premium Extrusions"/>
    <s v="Order"/>
    <s v="01-01-2025"/>
    <s v="14-04-2025"/>
    <n v="0"/>
    <n v="5"/>
    <n v="0"/>
    <n v="49"/>
    <n v="-49"/>
  </r>
  <r>
    <s v="AVPROD"/>
    <x v="24"/>
    <x v="4"/>
    <s v="WOODSTOCK"/>
    <s v="GA"/>
    <n v="30189"/>
    <s v="PLX-EE45-AAFR-2M-BNDL1"/>
    <s v="Each"/>
    <s v="Active"/>
    <s v="Proluxe"/>
    <s v="Extrusion/Channel"/>
    <s v="Premium Extrusions"/>
    <s v="Shadow TransferKit"/>
    <s v="01-01-2025"/>
    <s v="14-04-2025"/>
    <n v="-3"/>
    <n v="0"/>
    <n v="75.75"/>
    <n v="0"/>
    <n v="75.75"/>
  </r>
  <r>
    <s v="AVPROD"/>
    <x v="366"/>
    <x v="10"/>
    <s v="LA MARQUE"/>
    <s v="TX"/>
    <n v="77568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3"/>
    <x v="7"/>
    <s v="SHAWNEE"/>
    <s v="KS"/>
    <n v="66227"/>
    <s v="PLX-LEDDR24V-600"/>
    <s v="Each"/>
    <s v="Active"/>
    <s v="Proluxe"/>
    <s v="Drivers"/>
    <s v="LED-DR"/>
    <s v="Shadow TransferKit"/>
    <s v="01-01-2025"/>
    <s v="14-04-2025"/>
    <n v="-1"/>
    <n v="0"/>
    <n v="325.25"/>
    <n v="0"/>
    <n v="325.25"/>
  </r>
  <r>
    <s v="AVPROD"/>
    <x v="269"/>
    <x v="6"/>
    <s v="SARASOTA"/>
    <s v="FL"/>
    <n v="34243"/>
    <s v="PLX-STLHD54-30K-24V-100"/>
    <s v="Each"/>
    <s v="Active"/>
    <s v="Proluxe"/>
    <s v="Tape Light"/>
    <s v="Standard Grade HD"/>
    <s v="Shadow TransferKit"/>
    <s v="01-01-2025"/>
    <s v="14-04-2025"/>
    <n v="-2"/>
    <n v="0"/>
    <n v="1050.1400000000001"/>
    <n v="0"/>
    <n v="1050.1400000000001"/>
  </r>
  <r>
    <s v="AVPROD"/>
    <x v="29"/>
    <x v="2"/>
    <s v="ARVADA"/>
    <s v="CO"/>
    <n v="80002"/>
    <s v="PLX-ADPTDRJ24V-96"/>
    <s v="Each"/>
    <s v="Active"/>
    <s v="Proluxe"/>
    <s v="Drivers"/>
    <s v="Adaptive"/>
    <s v="Shadow TransferKit"/>
    <s v="01-01-2025"/>
    <s v="14-04-2025"/>
    <n v="-16"/>
    <n v="0"/>
    <n v="1751.04"/>
    <n v="0"/>
    <n v="1751.04"/>
  </r>
  <r>
    <s v="AVPROD"/>
    <x v="60"/>
    <x v="3"/>
    <s v="FRANKLIN"/>
    <s v="OH"/>
    <n v="45005"/>
    <s v="PLX-EXTGT-2M-BNDL5"/>
    <s v="Each"/>
    <s v="Active"/>
    <s v="Proluxe"/>
    <s v="Extrusion/Channel"/>
    <s v="Premium Extrusions"/>
    <s v="Shadow TransferKit"/>
    <s v="01-01-2025"/>
    <s v="14-04-2025"/>
    <n v="-13"/>
    <n v="0"/>
    <n v="3744.43"/>
    <n v="0"/>
    <n v="3744.43"/>
  </r>
  <r>
    <s v="AVPROD"/>
    <x v="54"/>
    <x v="9"/>
    <s v="EAST ISLIP"/>
    <s v="NY"/>
    <n v="11730"/>
    <s v="PLX-STL54-COB-30K-24V-16"/>
    <s v="Each"/>
    <s v="Active"/>
    <s v="Proluxe"/>
    <s v="Tape Light"/>
    <s v="Standard Grade COB"/>
    <s v="Shadow TransferKit"/>
    <s v="01-01-2025"/>
    <s v="14-04-2025"/>
    <n v="-12"/>
    <n v="0"/>
    <n v="808.32"/>
    <n v="0"/>
    <n v="808.32"/>
  </r>
  <r>
    <s v="AVPROD"/>
    <x v="73"/>
    <x v="3"/>
    <s v="CARMEL"/>
    <s v="IN"/>
    <n v="46032"/>
    <s v="ADPTPRO-DR-200-24"/>
    <s v="Each"/>
    <s v="Active"/>
    <s v="American Lighting"/>
    <s v="Drivers"/>
    <s v="Adaptive"/>
    <s v="Order"/>
    <s v="01-01-2025"/>
    <s v="14-04-2025"/>
    <n v="0"/>
    <n v="1"/>
    <n v="0"/>
    <n v="140.72"/>
    <n v="-140.72"/>
  </r>
  <r>
    <s v="AVPROD"/>
    <x v="189"/>
    <x v="2"/>
    <s v="HIGHLANDS RANCH"/>
    <s v="CO"/>
    <n v="80130"/>
    <s v="ADPTPRO-DRJ-30-24"/>
    <s v="Each"/>
    <s v="Active"/>
    <s v="American Lighting"/>
    <s v="Drivers"/>
    <s v="Adaptive"/>
    <s v="Order"/>
    <s v="01-01-2025"/>
    <s v="14-04-2025"/>
    <n v="0"/>
    <n v="11"/>
    <n v="0"/>
    <n v="619.29999999999995"/>
    <n v="-619.29999999999995"/>
  </r>
  <r>
    <s v="AVPROD"/>
    <x v="236"/>
    <x v="6"/>
    <s v="FORT MYERS"/>
    <s v="FL"/>
    <n v="33912"/>
    <s v="NFPROV-CHAN-1M"/>
    <s v="Each"/>
    <s v="Active"/>
    <s v="American Lighting"/>
    <s v="Flexible Linear"/>
    <s v="Neonflex Pro"/>
    <s v="Order"/>
    <s v="01-01-2025"/>
    <s v="14-04-2025"/>
    <n v="0"/>
    <n v="50"/>
    <n v="0"/>
    <n v="457.5"/>
    <n v="-457.5"/>
  </r>
  <r>
    <s v="AVPROD"/>
    <x v="174"/>
    <x v="6"/>
    <s v="SUMMERFIELD "/>
    <s v="FL"/>
    <n v="34491"/>
    <s v="PLX-DEC-DMX-RJ45-5X5CH"/>
    <s v="Each"/>
    <s v="Active"/>
    <s v="Proluxe"/>
    <s v="Controls"/>
    <s v="Controls"/>
    <s v="Shadow TransferKit"/>
    <s v="01-01-2025"/>
    <s v="14-04-2025"/>
    <n v="-1"/>
    <n v="0"/>
    <n v="146.44"/>
    <n v="0"/>
    <n v="146.44"/>
  </r>
  <r>
    <s v="AVPROD"/>
    <x v="101"/>
    <x v="4"/>
    <s v="NASHVILLE"/>
    <s v="TN"/>
    <n v="37204"/>
    <s v="PLX-EXT-CLIP-45"/>
    <s v="Each"/>
    <s v="NoPurchase"/>
    <s v="Proluxe"/>
    <s v="Extrusion/Channel"/>
    <s v="Economy Extrusions"/>
    <s v="Shadow TransferKit"/>
    <s v="01-01-2025"/>
    <s v="14-04-2025"/>
    <n v="-161"/>
    <n v="0"/>
    <n v="354.2"/>
    <n v="0"/>
    <n v="354.2"/>
  </r>
  <r>
    <s v="AVPROD"/>
    <x v="53"/>
    <x v="3"/>
    <s v="CARMEL"/>
    <s v="IN"/>
    <n v="46032"/>
    <s v="ADPT-DRJ-192-24"/>
    <s v="Each"/>
    <s v="Active"/>
    <s v="American Lighting"/>
    <s v="Drivers"/>
    <s v="Adaptive"/>
    <s v="Order"/>
    <s v="01-01-2025"/>
    <s v="14-04-2025"/>
    <n v="0"/>
    <n v="4"/>
    <n v="0"/>
    <n v="605"/>
    <n v="-605"/>
  </r>
  <r>
    <s v="AVPROD"/>
    <x v="146"/>
    <x v="4"/>
    <s v="MEBANE"/>
    <s v="NC"/>
    <n v="27302"/>
    <s v="PE-TRACE-CLIP"/>
    <s v="BG10"/>
    <s v="NoPurchase"/>
    <s v="American Lighting"/>
    <s v="Extrusion/Channel"/>
    <s v="Premium Extrusions"/>
    <s v="Order"/>
    <s v="01-01-2025"/>
    <s v="14-04-2025"/>
    <n v="0"/>
    <n v="212"/>
    <n v="0"/>
    <n v="318"/>
    <n v="-318"/>
  </r>
  <r>
    <s v="AVPROD"/>
    <x v="60"/>
    <x v="3"/>
    <s v="FRANKLIN"/>
    <s v="OH"/>
    <n v="45005"/>
    <s v="LED-DRJ-150-24"/>
    <s v="Each"/>
    <s v="Active"/>
    <s v="American Lighting"/>
    <s v="Drivers"/>
    <s v="LED-DR"/>
    <s v="Order"/>
    <s v="01-01-2025"/>
    <s v="14-04-2025"/>
    <n v="0"/>
    <n v="1"/>
    <n v="0"/>
    <n v="70.900000000000006"/>
    <n v="-70.900000000000006"/>
  </r>
  <r>
    <s v="AVPROD"/>
    <x v="109"/>
    <x v="4"/>
    <s v="DENVER"/>
    <s v="NC"/>
    <n v="28037"/>
    <s v="CCV-DR150-24"/>
    <s v="Each"/>
    <s v="Inactive"/>
    <s v="American Lighting"/>
    <s v="Drivers"/>
    <s v="CCV"/>
    <s v="Special Order"/>
    <s v="01-01-2025"/>
    <s v="14-04-2025"/>
    <n v="0"/>
    <n v="4"/>
    <n v="0"/>
    <n v="457.8"/>
    <n v="-457.8"/>
  </r>
  <r>
    <s v="AVPROD"/>
    <x v="367"/>
    <x v="3"/>
    <s v="GAHANNA"/>
    <s v="OH"/>
    <n v="43215"/>
    <s v="PLX-HTL54-COB-30K-24V-16"/>
    <s v="Each"/>
    <s v="Active"/>
    <s v="Proluxe"/>
    <s v="Tape Light"/>
    <s v="High Output COB"/>
    <s v="Shadow TransferKit"/>
    <s v="01-01-2025"/>
    <s v="14-04-2025"/>
    <n v="2"/>
    <n v="0"/>
    <n v="213.4"/>
    <n v="0"/>
    <n v="213.4"/>
  </r>
  <r>
    <s v="AVPROD"/>
    <x v="23"/>
    <x v="7"/>
    <s v="SHAWNEE"/>
    <s v="KS"/>
    <n v="66227"/>
    <s v="PLX-DEC-DMX-RJ45-5X5CH"/>
    <s v="Each"/>
    <s v="Active"/>
    <s v="Proluxe"/>
    <s v="Controls"/>
    <s v="Controls"/>
    <s v="Shadow TransferKit"/>
    <s v="01-01-2025"/>
    <s v="14-04-2025"/>
    <n v="-4"/>
    <n v="0"/>
    <n v="920.4"/>
    <n v="0"/>
    <n v="920.4"/>
  </r>
  <r>
    <s v="AVPROD"/>
    <x v="105"/>
    <x v="10"/>
    <s v="HOUSTON"/>
    <s v="TX"/>
    <n v="77063"/>
    <s v="PLX-MLINK-30K-120V-24"/>
    <s v="Each"/>
    <s v="FlgNoPur"/>
    <s v="Proluxe"/>
    <s v="Undercabinets"/>
    <s v="Microlink"/>
    <s v="Shadow TransferKit"/>
    <s v="01-01-2025"/>
    <s v="14-04-2025"/>
    <n v="-5"/>
    <n v="0"/>
    <n v="95.8"/>
    <n v="0"/>
    <n v="95.8"/>
  </r>
  <r>
    <s v="AVPROD"/>
    <x v="269"/>
    <x v="6"/>
    <s v="SARASOTA"/>
    <s v="FL"/>
    <n v="34243"/>
    <s v="PLX-HTL67COB-12MM-TRACK-1M"/>
    <s v="Each"/>
    <s v="Active"/>
    <s v="Proluxe"/>
    <s v="Tape Light"/>
    <s v="Sauna IP67 COB"/>
    <s v="Shadow TransferKit"/>
    <s v="01-01-2025"/>
    <s v="14-04-2025"/>
    <n v="-12"/>
    <n v="0"/>
    <n v="67.2"/>
    <n v="0"/>
    <n v="67.2"/>
  </r>
  <r>
    <s v="AVPROD"/>
    <x v="7"/>
    <x v="0"/>
    <s v="SILVER SPRING"/>
    <s v="MD"/>
    <n v="20910"/>
    <s v="HP2-TRIM-PIN"/>
    <s v="Each"/>
    <s v="NoPurchase"/>
    <s v="American Lighting"/>
    <s v="Downlighting"/>
    <s v="HP"/>
    <s v="Order"/>
    <s v="01-01-2025"/>
    <s v="14-04-2025"/>
    <n v="-2"/>
    <n v="0"/>
    <n v="11.5"/>
    <n v="0"/>
    <n v="11.5"/>
  </r>
  <r>
    <s v="AVPROD"/>
    <x v="271"/>
    <x v="9"/>
    <s v="NEW YORK"/>
    <s v="NY"/>
    <n v="11215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368"/>
    <x v="19"/>
    <s v="MILLTOWN"/>
    <s v="NJ"/>
    <n v="8850"/>
    <s v="REC-DMX-RJ45A-5CH"/>
    <s v="Each"/>
    <s v="Active"/>
    <s v="American Lighting"/>
    <s v="Controls"/>
    <s v="Controls"/>
    <s v="Order"/>
    <s v="01-01-2025"/>
    <s v="14-04-2025"/>
    <n v="0"/>
    <n v="1"/>
    <n v="0"/>
    <n v="80.150000000000006"/>
    <n v="-80.150000000000006"/>
  </r>
  <r>
    <s v="AVPROD"/>
    <x v="35"/>
    <x v="6"/>
    <s v="MIAMI"/>
    <s v="FL"/>
    <n v="33155"/>
    <s v="PE-RUBIK-LENS-2M"/>
    <s v="Each"/>
    <s v="Active"/>
    <s v="American Lighting"/>
    <s v="Extrusion/Channel"/>
    <s v="Premium Extrusions"/>
    <s v="Order"/>
    <s v="01-01-2025"/>
    <s v="14-04-2025"/>
    <n v="0"/>
    <n v="5"/>
    <n v="0"/>
    <n v="62.3"/>
    <n v="-62.3"/>
  </r>
  <r>
    <s v="AVPROD"/>
    <x v="213"/>
    <x v="0"/>
    <s v="WAYNE"/>
    <s v="PA"/>
    <n v="19087"/>
    <s v="PLX-EXTMINI1-FEED"/>
    <s v="Each"/>
    <s v="NoPurchase"/>
    <s v="Proluxe"/>
    <s v="Extrusion/Channel"/>
    <s v="Premium Extrusions"/>
    <s v="Shadow TransferKit"/>
    <s v="01-01-2025"/>
    <s v="14-04-2025"/>
    <n v="-8"/>
    <n v="0"/>
    <n v="12.8"/>
    <n v="0"/>
    <n v="12.8"/>
  </r>
  <r>
    <s v="AVPROD"/>
    <x v="294"/>
    <x v="2"/>
    <s v="BASALT "/>
    <s v="CO"/>
    <n v="81621"/>
    <s v="PLX-EXTGT-2M-BNDL1"/>
    <s v="Each"/>
    <s v="Active"/>
    <s v="Proluxe"/>
    <s v="Extrusion/Channel"/>
    <s v="Premium Extrusions"/>
    <s v="Shadow TransferKit"/>
    <s v="01-01-2025"/>
    <s v="14-04-2025"/>
    <n v="-5"/>
    <n v="0"/>
    <n v="224.24"/>
    <n v="0"/>
    <n v="224.24"/>
  </r>
  <r>
    <s v="AVPROD"/>
    <x v="352"/>
    <x v="6"/>
    <s v="TAMPA "/>
    <s v="FL"/>
    <n v="33610"/>
    <s v="PLX-TL-HVYDTYACCSRY-SC-SPL"/>
    <s v="Each"/>
    <s v="Active"/>
    <s v="Proluxe"/>
    <s v="Tape Light"/>
    <s v="Tape Light Accessories"/>
    <s v="Shadow TransferKit"/>
    <s v="01-01-2025"/>
    <s v="14-04-2025"/>
    <n v="-6"/>
    <n v="0"/>
    <n v="12.3"/>
    <n v="0"/>
    <n v="12.3"/>
  </r>
  <r>
    <s v="AVPROD"/>
    <x v="304"/>
    <x v="2"/>
    <s v="FARMINGTON"/>
    <s v="UT"/>
    <n v="84025"/>
    <s v="PE-AA2-FEED"/>
    <s v="Each"/>
    <s v="NoPurchase"/>
    <s v="American Lighting"/>
    <s v="Extrusion/Channel"/>
    <s v="Premium Extrusions"/>
    <s v="Order"/>
    <s v="01-01-2025"/>
    <s v="14-04-2025"/>
    <n v="0"/>
    <n v="1"/>
    <n v="0"/>
    <n v="1.6"/>
    <n v="-1.6"/>
  </r>
  <r>
    <s v="AVPROD"/>
    <x v="207"/>
    <x v="0"/>
    <s v="JEFFERSON TWP"/>
    <s v="PA"/>
    <n v="18436"/>
    <s v="ADPTPRO-DRJ-192-24"/>
    <s v="Each"/>
    <s v="Active"/>
    <s v="American Lighting"/>
    <s v="Drivers"/>
    <s v="Adaptive"/>
    <s v="Order"/>
    <s v="01-01-2025"/>
    <s v="14-04-2025"/>
    <n v="0"/>
    <n v="7"/>
    <n v="0"/>
    <n v="1048.6600000000001"/>
    <n v="-1048.6600000000001"/>
  </r>
  <r>
    <s v="AVPROD"/>
    <x v="226"/>
    <x v="9"/>
    <s v="LIVINGSTON"/>
    <s v="NY"/>
    <n v="7039"/>
    <s v="PLX-HPR68-18MM-RGB-24V-CC"/>
    <s v="Foot"/>
    <s v="Active"/>
    <s v="Proluxe"/>
    <s v="Flexible Linear"/>
    <s v="Pool Rated Neon"/>
    <s v="Shadow TransferKit"/>
    <s v="01-01-2025"/>
    <s v="14-04-2025"/>
    <n v="-59"/>
    <n v="0"/>
    <n v="1622.5"/>
    <n v="0"/>
    <n v="1622.5"/>
  </r>
  <r>
    <s v="AVPROD"/>
    <x v="38"/>
    <x v="6"/>
    <s v="SARASOTA"/>
    <s v="FL"/>
    <n v="34231"/>
    <s v="PLX-ADPTPRODRJ24V-96"/>
    <s v="Each"/>
    <s v="Active"/>
    <s v="Proluxe"/>
    <s v="Drivers"/>
    <s v="Adaptive"/>
    <s v="Shadow TransferKit"/>
    <s v="01-01-2025"/>
    <s v="14-04-2025"/>
    <n v="-5"/>
    <n v="0"/>
    <n v="633.5"/>
    <n v="0"/>
    <n v="633.5"/>
  </r>
  <r>
    <s v="AVPROD"/>
    <x v="48"/>
    <x v="6"/>
    <s v="LAKELAND"/>
    <s v="FL"/>
    <n v="33813"/>
    <s v="TL-BLKS"/>
    <s v="Each"/>
    <s v="Active"/>
    <s v="American Lighting"/>
    <s v="Tape Light"/>
    <s v="Tape Light Accessories"/>
    <s v="Order"/>
    <s v="01-01-2025"/>
    <s v="14-04-2025"/>
    <n v="0"/>
    <n v="15"/>
    <n v="0"/>
    <n v="399.75"/>
    <n v="-399.75"/>
  </r>
  <r>
    <s v="AVPROD"/>
    <x v="288"/>
    <x v="0"/>
    <s v="WEST DEPTFORD"/>
    <s v="NJ"/>
    <n v="8096"/>
    <s v="STL-COB-WW-16"/>
    <s v="Each"/>
    <s v="Active"/>
    <s v="American Lighting"/>
    <s v="Tape Light"/>
    <s v="Standard Grade COB"/>
    <s v="Order"/>
    <s v="01-01-2025"/>
    <s v="14-04-2025"/>
    <n v="0"/>
    <n v="59"/>
    <n v="0"/>
    <n v="4967.8"/>
    <n v="-4967.8"/>
  </r>
  <r>
    <s v="AVPROD"/>
    <x v="316"/>
    <x v="3"/>
    <s v="MORGANTOWN"/>
    <s v="WV"/>
    <n v="26505"/>
    <s v="HTL65-RGBW"/>
    <s v="Each"/>
    <s v="Active"/>
    <s v="American Lighting"/>
    <s v="Tape Light"/>
    <s v="High Output"/>
    <s v="Order"/>
    <s v="01-01-2025"/>
    <s v="14-04-2025"/>
    <n v="0"/>
    <n v="21"/>
    <n v="0"/>
    <n v="3322.2"/>
    <n v="-3322.2"/>
  </r>
  <r>
    <s v="AVPROD"/>
    <x v="369"/>
    <x v="6"/>
    <s v="POMPANO BEACH"/>
    <s v="FL"/>
    <n v="33062"/>
    <s v="PE-VERGE-LENS-2M"/>
    <s v="Each"/>
    <s v="FlgNoPur"/>
    <s v="American Lighting"/>
    <s v="Extrusion/Channel"/>
    <s v="Premium Extrusions"/>
    <s v="Order"/>
    <s v="01-01-2025"/>
    <s v="14-04-2025"/>
    <n v="0"/>
    <n v="11"/>
    <n v="0"/>
    <n v="133.1"/>
    <n v="-133.1"/>
  </r>
  <r>
    <s v="AVPROD"/>
    <x v="156"/>
    <x v="1"/>
    <s v="VINEYARD HAVEN"/>
    <s v="MA"/>
    <n v="2568"/>
    <s v="PE-AA1-1M"/>
    <s v="Each"/>
    <s v="NoPurchase"/>
    <s v="American Lighting"/>
    <s v="Extrusion/Channel"/>
    <s v="Premium Extrusions"/>
    <s v="Order"/>
    <s v="01-01-2025"/>
    <s v="14-04-2025"/>
    <n v="0"/>
    <n v="30"/>
    <n v="0"/>
    <n v="277.5"/>
    <n v="-277.5"/>
  </r>
  <r>
    <s v="AVPROD"/>
    <x v="100"/>
    <x v="3"/>
    <s v="LEXINGTON"/>
    <s v="KY"/>
    <n v="40505"/>
    <s v="PLX-STL54-COB-27K-24V-16"/>
    <s v="Each"/>
    <s v="Active"/>
    <s v="Proluxe"/>
    <s v="Tape Light"/>
    <s v="Standard Grade COB"/>
    <s v="Shadow TransferKit"/>
    <s v="01-01-2025"/>
    <s v="14-04-2025"/>
    <n v="9"/>
    <n v="0"/>
    <n v="791.73"/>
    <n v="0"/>
    <n v="791.73"/>
  </r>
  <r>
    <s v="AVPROD"/>
    <x v="267"/>
    <x v="5"/>
    <s v="LAS VEGAS"/>
    <s v="NV"/>
    <n v="89106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0"/>
    <x v="2"/>
    <s v="WINDSOR"/>
    <s v="CO"/>
    <n v="80550"/>
    <s v="UCR-5CCT-32-WH"/>
    <s v="Each"/>
    <s v="Active"/>
    <s v="American Lighting"/>
    <s v="Undercabinets"/>
    <s v="LED Courant"/>
    <s v="Order"/>
    <s v="01-01-2025"/>
    <s v="14-04-2025"/>
    <n v="0"/>
    <n v="0"/>
    <n v="-145.86000000000001"/>
    <n v="0"/>
    <n v="-145.86000000000001"/>
  </r>
  <r>
    <s v="AVPROD"/>
    <x v="54"/>
    <x v="9"/>
    <s v="EAST ISLIP"/>
    <s v="NY"/>
    <n v="11730"/>
    <s v="PLX-EXTGT-END"/>
    <s v="Each"/>
    <s v="NoPurchase"/>
    <s v="Proluxe"/>
    <s v="Extrusion/Channel"/>
    <s v="Premium Extrusions"/>
    <s v="Shadow TransferKit"/>
    <s v="01-01-2025"/>
    <s v="14-04-2025"/>
    <n v="-30"/>
    <n v="0"/>
    <n v="61.2"/>
    <n v="0"/>
    <n v="61.2"/>
  </r>
  <r>
    <s v="AVPROD"/>
    <x v="101"/>
    <x v="4"/>
    <s v="NASHVILLE"/>
    <s v="TN"/>
    <n v="37204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2.88"/>
    <n v="-2.88"/>
  </r>
  <r>
    <s v="AVPROD"/>
    <x v="332"/>
    <x v="6"/>
    <s v="BOCA RATON"/>
    <s v="FL"/>
    <n v="33432"/>
    <s v="E-CLIP"/>
    <s v="Each"/>
    <s v="NoPurchase"/>
    <s v="American Lighting"/>
    <s v="Extrusion/Channel"/>
    <s v="Economy Extrusions"/>
    <s v="Order"/>
    <s v="01-01-2025"/>
    <s v="14-04-2025"/>
    <n v="0"/>
    <n v="138"/>
    <n v="0"/>
    <n v="234.6"/>
    <n v="-234.6"/>
  </r>
  <r>
    <s v="AVPROD"/>
    <x v="93"/>
    <x v="12"/>
    <s v="EDINA"/>
    <s v="MN"/>
    <n v="55439"/>
    <s v="STL-COB-UWW-16"/>
    <s v="Each"/>
    <s v="Active"/>
    <s v="American Lighting"/>
    <s v="Tape Light"/>
    <s v="Standard Grade COB"/>
    <s v="Order"/>
    <s v="01-01-2025"/>
    <s v="14-04-2025"/>
    <n v="0"/>
    <n v="2"/>
    <n v="0"/>
    <n v="187.1"/>
    <n v="-187.1"/>
  </r>
  <r>
    <s v="AVPROD"/>
    <x v="278"/>
    <x v="6"/>
    <s v="PARRISH"/>
    <s v="FL"/>
    <n v="34219"/>
    <s v="ADPTPRO-DR-300-24"/>
    <s v="Each"/>
    <s v="Active"/>
    <s v="American Lighting"/>
    <s v="Drivers"/>
    <s v="Adaptive"/>
    <s v="Order"/>
    <s v="01-01-2025"/>
    <s v="14-04-2025"/>
    <n v="0"/>
    <n v="2"/>
    <n v="0"/>
    <n v="405.35"/>
    <n v="-405.35"/>
  </r>
  <r>
    <s v="AVPROD"/>
    <x v="242"/>
    <x v="3"/>
    <s v="LEBANON"/>
    <s v="OH"/>
    <n v="45036"/>
    <s v="PLX-ADPTDRJ24V-30"/>
    <s v="Each"/>
    <s v="Active"/>
    <s v="Proluxe"/>
    <s v="Drivers"/>
    <s v="Adaptive"/>
    <s v="Shadow TransferKit"/>
    <s v="01-01-2025"/>
    <s v="14-04-2025"/>
    <n v="-2"/>
    <n v="0"/>
    <n v="92.1"/>
    <n v="0"/>
    <n v="92.1"/>
  </r>
  <r>
    <s v="AVPROD"/>
    <x v="370"/>
    <x v="7"/>
    <s v="OVERLAND PARK"/>
    <s v="KS"/>
    <n v="66085"/>
    <s v="PLX-CNVS54-50K-24V-12x24"/>
    <s v="CS2"/>
    <s v="Active"/>
    <s v="Proluxe"/>
    <s v="Dynamic Pixel"/>
    <s v="Canvas"/>
    <s v="Shadow TransferKit"/>
    <s v="01-01-2025"/>
    <s v="14-04-2025"/>
    <n v="-26"/>
    <n v="0"/>
    <n v="6890"/>
    <n v="0"/>
    <n v="6890"/>
  </r>
  <r>
    <s v="AVPROD"/>
    <x v="107"/>
    <x v="9"/>
    <s v="LONG ISLAND CITY"/>
    <s v="NY"/>
    <n v="11101"/>
    <s v="PLX-ONYXNFPROVCHAN-1M-BK"/>
    <s v="Each"/>
    <s v="Active"/>
    <s v="Proluxe"/>
    <s v="Flexible Linear"/>
    <s v="Neonflex Pro Onyx"/>
    <s v="Shadow TransferKit"/>
    <s v="01-01-2025"/>
    <s v="14-04-2025"/>
    <n v="-8"/>
    <n v="0"/>
    <n v="218.8"/>
    <n v="0"/>
    <n v="218.8"/>
  </r>
  <r>
    <s v="AVPROD"/>
    <x v="243"/>
    <x v="5"/>
    <s v="MESA"/>
    <s v="AZ"/>
    <n v="85207"/>
    <s v="PLX-HTL54-COB-30K-24V-16"/>
    <s v="Each"/>
    <s v="Active"/>
    <s v="Proluxe"/>
    <s v="Tape Light"/>
    <s v="High Output COB"/>
    <s v="Shadow TransferKit"/>
    <s v="01-01-2025"/>
    <s v="14-04-2025"/>
    <n v="-6"/>
    <n v="0"/>
    <n v="435.36"/>
    <n v="0"/>
    <n v="435.36"/>
  </r>
  <r>
    <s v="AVPROD"/>
    <x v="75"/>
    <x v="0"/>
    <s v="ROANOKE"/>
    <s v="VA"/>
    <n v="24018"/>
    <s v="PLX-ADPTPRODR24V-200"/>
    <s v="Each"/>
    <s v="Active"/>
    <s v="Proluxe"/>
    <s v="Drivers"/>
    <s v="Adaptive"/>
    <s v="Shadow TransferKit"/>
    <s v="01-01-2025"/>
    <s v="14-04-2025"/>
    <n v="-2"/>
    <n v="0"/>
    <n v="321.24"/>
    <n v="0"/>
    <n v="321.24"/>
  </r>
  <r>
    <s v="AVPROD"/>
    <x v="16"/>
    <x v="5"/>
    <s v="KIHEI"/>
    <s v="HI"/>
    <n v="96753"/>
    <s v="PLX-STL54-COB-30K-24V-16"/>
    <s v="Each"/>
    <s v="Active"/>
    <s v="Proluxe"/>
    <s v="Tape Light"/>
    <s v="Standard Grade COB"/>
    <s v="Shadow TransferKit"/>
    <s v="01-01-2025"/>
    <s v="14-04-2025"/>
    <n v="-7"/>
    <n v="0"/>
    <n v="550.97"/>
    <n v="0"/>
    <n v="550.97"/>
  </r>
  <r>
    <s v="AVPROD"/>
    <x v="52"/>
    <x v="1"/>
    <s v="NORTH EASTON"/>
    <s v="MA"/>
    <n v="2356"/>
    <s v="ADPT-DRJ-30-24"/>
    <s v="Each"/>
    <s v="Active"/>
    <s v="American Lighting"/>
    <s v="Drivers"/>
    <s v="Adaptive"/>
    <s v="Order"/>
    <s v="01-01-2025"/>
    <s v="14-04-2025"/>
    <n v="0"/>
    <n v="7"/>
    <n v="0"/>
    <n v="358.05"/>
    <n v="-358.05"/>
  </r>
  <r>
    <s v="AVPROD"/>
    <x v="225"/>
    <x v="0"/>
    <s v="STERLING"/>
    <s v="VA"/>
    <n v="20166"/>
    <s v="PLX-TL-HVYDTYACCSRY-RGB-PWR-6"/>
    <s v="Each"/>
    <s v="Active"/>
    <s v="Proluxe"/>
    <s v="Tape Light"/>
    <s v="Tape Light Accessories"/>
    <s v="Shadow TransferKit"/>
    <s v="01-01-2025"/>
    <s v="14-04-2025"/>
    <n v="-30"/>
    <n v="0"/>
    <n v="162"/>
    <n v="0"/>
    <n v="162"/>
  </r>
  <r>
    <s v="AVPROD"/>
    <x v="349"/>
    <x v="10"/>
    <s v="TULSA"/>
    <s v="OK"/>
    <n v="74133"/>
    <s v="PLX-CNVS-SC-CONRIG"/>
    <s v="BG5"/>
    <s v="Active"/>
    <s v="Proluxe"/>
    <s v="Dynamic Pixel"/>
    <s v="Canvas"/>
    <s v="Shadow TransferKit"/>
    <s v="01-01-2025"/>
    <s v="14-04-2025"/>
    <n v="-5"/>
    <n v="0"/>
    <n v="7.5"/>
    <n v="0"/>
    <n v="7.5"/>
  </r>
  <r>
    <s v="AVPROD"/>
    <x v="114"/>
    <x v="0"/>
    <s v="BENSALEM"/>
    <s v="PA"/>
    <n v="19020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95"/>
    <x v="3"/>
    <s v="LEETSDALE"/>
    <s v="PA"/>
    <n v="15056"/>
    <s v="LED-DR240-24"/>
    <s v="Each"/>
    <s v="Inactive"/>
    <s v="American Lighting"/>
    <s v="Drivers"/>
    <s v="LED-DR"/>
    <s v="Special Order"/>
    <s v="01-01-2025"/>
    <s v="14-04-2025"/>
    <n v="0"/>
    <n v="1"/>
    <n v="0"/>
    <n v="133.79"/>
    <n v="-133.79"/>
  </r>
  <r>
    <s v="AVPROD"/>
    <x v="112"/>
    <x v="10"/>
    <s v="JONESBORO"/>
    <s v="AR"/>
    <n v="72401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371"/>
    <x v="10"/>
    <s v="THE COLONY"/>
    <s v="TX"/>
    <n v="75056"/>
    <s v="PLX-EE1-AAFR-2M-BNDL1"/>
    <s v="Each"/>
    <s v="Active"/>
    <s v="Proluxe"/>
    <s v="Extrusion/Channel"/>
    <s v="Premium Extrusions"/>
    <s v="Shadow TransferKit"/>
    <s v="01-01-2025"/>
    <s v="14-04-2025"/>
    <n v="-20"/>
    <n v="0"/>
    <n v="407.2"/>
    <n v="0"/>
    <n v="407.2"/>
  </r>
  <r>
    <s v="AVPROD"/>
    <x v="230"/>
    <x v="10"/>
    <s v="HOUSTON"/>
    <s v="TX"/>
    <n v="77018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9"/>
    <x v="0"/>
    <s v="ROCKVILLE "/>
    <s v="MD"/>
    <n v="20852"/>
    <s v="PLX-HTLWD54-3018-24V-16"/>
    <s v="Each"/>
    <s v="Active"/>
    <s v="Proluxe"/>
    <s v="Tape Light"/>
    <s v="High Output"/>
    <s v="Shadow TransferKit"/>
    <s v="01-01-2025"/>
    <s v="14-04-2025"/>
    <n v="-1"/>
    <n v="0"/>
    <n v="107.03"/>
    <n v="0"/>
    <n v="107.03"/>
  </r>
  <r>
    <s v="AVPROD"/>
    <x v="33"/>
    <x v="10"/>
    <s v="FARMERS BRANCH"/>
    <s v="TX"/>
    <n v="75234"/>
    <s v="PLX-EXTVERGE-2M-BNDL5"/>
    <s v="Each"/>
    <s v="Active"/>
    <s v="Proluxe"/>
    <s v="Extrusion/Channel"/>
    <s v="Premium Extrusions"/>
    <s v="Shadow TransferKit"/>
    <s v="01-01-2025"/>
    <s v="14-04-2025"/>
    <n v="-4"/>
    <n v="0"/>
    <n v="988.24"/>
    <n v="0"/>
    <n v="988.24"/>
  </r>
  <r>
    <s v="AVPROD"/>
    <x v="204"/>
    <x v="8"/>
    <s v="SEATTLE "/>
    <s v="WA"/>
    <n v="98134"/>
    <s v="PLX-TL-HVYDTYACCSRY-RGBTW-SPL"/>
    <s v="Each"/>
    <s v="Active"/>
    <s v="Proluxe"/>
    <s v="Tape Light"/>
    <s v="Tape Light Accessories"/>
    <s v="Shadow TransferKit"/>
    <s v="01-01-2025"/>
    <s v="14-04-2025"/>
    <n v="-20"/>
    <n v="0"/>
    <n v="41"/>
    <n v="0"/>
    <n v="41"/>
  </r>
  <r>
    <s v="AVPROD"/>
    <x v="372"/>
    <x v="6"/>
    <s v="Orlando"/>
    <s v="FL"/>
    <n v="32808"/>
    <s v="HTL-TWR-16"/>
    <s v="Each"/>
    <s v="Active"/>
    <s v="American Lighting"/>
    <s v="Tape Light"/>
    <s v="High Output"/>
    <s v="Order"/>
    <s v="01-01-2025"/>
    <s v="14-04-2025"/>
    <n v="0"/>
    <n v="2"/>
    <n v="0"/>
    <n v="332.6"/>
    <n v="-332.6"/>
  </r>
  <r>
    <s v="AVPROD"/>
    <x v="35"/>
    <x v="6"/>
    <s v="MIAMI"/>
    <s v="FL"/>
    <n v="33155"/>
    <s v="PE-AA1-FEED"/>
    <s v="Each"/>
    <s v="NoPurchase"/>
    <s v="American Lighting"/>
    <s v="Extrusion/Channel"/>
    <s v="Premium Extrusions"/>
    <s v="Order"/>
    <s v="01-01-2025"/>
    <s v="14-04-2025"/>
    <n v="0"/>
    <n v="1"/>
    <n v="0"/>
    <n v="0.96"/>
    <n v="-0.96"/>
  </r>
  <r>
    <s v="AVPROD"/>
    <x v="219"/>
    <x v="2"/>
    <s v="RIVERTON"/>
    <s v="UT"/>
    <n v="84065"/>
    <s v="PE-AA45-END"/>
    <s v="Each"/>
    <s v="Active"/>
    <s v="American Lighting"/>
    <s v="Extrusion/Channel"/>
    <s v="Premium Extrusions"/>
    <s v="Special Order"/>
    <s v="01-01-2025"/>
    <s v="14-04-2025"/>
    <n v="0"/>
    <n v="12"/>
    <n v="0"/>
    <n v="15"/>
    <n v="-15"/>
  </r>
  <r>
    <s v="AVPROD"/>
    <x v="41"/>
    <x v="6"/>
    <s v="LARGO"/>
    <s v="FL"/>
    <n v="33773"/>
    <s v="PLX-SPKPL-GTWY-T-W"/>
    <s v="Each"/>
    <s v="Active"/>
    <s v="Proluxe"/>
    <s v="Spektrum"/>
    <s v="Spektrum Smart"/>
    <s v="Shadow TransferKit"/>
    <s v="01-01-2025"/>
    <s v="14-04-2025"/>
    <n v="-1"/>
    <n v="0"/>
    <n v="37.44"/>
    <n v="0"/>
    <n v="37.44"/>
  </r>
  <r>
    <s v="AVPROD"/>
    <x v="284"/>
    <x v="8"/>
    <s v="WORCESTER"/>
    <s v="MA"/>
    <n v="1604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139"/>
    <x v="2"/>
    <s v="ENGLEWOOD"/>
    <s v="CO"/>
    <n v="80110"/>
    <s v="PLX-OMNSLI-30K-WHBK"/>
    <s v="Each"/>
    <s v="Active"/>
    <s v="Proluxe"/>
    <s v="Puck Lights"/>
    <s v="Omni"/>
    <s v="Shadow TransferKit"/>
    <s v="01-01-2025"/>
    <s v="14-04-2025"/>
    <n v="-2"/>
    <n v="0"/>
    <n v="31.4"/>
    <n v="0"/>
    <n v="31.4"/>
  </r>
  <r>
    <s v="AVPROD"/>
    <x v="6"/>
    <x v="5"/>
    <s v="SIGNAL HILL "/>
    <s v="CA"/>
    <n v="97055"/>
    <s v="SPKPL-LDS-RGBTW-1H-BK"/>
    <s v="Each"/>
    <s v="Active"/>
    <s v="American Lighting"/>
    <s v="Spektrum"/>
    <s v="Spektrum Smart"/>
    <s v="Order"/>
    <s v="01-01-2025"/>
    <s v="14-04-2025"/>
    <n v="0"/>
    <n v="1"/>
    <n v="0"/>
    <n v="49.54"/>
    <n v="-49.54"/>
  </r>
  <r>
    <s v="AVPROD"/>
    <x v="280"/>
    <x v="2"/>
    <s v="CENTENNIAL"/>
    <s v="CO"/>
    <s v="80112-4207"/>
    <s v="ADPTPRO-DRJ-288-24"/>
    <s v="Each"/>
    <s v="Active"/>
    <s v="American Lighting"/>
    <s v="Drivers"/>
    <s v="Adaptive"/>
    <s v="Order"/>
    <s v="01-01-2025"/>
    <s v="14-04-2025"/>
    <n v="0"/>
    <n v="3"/>
    <n v="0"/>
    <n v="577.04999999999995"/>
    <n v="-577.04999999999995"/>
  </r>
  <r>
    <s v="AVPROD"/>
    <x v="171"/>
    <x v="5"/>
    <s v="COSTA MESA"/>
    <s v="CA"/>
    <n v="92626"/>
    <s v="PLX-EXTGT-2M-BNDL1"/>
    <s v="Each"/>
    <s v="Active"/>
    <s v="Proluxe"/>
    <s v="Extrusion/Channel"/>
    <s v="Premium Extrusions"/>
    <s v="Shadow TransferKit"/>
    <s v="01-01-2025"/>
    <s v="14-04-2025"/>
    <n v="-4"/>
    <n v="0"/>
    <n v="264"/>
    <n v="0"/>
    <n v="264"/>
  </r>
  <r>
    <s v="AVPROD"/>
    <x v="269"/>
    <x v="6"/>
    <s v="SARASOTA"/>
    <s v="FL"/>
    <n v="34243"/>
    <s v="PLX-LEDDR24V-480"/>
    <s v="Each"/>
    <s v="Active"/>
    <s v="Proluxe"/>
    <s v="Drivers"/>
    <s v="LED-DR"/>
    <s v="Shadow TransferKit"/>
    <s v="01-01-2025"/>
    <s v="14-04-2025"/>
    <n v="-4"/>
    <n v="0"/>
    <n v="906.2"/>
    <n v="0"/>
    <n v="906.2"/>
  </r>
  <r>
    <s v="AVPROD"/>
    <x v="211"/>
    <x v="10"/>
    <s v="HOUSTON"/>
    <s v="TX"/>
    <n v="77066"/>
    <s v="PLX-HTLWD54-3018-24V-16"/>
    <s v="Each"/>
    <s v="Active"/>
    <s v="Proluxe"/>
    <s v="Tape Light"/>
    <s v="High Output"/>
    <s v="Shadow TransferKit"/>
    <s v="01-01-2025"/>
    <s v="14-04-2025"/>
    <n v="-35"/>
    <n v="0"/>
    <n v="4548.95"/>
    <n v="0"/>
    <n v="4548.95"/>
  </r>
  <r>
    <s v="AVPROD"/>
    <x v="189"/>
    <x v="2"/>
    <s v="HIGHLANDS RANCH"/>
    <s v="CO"/>
    <n v="80130"/>
    <s v="PLX-EXTUNVMINI-2M-BNDL1"/>
    <s v="Each"/>
    <s v="Active"/>
    <s v="Proluxe"/>
    <s v="Extrusion/Channel"/>
    <s v="Premium Extrusions"/>
    <s v="Shadow TransferKit"/>
    <s v="01-01-2025"/>
    <s v="14-04-2025"/>
    <n v="-20"/>
    <n v="0"/>
    <n v="743"/>
    <n v="0"/>
    <n v="743"/>
  </r>
  <r>
    <s v="AVPROD"/>
    <x v="144"/>
    <x v="0"/>
    <s v="SUFFOLK"/>
    <s v="VA"/>
    <n v="23435"/>
    <s v="PLX-ADPTDRJ24V-192"/>
    <s v="Each"/>
    <s v="Active"/>
    <s v="Proluxe"/>
    <s v="Drivers"/>
    <s v="Adaptive"/>
    <s v="Shadow TransferKit"/>
    <s v="01-01-2025"/>
    <s v="14-04-2025"/>
    <n v="1"/>
    <n v="0"/>
    <n v="136.15"/>
    <n v="0"/>
    <n v="136.15"/>
  </r>
  <r>
    <s v="AVPROD"/>
    <x v="310"/>
    <x v="9"/>
    <s v="SELDEN"/>
    <s v="NY"/>
    <n v="11784"/>
    <s v="HTL-RGBW"/>
    <s v="Each"/>
    <s v="Active"/>
    <s v="American Lighting"/>
    <s v="Tape Light"/>
    <s v="High Output"/>
    <s v="Order"/>
    <s v="01-01-2025"/>
    <s v="14-04-2025"/>
    <n v="0"/>
    <n v="10"/>
    <n v="0"/>
    <n v="1294.0999999999999"/>
    <n v="-1294.0999999999999"/>
  </r>
  <r>
    <s v="AVPROD"/>
    <x v="32"/>
    <x v="6"/>
    <s v="NAPLES"/>
    <s v="FL"/>
    <n v="34110"/>
    <s v="PE-AA45-FEED"/>
    <s v="Each"/>
    <s v="Active"/>
    <s v="American Lighting"/>
    <s v="Extrusion/Channel"/>
    <s v="Premium Extrusions"/>
    <s v="Special Order"/>
    <s v="01-01-2025"/>
    <s v="14-04-2025"/>
    <n v="0"/>
    <n v="4"/>
    <n v="0"/>
    <n v="9.4"/>
    <n v="-9.4"/>
  </r>
  <r>
    <s v="AVPROD"/>
    <x v="196"/>
    <x v="6"/>
    <s v="ORLANDO"/>
    <s v="FL"/>
    <n v="32811"/>
    <s v="PE-VERGE-LENS-2M"/>
    <s v="Each"/>
    <s v="FlgNoPur"/>
    <s v="American Lighting"/>
    <s v="Extrusion/Channel"/>
    <s v="Premium Extrusions"/>
    <s v="Order"/>
    <s v="01-01-2025"/>
    <s v="14-04-2025"/>
    <n v="0"/>
    <n v="9"/>
    <n v="0"/>
    <n v="98.01"/>
    <n v="-98.01"/>
  </r>
  <r>
    <s v="AVPROD"/>
    <x v="84"/>
    <x v="3"/>
    <s v="ADA"/>
    <s v="MI"/>
    <n v="49301"/>
    <s v="PE-AA45-1M-BK"/>
    <s v="Each"/>
    <s v="Active"/>
    <s v="American Lighting"/>
    <s v="Extrusion/Channel"/>
    <s v="Premium Extrusions"/>
    <s v="Special Order"/>
    <s v="01-01-2025"/>
    <s v="14-04-2025"/>
    <n v="0"/>
    <n v="6"/>
    <n v="0"/>
    <n v="139.32"/>
    <n v="-139.32"/>
  </r>
  <r>
    <s v="AVPROD"/>
    <x v="373"/>
    <x v="0"/>
    <s v="LANCASTER "/>
    <s v="PA"/>
    <n v="17601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373"/>
    <x v="0"/>
    <s v="LANCASTER "/>
    <s v="PA"/>
    <n v="17601"/>
    <s v="PLX-HTLCOB54-PXLRGBW-24V-16"/>
    <s v="Each"/>
    <s v="Active"/>
    <s v="Proluxe"/>
    <s v="Tape Light"/>
    <s v="High Output COB"/>
    <s v="Shadow TransferKit"/>
    <s v="01-01-2025"/>
    <s v="14-04-2025"/>
    <n v="-3"/>
    <n v="0"/>
    <n v="317.10000000000002"/>
    <n v="0"/>
    <n v="317.10000000000002"/>
  </r>
  <r>
    <s v="AVPROD"/>
    <x v="56"/>
    <x v="3"/>
    <s v="MASON"/>
    <s v="OH"/>
    <n v="45040"/>
    <s v="LED-DR240-24"/>
    <s v="Each"/>
    <s v="Inactive"/>
    <s v="American Lighting"/>
    <s v="Drivers"/>
    <s v="LED-DR"/>
    <s v="Special Order"/>
    <s v="01-01-2025"/>
    <s v="14-04-2025"/>
    <n v="0"/>
    <n v="1"/>
    <n v="0"/>
    <n v="104.06"/>
    <n v="-104.06"/>
  </r>
  <r>
    <s v="AVPROD"/>
    <x v="122"/>
    <x v="11"/>
    <s v="DECATUR"/>
    <s v="IL"/>
    <n v="62523"/>
    <s v="HTL-TWR-16"/>
    <s v="Each"/>
    <s v="Active"/>
    <s v="American Lighting"/>
    <s v="Tape Light"/>
    <s v="High Output"/>
    <s v="Order"/>
    <s v="01-01-2025"/>
    <s v="14-04-2025"/>
    <n v="0"/>
    <n v="23"/>
    <n v="0"/>
    <n v="3605.25"/>
    <n v="-3605.25"/>
  </r>
  <r>
    <s v="AVPROD"/>
    <x v="374"/>
    <x v="6"/>
    <s v="STUART"/>
    <s v="FL"/>
    <n v="34997"/>
    <s v="SPTL-RGBW"/>
    <s v="Each"/>
    <s v="FlgNoPur"/>
    <s v="American Lighting"/>
    <s v="Tape Light"/>
    <s v="Spec Grade"/>
    <s v="Order"/>
    <s v="01-01-2025"/>
    <s v="14-04-2025"/>
    <n v="0"/>
    <n v="15"/>
    <n v="0"/>
    <n v="1985.25"/>
    <n v="-1985.25"/>
  </r>
  <r>
    <s v="AVPROD"/>
    <x v="83"/>
    <x v="2"/>
    <s v="BASALT"/>
    <s v="CO"/>
    <n v="81621"/>
    <s v="ADPT-DRJ-30-24"/>
    <s v="Each"/>
    <s v="Active"/>
    <s v="American Lighting"/>
    <s v="Drivers"/>
    <s v="Adaptive"/>
    <s v="Order"/>
    <s v="01-01-2025"/>
    <s v="14-04-2025"/>
    <n v="0"/>
    <n v="5"/>
    <n v="0"/>
    <n v="230.25"/>
    <n v="-230.25"/>
  </r>
  <r>
    <s v="AVPROD"/>
    <x v="209"/>
    <x v="3"/>
    <s v="DECATUR"/>
    <s v="IN"/>
    <n v="46733"/>
    <s v="PE-AA2-FEED"/>
    <s v="Each"/>
    <s v="NoPurchase"/>
    <s v="American Lighting"/>
    <s v="Extrusion/Channel"/>
    <s v="Premium Extrusions"/>
    <s v="Order"/>
    <s v="01-01-2025"/>
    <s v="14-04-2025"/>
    <n v="0"/>
    <n v="20"/>
    <n v="0"/>
    <n v="27.8"/>
    <n v="-27.8"/>
  </r>
  <r>
    <s v="AVPROD"/>
    <x v="200"/>
    <x v="6"/>
    <s v="ORLANDO"/>
    <s v="FL"/>
    <n v="32811"/>
    <s v="PLX-SFLEXEXT-SC-CLIPADJ"/>
    <s v="Each"/>
    <s v="Active"/>
    <s v="Proluxe"/>
    <s v="Tape Light"/>
    <s v="Senik"/>
    <s v="Shadow TransferKit"/>
    <s v="01-01-2025"/>
    <s v="14-04-2025"/>
    <n v="0"/>
    <n v="0"/>
    <n v="-60.6"/>
    <n v="0"/>
    <n v="-60.6"/>
  </r>
  <r>
    <s v="AVPROD"/>
    <x v="304"/>
    <x v="2"/>
    <s v="FARMINGTON"/>
    <s v="UT"/>
    <n v="84025"/>
    <s v="PE-AA2-END"/>
    <s v="Each"/>
    <s v="NoPurchase"/>
    <s v="American Lighting"/>
    <s v="Extrusion/Channel"/>
    <s v="Premium Extrusions"/>
    <s v="Order"/>
    <s v="01-01-2025"/>
    <s v="14-04-2025"/>
    <n v="0"/>
    <n v="1"/>
    <n v="0"/>
    <n v="1.44"/>
    <n v="-1.44"/>
  </r>
  <r>
    <s v="AVPROD"/>
    <x v="46"/>
    <x v="6"/>
    <s v="SARASOTA"/>
    <s v="FL"/>
    <n v="34238"/>
    <s v="PE-GT-1M"/>
    <s v="Each"/>
    <s v="Inactive"/>
    <s v="American Lighting"/>
    <s v="Extrusion/Channel"/>
    <s v="Premium Extrusions"/>
    <s v="Order"/>
    <s v="01-01-2025"/>
    <s v="14-04-2025"/>
    <n v="0"/>
    <n v="24"/>
    <n v="0"/>
    <n v="446.4"/>
    <n v="-446.4"/>
  </r>
  <r>
    <s v="AVPROD"/>
    <x v="361"/>
    <x v="12"/>
    <s v="HUDSON"/>
    <s v="WI"/>
    <n v="54016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129"/>
    <x v="4"/>
    <s v="CHARLESTON"/>
    <s v="SC"/>
    <n v="29407"/>
    <s v="PLX-EXT-LENSUV-1M"/>
    <s v="Each"/>
    <s v="NoPurchase"/>
    <s v="Proluxe"/>
    <s v="Extrusion/Channel"/>
    <s v="Premium Extrusions"/>
    <s v="Shadow TransferKit"/>
    <s v="01-01-2025"/>
    <s v="14-04-2025"/>
    <n v="-12"/>
    <n v="0"/>
    <n v="69.36"/>
    <n v="0"/>
    <n v="69.36"/>
  </r>
  <r>
    <s v="AVPROD"/>
    <x v="343"/>
    <x v="10"/>
    <s v="DRIPPING SPRINGS"/>
    <s v="TX"/>
    <n v="78620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75"/>
    <x v="0"/>
    <s v="ROANOKE"/>
    <s v="VA"/>
    <n v="24018"/>
    <s v="PLX-EXT-LENSQ-1M"/>
    <s v="Each"/>
    <s v="Active"/>
    <s v="Proluxe"/>
    <s v="Extrusion/Channel"/>
    <s v="Premium Extrusions"/>
    <s v="Shadow TransferKit"/>
    <s v="01-01-2025"/>
    <s v="14-04-2025"/>
    <n v="-1"/>
    <n v="0"/>
    <n v="4.12"/>
    <n v="0"/>
    <n v="4.12"/>
  </r>
  <r>
    <s v="AVPROD"/>
    <x v="189"/>
    <x v="2"/>
    <s v="HIGHLANDS RANCH"/>
    <s v="CO"/>
    <n v="80130"/>
    <s v="PLX-SPTLX54-30K-24V-13"/>
    <s v="Each"/>
    <s v="FlgNoPur"/>
    <s v="Proluxe"/>
    <s v="Tape Light"/>
    <s v="Spec Ultra"/>
    <s v="Shadow TransferKit"/>
    <s v="01-01-2025"/>
    <s v="14-04-2025"/>
    <n v="-8"/>
    <n v="0"/>
    <n v="1078.8"/>
    <n v="0"/>
    <n v="1078.8"/>
  </r>
  <r>
    <s v="AVPROD"/>
    <x v="375"/>
    <x v="6"/>
    <s v="WINTER PARK "/>
    <s v="FL"/>
    <n v="32789"/>
    <s v="Miscellaneous Fee"/>
    <s v="Unit"/>
    <s v="Active"/>
    <s v="Other - Non-Inventory"/>
    <s v="FeesServices"/>
    <s v="FeesServices"/>
    <s v="Order"/>
    <s v="01-01-2025"/>
    <s v="14-04-2025"/>
    <n v="0"/>
    <n v="1"/>
    <n v="0"/>
    <n v="395"/>
    <n v="-395"/>
  </r>
  <r>
    <s v="AVPROD"/>
    <x v="18"/>
    <x v="7"/>
    <s v="ROELAND PARK"/>
    <s v="KS"/>
    <n v="66205"/>
    <s v="PLX-ADPTDRJ24V-30"/>
    <s v="Each"/>
    <s v="Active"/>
    <s v="Proluxe"/>
    <s v="Drivers"/>
    <s v="Adaptive"/>
    <s v="Shadow TransferKit"/>
    <s v="01-01-2025"/>
    <s v="14-04-2025"/>
    <n v="-9"/>
    <n v="0"/>
    <n v="437.45"/>
    <n v="0"/>
    <n v="437.45"/>
  </r>
  <r>
    <s v="AVPROD"/>
    <x v="90"/>
    <x v="3"/>
    <s v="CLEVELAND"/>
    <s v="OH"/>
    <n v="44114"/>
    <s v="PLX-SC-LVSB"/>
    <s v="Each"/>
    <s v="Active"/>
    <s v="Proluxe"/>
    <s v="Tape Light"/>
    <s v="Cable &amp; Wire"/>
    <s v="Shadow TransferKit"/>
    <s v="01-01-2025"/>
    <s v="14-04-2025"/>
    <n v="-1"/>
    <n v="0"/>
    <n v="3.95"/>
    <n v="0"/>
    <n v="3.95"/>
  </r>
  <r>
    <s v="AVPROD"/>
    <x v="376"/>
    <x v="10"/>
    <s v="MAGNOLIA"/>
    <s v="TX"/>
    <n v="77354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5"/>
    <x v="3"/>
    <s v="TROY"/>
    <s v="MI"/>
    <n v="48084"/>
    <s v="PLX-SFLEXEXT-SC-LENS-4"/>
    <s v="Each"/>
    <s v="Active"/>
    <s v="Proluxe"/>
    <s v="Tape Light"/>
    <s v="Senik"/>
    <s v="Shadow TransferKit"/>
    <s v="01-01-2025"/>
    <s v="14-04-2025"/>
    <n v="-5"/>
    <n v="0"/>
    <n v="62.9"/>
    <n v="0"/>
    <n v="62.9"/>
  </r>
  <r>
    <s v="AVPROD"/>
    <x v="7"/>
    <x v="0"/>
    <s v="SILVER SPRING"/>
    <s v="MD"/>
    <n v="20910"/>
    <s v="PLX-ALC2-30K-12-WH"/>
    <s v="Each"/>
    <s v="FlgNoPur"/>
    <s v="Proluxe"/>
    <s v="Undercabinets"/>
    <s v="LED Complete 2"/>
    <s v="Shadow TransferKit"/>
    <s v="01-01-2025"/>
    <s v="14-04-2025"/>
    <n v="-3"/>
    <n v="0"/>
    <n v="82.8"/>
    <n v="0"/>
    <n v="82.8"/>
  </r>
  <r>
    <s v="AVPROD"/>
    <x v="285"/>
    <x v="10"/>
    <s v="LONGVIEW"/>
    <s v="TX"/>
    <n v="75604"/>
    <s v="LED-DR240-24"/>
    <s v="Each"/>
    <s v="Inactive"/>
    <s v="American Lighting"/>
    <s v="Drivers"/>
    <s v="LED-DR"/>
    <s v="Special Order"/>
    <s v="01-01-2025"/>
    <s v="14-04-2025"/>
    <n v="0"/>
    <n v="3"/>
    <n v="0"/>
    <n v="445.95"/>
    <n v="-445.95"/>
  </r>
  <r>
    <s v="AVPROD"/>
    <x v="243"/>
    <x v="5"/>
    <s v="QUEEN CREEK "/>
    <s v="AZ"/>
    <n v="85142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92.5"/>
    <n v="-92.5"/>
  </r>
  <r>
    <s v="AVPROD"/>
    <x v="66"/>
    <x v="9"/>
    <s v="PLAINVIEW"/>
    <s v="NY"/>
    <n v="11803"/>
    <s v="PLX-WALL-DMXB-RGBTW-4Z"/>
    <s v="Each"/>
    <s v="Active"/>
    <s v="Proluxe"/>
    <s v="Controls"/>
    <s v="Controls"/>
    <s v="Shadow TransferKit"/>
    <s v="01-01-2025"/>
    <s v="14-04-2025"/>
    <n v="-1"/>
    <n v="0"/>
    <n v="125.15"/>
    <n v="0"/>
    <n v="125.15"/>
  </r>
  <r>
    <s v="AVPROD"/>
    <x v="44"/>
    <x v="2"/>
    <s v="DENVER"/>
    <s v="CO"/>
    <n v="80222"/>
    <s v="PE-GTX-END"/>
    <s v="Each"/>
    <s v="NoPurchase"/>
    <s v="American Lighting"/>
    <s v="Extrusion/Channel"/>
    <s v="Premium Extrusions"/>
    <s v="Order"/>
    <s v="01-01-2025"/>
    <s v="14-04-2025"/>
    <n v="0"/>
    <n v="4"/>
    <n v="0"/>
    <n v="9.68"/>
    <n v="-9.68"/>
  </r>
  <r>
    <s v="AVPROD"/>
    <x v="103"/>
    <x v="9"/>
    <s v="GREAT NECK"/>
    <s v="NY"/>
    <n v="1102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95"/>
    <x v="1"/>
    <s v="MYSTIC"/>
    <s v="CT"/>
    <n v="6355"/>
    <s v="STL-COB-WW-16"/>
    <s v="Each"/>
    <s v="Active"/>
    <s v="American Lighting"/>
    <s v="Tape Light"/>
    <s v="Standard Grade COB"/>
    <s v="Order"/>
    <s v="01-01-2025"/>
    <s v="14-04-2025"/>
    <n v="0"/>
    <n v="2"/>
    <n v="0"/>
    <n v="168.4"/>
    <n v="-168.4"/>
  </r>
  <r>
    <s v="AVPROD"/>
    <x v="20"/>
    <x v="2"/>
    <s v="WINDSOR"/>
    <s v="CO"/>
    <n v="80550"/>
    <s v="PE-GT-BK-2M-BNDL1"/>
    <s v="Each"/>
    <s v="Active"/>
    <s v="American Lighting"/>
    <s v="Extrusion/Channel"/>
    <s v="Premium Extrusions"/>
    <s v="Order"/>
    <s v="01-01-2025"/>
    <s v="14-04-2025"/>
    <n v="11"/>
    <n v="0"/>
    <n v="670.01"/>
    <n v="0"/>
    <n v="670.01"/>
  </r>
  <r>
    <s v="AVPROD"/>
    <x v="332"/>
    <x v="6"/>
    <s v="BOCA RATON"/>
    <s v="FL"/>
    <n v="33432"/>
    <s v="TL-2JUMP6-HD"/>
    <s v="Each"/>
    <s v="Active"/>
    <s v="American Lighting"/>
    <s v="Tape Light"/>
    <s v="Tape Light Accessories"/>
    <s v="Order"/>
    <s v="01-01-2025"/>
    <s v="14-04-2025"/>
    <n v="0"/>
    <n v="10"/>
    <n v="0"/>
    <n v="34.5"/>
    <n v="-34.5"/>
  </r>
  <r>
    <s v="AVPROD"/>
    <x v="252"/>
    <x v="3"/>
    <s v="TROY"/>
    <s v="MI"/>
    <n v="48083"/>
    <s v="STL-COB-WW-16"/>
    <s v="Each"/>
    <s v="Active"/>
    <s v="American Lighting"/>
    <s v="Tape Light"/>
    <s v="Standard Grade COB"/>
    <s v="Order"/>
    <s v="01-01-2025"/>
    <s v="14-04-2025"/>
    <n v="0"/>
    <n v="1"/>
    <n v="0"/>
    <n v="58.94"/>
    <n v="-58.94"/>
  </r>
  <r>
    <s v="AVPROD"/>
    <x v="98"/>
    <x v="4"/>
    <s v="GREENVILLE"/>
    <s v="SC"/>
    <n v="29615"/>
    <s v="E-CLIP"/>
    <s v="Each"/>
    <s v="NoPurchase"/>
    <s v="American Lighting"/>
    <s v="Extrusion/Channel"/>
    <s v="Economy Extrusions"/>
    <s v="Order"/>
    <s v="01-01-2025"/>
    <s v="14-04-2025"/>
    <n v="0"/>
    <n v="8"/>
    <n v="0"/>
    <n v="13.6"/>
    <n v="-13.6"/>
  </r>
  <r>
    <s v="AVPROD"/>
    <x v="200"/>
    <x v="6"/>
    <s v="ORLANDO"/>
    <s v="FL"/>
    <n v="32811"/>
    <s v="E-CLIP"/>
    <s v="Each"/>
    <s v="NoPurchase"/>
    <s v="American Lighting"/>
    <s v="Extrusion/Channel"/>
    <s v="Economy Extrusions"/>
    <s v="Order"/>
    <s v="01-01-2025"/>
    <s v="14-04-2025"/>
    <n v="0"/>
    <n v="24"/>
    <n v="0"/>
    <n v="40.799999999999997"/>
    <n v="-40.799999999999997"/>
  </r>
  <r>
    <s v="AVPROD"/>
    <x v="269"/>
    <x v="6"/>
    <s v="SARASOTA"/>
    <s v="FL"/>
    <n v="34243"/>
    <s v="PLX-STL54-COB-30K-24V-16"/>
    <s v="Each"/>
    <s v="Active"/>
    <s v="Proluxe"/>
    <s v="Tape Light"/>
    <s v="Standard Grade COB"/>
    <s v="Shadow TransferKit"/>
    <s v="01-01-2025"/>
    <s v="14-04-2025"/>
    <n v="-21"/>
    <n v="0"/>
    <n v="1768.2"/>
    <n v="0"/>
    <n v="1768.2"/>
  </r>
  <r>
    <s v="AVPROD"/>
    <x v="98"/>
    <x v="4"/>
    <s v="GREENVILLE"/>
    <s v="SC"/>
    <n v="29615"/>
    <s v="PLX-ADPTPRODR24V-200"/>
    <s v="Each"/>
    <s v="Active"/>
    <s v="Proluxe"/>
    <s v="Drivers"/>
    <s v="Adaptive"/>
    <s v="Shadow TransferKit"/>
    <s v="01-01-2025"/>
    <s v="14-04-2025"/>
    <n v="2"/>
    <n v="0"/>
    <n v="327.8"/>
    <n v="0"/>
    <n v="327.8"/>
  </r>
  <r>
    <s v="AVPROD"/>
    <x v="27"/>
    <x v="5"/>
    <s v="GILBERT"/>
    <s v="AZ"/>
    <n v="85296"/>
    <s v="ADPTPRO-DRJ-288-24"/>
    <s v="Each"/>
    <s v="Active"/>
    <s v="American Lighting"/>
    <s v="Drivers"/>
    <s v="Adaptive"/>
    <s v="Order"/>
    <s v="01-01-2025"/>
    <s v="14-04-2025"/>
    <n v="0"/>
    <n v="1"/>
    <n v="0"/>
    <n v="213.7"/>
    <n v="-213.7"/>
  </r>
  <r>
    <s v="AVPROD"/>
    <x v="140"/>
    <x v="11"/>
    <s v="SKOKIE"/>
    <s v="IL"/>
    <n v="60076"/>
    <s v="PLX-ADPTPRODR24V-300"/>
    <s v="Each"/>
    <s v="Active"/>
    <s v="Proluxe"/>
    <s v="Drivers"/>
    <s v="Adaptive"/>
    <s v="Shadow TransferKit"/>
    <s v="01-01-2025"/>
    <s v="14-04-2025"/>
    <n v="-7"/>
    <n v="0"/>
    <n v="1478.4"/>
    <n v="0"/>
    <n v="1478.4"/>
  </r>
  <r>
    <s v="AVPROD"/>
    <x v="270"/>
    <x v="5"/>
    <s v="LAS VEGAS"/>
    <s v="NV"/>
    <n v="89131"/>
    <s v="PLX-EXTGT-2M-BNDL1"/>
    <s v="Each"/>
    <s v="Active"/>
    <s v="Proluxe"/>
    <s v="Extrusion/Channel"/>
    <s v="Premium Extrusions"/>
    <s v="Shadow TransferKit"/>
    <s v="01-01-2025"/>
    <s v="14-04-2025"/>
    <n v="-100"/>
    <n v="0"/>
    <n v="6595"/>
    <n v="0"/>
    <n v="6595"/>
  </r>
  <r>
    <s v="AVPROD"/>
    <x v="166"/>
    <x v="4"/>
    <s v="STANLEY "/>
    <s v="NC"/>
    <n v="28164"/>
    <s v="PLX-HTL65-COB-30K-24V-16"/>
    <s v="Each"/>
    <s v="Active"/>
    <s v="Proluxe"/>
    <s v="Tape Light"/>
    <s v="High Output COB"/>
    <s v="Shadow TransferKit"/>
    <s v="01-01-2025"/>
    <s v="14-04-2025"/>
    <n v="4"/>
    <n v="0"/>
    <n v="508.2"/>
    <n v="0"/>
    <n v="508.2"/>
  </r>
  <r>
    <s v="AVPROD"/>
    <x v="155"/>
    <x v="10"/>
    <s v="JONESBORO"/>
    <s v="AR"/>
    <n v="72405"/>
    <s v="PLX-LEDDR24V-480"/>
    <s v="Each"/>
    <s v="Active"/>
    <s v="Proluxe"/>
    <s v="Drivers"/>
    <s v="LED-DR"/>
    <s v="Shadow TransferKit"/>
    <s v="01-01-2025"/>
    <s v="14-04-2025"/>
    <n v="-5"/>
    <n v="0"/>
    <n v="792.95"/>
    <n v="0"/>
    <n v="792.95"/>
  </r>
  <r>
    <s v="AVPROD"/>
    <x v="377"/>
    <x v="4"/>
    <s v="WILMINGTON"/>
    <s v="NC"/>
    <n v="28405"/>
    <s v="120-H3-3018-CC"/>
    <s v="Foot"/>
    <s v="Active"/>
    <s v="American Lighting"/>
    <s v="Flexible Linear"/>
    <s v="Hybrid"/>
    <s v="Tivoli Custom Cut"/>
    <s v="01-01-2025"/>
    <s v="14-04-2025"/>
    <n v="0"/>
    <n v="64"/>
    <n v="0"/>
    <n v="908.8"/>
    <n v="-908.8"/>
  </r>
  <r>
    <s v="AVPROD"/>
    <x v="234"/>
    <x v="9"/>
    <s v="HUNTINGTON"/>
    <s v="NY"/>
    <n v="11746"/>
    <s v="PE-AA2-LENS-1M"/>
    <s v="Each"/>
    <s v="NoPurchase"/>
    <s v="American Lighting"/>
    <s v="Extrusion/Channel"/>
    <s v="Premium Extrusions"/>
    <s v="Order"/>
    <s v="01-01-2025"/>
    <s v="14-04-2025"/>
    <n v="0"/>
    <n v="37"/>
    <n v="0"/>
    <n v="362.6"/>
    <n v="-362.6"/>
  </r>
  <r>
    <s v="AVPROD"/>
    <x v="290"/>
    <x v="1"/>
    <s v="MIDDLETON"/>
    <s v="MA"/>
    <n v="1949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207"/>
    <x v="0"/>
    <s v="JEFFERSON TWP"/>
    <s v="PA"/>
    <n v="18436"/>
    <s v="HTL-TWR-CC"/>
    <s v="Foot"/>
    <s v="Active"/>
    <s v="American Lighting"/>
    <s v="Tape Light"/>
    <s v="High Output"/>
    <s v="Tivoli Custom Cut"/>
    <s v="01-01-2025"/>
    <s v="14-04-2025"/>
    <n v="0"/>
    <n v="125"/>
    <n v="0"/>
    <n v="2625"/>
    <n v="-2625"/>
  </r>
  <r>
    <s v="AVPROD"/>
    <x v="33"/>
    <x v="10"/>
    <s v="AUSTIN"/>
    <s v="TX"/>
    <n v="78729"/>
    <s v="SFLEX-5JUMP-36"/>
    <s v="Each"/>
    <s v="Inactive"/>
    <s v="American Lighting"/>
    <s v="Tape Light"/>
    <s v="Senik"/>
    <s v="Tivoli Custom Cut"/>
    <s v="01-01-2025"/>
    <s v="14-04-2025"/>
    <n v="0"/>
    <n v="4"/>
    <n v="0"/>
    <n v="54.2"/>
    <n v="-54.2"/>
  </r>
  <r>
    <s v="AVPROD"/>
    <x v="49"/>
    <x v="6"/>
    <s v="FORT MYERS"/>
    <s v="FL"/>
    <n v="33912"/>
    <s v="PLX-GTWY-DMXARTNET"/>
    <s v="Each"/>
    <s v="Active"/>
    <s v="Proluxe"/>
    <s v="Controls"/>
    <s v="Controls"/>
    <s v="Shadow TransferKit"/>
    <s v="01-01-2025"/>
    <s v="14-04-2025"/>
    <n v="1"/>
    <n v="0"/>
    <n v="0"/>
    <n v="0"/>
    <n v="0"/>
  </r>
  <r>
    <s v="AVPROD"/>
    <x v="33"/>
    <x v="10"/>
    <s v="AUSTIN"/>
    <s v="TX"/>
    <n v="78729"/>
    <s v="SFLEX-SW-CHAN-CLIPADJ"/>
    <s v="Each"/>
    <s v="Active"/>
    <s v="American Lighting"/>
    <s v="Tape Light"/>
    <s v="Senik"/>
    <s v="Order"/>
    <s v="01-01-2025"/>
    <s v="14-04-2025"/>
    <n v="0"/>
    <n v="6"/>
    <n v="0"/>
    <n v="51.9"/>
    <n v="-51.9"/>
  </r>
  <r>
    <s v="AVPROD"/>
    <x v="115"/>
    <x v="10"/>
    <s v="PLANO"/>
    <s v="TX"/>
    <n v="75093"/>
    <s v="HTL20-COB-WH-CC"/>
    <s v="Foot"/>
    <s v="Inactive"/>
    <s v="American Lighting"/>
    <s v="Tape Light"/>
    <s v="High Output COB"/>
    <s v="Custom Cut"/>
    <s v="01-01-2025"/>
    <s v="14-04-2025"/>
    <n v="0"/>
    <n v="12"/>
    <n v="0"/>
    <n v="120.6"/>
    <n v="-120.6"/>
  </r>
  <r>
    <s v="AVPROD"/>
    <x v="2"/>
    <x v="2"/>
    <s v="MURRAY"/>
    <s v="UT"/>
    <n v="84107"/>
    <s v="STL-COB-UWW-100"/>
    <s v="Each"/>
    <s v="Active"/>
    <s v="American Lighting"/>
    <s v="Tape Light"/>
    <s v="Standard Grade COB"/>
    <s v="Order"/>
    <s v="01-01-2025"/>
    <s v="14-04-2025"/>
    <n v="0"/>
    <n v="2"/>
    <n v="0"/>
    <n v="1026.6400000000001"/>
    <n v="-1026.6400000000001"/>
  </r>
  <r>
    <s v="AVPROD"/>
    <x v="378"/>
    <x v="5"/>
    <s v="LOS ANGELES"/>
    <s v="CA"/>
    <n v="90048"/>
    <s v="TL-5JUMP6-HD"/>
    <s v="Each"/>
    <s v="Active"/>
    <s v="American Lighting"/>
    <s v="Tape Light"/>
    <s v="Tape Light Accessories"/>
    <s v="Order"/>
    <s v="01-01-2025"/>
    <s v="14-04-2025"/>
    <n v="0"/>
    <n v="24"/>
    <n v="0"/>
    <n v="58.08"/>
    <n v="-58.08"/>
  </r>
  <r>
    <s v="AVPROD"/>
    <x v="379"/>
    <x v="7"/>
    <s v="LEE'S SUMMIT"/>
    <s v="MO"/>
    <n v="64081"/>
    <s v="OMNI-1-WH"/>
    <s v="Each"/>
    <s v="Inactive"/>
    <s v="American Lighting"/>
    <s v="Puck Lights"/>
    <s v="Omni"/>
    <s v="Order"/>
    <s v="01-01-2025"/>
    <s v="14-04-2025"/>
    <n v="0"/>
    <n v="150"/>
    <n v="0"/>
    <n v="1725"/>
    <n v="-1725"/>
  </r>
  <r>
    <s v="AVPROD"/>
    <x v="104"/>
    <x v="6"/>
    <s v="SAN JUAN"/>
    <s v="PR"/>
    <n v="927"/>
    <s v="PE-AA2-END"/>
    <s v="Each"/>
    <s v="NoPurchase"/>
    <s v="American Lighting"/>
    <s v="Extrusion/Channel"/>
    <s v="Premium Extrusions"/>
    <s v="Order"/>
    <s v="01-01-2025"/>
    <s v="14-04-2025"/>
    <n v="0"/>
    <n v="16"/>
    <n v="0"/>
    <n v="40"/>
    <n v="-40"/>
  </r>
  <r>
    <s v="AVPROD"/>
    <x v="287"/>
    <x v="8"/>
    <s v="KIRKLAND"/>
    <s v="WA"/>
    <n v="98034"/>
    <s v="PLX-EXTUNV-2M-BNDL5"/>
    <s v="Each"/>
    <s v="Active"/>
    <s v="Proluxe"/>
    <s v="Extrusion/Channel"/>
    <s v="Premium Extrusions"/>
    <s v="Shadow TransferKit"/>
    <s v="01-01-2025"/>
    <s v="14-04-2025"/>
    <n v="6"/>
    <n v="0"/>
    <n v="1261.8"/>
    <n v="0"/>
    <n v="1261.8"/>
  </r>
  <r>
    <s v="AVPROD"/>
    <x v="150"/>
    <x v="5"/>
    <s v="SCOTTSDALE "/>
    <s v="AZ"/>
    <n v="85255"/>
    <s v="PLX-ADPTPRODRJ24V-192"/>
    <s v="Each"/>
    <s v="Active"/>
    <s v="Proluxe"/>
    <s v="Drivers"/>
    <s v="Adaptive"/>
    <s v="Shadow TransferKit"/>
    <s v="01-01-2025"/>
    <s v="14-04-2025"/>
    <n v="-1"/>
    <n v="0"/>
    <n v="149.80000000000001"/>
    <n v="0"/>
    <n v="149.80000000000001"/>
  </r>
  <r>
    <s v="AVPROD"/>
    <x v="33"/>
    <x v="10"/>
    <s v="AUSTIN"/>
    <s v="TX"/>
    <n v="78729"/>
    <s v="SFLEX-CONKIT-5PIN"/>
    <s v="Each"/>
    <s v="NoPurchase"/>
    <s v="American Lighting"/>
    <s v="Tape Light"/>
    <s v="Senik"/>
    <s v="Tivoli Custom Cut"/>
    <s v="01-01-2025"/>
    <s v="14-04-2025"/>
    <n v="0"/>
    <n v="6"/>
    <n v="0"/>
    <n v="78.900000000000006"/>
    <n v="-78.900000000000006"/>
  </r>
  <r>
    <s v="AVPROD"/>
    <x v="48"/>
    <x v="6"/>
    <s v="LAKELAND"/>
    <s v="FL"/>
    <n v="33813"/>
    <s v="PE-ARC-2M"/>
    <s v="Each"/>
    <s v="NoPurchase"/>
    <s v="American Lighting"/>
    <s v="Extrusion/Channel"/>
    <s v="Premium Extrusions"/>
    <s v="Order"/>
    <s v="01-01-2025"/>
    <s v="14-04-2025"/>
    <n v="0"/>
    <n v="1"/>
    <n v="0"/>
    <n v="85.54"/>
    <n v="-85.54"/>
  </r>
  <r>
    <s v="AVPROD"/>
    <x v="75"/>
    <x v="0"/>
    <s v="ROANOKE"/>
    <s v="VA"/>
    <n v="24018"/>
    <s v="BRD4-5CCT-RD"/>
    <s v="Each"/>
    <s v="Active"/>
    <s v="American Lighting"/>
    <s v="Downlighting"/>
    <s v="Brio"/>
    <s v="Order"/>
    <s v="01-01-2025"/>
    <s v="14-04-2025"/>
    <n v="0"/>
    <n v="12"/>
    <n v="0"/>
    <n v="96"/>
    <n v="-96"/>
  </r>
  <r>
    <s v="AVPROD"/>
    <x v="140"/>
    <x v="11"/>
    <s v="SKOKIE"/>
    <s v="IL"/>
    <n v="60076"/>
    <s v="HTL-COB-WW-16"/>
    <s v="Each"/>
    <s v="Active"/>
    <s v="American Lighting"/>
    <s v="Tape Light"/>
    <s v="High Output COB"/>
    <s v="Order"/>
    <s v="01-01-2025"/>
    <s v="14-04-2025"/>
    <n v="0"/>
    <n v="4"/>
    <n v="0"/>
    <n v="388"/>
    <n v="-388"/>
  </r>
  <r>
    <s v="AVPROD"/>
    <x v="149"/>
    <x v="11"/>
    <s v="PHOENIX"/>
    <s v="AZ"/>
    <n v="85027"/>
    <s v="PLX-ADPTPRODRJ24V-30"/>
    <s v="Each"/>
    <s v="Active"/>
    <s v="Proluxe"/>
    <s v="Drivers"/>
    <s v="Adaptive"/>
    <s v="Shadow TransferKit"/>
    <s v="01-01-2025"/>
    <s v="14-04-2025"/>
    <n v="-1"/>
    <n v="0"/>
    <n v="40.520000000000003"/>
    <n v="0"/>
    <n v="40.520000000000003"/>
  </r>
  <r>
    <s v="AVPROD"/>
    <x v="328"/>
    <x v="10"/>
    <s v="PASADENA "/>
    <s v="TX"/>
    <n v="77505"/>
    <s v="PLX-EXTGT-2M-BNDL1"/>
    <s v="Each"/>
    <s v="Active"/>
    <s v="Proluxe"/>
    <s v="Extrusion/Channel"/>
    <s v="Premium Extrusions"/>
    <s v="Shadow TransferKit"/>
    <s v="01-01-2025"/>
    <s v="14-04-2025"/>
    <n v="-3"/>
    <n v="0"/>
    <n v="198"/>
    <n v="0"/>
    <n v="198"/>
  </r>
  <r>
    <s v="AVPROD"/>
    <x v="15"/>
    <x v="3"/>
    <s v="MENTOR"/>
    <s v="OH"/>
    <n v="44060"/>
    <s v="LED-DR240-24"/>
    <s v="Each"/>
    <s v="Inactive"/>
    <s v="American Lighting"/>
    <s v="Drivers"/>
    <s v="LED-DR"/>
    <s v="Special Order"/>
    <s v="01-01-2025"/>
    <s v="14-04-2025"/>
    <n v="0"/>
    <n v="1"/>
    <n v="0"/>
    <n v="104.06"/>
    <n v="-104.06"/>
  </r>
  <r>
    <s v="AVPROD"/>
    <x v="380"/>
    <x v="4"/>
    <s v="CHARLOTTE"/>
    <s v="NC"/>
    <n v="28226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61"/>
    <x v="4"/>
    <s v="MARIETTA "/>
    <s v="GA"/>
    <n v="30060"/>
    <s v="PLX-EXTUNVMINI-2M-BNDL1"/>
    <s v="Each"/>
    <s v="Active"/>
    <s v="Proluxe"/>
    <s v="Extrusion/Channel"/>
    <s v="Premium Extrusions"/>
    <s v="Shadow TransferKit"/>
    <s v="01-01-2025"/>
    <s v="14-04-2025"/>
    <n v="-28"/>
    <n v="0"/>
    <n v="1040.2"/>
    <n v="0"/>
    <n v="1040.2"/>
  </r>
  <r>
    <s v="AVPROD"/>
    <x v="60"/>
    <x v="3"/>
    <s v="FRANKLIN"/>
    <s v="OH"/>
    <n v="45005"/>
    <s v="PLX-EXTUNV-2M-BNDL5"/>
    <s v="Each"/>
    <s v="Active"/>
    <s v="Proluxe"/>
    <s v="Extrusion/Channel"/>
    <s v="Premium Extrusions"/>
    <s v="Shadow TransferKit"/>
    <s v="01-01-2025"/>
    <s v="14-04-2025"/>
    <n v="-2"/>
    <n v="0"/>
    <n v="420.6"/>
    <n v="0"/>
    <n v="420.6"/>
  </r>
  <r>
    <s v="AVPROD"/>
    <x v="46"/>
    <x v="6"/>
    <s v="SARASOTA"/>
    <s v="FL"/>
    <n v="34236"/>
    <s v="PLX-EXTRAD-2M-BNDL1"/>
    <s v="Each"/>
    <s v="Active"/>
    <s v="Proluxe"/>
    <s v="Extrusion/Channel"/>
    <s v="Premium Extrusions"/>
    <s v="Shadow TransferKit"/>
    <s v="01-01-2025"/>
    <s v="14-04-2025"/>
    <n v="16"/>
    <n v="0"/>
    <n v="784.16"/>
    <n v="0"/>
    <n v="784.16"/>
  </r>
  <r>
    <s v="AVPROD"/>
    <x v="204"/>
    <x v="8"/>
    <s v="SEATTLE "/>
    <s v="WA"/>
    <n v="98134"/>
    <s v="PLX-EXTDBLF-2M-BNDL1"/>
    <s v="Each"/>
    <s v="Active"/>
    <s v="Proluxe"/>
    <s v="Extrusion/Channel"/>
    <s v="Premium Extrusions"/>
    <s v="Shadow TransferKit"/>
    <s v="01-01-2025"/>
    <s v="14-04-2025"/>
    <n v="-50"/>
    <n v="0"/>
    <n v="2330"/>
    <n v="0"/>
    <n v="2330"/>
  </r>
  <r>
    <s v="AVPROD"/>
    <x v="46"/>
    <x v="6"/>
    <s v="SARASOTA"/>
    <s v="FL"/>
    <n v="34238"/>
    <s v="PLX-HTLWD54-3018-24V-16"/>
    <s v="Each"/>
    <s v="Active"/>
    <s v="Proluxe"/>
    <s v="Tape Light"/>
    <s v="High Output"/>
    <s v="Shadow TransferKit"/>
    <s v="01-01-2025"/>
    <s v="14-04-2025"/>
    <n v="-8"/>
    <n v="0"/>
    <n v="1039.76"/>
    <n v="0"/>
    <n v="1039.76"/>
  </r>
  <r>
    <s v="AVPROD"/>
    <x v="371"/>
    <x v="10"/>
    <s v="THE COLONY"/>
    <s v="TX"/>
    <n v="75056"/>
    <s v="ADPT-DRJ-60-24"/>
    <s v="Each"/>
    <s v="Active"/>
    <s v="American Lighting"/>
    <s v="Drivers"/>
    <s v="Adaptive"/>
    <s v="Order"/>
    <s v="01-01-2025"/>
    <s v="14-04-2025"/>
    <n v="0"/>
    <n v="1"/>
    <n v="0"/>
    <n v="65.88"/>
    <n v="-65.88"/>
  </r>
  <r>
    <s v="AVPROD"/>
    <x v="25"/>
    <x v="9"/>
    <s v="BROOKLYN"/>
    <s v="NY"/>
    <n v="11230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23"/>
    <x v="7"/>
    <s v="SHAWNEE"/>
    <s v="KS"/>
    <n v="66227"/>
    <s v="ADPTPRO-DRJ-60-24"/>
    <s v="Each"/>
    <s v="Active"/>
    <s v="American Lighting"/>
    <s v="Drivers"/>
    <s v="Adaptive"/>
    <s v="Order"/>
    <s v="01-01-2025"/>
    <s v="14-04-2025"/>
    <n v="0"/>
    <n v="2"/>
    <n v="0"/>
    <n v="153.5"/>
    <n v="-153.5"/>
  </r>
  <r>
    <s v="AVPROD"/>
    <x v="5"/>
    <x v="3"/>
    <s v="Traverse City"/>
    <s v="MI"/>
    <n v="49686"/>
    <s v="PLX-ADPTPRODRJ24V-192"/>
    <s v="Each"/>
    <s v="Active"/>
    <s v="Proluxe"/>
    <s v="Drivers"/>
    <s v="Adaptive"/>
    <s v="Shadow TransferKit"/>
    <s v="01-01-2025"/>
    <s v="14-04-2025"/>
    <n v="-2"/>
    <n v="0"/>
    <n v="313.12"/>
    <n v="0"/>
    <n v="313.12"/>
  </r>
  <r>
    <s v="AVPROD"/>
    <x v="381"/>
    <x v="10"/>
    <s v="OKLAHOMA CITY"/>
    <s v="OK"/>
    <n v="73120"/>
    <s v="PLX-HTL54-RGBW-24V-16"/>
    <s v="Each"/>
    <s v="Active"/>
    <s v="Proluxe"/>
    <s v="Tape Light"/>
    <s v="High Output"/>
    <s v="Shadow TransferKit"/>
    <s v="01-01-2025"/>
    <s v="14-04-2025"/>
    <n v="-5"/>
    <n v="0"/>
    <n v="728"/>
    <n v="0"/>
    <n v="728"/>
  </r>
  <r>
    <s v="AVPROD"/>
    <x v="135"/>
    <x v="4"/>
    <s v="KNOXVILLE"/>
    <s v="TN"/>
    <n v="37919"/>
    <s v="PE-UVLENS-1M"/>
    <s v="Each"/>
    <s v="Active"/>
    <s v="American Lighting"/>
    <s v="Extrusion/Channel"/>
    <s v="Premium Extrusions"/>
    <s v="Special Order"/>
    <s v="01-01-2025"/>
    <s v="14-04-2025"/>
    <n v="-4"/>
    <n v="0"/>
    <n v="33"/>
    <n v="0"/>
    <n v="33"/>
  </r>
  <r>
    <s v="AVPROD"/>
    <x v="130"/>
    <x v="15"/>
    <s v="MIAMI"/>
    <s v="FL"/>
    <n v="33166"/>
    <s v="PLX-SFLEX-R30-24V-30K-3FTREPSAMP"/>
    <s v="Each"/>
    <s v="Active"/>
    <s v="Proluxe"/>
    <s v="Tape Light"/>
    <s v="Senik"/>
    <s v="Shadow TransferKit"/>
    <s v="01-01-2025"/>
    <s v="14-04-2025"/>
    <n v="-1"/>
    <n v="0"/>
    <n v="0"/>
    <n v="0"/>
    <n v="0"/>
  </r>
  <r>
    <s v="AVPROD"/>
    <x v="44"/>
    <x v="2"/>
    <s v="DENVER"/>
    <s v="CO"/>
    <n v="80222"/>
    <s v="PLX-EXT-LENSUV-1M"/>
    <s v="Each"/>
    <s v="NoPurchase"/>
    <s v="Proluxe"/>
    <s v="Extrusion/Channel"/>
    <s v="Premium Extrusions"/>
    <s v="Shadow TransferKit"/>
    <s v="01-01-2025"/>
    <s v="14-04-2025"/>
    <n v="9"/>
    <n v="0"/>
    <n v="70.56"/>
    <n v="0"/>
    <n v="70.56"/>
  </r>
  <r>
    <s v="AVPROD"/>
    <x v="46"/>
    <x v="6"/>
    <s v="SARASOTA"/>
    <s v="FL"/>
    <n v="34236"/>
    <s v="PLX-ADPTPRODRJ24V-96"/>
    <s v="Each"/>
    <s v="Active"/>
    <s v="Proluxe"/>
    <s v="Drivers"/>
    <s v="Adaptive"/>
    <s v="Shadow TransferKit"/>
    <s v="01-01-2025"/>
    <s v="14-04-2025"/>
    <n v="10"/>
    <n v="0"/>
    <n v="1077"/>
    <n v="0"/>
    <n v="1077"/>
  </r>
  <r>
    <s v="AVPROD"/>
    <x v="195"/>
    <x v="1"/>
    <s v="MYSTIC"/>
    <s v="CT"/>
    <n v="6355"/>
    <s v="PLX-ADPTPRODRJ24V-30"/>
    <s v="Each"/>
    <s v="Active"/>
    <s v="Proluxe"/>
    <s v="Drivers"/>
    <s v="Adaptive"/>
    <s v="Shadow TransferKit"/>
    <s v="01-01-2025"/>
    <s v="14-04-2025"/>
    <n v="-6"/>
    <n v="0"/>
    <n v="334.2"/>
    <n v="0"/>
    <n v="334.2"/>
  </r>
  <r>
    <s v="AVPROD"/>
    <x v="20"/>
    <x v="2"/>
    <s v="WINDSOR"/>
    <s v="CO"/>
    <n v="80550"/>
    <s v="HTL67-COB-30K-CC"/>
    <s v="Foot"/>
    <s v="Active"/>
    <s v="American Lighting"/>
    <s v="Tape Light"/>
    <s v="Sauna IP67 COB"/>
    <s v="Tivoli Custom Cut"/>
    <s v="01-01-2025"/>
    <s v="14-04-2025"/>
    <n v="-6"/>
    <n v="0"/>
    <n v="46.32"/>
    <n v="0"/>
    <n v="46.32"/>
  </r>
  <r>
    <s v="AVPROD"/>
    <x v="36"/>
    <x v="5"/>
    <s v="MESA"/>
    <s v="AZ"/>
    <n v="85204"/>
    <s v="PLX-H365-120VAC-30K-CC"/>
    <s v="Foot"/>
    <s v="Active"/>
    <s v="Proluxe"/>
    <s v="Flexible Linear"/>
    <s v="Hybrid"/>
    <s v="Shadow TransferKit"/>
    <s v="01-01-2025"/>
    <s v="14-04-2025"/>
    <n v="-111"/>
    <n v="0"/>
    <n v="1576.2"/>
    <n v="0"/>
    <n v="1576.2"/>
  </r>
  <r>
    <s v="AVPROD"/>
    <x v="179"/>
    <x v="11"/>
    <s v="MOUNT PROSPECT"/>
    <s v="IL"/>
    <n v="60056"/>
    <s v="STL-COB-WW-16"/>
    <s v="Each"/>
    <s v="Active"/>
    <s v="American Lighting"/>
    <s v="Tape Light"/>
    <s v="Standard Grade COB"/>
    <s v="Order"/>
    <s v="01-01-2025"/>
    <s v="14-04-2025"/>
    <n v="0"/>
    <n v="2"/>
    <n v="0"/>
    <n v="109.14"/>
    <n v="-109.14"/>
  </r>
  <r>
    <s v="AVPROD"/>
    <x v="17"/>
    <x v="5"/>
    <s v="LAS VEGAS"/>
    <s v="NV"/>
    <n v="89148"/>
    <s v="PE-AA1-1M"/>
    <s v="Each"/>
    <s v="NoPurchase"/>
    <s v="American Lighting"/>
    <s v="Extrusion/Channel"/>
    <s v="Premium Extrusions"/>
    <s v="Order"/>
    <s v="01-01-2025"/>
    <s v="14-04-2025"/>
    <n v="0"/>
    <n v="103"/>
    <n v="0"/>
    <n v="857.99"/>
    <n v="-857.99"/>
  </r>
  <r>
    <s v="AVPROD"/>
    <x v="8"/>
    <x v="3"/>
    <s v="SYRACUSE "/>
    <s v="IN"/>
    <n v="46567"/>
    <s v="PLX-ADPTPRODRJ24V-30"/>
    <s v="Each"/>
    <s v="Active"/>
    <s v="Proluxe"/>
    <s v="Drivers"/>
    <s v="Adaptive"/>
    <s v="Shadow TransferKit"/>
    <s v="01-01-2025"/>
    <s v="14-04-2025"/>
    <n v="3"/>
    <n v="0"/>
    <n v="163.77000000000001"/>
    <n v="0"/>
    <n v="163.77000000000001"/>
  </r>
  <r>
    <s v="AVPROD"/>
    <x v="382"/>
    <x v="2"/>
    <s v="TREMONTON"/>
    <s v="UT"/>
    <n v="84337"/>
    <s v="PLX-HTL54-30K-24V-16"/>
    <s v="Each"/>
    <s v="Active"/>
    <s v="Proluxe"/>
    <s v="Tape Light"/>
    <s v="High Output"/>
    <s v="Shadow TransferKit"/>
    <s v="01-01-2025"/>
    <s v="14-04-2025"/>
    <n v="-1"/>
    <n v="0"/>
    <n v="89.75"/>
    <n v="0"/>
    <n v="89.75"/>
  </r>
  <r>
    <s v="AVPROD"/>
    <x v="126"/>
    <x v="1"/>
    <s v="WEBSTER"/>
    <s v="NY"/>
    <n v="14580"/>
    <s v="ADPTPRO-DRJ-96-24"/>
    <s v="Each"/>
    <s v="Active"/>
    <s v="American Lighting"/>
    <s v="Drivers"/>
    <s v="Adaptive"/>
    <s v="Order"/>
    <s v="01-01-2025"/>
    <s v="14-04-2025"/>
    <n v="0"/>
    <n v="2"/>
    <n v="0"/>
    <n v="256"/>
    <n v="-256"/>
  </r>
  <r>
    <s v="AVPROD"/>
    <x v="82"/>
    <x v="5"/>
    <s v="SCOTTSDALE"/>
    <s v="AZ"/>
    <n v="85255"/>
    <s v="PE-AA2-1M"/>
    <s v="Each"/>
    <s v="NoPurchase"/>
    <s v="American Lighting"/>
    <s v="Extrusion/Channel"/>
    <s v="Premium Extrusions"/>
    <s v="Order"/>
    <s v="01-01-2025"/>
    <s v="14-04-2025"/>
    <n v="0"/>
    <n v="87"/>
    <n v="0"/>
    <n v="876.96"/>
    <n v="-876.96"/>
  </r>
  <r>
    <s v="AVPROD"/>
    <x v="336"/>
    <x v="9"/>
    <s v="MONROE"/>
    <s v="NJ"/>
    <n v="8831"/>
    <s v="PLX-DECRJ45-DMX-5CH"/>
    <s v="Each"/>
    <s v="Active"/>
    <s v="Proluxe"/>
    <s v="Controls"/>
    <s v="Controls"/>
    <s v="Shadow TransferKit"/>
    <s v="01-01-2025"/>
    <s v="14-04-2025"/>
    <n v="-2"/>
    <n v="0"/>
    <n v="178.1"/>
    <n v="0"/>
    <n v="178.1"/>
  </r>
  <r>
    <s v="AVPROD"/>
    <x v="69"/>
    <x v="11"/>
    <s v="STEVENS POINT"/>
    <s v="WI"/>
    <n v="54481"/>
    <s v="HTL65-COB-WW-16"/>
    <s v="Each"/>
    <s v="Active"/>
    <s v="American Lighting"/>
    <s v="Tape Light"/>
    <s v="High Output COB"/>
    <s v="Order"/>
    <s v="01-01-2025"/>
    <s v="14-04-2025"/>
    <n v="0"/>
    <n v="4"/>
    <n v="0"/>
    <n v="410.72"/>
    <n v="-410.72"/>
  </r>
  <r>
    <s v="AVPROD"/>
    <x v="87"/>
    <x v="10"/>
    <s v="MCKINNEY"/>
    <s v="TX"/>
    <n v="75071"/>
    <s v="REC-DMX-RJ45A-5CH"/>
    <s v="Each"/>
    <s v="Active"/>
    <s v="American Lighting"/>
    <s v="Controls"/>
    <s v="Controls"/>
    <s v="Order"/>
    <s v="01-01-2025"/>
    <s v="14-04-2025"/>
    <n v="0"/>
    <n v="6"/>
    <n v="0"/>
    <n v="534.29999999999995"/>
    <n v="-534.29999999999995"/>
  </r>
  <r>
    <s v="AVPROD"/>
    <x v="126"/>
    <x v="1"/>
    <s v="WEBSTER"/>
    <s v="NY"/>
    <n v="14580"/>
    <s v="NFPROL-END"/>
    <s v="Each"/>
    <s v="Inactive"/>
    <s v="American Lighting"/>
    <s v="Flexible Linear"/>
    <s v="Neonflex Pro"/>
    <s v="Order"/>
    <s v="01-01-2025"/>
    <s v="14-04-2025"/>
    <n v="0"/>
    <n v="8"/>
    <n v="0"/>
    <n v="44"/>
    <n v="-44"/>
  </r>
  <r>
    <s v="AVPROD"/>
    <x v="222"/>
    <x v="9"/>
    <s v="OCEAN"/>
    <s v="NJ"/>
    <n v="7712"/>
    <s v="PLX-ADPTPRODRJ24V-288"/>
    <s v="Each"/>
    <s v="Active"/>
    <s v="Proluxe"/>
    <s v="Drivers"/>
    <s v="Adaptive"/>
    <s v="Shadow TransferKit"/>
    <s v="01-01-2025"/>
    <s v="14-04-2025"/>
    <n v="-1"/>
    <n v="0"/>
    <n v="211.6"/>
    <n v="0"/>
    <n v="211.6"/>
  </r>
  <r>
    <s v="AVPROD"/>
    <x v="130"/>
    <x v="15"/>
    <s v="MIAMI"/>
    <s v="FL"/>
    <n v="33166"/>
    <s v="PLX-DIS-RHYM-DL3-5CCT"/>
    <s v="Each"/>
    <s v="Active"/>
    <s v="Proluxe"/>
    <s v="DsplyCtlgSwag"/>
    <s v="Rhyme"/>
    <s v="Special Order"/>
    <s v="01-01-2025"/>
    <s v="14-04-2025"/>
    <n v="-1"/>
    <n v="0"/>
    <n v="150"/>
    <n v="0"/>
    <n v="150"/>
  </r>
  <r>
    <s v="AVPROD"/>
    <x v="80"/>
    <x v="10"/>
    <s v="AUSTIN"/>
    <s v="TX"/>
    <n v="7873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81"/>
    <x v="10"/>
    <s v="SPICEWOOD"/>
    <s v="TX"/>
    <n v="78669"/>
    <s v="PLX-ADPTDRJ24V-192"/>
    <s v="Each"/>
    <s v="Active"/>
    <s v="Proluxe"/>
    <s v="Drivers"/>
    <s v="Adaptive"/>
    <s v="Shadow TransferKit"/>
    <s v="01-01-2025"/>
    <s v="14-04-2025"/>
    <n v="0"/>
    <n v="0"/>
    <n v="285.89999999999998"/>
    <n v="0"/>
    <n v="285.89999999999998"/>
  </r>
  <r>
    <s v="AVPROD"/>
    <x v="268"/>
    <x v="4"/>
    <s v="MT. PLEASANT"/>
    <s v="SC"/>
    <n v="29464"/>
    <s v="STL-COB-WW-100"/>
    <s v="Each"/>
    <s v="Active"/>
    <s v="American Lighting"/>
    <s v="Tape Light"/>
    <s v="Standard Grade COB"/>
    <s v="Order"/>
    <s v="01-01-2025"/>
    <s v="14-04-2025"/>
    <n v="0"/>
    <n v="4"/>
    <n v="0"/>
    <n v="2281.4"/>
    <n v="-2281.4"/>
  </r>
  <r>
    <s v="AVPROD"/>
    <x v="383"/>
    <x v="6"/>
    <s v="DORAL"/>
    <s v="FL"/>
    <n v="33122"/>
    <s v="ADPTPRO-DR-300-24"/>
    <s v="Each"/>
    <s v="Active"/>
    <s v="American Lighting"/>
    <s v="Drivers"/>
    <s v="Adaptive"/>
    <s v="Order"/>
    <s v="01-01-2025"/>
    <s v="14-04-2025"/>
    <n v="0"/>
    <n v="3"/>
    <n v="0"/>
    <n v="576.05999999999995"/>
    <n v="-576.05999999999995"/>
  </r>
  <r>
    <s v="AVPROD"/>
    <x v="87"/>
    <x v="10"/>
    <s v="MCKINNEY"/>
    <s v="TX"/>
    <n v="75071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280"/>
    <x v="2"/>
    <s v="CENTENNIAL"/>
    <s v="CO"/>
    <s v="80112-4207"/>
    <s v="ADPTPRO-DRJ-60-24"/>
    <s v="Each"/>
    <s v="Active"/>
    <s v="American Lighting"/>
    <s v="Drivers"/>
    <s v="Adaptive"/>
    <s v="Order"/>
    <s v="01-01-2025"/>
    <s v="14-04-2025"/>
    <n v="0"/>
    <n v="3"/>
    <n v="0"/>
    <n v="230.25"/>
    <n v="-230.25"/>
  </r>
  <r>
    <s v="AVPROD"/>
    <x v="61"/>
    <x v="6"/>
    <s v="PARRISH "/>
    <s v="FL"/>
    <n v="34219"/>
    <s v="PE-AA2-LENS-1M"/>
    <s v="Each"/>
    <s v="NoPurchase"/>
    <s v="American Lighting"/>
    <s v="Extrusion/Channel"/>
    <s v="Premium Extrusions"/>
    <s v="Order"/>
    <s v="01-01-2025"/>
    <s v="14-04-2025"/>
    <n v="0"/>
    <n v="58"/>
    <n v="0"/>
    <n v="568.4"/>
    <n v="-568.4"/>
  </r>
  <r>
    <s v="AVPROD"/>
    <x v="163"/>
    <x v="7"/>
    <s v="DUBUQUE"/>
    <s v="IA"/>
    <n v="52002"/>
    <s v="PLX-ADPTPRODRJ24V-60"/>
    <s v="Each"/>
    <s v="Active"/>
    <s v="Proluxe"/>
    <s v="Drivers"/>
    <s v="Adaptive"/>
    <s v="Shadow TransferKit"/>
    <s v="01-01-2025"/>
    <s v="14-04-2025"/>
    <n v="1"/>
    <n v="0"/>
    <n v="84.4"/>
    <n v="0"/>
    <n v="84.4"/>
  </r>
  <r>
    <s v="AVPROD"/>
    <x v="20"/>
    <x v="2"/>
    <s v="WINDSOR"/>
    <s v="CO"/>
    <n v="80550"/>
    <s v="ADPT-DRJ-192-24"/>
    <s v="Each"/>
    <s v="Active"/>
    <s v="American Lighting"/>
    <s v="Drivers"/>
    <s v="Adaptive"/>
    <s v="Order"/>
    <s v="01-01-2025"/>
    <s v="14-04-2025"/>
    <n v="-1"/>
    <n v="0"/>
    <n v="108.92"/>
    <n v="0"/>
    <n v="108.92"/>
  </r>
  <r>
    <s v="AVPROD"/>
    <x v="241"/>
    <x v="4"/>
    <s v="BLUFFTON"/>
    <s v="SC"/>
    <n v="29910"/>
    <s v="PLX-ADPTDRJ24V-96"/>
    <s v="Each"/>
    <s v="Active"/>
    <s v="Proluxe"/>
    <s v="Drivers"/>
    <s v="Adaptive"/>
    <s v="Shadow TransferKit"/>
    <s v="01-01-2025"/>
    <s v="14-04-2025"/>
    <n v="-3"/>
    <n v="0"/>
    <n v="345.6"/>
    <n v="0"/>
    <n v="345.6"/>
  </r>
  <r>
    <s v="AVPROD"/>
    <x v="269"/>
    <x v="6"/>
    <s v="SARASOTA"/>
    <s v="FL"/>
    <n v="34243"/>
    <s v="PLX-HTL67COB-12MM-30K-CC"/>
    <s v="Foot"/>
    <s v="Active"/>
    <s v="Proluxe"/>
    <s v="Tape Light"/>
    <s v="Sauna IP67 COB"/>
    <s v="Shadow TransferKit"/>
    <s v="01-01-2025"/>
    <s v="14-04-2025"/>
    <n v="-34"/>
    <n v="0"/>
    <n v="360.4"/>
    <n v="0"/>
    <n v="360.4"/>
  </r>
  <r>
    <s v="AVPROD"/>
    <x v="384"/>
    <x v="7"/>
    <s v="MANHATTAN"/>
    <s v="KS"/>
    <n v="66502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313"/>
    <x v="3"/>
    <s v="HUDSONVILLE"/>
    <s v="MI"/>
    <n v="49426"/>
    <s v="PLX-ADPTDRJ24V-30"/>
    <s v="Each"/>
    <s v="Active"/>
    <s v="Proluxe"/>
    <s v="Drivers"/>
    <s v="Adaptive"/>
    <s v="Shadow TransferKit"/>
    <s v="01-01-2025"/>
    <s v="14-04-2025"/>
    <n v="-8"/>
    <n v="0"/>
    <n v="405.2"/>
    <n v="0"/>
    <n v="405.2"/>
  </r>
  <r>
    <s v="AVPROD"/>
    <x v="126"/>
    <x v="1"/>
    <s v="WEBSTER"/>
    <s v="NY"/>
    <n v="14580"/>
    <s v="CTRL-WDMX-TRNRCV"/>
    <s v="Each"/>
    <s v="Active"/>
    <s v="American Lighting"/>
    <s v="Controls"/>
    <s v="Controls"/>
    <s v="Order"/>
    <s v="01-01-2025"/>
    <s v="14-04-2025"/>
    <n v="0"/>
    <n v="2"/>
    <n v="0"/>
    <n v="341.1"/>
    <n v="-341.1"/>
  </r>
  <r>
    <s v="AVPROD"/>
    <x v="385"/>
    <x v="6"/>
    <s v="VENICE"/>
    <s v="FL"/>
    <n v="34292"/>
    <s v="PE-VERGE-2M"/>
    <s v="Each"/>
    <s v="NoPurchase"/>
    <s v="American Lighting"/>
    <s v="Extrusion/Channel"/>
    <s v="Premium Extrusions"/>
    <s v="Order"/>
    <s v="01-01-2025"/>
    <s v="14-04-2025"/>
    <n v="0"/>
    <n v="3"/>
    <n v="0"/>
    <n v="122.1"/>
    <n v="-122.1"/>
  </r>
  <r>
    <s v="AVPROD"/>
    <x v="348"/>
    <x v="2"/>
    <s v="LARAMIE"/>
    <s v="WY"/>
    <n v="82070"/>
    <s v="ADPTPRO-DRJ-96-24"/>
    <s v="Each"/>
    <s v="Active"/>
    <s v="American Lighting"/>
    <s v="Drivers"/>
    <s v="Adaptive"/>
    <s v="Order"/>
    <s v="01-01-2025"/>
    <s v="14-04-2025"/>
    <n v="0"/>
    <n v="3"/>
    <n v="0"/>
    <n v="345.6"/>
    <n v="-345.6"/>
  </r>
  <r>
    <s v="AVPROD"/>
    <x v="386"/>
    <x v="9"/>
    <s v="OYSTER BAY"/>
    <s v="NY"/>
    <n v="11771"/>
    <s v="PLX-ADPTPRODRJ24V-30"/>
    <s v="Each"/>
    <s v="Active"/>
    <s v="Proluxe"/>
    <s v="Drivers"/>
    <s v="Adaptive"/>
    <s v="Shadow TransferKit"/>
    <s v="01-01-2025"/>
    <s v="14-04-2025"/>
    <n v="1"/>
    <n v="0"/>
    <n v="55.7"/>
    <n v="0"/>
    <n v="55.7"/>
  </r>
  <r>
    <s v="AVPROD"/>
    <x v="2"/>
    <x v="2"/>
    <s v="MURRAY"/>
    <s v="UT"/>
    <n v="84107"/>
    <s v="ADPT-DRJ-192-24"/>
    <s v="Each"/>
    <s v="Active"/>
    <s v="American Lighting"/>
    <s v="Drivers"/>
    <s v="Adaptive"/>
    <s v="Order"/>
    <s v="01-01-2025"/>
    <s v="14-04-2025"/>
    <n v="0"/>
    <n v="3"/>
    <n v="0"/>
    <n v="408.39"/>
    <n v="-408.39"/>
  </r>
  <r>
    <s v="AVPROD"/>
    <x v="159"/>
    <x v="6"/>
    <s v="OCOEE"/>
    <s v="FL"/>
    <n v="34761"/>
    <s v="ADPTPRO-DR-300-24"/>
    <s v="Each"/>
    <s v="Active"/>
    <s v="American Lighting"/>
    <s v="Drivers"/>
    <s v="Adaptive"/>
    <s v="Order"/>
    <s v="01-01-2025"/>
    <s v="14-04-2025"/>
    <n v="0"/>
    <n v="10"/>
    <n v="0"/>
    <n v="1706.8"/>
    <n v="-1706.8"/>
  </r>
  <r>
    <s v="AVPROD"/>
    <x v="6"/>
    <x v="5"/>
    <s v="SIGNAL HILL "/>
    <s v="CA"/>
    <n v="97055"/>
    <s v="ADPTPRO-DRJ-96-24"/>
    <s v="Each"/>
    <s v="Active"/>
    <s v="American Lighting"/>
    <s v="Drivers"/>
    <s v="Adaptive"/>
    <s v="Order"/>
    <s v="01-01-2025"/>
    <s v="14-04-2025"/>
    <n v="0"/>
    <n v="2"/>
    <n v="0"/>
    <n v="218.88"/>
    <n v="-218.88"/>
  </r>
  <r>
    <s v="AVPROD"/>
    <x v="67"/>
    <x v="8"/>
    <s v="BEND"/>
    <s v="OR"/>
    <n v="97702"/>
    <s v="PLX-EXTSTRUT-2M-BNDL1"/>
    <s v="Each"/>
    <s v="Active"/>
    <s v="Proluxe"/>
    <s v="Extrusion/Channel"/>
    <s v="Premium Extrusions"/>
    <s v="Shadow TransferKit"/>
    <s v="01-01-2025"/>
    <s v="14-04-2025"/>
    <n v="-4"/>
    <n v="0"/>
    <n v="558.79999999999995"/>
    <n v="0"/>
    <n v="558.79999999999995"/>
  </r>
  <r>
    <s v="AVPROD"/>
    <x v="93"/>
    <x v="12"/>
    <s v="EDINA"/>
    <s v="MN"/>
    <n v="55439"/>
    <s v="PLX-HTL67COB-12MM-TRACK-1M"/>
    <s v="Each"/>
    <s v="Active"/>
    <s v="Proluxe"/>
    <s v="Tape Light"/>
    <s v="Sauna IP67 COB"/>
    <s v="Shadow TransferKit"/>
    <s v="01-01-2025"/>
    <s v="14-04-2025"/>
    <n v="4"/>
    <n v="0"/>
    <n v="22.4"/>
    <n v="0"/>
    <n v="22.4"/>
  </r>
  <r>
    <s v="AVPROD"/>
    <x v="263"/>
    <x v="4"/>
    <s v="ELIZABETH CITY"/>
    <s v="NC"/>
    <n v="27909"/>
    <s v="PLX-SPTL54-RGBTW-24V-13"/>
    <s v="Each"/>
    <s v="FlgNoPur"/>
    <s v="Proluxe"/>
    <s v="Tape Light"/>
    <s v="Spec Grade"/>
    <s v="Shadow TransferKit"/>
    <s v="01-01-2025"/>
    <s v="14-04-2025"/>
    <n v="-1"/>
    <n v="0"/>
    <n v="157.5"/>
    <n v="0"/>
    <n v="157.5"/>
  </r>
  <r>
    <s v="AVPROD"/>
    <x v="33"/>
    <x v="10"/>
    <s v="FARMERS BRANCH"/>
    <s v="TX"/>
    <n v="75234"/>
    <s v="PLX-EE1-AAFR-2M-BNDL5"/>
    <s v="Each"/>
    <s v="Active"/>
    <s v="Proluxe"/>
    <s v="Extrusion/Channel"/>
    <s v="Premium Extrusions"/>
    <s v="Shadow TransferKit"/>
    <s v="01-01-2025"/>
    <s v="14-04-2025"/>
    <n v="-3"/>
    <n v="0"/>
    <n v="351.78"/>
    <n v="0"/>
    <n v="351.78"/>
  </r>
  <r>
    <s v="AVPROD"/>
    <x v="44"/>
    <x v="2"/>
    <s v="DENVER"/>
    <s v="CO"/>
    <n v="80222"/>
    <s v="VLTD-3CCT-BK"/>
    <s v="Each"/>
    <s v="Active"/>
    <s v="American Lighting"/>
    <s v="Exterior"/>
    <s v="Volta"/>
    <s v="Order"/>
    <s v="01-01-2025"/>
    <s v="14-04-2025"/>
    <n v="0"/>
    <n v="2"/>
    <n v="0"/>
    <n v="117.5"/>
    <n v="-117.5"/>
  </r>
  <r>
    <s v="AVPROD"/>
    <x v="19"/>
    <x v="0"/>
    <s v="BETHESDA"/>
    <s v="MD"/>
    <n v="20814"/>
    <s v="CONKIT-CC"/>
    <s v="Each"/>
    <s v="Inactive"/>
    <s v="American Lighting"/>
    <s v="Tape Light"/>
    <s v="Tape Light Accessories"/>
    <s v="Custom Cut"/>
    <s v="01-01-2025"/>
    <s v="14-04-2025"/>
    <n v="0"/>
    <n v="42"/>
    <n v="0"/>
    <n v="390.6"/>
    <n v="-390.6"/>
  </r>
  <r>
    <s v="AVPROD"/>
    <x v="171"/>
    <x v="5"/>
    <s v="COSTA MESA"/>
    <s v="CA"/>
    <n v="92626"/>
    <s v="REC-DMX-RJ45A-5CH"/>
    <s v="Each"/>
    <s v="Active"/>
    <s v="American Lighting"/>
    <s v="Controls"/>
    <s v="Controls"/>
    <s v="Order"/>
    <s v="01-01-2025"/>
    <s v="14-04-2025"/>
    <n v="0"/>
    <n v="20"/>
    <n v="0"/>
    <n v="1781"/>
    <n v="-1781"/>
  </r>
  <r>
    <s v="AVPROD"/>
    <x v="387"/>
    <x v="4"/>
    <s v="JOHNS ISLAND"/>
    <s v="SC"/>
    <n v="29455"/>
    <s v="PLX-EXTB28-2M-BNDL1"/>
    <s v="Each"/>
    <s v="Active"/>
    <s v="Proluxe"/>
    <s v="Extrusion/Channel"/>
    <s v="Premium Extrusions"/>
    <s v="Shadow TransferKit"/>
    <s v="01-01-2025"/>
    <s v="14-04-2025"/>
    <n v="-12"/>
    <n v="0"/>
    <n v="397.2"/>
    <n v="0"/>
    <n v="397.2"/>
  </r>
  <r>
    <s v="AVPROD"/>
    <x v="8"/>
    <x v="3"/>
    <s v="SYRACUSE "/>
    <s v="IN"/>
    <n v="46567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388"/>
    <x v="6"/>
    <s v="NAPLES"/>
    <s v="FL"/>
    <n v="34104"/>
    <s v="PLX-WIRE-RGBTW-16/6-100"/>
    <s v="Each"/>
    <s v="Active"/>
    <s v="Proluxe"/>
    <s v="Tape Light"/>
    <s v="Cable &amp; Wire"/>
    <s v="Shadow TransferKit"/>
    <s v="01-01-2025"/>
    <s v="14-04-2025"/>
    <n v="-1"/>
    <n v="0"/>
    <n v="184.05"/>
    <n v="0"/>
    <n v="184.05"/>
  </r>
  <r>
    <s v="AVPROD"/>
    <x v="105"/>
    <x v="10"/>
    <s v="HOUSTON"/>
    <s v="TX"/>
    <n v="77063"/>
    <s v="PLX-MLINK-120V-JUMP-6"/>
    <s v="Each"/>
    <s v="NoPurchase"/>
    <s v="Proluxe"/>
    <s v="Undercabinets"/>
    <s v="Microlink"/>
    <s v="Shadow TransferKit"/>
    <s v="01-01-2025"/>
    <s v="14-04-2025"/>
    <n v="-35"/>
    <n v="0"/>
    <n v="39.200000000000003"/>
    <n v="0"/>
    <n v="39.200000000000003"/>
  </r>
  <r>
    <s v="AVPROD"/>
    <x v="122"/>
    <x v="4"/>
    <s v="NASHVILLE"/>
    <s v="TN"/>
    <n v="37210"/>
    <s v="PLX-EXTMINI1-FEED"/>
    <s v="Each"/>
    <s v="NoPurchase"/>
    <s v="Proluxe"/>
    <s v="Extrusion/Channel"/>
    <s v="Premium Extrusions"/>
    <s v="Shadow TransferKit"/>
    <s v="01-01-2025"/>
    <s v="14-04-2025"/>
    <n v="50"/>
    <n v="0"/>
    <n v="76"/>
    <n v="0"/>
    <n v="76"/>
  </r>
  <r>
    <s v="AVPROD"/>
    <x v="44"/>
    <x v="2"/>
    <s v="DENVER"/>
    <s v="CO"/>
    <n v="80222"/>
    <s v="PLX-HTLWD54-3018-24V-16"/>
    <s v="Each"/>
    <s v="Active"/>
    <s v="Proluxe"/>
    <s v="Tape Light"/>
    <s v="High Output"/>
    <s v="Shadow TransferKit"/>
    <s v="01-01-2025"/>
    <s v="14-04-2025"/>
    <n v="-26"/>
    <n v="0"/>
    <n v="7593.64"/>
    <n v="0"/>
    <n v="7593.64"/>
  </r>
  <r>
    <s v="AVPROD"/>
    <x v="308"/>
    <x v="6"/>
    <s v="MIAMI"/>
    <s v="FL"/>
    <n v="33127"/>
    <s v="PE-AA2DF-1M-BK"/>
    <s v="Each"/>
    <s v="Active"/>
    <s v="American Lighting"/>
    <s v="Extrusion/Channel"/>
    <s v="Premium Extrusions"/>
    <s v="Special Order"/>
    <s v="01-01-2025"/>
    <s v="14-04-2025"/>
    <n v="-2"/>
    <n v="0"/>
    <n v="34.299999999999997"/>
    <n v="0"/>
    <n v="34.299999999999997"/>
  </r>
  <r>
    <s v="AVPROD"/>
    <x v="389"/>
    <x v="5"/>
    <s v="SUN TAN VALLEY "/>
    <s v="AZ"/>
    <n v="85140"/>
    <s v="SPKPL-MR16-RGBTW"/>
    <s v="Each"/>
    <s v="Active"/>
    <s v="American Lighting"/>
    <s v="Spektrum"/>
    <s v="Spektrum Smart"/>
    <s v="Order"/>
    <s v="01-01-2025"/>
    <s v="14-04-2025"/>
    <n v="0"/>
    <n v="5"/>
    <n v="0"/>
    <n v="70"/>
    <n v="-70"/>
  </r>
  <r>
    <s v="AVPROD"/>
    <x v="390"/>
    <x v="5"/>
    <s v="LAS VEGAS"/>
    <s v="NV"/>
    <n v="89148"/>
    <s v="HTL-RGBW"/>
    <s v="Each"/>
    <s v="Active"/>
    <s v="American Lighting"/>
    <s v="Tape Light"/>
    <s v="High Output"/>
    <s v="Order"/>
    <s v="01-01-2025"/>
    <s v="14-04-2025"/>
    <n v="0"/>
    <n v="3"/>
    <n v="0"/>
    <n v="441.15"/>
    <n v="-441.15"/>
  </r>
  <r>
    <s v="AVPROD"/>
    <x v="107"/>
    <x v="9"/>
    <s v="LONG ISLAND CITY"/>
    <s v="NY"/>
    <n v="11101"/>
    <s v="PZM-NFPRO360-RGBW-CC"/>
    <s v="Foot"/>
    <s v="Active"/>
    <s v="Prizm"/>
    <s v="Flexible Linear"/>
    <s v="Neonflex Pro"/>
    <s v="Shadow TransferKit"/>
    <s v="01-01-2025"/>
    <s v="14-04-2025"/>
    <n v="0"/>
    <n v="439"/>
    <n v="0"/>
    <n v="17560"/>
    <n v="-17560"/>
  </r>
  <r>
    <s v="AVPROD"/>
    <x v="196"/>
    <x v="6"/>
    <s v="ORLANDO"/>
    <s v="FL"/>
    <n v="32811"/>
    <s v="PE-UVSTANT-1M"/>
    <s v="Each"/>
    <s v="Active"/>
    <s v="American Lighting"/>
    <s v="Extrusion/Channel"/>
    <s v="Premium Extrusions"/>
    <s v="Special Order"/>
    <s v="01-01-2025"/>
    <s v="14-04-2025"/>
    <n v="0"/>
    <n v="12"/>
    <n v="0"/>
    <n v="144"/>
    <n v="-144"/>
  </r>
  <r>
    <s v="AVPROD"/>
    <x v="14"/>
    <x v="5"/>
    <s v="SCOTTSDALE "/>
    <s v="AZ"/>
    <n v="85260"/>
    <s v="PLX-ADPTDRJ24V-60"/>
    <s v="Each"/>
    <s v="Active"/>
    <s v="Proluxe"/>
    <s v="Drivers"/>
    <s v="Adaptive"/>
    <s v="Shadow TransferKit"/>
    <s v="01-01-2025"/>
    <s v="14-04-2025"/>
    <n v="-30"/>
    <n v="0"/>
    <n v="2231.5"/>
    <n v="0"/>
    <n v="2231.5"/>
  </r>
  <r>
    <s v="AVPROD"/>
    <x v="44"/>
    <x v="2"/>
    <s v="DENVER"/>
    <s v="CO"/>
    <n v="80222"/>
    <s v="PLX-HTLHD65-27K-24V-16"/>
    <s v="Each"/>
    <s v="Active"/>
    <s v="Proluxe"/>
    <s v="Tape Light"/>
    <s v="High Output HD"/>
    <s v="Shadow TransferKit"/>
    <s v="01-01-2025"/>
    <s v="14-04-2025"/>
    <n v="-2"/>
    <n v="0"/>
    <n v="269.7"/>
    <n v="0"/>
    <n v="269.7"/>
  </r>
  <r>
    <s v="AVPROD"/>
    <x v="6"/>
    <x v="5"/>
    <s v="SIGNAL HILL "/>
    <s v="CA"/>
    <n v="97055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65"/>
    <x v="12"/>
    <s v="SIOUX FALLS"/>
    <s v="SD"/>
    <n v="57108"/>
    <s v="E-CLIP"/>
    <s v="Each"/>
    <s v="NoPurchase"/>
    <s v="American Lighting"/>
    <s v="Extrusion/Channel"/>
    <s v="Economy Extrusions"/>
    <s v="Order"/>
    <s v="01-01-2025"/>
    <s v="14-04-2025"/>
    <n v="0"/>
    <n v="72"/>
    <n v="0"/>
    <n v="122.4"/>
    <n v="-122.4"/>
  </r>
  <r>
    <s v="AVPROD"/>
    <x v="210"/>
    <x v="8"/>
    <s v="BEND"/>
    <s v="OR"/>
    <n v="97701"/>
    <s v="CC-SETUP-NFPRO"/>
    <s v="Each"/>
    <s v="Active"/>
    <s v="Other - Non-Inventory"/>
    <s v="Other"/>
    <s v="LaborFee"/>
    <s v="Tivoli Custom Cut"/>
    <s v="01-01-2025"/>
    <s v="14-04-2025"/>
    <n v="1"/>
    <n v="0"/>
    <n v="132"/>
    <n v="0"/>
    <n v="132"/>
  </r>
  <r>
    <s v="AVPROD"/>
    <x v="21"/>
    <x v="8"/>
    <s v="Spokane Valley"/>
    <s v="WA"/>
    <n v="99216"/>
    <s v="PLX-ADPTPRODRJ24V-30"/>
    <s v="Each"/>
    <s v="Active"/>
    <s v="Proluxe"/>
    <s v="Drivers"/>
    <s v="Adaptive"/>
    <s v="Shadow TransferKit"/>
    <s v="01-01-2025"/>
    <s v="14-04-2025"/>
    <n v="-1"/>
    <n v="0"/>
    <n v="47.35"/>
    <n v="0"/>
    <n v="47.35"/>
  </r>
  <r>
    <s v="AVPROD"/>
    <x v="5"/>
    <x v="3"/>
    <s v="TROY"/>
    <s v="MI"/>
    <n v="48084"/>
    <s v="PLX-SFLEXEXT-CON180"/>
    <s v="Each"/>
    <s v="Active"/>
    <s v="Proluxe"/>
    <s v="Tape Light"/>
    <s v="Senik"/>
    <s v="Shadow TransferKit"/>
    <s v="01-01-2025"/>
    <s v="14-04-2025"/>
    <n v="-4"/>
    <n v="0"/>
    <n v="26.72"/>
    <n v="0"/>
    <n v="26.72"/>
  </r>
  <r>
    <s v="AVPROD"/>
    <x v="77"/>
    <x v="9"/>
    <s v="MONTAUK"/>
    <s v="NY"/>
    <n v="11954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4"/>
    <x v="4"/>
    <s v="WOODSTOCK"/>
    <s v="GA"/>
    <n v="30189"/>
    <s v="PLX-LEDDRJ24V-60"/>
    <s v="Each"/>
    <s v="Active"/>
    <s v="Proluxe"/>
    <s v="Drivers"/>
    <s v="LED-DR"/>
    <s v="Shadow TransferKit"/>
    <s v="01-01-2025"/>
    <s v="14-04-2025"/>
    <n v="-3"/>
    <n v="0"/>
    <n v="101.49"/>
    <n v="0"/>
    <n v="101.49"/>
  </r>
  <r>
    <s v="AVPROD"/>
    <x v="21"/>
    <x v="8"/>
    <s v="BELLEVUE"/>
    <s v="WA"/>
    <n v="98005"/>
    <s v="LED-DR100-24"/>
    <s v="Each"/>
    <s v="Inactive"/>
    <s v="American Lighting"/>
    <s v="Drivers"/>
    <s v="LED-DR"/>
    <s v="Order"/>
    <s v="01-01-2025"/>
    <s v="14-04-2025"/>
    <n v="0"/>
    <n v="5"/>
    <n v="0"/>
    <n v="323.25"/>
    <n v="-323.25"/>
  </r>
  <r>
    <s v="AVPROD"/>
    <x v="70"/>
    <x v="3"/>
    <s v="SHELBY TWP"/>
    <s v="MI"/>
    <n v="48315"/>
    <s v="PLX-MLINK-RGBTW-24"/>
    <s v="Each"/>
    <s v="NoPurchase"/>
    <s v="Proluxe"/>
    <s v="Undercabinets"/>
    <s v="Microlink"/>
    <s v="Shadow TransferKit"/>
    <s v="01-01-2025"/>
    <s v="14-04-2025"/>
    <n v="-4"/>
    <n v="0"/>
    <n v="332"/>
    <n v="0"/>
    <n v="332"/>
  </r>
  <r>
    <s v="AVPROD"/>
    <x v="181"/>
    <x v="2"/>
    <s v="WASHINGTON"/>
    <s v="UT"/>
    <n v="84780"/>
    <s v="PLX-EXTGT-BK-2M-BNDL1"/>
    <s v="Each"/>
    <s v="Active"/>
    <s v="Proluxe"/>
    <s v="Extrusion/Channel"/>
    <s v="Premium Extrusions"/>
    <s v="Shadow TransferKit"/>
    <s v="01-01-2025"/>
    <s v="14-04-2025"/>
    <n v="-20"/>
    <n v="0"/>
    <n v="1289.8"/>
    <n v="0"/>
    <n v="1289.8"/>
  </r>
  <r>
    <s v="AVPROD"/>
    <x v="110"/>
    <x v="4"/>
    <s v="CORNELIUS"/>
    <s v="NC"/>
    <n v="228031"/>
    <s v="PLX-ADPTPRODRJ24V-288"/>
    <s v="Each"/>
    <s v="Active"/>
    <s v="Proluxe"/>
    <s v="Drivers"/>
    <s v="Adaptive"/>
    <s v="Shadow TransferKit"/>
    <s v="01-01-2025"/>
    <s v="14-04-2025"/>
    <n v="-1"/>
    <n v="0"/>
    <n v="211.6"/>
    <n v="0"/>
    <n v="211.6"/>
  </r>
  <r>
    <s v="AVPROD"/>
    <x v="78"/>
    <x v="4"/>
    <s v="ROSWELL"/>
    <s v="GA"/>
    <n v="30075"/>
    <s v="ADPTPRO-DRJ-60-24"/>
    <s v="Each"/>
    <s v="Active"/>
    <s v="American Lighting"/>
    <s v="Drivers"/>
    <s v="Adaptive"/>
    <s v="Order"/>
    <s v="01-01-2025"/>
    <s v="14-04-2025"/>
    <n v="0"/>
    <n v="1"/>
    <n v="0"/>
    <n v="76.77"/>
    <n v="-76.77"/>
  </r>
  <r>
    <s v="AVPROD"/>
    <x v="61"/>
    <x v="6"/>
    <s v="PARRISH "/>
    <s v="FL"/>
    <n v="34219"/>
    <s v="E-CLIP"/>
    <s v="Each"/>
    <s v="NoPurchase"/>
    <s v="American Lighting"/>
    <s v="Extrusion/Channel"/>
    <s v="Economy Extrusions"/>
    <s v="Order"/>
    <s v="01-01-2025"/>
    <s v="14-04-2025"/>
    <n v="0"/>
    <n v="173"/>
    <n v="0"/>
    <n v="294.10000000000002"/>
    <n v="-294.10000000000002"/>
  </r>
  <r>
    <s v="AVPROD"/>
    <x v="117"/>
    <x v="6"/>
    <s v="SARASOTA"/>
    <s v="FL"/>
    <n v="34243"/>
    <s v="PE-INVSLOT-PROTECT-2M"/>
    <s v="Each"/>
    <s v="NoPurchase"/>
    <s v="American Lighting"/>
    <s v="Extrusion/Channel"/>
    <s v="Premium Extrusions"/>
    <s v="Order"/>
    <s v="01-01-2025"/>
    <s v="14-04-2025"/>
    <n v="0"/>
    <n v="10"/>
    <n v="0"/>
    <n v="80"/>
    <n v="-80"/>
  </r>
  <r>
    <s v="AVPROD"/>
    <x v="167"/>
    <x v="6"/>
    <s v="OCALA"/>
    <s v="FL"/>
    <n v="34474"/>
    <s v="PE-GT-LENS-1M"/>
    <s v="Each"/>
    <s v="NoPurchase"/>
    <s v="American Lighting"/>
    <s v="Extrusion/Channel"/>
    <s v="Premium Extrusions"/>
    <s v="Order"/>
    <s v="01-01-2025"/>
    <s v="14-04-2025"/>
    <n v="0"/>
    <n v="15"/>
    <n v="0"/>
    <n v="156"/>
    <n v="-156"/>
  </r>
  <r>
    <s v="AVPROD"/>
    <x v="203"/>
    <x v="6"/>
    <s v="JACKSONVILLE"/>
    <s v="FL"/>
    <n v="32256"/>
    <s v="E-CLIP"/>
    <s v="Each"/>
    <s v="NoPurchase"/>
    <s v="American Lighting"/>
    <s v="Extrusion/Channel"/>
    <s v="Economy Extrusions"/>
    <s v="Order"/>
    <s v="01-01-2025"/>
    <s v="14-04-2025"/>
    <n v="0"/>
    <n v="66"/>
    <n v="0"/>
    <n v="112.2"/>
    <n v="-112.2"/>
  </r>
  <r>
    <s v="AVPROD"/>
    <x v="66"/>
    <x v="9"/>
    <s v="PLAINVIEW"/>
    <s v="NY"/>
    <n v="11803"/>
    <s v="PE-RAD-2M"/>
    <s v="Each"/>
    <s v="NoPurchase"/>
    <s v="American Lighting"/>
    <s v="Extrusion/Channel"/>
    <s v="Premium Extrusions"/>
    <s v="Order"/>
    <s v="01-01-2025"/>
    <s v="14-04-2025"/>
    <n v="0"/>
    <n v="29"/>
    <n v="0"/>
    <n v="899"/>
    <n v="-899"/>
  </r>
  <r>
    <s v="AVPROD"/>
    <x v="216"/>
    <x v="9"/>
    <s v="SAYVILLE"/>
    <s v="NY"/>
    <n v="11782"/>
    <s v="PLX-ADPTPRODR24V-200"/>
    <s v="Each"/>
    <s v="Active"/>
    <s v="Proluxe"/>
    <s v="Drivers"/>
    <s v="Adaptive"/>
    <s v="Shadow TransferKit"/>
    <s v="01-01-2025"/>
    <s v="14-04-2025"/>
    <n v="0"/>
    <n v="0"/>
    <n v="-149"/>
    <n v="0"/>
    <n v="-149"/>
  </r>
  <r>
    <s v="AVPROD"/>
    <x v="7"/>
    <x v="0"/>
    <s v="SILVER SPRING"/>
    <s v="MD"/>
    <n v="20910"/>
    <s v="PLX-AVSRE-5CCT-6-WH"/>
    <s v="Each"/>
    <s v="Active"/>
    <s v="Proluxe"/>
    <s v="Downlighting"/>
    <s v="AvailDirect"/>
    <s v="Shadow TransferKit"/>
    <s v="01-01-2025"/>
    <s v="14-04-2025"/>
    <n v="32"/>
    <n v="0"/>
    <n v="400"/>
    <n v="0"/>
    <n v="400"/>
  </r>
  <r>
    <s v="AVPROD"/>
    <x v="40"/>
    <x v="6"/>
    <s v="BONITA SPRINGS"/>
    <s v="FL"/>
    <n v="34135"/>
    <s v="PLX-EXTMINIUNI-1M"/>
    <s v="Each"/>
    <s v="NoPurchase"/>
    <s v="Proluxe"/>
    <s v="Extrusion/Channel"/>
    <s v="Premium Extrusions"/>
    <s v="Shadow TransferKit"/>
    <s v="01-01-2025"/>
    <s v="14-04-2025"/>
    <n v="-15"/>
    <n v="0"/>
    <n v="138.75"/>
    <n v="0"/>
    <n v="138.75"/>
  </r>
  <r>
    <s v="AVPROD"/>
    <x v="81"/>
    <x v="10"/>
    <s v="SPICEWOOD"/>
    <s v="TX"/>
    <n v="78669"/>
    <s v="PLX-ADPTDRJ24V-60"/>
    <s v="Each"/>
    <s v="Active"/>
    <s v="Proluxe"/>
    <s v="Drivers"/>
    <s v="Adaptive"/>
    <s v="Shadow TransferKit"/>
    <s v="01-01-2025"/>
    <s v="14-04-2025"/>
    <n v="-1"/>
    <n v="0"/>
    <n v="76.7"/>
    <n v="0"/>
    <n v="76.7"/>
  </r>
  <r>
    <s v="AVPROD"/>
    <x v="77"/>
    <x v="9"/>
    <s v="MONTAUK"/>
    <s v="NY"/>
    <n v="11954"/>
    <s v="PLX-EXTP-45-END"/>
    <s v="Each"/>
    <s v="NoPurchase"/>
    <s v="Proluxe"/>
    <s v="Extrusion/Channel"/>
    <s v="Premium Extrusions"/>
    <s v="Shadow TransferKit"/>
    <s v="01-01-2025"/>
    <s v="14-04-2025"/>
    <n v="-10"/>
    <n v="0"/>
    <n v="12.5"/>
    <n v="0"/>
    <n v="12.5"/>
  </r>
  <r>
    <s v="AVPROD"/>
    <x v="159"/>
    <x v="6"/>
    <s v="GROVELAND"/>
    <s v="FL"/>
    <n v="34736"/>
    <s v="PLX-EXTUNV-BK-2M-BNDL1"/>
    <s v="Each"/>
    <s v="Active"/>
    <s v="Proluxe"/>
    <s v="Extrusion/Channel"/>
    <s v="Premium Extrusions"/>
    <s v="Shadow TransferKit"/>
    <s v="01-01-2025"/>
    <s v="14-04-2025"/>
    <n v="-2"/>
    <n v="0"/>
    <n v="84.2"/>
    <n v="0"/>
    <n v="84.2"/>
  </r>
  <r>
    <s v="AVPROD"/>
    <x v="73"/>
    <x v="3"/>
    <s v="CARMEL"/>
    <s v="IN"/>
    <n v="46032"/>
    <s v="ADPTPRO-DRJ-96-24"/>
    <s v="Each"/>
    <s v="Active"/>
    <s v="American Lighting"/>
    <s v="Drivers"/>
    <s v="Adaptive"/>
    <s v="Order"/>
    <s v="01-01-2025"/>
    <s v="14-04-2025"/>
    <n v="0"/>
    <n v="1"/>
    <n v="0"/>
    <n v="108.8"/>
    <n v="-108.8"/>
  </r>
  <r>
    <s v="AVPROD"/>
    <x v="358"/>
    <x v="1"/>
    <s v="SYRACUSE "/>
    <s v="NY"/>
    <n v="13204"/>
    <s v="PE-AA2-FEED"/>
    <s v="Each"/>
    <s v="NoPurchase"/>
    <s v="American Lighting"/>
    <s v="Extrusion/Channel"/>
    <s v="Premium Extrusions"/>
    <s v="Order"/>
    <s v="01-01-2025"/>
    <s v="14-04-2025"/>
    <n v="0"/>
    <n v="8"/>
    <n v="0"/>
    <n v="11.52"/>
    <n v="-11.52"/>
  </r>
  <r>
    <s v="AVPROD"/>
    <x v="140"/>
    <x v="11"/>
    <s v="SKOKIE"/>
    <s v="IL"/>
    <n v="60076"/>
    <s v="PLX-HTL54-TW-24V-16"/>
    <s v="Each"/>
    <s v="Active"/>
    <s v="Proluxe"/>
    <s v="Tape Light"/>
    <s v="High Output"/>
    <s v="Shadow TransferKit"/>
    <s v="01-01-2025"/>
    <s v="14-04-2025"/>
    <n v="0"/>
    <n v="0"/>
    <n v="-1636.18"/>
    <n v="0"/>
    <n v="-1636.18"/>
  </r>
  <r>
    <s v="AVPROD"/>
    <x v="237"/>
    <x v="2"/>
    <s v="LONE TREE"/>
    <s v="CO"/>
    <n v="80124"/>
    <s v="PLX-SPKPL-CTRL-REC-RGBTW"/>
    <s v="Each"/>
    <s v="Active"/>
    <s v="Proluxe"/>
    <s v="Spektrum+ Smart"/>
    <s v="Spektrum+"/>
    <s v="Shadow TransferKit"/>
    <s v="01-01-2025"/>
    <s v="14-04-2025"/>
    <n v="-2"/>
    <n v="0"/>
    <n v="130.6"/>
    <n v="0"/>
    <n v="130.6"/>
  </r>
  <r>
    <s v="AVPROD"/>
    <x v="285"/>
    <x v="10"/>
    <s v="LONGVIEW"/>
    <s v="TX"/>
    <n v="75604"/>
    <s v="PLX-EXTUNV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265"/>
    <x v="12"/>
    <s v="SIOUX FALLS"/>
    <s v="SD"/>
    <n v="57108"/>
    <s v="ADPTPRO-DR-300-24"/>
    <s v="Each"/>
    <s v="Active"/>
    <s v="American Lighting"/>
    <s v="Drivers"/>
    <s v="Adaptive"/>
    <s v="Order"/>
    <s v="01-01-2025"/>
    <s v="14-04-2025"/>
    <n v="0"/>
    <n v="1"/>
    <n v="0"/>
    <n v="192"/>
    <n v="-192"/>
  </r>
  <r>
    <s v="AVPROD"/>
    <x v="20"/>
    <x v="2"/>
    <s v="WINDSOR"/>
    <s v="CO"/>
    <n v="80550"/>
    <s v="ALC2-18-WH"/>
    <s v="Each"/>
    <s v="FlgNoPur"/>
    <s v="American Lighting"/>
    <s v="Undercabinets"/>
    <s v="LED Complete 2"/>
    <s v="Order"/>
    <s v="01-01-2025"/>
    <s v="14-04-2025"/>
    <n v="-15"/>
    <n v="0"/>
    <n v="766.8"/>
    <n v="0"/>
    <n v="766.8"/>
  </r>
  <r>
    <s v="AVPROD"/>
    <x v="250"/>
    <x v="8"/>
    <s v="VANCOUVER"/>
    <s v="WA"/>
    <n v="98685"/>
    <s v="PLX-EXTHELM-LENSUV-1M"/>
    <s v="Each"/>
    <s v="Active"/>
    <s v="Proluxe"/>
    <s v="Extrusion/Channel"/>
    <s v="Premium Extrusions"/>
    <s v="Shadow TransferKit"/>
    <s v="01-01-2025"/>
    <s v="14-04-2025"/>
    <n v="-2"/>
    <n v="0"/>
    <n v="21.38"/>
    <n v="0"/>
    <n v="21.38"/>
  </r>
  <r>
    <s v="AVPROD"/>
    <x v="126"/>
    <x v="1"/>
    <s v="WEBSTER"/>
    <s v="NY"/>
    <n v="14580"/>
    <s v="PLX-LS-KIT-CANT-110"/>
    <s v="Each"/>
    <s v="Active"/>
    <s v="Proluxe"/>
    <s v="Light String"/>
    <s v="Commercial Grade"/>
    <s v="Shadow TransferKit"/>
    <s v="01-01-2025"/>
    <s v="14-04-2025"/>
    <n v="-2"/>
    <n v="0"/>
    <n v="90.06"/>
    <n v="0"/>
    <n v="90.06"/>
  </r>
  <r>
    <s v="AVPROD"/>
    <x v="75"/>
    <x v="0"/>
    <s v="ROANOKE"/>
    <s v="VA"/>
    <n v="24018"/>
    <s v="PLX-EXTGT-BK-2M-BNDL1"/>
    <s v="Each"/>
    <s v="Active"/>
    <s v="Proluxe"/>
    <s v="Extrusion/Channel"/>
    <s v="Premium Extrusions"/>
    <s v="Shadow TransferKit"/>
    <s v="01-01-2025"/>
    <s v="14-04-2025"/>
    <n v="-11"/>
    <n v="0"/>
    <n v="0"/>
    <n v="0"/>
    <n v="0"/>
  </r>
  <r>
    <s v="AVPROD"/>
    <x v="5"/>
    <x v="3"/>
    <s v="TROY"/>
    <s v="MI"/>
    <n v="48084"/>
    <s v="CNVS-RPC-2"/>
    <s v="BG5"/>
    <s v="Active"/>
    <s v="American Lighting"/>
    <s v="Dynamic Pixel"/>
    <s v="Canvas"/>
    <s v="Order"/>
    <s v="01-01-2025"/>
    <s v="14-04-2025"/>
    <n v="0"/>
    <n v="11"/>
    <n v="0"/>
    <n v="20.350000000000001"/>
    <n v="-20.350000000000001"/>
  </r>
  <r>
    <s v="AVPROD"/>
    <x v="5"/>
    <x v="3"/>
    <s v="TROY"/>
    <s v="MI"/>
    <n v="48084"/>
    <s v="PLX-ADPTPRODRJ24V-288"/>
    <s v="Each"/>
    <s v="Active"/>
    <s v="Proluxe"/>
    <s v="Drivers"/>
    <s v="Adaptive"/>
    <s v="Shadow TransferKit"/>
    <s v="01-01-2025"/>
    <s v="14-04-2025"/>
    <n v="-1"/>
    <n v="0"/>
    <n v="192.35"/>
    <n v="0"/>
    <n v="192.35"/>
  </r>
  <r>
    <s v="AVPROD"/>
    <x v="207"/>
    <x v="0"/>
    <s v="JEFFERSON TWP"/>
    <s v="PA"/>
    <n v="18436"/>
    <s v="PLX-ADPTDRJ24V-30"/>
    <s v="Each"/>
    <s v="Active"/>
    <s v="Proluxe"/>
    <s v="Drivers"/>
    <s v="Adaptive"/>
    <s v="Shadow TransferKit"/>
    <s v="01-01-2025"/>
    <s v="14-04-2025"/>
    <n v="-1"/>
    <n v="0"/>
    <n v="45.59"/>
    <n v="0"/>
    <n v="45.59"/>
  </r>
  <r>
    <s v="AVPROD"/>
    <x v="6"/>
    <x v="5"/>
    <s v="SIGNAL HILL "/>
    <s v="CA"/>
    <n v="97055"/>
    <s v="PZM-CNVS-54-24V-PXLRGBW-12x24"/>
    <s v="CS2"/>
    <s v="Inactive"/>
    <s v="Prizm"/>
    <s v="Tape Light"/>
    <s v="Canvas"/>
    <s v="TransferKit"/>
    <s v="01-01-2025"/>
    <s v="14-04-2025"/>
    <n v="0"/>
    <n v="8"/>
    <n v="0"/>
    <n v="2349.1999999999998"/>
    <n v="-2349.1999999999998"/>
  </r>
  <r>
    <s v="AVPROD"/>
    <x v="78"/>
    <x v="4"/>
    <s v="ROSWELL"/>
    <s v="GA"/>
    <n v="30075"/>
    <s v="STLWD-3018-16"/>
    <s v="Each"/>
    <s v="Active"/>
    <s v="American Lighting"/>
    <s v="Tape Light"/>
    <s v="Standard Grade"/>
    <s v="Order"/>
    <s v="01-01-2025"/>
    <s v="14-04-2025"/>
    <n v="0"/>
    <n v="1"/>
    <n v="0"/>
    <n v="128.30000000000001"/>
    <n v="-128.30000000000001"/>
  </r>
  <r>
    <s v="AVPROD"/>
    <x v="324"/>
    <x v="3"/>
    <s v="LOUISVILLE"/>
    <s v="KY"/>
    <n v="40223"/>
    <s v="PE-AA45-1M"/>
    <s v="Each"/>
    <s v="Active"/>
    <s v="American Lighting"/>
    <s v="Extrusion/Channel"/>
    <s v="Premium Extrusions"/>
    <s v="Special Order"/>
    <s v="01-01-2025"/>
    <s v="14-04-2025"/>
    <n v="0"/>
    <n v="23"/>
    <n v="0"/>
    <n v="0"/>
    <n v="0"/>
  </r>
  <r>
    <s v="AVPROD"/>
    <x v="20"/>
    <x v="2"/>
    <s v="WINDSOR"/>
    <s v="CO"/>
    <n v="80550"/>
    <s v="EE45-END"/>
    <s v="Each"/>
    <s v="NoPurchase"/>
    <s v="American Lighting"/>
    <s v="Extrusion/Channel"/>
    <s v="Economy Extrusions"/>
    <s v="Order"/>
    <s v="01-01-2025"/>
    <s v="14-04-2025"/>
    <n v="0"/>
    <n v="4"/>
    <n v="0"/>
    <n v="3.84"/>
    <n v="-3.84"/>
  </r>
  <r>
    <s v="AVPROD"/>
    <x v="198"/>
    <x v="9"/>
    <s v="LINCOLN PARK"/>
    <s v="NJ"/>
    <n v="7035"/>
    <s v="PLX-STL54-COB-27K-24V-16"/>
    <s v="Each"/>
    <s v="Active"/>
    <s v="Proluxe"/>
    <s v="Tape Light"/>
    <s v="Standard Grade COB"/>
    <s v="Shadow TransferKit"/>
    <s v="01-01-2025"/>
    <s v="14-04-2025"/>
    <n v="-2"/>
    <n v="0"/>
    <n v="168.4"/>
    <n v="0"/>
    <n v="168.4"/>
  </r>
  <r>
    <s v="AVPROD"/>
    <x v="137"/>
    <x v="10"/>
    <s v="SOUTHLAKE"/>
    <s v="TX"/>
    <n v="76092"/>
    <s v="PLX-CNVS-STOF"/>
    <s v="BG10"/>
    <s v="Active"/>
    <s v="Proluxe"/>
    <s v="Dynamic Pixel"/>
    <s v="Canvas"/>
    <s v="Shadow TransferKit"/>
    <s v="01-01-2025"/>
    <s v="14-04-2025"/>
    <n v="-5"/>
    <n v="0"/>
    <n v="22.5"/>
    <n v="0"/>
    <n v="22.5"/>
  </r>
  <r>
    <s v="AVPROD"/>
    <x v="44"/>
    <x v="2"/>
    <s v="DENVER"/>
    <s v="CO"/>
    <n v="80222"/>
    <s v="PLX-LEDDRJ24V-150"/>
    <s v="Each"/>
    <s v="Active"/>
    <s v="Proluxe"/>
    <s v="Drivers"/>
    <s v="LED-DR"/>
    <s v="Shadow TransferKit"/>
    <s v="01-01-2025"/>
    <s v="14-04-2025"/>
    <n v="-2"/>
    <n v="0"/>
    <n v="156"/>
    <n v="0"/>
    <n v="156"/>
  </r>
  <r>
    <s v="AVPROD"/>
    <x v="347"/>
    <x v="9"/>
    <s v="BERNARDSVILLE"/>
    <s v="NJ"/>
    <n v="7924"/>
    <s v="PLX-SFLEXEXT-SC-LENS-4"/>
    <s v="Each"/>
    <s v="Active"/>
    <s v="Proluxe"/>
    <s v="Tape Light"/>
    <s v="Senik"/>
    <s v="Shadow TransferKit"/>
    <s v="01-01-2025"/>
    <s v="14-04-2025"/>
    <n v="-6"/>
    <n v="0"/>
    <n v="88.8"/>
    <n v="0"/>
    <n v="88.8"/>
  </r>
  <r>
    <s v="AVPROD"/>
    <x v="8"/>
    <x v="3"/>
    <s v="SYRACUSE "/>
    <s v="IN"/>
    <n v="46567"/>
    <s v="PLX-SGL4-HRZSLT-30K"/>
    <s v="Each"/>
    <s v="FlgNoPur"/>
    <s v="Proluxe"/>
    <s v="Exterior"/>
    <s v="SGL4"/>
    <s v="Shadow TransferKit"/>
    <s v="01-01-2025"/>
    <s v="14-04-2025"/>
    <n v="7"/>
    <n v="0"/>
    <n v="764.83"/>
    <n v="0"/>
    <n v="764.83"/>
  </r>
  <r>
    <s v="AVPROD"/>
    <x v="17"/>
    <x v="5"/>
    <s v="LAS VEGAS"/>
    <s v="NV"/>
    <n v="89148"/>
    <s v="ADPT-DRJ-96-24"/>
    <s v="Each"/>
    <s v="Active"/>
    <s v="American Lighting"/>
    <s v="Drivers"/>
    <s v="Adaptive"/>
    <s v="Order"/>
    <s v="01-01-2025"/>
    <s v="14-04-2025"/>
    <n v="0"/>
    <n v="1"/>
    <n v="0"/>
    <n v="104.76"/>
    <n v="-104.76"/>
  </r>
  <r>
    <s v="AVPROD"/>
    <x v="29"/>
    <x v="2"/>
    <s v="ARVADA"/>
    <s v="CO"/>
    <n v="80002"/>
    <s v="PE-AA2-LENS-1M"/>
    <s v="Each"/>
    <s v="NoPurchase"/>
    <s v="American Lighting"/>
    <s v="Extrusion/Channel"/>
    <s v="Premium Extrusions"/>
    <s v="Order"/>
    <s v="01-01-2025"/>
    <s v="14-04-2025"/>
    <n v="0"/>
    <n v="18"/>
    <n v="0"/>
    <n v="137.19999999999999"/>
    <n v="-137.19999999999999"/>
  </r>
  <r>
    <s v="AVPROD"/>
    <x v="112"/>
    <x v="10"/>
    <s v="JONESBORO"/>
    <s v="AR"/>
    <n v="72401"/>
    <s v="PLX-ADPTPRODR24V-200"/>
    <s v="Each"/>
    <s v="Active"/>
    <s v="Proluxe"/>
    <s v="Drivers"/>
    <s v="Adaptive"/>
    <s v="Shadow TransferKit"/>
    <s v="01-01-2025"/>
    <s v="14-04-2025"/>
    <n v="-3"/>
    <n v="0"/>
    <n v="491.7"/>
    <n v="0"/>
    <n v="491.7"/>
  </r>
  <r>
    <s v="AVPROD"/>
    <x v="232"/>
    <x v="5"/>
    <s v="SCOTTSDALE"/>
    <s v="AZ"/>
    <n v="95255"/>
    <s v="PLX-HTL54-COB-RGBW-24V-16"/>
    <s v="Each"/>
    <s v="Active"/>
    <s v="Proluxe"/>
    <s v="Tape Light"/>
    <s v="High Output COB"/>
    <s v="Shadow TransferKit"/>
    <s v="01-01-2025"/>
    <s v="14-04-2025"/>
    <n v="-37"/>
    <n v="0"/>
    <n v="5801.6"/>
    <n v="0"/>
    <n v="5801.6"/>
  </r>
  <r>
    <s v="AVPROD"/>
    <x v="79"/>
    <x v="4"/>
    <s v="GREENVILLE"/>
    <s v="SC"/>
    <n v="29601"/>
    <s v="PE-AA2-1M"/>
    <s v="Each"/>
    <s v="NoPurchase"/>
    <s v="American Lighting"/>
    <s v="Extrusion/Channel"/>
    <s v="Premium Extrusions"/>
    <s v="Order"/>
    <s v="01-01-2025"/>
    <s v="14-04-2025"/>
    <n v="0"/>
    <n v="5"/>
    <n v="0"/>
    <n v="56"/>
    <n v="-56"/>
  </r>
  <r>
    <s v="AVPROD"/>
    <x v="82"/>
    <x v="5"/>
    <s v="SCOTTSDALE"/>
    <s v="AZ"/>
    <n v="85255"/>
    <s v="HTLWD-3018-16"/>
    <s v="Each"/>
    <s v="Active"/>
    <s v="American Lighting"/>
    <s v="Tape Light"/>
    <s v="High Output"/>
    <s v="Order"/>
    <s v="01-01-2025"/>
    <s v="14-04-2025"/>
    <n v="0"/>
    <n v="23"/>
    <n v="0"/>
    <n v="3258.8"/>
    <n v="-3258.8"/>
  </r>
  <r>
    <s v="AVPROD"/>
    <x v="107"/>
    <x v="9"/>
    <s v="LONG ISLAND CITY"/>
    <s v="NY"/>
    <n v="11101"/>
    <s v="PZM-XLR3F-TB"/>
    <s v="Each"/>
    <s v="NoPurchase"/>
    <s v="Prizm"/>
    <s v="Controls"/>
    <s v="Cable &amp; Wire"/>
    <s v="Shadow TransferKit"/>
    <s v="01-01-2025"/>
    <s v="14-04-2025"/>
    <n v="0"/>
    <n v="2"/>
    <n v="0"/>
    <n v="9.5"/>
    <n v="-9.5"/>
  </r>
  <r>
    <s v="AVPROD"/>
    <x v="147"/>
    <x v="6"/>
    <s v="TAMPA "/>
    <s v="FL"/>
    <n v="33634"/>
    <s v="HTLHD-WW-16"/>
    <s v="Each"/>
    <s v="Active"/>
    <s v="American Lighting"/>
    <s v="Tape Light"/>
    <s v="High Output HD"/>
    <s v="Order"/>
    <s v="01-01-2025"/>
    <s v="14-04-2025"/>
    <n v="0"/>
    <n v="24"/>
    <n v="0"/>
    <n v="2694"/>
    <n v="-2694"/>
  </r>
  <r>
    <s v="AVPROD"/>
    <x v="100"/>
    <x v="3"/>
    <s v="LEXINGTON"/>
    <s v="KY"/>
    <n v="40505"/>
    <s v="ADPTPRO-DR-200-24"/>
    <s v="Each"/>
    <s v="Active"/>
    <s v="American Lighting"/>
    <s v="Drivers"/>
    <s v="Adaptive"/>
    <s v="Order"/>
    <s v="01-01-2025"/>
    <s v="14-04-2025"/>
    <n v="0"/>
    <n v="2"/>
    <n v="0"/>
    <n v="149"/>
    <n v="-149"/>
  </r>
  <r>
    <s v="AVPROD"/>
    <x v="391"/>
    <x v="3"/>
    <s v="KALAMAZOO"/>
    <s v="MI"/>
    <n v="49009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1"/>
    <x v="5"/>
    <s v="SCOTTSDALE"/>
    <s v="AZ"/>
    <n v="85260"/>
    <s v="PLX-HTLCOB54-PXLRGBW-24V-16"/>
    <s v="Each"/>
    <s v="Active"/>
    <s v="Proluxe"/>
    <s v="Tape Light"/>
    <s v="High Output COB"/>
    <s v="Shadow TransferKit"/>
    <s v="01-01-2025"/>
    <s v="14-04-2025"/>
    <n v="8"/>
    <n v="0"/>
    <n v="768.8"/>
    <n v="0"/>
    <n v="768.8"/>
  </r>
  <r>
    <s v="AVPROD"/>
    <x v="297"/>
    <x v="3"/>
    <s v="SUNBURY"/>
    <s v="OH"/>
    <n v="43074"/>
    <s v="PLX-ADPTPRODR24V-200"/>
    <s v="Each"/>
    <s v="Active"/>
    <s v="Proluxe"/>
    <s v="Drivers"/>
    <s v="Adaptive"/>
    <s v="Shadow TransferKit"/>
    <s v="01-01-2025"/>
    <s v="14-04-2025"/>
    <n v="2"/>
    <n v="0"/>
    <n v="298"/>
    <n v="0"/>
    <n v="298"/>
  </r>
  <r>
    <s v="AVPROD"/>
    <x v="11"/>
    <x v="0"/>
    <s v="MIDLOTHIAN"/>
    <s v="VA"/>
    <n v="23113"/>
    <s v="PLX-SFLEXEXT-SC-CLIPADJ"/>
    <s v="Each"/>
    <s v="Active"/>
    <s v="Proluxe"/>
    <s v="Tape Light"/>
    <s v="Senik"/>
    <s v="Shadow TransferKit"/>
    <s v="01-01-2025"/>
    <s v="14-04-2025"/>
    <n v="-30"/>
    <n v="0"/>
    <n v="312"/>
    <n v="0"/>
    <n v="312"/>
  </r>
  <r>
    <s v="AVPROD"/>
    <x v="191"/>
    <x v="6"/>
    <s v="CLEARWATER"/>
    <s v="FL"/>
    <n v="33765"/>
    <s v="PLX-TL-HVYDTYACCSRY-RGBTW-PWR-6"/>
    <s v="Each"/>
    <s v="Active"/>
    <s v="Proluxe"/>
    <s v="Tape Light"/>
    <s v="Tape Light Accessories"/>
    <s v="Shadow TransferKit"/>
    <s v="01-01-2025"/>
    <s v="14-04-2025"/>
    <n v="1"/>
    <n v="0"/>
    <n v="4.5"/>
    <n v="0"/>
    <n v="4.5"/>
  </r>
  <r>
    <s v="AVPROD"/>
    <x v="41"/>
    <x v="4"/>
    <s v="NORTH CHARLESTON"/>
    <s v="SC"/>
    <n v="29420"/>
    <s v="TL-4JUMP68-20"/>
    <s v="Each"/>
    <s v="Inactive"/>
    <s v="American Lighting"/>
    <s v="Tape Light"/>
    <s v="Tape Light Accessories"/>
    <s v="Order"/>
    <s v="01-01-2025"/>
    <s v="14-04-2025"/>
    <n v="0"/>
    <n v="16"/>
    <n v="0"/>
    <n v="192.8"/>
    <n v="-192.8"/>
  </r>
  <r>
    <s v="AVPROD"/>
    <x v="239"/>
    <x v="11"/>
    <s v="CHICAGO"/>
    <s v="IL"/>
    <n v="60612"/>
    <s v="HTL65-UWW"/>
    <s v="Each"/>
    <s v="Active"/>
    <s v="American Lighting"/>
    <s v="Tape Light"/>
    <s v="High Output"/>
    <s v="Order"/>
    <s v="01-01-2025"/>
    <s v="14-04-2025"/>
    <n v="0"/>
    <n v="1"/>
    <n v="0"/>
    <n v="106.7"/>
    <n v="-106.7"/>
  </r>
  <r>
    <s v="AVPROD"/>
    <x v="79"/>
    <x v="4"/>
    <s v="GREENVILLE"/>
    <s v="SC"/>
    <n v="29601"/>
    <s v="PE-VERGE-LENS-2M"/>
    <s v="Each"/>
    <s v="FlgNoPur"/>
    <s v="American Lighting"/>
    <s v="Extrusion/Channel"/>
    <s v="Premium Extrusions"/>
    <s v="Order"/>
    <s v="01-01-2025"/>
    <s v="14-04-2025"/>
    <n v="0"/>
    <n v="2"/>
    <n v="0"/>
    <n v="24.2"/>
    <n v="-24.2"/>
  </r>
  <r>
    <s v="AVPROD"/>
    <x v="246"/>
    <x v="3"/>
    <s v="CUYAHOGA FALLS"/>
    <s v="OH"/>
    <n v="44221"/>
    <s v="HTL-COB-UWW-16"/>
    <s v="Each"/>
    <s v="Active"/>
    <s v="American Lighting"/>
    <s v="Tape Light"/>
    <s v="High Output COB"/>
    <s v="Order"/>
    <s v="01-01-2025"/>
    <s v="14-04-2025"/>
    <n v="0"/>
    <n v="15"/>
    <n v="0"/>
    <n v="1455"/>
    <n v="-1455"/>
  </r>
  <r>
    <s v="AVPROD"/>
    <x v="187"/>
    <x v="4"/>
    <s v="MOORESVILLE"/>
    <s v="NC"/>
    <n v="28117"/>
    <s v="PLX-ADPTPRODRJ24V-288"/>
    <s v="Each"/>
    <s v="Active"/>
    <s v="Proluxe"/>
    <s v="Drivers"/>
    <s v="Adaptive"/>
    <s v="Shadow TransferKit"/>
    <s v="01-01-2025"/>
    <s v="14-04-2025"/>
    <n v="-3"/>
    <n v="0"/>
    <n v="577.04999999999995"/>
    <n v="0"/>
    <n v="577.04999999999995"/>
  </r>
  <r>
    <s v="AVPROD"/>
    <x v="236"/>
    <x v="6"/>
    <s v="FORT MYERS"/>
    <s v="FL"/>
    <n v="33912"/>
    <s v="PLX-DL4-DMX-RGBTW-ICAT"/>
    <s v="Each"/>
    <s v="Active"/>
    <s v="Proluxe"/>
    <s v="Downlighting"/>
    <s v="Color Changing"/>
    <s v="Shadow TransferKit"/>
    <s v="01-01-2025"/>
    <s v="14-04-2025"/>
    <n v="0"/>
    <n v="0"/>
    <n v="-424.24"/>
    <n v="0"/>
    <n v="-424.24"/>
  </r>
  <r>
    <s v="AVPROD"/>
    <x v="251"/>
    <x v="3"/>
    <s v="ORION TOWNSHIP"/>
    <s v="MI"/>
    <n v="48359"/>
    <s v="PLX-ADPTPRO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94"/>
    <x v="2"/>
    <s v="SANDY"/>
    <s v="UT"/>
    <n v="84070"/>
    <s v="PLX-STLHD54-30K-24V-100"/>
    <s v="Each"/>
    <s v="Active"/>
    <s v="Proluxe"/>
    <s v="Tape Light"/>
    <s v="Standard Grade HD"/>
    <s v="Shadow TransferKit"/>
    <s v="01-01-2025"/>
    <s v="14-04-2025"/>
    <n v="-4"/>
    <n v="0"/>
    <n v="2009.8"/>
    <n v="0"/>
    <n v="2009.8"/>
  </r>
  <r>
    <s v="AVPROD"/>
    <x v="203"/>
    <x v="6"/>
    <s v="JACKSONVILLE"/>
    <s v="FL"/>
    <n v="32256"/>
    <s v="PLX-DECRJ45-DMX-5CH"/>
    <s v="Each"/>
    <s v="Active"/>
    <s v="Proluxe"/>
    <s v="Controls"/>
    <s v="Controls"/>
    <s v="Shadow TransferKit"/>
    <s v="01-01-2025"/>
    <s v="14-04-2025"/>
    <n v="1"/>
    <n v="0"/>
    <n v="0"/>
    <n v="0"/>
    <n v="0"/>
  </r>
  <r>
    <s v="AVPROD"/>
    <x v="275"/>
    <x v="4"/>
    <s v="FRANKLIN "/>
    <s v="TN"/>
    <n v="37067"/>
    <s v="TL-5SPL-HD"/>
    <s v="Each"/>
    <s v="Active"/>
    <s v="American Lighting"/>
    <s v="Tape Light"/>
    <s v="Tape Light Accessories"/>
    <s v="Order"/>
    <s v="01-01-2025"/>
    <s v="14-04-2025"/>
    <n v="0"/>
    <n v="6"/>
    <n v="0"/>
    <n v="11.1"/>
    <n v="-11.1"/>
  </r>
  <r>
    <s v="AVPROD"/>
    <x v="249"/>
    <x v="2"/>
    <s v="LEHI"/>
    <s v="UT"/>
    <n v="84043"/>
    <s v="SPKPL-PUCK-RGBTW-1P-BK"/>
    <s v="Each"/>
    <s v="Active"/>
    <s v="American Lighting"/>
    <s v="Spektrum"/>
    <s v="Spektrum Smart"/>
    <s v="Order"/>
    <s v="01-01-2025"/>
    <s v="14-04-2025"/>
    <n v="0"/>
    <n v="3"/>
    <n v="0"/>
    <n v="71.099999999999994"/>
    <n v="-71.099999999999994"/>
  </r>
  <r>
    <s v="AVPROD"/>
    <x v="239"/>
    <x v="11"/>
    <s v="CHICAGO"/>
    <s v="IL"/>
    <n v="60612"/>
    <s v="ADPT-DRJ-30-24"/>
    <s v="Each"/>
    <s v="Active"/>
    <s v="American Lighting"/>
    <s v="Drivers"/>
    <s v="Adaptive"/>
    <s v="Order"/>
    <s v="01-01-2025"/>
    <s v="14-04-2025"/>
    <n v="0"/>
    <n v="2"/>
    <n v="0"/>
    <n v="92.1"/>
    <n v="-92.1"/>
  </r>
  <r>
    <s v="AVPROD"/>
    <x v="172"/>
    <x v="9"/>
    <s v="WEST PALM BEACH"/>
    <s v="FL"/>
    <n v="33405"/>
    <s v="ADPT-DRJ-96-24"/>
    <s v="Each"/>
    <s v="Active"/>
    <s v="American Lighting"/>
    <s v="Drivers"/>
    <s v="Adaptive"/>
    <s v="Order"/>
    <s v="01-01-2025"/>
    <s v="14-04-2025"/>
    <n v="0"/>
    <n v="1"/>
    <n v="0"/>
    <n v="81.48"/>
    <n v="-81.48"/>
  </r>
  <r>
    <s v="AVPROD"/>
    <x v="7"/>
    <x v="0"/>
    <s v="SILVER SPRING"/>
    <s v="MD"/>
    <n v="20910"/>
    <s v="ADPT-DRJ-96-24"/>
    <s v="Each"/>
    <s v="Active"/>
    <s v="American Lighting"/>
    <s v="Drivers"/>
    <s v="Adaptive"/>
    <s v="Order"/>
    <s v="01-01-2025"/>
    <s v="14-04-2025"/>
    <n v="0"/>
    <n v="17"/>
    <n v="0"/>
    <n v="1931.01"/>
    <n v="-1931.01"/>
  </r>
  <r>
    <s v="AVPROD"/>
    <x v="21"/>
    <x v="8"/>
    <s v="BELLEVUE"/>
    <s v="WA"/>
    <n v="98005"/>
    <s v="PE-GT-1M"/>
    <s v="Each"/>
    <s v="Inactive"/>
    <s v="American Lighting"/>
    <s v="Extrusion/Channel"/>
    <s v="Premium Extrusions"/>
    <s v="Order"/>
    <s v="01-01-2025"/>
    <s v="14-04-2025"/>
    <n v="0"/>
    <n v="126"/>
    <n v="0"/>
    <n v="2187.36"/>
    <n v="-2187.36"/>
  </r>
  <r>
    <s v="AVPROD"/>
    <x v="93"/>
    <x v="12"/>
    <s v="EDINA"/>
    <s v="MN"/>
    <n v="55439"/>
    <s v="PLX-STLWD54-3018-24V-16"/>
    <s v="Each"/>
    <s v="Active"/>
    <s v="Proluxe"/>
    <s v="Tape Light"/>
    <s v="Standard Grade"/>
    <s v="Shadow TransferKit"/>
    <s v="01-01-2025"/>
    <s v="14-04-2025"/>
    <n v="-19"/>
    <n v="0"/>
    <n v="2547.9"/>
    <n v="0"/>
    <n v="2547.9"/>
  </r>
  <r>
    <s v="AVPROD"/>
    <x v="392"/>
    <x v="9"/>
    <s v="PLAINVIEW"/>
    <s v="NY"/>
    <n v="11803"/>
    <s v="PLX-EXTGT-BK-2M-BNDL1"/>
    <s v="Each"/>
    <s v="Active"/>
    <s v="Proluxe"/>
    <s v="Extrusion/Channel"/>
    <s v="Premium Extrusions"/>
    <s v="Shadow TransferKit"/>
    <s v="01-01-2025"/>
    <s v="14-04-2025"/>
    <n v="-22"/>
    <n v="0"/>
    <n v="1576.3"/>
    <n v="0"/>
    <n v="1576.3"/>
  </r>
  <r>
    <s v="AVPROD"/>
    <x v="174"/>
    <x v="6"/>
    <s v="SUMMERFIELD "/>
    <s v="FL"/>
    <n v="34491"/>
    <s v="ADPT-DRJ-30-24"/>
    <s v="Each"/>
    <s v="Active"/>
    <s v="American Lighting"/>
    <s v="Drivers"/>
    <s v="Adaptive"/>
    <s v="Order"/>
    <s v="01-01-2025"/>
    <s v="14-04-2025"/>
    <n v="0"/>
    <n v="2"/>
    <n v="0"/>
    <n v="92.08"/>
    <n v="-92.08"/>
  </r>
  <r>
    <s v="AVPROD"/>
    <x v="246"/>
    <x v="3"/>
    <s v="CUYAHOGA FALLS"/>
    <s v="OH"/>
    <n v="44221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32"/>
    <x v="6"/>
    <s v="NAPLES"/>
    <s v="FL"/>
    <n v="34110"/>
    <s v="ADPTPRO-DRJ-30-24"/>
    <s v="Each"/>
    <s v="Active"/>
    <s v="American Lighting"/>
    <s v="Drivers"/>
    <s v="Adaptive"/>
    <s v="Order"/>
    <s v="01-01-2025"/>
    <s v="14-04-2025"/>
    <n v="0"/>
    <n v="3"/>
    <n v="0"/>
    <n v="151.94999999999999"/>
    <n v="-151.94999999999999"/>
  </r>
  <r>
    <s v="AVPROD"/>
    <x v="393"/>
    <x v="6"/>
    <s v="VENICE"/>
    <s v="FL"/>
    <n v="34293"/>
    <s v="PLX-EXTUNVMINI-2M-BNDL1"/>
    <s v="Each"/>
    <s v="Active"/>
    <s v="Proluxe"/>
    <s v="Extrusion/Channel"/>
    <s v="Premium Extrusions"/>
    <s v="Shadow TransferKit"/>
    <s v="01-01-2025"/>
    <s v="14-04-2025"/>
    <n v="-9"/>
    <n v="0"/>
    <n v="334.35"/>
    <n v="0"/>
    <n v="334.35"/>
  </r>
  <r>
    <s v="AVPROD"/>
    <x v="301"/>
    <x v="11"/>
    <s v="BROWN DEER"/>
    <s v="WI"/>
    <n v="53209"/>
    <s v="PE-GT-1M"/>
    <s v="Each"/>
    <s v="Inactive"/>
    <s v="American Lighting"/>
    <s v="Extrusion/Channel"/>
    <s v="Premium Extrusions"/>
    <s v="Order"/>
    <s v="01-01-2025"/>
    <s v="14-04-2025"/>
    <n v="0"/>
    <n v="38"/>
    <n v="0"/>
    <n v="494.76"/>
    <n v="-494.76"/>
  </r>
  <r>
    <s v="AVPROD"/>
    <x v="210"/>
    <x v="8"/>
    <s v="BEND"/>
    <s v="OR"/>
    <n v="97701"/>
    <s v="LED-DR100-24"/>
    <s v="Each"/>
    <s v="Inactive"/>
    <s v="American Lighting"/>
    <s v="Drivers"/>
    <s v="LED-DR"/>
    <s v="Order"/>
    <s v="01-01-2025"/>
    <s v="14-04-2025"/>
    <n v="0"/>
    <n v="4"/>
    <n v="0"/>
    <n v="258.60000000000002"/>
    <n v="-258.60000000000002"/>
  </r>
  <r>
    <s v="AVPROD"/>
    <x v="165"/>
    <x v="2"/>
    <s v="DURANGO"/>
    <s v="CO"/>
    <n v="81301"/>
    <s v="PLX-EXTGT-2M-BNDL1"/>
    <s v="Each"/>
    <s v="Active"/>
    <s v="Proluxe"/>
    <s v="Extrusion/Channel"/>
    <s v="Premium Extrusions"/>
    <s v="Shadow TransferKit"/>
    <s v="01-01-2025"/>
    <s v="14-04-2025"/>
    <n v="-22"/>
    <n v="0"/>
    <n v="726"/>
    <n v="0"/>
    <n v="726"/>
  </r>
  <r>
    <s v="AVPROD"/>
    <x v="51"/>
    <x v="6"/>
    <s v="CLEARWATER "/>
    <s v="FL"/>
    <n v="33765"/>
    <s v="PLX-NFPROEXTV-3"/>
    <s v="Each"/>
    <s v="Active"/>
    <s v="Proluxe"/>
    <s v="Flexible Linear"/>
    <s v="Neonflex Pro"/>
    <s v="Shadow TransferKit"/>
    <s v="01-01-2025"/>
    <s v="14-04-2025"/>
    <n v="24"/>
    <n v="0"/>
    <n v="258.72000000000003"/>
    <n v="0"/>
    <n v="258.72000000000003"/>
  </r>
  <r>
    <s v="AVPROD"/>
    <x v="46"/>
    <x v="6"/>
    <s v="SARASOTA"/>
    <s v="FL"/>
    <n v="34238"/>
    <s v="PLX-MLUXEXT-DEEP-3"/>
    <s v="Each"/>
    <s v="Active"/>
    <s v="Proluxe"/>
    <s v="Tape Light"/>
    <s v="Microlux"/>
    <s v="Shadow TransferKit"/>
    <s v="01-01-2025"/>
    <s v="14-04-2025"/>
    <n v="-32"/>
    <n v="0"/>
    <n v="467.84"/>
    <n v="0"/>
    <n v="467.84"/>
  </r>
  <r>
    <s v="AVPROD"/>
    <x v="16"/>
    <x v="5"/>
    <s v="KIHEI"/>
    <s v="HI"/>
    <n v="96753"/>
    <s v="LED-DR150-24"/>
    <s v="Each"/>
    <s v="Inactive"/>
    <s v="American Lighting"/>
    <s v="Drivers"/>
    <s v="LED-DR"/>
    <s v="Order"/>
    <s v="01-01-2025"/>
    <s v="14-04-2025"/>
    <n v="0"/>
    <n v="8"/>
    <n v="0"/>
    <n v="805.44"/>
    <n v="-805.44"/>
  </r>
  <r>
    <s v="AVPROD"/>
    <x v="17"/>
    <x v="5"/>
    <s v="LAS VEGAS"/>
    <s v="NV"/>
    <n v="89148"/>
    <s v="HTL-COB-WW-16"/>
    <s v="Each"/>
    <s v="Active"/>
    <s v="American Lighting"/>
    <s v="Tape Light"/>
    <s v="High Output COB"/>
    <s v="Order"/>
    <s v="01-01-2025"/>
    <s v="14-04-2025"/>
    <n v="0"/>
    <n v="21"/>
    <n v="0"/>
    <n v="2079.66"/>
    <n v="-2079.66"/>
  </r>
  <r>
    <s v="AVPROD"/>
    <x v="186"/>
    <x v="9"/>
    <s v="PINEBROOK"/>
    <s v="NJ"/>
    <n v="7058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266"/>
    <x v="9"/>
    <s v="HICKSVILLE"/>
    <s v="NY"/>
    <n v="11801"/>
    <s v="PLX-EXTUNI-1M"/>
    <s v="Each"/>
    <s v="NoPurchase"/>
    <s v="Proluxe"/>
    <s v="Extrusion/Channel"/>
    <s v="Premium Extrusions"/>
    <s v="Shadow TransferKit"/>
    <s v="01-01-2025"/>
    <s v="14-04-2025"/>
    <n v="-31"/>
    <n v="0"/>
    <n v="387.5"/>
    <n v="0"/>
    <n v="387.5"/>
  </r>
  <r>
    <s v="AVPROD"/>
    <x v="119"/>
    <x v="0"/>
    <s v="RICHMOND"/>
    <s v="VA"/>
    <n v="23227"/>
    <s v="CC-LF-NFPROV-5-B"/>
    <s v="Each"/>
    <s v="Active"/>
    <s v="Other - Non-Inventory"/>
    <s v="Other"/>
    <s v="LaborFee"/>
    <s v="Tivoli Custom Cut"/>
    <s v="01-01-2025"/>
    <s v="14-04-2025"/>
    <n v="-1"/>
    <n v="0"/>
    <n v="47.5"/>
    <n v="0"/>
    <n v="47.5"/>
  </r>
  <r>
    <s v="AVPROD"/>
    <x v="7"/>
    <x v="0"/>
    <s v="SILVER SPRING"/>
    <s v="MD"/>
    <n v="20910"/>
    <s v="PLX-HTL54-COB-30K-24V-16"/>
    <s v="Each"/>
    <s v="Active"/>
    <s v="Proluxe"/>
    <s v="Tape Light"/>
    <s v="High Output COB"/>
    <s v="Shadow TransferKit"/>
    <s v="01-01-2025"/>
    <s v="14-04-2025"/>
    <n v="-8"/>
    <n v="0"/>
    <n v="814.8"/>
    <n v="0"/>
    <n v="814.8"/>
  </r>
  <r>
    <s v="AVPROD"/>
    <x v="370"/>
    <x v="7"/>
    <s v="OVERLAND PARK"/>
    <s v="KS"/>
    <n v="66085"/>
    <s v="SPKPL-RGBTW-4MKIT"/>
    <s v="Each"/>
    <s v="Active"/>
    <s v="American Lighting"/>
    <s v="Spektrum"/>
    <s v="Spektrum Smart"/>
    <s v="Order"/>
    <s v="01-01-2025"/>
    <s v="14-04-2025"/>
    <n v="0"/>
    <n v="1"/>
    <n v="0"/>
    <n v="216.4"/>
    <n v="-216.4"/>
  </r>
  <r>
    <s v="AVPROD"/>
    <x v="211"/>
    <x v="10"/>
    <s v="HOUSTON"/>
    <s v="TX"/>
    <n v="77066"/>
    <s v="PLX-ADPTPRODR24V-300"/>
    <s v="Each"/>
    <s v="Active"/>
    <s v="Proluxe"/>
    <s v="Drivers"/>
    <s v="Adaptive"/>
    <s v="Shadow TransferKit"/>
    <s v="01-01-2025"/>
    <s v="14-04-2025"/>
    <n v="-5"/>
    <n v="0"/>
    <n v="881.28"/>
    <n v="0"/>
    <n v="881.28"/>
  </r>
  <r>
    <s v="AVPROD"/>
    <x v="211"/>
    <x v="10"/>
    <s v="HOUSTON"/>
    <s v="TX"/>
    <n v="77066"/>
    <s v="PLX-ADPTPRODRJ24V-30"/>
    <s v="Each"/>
    <s v="Active"/>
    <s v="Proluxe"/>
    <s v="Drivers"/>
    <s v="Adaptive"/>
    <s v="Shadow TransferKit"/>
    <s v="01-01-2025"/>
    <s v="14-04-2025"/>
    <n v="-9"/>
    <n v="0"/>
    <n v="426.15"/>
    <n v="0"/>
    <n v="426.15"/>
  </r>
  <r>
    <s v="AVPROD"/>
    <x v="20"/>
    <x v="2"/>
    <s v="WINDSOR"/>
    <s v="CO"/>
    <n v="80550"/>
    <s v="ADPT-DRJ-30-24"/>
    <s v="Each"/>
    <s v="Active"/>
    <s v="American Lighting"/>
    <s v="Drivers"/>
    <s v="Adaptive"/>
    <s v="Order"/>
    <s v="01-01-2025"/>
    <s v="14-04-2025"/>
    <n v="4"/>
    <n v="0"/>
    <n v="430.6"/>
    <n v="0"/>
    <n v="430.6"/>
  </r>
  <r>
    <s v="AVPROD"/>
    <x v="389"/>
    <x v="5"/>
    <s v="SUN TAN VALLEY "/>
    <s v="AZ"/>
    <n v="85140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26"/>
    <x v="10"/>
    <s v="ROANOKE"/>
    <s v="TX"/>
    <n v="76262"/>
    <s v="PE-GT-1M"/>
    <s v="Each"/>
    <s v="Inactive"/>
    <s v="American Lighting"/>
    <s v="Extrusion/Channel"/>
    <s v="Premium Extrusions"/>
    <s v="Order"/>
    <s v="01-01-2025"/>
    <s v="14-04-2025"/>
    <n v="0"/>
    <n v="122"/>
    <n v="0"/>
    <n v="2269.1999999999998"/>
    <n v="-2269.1999999999998"/>
  </r>
  <r>
    <s v="AVPROD"/>
    <x v="41"/>
    <x v="4"/>
    <s v="NORTH CHARLESTON"/>
    <s v="SC"/>
    <n v="29420"/>
    <s v="PLX-ADPTPRODRJ24V-30"/>
    <s v="Each"/>
    <s v="Active"/>
    <s v="Proluxe"/>
    <s v="Drivers"/>
    <s v="Adaptive"/>
    <s v="Shadow TransferKit"/>
    <s v="01-01-2025"/>
    <s v="14-04-2025"/>
    <n v="0"/>
    <n v="0"/>
    <n v="100.26"/>
    <n v="0"/>
    <n v="100.26"/>
  </r>
  <r>
    <s v="AVPROD"/>
    <x v="271"/>
    <x v="9"/>
    <s v="NEW YORK"/>
    <s v="NY"/>
    <n v="11215"/>
    <s v="PLX-RHYM-DLQ-THNC-15-36-5CCT-3-WH"/>
    <s v="Each"/>
    <s v="Active"/>
    <s v="Proluxe"/>
    <s v="Downlighting"/>
    <s v="Rhyme"/>
    <s v="Shadow TransferKit"/>
    <s v="01-01-2025"/>
    <s v="14-04-2025"/>
    <n v="-1"/>
    <n v="0"/>
    <n v="71.7"/>
    <n v="0"/>
    <n v="71.7"/>
  </r>
  <r>
    <s v="AVPROD"/>
    <x v="136"/>
    <x v="8"/>
    <s v="ANCHORAGE"/>
    <s v="AK"/>
    <n v="99518"/>
    <s v="PLX-ADPTPRODRJ24V-96"/>
    <s v="Each"/>
    <s v="Active"/>
    <s v="Proluxe"/>
    <s v="Drivers"/>
    <s v="Adaptive"/>
    <s v="Shadow TransferKit"/>
    <s v="01-01-2025"/>
    <s v="14-04-2025"/>
    <n v="0"/>
    <n v="0"/>
    <n v="115.2"/>
    <n v="0"/>
    <n v="115.2"/>
  </r>
  <r>
    <s v="AVPROD"/>
    <x v="274"/>
    <x v="5"/>
    <s v="SAN JUAN CAPISTRANO"/>
    <s v="CA"/>
    <n v="92675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187"/>
    <x v="4"/>
    <s v="MOORESVILLE"/>
    <s v="NC"/>
    <n v="28117"/>
    <s v="ADPTPRO-DRJ-96-24"/>
    <s v="Each"/>
    <s v="Active"/>
    <s v="American Lighting"/>
    <s v="Drivers"/>
    <s v="Adaptive"/>
    <s v="Order"/>
    <s v="01-01-2025"/>
    <s v="14-04-2025"/>
    <n v="0"/>
    <n v="5"/>
    <n v="0"/>
    <n v="614.4"/>
    <n v="-614.4"/>
  </r>
  <r>
    <s v="AVPROD"/>
    <x v="52"/>
    <x v="1"/>
    <s v="NORTH EASTON"/>
    <s v="MA"/>
    <n v="2356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195"/>
    <x v="1"/>
    <s v="MYSTIC"/>
    <s v="CT"/>
    <n v="6355"/>
    <s v="PLX-HP-5CCT-2-WH"/>
    <s v="Each"/>
    <s v="NoPurchase"/>
    <s v="Proluxe"/>
    <s v="Downlighting"/>
    <s v="HP"/>
    <s v="Shadow TransferKit"/>
    <s v="01-01-2025"/>
    <s v="14-04-2025"/>
    <n v="-36"/>
    <n v="0"/>
    <n v="1558.8"/>
    <n v="0"/>
    <n v="1558.8"/>
  </r>
  <r>
    <s v="AVPROD"/>
    <x v="159"/>
    <x v="6"/>
    <s v="GROVELAND"/>
    <s v="FL"/>
    <n v="34736"/>
    <s v="MLUX-30"/>
    <s v="Each"/>
    <s v="Active"/>
    <s v="American Lighting"/>
    <s v="Tape Light"/>
    <s v="Microlux"/>
    <s v="Order"/>
    <s v="01-01-2025"/>
    <s v="14-04-2025"/>
    <n v="-2"/>
    <n v="0"/>
    <n v="0"/>
    <n v="0"/>
    <n v="0"/>
  </r>
  <r>
    <s v="AVPROD"/>
    <x v="240"/>
    <x v="8"/>
    <s v="MERIDIAN"/>
    <s v="ID"/>
    <n v="83646"/>
    <s v="PLX-VTL54-35K-24V-13"/>
    <s v="Each"/>
    <s v="Active"/>
    <s v="Proluxe"/>
    <s v="Tape Light"/>
    <s v="Vega"/>
    <s v="Shadow TransferKit"/>
    <s v="01-01-2025"/>
    <s v="14-04-2025"/>
    <n v="-15"/>
    <n v="0"/>
    <n v="1679.7"/>
    <n v="0"/>
    <n v="1679.7"/>
  </r>
  <r>
    <s v="AVPROD"/>
    <x v="25"/>
    <x v="9"/>
    <s v="BROOKLYN"/>
    <s v="NY"/>
    <n v="11230"/>
    <s v="PE-SLOTLENS-2M"/>
    <s v="Each"/>
    <s v="Active"/>
    <s v="American Lighting"/>
    <s v="Extrusion/Channel"/>
    <s v="Premium Extrusions"/>
    <s v="Special Order"/>
    <s v="01-01-2025"/>
    <s v="14-04-2025"/>
    <n v="0"/>
    <n v="10"/>
    <n v="0"/>
    <n v="276.5"/>
    <n v="-276.5"/>
  </r>
  <r>
    <s v="AVPROD"/>
    <x v="149"/>
    <x v="11"/>
    <s v="PHOENIX"/>
    <s v="AZ"/>
    <n v="85027"/>
    <s v="HTL-RGBW"/>
    <s v="Each"/>
    <s v="Active"/>
    <s v="American Lighting"/>
    <s v="Tape Light"/>
    <s v="High Output"/>
    <s v="Order"/>
    <s v="01-01-2025"/>
    <s v="14-04-2025"/>
    <n v="0"/>
    <n v="5"/>
    <n v="0"/>
    <n v="529.4"/>
    <n v="-529.4"/>
  </r>
  <r>
    <s v="AVPROD"/>
    <x v="94"/>
    <x v="2"/>
    <s v="SANDY"/>
    <s v="UT"/>
    <n v="84070"/>
    <s v="PLX-DECRJ45-DMX-5CH"/>
    <s v="Each"/>
    <s v="Active"/>
    <s v="Proluxe"/>
    <s v="Controls"/>
    <s v="Controls"/>
    <s v="Shadow TransferKit"/>
    <s v="01-01-2025"/>
    <s v="14-04-2025"/>
    <n v="14"/>
    <n v="0"/>
    <n v="3852.1"/>
    <n v="0"/>
    <n v="3852.1"/>
  </r>
  <r>
    <s v="AVPROD"/>
    <x v="8"/>
    <x v="3"/>
    <s v="SYRACUSE "/>
    <s v="IN"/>
    <n v="46567"/>
    <s v="PLX-ADPTDRJ24V-60"/>
    <s v="Each"/>
    <s v="Active"/>
    <s v="Proluxe"/>
    <s v="Drivers"/>
    <s v="Adaptive"/>
    <s v="Shadow TransferKit"/>
    <s v="01-01-2025"/>
    <s v="14-04-2025"/>
    <n v="-2"/>
    <n v="0"/>
    <n v="298.32"/>
    <n v="0"/>
    <n v="298.32"/>
  </r>
  <r>
    <s v="AVPROD"/>
    <x v="209"/>
    <x v="3"/>
    <s v="DECATUR"/>
    <s v="IN"/>
    <n v="46733"/>
    <s v="PLX-DECRJ45-DMX-5CH"/>
    <s v="Each"/>
    <s v="Active"/>
    <s v="Proluxe"/>
    <s v="Controls"/>
    <s v="Controls"/>
    <s v="Shadow TransferKit"/>
    <s v="01-01-2025"/>
    <s v="14-04-2025"/>
    <n v="-4"/>
    <n v="0"/>
    <n v="249.36"/>
    <n v="0"/>
    <n v="249.36"/>
  </r>
  <r>
    <s v="AVPROD"/>
    <x v="295"/>
    <x v="4"/>
    <s v="KANNAPOLIS"/>
    <s v="NC"/>
    <n v="28081"/>
    <s v="SPKPL-GTWY-E"/>
    <s v="Each"/>
    <s v="Active"/>
    <s v="American Lighting"/>
    <s v="Spektrum"/>
    <s v="Spektrum Smart"/>
    <s v="Order"/>
    <s v="01-01-2025"/>
    <s v="14-04-2025"/>
    <n v="0"/>
    <n v="0"/>
    <n v="0"/>
    <n v="-175.5"/>
    <n v="175.5"/>
  </r>
  <r>
    <s v="AVPROD"/>
    <x v="26"/>
    <x v="10"/>
    <s v="ROANOKE"/>
    <s v="TX"/>
    <n v="76262"/>
    <s v="SPTL-RGBW"/>
    <s v="Each"/>
    <s v="FlgNoPur"/>
    <s v="American Lighting"/>
    <s v="Tape Light"/>
    <s v="Spec Grade"/>
    <s v="Order"/>
    <s v="01-01-2025"/>
    <s v="14-04-2025"/>
    <n v="0"/>
    <n v="22"/>
    <n v="0"/>
    <n v="3205.7"/>
    <n v="-3205.7"/>
  </r>
  <r>
    <s v="AVPROD"/>
    <x v="290"/>
    <x v="1"/>
    <s v="MIDDLETON"/>
    <s v="MA"/>
    <n v="1949"/>
    <s v="LED-DR320-24"/>
    <s v="Each"/>
    <s v="Inactive"/>
    <s v="American Lighting"/>
    <s v="Drivers"/>
    <s v="LED-DR"/>
    <s v="Special Order"/>
    <s v="01-01-2025"/>
    <s v="14-04-2025"/>
    <n v="0"/>
    <n v="4"/>
    <n v="0"/>
    <n v="689"/>
    <n v="-689"/>
  </r>
  <r>
    <s v="AVPROD"/>
    <x v="39"/>
    <x v="6"/>
    <s v="BOCA RATON"/>
    <s v="FL"/>
    <n v="33434"/>
    <s v="NFPROL-30-CC"/>
    <s v="Foot"/>
    <s v="Active"/>
    <s v="American Lighting"/>
    <s v="Flexible Linear"/>
    <s v="Neonflex Pro"/>
    <s v="Tivoli Custom Cut"/>
    <s v="01-01-2025"/>
    <s v="14-04-2025"/>
    <n v="0"/>
    <n v="35"/>
    <n v="0"/>
    <n v="889"/>
    <n v="-889"/>
  </r>
  <r>
    <s v="AVPROD"/>
    <x v="267"/>
    <x v="5"/>
    <s v="LAS VEGAS"/>
    <s v="NV"/>
    <n v="89106"/>
    <s v="PLX-NFPROEXTV-3"/>
    <s v="Each"/>
    <s v="Active"/>
    <s v="Proluxe"/>
    <s v="Flexible Linear"/>
    <s v="Neonflex Pro"/>
    <s v="Shadow TransferKit"/>
    <s v="01-01-2025"/>
    <s v="14-04-2025"/>
    <n v="-1"/>
    <n v="0"/>
    <n v="0"/>
    <n v="0"/>
    <n v="0"/>
  </r>
  <r>
    <s v="AVPROD"/>
    <x v="207"/>
    <x v="0"/>
    <s v="JEFFERSON TWP"/>
    <s v="PA"/>
    <n v="18436"/>
    <s v="PE-AA45-1M"/>
    <s v="Each"/>
    <s v="Active"/>
    <s v="American Lighting"/>
    <s v="Extrusion/Channel"/>
    <s v="Premium Extrusions"/>
    <s v="Special Order"/>
    <s v="01-01-2025"/>
    <s v="14-04-2025"/>
    <n v="0"/>
    <n v="-23"/>
    <n v="0"/>
    <n v="388.7"/>
    <n v="-388.7"/>
  </r>
  <r>
    <s v="AVPROD"/>
    <x v="18"/>
    <x v="7"/>
    <s v="ROELAND PARK"/>
    <s v="KS"/>
    <n v="66205"/>
    <s v="ADPTPRO-DRJ-192-24"/>
    <s v="Each"/>
    <s v="Active"/>
    <s v="American Lighting"/>
    <s v="Drivers"/>
    <s v="Adaptive"/>
    <s v="Order"/>
    <s v="01-01-2025"/>
    <s v="14-04-2025"/>
    <n v="0"/>
    <n v="2"/>
    <n v="0"/>
    <n v="332.9"/>
    <n v="-332.9"/>
  </r>
  <r>
    <s v="AVPROD"/>
    <x v="20"/>
    <x v="2"/>
    <s v="WINDSOR"/>
    <s v="CO"/>
    <n v="80550"/>
    <s v="STL-WW"/>
    <s v="Each"/>
    <s v="Active"/>
    <s v="American Lighting"/>
    <s v="Tape Light"/>
    <s v="Standard Grade"/>
    <s v="Order"/>
    <s v="01-01-2025"/>
    <s v="14-04-2025"/>
    <n v="0"/>
    <n v="12"/>
    <n v="0"/>
    <n v="595.44000000000005"/>
    <n v="-595.44000000000005"/>
  </r>
  <r>
    <s v="AVPROD"/>
    <x v="7"/>
    <x v="0"/>
    <s v="SILVER SPRING"/>
    <s v="MD"/>
    <n v="20910"/>
    <s v="PE-PROLENS-UV-1M"/>
    <s v="Each"/>
    <s v="NoPurchase"/>
    <s v="American Lighting"/>
    <s v="Extrusion/Channel"/>
    <s v="Premium Extrusions"/>
    <s v="Order"/>
    <s v="01-01-2025"/>
    <s v="14-04-2025"/>
    <n v="0"/>
    <n v="2"/>
    <n v="0"/>
    <n v="25.4"/>
    <n v="-25.4"/>
  </r>
  <r>
    <s v="AVPROD"/>
    <x v="33"/>
    <x v="10"/>
    <s v="AUSTIN"/>
    <s v="TX"/>
    <n v="78729"/>
    <s v="SFLEX-RGBW-CHAN-FEED"/>
    <s v="Each"/>
    <s v="Active"/>
    <s v="American Lighting"/>
    <s v="Tape Light"/>
    <s v="Senik"/>
    <s v="Order"/>
    <s v="01-01-2025"/>
    <s v="14-04-2025"/>
    <n v="0"/>
    <n v="18"/>
    <n v="0"/>
    <n v="11.7"/>
    <n v="-11.7"/>
  </r>
  <r>
    <s v="AVPROD"/>
    <x v="7"/>
    <x v="0"/>
    <s v="SILVER SPRING"/>
    <s v="MD"/>
    <n v="20910"/>
    <s v="PE-FOCLENS-1M"/>
    <s v="Each"/>
    <s v="Active"/>
    <s v="American Lighting"/>
    <s v="Extrusion/Channel"/>
    <s v="Premium Extrusions"/>
    <s v="Special Order"/>
    <s v="01-01-2025"/>
    <s v="14-04-2025"/>
    <n v="0"/>
    <n v="8"/>
    <n v="0"/>
    <n v="178"/>
    <n v="-178"/>
  </r>
  <r>
    <s v="AVPROD"/>
    <x v="63"/>
    <x v="9"/>
    <s v="LITTLE SILVER"/>
    <s v="NJ"/>
    <n v="7739"/>
    <s v="STLWD-3018-CC"/>
    <s v="Foot"/>
    <s v="Active"/>
    <s v="American Lighting"/>
    <s v="Tape Light"/>
    <s v="Standard Grade"/>
    <s v="Tivoli Custom Cut"/>
    <s v="01-01-2025"/>
    <s v="14-04-2025"/>
    <n v="0"/>
    <n v="200"/>
    <n v="0"/>
    <n v="3480"/>
    <n v="-3480"/>
  </r>
  <r>
    <s v="AVPROD"/>
    <x v="275"/>
    <x v="4"/>
    <s v="FRANKLIN "/>
    <s v="TN"/>
    <n v="37067"/>
    <s v="HTL65-RGBW"/>
    <s v="Each"/>
    <s v="Active"/>
    <s v="American Lighting"/>
    <s v="Tape Light"/>
    <s v="High Output"/>
    <s v="Order"/>
    <s v="01-01-2025"/>
    <s v="14-04-2025"/>
    <n v="0"/>
    <n v="3"/>
    <n v="0"/>
    <n v="474.6"/>
    <n v="-474.6"/>
  </r>
  <r>
    <s v="AVPROD"/>
    <x v="82"/>
    <x v="5"/>
    <s v="SCOTTSDALE"/>
    <s v="AZ"/>
    <n v="85255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239"/>
    <x v="11"/>
    <s v="CHICAGO"/>
    <s v="IL"/>
    <n v="60612"/>
    <s v="HTLWD-3018-16"/>
    <s v="Each"/>
    <s v="Active"/>
    <s v="American Lighting"/>
    <s v="Tape Light"/>
    <s v="High Output"/>
    <s v="Order"/>
    <s v="01-01-2025"/>
    <s v="14-04-2025"/>
    <n v="0"/>
    <n v="4"/>
    <n v="0"/>
    <n v="278"/>
    <n v="-278"/>
  </r>
  <r>
    <s v="AVPROD"/>
    <x v="4"/>
    <x v="4"/>
    <s v="CHARLOTTE"/>
    <s v="NC"/>
    <n v="28270"/>
    <s v="PLX-STLWD54-3018-24V-16"/>
    <s v="Each"/>
    <s v="Active"/>
    <s v="Proluxe"/>
    <s v="Tape Light"/>
    <s v="Standard Grade"/>
    <s v="Shadow TransferKit"/>
    <s v="01-01-2025"/>
    <s v="14-04-2025"/>
    <n v="-4"/>
    <n v="0"/>
    <n v="564.6"/>
    <n v="0"/>
    <n v="564.6"/>
  </r>
  <r>
    <s v="AVPROD"/>
    <x v="11"/>
    <x v="0"/>
    <s v="MIDLOTHIAN"/>
    <s v="VA"/>
    <n v="23113"/>
    <s v="PLX-SFLEXEXT-CON180"/>
    <s v="Each"/>
    <s v="Active"/>
    <s v="Proluxe"/>
    <s v="Tape Light"/>
    <s v="Senik"/>
    <s v="Shadow TransferKit"/>
    <s v="01-01-2025"/>
    <s v="14-04-2025"/>
    <n v="-8"/>
    <n v="0"/>
    <n v="62.8"/>
    <n v="0"/>
    <n v="62.8"/>
  </r>
  <r>
    <s v="AVPROD"/>
    <x v="224"/>
    <x v="6"/>
    <s v="JUPITER "/>
    <s v="FL"/>
    <n v="33477"/>
    <s v="PLX-HTL54-COB-30K-24V-16"/>
    <s v="Each"/>
    <s v="Active"/>
    <s v="Proluxe"/>
    <s v="Tape Light"/>
    <s v="High Output COB"/>
    <s v="Shadow TransferKit"/>
    <s v="01-01-2025"/>
    <s v="14-04-2025"/>
    <n v="0"/>
    <n v="0"/>
    <n v="853.6"/>
    <n v="0"/>
    <n v="853.6"/>
  </r>
  <r>
    <s v="AVPROD"/>
    <x v="139"/>
    <x v="2"/>
    <s v="LITTLETON"/>
    <s v="CO"/>
    <n v="80128"/>
    <s v="PLX-EXTCMBR-2M-BNDL1"/>
    <s v="Each"/>
    <s v="Active"/>
    <s v="Proluxe"/>
    <s v="Extrusion/Channel"/>
    <s v="Premium Extrusions"/>
    <s v="Shadow TransferKit"/>
    <s v="01-01-2025"/>
    <s v="14-04-2025"/>
    <n v="-4"/>
    <n v="0"/>
    <n v="145.4"/>
    <n v="0"/>
    <n v="145.4"/>
  </r>
  <r>
    <s v="AVPROD"/>
    <x v="156"/>
    <x v="1"/>
    <s v="VINEYARD HAVEN"/>
    <s v="MA"/>
    <n v="2568"/>
    <s v="ADPTPRO-DRJ-96-24"/>
    <s v="Each"/>
    <s v="Active"/>
    <s v="American Lighting"/>
    <s v="Drivers"/>
    <s v="Adaptive"/>
    <s v="Order"/>
    <s v="01-01-2025"/>
    <s v="14-04-2025"/>
    <n v="0"/>
    <n v="4"/>
    <n v="0"/>
    <n v="512"/>
    <n v="-512"/>
  </r>
  <r>
    <s v="AVPROD"/>
    <x v="133"/>
    <x v="3"/>
    <s v="HOLLAND"/>
    <s v="OH"/>
    <n v="43528"/>
    <s v="SPKPL-BR30-RGBTW"/>
    <s v="Each"/>
    <s v="Active"/>
    <s v="American Lighting"/>
    <s v="Spektrum"/>
    <s v="Spektrum Smart"/>
    <s v="Order"/>
    <s v="01-01-2025"/>
    <s v="14-04-2025"/>
    <n v="0"/>
    <n v="64"/>
    <n v="0"/>
    <n v="729.6"/>
    <n v="-729.6"/>
  </r>
  <r>
    <s v="AVPROD"/>
    <x v="7"/>
    <x v="0"/>
    <s v="SILVER SPRING"/>
    <s v="MD"/>
    <n v="20910"/>
    <s v="AD6RE-5CCT-WH"/>
    <s v="Each"/>
    <s v="Inactive"/>
    <s v="American Lighting"/>
    <s v="Downlighting"/>
    <s v="Advantage Direct Select"/>
    <s v="Order"/>
    <s v="01-01-2025"/>
    <s v="14-04-2025"/>
    <n v="0"/>
    <n v="2"/>
    <n v="0"/>
    <n v="23"/>
    <n v="-23"/>
  </r>
  <r>
    <s v="AVPROD"/>
    <x v="191"/>
    <x v="6"/>
    <s v="CLEARWATER"/>
    <s v="FL"/>
    <n v="33765"/>
    <s v="PLX-STL54-COB-30K-24V-100"/>
    <s v="Each"/>
    <s v="Active"/>
    <s v="Proluxe"/>
    <s v="Tape Light"/>
    <s v="Standard Grade COB"/>
    <s v="Shadow TransferKit"/>
    <s v="01-01-2025"/>
    <s v="14-04-2025"/>
    <n v="-1"/>
    <n v="0"/>
    <n v="513.29999999999995"/>
    <n v="0"/>
    <n v="513.29999999999995"/>
  </r>
  <r>
    <s v="AVPROD"/>
    <x v="303"/>
    <x v="2"/>
    <s v="AMERICAN FORK"/>
    <s v="UT"/>
    <n v="84003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54"/>
    <x v="9"/>
    <s v="EAST ISLIP"/>
    <s v="NY"/>
    <n v="11730"/>
    <s v="PLX-EXTUNV-2M-BNDL5"/>
    <s v="Each"/>
    <s v="Active"/>
    <s v="Proluxe"/>
    <s v="Extrusion/Channel"/>
    <s v="Premium Extrusions"/>
    <s v="Shadow TransferKit"/>
    <s v="01-01-2025"/>
    <s v="14-04-2025"/>
    <n v="-3"/>
    <n v="0"/>
    <n v="504.96"/>
    <n v="0"/>
    <n v="504.96"/>
  </r>
  <r>
    <s v="AVPROD"/>
    <x v="249"/>
    <x v="2"/>
    <s v="LEHI"/>
    <s v="UT"/>
    <n v="84043"/>
    <s v="SPTL-RGBTW"/>
    <s v="Each"/>
    <s v="FlgNoPur"/>
    <s v="American Lighting"/>
    <s v="Tape Light"/>
    <s v="Spec Grade"/>
    <s v="Order"/>
    <s v="01-01-2025"/>
    <s v="14-04-2025"/>
    <n v="0"/>
    <n v="2"/>
    <n v="0"/>
    <n v="350"/>
    <n v="-350"/>
  </r>
  <r>
    <s v="AVPROD"/>
    <x v="221"/>
    <x v="1"/>
    <s v="GERMANTOWN"/>
    <s v="NY"/>
    <n v="12526"/>
    <s v="ADPT-DRJ-96-24"/>
    <s v="Each"/>
    <s v="Active"/>
    <s v="American Lighting"/>
    <s v="Drivers"/>
    <s v="Adaptive"/>
    <s v="Order"/>
    <s v="01-01-2025"/>
    <s v="14-04-2025"/>
    <n v="0"/>
    <n v="4"/>
    <n v="0"/>
    <n v="465.6"/>
    <n v="-465.6"/>
  </r>
  <r>
    <s v="AVPROD"/>
    <x v="20"/>
    <x v="2"/>
    <s v="WINDSOR"/>
    <s v="CO"/>
    <n v="80550"/>
    <s v="ALC2-12-WH"/>
    <s v="Each"/>
    <s v="FlgNoPur"/>
    <s v="American Lighting"/>
    <s v="Undercabinets"/>
    <s v="LED Complete 2"/>
    <s v="Order"/>
    <s v="01-01-2025"/>
    <s v="14-04-2025"/>
    <n v="0"/>
    <n v="110"/>
    <n v="0"/>
    <n v="2584.7199999999998"/>
    <n v="-2584.7199999999998"/>
  </r>
  <r>
    <s v="AVPROD"/>
    <x v="20"/>
    <x v="2"/>
    <s v="WINDSOR"/>
    <s v="CO"/>
    <n v="80550"/>
    <s v="ADPT-DRJ-60-12"/>
    <s v="Each"/>
    <s v="Active"/>
    <s v="American Lighting"/>
    <s v="Drivers"/>
    <s v="Adaptive"/>
    <s v="Order"/>
    <s v="01-01-2025"/>
    <s v="14-04-2025"/>
    <n v="-2"/>
    <n v="0"/>
    <n v="111.6"/>
    <n v="0"/>
    <n v="111.6"/>
  </r>
  <r>
    <s v="AVPROD"/>
    <x v="60"/>
    <x v="3"/>
    <s v="FRANKLIN"/>
    <s v="OH"/>
    <n v="45005"/>
    <s v="PE-AA1-END-BK"/>
    <s v="Each"/>
    <s v="Inactive"/>
    <s v="American Lighting"/>
    <s v="Extrusion/Channel"/>
    <s v="Premium Extrusions"/>
    <s v="Special Order"/>
    <s v="01-01-2025"/>
    <s v="14-04-2025"/>
    <n v="0"/>
    <n v="6"/>
    <n v="0"/>
    <n v="15.9"/>
    <n v="-15.9"/>
  </r>
  <r>
    <s v="AVPROD"/>
    <x v="93"/>
    <x v="12"/>
    <s v="EDINA"/>
    <s v="MN"/>
    <n v="55439"/>
    <s v="PLX-ADPTPRODRJ24V-96"/>
    <s v="Each"/>
    <s v="Active"/>
    <s v="Proluxe"/>
    <s v="Drivers"/>
    <s v="Adaptive"/>
    <s v="Shadow TransferKit"/>
    <s v="01-01-2025"/>
    <s v="14-04-2025"/>
    <n v="-24"/>
    <n v="0"/>
    <n v="2536.5500000000002"/>
    <n v="0"/>
    <n v="2536.5500000000002"/>
  </r>
  <r>
    <s v="AVPROD"/>
    <x v="394"/>
    <x v="6"/>
    <s v="PALMETTO BAY "/>
    <s v="FL"/>
    <n v="33157"/>
    <s v="PLX-ADPTDRJ24V-96"/>
    <s v="Each"/>
    <s v="Active"/>
    <s v="Proluxe"/>
    <s v="Drivers"/>
    <s v="Adaptive"/>
    <s v="Shadow TransferKit"/>
    <s v="01-01-2025"/>
    <s v="14-04-2025"/>
    <n v="-14"/>
    <n v="0"/>
    <n v="1612.8"/>
    <n v="0"/>
    <n v="1612.8"/>
  </r>
  <r>
    <s v="AVPROD"/>
    <x v="39"/>
    <x v="6"/>
    <s v="BOCA RATON"/>
    <s v="FL"/>
    <n v="33434"/>
    <s v="NFPROL-CONKIT-2PIN-SIDR"/>
    <s v="Each"/>
    <s v="Inactive"/>
    <s v="American Lighting"/>
    <s v="Flexible Linear"/>
    <s v="Neonflex Pro"/>
    <s v="Order"/>
    <s v="01-01-2025"/>
    <s v="14-04-2025"/>
    <n v="0"/>
    <n v="2"/>
    <n v="0"/>
    <n v="27.7"/>
    <n v="-27.7"/>
  </r>
  <r>
    <s v="AVPROD"/>
    <x v="132"/>
    <x v="8"/>
    <s v="PORTLAND "/>
    <s v="OR"/>
    <n v="97210"/>
    <s v="PLX-DIS-RHYM-DL3-5CCT"/>
    <s v="Each"/>
    <s v="Active"/>
    <s v="Proluxe"/>
    <s v="DsplyCtlgSwag"/>
    <s v="Rhyme"/>
    <s v="Special Order"/>
    <s v="01-01-2025"/>
    <s v="14-04-2025"/>
    <n v="-1"/>
    <n v="0"/>
    <n v="150"/>
    <n v="0"/>
    <n v="150"/>
  </r>
  <r>
    <s v="AVPROD"/>
    <x v="215"/>
    <x v="5"/>
    <s v="SCOTTSDALE "/>
    <s v="AZ"/>
    <n v="85260"/>
    <s v="PLX-SPTL54-RGBTW-24V-13"/>
    <s v="Each"/>
    <s v="FlgNoPur"/>
    <s v="Proluxe"/>
    <s v="Tape Light"/>
    <s v="Spec Grade"/>
    <s v="Shadow TransferKit"/>
    <s v="01-01-2025"/>
    <s v="14-04-2025"/>
    <n v="-5"/>
    <n v="0"/>
    <n v="787.5"/>
    <n v="0"/>
    <n v="787.5"/>
  </r>
  <r>
    <s v="AVPROD"/>
    <x v="40"/>
    <x v="6"/>
    <s v="BONITA SPRINGS"/>
    <s v="FL"/>
    <n v="34135"/>
    <s v="PLX-EXTHELM-LENSUV-1M"/>
    <s v="Each"/>
    <s v="Active"/>
    <s v="Proluxe"/>
    <s v="Extrusion/Channel"/>
    <s v="Premium Extrusions"/>
    <s v="Shadow TransferKit"/>
    <s v="01-01-2025"/>
    <s v="14-04-2025"/>
    <n v="-20"/>
    <n v="0"/>
    <n v="225"/>
    <n v="0"/>
    <n v="225"/>
  </r>
  <r>
    <s v="AVPROD"/>
    <x v="197"/>
    <x v="9"/>
    <s v="EATONTOWN"/>
    <s v="NJ"/>
    <n v="7724"/>
    <s v="PE-AA1-1M"/>
    <s v="Each"/>
    <s v="NoPurchase"/>
    <s v="American Lighting"/>
    <s v="Extrusion/Channel"/>
    <s v="Premium Extrusions"/>
    <s v="Order"/>
    <s v="01-01-2025"/>
    <s v="14-04-2025"/>
    <n v="0"/>
    <n v="27"/>
    <n v="0"/>
    <n v="174.96"/>
    <n v="-174.96"/>
  </r>
  <r>
    <s v="AVPROD"/>
    <x v="198"/>
    <x v="9"/>
    <s v="LINCOLN PARK"/>
    <s v="NJ"/>
    <n v="7035"/>
    <s v="PE-RAD-LENS-2M"/>
    <s v="Each"/>
    <s v="Active"/>
    <s v="American Lighting"/>
    <s v="Extrusion/Channel"/>
    <s v="Premium Extrusions"/>
    <s v="Order"/>
    <s v="01-01-2025"/>
    <s v="14-04-2025"/>
    <n v="0"/>
    <n v="10"/>
    <n v="0"/>
    <n v="145"/>
    <n v="-145"/>
  </r>
  <r>
    <s v="AVPROD"/>
    <x v="40"/>
    <x v="6"/>
    <s v="BONITA SPRINGS"/>
    <s v="FL"/>
    <n v="34135"/>
    <s v="PLX-HTLHD65-30K-24V-16"/>
    <s v="Each"/>
    <s v="Active"/>
    <s v="Proluxe"/>
    <s v="Tape Light"/>
    <s v="High Output HD"/>
    <s v="Shadow TransferKit"/>
    <s v="01-01-2025"/>
    <s v="14-04-2025"/>
    <n v="-3"/>
    <n v="0"/>
    <n v="404.55"/>
    <n v="0"/>
    <n v="404.55"/>
  </r>
  <r>
    <s v="AVPROD"/>
    <x v="285"/>
    <x v="10"/>
    <s v="LONGVIEW"/>
    <s v="TX"/>
    <n v="75604"/>
    <s v="PLX-ADPTPRODRJ24V-60"/>
    <s v="Each"/>
    <s v="Active"/>
    <s v="Proluxe"/>
    <s v="Drivers"/>
    <s v="Adaptive"/>
    <s v="Shadow TransferKit"/>
    <s v="01-01-2025"/>
    <s v="14-04-2025"/>
    <n v="-1"/>
    <n v="0"/>
    <n v="84.4"/>
    <n v="0"/>
    <n v="84.4"/>
  </r>
  <r>
    <s v="AVPROD"/>
    <x v="297"/>
    <x v="3"/>
    <s v="SUNBURY"/>
    <s v="OH"/>
    <n v="43074"/>
    <s v="PLX-ADPTPRODR24V-300"/>
    <s v="Each"/>
    <s v="Active"/>
    <s v="Proluxe"/>
    <s v="Drivers"/>
    <s v="Adaptive"/>
    <s v="Shadow TransferKit"/>
    <s v="01-01-2025"/>
    <s v="14-04-2025"/>
    <n v="1"/>
    <n v="0"/>
    <n v="192"/>
    <n v="0"/>
    <n v="192"/>
  </r>
  <r>
    <s v="AVPROD"/>
    <x v="274"/>
    <x v="5"/>
    <s v="SAN JUAN CAPISTRANO"/>
    <s v="CA"/>
    <n v="92675"/>
    <s v="PLX-SPKPL-CTRL-REMBLE"/>
    <s v="Each"/>
    <s v="Active"/>
    <s v="Proluxe"/>
    <s v="Spektrum+ Smart"/>
    <s v="Spektrum+"/>
    <s v="Shadow TransferKit"/>
    <s v="01-01-2025"/>
    <s v="14-04-2025"/>
    <n v="-1"/>
    <n v="0"/>
    <n v="15.5"/>
    <n v="0"/>
    <n v="15.5"/>
  </r>
  <r>
    <s v="AVPROD"/>
    <x v="395"/>
    <x v="11"/>
    <s v="PARK RIDGE"/>
    <s v="IL"/>
    <n v="60068"/>
    <s v="STL-COB-NW-100"/>
    <s v="Each"/>
    <s v="Active"/>
    <s v="American Lighting"/>
    <s v="Tape Light"/>
    <s v="Standard Grade COB"/>
    <s v="Order"/>
    <s v="01-01-2025"/>
    <s v="14-04-2025"/>
    <n v="0"/>
    <n v="0"/>
    <n v="-855.6"/>
    <n v="0"/>
    <n v="-855.6"/>
  </r>
  <r>
    <s v="AVPROD"/>
    <x v="195"/>
    <x v="1"/>
    <s v="MYSTIC"/>
    <s v="CT"/>
    <n v="6355"/>
    <s v="PLX-EXTMINIUNI-1M"/>
    <s v="Each"/>
    <s v="NoPurchase"/>
    <s v="Proluxe"/>
    <s v="Extrusion/Channel"/>
    <s v="Premium Extrusions"/>
    <s v="Shadow TransferKit"/>
    <s v="01-01-2025"/>
    <s v="14-04-2025"/>
    <n v="-12"/>
    <n v="0"/>
    <n v="111"/>
    <n v="0"/>
    <n v="111"/>
  </r>
  <r>
    <s v="AVPROD"/>
    <x v="94"/>
    <x v="2"/>
    <s v="SANDY"/>
    <s v="UT"/>
    <n v="84070"/>
    <s v="SFLEX-SW-CHAN-END"/>
    <s v="Each"/>
    <s v="Active"/>
    <s v="American Lighting"/>
    <s v="Tape Light"/>
    <s v="Senik"/>
    <s v="Order"/>
    <s v="01-01-2025"/>
    <s v="14-04-2025"/>
    <n v="0"/>
    <n v="10"/>
    <n v="0"/>
    <n v="6"/>
    <n v="-6"/>
  </r>
  <r>
    <s v="AVPROD"/>
    <x v="396"/>
    <x v="5"/>
    <s v="EL SEGUNDO"/>
    <s v="CA"/>
    <n v="90245"/>
    <s v="SFLEX-CONKIT-2PIN"/>
    <s v="Each"/>
    <s v="NoPurchase"/>
    <s v="American Lighting"/>
    <s v="Tape Light"/>
    <s v="Senik"/>
    <s v="Tivoli Custom Cut"/>
    <s v="01-01-2025"/>
    <s v="14-04-2025"/>
    <n v="0"/>
    <n v="2"/>
    <n v="0"/>
    <n v="24"/>
    <n v="-24"/>
  </r>
  <r>
    <s v="AVPROD"/>
    <x v="215"/>
    <x v="5"/>
    <s v="SCOTTSDALE "/>
    <s v="AZ"/>
    <n v="85260"/>
    <s v="SPKPL-REC-TB-5CH"/>
    <s v="Each"/>
    <s v="Active"/>
    <s v="American Lighting"/>
    <s v="Spektrum"/>
    <s v="Spektrum Smart"/>
    <s v="Order"/>
    <s v="01-01-2025"/>
    <s v="14-04-2025"/>
    <n v="0"/>
    <n v="40"/>
    <n v="0"/>
    <n v="2158"/>
    <n v="-2158"/>
  </r>
  <r>
    <s v="AVPROD"/>
    <x v="84"/>
    <x v="3"/>
    <s v="ADA"/>
    <s v="MI"/>
    <n v="49301"/>
    <s v="OMNISL-3CCT"/>
    <s v="Each"/>
    <s v="Active"/>
    <s v="American Lighting"/>
    <s v="Puck Lights"/>
    <s v="Omni"/>
    <s v="Order"/>
    <s v="01-01-2025"/>
    <s v="14-04-2025"/>
    <n v="0"/>
    <n v="18"/>
    <n v="0"/>
    <n v="271.5"/>
    <n v="-271.5"/>
  </r>
  <r>
    <s v="AVPROD"/>
    <x v="203"/>
    <x v="6"/>
    <s v="JACKSONVILLE"/>
    <s v="FL"/>
    <n v="32256"/>
    <s v="LED-DR320-24"/>
    <s v="Each"/>
    <s v="Inactive"/>
    <s v="American Lighting"/>
    <s v="Drivers"/>
    <s v="LED-DR"/>
    <s v="Special Order"/>
    <s v="01-01-2025"/>
    <s v="14-04-2025"/>
    <n v="0"/>
    <n v="2"/>
    <n v="0"/>
    <n v="310.06"/>
    <n v="-310.06"/>
  </r>
  <r>
    <s v="AVPROD"/>
    <x v="32"/>
    <x v="6"/>
    <s v="NAPLES"/>
    <s v="FL"/>
    <n v="34110"/>
    <s v="PE-RAD-2M"/>
    <s v="Each"/>
    <s v="NoPurchase"/>
    <s v="American Lighting"/>
    <s v="Extrusion/Channel"/>
    <s v="Premium Extrusions"/>
    <s v="Order"/>
    <s v="01-01-2025"/>
    <s v="14-04-2025"/>
    <n v="0"/>
    <n v="194"/>
    <n v="0"/>
    <n v="6014"/>
    <n v="-6014"/>
  </r>
  <r>
    <s v="AVPROD"/>
    <x v="128"/>
    <x v="10"/>
    <s v="DALLAS"/>
    <s v="TX"/>
    <n v="75247"/>
    <s v="HTL-COB-WW-16"/>
    <s v="Each"/>
    <s v="Active"/>
    <s v="American Lighting"/>
    <s v="Tape Light"/>
    <s v="High Output COB"/>
    <s v="Order"/>
    <s v="01-01-2025"/>
    <s v="14-04-2025"/>
    <n v="0"/>
    <n v="2"/>
    <n v="0"/>
    <n v="194"/>
    <n v="-194"/>
  </r>
  <r>
    <s v="AVPROD"/>
    <x v="75"/>
    <x v="0"/>
    <s v="ROANOKE"/>
    <s v="VA"/>
    <n v="24018"/>
    <s v="AD56-5CCT-WH"/>
    <s v="CS12"/>
    <s v="Inactive"/>
    <s v="American Lighting"/>
    <s v="Downlighting"/>
    <s v="Advantage"/>
    <s v="Order"/>
    <s v="01-01-2025"/>
    <s v="14-04-2025"/>
    <n v="0"/>
    <n v="1"/>
    <n v="0"/>
    <n v="66"/>
    <n v="-66"/>
  </r>
  <r>
    <s v="AVPROD"/>
    <x v="29"/>
    <x v="2"/>
    <s v="ARVADA"/>
    <s v="CO"/>
    <n v="80002"/>
    <s v="PE-AA2-2M"/>
    <s v="Each"/>
    <s v="Inactive"/>
    <s v="American Lighting"/>
    <s v="Extrusion/Channel"/>
    <s v="Premium Extrusions"/>
    <s v="Special Order"/>
    <s v="01-01-2025"/>
    <s v="14-04-2025"/>
    <n v="0"/>
    <n v="9"/>
    <n v="0"/>
    <n v="202.5"/>
    <n v="-202.5"/>
  </r>
  <r>
    <s v="AVPROD"/>
    <x v="23"/>
    <x v="7"/>
    <s v="SHAWNEE"/>
    <s v="KS"/>
    <n v="66227"/>
    <s v="PLX-ADPTPRODRJ24V-96"/>
    <s v="Each"/>
    <s v="Active"/>
    <s v="Proluxe"/>
    <s v="Drivers"/>
    <s v="Adaptive"/>
    <s v="Shadow TransferKit"/>
    <s v="01-01-2025"/>
    <s v="14-04-2025"/>
    <n v="-6"/>
    <n v="0"/>
    <n v="748.7"/>
    <n v="0"/>
    <n v="748.7"/>
  </r>
  <r>
    <s v="AVPROD"/>
    <x v="213"/>
    <x v="0"/>
    <s v="WAYNE"/>
    <s v="PA"/>
    <n v="19087"/>
    <s v="CC-LF-HTLCOB"/>
    <s v="Each"/>
    <s v="Active"/>
    <s v="Other - Non-Inventory"/>
    <s v="Other"/>
    <s v="LaborFee"/>
    <s v="Tivoli Custom Cut"/>
    <s v="01-01-2025"/>
    <s v="14-04-2025"/>
    <n v="-4"/>
    <n v="0"/>
    <n v="49.2"/>
    <n v="0"/>
    <n v="49.2"/>
  </r>
  <r>
    <s v="AVPROD"/>
    <x v="41"/>
    <x v="4"/>
    <s v="NORTH CHARLESTON"/>
    <s v="SC"/>
    <n v="29420"/>
    <s v="ADPTPRO-DRJ-192-24"/>
    <s v="Each"/>
    <s v="Active"/>
    <s v="American Lighting"/>
    <s v="Drivers"/>
    <s v="Adaptive"/>
    <s v="Order"/>
    <s v="01-01-2025"/>
    <s v="14-04-2025"/>
    <n v="0"/>
    <n v="4"/>
    <n v="0"/>
    <n v="570.11"/>
    <n v="-570.11"/>
  </r>
  <r>
    <s v="AVPROD"/>
    <x v="73"/>
    <x v="3"/>
    <s v="CARMEL"/>
    <s v="IN"/>
    <n v="46032"/>
    <s v="STL-COB-UWW-16"/>
    <s v="Each"/>
    <s v="Active"/>
    <s v="American Lighting"/>
    <s v="Tape Light"/>
    <s v="Standard Grade COB"/>
    <s v="Order"/>
    <s v="01-01-2025"/>
    <s v="14-04-2025"/>
    <n v="0"/>
    <n v="4"/>
    <n v="0"/>
    <n v="230.61"/>
    <n v="-230.61"/>
  </r>
  <r>
    <s v="AVPROD"/>
    <x v="39"/>
    <x v="6"/>
    <s v="BOCA RATON"/>
    <s v="FL"/>
    <n v="33434"/>
    <s v="PE-GT-LENS-1M"/>
    <s v="Each"/>
    <s v="NoPurchase"/>
    <s v="American Lighting"/>
    <s v="Extrusion/Channel"/>
    <s v="Premium Extrusions"/>
    <s v="Order"/>
    <s v="01-01-2025"/>
    <s v="14-04-2025"/>
    <n v="0"/>
    <n v="113"/>
    <n v="0"/>
    <n v="1175.2"/>
    <n v="-1175.2"/>
  </r>
  <r>
    <s v="AVPROD"/>
    <x v="78"/>
    <x v="4"/>
    <s v="ROSWELL"/>
    <s v="GA"/>
    <n v="30075"/>
    <s v="PLX-AVD4-5CCT-WH"/>
    <s v="CS12"/>
    <s v="Active"/>
    <s v="Proluxe"/>
    <s v="Downlighting"/>
    <s v="Advantage"/>
    <s v="Shadow TransferKit"/>
    <s v="01-01-2025"/>
    <s v="14-04-2025"/>
    <n v="8"/>
    <n v="0"/>
    <n v="528"/>
    <n v="0"/>
    <n v="528"/>
  </r>
  <r>
    <s v="AVPROD"/>
    <x v="326"/>
    <x v="3"/>
    <s v="MONROEVILLE"/>
    <s v="PA"/>
    <n v="15146"/>
    <s v="HTL-COB-TW-16"/>
    <s v="Each"/>
    <s v="Active"/>
    <s v="American Lighting"/>
    <s v="Tape Light"/>
    <s v="High Output COB"/>
    <s v="Order"/>
    <s v="01-01-2025"/>
    <s v="14-04-2025"/>
    <n v="0"/>
    <n v="0"/>
    <n v="-375.2"/>
    <n v="0"/>
    <n v="-375.2"/>
  </r>
  <r>
    <s v="AVPROD"/>
    <x v="221"/>
    <x v="1"/>
    <s v="GERMANTOWN"/>
    <s v="NY"/>
    <n v="12526"/>
    <s v="HTL20-COB-UWW-16"/>
    <s v="Each"/>
    <s v="NoPurchase"/>
    <s v="American Lighting"/>
    <s v="Tape Light"/>
    <s v="High Output COB"/>
    <s v="Order"/>
    <s v="01-01-2025"/>
    <s v="14-04-2025"/>
    <n v="0"/>
    <n v="5"/>
    <n v="0"/>
    <n v="539"/>
    <n v="-539"/>
  </r>
  <r>
    <s v="AVPROD"/>
    <x v="8"/>
    <x v="3"/>
    <s v="SYRACUSE "/>
    <s v="IN"/>
    <n v="46567"/>
    <s v="TL-CONKIT"/>
    <s v="Each"/>
    <s v="Active"/>
    <s v="American Lighting"/>
    <s v="Tape Light"/>
    <s v="Tape Light Accessories"/>
    <s v="Order"/>
    <s v="01-01-2025"/>
    <s v="14-04-2025"/>
    <n v="0"/>
    <n v="3"/>
    <n v="0"/>
    <n v="11.25"/>
    <n v="-11.25"/>
  </r>
  <r>
    <s v="AVPROD"/>
    <x v="189"/>
    <x v="2"/>
    <s v="HIGHLANDS RANCH"/>
    <s v="CO"/>
    <n v="80130"/>
    <s v="LED-DR30-24"/>
    <s v="Each"/>
    <s v="NoPurchase"/>
    <s v="American Lighting"/>
    <s v="Drivers"/>
    <s v="LED-DR"/>
    <s v="Order"/>
    <s v="01-01-2025"/>
    <s v="14-04-2025"/>
    <n v="0"/>
    <n v="0"/>
    <n v="0"/>
    <n v="-426.25"/>
    <n v="426.25"/>
  </r>
  <r>
    <s v="AVPROD"/>
    <x v="269"/>
    <x v="4"/>
    <s v="HILTON HEAD ISLAND"/>
    <s v="SC"/>
    <n v="29926"/>
    <s v="HTLHD-WW-100"/>
    <s v="Each"/>
    <s v="Active"/>
    <s v="American Lighting"/>
    <s v="Tape Light"/>
    <s v="High Output HD"/>
    <s v="Order"/>
    <s v="01-01-2025"/>
    <s v="14-04-2025"/>
    <n v="0"/>
    <n v="1"/>
    <n v="0"/>
    <n v="622.95000000000005"/>
    <n v="-622.95000000000005"/>
  </r>
  <r>
    <s v="AVPROD"/>
    <x v="397"/>
    <x v="2"/>
    <s v="ARVADA"/>
    <s v="CO"/>
    <n v="8000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398"/>
    <x v="9"/>
    <s v="PLAINVIEW"/>
    <s v="NY"/>
    <n v="11803"/>
    <s v="PLX-EXTUNVMINI-2M-BNDL1"/>
    <s v="Each"/>
    <s v="Active"/>
    <s v="Proluxe"/>
    <s v="Extrusion/Channel"/>
    <s v="Premium Extrusions"/>
    <s v="Shadow TransferKit"/>
    <s v="01-01-2025"/>
    <s v="14-04-2025"/>
    <n v="0"/>
    <n v="0"/>
    <n v="-185.75"/>
    <n v="0"/>
    <n v="-185.75"/>
  </r>
  <r>
    <s v="AVPROD"/>
    <x v="376"/>
    <x v="10"/>
    <s v="MAGNOLIA"/>
    <s v="TX"/>
    <n v="77354"/>
    <s v="PLX-ADPTPRODR24V-300"/>
    <s v="Each"/>
    <s v="Active"/>
    <s v="Proluxe"/>
    <s v="Drivers"/>
    <s v="Adaptive"/>
    <s v="Shadow TransferKit"/>
    <s v="01-01-2025"/>
    <s v="14-04-2025"/>
    <n v="-3"/>
    <n v="0"/>
    <n v="633.6"/>
    <n v="0"/>
    <n v="633.6"/>
  </r>
  <r>
    <s v="AVPROD"/>
    <x v="218"/>
    <x v="6"/>
    <s v="DAVIE "/>
    <s v="FL"/>
    <n v="33314"/>
    <s v="PLX-DL4-WTD-3018-WH"/>
    <s v="Each"/>
    <s v="NoPurchase"/>
    <s v="Proluxe"/>
    <s v="Downlighting"/>
    <s v="Warm Dim"/>
    <s v="Shadow TransferKit"/>
    <s v="01-01-2025"/>
    <s v="14-04-2025"/>
    <n v="-6"/>
    <n v="0"/>
    <n v="180"/>
    <n v="0"/>
    <n v="180"/>
  </r>
  <r>
    <s v="AVPROD"/>
    <x v="78"/>
    <x v="4"/>
    <s v="ROSWELL"/>
    <s v="GA"/>
    <n v="30075"/>
    <s v="PLX-ADPTPRODR24V-200"/>
    <s v="Each"/>
    <s v="Active"/>
    <s v="Proluxe"/>
    <s v="Drivers"/>
    <s v="Adaptive"/>
    <s v="Shadow TransferKit"/>
    <s v="01-01-2025"/>
    <s v="14-04-2025"/>
    <n v="-2"/>
    <n v="0"/>
    <n v="311.41000000000003"/>
    <n v="0"/>
    <n v="311.41000000000003"/>
  </r>
  <r>
    <s v="AVPROD"/>
    <x v="54"/>
    <x v="9"/>
    <s v="EAST ISLIP"/>
    <s v="NY"/>
    <n v="11730"/>
    <s v="PLX-RCWY-3-PET"/>
    <s v="Each"/>
    <s v="Active"/>
    <s v="Proluxe"/>
    <s v="Extrusion/Channel"/>
    <s v="Economy Extrusions"/>
    <s v="Shadow TransferKit"/>
    <s v="01-01-2025"/>
    <s v="14-04-2025"/>
    <n v="-55"/>
    <n v="0"/>
    <n v="158.4"/>
    <n v="0"/>
    <n v="158.4"/>
  </r>
  <r>
    <s v="AVPROD"/>
    <x v="72"/>
    <x v="7"/>
    <s v="SHAWNEE"/>
    <s v="KS"/>
    <n v="66218"/>
    <s v="PE-AA2-LENS-2M"/>
    <s v="Each"/>
    <s v="NoPurchase"/>
    <s v="American Lighting"/>
    <s v="Extrusion/Channel"/>
    <s v="Premium Extrusions"/>
    <s v="Order"/>
    <s v="01-01-2025"/>
    <s v="14-04-2025"/>
    <n v="0"/>
    <n v="20"/>
    <n v="0"/>
    <n v="391"/>
    <n v="-391"/>
  </r>
  <r>
    <s v="AVPROD"/>
    <x v="29"/>
    <x v="2"/>
    <s v="ARVADA"/>
    <s v="CO"/>
    <n v="80002"/>
    <s v="PE-GT-1M"/>
    <s v="Each"/>
    <s v="Inactive"/>
    <s v="American Lighting"/>
    <s v="Extrusion/Channel"/>
    <s v="Premium Extrusions"/>
    <s v="Order"/>
    <s v="01-01-2025"/>
    <s v="14-04-2025"/>
    <n v="0"/>
    <n v="1"/>
    <n v="0"/>
    <n v="18.600000000000001"/>
    <n v="-18.600000000000001"/>
  </r>
  <r>
    <s v="AVPROD"/>
    <x v="20"/>
    <x v="2"/>
    <s v="WINDSOR"/>
    <s v="CO"/>
    <n v="80550"/>
    <s v="UCR-5CCT-8-WH"/>
    <s v="Each"/>
    <s v="Active"/>
    <s v="American Lighting"/>
    <s v="Undercabinets"/>
    <s v="LED Courant"/>
    <s v="Order"/>
    <s v="01-01-2025"/>
    <s v="14-04-2025"/>
    <n v="0"/>
    <n v="0"/>
    <n v="-19.95"/>
    <n v="0"/>
    <n v="-19.95"/>
  </r>
  <r>
    <s v="AVPROD"/>
    <x v="127"/>
    <x v="4"/>
    <s v="HATTIESBURG "/>
    <s v="MS"/>
    <n v="39402"/>
    <s v="PLX-TL68-RGB-JUMP-10"/>
    <s v="Each"/>
    <s v="Active"/>
    <s v="Proluxe"/>
    <s v="Tape Light"/>
    <s v="Tape Light Accessories"/>
    <s v="Shadow TransferKit"/>
    <s v="01-01-2025"/>
    <s v="14-04-2025"/>
    <n v="-3"/>
    <n v="0"/>
    <n v="40.35"/>
    <n v="0"/>
    <n v="40.35"/>
  </r>
  <r>
    <s v="AVPROD"/>
    <x v="132"/>
    <x v="8"/>
    <s v="PORTLAND "/>
    <s v="OR"/>
    <n v="97210"/>
    <s v="CONKIT-CC"/>
    <s v="Each"/>
    <s v="Inactive"/>
    <s v="American Lighting"/>
    <s v="Tape Light"/>
    <s v="Tape Light Accessories"/>
    <s v="Custom Cut"/>
    <s v="01-01-2025"/>
    <s v="14-04-2025"/>
    <n v="0"/>
    <n v="2"/>
    <n v="0"/>
    <n v="18.600000000000001"/>
    <n v="-18.600000000000001"/>
  </r>
  <r>
    <s v="AVPROD"/>
    <x v="399"/>
    <x v="4"/>
    <s v="CUMMING"/>
    <s v="GA"/>
    <n v="30041"/>
    <s v="CNVS-WW-12x24"/>
    <s v="CS2"/>
    <s v="Active"/>
    <s v="American Lighting"/>
    <s v="Dynamic Pixel"/>
    <s v="Canvas"/>
    <s v="Order"/>
    <s v="01-01-2025"/>
    <s v="14-04-2025"/>
    <n v="0"/>
    <n v="9"/>
    <n v="0"/>
    <n v="1656.5"/>
    <n v="-1656.5"/>
  </r>
  <r>
    <s v="AVPROD"/>
    <x v="209"/>
    <x v="3"/>
    <s v="DECATUR"/>
    <s v="IN"/>
    <n v="46733"/>
    <s v="HTL-COB-TW-16"/>
    <s v="Each"/>
    <s v="Active"/>
    <s v="American Lighting"/>
    <s v="Tape Light"/>
    <s v="High Output COB"/>
    <s v="Order"/>
    <s v="01-01-2025"/>
    <s v="14-04-2025"/>
    <n v="0"/>
    <n v="5"/>
    <n v="0"/>
    <n v="562.75"/>
    <n v="-562.75"/>
  </r>
  <r>
    <s v="AVPROD"/>
    <x v="49"/>
    <x v="6"/>
    <s v="CAPE CORAL"/>
    <s v="FL"/>
    <n v="33909"/>
    <s v="PE-VERGE-LENS-2M"/>
    <s v="Each"/>
    <s v="FlgNoPur"/>
    <s v="American Lighting"/>
    <s v="Extrusion/Channel"/>
    <s v="Premium Extrusions"/>
    <s v="Order"/>
    <s v="01-01-2025"/>
    <s v="14-04-2025"/>
    <n v="0"/>
    <n v="15"/>
    <n v="0"/>
    <n v="181.5"/>
    <n v="-181.5"/>
  </r>
  <r>
    <s v="AVPROD"/>
    <x v="245"/>
    <x v="6"/>
    <s v="OSPREY"/>
    <s v="FL"/>
    <n v="34229"/>
    <s v="PLX-ADPTDRJ24V-60"/>
    <s v="Each"/>
    <s v="Active"/>
    <s v="Proluxe"/>
    <s v="Drivers"/>
    <s v="Adaptive"/>
    <s v="Shadow TransferKit"/>
    <s v="01-01-2025"/>
    <s v="14-04-2025"/>
    <n v="-3"/>
    <n v="0"/>
    <n v="230.1"/>
    <n v="0"/>
    <n v="230.1"/>
  </r>
  <r>
    <s v="AVPROD"/>
    <x v="250"/>
    <x v="8"/>
    <s v="VANCOUVER"/>
    <s v="WA"/>
    <n v="98685"/>
    <s v="PLX-STL54-COB-30K-24V-100"/>
    <s v="Each"/>
    <s v="Active"/>
    <s v="Proluxe"/>
    <s v="Tape Light"/>
    <s v="Standard Grade COB"/>
    <s v="Shadow TransferKit"/>
    <s v="01-01-2025"/>
    <s v="14-04-2025"/>
    <n v="-2"/>
    <n v="0"/>
    <n v="0"/>
    <n v="0"/>
    <n v="0"/>
  </r>
  <r>
    <s v="AVPROD"/>
    <x v="324"/>
    <x v="3"/>
    <s v="LOUISVILLE"/>
    <s v="KY"/>
    <n v="40223"/>
    <s v="NFPROV-RGBW-CC"/>
    <s v="Foot"/>
    <s v="Active"/>
    <s v="American Lighting"/>
    <s v="Flexible Linear"/>
    <s v="Neonflex Pro"/>
    <s v="Tivoli Custom Cut"/>
    <s v="01-01-2025"/>
    <s v="14-04-2025"/>
    <n v="0"/>
    <n v="578"/>
    <n v="0"/>
    <n v="0"/>
    <n v="0"/>
  </r>
  <r>
    <s v="AVPROD"/>
    <x v="61"/>
    <x v="6"/>
    <s v="PARRISH "/>
    <s v="FL"/>
    <n v="34219"/>
    <s v="PE-GT-1M"/>
    <s v="Each"/>
    <s v="Inactive"/>
    <s v="American Lighting"/>
    <s v="Extrusion/Channel"/>
    <s v="Premium Extrusions"/>
    <s v="Order"/>
    <s v="01-01-2025"/>
    <s v="14-04-2025"/>
    <n v="0"/>
    <n v="18"/>
    <n v="0"/>
    <n v="334.8"/>
    <n v="-334.8"/>
  </r>
  <r>
    <s v="AVPROD"/>
    <x v="280"/>
    <x v="2"/>
    <s v="CENTENNIAL"/>
    <s v="CO"/>
    <s v="80112-4207"/>
    <s v="E-CLIP-45"/>
    <s v="Each"/>
    <s v="NoPurchase"/>
    <s v="American Lighting"/>
    <s v="Extrusion/Channel"/>
    <s v="Economy Extrusions"/>
    <s v="Order"/>
    <s v="01-01-2025"/>
    <s v="14-04-2025"/>
    <n v="0"/>
    <n v="3"/>
    <n v="0"/>
    <n v="6.6"/>
    <n v="-6.6"/>
  </r>
  <r>
    <s v="AVPROD"/>
    <x v="266"/>
    <x v="9"/>
    <s v="HICKSVILLE"/>
    <s v="NY"/>
    <n v="11801"/>
    <s v="PLX-ADPTPRODRJ24V-96"/>
    <s v="Each"/>
    <s v="Active"/>
    <s v="Proluxe"/>
    <s v="Drivers"/>
    <s v="Adaptive"/>
    <s v="Shadow TransferKit"/>
    <s v="01-01-2025"/>
    <s v="14-04-2025"/>
    <n v="-3"/>
    <n v="0"/>
    <n v="345.6"/>
    <n v="0"/>
    <n v="345.6"/>
  </r>
  <r>
    <s v="AVPROD"/>
    <x v="67"/>
    <x v="8"/>
    <s v="BEND"/>
    <s v="OR"/>
    <n v="97702"/>
    <s v="PLX-STL54-COB-30K-24V-16"/>
    <s v="Each"/>
    <s v="Active"/>
    <s v="Proluxe"/>
    <s v="Tape Light"/>
    <s v="Standard Grade COB"/>
    <s v="Shadow TransferKit"/>
    <s v="01-01-2025"/>
    <s v="14-04-2025"/>
    <n v="-1"/>
    <n v="0"/>
    <n v="92.6"/>
    <n v="0"/>
    <n v="92.6"/>
  </r>
  <r>
    <s v="AVPROD"/>
    <x v="400"/>
    <x v="9"/>
    <s v="HACKENSACK"/>
    <s v="NJ"/>
    <n v="7601"/>
    <s v="PLX-DL4-WTD-3018-WH"/>
    <s v="Each"/>
    <s v="NoPurchase"/>
    <s v="Proluxe"/>
    <s v="Downlighting"/>
    <s v="Warm Dim"/>
    <s v="Shadow TransferKit"/>
    <s v="01-01-2025"/>
    <s v="14-04-2025"/>
    <n v="-6"/>
    <n v="0"/>
    <n v="396"/>
    <n v="0"/>
    <n v="396"/>
  </r>
  <r>
    <s v="AVPROD"/>
    <x v="336"/>
    <x v="9"/>
    <s v="MONROE"/>
    <s v="NJ"/>
    <n v="8831"/>
    <s v="PLX-SPTL54-TW-24V-13"/>
    <s v="Each"/>
    <s v="NoPurchase"/>
    <s v="Proluxe"/>
    <s v="Tape Light"/>
    <s v="Spec Grade"/>
    <s v="Shadow TransferKit"/>
    <s v="01-01-2025"/>
    <s v="14-04-2025"/>
    <n v="-8"/>
    <n v="0"/>
    <n v="1026"/>
    <n v="0"/>
    <n v="1026"/>
  </r>
  <r>
    <s v="AVPROD"/>
    <x v="112"/>
    <x v="10"/>
    <s v="JONESBORO"/>
    <s v="AR"/>
    <n v="72401"/>
    <s v="PLX-DYAD-CLIP"/>
    <s v="Each"/>
    <s v="Inactive"/>
    <s v="Proluxe"/>
    <s v="Extrusion/Channel"/>
    <s v="Premium Extrusions"/>
    <s v="Order"/>
    <s v="01-01-2025"/>
    <s v="14-04-2025"/>
    <n v="0"/>
    <n v="10"/>
    <n v="0"/>
    <n v="5"/>
    <n v="-5"/>
  </r>
  <r>
    <s v="AVPROD"/>
    <x v="63"/>
    <x v="9"/>
    <s v="LITTLE SILVER"/>
    <s v="NJ"/>
    <n v="7739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168"/>
    <x v="3"/>
    <s v="ELK RAPIDS"/>
    <s v="MI"/>
    <n v="49629"/>
    <s v="PLX-TL-HVYDTYACCSRY-SC-PWR-6"/>
    <s v="Each"/>
    <s v="Active"/>
    <s v="Proluxe"/>
    <s v="Tape Light"/>
    <s v="Tape Light Accessories"/>
    <s v="Shadow TransferKit"/>
    <s v="01-01-2025"/>
    <s v="14-04-2025"/>
    <n v="-10"/>
    <n v="0"/>
    <n v="54"/>
    <n v="0"/>
    <n v="54"/>
  </r>
  <r>
    <s v="AVPROD"/>
    <x v="274"/>
    <x v="5"/>
    <s v="SAN JUAN CAPISTRANO"/>
    <s v="CA"/>
    <n v="92675"/>
    <s v="LED-DR100-24"/>
    <s v="Each"/>
    <s v="Inactive"/>
    <s v="American Lighting"/>
    <s v="Drivers"/>
    <s v="LED-DR"/>
    <s v="Order"/>
    <s v="01-01-2025"/>
    <s v="14-04-2025"/>
    <n v="0"/>
    <n v="2"/>
    <n v="0"/>
    <n v="122.84"/>
    <n v="-122.84"/>
  </r>
  <r>
    <s v="AVPROD"/>
    <x v="17"/>
    <x v="5"/>
    <s v="LAS VEGAS"/>
    <s v="NV"/>
    <n v="89148"/>
    <s v="REC-DMX-RJ45A-5CH"/>
    <s v="Each"/>
    <s v="Active"/>
    <s v="American Lighting"/>
    <s v="Controls"/>
    <s v="Controls"/>
    <s v="Order"/>
    <s v="01-01-2025"/>
    <s v="14-04-2025"/>
    <n v="0"/>
    <n v="60"/>
    <n v="0"/>
    <n v="3364.35"/>
    <n v="-3364.35"/>
  </r>
  <r>
    <s v="AVPROD"/>
    <x v="401"/>
    <x v="10"/>
    <s v="MANSFIELD"/>
    <s v="TX"/>
    <n v="76063"/>
    <s v="SPKPL-LDS-RGBTW-1H-BK"/>
    <s v="Each"/>
    <s v="Active"/>
    <s v="American Lighting"/>
    <s v="Spektrum"/>
    <s v="Spektrum Smart"/>
    <s v="Order"/>
    <s v="01-01-2025"/>
    <s v="14-04-2025"/>
    <n v="0"/>
    <n v="2"/>
    <n v="0"/>
    <n v="0"/>
    <n v="0"/>
  </r>
  <r>
    <s v="AVPROD"/>
    <x v="117"/>
    <x v="6"/>
    <s v="SARASOTA"/>
    <s v="FL"/>
    <n v="34243"/>
    <s v="HTLWD-3018-16"/>
    <s v="Each"/>
    <s v="Active"/>
    <s v="American Lighting"/>
    <s v="Tape Light"/>
    <s v="High Output"/>
    <s v="Order"/>
    <s v="01-01-2025"/>
    <s v="14-04-2025"/>
    <n v="0"/>
    <n v="10"/>
    <n v="0"/>
    <n v="1390"/>
    <n v="-1390"/>
  </r>
  <r>
    <s v="AVPROD"/>
    <x v="94"/>
    <x v="2"/>
    <s v="SANDY"/>
    <s v="UT"/>
    <n v="84070"/>
    <s v="PLX-EXTGT-2M-BNDL5"/>
    <s v="Each"/>
    <s v="Active"/>
    <s v="Proluxe"/>
    <s v="Extrusion/Channel"/>
    <s v="Premium Extrusions"/>
    <s v="Shadow TransferKit"/>
    <s v="01-01-2025"/>
    <s v="14-04-2025"/>
    <n v="7"/>
    <n v="0"/>
    <n v="4503.17"/>
    <n v="0"/>
    <n v="4503.17"/>
  </r>
  <r>
    <s v="AVPROD"/>
    <x v="44"/>
    <x v="2"/>
    <s v="DENVER"/>
    <s v="CO"/>
    <n v="80222"/>
    <s v="PLX-SPTL54-RGBTW-24V-13"/>
    <s v="Each"/>
    <s v="FlgNoPur"/>
    <s v="Proluxe"/>
    <s v="Tape Light"/>
    <s v="Spec Grade"/>
    <s v="Shadow TransferKit"/>
    <s v="01-01-2025"/>
    <s v="14-04-2025"/>
    <n v="-2"/>
    <n v="0"/>
    <n v="346.5"/>
    <n v="0"/>
    <n v="346.5"/>
  </r>
  <r>
    <s v="AVPROD"/>
    <x v="207"/>
    <x v="0"/>
    <s v="JEFFERSON TWP"/>
    <s v="PA"/>
    <n v="18436"/>
    <s v="NFPROV-CONKIT-5PIN-FRNTL"/>
    <s v="Each"/>
    <s v="Inactive"/>
    <s v="American Lighting"/>
    <s v="Flexible Linear"/>
    <s v="Neonflex Pro"/>
    <s v="Order"/>
    <s v="01-01-2025"/>
    <s v="14-04-2025"/>
    <n v="0"/>
    <n v="-2"/>
    <n v="0"/>
    <n v="41.6"/>
    <n v="-41.6"/>
  </r>
  <r>
    <s v="AVPROD"/>
    <x v="72"/>
    <x v="7"/>
    <s v="SHAWNEE"/>
    <s v="KS"/>
    <n v="66218"/>
    <s v="ADPTPRO-DR-200-24"/>
    <s v="Each"/>
    <s v="Active"/>
    <s v="American Lighting"/>
    <s v="Drivers"/>
    <s v="Adaptive"/>
    <s v="Order"/>
    <s v="01-01-2025"/>
    <s v="14-04-2025"/>
    <n v="0"/>
    <n v="2"/>
    <n v="0"/>
    <n v="193.9"/>
    <n v="-193.9"/>
  </r>
  <r>
    <s v="AVPROD"/>
    <x v="47"/>
    <x v="5"/>
    <s v="SAN DIEGO"/>
    <s v="CA"/>
    <n v="92123"/>
    <s v="HTL20-COB-UWW-16"/>
    <s v="Each"/>
    <s v="NoPurchase"/>
    <s v="American Lighting"/>
    <s v="Tape Light"/>
    <s v="High Output COB"/>
    <s v="Order"/>
    <s v="01-01-2025"/>
    <s v="14-04-2025"/>
    <n v="0"/>
    <n v="1"/>
    <n v="0"/>
    <n v="107.8"/>
    <n v="-107.8"/>
  </r>
  <r>
    <s v="AVPROD"/>
    <x v="280"/>
    <x v="2"/>
    <s v="CENTENNIAL"/>
    <s v="CO"/>
    <s v="80112-4207"/>
    <s v="REC-DMX-RJ45A-5CH"/>
    <s v="Each"/>
    <s v="Active"/>
    <s v="American Lighting"/>
    <s v="Controls"/>
    <s v="Controls"/>
    <s v="Order"/>
    <s v="01-01-2025"/>
    <s v="14-04-2025"/>
    <n v="0"/>
    <n v="3"/>
    <n v="0"/>
    <n v="267.14999999999998"/>
    <n v="-267.14999999999998"/>
  </r>
  <r>
    <s v="AVPROD"/>
    <x v="293"/>
    <x v="10"/>
    <s v="SPRING "/>
    <s v="TX"/>
    <n v="77373"/>
    <s v="PLX-ADPTPRODR24V-300"/>
    <s v="Each"/>
    <s v="Active"/>
    <s v="Proluxe"/>
    <s v="Drivers"/>
    <s v="Adaptive"/>
    <s v="Shadow TransferKit"/>
    <s v="01-01-2025"/>
    <s v="14-04-2025"/>
    <n v="-1"/>
    <n v="0"/>
    <n v="153.6"/>
    <n v="0"/>
    <n v="153.6"/>
  </r>
  <r>
    <s v="AVPROD"/>
    <x v="127"/>
    <x v="4"/>
    <s v="HATTIESBURG "/>
    <s v="MS"/>
    <n v="39402"/>
    <s v="PLX-HTL54-COB-30K-24V-16"/>
    <s v="Each"/>
    <s v="Active"/>
    <s v="Proluxe"/>
    <s v="Tape Light"/>
    <s v="High Output COB"/>
    <s v="Shadow TransferKit"/>
    <s v="01-01-2025"/>
    <s v="14-04-2025"/>
    <n v="-5"/>
    <n v="0"/>
    <n v="485"/>
    <n v="0"/>
    <n v="485"/>
  </r>
  <r>
    <s v="AVPROD"/>
    <x v="54"/>
    <x v="9"/>
    <s v="EAST ISLIP"/>
    <s v="NY"/>
    <n v="11730"/>
    <s v="PLX-SC-LVSB"/>
    <s v="Each"/>
    <s v="Active"/>
    <s v="Proluxe"/>
    <s v="Tape Light"/>
    <s v="Cable &amp; Wire"/>
    <s v="Shadow TransferKit"/>
    <s v="01-01-2025"/>
    <s v="14-04-2025"/>
    <n v="-21"/>
    <n v="0"/>
    <n v="60.48"/>
    <n v="0"/>
    <n v="60.48"/>
  </r>
  <r>
    <s v="AVPROD"/>
    <x v="324"/>
    <x v="3"/>
    <s v="LOUISVILLE"/>
    <s v="KY"/>
    <n v="40223"/>
    <s v="PE-AA45-END"/>
    <s v="Each"/>
    <s v="Active"/>
    <s v="American Lighting"/>
    <s v="Extrusion/Channel"/>
    <s v="Premium Extrusions"/>
    <s v="Special Order"/>
    <s v="01-01-2025"/>
    <s v="14-04-2025"/>
    <n v="0"/>
    <n v="12"/>
    <n v="0"/>
    <n v="0"/>
    <n v="0"/>
  </r>
  <r>
    <s v="AVPROD"/>
    <x v="254"/>
    <x v="2"/>
    <s v="GRAND JUNCTION"/>
    <s v="CO"/>
    <n v="81504"/>
    <s v="SPKPL-LDS-RGBTW-3KIT-BK"/>
    <s v="Each"/>
    <s v="Active"/>
    <s v="American Lighting"/>
    <s v="Spektrum"/>
    <s v="Spektrum Smart"/>
    <s v="Order"/>
    <s v="01-01-2025"/>
    <s v="14-04-2025"/>
    <n v="0"/>
    <n v="3"/>
    <n v="0"/>
    <n v="690.3"/>
    <n v="-690.3"/>
  </r>
  <r>
    <s v="AVPROD"/>
    <x v="126"/>
    <x v="1"/>
    <s v="WEBSTER"/>
    <s v="NY"/>
    <n v="14580"/>
    <s v="PLX-SPKPL-CTRL-REC-RGBTW"/>
    <s v="Each"/>
    <s v="Active"/>
    <s v="Proluxe"/>
    <s v="Spektrum+ Smart"/>
    <s v="Spektrum+"/>
    <s v="Shadow TransferKit"/>
    <s v="01-01-2025"/>
    <s v="14-04-2025"/>
    <n v="-5"/>
    <n v="0"/>
    <n v="296.75"/>
    <n v="0"/>
    <n v="296.75"/>
  </r>
  <r>
    <s v="AVPROD"/>
    <x v="44"/>
    <x v="2"/>
    <s v="DENVER"/>
    <s v="CO"/>
    <n v="80222"/>
    <s v="PLX-H365-CONKIT"/>
    <s v="Each"/>
    <s v="Active"/>
    <s v="Proluxe"/>
    <s v="Flexible Linear"/>
    <s v="Hybrid"/>
    <s v="Shadow TransferKit"/>
    <s v="01-01-2025"/>
    <s v="14-04-2025"/>
    <n v="-10"/>
    <n v="0"/>
    <n v="142"/>
    <n v="0"/>
    <n v="142"/>
  </r>
  <r>
    <s v="AVPROD"/>
    <x v="56"/>
    <x v="3"/>
    <s v="MASON"/>
    <s v="OH"/>
    <n v="45040"/>
    <s v="E-CLIP-45"/>
    <s v="Each"/>
    <s v="NoPurchase"/>
    <s v="American Lighting"/>
    <s v="Extrusion/Channel"/>
    <s v="Economy Extrusions"/>
    <s v="Order"/>
    <s v="01-01-2025"/>
    <s v="14-04-2025"/>
    <n v="0"/>
    <n v="41"/>
    <n v="0"/>
    <n v="55.66"/>
    <n v="-55.66"/>
  </r>
  <r>
    <s v="AVPROD"/>
    <x v="402"/>
    <x v="9"/>
    <s v="FARMINGDALE"/>
    <s v="NY"/>
    <n v="11735"/>
    <s v="PLX-EXTRAD-2M-BNDL1"/>
    <s v="Each"/>
    <s v="Active"/>
    <s v="Proluxe"/>
    <s v="Extrusion/Channel"/>
    <s v="Premium Extrusions"/>
    <s v="Shadow TransferKit"/>
    <s v="01-01-2025"/>
    <s v="14-04-2025"/>
    <n v="-8"/>
    <n v="0"/>
    <n v="461.2"/>
    <n v="0"/>
    <n v="461.2"/>
  </r>
  <r>
    <s v="AVPROD"/>
    <x v="210"/>
    <x v="8"/>
    <s v="BEND"/>
    <s v="OR"/>
    <n v="97701"/>
    <s v="CC-LF-NFPROL-5-F"/>
    <s v="Each"/>
    <s v="Active"/>
    <s v="Other - Non-Inventory"/>
    <s v="Other"/>
    <s v="LaborFee"/>
    <s v="Tivoli Custom Cut"/>
    <s v="01-01-2025"/>
    <s v="14-04-2025"/>
    <n v="1"/>
    <n v="0"/>
    <n v="23.75"/>
    <n v="0"/>
    <n v="23.75"/>
  </r>
  <r>
    <s v="AVPROD"/>
    <x v="41"/>
    <x v="6"/>
    <s v="LARGO"/>
    <s v="FL"/>
    <n v="33773"/>
    <s v="PLX-HTL65-COB-30K-24V-16"/>
    <s v="Each"/>
    <s v="Active"/>
    <s v="Proluxe"/>
    <s v="Tape Light"/>
    <s v="High Output COB"/>
    <s v="Shadow TransferKit"/>
    <s v="01-01-2025"/>
    <s v="14-04-2025"/>
    <n v="-1"/>
    <n v="0"/>
    <n v="103.95"/>
    <n v="0"/>
    <n v="103.95"/>
  </r>
  <r>
    <s v="AVPROD"/>
    <x v="233"/>
    <x v="5"/>
    <s v="PHOENIX "/>
    <s v="AZ"/>
    <n v="85050"/>
    <s v="TL-3JUMP6-COB"/>
    <s v="Each"/>
    <s v="Active"/>
    <s v="American Lighting"/>
    <s v="Tape Light"/>
    <s v="Standard Grade COB"/>
    <s v="Order"/>
    <s v="01-01-2025"/>
    <s v="14-04-2025"/>
    <n v="30"/>
    <n v="0"/>
    <n v="105.9"/>
    <n v="0"/>
    <n v="105.9"/>
  </r>
  <r>
    <s v="AVPROD"/>
    <x v="126"/>
    <x v="1"/>
    <s v="WEBSTER"/>
    <s v="NY"/>
    <n v="14580"/>
    <s v="SPKPL-REC-TB-5CH"/>
    <s v="Each"/>
    <s v="Active"/>
    <s v="American Lighting"/>
    <s v="Spektrum"/>
    <s v="Spektrum Smart"/>
    <s v="Order"/>
    <s v="01-01-2025"/>
    <s v="14-04-2025"/>
    <n v="0"/>
    <n v="4"/>
    <n v="0"/>
    <n v="237.4"/>
    <n v="-237.4"/>
  </r>
  <r>
    <s v="AVPROD"/>
    <x v="21"/>
    <x v="5"/>
    <s v="SCOTTSDALE"/>
    <s v="AZ"/>
    <n v="85260"/>
    <s v="PLX-STLWD54-3018-24V-16"/>
    <s v="Each"/>
    <s v="Active"/>
    <s v="Proluxe"/>
    <s v="Tape Light"/>
    <s v="Standard Grade"/>
    <s v="Shadow TransferKit"/>
    <s v="01-01-2025"/>
    <s v="14-04-2025"/>
    <n v="-6"/>
    <n v="0"/>
    <n v="846.9"/>
    <n v="0"/>
    <n v="846.9"/>
  </r>
  <r>
    <s v="AVPROD"/>
    <x v="29"/>
    <x v="2"/>
    <s v="ARVADA"/>
    <s v="CO"/>
    <n v="80002"/>
    <s v="PLX-HTL54-COB-30K-24V-16"/>
    <s v="Each"/>
    <s v="Activ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75"/>
    <x v="0"/>
    <s v="ROANOKE"/>
    <s v="VA"/>
    <n v="24018"/>
    <s v="PLX-ADPTPRODRJ24V-192"/>
    <s v="Each"/>
    <s v="Active"/>
    <s v="Proluxe"/>
    <s v="Drivers"/>
    <s v="Adaptive"/>
    <s v="Shadow TransferKit"/>
    <s v="01-01-2025"/>
    <s v="14-04-2025"/>
    <n v="-2"/>
    <n v="0"/>
    <n v="299.60000000000002"/>
    <n v="0"/>
    <n v="299.60000000000002"/>
  </r>
  <r>
    <s v="AVPROD"/>
    <x v="36"/>
    <x v="5"/>
    <s v="MESA"/>
    <s v="AZ"/>
    <n v="85204"/>
    <s v="PLX-SPTL54-RGBW-24V-16"/>
    <s v="Each"/>
    <s v="FlgNoPur"/>
    <s v="Proluxe"/>
    <s v="Tape Light"/>
    <s v="Spec Grade"/>
    <s v="Shadow TransferKit"/>
    <s v="01-01-2025"/>
    <s v="14-04-2025"/>
    <n v="-12"/>
    <n v="0"/>
    <n v="1111.8"/>
    <n v="0"/>
    <n v="1111.8"/>
  </r>
  <r>
    <s v="AVPROD"/>
    <x v="303"/>
    <x v="2"/>
    <s v="AMERICAN FORK"/>
    <s v="UT"/>
    <n v="84003"/>
    <s v="PLX-EE45-AAFR-2M-BNDL1"/>
    <s v="Each"/>
    <s v="Active"/>
    <s v="Proluxe"/>
    <s v="Extrusion/Channel"/>
    <s v="Premium Extrusions"/>
    <s v="Shadow TransferKit"/>
    <s v="01-01-2025"/>
    <s v="14-04-2025"/>
    <n v="-7"/>
    <n v="0"/>
    <n v="207.9"/>
    <n v="0"/>
    <n v="207.9"/>
  </r>
  <r>
    <s v="AVPROD"/>
    <x v="211"/>
    <x v="10"/>
    <s v="HOUSTON"/>
    <s v="TX"/>
    <n v="77066"/>
    <s v="PLX-ADPTPRODRJ24V-60"/>
    <s v="Each"/>
    <s v="Active"/>
    <s v="Proluxe"/>
    <s v="Drivers"/>
    <s v="Adaptive"/>
    <s v="Shadow TransferKit"/>
    <s v="01-01-2025"/>
    <s v="14-04-2025"/>
    <n v="-6"/>
    <n v="0"/>
    <n v="430.44"/>
    <n v="0"/>
    <n v="430.44"/>
  </r>
  <r>
    <s v="AVPROD"/>
    <x v="54"/>
    <x v="9"/>
    <s v="EAST ISLIP"/>
    <s v="NY"/>
    <n v="11730"/>
    <s v="PLX-HTL54-COB-27K-24V-16"/>
    <s v="Each"/>
    <s v="Active"/>
    <s v="Proluxe"/>
    <s v="Tape Light"/>
    <s v="High Output COB"/>
    <s v="Shadow TransferKit"/>
    <s v="01-01-2025"/>
    <s v="14-04-2025"/>
    <n v="-14"/>
    <n v="0"/>
    <n v="1086.4000000000001"/>
    <n v="0"/>
    <n v="1086.4000000000001"/>
  </r>
  <r>
    <s v="AVPROD"/>
    <x v="403"/>
    <x v="0"/>
    <s v="KING OF PRUSSIA"/>
    <s v="PA"/>
    <n v="19406"/>
    <s v="PE-AA1-1M"/>
    <s v="Each"/>
    <s v="NoPurchase"/>
    <s v="American Lighting"/>
    <s v="Extrusion/Channel"/>
    <s v="Premium Extrusions"/>
    <s v="Order"/>
    <s v="01-01-2025"/>
    <s v="14-04-2025"/>
    <n v="0"/>
    <n v="13"/>
    <n v="0"/>
    <n v="120.25"/>
    <n v="-120.25"/>
  </r>
  <r>
    <s v="AVPROD"/>
    <x v="269"/>
    <x v="4"/>
    <s v="DENVER"/>
    <s v="NC"/>
    <n v="28037"/>
    <s v="SPKPL-GTWY-E"/>
    <s v="Each"/>
    <s v="Active"/>
    <s v="American Lighting"/>
    <s v="Spektrum"/>
    <s v="Spektrum Smart"/>
    <s v="Order"/>
    <s v="01-01-2025"/>
    <s v="14-04-2025"/>
    <n v="0"/>
    <n v="1"/>
    <n v="0"/>
    <n v="195"/>
    <n v="-195"/>
  </r>
  <r>
    <s v="AVPROD"/>
    <x v="183"/>
    <x v="4"/>
    <s v="NEWLAND"/>
    <s v="NC"/>
    <n v="28657"/>
    <s v="PLX-CLS-SUP-E26-48-BK"/>
    <s v="Each"/>
    <s v="Active"/>
    <s v="Proluxe"/>
    <s v="Light String"/>
    <s v="Commercial Grade"/>
    <s v="Shadow TransferKit"/>
    <s v="01-01-2025"/>
    <s v="14-04-2025"/>
    <n v="-4"/>
    <n v="0"/>
    <n v="309.8"/>
    <n v="0"/>
    <n v="309.8"/>
  </r>
  <r>
    <s v="AVPROD"/>
    <x v="95"/>
    <x v="3"/>
    <s v="LEETSDALE"/>
    <s v="PA"/>
    <n v="15056"/>
    <s v="PLX-ADPTDRJ24V-30"/>
    <s v="Each"/>
    <s v="Active"/>
    <s v="Proluxe"/>
    <s v="Drivers"/>
    <s v="Adaptive"/>
    <s v="Shadow TransferKit"/>
    <s v="01-01-2025"/>
    <s v="14-04-2025"/>
    <n v="-1"/>
    <n v="0"/>
    <n v="46.05"/>
    <n v="0"/>
    <n v="46.05"/>
  </r>
  <r>
    <s v="AVPROD"/>
    <x v="215"/>
    <x v="5"/>
    <s v="SCOTTSDALE "/>
    <s v="AZ"/>
    <n v="85260"/>
    <s v="SPKPL-CTRL-W-RGBTW"/>
    <s v="Each"/>
    <s v="Active"/>
    <s v="American Lighting"/>
    <s v="Spektrum"/>
    <s v="Spektrum Smart"/>
    <s v="Order"/>
    <s v="01-01-2025"/>
    <s v="14-04-2025"/>
    <n v="0"/>
    <n v="40"/>
    <n v="0"/>
    <n v="578"/>
    <n v="-578"/>
  </r>
  <r>
    <s v="AVPROD"/>
    <x v="21"/>
    <x v="8"/>
    <s v="Spokane Valley"/>
    <s v="WA"/>
    <n v="99216"/>
    <s v="PLX-CNVS-STOF"/>
    <s v="BG10"/>
    <s v="Active"/>
    <s v="Proluxe"/>
    <s v="Dynamic Pixel"/>
    <s v="Canvas"/>
    <s v="Shadow TransferKit"/>
    <s v="01-01-2025"/>
    <s v="14-04-2025"/>
    <n v="-3"/>
    <n v="0"/>
    <n v="14.25"/>
    <n v="0"/>
    <n v="14.25"/>
  </r>
  <r>
    <s v="AVPROD"/>
    <x v="79"/>
    <x v="4"/>
    <s v="GREENVILLE"/>
    <s v="SC"/>
    <n v="29601"/>
    <s v="ADPTPRO-DR-300-24"/>
    <s v="Each"/>
    <s v="Active"/>
    <s v="American Lighting"/>
    <s v="Drivers"/>
    <s v="Adaptive"/>
    <s v="Order"/>
    <s v="01-01-2025"/>
    <s v="14-04-2025"/>
    <n v="0"/>
    <n v="15"/>
    <n v="0"/>
    <n v="1877.53"/>
    <n v="-1877.53"/>
  </r>
  <r>
    <s v="AVPROD"/>
    <x v="403"/>
    <x v="0"/>
    <s v="KING OF PRUSSIA"/>
    <s v="PA"/>
    <n v="19406"/>
    <s v="PE-UVLENS-1M"/>
    <s v="Each"/>
    <s v="Active"/>
    <s v="American Lighting"/>
    <s v="Extrusion/Channel"/>
    <s v="Premium Extrusions"/>
    <s v="Special Order"/>
    <s v="01-01-2025"/>
    <s v="14-04-2025"/>
    <n v="0"/>
    <n v="53"/>
    <n v="0"/>
    <n v="405.45"/>
    <n v="-405.45"/>
  </r>
  <r>
    <s v="AVPROD"/>
    <x v="403"/>
    <x v="0"/>
    <s v="KING OF PRUSSIA"/>
    <s v="PA"/>
    <n v="19406"/>
    <s v="PLX-HTLHD54-35K-24V-16"/>
    <s v="Each"/>
    <s v="Active"/>
    <s v="Proluxe"/>
    <s v="Tape Light"/>
    <s v="High Output HD"/>
    <s v="Shadow TransferKit"/>
    <s v="01-01-2025"/>
    <s v="14-04-2025"/>
    <n v="-1"/>
    <n v="0"/>
    <n v="112.35"/>
    <n v="0"/>
    <n v="112.35"/>
  </r>
  <r>
    <s v="AVPROD"/>
    <x v="129"/>
    <x v="4"/>
    <s v="CHARLESTON"/>
    <s v="SC"/>
    <n v="29407"/>
    <s v="PLX-EE45-AAFR-2M-BNDL1"/>
    <s v="Each"/>
    <s v="Active"/>
    <s v="Proluxe"/>
    <s v="Extrusion/Channel"/>
    <s v="Premium Extrusions"/>
    <s v="Shadow TransferKit"/>
    <s v="01-01-2025"/>
    <s v="14-04-2025"/>
    <n v="-8"/>
    <n v="0"/>
    <n v="237.6"/>
    <n v="0"/>
    <n v="237.6"/>
  </r>
  <r>
    <s v="AVPROD"/>
    <x v="213"/>
    <x v="0"/>
    <s v="WAYNE"/>
    <s v="PA"/>
    <n v="19087"/>
    <s v="PLX-ADPTPRODRJ24V-96"/>
    <s v="Each"/>
    <s v="Active"/>
    <s v="Proluxe"/>
    <s v="Drivers"/>
    <s v="Adaptive"/>
    <s v="Shadow TransferKit"/>
    <s v="01-01-2025"/>
    <s v="14-04-2025"/>
    <n v="-2"/>
    <n v="0"/>
    <n v="230.4"/>
    <n v="0"/>
    <n v="230.4"/>
  </r>
  <r>
    <s v="AVPROD"/>
    <x v="219"/>
    <x v="2"/>
    <s v="RIVERTON"/>
    <s v="UT"/>
    <n v="84065"/>
    <s v="SPKPL-A19-RGBTW"/>
    <s v="Each"/>
    <s v="Active"/>
    <s v="American Lighting"/>
    <s v="Spektrum"/>
    <s v="Spektrum Smart"/>
    <s v="Order"/>
    <s v="01-01-2025"/>
    <s v="14-04-2025"/>
    <n v="0"/>
    <n v="0"/>
    <n v="0"/>
    <n v="-360"/>
    <n v="360"/>
  </r>
  <r>
    <s v="AVPROD"/>
    <x v="404"/>
    <x v="5"/>
    <s v="REDONDO BEACH"/>
    <s v="CA"/>
    <n v="90278"/>
    <s v="SPKPL-BRD6-RGBTW-WH"/>
    <s v="Each"/>
    <s v="Active"/>
    <s v="American Lighting"/>
    <s v="Spektrum"/>
    <s v="Spektrum Smart"/>
    <s v="Order"/>
    <s v="01-01-2025"/>
    <s v="14-04-2025"/>
    <n v="0"/>
    <n v="10"/>
    <n v="0"/>
    <n v="280"/>
    <n v="-280"/>
  </r>
  <r>
    <s v="AVPROD"/>
    <x v="41"/>
    <x v="4"/>
    <s v="NORTH CHARLESTON"/>
    <s v="SC"/>
    <n v="29420"/>
    <s v="PLX-STL54-COB-30K-24V-16"/>
    <s v="Each"/>
    <s v="Active"/>
    <s v="Proluxe"/>
    <s v="Tape Light"/>
    <s v="Standard Grade COB"/>
    <s v="Shadow TransferKit"/>
    <s v="01-01-2025"/>
    <s v="14-04-2025"/>
    <n v="5"/>
    <n v="0"/>
    <n v="916.74"/>
    <n v="0"/>
    <n v="916.74"/>
  </r>
  <r>
    <s v="AVPROD"/>
    <x v="112"/>
    <x v="10"/>
    <s v="JONESBORO"/>
    <s v="AR"/>
    <n v="72401"/>
    <s v="E-CLIP"/>
    <s v="Each"/>
    <s v="NoPurchase"/>
    <s v="American Lighting"/>
    <s v="Extrusion/Channel"/>
    <s v="Economy Extrusions"/>
    <s v="Order"/>
    <s v="01-01-2025"/>
    <s v="14-04-2025"/>
    <n v="0"/>
    <n v="50"/>
    <n v="0"/>
    <n v="85"/>
    <n v="-85"/>
  </r>
  <r>
    <s v="AVPROD"/>
    <x v="131"/>
    <x v="4"/>
    <s v="GREENSBORO"/>
    <s v="NC"/>
    <n v="27406"/>
    <s v="PE-AA1-FEED"/>
    <s v="Each"/>
    <s v="NoPurchase"/>
    <s v="American Lighting"/>
    <s v="Extrusion/Channel"/>
    <s v="Premium Extrusions"/>
    <s v="Order"/>
    <s v="01-01-2025"/>
    <s v="14-04-2025"/>
    <n v="0"/>
    <n v="40"/>
    <n v="0"/>
    <n v="57.6"/>
    <n v="-57.6"/>
  </r>
  <r>
    <s v="AVPROD"/>
    <x v="405"/>
    <x v="9"/>
    <s v="POMPTON LAKES"/>
    <s v="NJ"/>
    <n v="7442"/>
    <s v="AML-DMX-N-DINADR2"/>
    <s v="Each"/>
    <s v="Active"/>
    <s v="American Lighting"/>
    <s v="Controls"/>
    <s v="Controls"/>
    <s v="Order"/>
    <s v="01-01-2025"/>
    <s v="14-04-2025"/>
    <n v="0"/>
    <n v="1"/>
    <n v="0"/>
    <n v="839.3"/>
    <n v="-839.3"/>
  </r>
  <r>
    <s v="AVPROD"/>
    <x v="26"/>
    <x v="10"/>
    <s v="ROANOKE"/>
    <s v="TX"/>
    <n v="76262"/>
    <s v="LED-DR320-24"/>
    <s v="Each"/>
    <s v="Inactive"/>
    <s v="American Lighting"/>
    <s v="Drivers"/>
    <s v="LED-DR"/>
    <s v="Special Order"/>
    <s v="01-01-2025"/>
    <s v="14-04-2025"/>
    <n v="0"/>
    <n v="3"/>
    <n v="0"/>
    <n v="516.75"/>
    <n v="-516.75"/>
  </r>
  <r>
    <s v="AVPROD"/>
    <x v="64"/>
    <x v="5"/>
    <s v="SCOTTSDALE"/>
    <s v="AZ"/>
    <n v="85260"/>
    <s v="LED-DR150-24"/>
    <s v="Each"/>
    <s v="Inactive"/>
    <s v="American Lighting"/>
    <s v="Drivers"/>
    <s v="LED-DR"/>
    <s v="Order"/>
    <s v="01-01-2025"/>
    <s v="14-04-2025"/>
    <n v="0"/>
    <n v="2"/>
    <n v="0"/>
    <n v="213.22"/>
    <n v="-213.22"/>
  </r>
  <r>
    <s v="AVPROD"/>
    <x v="344"/>
    <x v="6"/>
    <s v="SARASOTA "/>
    <s v="FL"/>
    <n v="34243"/>
    <s v="ADPTPRO-DRJ-30-24"/>
    <s v="Each"/>
    <s v="Active"/>
    <s v="American Lighting"/>
    <s v="Drivers"/>
    <s v="Adaptive"/>
    <s v="Order"/>
    <s v="01-01-2025"/>
    <s v="14-04-2025"/>
    <n v="0"/>
    <n v="3"/>
    <n v="0"/>
    <n v="151.94999999999999"/>
    <n v="-151.94999999999999"/>
  </r>
  <r>
    <s v="AVPROD"/>
    <x v="328"/>
    <x v="10"/>
    <s v="HOUSTON"/>
    <s v="TX"/>
    <n v="77034"/>
    <s v="ADPT-DRJ-30-24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289"/>
    <x v="2"/>
    <s v="PARK CITY"/>
    <s v="UT"/>
    <n v="84098"/>
    <s v="PLX-ADPTPRODRJ24V-96"/>
    <s v="Each"/>
    <s v="Active"/>
    <s v="Proluxe"/>
    <s v="Drivers"/>
    <s v="Adaptive"/>
    <s v="Shadow TransferKit"/>
    <s v="01-01-2025"/>
    <s v="14-04-2025"/>
    <n v="-8"/>
    <n v="0"/>
    <n v="1013.6"/>
    <n v="0"/>
    <n v="1013.6"/>
  </r>
  <r>
    <s v="AVPROD"/>
    <x v="14"/>
    <x v="5"/>
    <s v="SCOTTSDALE "/>
    <s v="AZ"/>
    <n v="85260"/>
    <s v="PLX-ADPTDRJ24V-96"/>
    <s v="Each"/>
    <s v="Active"/>
    <s v="Proluxe"/>
    <s v="Drivers"/>
    <s v="Adaptive"/>
    <s v="Shadow TransferKit"/>
    <s v="01-01-2025"/>
    <s v="14-04-2025"/>
    <n v="-18"/>
    <n v="0"/>
    <n v="2010.9"/>
    <n v="0"/>
    <n v="2010.9"/>
  </r>
  <r>
    <s v="AVPROD"/>
    <x v="87"/>
    <x v="10"/>
    <s v="MCKINNEY"/>
    <s v="TX"/>
    <n v="75071"/>
    <s v="PLX-EE1-AAFR-2M-BNDL5"/>
    <s v="Each"/>
    <s v="Active"/>
    <s v="Proluxe"/>
    <s v="Extrusion/Channel"/>
    <s v="Premium Extrusions"/>
    <s v="Shadow TransferKit"/>
    <s v="01-01-2025"/>
    <s v="14-04-2025"/>
    <n v="-2"/>
    <n v="0"/>
    <n v="239.3"/>
    <n v="0"/>
    <n v="239.3"/>
  </r>
  <r>
    <s v="AVPROD"/>
    <x v="95"/>
    <x v="3"/>
    <s v="LEETSDALE"/>
    <s v="PA"/>
    <n v="15056"/>
    <s v="PLX-STLHD54-35K-24V-16"/>
    <s v="Each"/>
    <s v="Active"/>
    <s v="Proluxe"/>
    <s v="Tape Light"/>
    <s v="Standard Grade HD"/>
    <s v="Shadow TransferKit"/>
    <s v="01-01-2025"/>
    <s v="14-04-2025"/>
    <n v="-1"/>
    <n v="0"/>
    <n v="82.45"/>
    <n v="0"/>
    <n v="82.45"/>
  </r>
  <r>
    <s v="AVPROD"/>
    <x v="15"/>
    <x v="3"/>
    <s v="MENTOR"/>
    <s v="OH"/>
    <n v="44060"/>
    <s v="PE-GT-END"/>
    <s v="Each"/>
    <s v="NoPurchase"/>
    <s v="American Lighting"/>
    <s v="Extrusion/Channel"/>
    <s v="Premium Extrusions"/>
    <s v="Order"/>
    <s v="01-01-2025"/>
    <s v="14-04-2025"/>
    <n v="0"/>
    <n v="12"/>
    <n v="0"/>
    <n v="21.48"/>
    <n v="-21.48"/>
  </r>
  <r>
    <s v="AVPROD"/>
    <x v="7"/>
    <x v="0"/>
    <s v="SILVER SPRING"/>
    <s v="MD"/>
    <n v="20910"/>
    <s v="ADPT-DRJ-30-24"/>
    <s v="Each"/>
    <s v="Active"/>
    <s v="American Lighting"/>
    <s v="Drivers"/>
    <s v="Adaptive"/>
    <s v="Order"/>
    <s v="01-01-2025"/>
    <s v="14-04-2025"/>
    <n v="0"/>
    <n v="18"/>
    <n v="0"/>
    <n v="844.17"/>
    <n v="-844.17"/>
  </r>
  <r>
    <s v="AVPROD"/>
    <x v="7"/>
    <x v="0"/>
    <s v="SILVER SPRING"/>
    <s v="MD"/>
    <n v="20910"/>
    <s v="PE-AA2-2M"/>
    <s v="Each"/>
    <s v="Inactive"/>
    <s v="American Lighting"/>
    <s v="Extrusion/Channel"/>
    <s v="Premium Extrusions"/>
    <s v="Special Order"/>
    <s v="01-01-2025"/>
    <s v="14-04-2025"/>
    <n v="0"/>
    <n v="38"/>
    <n v="0"/>
    <n v="855"/>
    <n v="-855"/>
  </r>
  <r>
    <s v="AVPROD"/>
    <x v="5"/>
    <x v="3"/>
    <s v="TROY"/>
    <s v="MI"/>
    <n v="48084"/>
    <s v="RCWY-PVC-1M"/>
    <s v="Each"/>
    <s v="Active"/>
    <s v="American Lighting"/>
    <s v="Extrusion/Channel"/>
    <s v="Economy Extrusions"/>
    <s v="Order"/>
    <s v="01-01-2025"/>
    <s v="14-04-2025"/>
    <n v="0"/>
    <n v="10"/>
    <n v="0"/>
    <n v="36"/>
    <n v="-36"/>
  </r>
  <r>
    <s v="AVPROD"/>
    <x v="7"/>
    <x v="0"/>
    <s v="SILVER SPRING"/>
    <s v="MD"/>
    <n v="20910"/>
    <s v="HPX2H-5CCT-WH"/>
    <s v="Each"/>
    <s v="NoPurchase"/>
    <s v="American Lighting"/>
    <s v="Downlighting"/>
    <s v="HP"/>
    <s v="Order"/>
    <s v="01-01-2025"/>
    <s v="14-04-2025"/>
    <n v="0"/>
    <n v="1"/>
    <n v="0"/>
    <n v="43.85"/>
    <n v="-43.85"/>
  </r>
  <r>
    <s v="AVPROD"/>
    <x v="242"/>
    <x v="3"/>
    <s v="LEBANON"/>
    <s v="OH"/>
    <n v="45036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340"/>
    <x v="11"/>
    <s v="CONROE"/>
    <s v="TX"/>
    <n v="77302"/>
    <s v="PLX-STL54-COB-30K-24V-100"/>
    <s v="Each"/>
    <s v="Active"/>
    <s v="Proluxe"/>
    <s v="Tape Light"/>
    <s v="Standard Grade COB"/>
    <s v="Shadow TransferKit"/>
    <s v="01-01-2025"/>
    <s v="14-04-2025"/>
    <n v="-4"/>
    <n v="0"/>
    <n v="2230.37"/>
    <n v="0"/>
    <n v="2230.37"/>
  </r>
  <r>
    <s v="AVPROD"/>
    <x v="94"/>
    <x v="2"/>
    <s v="SANDY"/>
    <s v="UT"/>
    <n v="84070"/>
    <s v="PLX-EE45-AAFR-2M-BNDL1"/>
    <s v="Each"/>
    <s v="Active"/>
    <s v="Proluxe"/>
    <s v="Extrusion/Channel"/>
    <s v="Premium Extrusions"/>
    <s v="Shadow TransferKit"/>
    <s v="01-01-2025"/>
    <s v="14-04-2025"/>
    <n v="-43"/>
    <n v="0"/>
    <n v="1277.0999999999999"/>
    <n v="0"/>
    <n v="1277.0999999999999"/>
  </r>
  <r>
    <s v="AVPROD"/>
    <x v="406"/>
    <x v="6"/>
    <s v="MIAMI"/>
    <s v="FL"/>
    <n v="33179"/>
    <s v="PLX-ADPTPRODRJ24V-96"/>
    <s v="Each"/>
    <s v="Active"/>
    <s v="Proluxe"/>
    <s v="Drivers"/>
    <s v="Adaptive"/>
    <s v="Shadow TransferKit"/>
    <s v="01-01-2025"/>
    <s v="14-04-2025"/>
    <n v="-14"/>
    <n v="0"/>
    <n v="1507.8"/>
    <n v="0"/>
    <n v="1507.8"/>
  </r>
  <r>
    <s v="AVPROD"/>
    <x v="271"/>
    <x v="9"/>
    <s v="NEW YORK"/>
    <s v="NY"/>
    <n v="11215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42"/>
    <x v="8"/>
    <s v="SPOKANE VALLEY"/>
    <s v="WA"/>
    <n v="99216"/>
    <s v="PLX-ADPTPRODRJ24V-288"/>
    <s v="Each"/>
    <s v="Active"/>
    <s v="Proluxe"/>
    <s v="Drivers"/>
    <s v="Adaptive"/>
    <s v="Shadow TransferKit"/>
    <s v="01-01-2025"/>
    <s v="14-04-2025"/>
    <n v="3"/>
    <n v="0"/>
    <n v="603.05999999999995"/>
    <n v="0"/>
    <n v="603.05999999999995"/>
  </r>
  <r>
    <s v="AVPROD"/>
    <x v="248"/>
    <x v="4"/>
    <s v="MCDONOUGH "/>
    <s v="GA"/>
    <n v="30252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14"/>
    <x v="3"/>
    <s v="CLINTON "/>
    <s v="PA"/>
    <n v="15026"/>
    <s v="PLX-ADPTPRODRJ24V-96"/>
    <s v="Each"/>
    <s v="Active"/>
    <s v="Proluxe"/>
    <s v="Drivers"/>
    <s v="Adaptive"/>
    <s v="Shadow TransferKit"/>
    <s v="01-01-2025"/>
    <s v="14-04-2025"/>
    <n v="-3"/>
    <n v="0"/>
    <n v="380.1"/>
    <n v="0"/>
    <n v="380.1"/>
  </r>
  <r>
    <s v="AVPROD"/>
    <x v="29"/>
    <x v="2"/>
    <s v="ARVADA"/>
    <s v="CO"/>
    <n v="80002"/>
    <s v="120-H3-RGBW-CC"/>
    <s v="Foot"/>
    <s v="Active"/>
    <s v="American Lighting"/>
    <s v="Flexible Linear"/>
    <s v="Hybrid"/>
    <s v="Tivoli Custom Cut"/>
    <s v="01-01-2025"/>
    <s v="14-04-2025"/>
    <n v="0"/>
    <n v="118"/>
    <n v="0"/>
    <n v="2000.1"/>
    <n v="-2000.1"/>
  </r>
  <r>
    <s v="AVPROD"/>
    <x v="207"/>
    <x v="0"/>
    <s v="JEFFERSON TWP"/>
    <s v="PA"/>
    <n v="18436"/>
    <s v="HTLHD-WW-16"/>
    <s v="Each"/>
    <s v="Active"/>
    <s v="American Lighting"/>
    <s v="Tape Light"/>
    <s v="High Output HD"/>
    <s v="Order"/>
    <s v="01-01-2025"/>
    <s v="14-04-2025"/>
    <n v="0"/>
    <n v="2"/>
    <n v="0"/>
    <n v="204.3"/>
    <n v="-204.3"/>
  </r>
  <r>
    <s v="AVPROD"/>
    <x v="285"/>
    <x v="10"/>
    <s v="LONGVIEW"/>
    <s v="TX"/>
    <n v="75604"/>
    <s v="PLX-ADPTPRODR24V-200"/>
    <s v="Each"/>
    <s v="Active"/>
    <s v="Proluxe"/>
    <s v="Drivers"/>
    <s v="Adaptive"/>
    <s v="Shadow TransferKit"/>
    <s v="01-01-2025"/>
    <s v="14-04-2025"/>
    <n v="-1"/>
    <n v="0"/>
    <n v="163.9"/>
    <n v="0"/>
    <n v="163.9"/>
  </r>
  <r>
    <s v="AVPROD"/>
    <x v="207"/>
    <x v="0"/>
    <s v="JEFFERSON TWP"/>
    <s v="PA"/>
    <n v="18436"/>
    <s v="PLX-EXTVERGE-LENS-2M"/>
    <s v="Each"/>
    <s v="FlgNoPur"/>
    <s v="Proluxe"/>
    <s v="Extrusion/Channel"/>
    <s v="Premium Extrusions"/>
    <s v="Shadow TransferKit"/>
    <s v="01-01-2025"/>
    <s v="14-04-2025"/>
    <n v="-5"/>
    <n v="0"/>
    <n v="60.5"/>
    <n v="0"/>
    <n v="60.5"/>
  </r>
  <r>
    <s v="AVPROD"/>
    <x v="211"/>
    <x v="10"/>
    <s v="HOUSTON"/>
    <s v="TX"/>
    <n v="77066"/>
    <s v="CC-LF-NFPROL-2-B"/>
    <s v="Each"/>
    <s v="Active"/>
    <s v="Other - Non-Inventory"/>
    <s v="Other"/>
    <s v="LaborFee"/>
    <s v="Tivoli Custom Cut"/>
    <s v="01-01-2025"/>
    <s v="14-04-2025"/>
    <n v="-41"/>
    <n v="0"/>
    <n v="973.75"/>
    <n v="0"/>
    <n v="973.75"/>
  </r>
  <r>
    <s v="AVPROD"/>
    <x v="36"/>
    <x v="5"/>
    <s v="MESA"/>
    <s v="AZ"/>
    <n v="85204"/>
    <s v="PLX-H365-CHAN-3"/>
    <s v="Each"/>
    <s v="Active"/>
    <s v="Proluxe"/>
    <s v="Flexible Linear"/>
    <s v="Hybrid"/>
    <s v="Shadow TransferKit"/>
    <s v="01-01-2025"/>
    <s v="14-04-2025"/>
    <n v="-34"/>
    <n v="0"/>
    <n v="304.3"/>
    <n v="0"/>
    <n v="304.3"/>
  </r>
  <r>
    <s v="AVPROD"/>
    <x v="21"/>
    <x v="5"/>
    <s v="SCOTTSDALE"/>
    <s v="AZ"/>
    <n v="85260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25"/>
    <x v="9"/>
    <s v="BROOKLYN"/>
    <s v="NY"/>
    <n v="11230"/>
    <s v="ADPT-DRJ-288-24"/>
    <s v="Each"/>
    <s v="Active"/>
    <s v="American Lighting"/>
    <s v="Drivers"/>
    <s v="Adaptive"/>
    <s v="Order"/>
    <s v="01-01-2025"/>
    <s v="14-04-2025"/>
    <n v="0"/>
    <n v="1"/>
    <n v="0"/>
    <n v="174.78"/>
    <n v="-174.78"/>
  </r>
  <r>
    <s v="AVPROD"/>
    <x v="75"/>
    <x v="0"/>
    <s v="ROANOKE"/>
    <s v="VA"/>
    <n v="24018"/>
    <s v="A2-5CCT-WH"/>
    <s v="Each"/>
    <s v="Inactive"/>
    <s v="American Lighting"/>
    <s v="Downlighting"/>
    <s v="Axis"/>
    <s v="Order"/>
    <s v="01-01-2025"/>
    <s v="14-04-2025"/>
    <n v="0"/>
    <n v="24"/>
    <n v="0"/>
    <n v="576"/>
    <n v="-576"/>
  </r>
  <r>
    <s v="AVPROD"/>
    <x v="407"/>
    <x v="2"/>
    <s v="ST. GEORGE"/>
    <s v="UT"/>
    <n v="84770"/>
    <s v="SPTLX-WW-13"/>
    <s v="Each"/>
    <s v="FlgNoPur"/>
    <s v="American Lighting"/>
    <s v="Tape Light"/>
    <s v="Spec Ultra"/>
    <s v="Order"/>
    <s v="01-01-2025"/>
    <s v="14-04-2025"/>
    <n v="0"/>
    <n v="24"/>
    <n v="0"/>
    <n v="3366"/>
    <n v="-3366"/>
  </r>
  <r>
    <s v="AVPROD"/>
    <x v="37"/>
    <x v="7"/>
    <s v="SPRINGFIELD"/>
    <s v="MO"/>
    <n v="65806"/>
    <s v="PLX-LEDDR24V-480"/>
    <s v="Each"/>
    <s v="Active"/>
    <s v="Proluxe"/>
    <s v="Drivers"/>
    <s v="LED-DR"/>
    <s v="Shadow TransferKit"/>
    <s v="01-01-2025"/>
    <s v="14-04-2025"/>
    <n v="-1"/>
    <n v="0"/>
    <n v="249.2"/>
    <n v="0"/>
    <n v="249.2"/>
  </r>
  <r>
    <s v="AVPROD"/>
    <x v="20"/>
    <x v="2"/>
    <s v="WINDSOR"/>
    <s v="CO"/>
    <n v="80550"/>
    <s v="PE-RLENS-1M"/>
    <s v="Each"/>
    <s v="Active"/>
    <s v="American Lighting"/>
    <s v="Extrusion/Channel"/>
    <s v="Premium Extrusions"/>
    <s v="Special Order"/>
    <s v="01-01-2025"/>
    <s v="14-04-2025"/>
    <n v="-8"/>
    <n v="0"/>
    <n v="26.88"/>
    <n v="0"/>
    <n v="26.88"/>
  </r>
  <r>
    <s v="AVPROD"/>
    <x v="33"/>
    <x v="10"/>
    <s v="AUSTIN"/>
    <s v="TX"/>
    <n v="78729"/>
    <s v="SFLEX-RGBW-CHAN-4"/>
    <s v="Each"/>
    <s v="Active"/>
    <s v="American Lighting"/>
    <s v="Tape Light"/>
    <s v="Senik"/>
    <s v="Order"/>
    <s v="01-01-2025"/>
    <s v="14-04-2025"/>
    <n v="0"/>
    <n v="2"/>
    <n v="0"/>
    <n v="20.9"/>
    <n v="-20.9"/>
  </r>
  <r>
    <s v="AVPROD"/>
    <x v="25"/>
    <x v="9"/>
    <s v="BROOKLYN"/>
    <s v="NY"/>
    <n v="11230"/>
    <s v="SPTL-RGBTW"/>
    <s v="Each"/>
    <s v="FlgNoPur"/>
    <s v="American Lighting"/>
    <s v="Tape Light"/>
    <s v="Spec Grade"/>
    <s v="Order"/>
    <s v="01-01-2025"/>
    <s v="14-04-2025"/>
    <n v="0"/>
    <n v="17"/>
    <n v="0"/>
    <n v="2887.5"/>
    <n v="-2887.5"/>
  </r>
  <r>
    <s v="AVPROD"/>
    <x v="408"/>
    <x v="2"/>
    <s v="COLORADO SPRINGS"/>
    <s v="CO"/>
    <n v="80917"/>
    <s v="STLHD-WW-16"/>
    <s v="Each"/>
    <s v="Active"/>
    <s v="American Lighting"/>
    <s v="Tape Light"/>
    <s v="Standard Grade HD"/>
    <s v="Order"/>
    <s v="01-01-2025"/>
    <s v="14-04-2025"/>
    <n v="0"/>
    <n v="3"/>
    <n v="0"/>
    <n v="190.05"/>
    <n v="-190.05"/>
  </r>
  <r>
    <s v="AVPROD"/>
    <x v="288"/>
    <x v="0"/>
    <s v="WEST DEPTFORD"/>
    <s v="NJ"/>
    <n v="8096"/>
    <s v="PE-UVLENS-1M"/>
    <s v="Each"/>
    <s v="Active"/>
    <s v="American Lighting"/>
    <s v="Extrusion/Channel"/>
    <s v="Premium Extrusions"/>
    <s v="Special Order"/>
    <s v="01-01-2025"/>
    <s v="14-04-2025"/>
    <n v="0"/>
    <n v="220"/>
    <n v="0"/>
    <n v="1815"/>
    <n v="-1815"/>
  </r>
  <r>
    <s v="AVPROD"/>
    <x v="69"/>
    <x v="11"/>
    <s v="STEVENS POINT"/>
    <s v="WI"/>
    <n v="54481"/>
    <s v="DMX-RGBTW-1Z"/>
    <s v="Each"/>
    <s v="Inactive"/>
    <s v="American Lighting"/>
    <s v="Controls"/>
    <s v="Controls"/>
    <s v="Order"/>
    <s v="01-01-2025"/>
    <s v="14-04-2025"/>
    <n v="0"/>
    <n v="2"/>
    <n v="0"/>
    <n v="64.400000000000006"/>
    <n v="-64.400000000000006"/>
  </r>
  <r>
    <s v="AVPROD"/>
    <x v="238"/>
    <x v="8"/>
    <s v="SANDPOINT"/>
    <s v="ID"/>
    <n v="83864"/>
    <s v="PLX-EXTGT-2M-BNDL1"/>
    <s v="Each"/>
    <s v="Active"/>
    <s v="Proluxe"/>
    <s v="Extrusion/Channel"/>
    <s v="Premium Extrusions"/>
    <s v="Shadow TransferKit"/>
    <s v="01-01-2025"/>
    <s v="14-04-2025"/>
    <n v="-2"/>
    <n v="0"/>
    <n v="131.9"/>
    <n v="0"/>
    <n v="131.9"/>
  </r>
  <r>
    <s v="AVPROD"/>
    <x v="303"/>
    <x v="2"/>
    <s v="AMERICAN FORK"/>
    <s v="UT"/>
    <n v="84003"/>
    <s v="PLX-ADPTDRJ24V-30"/>
    <s v="Each"/>
    <s v="Active"/>
    <s v="Proluxe"/>
    <s v="Drivers"/>
    <s v="Adaptive"/>
    <s v="Shadow TransferKit"/>
    <s v="01-01-2025"/>
    <s v="14-04-2025"/>
    <n v="-6"/>
    <n v="0"/>
    <n v="303.89999999999998"/>
    <n v="0"/>
    <n v="303.89999999999998"/>
  </r>
  <r>
    <s v="AVPROD"/>
    <x v="191"/>
    <x v="6"/>
    <s v="CLEARWATER"/>
    <s v="FL"/>
    <n v="33765"/>
    <s v="PLX-HTL20-COB-30K-24V-16"/>
    <s v="Each"/>
    <s v="NoPurchase"/>
    <s v="Proluxe"/>
    <s v="Tape Light"/>
    <s v="High Output COB"/>
    <s v="Shadow TransferKit"/>
    <s v="01-01-2025"/>
    <s v="14-04-2025"/>
    <n v="-1"/>
    <n v="0"/>
    <n v="74.69"/>
    <n v="0"/>
    <n v="74.69"/>
  </r>
  <r>
    <s v="AVPROD"/>
    <x v="281"/>
    <x v="11"/>
    <s v="CHAMPAIGN"/>
    <s v="IL"/>
    <n v="61822"/>
    <s v="120-H3-CC-CONKIT"/>
    <s v="Each"/>
    <s v="NoPurchase"/>
    <s v="American Lighting"/>
    <s v="Flexible Linear"/>
    <s v="Hybrid"/>
    <s v="Tivoli Custom Cut"/>
    <s v="01-01-2025"/>
    <s v="14-04-2025"/>
    <n v="0"/>
    <n v="3"/>
    <n v="0"/>
    <n v="29.58"/>
    <n v="-29.58"/>
  </r>
  <r>
    <s v="AVPROD"/>
    <x v="82"/>
    <x v="5"/>
    <s v="SCOTTSDALE"/>
    <s v="AZ"/>
    <n v="85255"/>
    <s v="OMNISL-30"/>
    <s v="Each"/>
    <s v="Active"/>
    <s v="American Lighting"/>
    <s v="Puck Lights"/>
    <s v="Omni"/>
    <s v="Order"/>
    <s v="01-01-2025"/>
    <s v="14-04-2025"/>
    <n v="0"/>
    <n v="22"/>
    <n v="0"/>
    <n v="310.86"/>
    <n v="-310.86"/>
  </r>
  <r>
    <s v="AVPROD"/>
    <x v="29"/>
    <x v="2"/>
    <s v="ARVADA"/>
    <s v="CO"/>
    <n v="80002"/>
    <s v="PE-FLUSH-CLIP"/>
    <s v="BG10"/>
    <s v="Active"/>
    <s v="American Lighting"/>
    <s v="Extrusion/Channel"/>
    <s v="Premium Extrusions"/>
    <s v="Order"/>
    <s v="01-01-2025"/>
    <s v="14-04-2025"/>
    <n v="0"/>
    <n v="4"/>
    <n v="0"/>
    <n v="7.8"/>
    <n v="-7.8"/>
  </r>
  <r>
    <s v="AVPROD"/>
    <x v="279"/>
    <x v="0"/>
    <s v="WILMINGTON"/>
    <s v="DE"/>
    <n v="19803"/>
    <s v="E-CLIP"/>
    <s v="Each"/>
    <s v="NoPurchase"/>
    <s v="American Lighting"/>
    <s v="Extrusion/Channel"/>
    <s v="Economy Extrusions"/>
    <s v="Order"/>
    <s v="01-01-2025"/>
    <s v="14-04-2025"/>
    <n v="0"/>
    <n v="22"/>
    <n v="0"/>
    <n v="37.4"/>
    <n v="-37.4"/>
  </r>
  <r>
    <s v="AVPROD"/>
    <x v="77"/>
    <x v="9"/>
    <s v="MONTAUK"/>
    <s v="NY"/>
    <n v="11954"/>
    <s v="PLX-STLWD54-3018-24V-16"/>
    <s v="Each"/>
    <s v="Active"/>
    <s v="Proluxe"/>
    <s v="Tape Light"/>
    <s v="Standard Grade"/>
    <s v="Shadow TransferKit"/>
    <s v="01-01-2025"/>
    <s v="14-04-2025"/>
    <n v="-2"/>
    <n v="0"/>
    <n v="282.3"/>
    <n v="0"/>
    <n v="282.3"/>
  </r>
  <r>
    <s v="AVPROD"/>
    <x v="409"/>
    <x v="6"/>
    <s v="WEST PALM BEACH "/>
    <s v="FL"/>
    <n v="33411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09"/>
    <x v="3"/>
    <s v="DECATUR"/>
    <s v="IN"/>
    <n v="46733"/>
    <s v="PLX-LEDDRJ12V-60"/>
    <s v="Each"/>
    <s v="Active"/>
    <s v="Proluxe"/>
    <s v="Drivers"/>
    <s v="LED-DR"/>
    <s v="Shadow TransferKit"/>
    <s v="01-01-2025"/>
    <s v="14-04-2025"/>
    <n v="-3"/>
    <n v="0"/>
    <n v="76.02"/>
    <n v="0"/>
    <n v="76.02"/>
  </r>
  <r>
    <s v="AVPROD"/>
    <x v="26"/>
    <x v="10"/>
    <s v="ROANOKE"/>
    <s v="TX"/>
    <n v="76262"/>
    <s v="REC-DMX-RJ45A-5CH"/>
    <s v="Each"/>
    <s v="Active"/>
    <s v="American Lighting"/>
    <s v="Controls"/>
    <s v="Controls"/>
    <s v="Order"/>
    <s v="01-01-2025"/>
    <s v="14-04-2025"/>
    <n v="0"/>
    <n v="15"/>
    <n v="0"/>
    <n v="1405.07"/>
    <n v="-1405.07"/>
  </r>
  <r>
    <s v="AVPROD"/>
    <x v="395"/>
    <x v="11"/>
    <s v="PARK RIDGE"/>
    <s v="IL"/>
    <n v="60068"/>
    <s v="STL-COB-NW-100"/>
    <s v="Each"/>
    <s v="Active"/>
    <s v="American Lighting"/>
    <s v="Tape Light"/>
    <s v="Standard Grade COB"/>
    <s v="Order"/>
    <s v="01-01-2025"/>
    <s v="14-04-2025"/>
    <n v="0"/>
    <n v="6"/>
    <n v="0"/>
    <n v="3079.98"/>
    <n v="-3079.98"/>
  </r>
  <r>
    <s v="AVPROD"/>
    <x v="213"/>
    <x v="0"/>
    <s v="WAYNE"/>
    <s v="PA"/>
    <n v="19087"/>
    <s v="CC-RUSH FEE"/>
    <s v="Unit"/>
    <s v="Active"/>
    <s v="American Lighting"/>
    <s v="FeesServices"/>
    <s v="FeesServices"/>
    <s v="Tivoli Custom Cut"/>
    <s v="01-01-2025"/>
    <s v="14-04-2025"/>
    <n v="1"/>
    <n v="0"/>
    <n v="82.88"/>
    <n v="0"/>
    <n v="82.88"/>
  </r>
  <r>
    <s v="AVPROD"/>
    <x v="41"/>
    <x v="4"/>
    <s v="NORTH CHARLESTON"/>
    <s v="SC"/>
    <n v="29420"/>
    <s v="TL-5JUMP6-HD"/>
    <s v="Each"/>
    <s v="Active"/>
    <s v="American Lighting"/>
    <s v="Tape Light"/>
    <s v="Tape Light Accessories"/>
    <s v="Order"/>
    <s v="01-01-2025"/>
    <s v="14-04-2025"/>
    <n v="0"/>
    <n v="10"/>
    <n v="0"/>
    <n v="31.1"/>
    <n v="-31.1"/>
  </r>
  <r>
    <s v="AVPROD"/>
    <x v="125"/>
    <x v="2"/>
    <s v="LOGAN"/>
    <s v="UT"/>
    <n v="84341"/>
    <s v="ADPT-DRJ-30-24"/>
    <s v="Each"/>
    <s v="Active"/>
    <s v="American Lighting"/>
    <s v="Drivers"/>
    <s v="Adaptive"/>
    <s v="Order"/>
    <s v="01-01-2025"/>
    <s v="14-04-2025"/>
    <n v="0"/>
    <n v="4"/>
    <n v="0"/>
    <n v="204.6"/>
    <n v="-204.6"/>
  </r>
  <r>
    <s v="AVPROD"/>
    <x v="20"/>
    <x v="2"/>
    <s v="WINDSOR"/>
    <s v="CO"/>
    <n v="80550"/>
    <s v="STL-WW-5MKIT"/>
    <s v="Each"/>
    <s v="Active"/>
    <s v="American Lighting"/>
    <s v="Tape Light"/>
    <s v="Standard Grade"/>
    <s v="Order"/>
    <s v="01-01-2025"/>
    <s v="14-04-2025"/>
    <n v="0"/>
    <n v="1"/>
    <n v="0"/>
    <n v="91.52"/>
    <n v="-91.52"/>
  </r>
  <r>
    <s v="AVPROD"/>
    <x v="344"/>
    <x v="6"/>
    <s v="SARASOTA "/>
    <s v="FL"/>
    <n v="34243"/>
    <s v="SPKPL-DL4B-RGBTW-WH"/>
    <s v="Each"/>
    <s v="Active"/>
    <s v="American Lighting"/>
    <s v="Spektrum"/>
    <s v="Spektrum Smart"/>
    <s v="Order"/>
    <s v="01-01-2025"/>
    <s v="14-04-2025"/>
    <n v="0"/>
    <n v="4"/>
    <n v="0"/>
    <n v="115.4"/>
    <n v="-115.4"/>
  </r>
  <r>
    <s v="AVPROD"/>
    <x v="219"/>
    <x v="2"/>
    <s v="RIVERTON"/>
    <s v="UT"/>
    <n v="84065"/>
    <s v="PE-AA2-2M"/>
    <s v="Each"/>
    <s v="Inactive"/>
    <s v="American Lighting"/>
    <s v="Extrusion/Channel"/>
    <s v="Premium Extrusions"/>
    <s v="Special Order"/>
    <s v="01-01-2025"/>
    <s v="14-04-2025"/>
    <n v="0"/>
    <n v="5"/>
    <n v="0"/>
    <n v="0"/>
    <n v="0"/>
  </r>
  <r>
    <s v="AVPROD"/>
    <x v="49"/>
    <x v="6"/>
    <s v="CAPE CORAL"/>
    <s v="FL"/>
    <n v="33909"/>
    <s v="ADPTPRO-DR-300-24"/>
    <s v="Each"/>
    <s v="Active"/>
    <s v="American Lighting"/>
    <s v="Drivers"/>
    <s v="Adaptive"/>
    <s v="Order"/>
    <s v="01-01-2025"/>
    <s v="14-04-2025"/>
    <n v="0"/>
    <n v="15"/>
    <n v="0"/>
    <n v="2880"/>
    <n v="-2880"/>
  </r>
  <r>
    <s v="AVPROD"/>
    <x v="385"/>
    <x v="6"/>
    <s v="VENICE"/>
    <s v="FL"/>
    <n v="34292"/>
    <s v="PE-VERGE-LENS-2M"/>
    <s v="Each"/>
    <s v="FlgNoPur"/>
    <s v="American Lighting"/>
    <s v="Extrusion/Channel"/>
    <s v="Premium Extrusions"/>
    <s v="Order"/>
    <s v="01-01-2025"/>
    <s v="14-04-2025"/>
    <n v="0"/>
    <n v="3"/>
    <n v="0"/>
    <n v="36.299999999999997"/>
    <n v="-36.299999999999997"/>
  </r>
  <r>
    <s v="AVPROD"/>
    <x v="109"/>
    <x v="4"/>
    <s v="DENVER"/>
    <s v="NC"/>
    <n v="28037"/>
    <s v="ADPTPRO-DR-300-24"/>
    <s v="Each"/>
    <s v="Active"/>
    <s v="American Lighting"/>
    <s v="Drivers"/>
    <s v="Adaptive"/>
    <s v="Order"/>
    <s v="01-01-2025"/>
    <s v="14-04-2025"/>
    <n v="0"/>
    <n v="2"/>
    <n v="0"/>
    <n v="384"/>
    <n v="-384"/>
  </r>
  <r>
    <s v="AVPROD"/>
    <x v="60"/>
    <x v="3"/>
    <s v="FRANKLIN"/>
    <s v="OH"/>
    <n v="45005"/>
    <s v="PLX-ADPTPRODRJ24V-192"/>
    <s v="Each"/>
    <s v="Active"/>
    <s v="Proluxe"/>
    <s v="Drivers"/>
    <s v="Adaptive"/>
    <s v="Shadow TransferKit"/>
    <s v="01-01-2025"/>
    <s v="14-04-2025"/>
    <n v="-6"/>
    <n v="0"/>
    <n v="449.4"/>
    <n v="0"/>
    <n v="449.4"/>
  </r>
  <r>
    <s v="AVPROD"/>
    <x v="4"/>
    <x v="4"/>
    <s v="CHARLOTTE"/>
    <s v="NC"/>
    <n v="28270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5"/>
    <x v="9"/>
    <s v="BROOKLYN"/>
    <s v="NY"/>
    <n v="11230"/>
    <s v="PE-UVLENS-2M"/>
    <s v="Each"/>
    <s v="Active"/>
    <s v="American Lighting"/>
    <s v="Extrusion/Channel"/>
    <s v="Premium Extrusions"/>
    <s v="Special Order"/>
    <s v="01-01-2025"/>
    <s v="14-04-2025"/>
    <n v="0"/>
    <n v="18"/>
    <n v="0"/>
    <n v="137.69999999999999"/>
    <n v="-137.69999999999999"/>
  </r>
  <r>
    <s v="AVPROD"/>
    <x v="410"/>
    <x v="8"/>
    <s v="LAKEWOOD "/>
    <s v="WA"/>
    <n v="98499"/>
    <s v="SPKPL-S14-RGBTW"/>
    <s v="Each"/>
    <s v="Active"/>
    <s v="American Lighting"/>
    <s v="Spektrum"/>
    <s v="Spektrum Smart"/>
    <s v="Order"/>
    <s v="01-01-2025"/>
    <s v="14-04-2025"/>
    <n v="0"/>
    <n v="3"/>
    <n v="0"/>
    <n v="20.399999999999999"/>
    <n v="-20.399999999999999"/>
  </r>
  <r>
    <s v="AVPROD"/>
    <x v="60"/>
    <x v="3"/>
    <s v="FRANKLIN"/>
    <s v="OH"/>
    <n v="45005"/>
    <s v="PLX-ADPTPRODRJ24V-60"/>
    <s v="Each"/>
    <s v="Active"/>
    <s v="Proluxe"/>
    <s v="Drivers"/>
    <s v="Adaptive"/>
    <s v="Shadow TransferKit"/>
    <s v="01-01-2025"/>
    <s v="14-04-2025"/>
    <n v="-4"/>
    <n v="0"/>
    <n v="337.6"/>
    <n v="0"/>
    <n v="337.6"/>
  </r>
  <r>
    <s v="AVPROD"/>
    <x v="23"/>
    <x v="7"/>
    <s v="SHAWNEE"/>
    <s v="KS"/>
    <n v="66227"/>
    <s v="PLX-SFLEXEXT-CON180"/>
    <s v="Each"/>
    <s v="Active"/>
    <s v="Proluxe"/>
    <s v="Tape Light"/>
    <s v="Senik"/>
    <s v="Shadow TransferKit"/>
    <s v="01-01-2025"/>
    <s v="14-04-2025"/>
    <n v="-4"/>
    <n v="0"/>
    <n v="26.2"/>
    <n v="0"/>
    <n v="26.2"/>
  </r>
  <r>
    <s v="AVPROD"/>
    <x v="411"/>
    <x v="9"/>
    <s v="MASSPEQUA"/>
    <s v="NY"/>
    <n v="11758"/>
    <s v="PLX-EXTUNV-2M-BNDL1"/>
    <s v="Each"/>
    <s v="Active"/>
    <s v="Proluxe"/>
    <s v="Extrusion/Channel"/>
    <s v="Premium Extrusions"/>
    <s v="Shadow TransferKit"/>
    <s v="01-01-2025"/>
    <s v="14-04-2025"/>
    <n v="-1"/>
    <n v="0"/>
    <n v="29.47"/>
    <n v="0"/>
    <n v="29.47"/>
  </r>
  <r>
    <s v="AVPROD"/>
    <x v="233"/>
    <x v="5"/>
    <s v="PHOENIX "/>
    <s v="AZ"/>
    <n v="85050"/>
    <s v="HTL-RGBW-CC"/>
    <s v="Foot"/>
    <s v="Inactive"/>
    <s v="American Lighting"/>
    <s v="Tape Light"/>
    <s v="High Output"/>
    <s v="Custom Cut"/>
    <s v="01-01-2025"/>
    <s v="14-04-2025"/>
    <n v="0"/>
    <n v="51"/>
    <n v="0"/>
    <n v="533.97"/>
    <n v="-533.97"/>
  </r>
  <r>
    <s v="AVPROD"/>
    <x v="393"/>
    <x v="6"/>
    <s v="VENICE"/>
    <s v="FL"/>
    <n v="34293"/>
    <s v="PLX-ADPTPRODRJ24V-96"/>
    <s v="Each"/>
    <s v="Active"/>
    <s v="Proluxe"/>
    <s v="Drivers"/>
    <s v="Adaptive"/>
    <s v="Shadow TransferKit"/>
    <s v="01-01-2025"/>
    <s v="14-04-2025"/>
    <n v="-2"/>
    <n v="0"/>
    <n v="230.4"/>
    <n v="0"/>
    <n v="230.4"/>
  </r>
  <r>
    <s v="AVPROD"/>
    <x v="208"/>
    <x v="0"/>
    <s v="BORDETOWN"/>
    <s v="NJ"/>
    <n v="8505"/>
    <s v="HTL-COB-UWW-16"/>
    <s v="Each"/>
    <s v="Active"/>
    <s v="American Lighting"/>
    <s v="Tape Light"/>
    <s v="High Output COB"/>
    <s v="Order"/>
    <s v="01-01-2025"/>
    <s v="14-04-2025"/>
    <n v="0"/>
    <n v="30"/>
    <n v="0"/>
    <n v="3351.3"/>
    <n v="-3351.3"/>
  </r>
  <r>
    <s v="AVPROD"/>
    <x v="251"/>
    <x v="3"/>
    <s v="ORION TOWNSHIP"/>
    <s v="MI"/>
    <n v="48359"/>
    <s v="120-H3-JUMP.5"/>
    <s v="Each"/>
    <s v="Active"/>
    <s v="American Lighting"/>
    <s v="Flexible Linear"/>
    <s v="Hybrid"/>
    <s v="Order"/>
    <s v="01-01-2025"/>
    <s v="14-04-2025"/>
    <n v="0"/>
    <n v="16"/>
    <n v="0"/>
    <n v="190.4"/>
    <n v="-190.4"/>
  </r>
  <r>
    <s v="AVPROD"/>
    <x v="375"/>
    <x v="6"/>
    <s v="WINTER PARK "/>
    <s v="FL"/>
    <n v="32789"/>
    <s v="ADPTPRO-DR-300-24"/>
    <s v="Each"/>
    <s v="Active"/>
    <s v="American Lighting"/>
    <s v="Drivers"/>
    <s v="Adaptive"/>
    <s v="Order"/>
    <s v="01-01-2025"/>
    <s v="14-04-2025"/>
    <n v="0"/>
    <n v="1"/>
    <n v="0"/>
    <n v="0"/>
    <n v="0"/>
  </r>
  <r>
    <s v="AVPROD"/>
    <x v="29"/>
    <x v="2"/>
    <s v="ARVADA"/>
    <s v="CO"/>
    <n v="80002"/>
    <s v="HTLWD-3018-16"/>
    <s v="Each"/>
    <s v="Active"/>
    <s v="American Lighting"/>
    <s v="Tape Light"/>
    <s v="High Output"/>
    <s v="Order"/>
    <s v="01-01-2025"/>
    <s v="14-04-2025"/>
    <n v="0"/>
    <n v="3"/>
    <n v="0"/>
    <n v="231.69"/>
    <n v="-231.69"/>
  </r>
  <r>
    <s v="AVPROD"/>
    <x v="47"/>
    <x v="5"/>
    <s v="SAN DIEGO"/>
    <s v="CA"/>
    <n v="92123"/>
    <s v="PE-GT-LENS-1M"/>
    <s v="Each"/>
    <s v="NoPurchase"/>
    <s v="American Lighting"/>
    <s v="Extrusion/Channel"/>
    <s v="Premium Extrusions"/>
    <s v="Order"/>
    <s v="01-01-2025"/>
    <s v="14-04-2025"/>
    <n v="0"/>
    <n v="5"/>
    <n v="0"/>
    <n v="52"/>
    <n v="-52"/>
  </r>
  <r>
    <s v="AVPROD"/>
    <x v="393"/>
    <x v="6"/>
    <s v="VENICE"/>
    <s v="FL"/>
    <n v="34293"/>
    <s v="PLX-HTL54-COB-27K-24V-16"/>
    <s v="Each"/>
    <s v="Active"/>
    <s v="Proluxe"/>
    <s v="Tape Light"/>
    <s v="High Output COB"/>
    <s v="Shadow TransferKit"/>
    <s v="01-01-2025"/>
    <s v="14-04-2025"/>
    <n v="-4"/>
    <n v="0"/>
    <n v="388"/>
    <n v="0"/>
    <n v="388"/>
  </r>
  <r>
    <s v="AVPROD"/>
    <x v="23"/>
    <x v="7"/>
    <s v="SHAWNEE"/>
    <s v="KS"/>
    <n v="66227"/>
    <s v="CC-LF-SFLEX-R30"/>
    <s v="Each"/>
    <s v="Active"/>
    <s v="Other - Non-Inventory"/>
    <s v="Other"/>
    <s v="LaborFee"/>
    <s v="Tivoli Custom Cut"/>
    <s v="01-01-2025"/>
    <s v="14-04-2025"/>
    <n v="-8"/>
    <n v="0"/>
    <n v="176"/>
    <n v="0"/>
    <n v="176"/>
  </r>
  <r>
    <s v="AVPROD"/>
    <x v="112"/>
    <x v="10"/>
    <s v="JONESBORO"/>
    <s v="AR"/>
    <n v="72401"/>
    <s v="HTL-COB-UWW-100"/>
    <s v="Each"/>
    <s v="Active"/>
    <s v="American Lighting"/>
    <s v="Tape Light"/>
    <s v="High Output COB"/>
    <s v="Order"/>
    <s v="01-01-2025"/>
    <s v="14-04-2025"/>
    <n v="0"/>
    <n v="2"/>
    <n v="0"/>
    <n v="1149.8499999999999"/>
    <n v="-1149.8499999999999"/>
  </r>
  <r>
    <s v="AVPROD"/>
    <x v="297"/>
    <x v="3"/>
    <s v="SUNBURY"/>
    <s v="OH"/>
    <n v="43074"/>
    <s v="CEDIA PROMO"/>
    <s v="Each"/>
    <s v="Active"/>
    <s v="Other - Non-Inventory"/>
    <s v="DsplyCtlgSwag"/>
    <s v="DsplyCtlgSwag"/>
    <s v="Order"/>
    <s v="01-01-2025"/>
    <s v="14-04-2025"/>
    <n v="1"/>
    <n v="0"/>
    <n v="295"/>
    <n v="0"/>
    <n v="295"/>
  </r>
  <r>
    <s v="AVPROD"/>
    <x v="32"/>
    <x v="6"/>
    <s v="NAPLES"/>
    <s v="FL"/>
    <n v="34110"/>
    <s v="PE-AA1-1M"/>
    <s v="Each"/>
    <s v="NoPurchase"/>
    <s v="American Lighting"/>
    <s v="Extrusion/Channel"/>
    <s v="Premium Extrusions"/>
    <s v="Order"/>
    <s v="01-01-2025"/>
    <s v="14-04-2025"/>
    <n v="0"/>
    <n v="97"/>
    <n v="0"/>
    <n v="897.25"/>
    <n v="-897.25"/>
  </r>
  <r>
    <s v="AVPROD"/>
    <x v="23"/>
    <x v="7"/>
    <s v="SHAWNEE"/>
    <s v="KS"/>
    <n v="66227"/>
    <s v="HTLWD-3018-CC"/>
    <s v="Foot"/>
    <s v="Active"/>
    <s v="American Lighting"/>
    <s v="Tape Light"/>
    <s v="High Output"/>
    <s v="Tivoli Custom Cut"/>
    <s v="01-01-2025"/>
    <s v="14-04-2025"/>
    <n v="0"/>
    <n v="52"/>
    <n v="0"/>
    <n v="881.4"/>
    <n v="-881.4"/>
  </r>
  <r>
    <s v="AVPROD"/>
    <x v="41"/>
    <x v="6"/>
    <s v="LARGO"/>
    <s v="FL"/>
    <n v="33773"/>
    <s v="PLX-GTWY-DMXARTNET"/>
    <s v="Each"/>
    <s v="Active"/>
    <s v="Proluxe"/>
    <s v="Controls"/>
    <s v="Controls"/>
    <s v="Shadow TransferKit"/>
    <s v="01-01-2025"/>
    <s v="14-04-2025"/>
    <n v="-1"/>
    <n v="0"/>
    <n v="391.05"/>
    <n v="0"/>
    <n v="391.05"/>
  </r>
  <r>
    <s v="AVPROD"/>
    <x v="101"/>
    <x v="4"/>
    <s v="NASHVILLE"/>
    <s v="TN"/>
    <n v="37204"/>
    <s v="PLX-ADPTPRODRJ24V-30"/>
    <s v="Each"/>
    <s v="Active"/>
    <s v="Proluxe"/>
    <s v="Drivers"/>
    <s v="Adaptive"/>
    <s v="Shadow TransferKit"/>
    <s v="01-01-2025"/>
    <s v="14-04-2025"/>
    <n v="-3"/>
    <n v="0"/>
    <n v="151.94999999999999"/>
    <n v="0"/>
    <n v="151.94999999999999"/>
  </r>
  <r>
    <s v="AVPROD"/>
    <x v="75"/>
    <x v="0"/>
    <s v="ROANOKE"/>
    <s v="VA"/>
    <n v="24018"/>
    <s v="PLX-CNVS54-TW-24V-12x24"/>
    <s v="CS2"/>
    <s v="Active"/>
    <s v="Proluxe"/>
    <s v="Dynamic Pixel"/>
    <s v="Canvas"/>
    <s v="Shadow TransferKit"/>
    <s v="01-01-2025"/>
    <s v="14-04-2025"/>
    <n v="8"/>
    <n v="0"/>
    <n v="2229.6"/>
    <n v="0"/>
    <n v="2229.6"/>
  </r>
  <r>
    <s v="AVPROD"/>
    <x v="122"/>
    <x v="4"/>
    <s v="NASHVILLE"/>
    <s v="TN"/>
    <n v="37210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1"/>
    <x v="1"/>
    <s v="BOSTON"/>
    <s v="MA"/>
    <n v="2122"/>
    <s v="PE-RADXL-LENS-2M"/>
    <s v="Each"/>
    <s v="Active"/>
    <s v="American Lighting"/>
    <s v="Extrusion/Channel"/>
    <s v="Premium Extrusions"/>
    <s v="Order"/>
    <s v="01-01-2025"/>
    <s v="14-04-2025"/>
    <n v="0"/>
    <n v="8"/>
    <n v="0"/>
    <n v="99.68"/>
    <n v="-99.68"/>
  </r>
  <r>
    <s v="AVPROD"/>
    <x v="219"/>
    <x v="2"/>
    <s v="RIVERTON"/>
    <s v="UT"/>
    <n v="84065"/>
    <s v="LED-DRJ-288-24"/>
    <s v="Each"/>
    <s v="Active"/>
    <s v="American Lighting"/>
    <s v="Drivers"/>
    <s v="LED-DR"/>
    <s v="Order"/>
    <s v="01-01-2025"/>
    <s v="14-04-2025"/>
    <n v="0"/>
    <n v="4"/>
    <n v="0"/>
    <n v="435.6"/>
    <n v="-435.6"/>
  </r>
  <r>
    <s v="AVPROD"/>
    <x v="213"/>
    <x v="0"/>
    <s v="WAYNE"/>
    <s v="PA"/>
    <n v="19087"/>
    <s v="PLX-HTL54-COB-30K-24V-16"/>
    <s v="Each"/>
    <s v="Activ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412"/>
    <x v="8"/>
    <s v="PORTLAND "/>
    <s v="OR"/>
    <n v="97223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28"/>
    <x v="10"/>
    <s v="DALLAS"/>
    <s v="TX"/>
    <n v="75247"/>
    <s v="PLX-GTWY-DMXARTNET"/>
    <s v="Each"/>
    <s v="Active"/>
    <s v="Proluxe"/>
    <s v="Controls"/>
    <s v="Controls"/>
    <s v="Shadow TransferKit"/>
    <s v="01-01-2025"/>
    <s v="14-04-2025"/>
    <n v="-1"/>
    <n v="0"/>
    <n v="434.5"/>
    <n v="0"/>
    <n v="434.5"/>
  </r>
  <r>
    <s v="AVPROD"/>
    <x v="413"/>
    <x v="8"/>
    <s v="NEWBERG"/>
    <s v="OR"/>
    <n v="9713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55"/>
    <x v="10"/>
    <s v="JONESBORO"/>
    <s v="AR"/>
    <n v="72405"/>
    <s v="PE-GT-1M"/>
    <s v="Each"/>
    <s v="Inactive"/>
    <s v="American Lighting"/>
    <s v="Extrusion/Channel"/>
    <s v="Premium Extrusions"/>
    <s v="Order"/>
    <s v="01-01-2025"/>
    <s v="14-04-2025"/>
    <n v="0"/>
    <n v="371"/>
    <n v="0"/>
    <n v="6900.6"/>
    <n v="-6900.6"/>
  </r>
  <r>
    <s v="AVPROD"/>
    <x v="305"/>
    <x v="6"/>
    <s v="COCONUT CREEK"/>
    <s v="FL"/>
    <n v="33073"/>
    <s v="ADPTPRO-DRJ-30-24"/>
    <s v="Each"/>
    <s v="Active"/>
    <s v="American Lighting"/>
    <s v="Drivers"/>
    <s v="Adaptive"/>
    <s v="Order"/>
    <s v="01-01-2025"/>
    <s v="14-04-2025"/>
    <n v="0"/>
    <n v="2"/>
    <n v="0"/>
    <n v="101.3"/>
    <n v="-101.3"/>
  </r>
  <r>
    <s v="AVPROD"/>
    <x v="29"/>
    <x v="2"/>
    <s v="ARVADA"/>
    <s v="CO"/>
    <n v="80002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86"/>
    <x v="9"/>
    <s v="GARFIELD"/>
    <s v="NJ"/>
    <n v="7026"/>
    <s v="STLWD-3018-16"/>
    <s v="Each"/>
    <s v="Active"/>
    <s v="American Lighting"/>
    <s v="Tape Light"/>
    <s v="Standard Grade"/>
    <s v="Order"/>
    <s v="01-01-2025"/>
    <s v="14-04-2025"/>
    <n v="0"/>
    <n v="9"/>
    <n v="0"/>
    <n v="1154.7"/>
    <n v="-1154.7"/>
  </r>
  <r>
    <s v="AVPROD"/>
    <x v="174"/>
    <x v="6"/>
    <s v="SUMMERFIELD "/>
    <s v="FL"/>
    <n v="34491"/>
    <s v="PLX-TL-HVYDTYACCSRY-RGBW-JUMP-0.5"/>
    <s v="Each"/>
    <s v="Active"/>
    <s v="Proluxe"/>
    <s v="Tape Light"/>
    <s v="Tape Light Accessories"/>
    <s v="Shadow TransferKit"/>
    <s v="01-01-2025"/>
    <s v="14-04-2025"/>
    <n v="-10"/>
    <n v="0"/>
    <n v="24.2"/>
    <n v="0"/>
    <n v="24.2"/>
  </r>
  <r>
    <s v="AVPROD"/>
    <x v="223"/>
    <x v="1"/>
    <s v="ALBANY"/>
    <s v="NY"/>
    <n v="12203"/>
    <s v="PLX-LEDDR24V-8"/>
    <s v="Each"/>
    <s v="Active"/>
    <s v="Proluxe"/>
    <s v="Drivers"/>
    <s v="LED-DR"/>
    <s v="Shadow TransferKit"/>
    <s v="01-01-2025"/>
    <s v="14-04-2025"/>
    <n v="1"/>
    <n v="0"/>
    <n v="13.5"/>
    <n v="0"/>
    <n v="13.5"/>
  </r>
  <r>
    <s v="AVPROD"/>
    <x v="27"/>
    <x v="5"/>
    <s v="GILBERT"/>
    <s v="AZ"/>
    <n v="85296"/>
    <s v="PLX-STL54-COB-35K-24V-100"/>
    <s v="Each"/>
    <s v="Active"/>
    <s v="Proluxe"/>
    <s v="Tape Light"/>
    <s v="Standard Grade COB"/>
    <s v="Shadow TransferKit"/>
    <s v="01-01-2025"/>
    <s v="14-04-2025"/>
    <n v="-9"/>
    <n v="0"/>
    <n v="4527.3599999999997"/>
    <n v="0"/>
    <n v="4527.3599999999997"/>
  </r>
  <r>
    <s v="AVPROD"/>
    <x v="414"/>
    <x v="4"/>
    <s v="JACKSON"/>
    <s v="TN"/>
    <n v="38305"/>
    <s v="S14-LEDF-120-30K"/>
    <s v="BX25"/>
    <s v="FlgNoPur"/>
    <s v="American Lighting"/>
    <s v="Bulbs"/>
    <s v="Standard Decorative"/>
    <s v="Order"/>
    <s v="01-01-2025"/>
    <s v="14-04-2025"/>
    <n v="0"/>
    <n v="2"/>
    <n v="0"/>
    <n v="0"/>
    <n v="0"/>
  </r>
  <r>
    <s v="AVPROD"/>
    <x v="86"/>
    <x v="9"/>
    <s v="GARFIELD"/>
    <s v="NJ"/>
    <n v="7026"/>
    <s v="PE-GT-2M"/>
    <s v="Each"/>
    <s v="Inactive"/>
    <s v="American Lighting"/>
    <s v="Extrusion/Channel"/>
    <s v="Premium Extrusions"/>
    <s v="Special Order"/>
    <s v="01-01-2025"/>
    <s v="14-04-2025"/>
    <n v="0"/>
    <n v="17"/>
    <n v="0"/>
    <n v="564.4"/>
    <n v="-564.4"/>
  </r>
  <r>
    <s v="AVPROD"/>
    <x v="183"/>
    <x v="4"/>
    <s v="NEWLAND"/>
    <s v="NC"/>
    <n v="28657"/>
    <s v="PLX-EXTGT-2M-BNDL1"/>
    <s v="Each"/>
    <s v="Active"/>
    <s v="Proluxe"/>
    <s v="Extrusion/Channel"/>
    <s v="Premium Extrusions"/>
    <s v="Shadow TransferKit"/>
    <s v="01-01-2025"/>
    <s v="14-04-2025"/>
    <n v="-19"/>
    <n v="0"/>
    <n v="1228.1600000000001"/>
    <n v="0"/>
    <n v="1228.1600000000001"/>
  </r>
  <r>
    <s v="AVPROD"/>
    <x v="77"/>
    <x v="9"/>
    <s v="MONTAUK"/>
    <s v="NY"/>
    <n v="11954"/>
    <s v="PLX-EXT-CLIP-45"/>
    <s v="Each"/>
    <s v="NoPurchase"/>
    <s v="Proluxe"/>
    <s v="Extrusion/Channel"/>
    <s v="Economy Extrusions"/>
    <s v="Shadow TransferKit"/>
    <s v="01-01-2025"/>
    <s v="14-04-2025"/>
    <n v="-15"/>
    <n v="0"/>
    <n v="33"/>
    <n v="0"/>
    <n v="33"/>
  </r>
  <r>
    <s v="AVPROD"/>
    <x v="239"/>
    <x v="11"/>
    <s v="CHICAGO"/>
    <s v="IL"/>
    <n v="60612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8"/>
    <x v="6"/>
    <s v="LAKELAND"/>
    <s v="FL"/>
    <n v="33813"/>
    <s v="PLX-ADPTDRJ24V-192"/>
    <s v="Each"/>
    <s v="Active"/>
    <s v="Proluxe"/>
    <s v="Drivers"/>
    <s v="Adaptive"/>
    <s v="Shadow TransferKit"/>
    <s v="01-01-2025"/>
    <s v="14-04-2025"/>
    <n v="-5"/>
    <n v="0"/>
    <n v="712.58"/>
    <n v="0"/>
    <n v="712.58"/>
  </r>
  <r>
    <s v="AVPROD"/>
    <x v="203"/>
    <x v="6"/>
    <s v="JACKSONVILLE"/>
    <s v="FL"/>
    <n v="32256"/>
    <s v="ADPTPRO-DRJ-60-24"/>
    <s v="Each"/>
    <s v="Active"/>
    <s v="American Lighting"/>
    <s v="Drivers"/>
    <s v="Adaptive"/>
    <s v="Order"/>
    <s v="01-01-2025"/>
    <s v="14-04-2025"/>
    <n v="0"/>
    <n v="1"/>
    <n v="0"/>
    <n v="85.3"/>
    <n v="-85.3"/>
  </r>
  <r>
    <s v="AVPROD"/>
    <x v="363"/>
    <x v="2"/>
    <s v="LAKEWOOD"/>
    <s v="CO"/>
    <n v="80235"/>
    <s v="PE-AA1-FEED"/>
    <s v="Each"/>
    <s v="NoPurchase"/>
    <s v="American Lighting"/>
    <s v="Extrusion/Channel"/>
    <s v="Premium Extrusions"/>
    <s v="Order"/>
    <s v="01-01-2025"/>
    <s v="14-04-2025"/>
    <n v="0"/>
    <n v="28"/>
    <n v="0"/>
    <n v="44.8"/>
    <n v="-44.8"/>
  </r>
  <r>
    <s v="AVPROD"/>
    <x v="90"/>
    <x v="3"/>
    <s v="CLEVELAND"/>
    <s v="OH"/>
    <n v="44114"/>
    <s v="PLX-SPKPL-CTRL-REC-RGBTW"/>
    <s v="Each"/>
    <s v="Active"/>
    <s v="Proluxe"/>
    <s v="Spektrum+ Smart"/>
    <s v="Spektrum+"/>
    <s v="Shadow TransferKit"/>
    <s v="01-01-2025"/>
    <s v="14-04-2025"/>
    <n v="-4"/>
    <n v="0"/>
    <n v="237.4"/>
    <n v="0"/>
    <n v="237.4"/>
  </r>
  <r>
    <s v="AVPROD"/>
    <x v="205"/>
    <x v="9"/>
    <s v="HOLMDEL"/>
    <s v="NJ"/>
    <n v="7733"/>
    <s v="PLX-ADPTPRODR24V-200"/>
    <s v="Each"/>
    <s v="Active"/>
    <s v="Proluxe"/>
    <s v="Drivers"/>
    <s v="Adaptive"/>
    <s v="Shadow TransferKit"/>
    <s v="01-01-2025"/>
    <s v="14-04-2025"/>
    <n v="-3"/>
    <n v="0"/>
    <n v="312.89999999999998"/>
    <n v="0"/>
    <n v="312.89999999999998"/>
  </r>
  <r>
    <s v="AVPROD"/>
    <x v="207"/>
    <x v="0"/>
    <s v="JEFFERSON TWP"/>
    <s v="PA"/>
    <n v="18436"/>
    <s v="TL-4PWR-HD"/>
    <s v="Each"/>
    <s v="Active"/>
    <s v="American Lighting"/>
    <s v="Tape Light"/>
    <s v="Tape Light Accessories"/>
    <s v="Order"/>
    <s v="01-01-2025"/>
    <s v="14-04-2025"/>
    <n v="0"/>
    <n v="6"/>
    <n v="0"/>
    <n v="27"/>
    <n v="-27"/>
  </r>
  <r>
    <s v="AVPROD"/>
    <x v="17"/>
    <x v="5"/>
    <s v="LAS VEGAS"/>
    <s v="NV"/>
    <n v="89148"/>
    <s v="PE-AA2-END"/>
    <s v="Each"/>
    <s v="NoPurchase"/>
    <s v="American Lighting"/>
    <s v="Extrusion/Channel"/>
    <s v="Premium Extrusions"/>
    <s v="Order"/>
    <s v="01-01-2025"/>
    <s v="14-04-2025"/>
    <n v="0"/>
    <n v="71"/>
    <n v="0"/>
    <n v="102.24"/>
    <n v="-102.24"/>
  </r>
  <r>
    <s v="AVPROD"/>
    <x v="288"/>
    <x v="0"/>
    <s v="WEST DEPTFORD"/>
    <s v="NJ"/>
    <n v="8096"/>
    <s v="PE-TURBO2-1M"/>
    <s v="Each"/>
    <s v="Active"/>
    <s v="American Lighting"/>
    <s v="Extrusion/Channel"/>
    <s v="Premium Extrusions"/>
    <s v="Special Order"/>
    <s v="01-01-2025"/>
    <s v="14-04-2025"/>
    <n v="0"/>
    <n v="9"/>
    <n v="0"/>
    <n v="165.15"/>
    <n v="-165.15"/>
  </r>
  <r>
    <s v="AVPROD"/>
    <x v="29"/>
    <x v="2"/>
    <s v="ARVADA"/>
    <s v="CO"/>
    <n v="80002"/>
    <s v="PE-AA1-2M"/>
    <s v="Each"/>
    <s v="NoPurchase"/>
    <s v="American Lighting"/>
    <s v="Extrusion/Channel"/>
    <s v="Premium Extrusions"/>
    <s v="Special Order"/>
    <s v="01-01-2025"/>
    <s v="14-04-2025"/>
    <n v="0"/>
    <n v="30"/>
    <n v="0"/>
    <n v="318.89999999999998"/>
    <n v="-318.89999999999998"/>
  </r>
  <r>
    <s v="AVPROD"/>
    <x v="60"/>
    <x v="3"/>
    <s v="FRANKLIN"/>
    <s v="OH"/>
    <n v="45005"/>
    <s v="HTL20-COB-WW-16"/>
    <s v="Each"/>
    <s v="NoPurchase"/>
    <s v="American Lighting"/>
    <s v="Tape Light"/>
    <s v="High Output COB"/>
    <s v="Order"/>
    <s v="01-01-2025"/>
    <s v="14-04-2025"/>
    <n v="0"/>
    <n v="5"/>
    <n v="0"/>
    <n v="485"/>
    <n v="-485"/>
  </r>
  <r>
    <s v="AVPROD"/>
    <x v="150"/>
    <x v="5"/>
    <s v="SCOTTSDALE "/>
    <s v="AZ"/>
    <n v="85255"/>
    <s v="PLX-STL54-COB-30K-24V-16"/>
    <s v="Each"/>
    <s v="Active"/>
    <s v="Proluxe"/>
    <s v="Tape Light"/>
    <s v="Standard Grade COB"/>
    <s v="Shadow TransferKit"/>
    <s v="01-01-2025"/>
    <s v="14-04-2025"/>
    <n v="-1"/>
    <n v="0"/>
    <n v="92.6"/>
    <n v="0"/>
    <n v="92.6"/>
  </r>
  <r>
    <s v="AVPROD"/>
    <x v="200"/>
    <x v="6"/>
    <s v="ORLANDO"/>
    <s v="FL"/>
    <n v="32811"/>
    <s v="PLX-LEDDRJ24V-300"/>
    <s v="Each"/>
    <s v="Active"/>
    <s v="Proluxe"/>
    <s v="Drivers"/>
    <s v="LED-DR"/>
    <s v="Shadow TransferKit"/>
    <s v="01-01-2025"/>
    <s v="14-04-2025"/>
    <n v="0"/>
    <n v="0"/>
    <n v="-228.69"/>
    <n v="0"/>
    <n v="-228.69"/>
  </r>
  <r>
    <s v="AVPROD"/>
    <x v="80"/>
    <x v="10"/>
    <s v="AUSTIN"/>
    <s v="TX"/>
    <n v="78734"/>
    <s v="PLX-LEDDRJ24V-30"/>
    <s v="Each"/>
    <s v="Active"/>
    <s v="Proluxe"/>
    <s v="Drivers"/>
    <s v="LED-DR"/>
    <s v="Shadow TransferKit"/>
    <s v="01-01-2025"/>
    <s v="14-04-2025"/>
    <n v="-1"/>
    <n v="0"/>
    <n v="21.21"/>
    <n v="0"/>
    <n v="21.21"/>
  </r>
  <r>
    <s v="AVPROD"/>
    <x v="222"/>
    <x v="9"/>
    <s v="OCEAN"/>
    <s v="NJ"/>
    <n v="7712"/>
    <s v="PLX-CNVS54-30K-24V-12x24"/>
    <s v="CS2"/>
    <s v="Active"/>
    <s v="Proluxe"/>
    <s v="Dynamic Pixel"/>
    <s v="Canvas"/>
    <s v="Shadow TransferKit"/>
    <s v="01-01-2025"/>
    <s v="14-04-2025"/>
    <n v="-10"/>
    <n v="0"/>
    <n v="2650"/>
    <n v="0"/>
    <n v="2650"/>
  </r>
  <r>
    <s v="AVPROD"/>
    <x v="311"/>
    <x v="5"/>
    <s v="TUCSON"/>
    <s v="AZ"/>
    <n v="85705"/>
    <s v="PLX-CNVS54-30K-24V-12x24"/>
    <s v="CS2"/>
    <s v="Active"/>
    <s v="Proluxe"/>
    <s v="Dynamic Pixel"/>
    <s v="Canvas"/>
    <s v="Shadow TransferKit"/>
    <s v="01-01-2025"/>
    <s v="14-04-2025"/>
    <n v="-18"/>
    <n v="0"/>
    <n v="4770"/>
    <n v="0"/>
    <n v="4770"/>
  </r>
  <r>
    <s v="AVPROD"/>
    <x v="130"/>
    <x v="15"/>
    <s v="MIAMI"/>
    <s v="FL"/>
    <n v="33166"/>
    <s v="PLX-NFPRO360-RGBW-REPSAMP-1M"/>
    <s v="Each"/>
    <s v="Active"/>
    <s v="Proluxe"/>
    <s v="Flexible Linear"/>
    <s v="Neonflex Pro 360"/>
    <s v="Shadow TransferKit"/>
    <s v="01-01-2025"/>
    <s v="14-04-2025"/>
    <n v="-1"/>
    <n v="0"/>
    <n v="0"/>
    <n v="0"/>
    <n v="0"/>
  </r>
  <r>
    <s v="AVPROD"/>
    <x v="95"/>
    <x v="3"/>
    <s v="LEETSDALE"/>
    <s v="PA"/>
    <n v="15056"/>
    <s v="PLX-TL-HVYDTYACCSRY-SC-SPL"/>
    <s v="Each"/>
    <s v="Active"/>
    <s v="Proluxe"/>
    <s v="Tape Light"/>
    <s v="Tape Light Accessories"/>
    <s v="Shadow TransferKit"/>
    <s v="01-01-2025"/>
    <s v="14-04-2025"/>
    <n v="-10"/>
    <n v="0"/>
    <n v="20.5"/>
    <n v="0"/>
    <n v="20.5"/>
  </r>
  <r>
    <s v="AVPROD"/>
    <x v="244"/>
    <x v="2"/>
    <s v="LOVELAND"/>
    <s v="CO"/>
    <n v="80537"/>
    <s v="PE-RLENS-1M"/>
    <s v="Each"/>
    <s v="Active"/>
    <s v="American Lighting"/>
    <s v="Extrusion/Channel"/>
    <s v="Premium Extrusions"/>
    <s v="Special Order"/>
    <s v="01-01-2025"/>
    <s v="14-04-2025"/>
    <n v="0"/>
    <n v="29"/>
    <n v="0"/>
    <n v="121.8"/>
    <n v="-121.8"/>
  </r>
  <r>
    <s v="AVPROD"/>
    <x v="208"/>
    <x v="0"/>
    <s v="BORDETOWN"/>
    <s v="NJ"/>
    <n v="8505"/>
    <s v="PE-AA1-1M"/>
    <s v="Each"/>
    <s v="NoPurchase"/>
    <s v="American Lighting"/>
    <s v="Extrusion/Channel"/>
    <s v="Premium Extrusions"/>
    <s v="Order"/>
    <s v="01-01-2025"/>
    <s v="14-04-2025"/>
    <n v="0"/>
    <n v="110"/>
    <n v="0"/>
    <n v="1017.5"/>
    <n v="-1017.5"/>
  </r>
  <r>
    <s v="AVPROD"/>
    <x v="202"/>
    <x v="3"/>
    <s v="FISHERS "/>
    <s v="IN"/>
    <n v="46038"/>
    <s v="E-CLIP"/>
    <s v="Each"/>
    <s v="NoPurchase"/>
    <s v="American Lighting"/>
    <s v="Extrusion/Channel"/>
    <s v="Economy Extrusions"/>
    <s v="Order"/>
    <s v="01-01-2025"/>
    <s v="14-04-2025"/>
    <n v="0"/>
    <n v="60"/>
    <n v="0"/>
    <n v="102"/>
    <n v="-102"/>
  </r>
  <r>
    <s v="AVPROD"/>
    <x v="415"/>
    <x v="4"/>
    <s v="KERNERSVILLE"/>
    <s v="NC"/>
    <n v="27284"/>
    <s v="SPKPL-CTRL-W-RGBTW"/>
    <s v="Each"/>
    <s v="Active"/>
    <s v="American Lighting"/>
    <s v="Spektrum"/>
    <s v="Spektrum Smart"/>
    <s v="Order"/>
    <s v="01-01-2025"/>
    <s v="14-04-2025"/>
    <n v="0"/>
    <n v="2"/>
    <n v="0"/>
    <n v="31"/>
    <n v="-31"/>
  </r>
  <r>
    <s v="AVPROD"/>
    <x v="346"/>
    <x v="8"/>
    <s v="KIRKLAND"/>
    <s v="WA"/>
    <n v="98034"/>
    <s v="REC-DMX-RJ45A-5CH"/>
    <s v="Each"/>
    <s v="Active"/>
    <s v="American Lighting"/>
    <s v="Controls"/>
    <s v="Controls"/>
    <s v="Order"/>
    <s v="01-01-2025"/>
    <s v="14-04-2025"/>
    <n v="0"/>
    <n v="13"/>
    <n v="0"/>
    <n v="1157.78"/>
    <n v="-1157.78"/>
  </r>
  <r>
    <s v="AVPROD"/>
    <x v="251"/>
    <x v="3"/>
    <s v="ORION TOWNSHIP"/>
    <s v="MI"/>
    <n v="48359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65"/>
    <x v="6"/>
    <s v="SARASOTA"/>
    <s v="FL"/>
    <n v="34240"/>
    <s v="PE-AA2DF-FEED"/>
    <s v="Each"/>
    <s v="NoPurchase"/>
    <s v="American Lighting"/>
    <s v="Extrusion/Channel"/>
    <s v="Premium Extrusions"/>
    <s v="Special Order"/>
    <s v="01-01-2025"/>
    <s v="14-04-2025"/>
    <n v="0"/>
    <n v="40"/>
    <n v="0"/>
    <n v="108"/>
    <n v="-108"/>
  </r>
  <r>
    <s v="AVPROD"/>
    <x v="50"/>
    <x v="6"/>
    <s v="TAMPA"/>
    <s v="FL"/>
    <n v="33614"/>
    <s v="SPKPL-GTWY-E"/>
    <s v="Each"/>
    <s v="Active"/>
    <s v="American Lighting"/>
    <s v="Spektrum"/>
    <s v="Spektrum Smart"/>
    <s v="Order"/>
    <s v="01-01-2025"/>
    <s v="14-04-2025"/>
    <n v="0"/>
    <n v="1"/>
    <n v="0"/>
    <n v="175.5"/>
    <n v="-175.5"/>
  </r>
  <r>
    <s v="AVPROD"/>
    <x v="96"/>
    <x v="0"/>
    <s v="VIRGINIA BEACH"/>
    <s v="VA"/>
    <n v="23454"/>
    <s v="PE-AA2-1M"/>
    <s v="Each"/>
    <s v="NoPurchase"/>
    <s v="American Lighting"/>
    <s v="Extrusion/Channel"/>
    <s v="Premium Extrusions"/>
    <s v="Order"/>
    <s v="01-01-2025"/>
    <s v="14-04-2025"/>
    <n v="0"/>
    <n v="109"/>
    <n v="0"/>
    <n v="1008.25"/>
    <n v="-1008.25"/>
  </r>
  <r>
    <s v="AVPROD"/>
    <x v="298"/>
    <x v="8"/>
    <s v="OREGON CITY"/>
    <s v="OR"/>
    <n v="97045"/>
    <s v="PLX-ADPTPRODRJ24V-96"/>
    <s v="Each"/>
    <s v="Active"/>
    <s v="Proluxe"/>
    <s v="Drivers"/>
    <s v="Adaptive"/>
    <s v="Shadow TransferKit"/>
    <s v="01-01-2025"/>
    <s v="14-04-2025"/>
    <n v="-2"/>
    <n v="0"/>
    <n v="253.4"/>
    <n v="0"/>
    <n v="253.4"/>
  </r>
  <r>
    <s v="AVPROD"/>
    <x v="216"/>
    <x v="9"/>
    <s v="SAYVILLE"/>
    <s v="NY"/>
    <n v="11782"/>
    <s v="PLX-EXT-CLIP-45"/>
    <s v="Each"/>
    <s v="NoPurchase"/>
    <s v="Proluxe"/>
    <s v="Extrusion/Channel"/>
    <s v="Economy Extrusions"/>
    <s v="Shadow TransferKit"/>
    <s v="01-01-2025"/>
    <s v="14-04-2025"/>
    <n v="-6"/>
    <n v="0"/>
    <n v="13.2"/>
    <n v="0"/>
    <n v="13.2"/>
  </r>
  <r>
    <s v="AVPROD"/>
    <x v="93"/>
    <x v="12"/>
    <s v="EDINA"/>
    <s v="MN"/>
    <n v="55439"/>
    <s v="PLX-EXT-LENSUV-1M"/>
    <s v="Each"/>
    <s v="NoPurchase"/>
    <s v="Proluxe"/>
    <s v="Extrusion/Channel"/>
    <s v="Premium Extrusions"/>
    <s v="Shadow TransferKit"/>
    <s v="01-01-2025"/>
    <s v="14-04-2025"/>
    <n v="-11"/>
    <n v="0"/>
    <n v="833.25"/>
    <n v="0"/>
    <n v="833.25"/>
  </r>
  <r>
    <s v="AVPROD"/>
    <x v="56"/>
    <x v="3"/>
    <s v="MASON"/>
    <s v="OH"/>
    <n v="45040"/>
    <s v="CEDIA PROMO"/>
    <s v="Each"/>
    <s v="Active"/>
    <s v="Other - Non-Inventory"/>
    <s v="DsplyCtlgSwag"/>
    <s v="DsplyCtlgSwag"/>
    <s v="Order"/>
    <s v="01-01-2025"/>
    <s v="14-04-2025"/>
    <n v="0"/>
    <n v="1"/>
    <n v="0"/>
    <n v="0"/>
    <n v="0"/>
  </r>
  <r>
    <s v="AVPROD"/>
    <x v="189"/>
    <x v="2"/>
    <s v="HIGHLANDS RANCH"/>
    <s v="CO"/>
    <n v="80130"/>
    <s v="SPTL65-WW-CC"/>
    <s v="Foot"/>
    <s v="Inactive"/>
    <s v="American Lighting"/>
    <s v="Tape Light"/>
    <s v="Spec Grade"/>
    <s v="Custom Cut"/>
    <s v="01-01-2025"/>
    <s v="14-04-2025"/>
    <n v="0"/>
    <n v="42"/>
    <n v="0"/>
    <n v="879.9"/>
    <n v="-879.9"/>
  </r>
  <r>
    <s v="AVPROD"/>
    <x v="140"/>
    <x v="11"/>
    <s v="SKOKIE"/>
    <s v="IL"/>
    <n v="60076"/>
    <s v="ADPTPRO-DR-200-24"/>
    <s v="Each"/>
    <s v="Active"/>
    <s v="American Lighting"/>
    <s v="Drivers"/>
    <s v="Adaptive"/>
    <s v="Order"/>
    <s v="01-01-2025"/>
    <s v="14-04-2025"/>
    <n v="0"/>
    <n v="4"/>
    <n v="0"/>
    <n v="596"/>
    <n v="-596"/>
  </r>
  <r>
    <s v="AVPROD"/>
    <x v="7"/>
    <x v="0"/>
    <s v="SILVER SPRING"/>
    <s v="MD"/>
    <n v="20910"/>
    <s v="ALC2-8-WH"/>
    <s v="Each"/>
    <s v="NoPurchase"/>
    <s v="American Lighting"/>
    <s v="Undercabinets"/>
    <s v="LED Complete 2"/>
    <s v="Order"/>
    <s v="01-01-2025"/>
    <s v="14-04-2025"/>
    <n v="0"/>
    <n v="2"/>
    <n v="0"/>
    <n v="42"/>
    <n v="-42"/>
  </r>
  <r>
    <s v="AVPROD"/>
    <x v="389"/>
    <x v="5"/>
    <s v="SUN TAN VALLEY "/>
    <s v="AZ"/>
    <n v="85140"/>
    <s v="PZM-NFPROV-FLEXCHAN-2M"/>
    <s v="Each"/>
    <s v="NoPurchase"/>
    <s v="Prizm"/>
    <s v="Flexible Linear"/>
    <s v="Neonflex Pro"/>
    <s v="Shadow TransferKit"/>
    <s v="01-01-2025"/>
    <s v="14-04-2025"/>
    <n v="0"/>
    <n v="41"/>
    <n v="0"/>
    <n v="0"/>
    <n v="0"/>
  </r>
  <r>
    <s v="AVPROD"/>
    <x v="201"/>
    <x v="2"/>
    <s v="SILT"/>
    <s v="CO"/>
    <n v="81652"/>
    <s v="PLX-RHYM-DLQ-THNC-15-36-5CCT-3-WH"/>
    <s v="Each"/>
    <s v="Active"/>
    <s v="Proluxe"/>
    <s v="Downlighting"/>
    <s v="Rhyme"/>
    <s v="Shadow TransferKit"/>
    <s v="01-01-2025"/>
    <s v="14-04-2025"/>
    <n v="-1"/>
    <n v="0"/>
    <n v="65.2"/>
    <n v="0"/>
    <n v="65.2"/>
  </r>
  <r>
    <s v="AVPROD"/>
    <x v="168"/>
    <x v="3"/>
    <s v="ELK RAPIDS"/>
    <s v="MI"/>
    <n v="49629"/>
    <s v="CEDIA PROMO"/>
    <s v="Each"/>
    <s v="Active"/>
    <s v="Other - Non-Inventory"/>
    <s v="DsplyCtlgSwag"/>
    <s v="DsplyCtlgSwag"/>
    <s v="Order"/>
    <s v="01-01-2025"/>
    <s v="14-04-2025"/>
    <n v="0"/>
    <n v="0"/>
    <n v="0"/>
    <n v="-295"/>
    <n v="295"/>
  </r>
  <r>
    <s v="AVPROD"/>
    <x v="49"/>
    <x v="6"/>
    <s v="CAPE CORAL"/>
    <s v="FL"/>
    <n v="33909"/>
    <s v="PE-ARC-CLIP"/>
    <s v="Each"/>
    <s v="Active"/>
    <s v="American Lighting"/>
    <s v="Extrusion/Channel"/>
    <s v="Premium Extrusions"/>
    <s v="Order"/>
    <s v="01-01-2025"/>
    <s v="14-04-2025"/>
    <n v="0"/>
    <n v="48"/>
    <n v="0"/>
    <n v="201.6"/>
    <n v="-201.6"/>
  </r>
  <r>
    <s v="AVPROD"/>
    <x v="195"/>
    <x v="1"/>
    <s v="MYSTIC"/>
    <s v="CT"/>
    <n v="6355"/>
    <s v="PLX-RP-2/4/6"/>
    <s v="Each"/>
    <s v="FlgNoPur"/>
    <s v="Proluxe"/>
    <s v="Downlighting"/>
    <s v="Rough-in Plate"/>
    <s v="Shadow TransferKit"/>
    <s v="01-01-2025"/>
    <s v="14-04-2025"/>
    <n v="-24"/>
    <n v="0"/>
    <n v="186"/>
    <n v="0"/>
    <n v="186"/>
  </r>
  <r>
    <s v="AVPROD"/>
    <x v="32"/>
    <x v="6"/>
    <s v="NAPLES"/>
    <s v="FL"/>
    <n v="34110"/>
    <s v="PLX-EXTVERGE-2M-BNDL1"/>
    <s v="Each"/>
    <s v="Active"/>
    <s v="Proluxe"/>
    <s v="Extrusion/Channel"/>
    <s v="Premium Extrusions"/>
    <s v="Shadow TransferKit"/>
    <s v="01-01-2025"/>
    <s v="14-04-2025"/>
    <n v="-22"/>
    <n v="0"/>
    <n v="1054.46"/>
    <n v="0"/>
    <n v="1054.46"/>
  </r>
  <r>
    <s v="AVPROD"/>
    <x v="20"/>
    <x v="2"/>
    <s v="WINDSOR"/>
    <s v="CO"/>
    <n v="80550"/>
    <s v="STLWD-3018-16"/>
    <s v="Each"/>
    <s v="Active"/>
    <s v="American Lighting"/>
    <s v="Tape Light"/>
    <s v="Standard Grade"/>
    <s v="Order"/>
    <s v="01-01-2025"/>
    <s v="14-04-2025"/>
    <n v="-2"/>
    <n v="0"/>
    <n v="239.96"/>
    <n v="0"/>
    <n v="239.96"/>
  </r>
  <r>
    <s v="AVPROD"/>
    <x v="42"/>
    <x v="6"/>
    <s v="WINTER HAVEN"/>
    <s v="FL"/>
    <n v="33884"/>
    <s v="PLX-HTL20-COB-30K-24V-16"/>
    <s v="Each"/>
    <s v="NoPurchas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44"/>
    <x v="2"/>
    <s v="DENVER"/>
    <s v="CO"/>
    <n v="80222"/>
    <s v="CC-LF-NFPROL-2-F"/>
    <s v="Each"/>
    <s v="Active"/>
    <s v="Other - Non-Inventory"/>
    <s v="Other"/>
    <s v="LaborFee"/>
    <s v="Tivoli Custom Cut"/>
    <s v="01-01-2025"/>
    <s v="14-04-2025"/>
    <n v="1"/>
    <n v="0"/>
    <n v="23.75"/>
    <n v="0"/>
    <n v="23.75"/>
  </r>
  <r>
    <s v="AVPROD"/>
    <x v="219"/>
    <x v="2"/>
    <s v="RIVERTON"/>
    <s v="UT"/>
    <n v="84065"/>
    <s v="LED-DRJ-192-24"/>
    <s v="Each"/>
    <s v="Active"/>
    <s v="American Lighting"/>
    <s v="Drivers"/>
    <s v="LED-DR"/>
    <s v="Order"/>
    <s v="01-01-2025"/>
    <s v="14-04-2025"/>
    <n v="0"/>
    <n v="6"/>
    <n v="0"/>
    <n v="465.3"/>
    <n v="-465.3"/>
  </r>
  <r>
    <s v="AVPROD"/>
    <x v="120"/>
    <x v="6"/>
    <s v="CAPE CORAL"/>
    <s v="FL"/>
    <n v="33991"/>
    <s v="PE-AA2-1M"/>
    <s v="Each"/>
    <s v="NoPurchase"/>
    <s v="American Lighting"/>
    <s v="Extrusion/Channel"/>
    <s v="Premium Extrusions"/>
    <s v="Order"/>
    <s v="01-01-2025"/>
    <s v="14-04-2025"/>
    <n v="0"/>
    <n v="22"/>
    <n v="0"/>
    <n v="246.4"/>
    <n v="-246.4"/>
  </r>
  <r>
    <s v="AVPROD"/>
    <x v="44"/>
    <x v="2"/>
    <s v="ALBUQUERQUE"/>
    <s v="NM"/>
    <n v="87109"/>
    <s v="ADPT-DRJ-60-24"/>
    <s v="Each"/>
    <s v="Active"/>
    <s v="American Lighting"/>
    <s v="Drivers"/>
    <s v="Adaptive"/>
    <s v="Order"/>
    <s v="01-01-2025"/>
    <s v="14-04-2025"/>
    <n v="0"/>
    <n v="6"/>
    <n v="0"/>
    <n v="465"/>
    <n v="-465"/>
  </r>
  <r>
    <s v="AVPROD"/>
    <x v="416"/>
    <x v="9"/>
    <s v="RIDGEFIELD"/>
    <s v="NJ"/>
    <n v="7657"/>
    <s v="PLX-HTLWD54-3018-24V-16"/>
    <s v="Each"/>
    <s v="Active"/>
    <s v="Proluxe"/>
    <s v="Tape Light"/>
    <s v="High Output"/>
    <s v="Shadow TransferKit"/>
    <s v="01-01-2025"/>
    <s v="14-04-2025"/>
    <n v="1"/>
    <n v="0"/>
    <n v="707.52"/>
    <n v="0"/>
    <n v="707.52"/>
  </r>
  <r>
    <s v="AVPROD"/>
    <x v="90"/>
    <x v="3"/>
    <s v="CLEVELAND"/>
    <s v="OH"/>
    <n v="44114"/>
    <s v="PLX-STLHD54-30K-24V-16"/>
    <s v="Each"/>
    <s v="Active"/>
    <s v="Proluxe"/>
    <s v="Tape Light"/>
    <s v="Standard Grade HD"/>
    <s v="Shadow TransferKit"/>
    <s v="01-01-2025"/>
    <s v="14-04-2025"/>
    <n v="-1"/>
    <n v="0"/>
    <n v="82.45"/>
    <n v="0"/>
    <n v="82.45"/>
  </r>
  <r>
    <s v="AVPROD"/>
    <x v="358"/>
    <x v="1"/>
    <s v="SYRACUSE "/>
    <s v="NY"/>
    <n v="13204"/>
    <s v="PLX-HTL54-COB-RGBTW-24V-16"/>
    <s v="Each"/>
    <s v="Active"/>
    <s v="Proluxe"/>
    <s v="Tape Light"/>
    <s v="High Output"/>
    <s v="Shadow TransferKit"/>
    <s v="01-01-2025"/>
    <s v="14-04-2025"/>
    <n v="-5"/>
    <n v="0"/>
    <n v="890.5"/>
    <n v="0"/>
    <n v="890.5"/>
  </r>
  <r>
    <s v="AVPROD"/>
    <x v="51"/>
    <x v="6"/>
    <s v="CLEARWATER "/>
    <s v="FL"/>
    <n v="33765"/>
    <s v="PE-TRACE-2M"/>
    <s v="Each"/>
    <s v="NoPurchase"/>
    <s v="American Lighting"/>
    <s v="Extrusion/Channel"/>
    <s v="Premium Extrusions"/>
    <s v="Order"/>
    <s v="01-01-2025"/>
    <s v="14-04-2025"/>
    <n v="0"/>
    <n v="50"/>
    <n v="0"/>
    <n v="1669.5"/>
    <n v="-1669.5"/>
  </r>
  <r>
    <s v="AVPROD"/>
    <x v="90"/>
    <x v="3"/>
    <s v="CLEVELAND"/>
    <s v="OH"/>
    <n v="44114"/>
    <s v="PLX-STLHD54-27K-24V-16"/>
    <s v="Each"/>
    <s v="Active"/>
    <s v="Proluxe"/>
    <s v="Tape Light"/>
    <s v="Standard Grade HD"/>
    <s v="Shadow TransferKit"/>
    <s v="01-01-2025"/>
    <s v="14-04-2025"/>
    <n v="-2"/>
    <n v="0"/>
    <n v="164.9"/>
    <n v="0"/>
    <n v="164.9"/>
  </r>
  <r>
    <s v="AVPROD"/>
    <x v="82"/>
    <x v="5"/>
    <s v="SCOTTSDALE"/>
    <s v="AZ"/>
    <n v="85255"/>
    <s v="PLX-ADPTDRJ24V-192"/>
    <s v="Each"/>
    <s v="Active"/>
    <s v="Proluxe"/>
    <s v="Drivers"/>
    <s v="Adaptive"/>
    <s v="Shadow TransferKit"/>
    <s v="01-01-2025"/>
    <s v="14-04-2025"/>
    <n v="4"/>
    <n v="0"/>
    <n v="599"/>
    <n v="0"/>
    <n v="599"/>
  </r>
  <r>
    <s v="AVPROD"/>
    <x v="311"/>
    <x v="5"/>
    <s v="TUCSON"/>
    <s v="AZ"/>
    <n v="85705"/>
    <s v="PLX-ADPTPRODRJ24V-60"/>
    <s v="Each"/>
    <s v="Active"/>
    <s v="Proluxe"/>
    <s v="Drivers"/>
    <s v="Adaptive"/>
    <s v="Shadow TransferKit"/>
    <s v="01-01-2025"/>
    <s v="14-04-2025"/>
    <n v="3"/>
    <n v="0"/>
    <n v="253.2"/>
    <n v="0"/>
    <n v="253.2"/>
  </r>
  <r>
    <s v="AVPROD"/>
    <x v="29"/>
    <x v="2"/>
    <s v="ARVADA"/>
    <s v="CO"/>
    <n v="80002"/>
    <s v="120-H3-RGBW-JUMP3"/>
    <s v="Each"/>
    <s v="Active"/>
    <s v="American Lighting"/>
    <s v="Flexible Linear"/>
    <s v="Hybrid"/>
    <s v="Order"/>
    <s v="01-01-2025"/>
    <s v="14-04-2025"/>
    <n v="0"/>
    <n v="4"/>
    <n v="0"/>
    <n v="68"/>
    <n v="-68"/>
  </r>
  <r>
    <s v="AVPROD"/>
    <x v="196"/>
    <x v="6"/>
    <s v="ORLANDO"/>
    <s v="FL"/>
    <n v="32811"/>
    <s v="PE-SSTANT-END"/>
    <s v="Each"/>
    <s v="Active"/>
    <s v="American Lighting"/>
    <s v="Extrusion/Channel"/>
    <s v="Premium Extrusions"/>
    <s v="Special Order"/>
    <s v="01-01-2025"/>
    <s v="14-04-2025"/>
    <n v="0"/>
    <n v="8"/>
    <n v="0"/>
    <n v="31.36"/>
    <n v="-31.36"/>
  </r>
  <r>
    <s v="AVPROD"/>
    <x v="7"/>
    <x v="0"/>
    <s v="SILVER SPRING"/>
    <s v="MD"/>
    <n v="20910"/>
    <s v="PLX-ALC2-30K-18-WH"/>
    <s v="Each"/>
    <s v="FlgNoPur"/>
    <s v="Proluxe"/>
    <s v="Undercabinets"/>
    <s v="LED Complete 2"/>
    <s v="Shadow TransferKit"/>
    <s v="01-01-2025"/>
    <s v="14-04-2025"/>
    <n v="-1"/>
    <n v="0"/>
    <n v="34.65"/>
    <n v="0"/>
    <n v="34.65"/>
  </r>
  <r>
    <s v="AVPROD"/>
    <x v="95"/>
    <x v="3"/>
    <s v="LEETSDALE"/>
    <s v="PA"/>
    <n v="15056"/>
    <s v="PE-GT-LENS-1M"/>
    <s v="Each"/>
    <s v="NoPurchase"/>
    <s v="American Lighting"/>
    <s v="Extrusion/Channel"/>
    <s v="Premium Extrusions"/>
    <s v="Order"/>
    <s v="01-01-2025"/>
    <s v="14-04-2025"/>
    <n v="0"/>
    <n v="3"/>
    <n v="0"/>
    <n v="28.08"/>
    <n v="-28.08"/>
  </r>
  <r>
    <s v="AVPROD"/>
    <x v="65"/>
    <x v="6"/>
    <s v="SARASOTA"/>
    <s v="FL"/>
    <n v="34240"/>
    <s v="PE-FLUSH-CLIP"/>
    <s v="BG10"/>
    <s v="Active"/>
    <s v="American Lighting"/>
    <s v="Extrusion/Channel"/>
    <s v="Premium Extrusions"/>
    <s v="Order"/>
    <s v="01-01-2025"/>
    <s v="14-04-2025"/>
    <n v="0"/>
    <n v="7"/>
    <n v="0"/>
    <n v="13.27"/>
    <n v="-13.27"/>
  </r>
  <r>
    <s v="AVPROD"/>
    <x v="41"/>
    <x v="4"/>
    <s v="NORTH CHARLESTON"/>
    <s v="SC"/>
    <n v="29420"/>
    <s v="PLX-H365-12VAC-30K-50"/>
    <s v="Each"/>
    <s v="Active"/>
    <s v="Proluxe"/>
    <s v="Flexible Linear"/>
    <s v="Hybrid"/>
    <s v="Shadow TransferKit"/>
    <s v="01-01-2025"/>
    <s v="14-04-2025"/>
    <n v="-2"/>
    <n v="0"/>
    <n v="424.9"/>
    <n v="0"/>
    <n v="424.9"/>
  </r>
  <r>
    <s v="AVPROD"/>
    <x v="5"/>
    <x v="3"/>
    <s v="TROY"/>
    <s v="MI"/>
    <n v="48084"/>
    <s v="LED-DR100-24"/>
    <s v="Each"/>
    <s v="Inactive"/>
    <s v="American Lighting"/>
    <s v="Drivers"/>
    <s v="LED-DR"/>
    <s v="Order"/>
    <s v="01-01-2025"/>
    <s v="14-04-2025"/>
    <n v="0"/>
    <n v="3"/>
    <n v="0"/>
    <n v="193.95"/>
    <n v="-193.95"/>
  </r>
  <r>
    <s v="AVPROD"/>
    <x v="66"/>
    <x v="9"/>
    <s v="PLAINVIEW"/>
    <s v="NY"/>
    <n v="11803"/>
    <s v="ADPTPRO-DR-200-24"/>
    <s v="Each"/>
    <s v="Active"/>
    <s v="American Lighting"/>
    <s v="Drivers"/>
    <s v="Adaptive"/>
    <s v="Order"/>
    <s v="01-01-2025"/>
    <s v="14-04-2025"/>
    <n v="0"/>
    <n v="4"/>
    <n v="0"/>
    <n v="629.1"/>
    <n v="-629.1"/>
  </r>
  <r>
    <s v="AVPROD"/>
    <x v="10"/>
    <x v="6"/>
    <s v="WEST PALM BEACH"/>
    <s v="FL"/>
    <n v="3341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79"/>
    <x v="11"/>
    <s v="MOUNT PROSPECT"/>
    <s v="IL"/>
    <n v="60056"/>
    <s v="PE-AA2-1M"/>
    <s v="Each"/>
    <s v="NoPurchase"/>
    <s v="American Lighting"/>
    <s v="Extrusion/Channel"/>
    <s v="Premium Extrusions"/>
    <s v="Order"/>
    <s v="01-01-2025"/>
    <s v="14-04-2025"/>
    <n v="0"/>
    <n v="3"/>
    <n v="0"/>
    <n v="26.25"/>
    <n v="-26.25"/>
  </r>
  <r>
    <s v="AVPROD"/>
    <x v="20"/>
    <x v="2"/>
    <s v="WINDSOR"/>
    <s v="CO"/>
    <n v="80550"/>
    <s v="ADPTPRO-DRJ-30-24"/>
    <s v="Each"/>
    <s v="Active"/>
    <s v="American Lighting"/>
    <s v="Drivers"/>
    <s v="Adaptive"/>
    <s v="Order"/>
    <s v="01-01-2025"/>
    <s v="14-04-2025"/>
    <n v="0"/>
    <n v="6"/>
    <n v="0"/>
    <n v="243.12"/>
    <n v="-243.12"/>
  </r>
  <r>
    <s v="AVPROD"/>
    <x v="116"/>
    <x v="10"/>
    <s v="LAFAYETTE"/>
    <s v="LA"/>
    <n v="70506"/>
    <s v="PLX-EXTVERGE-2M-BNDL5"/>
    <s v="Each"/>
    <s v="Active"/>
    <s v="Proluxe"/>
    <s v="Extrusion/Channel"/>
    <s v="Premium Extrusions"/>
    <s v="Shadow TransferKit"/>
    <s v="01-01-2025"/>
    <s v="14-04-2025"/>
    <n v="-3"/>
    <n v="0"/>
    <n v="756.3"/>
    <n v="0"/>
    <n v="756.3"/>
  </r>
  <r>
    <s v="AVPROD"/>
    <x v="26"/>
    <x v="10"/>
    <s v="ROANOKE"/>
    <s v="TX"/>
    <n v="76262"/>
    <s v="PLX-SPTL54-RGBTW-24V-13"/>
    <s v="Each"/>
    <s v="FlgNoPur"/>
    <s v="Proluxe"/>
    <s v="Tape Light"/>
    <s v="Spec Grade"/>
    <s v="Shadow TransferKit"/>
    <s v="01-01-2025"/>
    <s v="14-04-2025"/>
    <n v="-14"/>
    <n v="0"/>
    <n v="5656.88"/>
    <n v="0"/>
    <n v="5656.88"/>
  </r>
  <r>
    <s v="AVPROD"/>
    <x v="71"/>
    <x v="10"/>
    <s v="LITTLE ROCK"/>
    <s v="AR"/>
    <n v="72205"/>
    <s v="PLX-DMX-N-DINADR2"/>
    <s v="Each"/>
    <s v="Active"/>
    <s v="Proluxe"/>
    <s v="Controls"/>
    <s v="Controls"/>
    <s v="Shadow TransferKit"/>
    <s v="01-01-2025"/>
    <s v="14-04-2025"/>
    <n v="-1"/>
    <n v="0"/>
    <n v="0"/>
    <n v="0"/>
    <n v="0"/>
  </r>
  <r>
    <s v="AVPROD"/>
    <x v="100"/>
    <x v="3"/>
    <s v="LEXINGTON"/>
    <s v="KY"/>
    <n v="40505"/>
    <s v="LED-DR60-24"/>
    <s v="Each"/>
    <s v="Inactive"/>
    <s v="American Lighting"/>
    <s v="Drivers"/>
    <s v="LED-DR"/>
    <s v="Order"/>
    <s v="01-01-2025"/>
    <s v="14-04-2025"/>
    <n v="0"/>
    <n v="3"/>
    <n v="0"/>
    <n v="98.91"/>
    <n v="-98.91"/>
  </r>
  <r>
    <s v="AVPROD"/>
    <x v="133"/>
    <x v="3"/>
    <s v="HOLLAND"/>
    <s v="OH"/>
    <n v="43528"/>
    <s v="CRSA-G4-RGBW-SV"/>
    <s v="Each"/>
    <s v="Active"/>
    <s v="American Lighting"/>
    <s v="Flood &amp; Graze"/>
    <s v="Corsa"/>
    <s v="Order"/>
    <s v="01-01-2025"/>
    <s v="14-04-2025"/>
    <n v="0"/>
    <n v="3"/>
    <n v="0"/>
    <n v="1396.95"/>
    <n v="-1396.95"/>
  </r>
  <r>
    <s v="AVPROD"/>
    <x v="196"/>
    <x v="6"/>
    <s v="ORLANDO"/>
    <s v="FL"/>
    <n v="32811"/>
    <s v="PE-AA1-1M"/>
    <s v="Each"/>
    <s v="NoPurchase"/>
    <s v="American Lighting"/>
    <s v="Extrusion/Channel"/>
    <s v="Premium Extrusions"/>
    <s v="Order"/>
    <s v="01-01-2025"/>
    <s v="14-04-2025"/>
    <n v="0"/>
    <n v="133"/>
    <n v="0"/>
    <n v="1107.8900000000001"/>
    <n v="-1107.8900000000001"/>
  </r>
  <r>
    <s v="AVPROD"/>
    <x v="75"/>
    <x v="0"/>
    <s v="ROANOKE"/>
    <s v="VA"/>
    <n v="24018"/>
    <s v="PE-FLUSH-CLIP"/>
    <s v="BG10"/>
    <s v="Active"/>
    <s v="American Lighting"/>
    <s v="Extrusion/Channel"/>
    <s v="Premium Extrusions"/>
    <s v="Order"/>
    <s v="01-01-2025"/>
    <s v="14-04-2025"/>
    <n v="0"/>
    <n v="2"/>
    <n v="0"/>
    <n v="3.9"/>
    <n v="-3.9"/>
  </r>
  <r>
    <s v="AVPROD"/>
    <x v="138"/>
    <x v="2"/>
    <s v="SANTA FE"/>
    <s v="NM"/>
    <n v="87501"/>
    <s v="PLX-ADPTDRJ24V-30"/>
    <s v="Each"/>
    <s v="Active"/>
    <s v="Proluxe"/>
    <s v="Drivers"/>
    <s v="Adaptive"/>
    <s v="Shadow TransferKit"/>
    <s v="01-01-2025"/>
    <s v="14-04-2025"/>
    <n v="2"/>
    <n v="0"/>
    <n v="101.3"/>
    <n v="0"/>
    <n v="101.3"/>
  </r>
  <r>
    <s v="AVPROD"/>
    <x v="181"/>
    <x v="2"/>
    <s v="WASHINGTON"/>
    <s v="UT"/>
    <n v="84780"/>
    <s v="PLX-EXTGT-2M-BNDL5"/>
    <s v="Each"/>
    <s v="Active"/>
    <s v="Proluxe"/>
    <s v="Extrusion/Channel"/>
    <s v="Premium Extrusions"/>
    <s v="Shadow TransferKit"/>
    <s v="01-01-2025"/>
    <s v="14-04-2025"/>
    <n v="-4"/>
    <n v="0"/>
    <n v="1320.2"/>
    <n v="0"/>
    <n v="1320.2"/>
  </r>
  <r>
    <s v="AVPROD"/>
    <x v="47"/>
    <x v="5"/>
    <s v="SAN DIEGO"/>
    <s v="CA"/>
    <n v="92111"/>
    <s v="PLX-STL54-COB-27K-24V-16"/>
    <s v="Each"/>
    <s v="Active"/>
    <s v="Proluxe"/>
    <s v="Tape Light"/>
    <s v="Standard Grade COB"/>
    <s v="Shadow TransferKit"/>
    <s v="01-01-2025"/>
    <s v="14-04-2025"/>
    <n v="2"/>
    <n v="0"/>
    <n v="185.2"/>
    <n v="0"/>
    <n v="185.2"/>
  </r>
  <r>
    <s v="AVPROD"/>
    <x v="136"/>
    <x v="8"/>
    <s v="ANCHORAGE"/>
    <s v="AK"/>
    <n v="99518"/>
    <s v="PE-AA1-1M"/>
    <s v="Each"/>
    <s v="NoPurchase"/>
    <s v="American Lighting"/>
    <s v="Extrusion/Channel"/>
    <s v="Premium Extrusions"/>
    <s v="Order"/>
    <s v="01-01-2025"/>
    <s v="14-04-2025"/>
    <n v="0"/>
    <n v="18"/>
    <n v="0"/>
    <n v="166.5"/>
    <n v="-166.5"/>
  </r>
  <r>
    <s v="AVPROD"/>
    <x v="417"/>
    <x v="4"/>
    <s v="CLANTON"/>
    <s v="AL"/>
    <n v="35045"/>
    <s v="LS-M-24-BK"/>
    <s v="Each"/>
    <s v="NoPurchase"/>
    <s v="American Lighting"/>
    <s v="Light String"/>
    <s v="Commercial Grade"/>
    <s v="Order"/>
    <s v="01-01-2025"/>
    <s v="14-04-2025"/>
    <n v="0"/>
    <n v="1"/>
    <n v="0"/>
    <n v="0"/>
    <n v="0"/>
  </r>
  <r>
    <s v="AVPROD"/>
    <x v="118"/>
    <x v="15"/>
    <s v="DORAL"/>
    <s v="FL"/>
    <n v="33178"/>
    <s v="PLX-EXTPRO45-2M-BNDL1"/>
    <s v="Each"/>
    <s v="FlgNoPur"/>
    <s v="Proluxe"/>
    <s v="Extrusion/Channel"/>
    <s v="Premium Extrusions"/>
    <s v="Shadow TransferKit"/>
    <s v="01-01-2025"/>
    <s v="14-04-2025"/>
    <n v="-1"/>
    <n v="0"/>
    <n v="51.94"/>
    <n v="0"/>
    <n v="51.94"/>
  </r>
  <r>
    <s v="AVPROD"/>
    <x v="351"/>
    <x v="3"/>
    <s v="LOUISVILLE "/>
    <s v="KY"/>
    <n v="40207"/>
    <s v="PLX-DMX-N-DINADR1"/>
    <s v="Each"/>
    <s v="Active"/>
    <s v="Proluxe"/>
    <s v="Controls"/>
    <s v="Controls"/>
    <s v="Shadow TransferKit"/>
    <s v="01-01-2025"/>
    <s v="14-04-2025"/>
    <n v="1"/>
    <n v="0"/>
    <n v="2399"/>
    <n v="0"/>
    <n v="2399"/>
  </r>
  <r>
    <s v="AVPROD"/>
    <x v="188"/>
    <x v="7"/>
    <s v="CAPE GIRARDEAU"/>
    <s v="MO"/>
    <n v="63701"/>
    <s v="PLX-TL-HVYDTYACCSRY-RGBWCOB-PWR"/>
    <s v="Each"/>
    <s v="Active"/>
    <s v="Proluxe"/>
    <s v="Tape Light"/>
    <s v="Tape Light Accessories"/>
    <s v="Shadow TransferKit"/>
    <s v="01-01-2025"/>
    <s v="14-04-2025"/>
    <n v="-20"/>
    <n v="0"/>
    <n v="86.8"/>
    <n v="0"/>
    <n v="86.8"/>
  </r>
  <r>
    <s v="AVPROD"/>
    <x v="21"/>
    <x v="8"/>
    <s v="BELLEVUE"/>
    <s v="WA"/>
    <n v="98005"/>
    <s v="E-CLIP-45"/>
    <s v="Each"/>
    <s v="NoPurchase"/>
    <s v="American Lighting"/>
    <s v="Extrusion/Channel"/>
    <s v="Economy Extrusions"/>
    <s v="Order"/>
    <s v="01-01-2025"/>
    <s v="14-04-2025"/>
    <n v="0"/>
    <n v="126"/>
    <n v="0"/>
    <n v="199.98"/>
    <n v="-199.98"/>
  </r>
  <r>
    <s v="AVPROD"/>
    <x v="294"/>
    <x v="2"/>
    <s v="BASALT "/>
    <s v="CO"/>
    <n v="81621"/>
    <s v="PLX-DYAD-2M"/>
    <s v="Each"/>
    <s v="Inactive"/>
    <s v="Proluxe"/>
    <s v="Extrusion/Channel"/>
    <s v="Premium Extrusions"/>
    <s v="Order"/>
    <s v="01-01-2025"/>
    <s v="14-04-2025"/>
    <n v="0"/>
    <n v="2"/>
    <n v="0"/>
    <n v="58.86"/>
    <n v="-58.86"/>
  </r>
  <r>
    <s v="AVPROD"/>
    <x v="198"/>
    <x v="9"/>
    <s v="LINCOLN PARK"/>
    <s v="NJ"/>
    <n v="7035"/>
    <s v="HTL-COB-WH-16"/>
    <s v="Each"/>
    <s v="Active"/>
    <s v="American Lighting"/>
    <s v="Tape Light"/>
    <s v="High Output COB"/>
    <s v="Order"/>
    <s v="01-01-2025"/>
    <s v="14-04-2025"/>
    <n v="0"/>
    <n v="17"/>
    <n v="0"/>
    <n v="1373.6"/>
    <n v="-1373.6"/>
  </r>
  <r>
    <s v="AVPROD"/>
    <x v="29"/>
    <x v="2"/>
    <s v="ARVADA"/>
    <s v="CO"/>
    <n v="80002"/>
    <s v="PE-STRUT-LENS-2M"/>
    <s v="Each"/>
    <s v="Active"/>
    <s v="American Lighting"/>
    <s v="Extrusion/Channel"/>
    <s v="Premium Extrusions"/>
    <s v="Order"/>
    <s v="01-01-2025"/>
    <s v="14-04-2025"/>
    <n v="0"/>
    <n v="10"/>
    <n v="0"/>
    <n v="154"/>
    <n v="-154"/>
  </r>
  <r>
    <s v="AVPROD"/>
    <x v="418"/>
    <x v="2"/>
    <s v="CENTENNIAL"/>
    <s v="CO"/>
    <n v="80112"/>
    <s v="PLX-EXTGT-2M-BNDL1"/>
    <s v="Each"/>
    <s v="Active"/>
    <s v="Proluxe"/>
    <s v="Extrusion/Channel"/>
    <s v="Premium Extrusions"/>
    <s v="Shadow TransferKit"/>
    <s v="01-01-2025"/>
    <s v="14-04-2025"/>
    <n v="-4"/>
    <n v="0"/>
    <n v="263.8"/>
    <n v="0"/>
    <n v="263.8"/>
  </r>
  <r>
    <s v="AVPROD"/>
    <x v="403"/>
    <x v="0"/>
    <s v="KING OF PRUSSIA"/>
    <s v="PA"/>
    <n v="19406"/>
    <s v="PLX-TL-SC-4PWR"/>
    <s v="Each"/>
    <s v="Active"/>
    <s v="Proluxe"/>
    <s v="Tape Light"/>
    <s v="Tape Light Accessories"/>
    <s v="Shadow TransferKit"/>
    <s v="01-01-2025"/>
    <s v="14-04-2025"/>
    <n v="-30"/>
    <n v="0"/>
    <n v="135"/>
    <n v="0"/>
    <n v="135"/>
  </r>
  <r>
    <s v="AVPROD"/>
    <x v="148"/>
    <x v="4"/>
    <s v="DAPHNE"/>
    <s v="AL"/>
    <n v="36526"/>
    <s v="PLX-NFPROEXTV-3"/>
    <s v="Each"/>
    <s v="Active"/>
    <s v="Proluxe"/>
    <s v="Flexible Linear"/>
    <s v="Neonflex Pro"/>
    <s v="Shadow TransferKit"/>
    <s v="01-01-2025"/>
    <s v="14-04-2025"/>
    <n v="-8"/>
    <n v="0"/>
    <n v="61.6"/>
    <n v="0"/>
    <n v="61.6"/>
  </r>
  <r>
    <s v="AVPROD"/>
    <x v="186"/>
    <x v="9"/>
    <s v="PINEBROOK"/>
    <s v="NJ"/>
    <n v="7058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60"/>
    <x v="3"/>
    <s v="FRANKLIN"/>
    <s v="OH"/>
    <n v="45005"/>
    <s v="STLHD-WW-16"/>
    <s v="Each"/>
    <s v="Active"/>
    <s v="American Lighting"/>
    <s v="Tape Light"/>
    <s v="Standard Grade HD"/>
    <s v="Order"/>
    <s v="01-01-2025"/>
    <s v="14-04-2025"/>
    <n v="0"/>
    <n v="16"/>
    <n v="0"/>
    <n v="1464.8"/>
    <n v="-1464.8"/>
  </r>
  <r>
    <s v="AVPROD"/>
    <x v="63"/>
    <x v="9"/>
    <s v="LITTLE SILVER"/>
    <s v="NJ"/>
    <n v="7739"/>
    <s v="PE-AA2-1M"/>
    <s v="Each"/>
    <s v="NoPurchase"/>
    <s v="American Lighting"/>
    <s v="Extrusion/Channel"/>
    <s v="Premium Extrusions"/>
    <s v="Order"/>
    <s v="01-01-2025"/>
    <s v="14-04-2025"/>
    <n v="0"/>
    <n v="0"/>
    <n v="0"/>
    <n v="-44.8"/>
    <n v="44.8"/>
  </r>
  <r>
    <s v="AVPROD"/>
    <x v="379"/>
    <x v="7"/>
    <s v="LEE'S SUMMIT"/>
    <s v="MO"/>
    <n v="64081"/>
    <s v="HTLHD-WW-16"/>
    <s v="Each"/>
    <s v="Active"/>
    <s v="American Lighting"/>
    <s v="Tape Light"/>
    <s v="High Output HD"/>
    <s v="Order"/>
    <s v="01-01-2025"/>
    <s v="14-04-2025"/>
    <n v="0"/>
    <n v="1"/>
    <n v="0"/>
    <n v="102.15"/>
    <n v="-102.15"/>
  </r>
  <r>
    <s v="AVPROD"/>
    <x v="134"/>
    <x v="6"/>
    <s v="TAMPA"/>
    <s v="FL"/>
    <n v="33619"/>
    <s v="LED-DRJ-150-24"/>
    <s v="Each"/>
    <s v="Active"/>
    <s v="American Lighting"/>
    <s v="Drivers"/>
    <s v="LED-DR"/>
    <s v="Order"/>
    <s v="01-01-2025"/>
    <s v="14-04-2025"/>
    <n v="0"/>
    <n v="1"/>
    <n v="0"/>
    <n v="70.900000000000006"/>
    <n v="-70.900000000000006"/>
  </r>
  <r>
    <s v="AVPROD"/>
    <x v="174"/>
    <x v="6"/>
    <s v="SUMMERFIELD "/>
    <s v="FL"/>
    <n v="34491"/>
    <s v="STLHD-WW-16"/>
    <s v="Each"/>
    <s v="Active"/>
    <s v="American Lighting"/>
    <s v="Tape Light"/>
    <s v="Standard Grade HD"/>
    <s v="Order"/>
    <s v="01-01-2025"/>
    <s v="14-04-2025"/>
    <n v="0"/>
    <n v="10"/>
    <n v="0"/>
    <n v="905"/>
    <n v="-905"/>
  </r>
  <r>
    <s v="AVPROD"/>
    <x v="44"/>
    <x v="2"/>
    <s v="DENVER"/>
    <s v="CO"/>
    <n v="80222"/>
    <s v="E-CLIP"/>
    <s v="Each"/>
    <s v="NoPurchase"/>
    <s v="American Lighting"/>
    <s v="Extrusion/Channel"/>
    <s v="Economy Extrusions"/>
    <s v="Order"/>
    <s v="01-01-2025"/>
    <s v="14-04-2025"/>
    <n v="0"/>
    <n v="452"/>
    <n v="0"/>
    <n v="718.93"/>
    <n v="-718.93"/>
  </r>
  <r>
    <s v="AVPROD"/>
    <x v="352"/>
    <x v="6"/>
    <s v="TAMPA "/>
    <s v="FL"/>
    <n v="33610"/>
    <s v="PLX-EXT-LENSUV-1M"/>
    <s v="Each"/>
    <s v="NoPurchase"/>
    <s v="Proluxe"/>
    <s v="Extrusion/Channel"/>
    <s v="Premium Extrusions"/>
    <s v="Shadow TransferKit"/>
    <s v="01-01-2025"/>
    <s v="14-04-2025"/>
    <n v="-7"/>
    <n v="0"/>
    <n v="57.75"/>
    <n v="0"/>
    <n v="57.75"/>
  </r>
  <r>
    <s v="AVPROD"/>
    <x v="46"/>
    <x v="6"/>
    <s v="SARASOTA"/>
    <s v="FL"/>
    <n v="34236"/>
    <s v="Miscellaneous Fee"/>
    <s v="Unit"/>
    <s v="Active"/>
    <s v="Other - Non-Inventory"/>
    <s v="FeesServices"/>
    <s v="FeesServices"/>
    <s v="Order"/>
    <s v="01-01-2025"/>
    <s v="14-04-2025"/>
    <n v="16"/>
    <n v="0"/>
    <n v="624"/>
    <n v="0"/>
    <n v="624"/>
  </r>
  <r>
    <s v="AVPROD"/>
    <x v="237"/>
    <x v="2"/>
    <s v="LONE TREE"/>
    <s v="CO"/>
    <n v="80124"/>
    <s v="PLX-ADPTDRJ24V-30"/>
    <s v="Each"/>
    <s v="Active"/>
    <s v="Proluxe"/>
    <s v="Drivers"/>
    <s v="Adaptive"/>
    <s v="Shadow TransferKit"/>
    <s v="01-01-2025"/>
    <s v="14-04-2025"/>
    <n v="-4"/>
    <n v="0"/>
    <n v="184.2"/>
    <n v="0"/>
    <n v="184.2"/>
  </r>
  <r>
    <s v="AVPROD"/>
    <x v="237"/>
    <x v="2"/>
    <s v="LONE TREE"/>
    <s v="CO"/>
    <n v="80124"/>
    <s v="PLX-EE1-AAFR-2M-BNDL1"/>
    <s v="Each"/>
    <s v="Active"/>
    <s v="Proluxe"/>
    <s v="Extrusion/Channel"/>
    <s v="Premium Extrusions"/>
    <s v="Shadow TransferKit"/>
    <s v="01-01-2025"/>
    <s v="14-04-2025"/>
    <n v="-15"/>
    <n v="0"/>
    <n v="359.25"/>
    <n v="0"/>
    <n v="359.25"/>
  </r>
  <r>
    <s v="AVPROD"/>
    <x v="82"/>
    <x v="5"/>
    <s v="SCOTTSDALE"/>
    <s v="AZ"/>
    <n v="85255"/>
    <s v="PLX-ADPTDRJ24V-60"/>
    <s v="Each"/>
    <s v="Active"/>
    <s v="Proluxe"/>
    <s v="Drivers"/>
    <s v="Adaptive"/>
    <s v="Shadow TransferKit"/>
    <s v="01-01-2025"/>
    <s v="14-04-2025"/>
    <n v="3"/>
    <n v="0"/>
    <n v="230.1"/>
    <n v="0"/>
    <n v="230.1"/>
  </r>
  <r>
    <s v="AVPROD"/>
    <x v="214"/>
    <x v="3"/>
    <s v="CLINTON "/>
    <s v="PA"/>
    <n v="15026"/>
    <s v="PLX-HTL20-COB-27K-24V-16"/>
    <s v="Each"/>
    <s v="NoPurchas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15"/>
    <x v="3"/>
    <s v="MENTOR"/>
    <s v="OH"/>
    <n v="44060"/>
    <s v="ARTNET-DMX-GTWY"/>
    <s v="Each"/>
    <s v="Active"/>
    <s v="American Lighting"/>
    <s v="Controls"/>
    <s v="Controls"/>
    <s v="Order"/>
    <s v="01-01-2025"/>
    <s v="14-04-2025"/>
    <n v="0"/>
    <n v="1"/>
    <n v="0"/>
    <n v="248.89"/>
    <n v="-248.89"/>
  </r>
  <r>
    <s v="AVPROD"/>
    <x v="41"/>
    <x v="4"/>
    <s v="NORTH CHARLESTON"/>
    <s v="SC"/>
    <n v="29420"/>
    <s v="PE-SLOTLENS-2M"/>
    <s v="Each"/>
    <s v="Active"/>
    <s v="American Lighting"/>
    <s v="Extrusion/Channel"/>
    <s v="Premium Extrusions"/>
    <s v="Special Order"/>
    <s v="01-01-2025"/>
    <s v="14-04-2025"/>
    <n v="0"/>
    <n v="4"/>
    <n v="0"/>
    <n v="99.56"/>
    <n v="-99.56"/>
  </r>
  <r>
    <s v="AVPROD"/>
    <x v="394"/>
    <x v="6"/>
    <s v="PALMETTO BAY "/>
    <s v="FL"/>
    <n v="33157"/>
    <s v="PLX-ADPTDRJ24V-192"/>
    <s v="Each"/>
    <s v="Active"/>
    <s v="Proluxe"/>
    <s v="Drivers"/>
    <s v="Adaptive"/>
    <s v="Shadow TransferKit"/>
    <s v="01-01-2025"/>
    <s v="14-04-2025"/>
    <n v="-5"/>
    <n v="0"/>
    <n v="748.75"/>
    <n v="0"/>
    <n v="748.75"/>
  </r>
  <r>
    <s v="AVPROD"/>
    <x v="17"/>
    <x v="5"/>
    <s v="LAS VEGAS"/>
    <s v="NV"/>
    <n v="89148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36"/>
    <x v="5"/>
    <s v="MESA"/>
    <s v="AZ"/>
    <n v="85204"/>
    <s v="CNVS-WW-12x24"/>
    <s v="CS2"/>
    <s v="Active"/>
    <s v="American Lighting"/>
    <s v="Dynamic Pixel"/>
    <s v="Canvas"/>
    <s v="Order"/>
    <s v="01-01-2025"/>
    <s v="14-04-2025"/>
    <n v="0"/>
    <n v="11"/>
    <n v="0"/>
    <n v="2915"/>
    <n v="-2915"/>
  </r>
  <r>
    <s v="AVPROD"/>
    <x v="36"/>
    <x v="5"/>
    <s v="MESA"/>
    <s v="AZ"/>
    <n v="85204"/>
    <s v="LED-DR240-24"/>
    <s v="Each"/>
    <s v="Inactive"/>
    <s v="American Lighting"/>
    <s v="Drivers"/>
    <s v="LED-DR"/>
    <s v="Special Order"/>
    <s v="01-01-2025"/>
    <s v="14-04-2025"/>
    <n v="0"/>
    <n v="4"/>
    <n v="0"/>
    <n v="594.6"/>
    <n v="-594.6"/>
  </r>
  <r>
    <s v="AVPROD"/>
    <x v="53"/>
    <x v="3"/>
    <s v="CARMEL"/>
    <s v="IN"/>
    <n v="46032"/>
    <s v="SGL4-120-30-VS"/>
    <s v="Each"/>
    <s v="NoPurchase"/>
    <s v="American Lighting"/>
    <s v="Exterior"/>
    <s v="SGL4"/>
    <s v="Order"/>
    <s v="01-01-2025"/>
    <s v="14-04-2025"/>
    <n v="0"/>
    <n v="31"/>
    <n v="0"/>
    <n v="1294.25"/>
    <n v="-1294.25"/>
  </r>
  <r>
    <s v="AVPROD"/>
    <x v="39"/>
    <x v="6"/>
    <s v="BOCA RATON"/>
    <s v="FL"/>
    <n v="33434"/>
    <s v="PE-90-CON"/>
    <s v="Each"/>
    <s v="NoPurchase"/>
    <s v="American Lighting"/>
    <s v="Extrusion/Channel"/>
    <s v="Premium Extrusions"/>
    <s v="Special Order"/>
    <s v="01-01-2025"/>
    <s v="14-04-2025"/>
    <n v="0"/>
    <n v="8"/>
    <n v="0"/>
    <n v="52.4"/>
    <n v="-52.4"/>
  </r>
  <r>
    <s v="AVPROD"/>
    <x v="289"/>
    <x v="2"/>
    <s v="PARK CITY"/>
    <s v="UT"/>
    <n v="84098"/>
    <s v="PLX-ADPTPRODRJ24V-60"/>
    <s v="Each"/>
    <s v="Active"/>
    <s v="Proluxe"/>
    <s v="Drivers"/>
    <s v="Adaptive"/>
    <s v="Shadow TransferKit"/>
    <s v="01-01-2025"/>
    <s v="14-04-2025"/>
    <n v="-14"/>
    <n v="0"/>
    <n v="1181.5999999999999"/>
    <n v="0"/>
    <n v="1181.5999999999999"/>
  </r>
  <r>
    <s v="AVPROD"/>
    <x v="27"/>
    <x v="5"/>
    <s v="GILBERT"/>
    <s v="AZ"/>
    <n v="85296"/>
    <s v="PLX-EXTVERGE-2M-BNDL1"/>
    <s v="Each"/>
    <s v="Active"/>
    <s v="Proluxe"/>
    <s v="Extrusion/Channel"/>
    <s v="Premium Extrusions"/>
    <s v="Shadow TransferKit"/>
    <s v="01-01-2025"/>
    <s v="14-04-2025"/>
    <n v="-19"/>
    <n v="0"/>
    <n v="938.41"/>
    <n v="0"/>
    <n v="938.41"/>
  </r>
  <r>
    <s v="AVPROD"/>
    <x v="247"/>
    <x v="0"/>
    <s v="HARVEY CEDARS"/>
    <s v="NJ"/>
    <s v="08008-6013"/>
    <s v="PLX-H365-CHANSH-1M"/>
    <s v="Each"/>
    <s v="Active"/>
    <s v="Proluxe"/>
    <s v="Flexible Linear"/>
    <s v="Hybrid"/>
    <s v="Shadow TransferKit"/>
    <s v="01-01-2025"/>
    <s v="14-04-2025"/>
    <n v="4"/>
    <n v="0"/>
    <n v="16.8"/>
    <n v="0"/>
    <n v="16.8"/>
  </r>
  <r>
    <s v="AVPROD"/>
    <x v="111"/>
    <x v="0"/>
    <s v="WARRENTON"/>
    <s v="VA"/>
    <n v="20187"/>
    <s v="HTL65-COB-WW-16"/>
    <s v="Each"/>
    <s v="Active"/>
    <s v="American Lighting"/>
    <s v="Tape Light"/>
    <s v="High Output COB"/>
    <s v="Order"/>
    <s v="01-01-2025"/>
    <s v="14-04-2025"/>
    <n v="0"/>
    <n v="12"/>
    <n v="0"/>
    <n v="693"/>
    <n v="-693"/>
  </r>
  <r>
    <s v="AVPROD"/>
    <x v="326"/>
    <x v="3"/>
    <s v="MONROEVILLE"/>
    <s v="PA"/>
    <n v="15146"/>
    <s v="SPKPL-CTRL-W-RGBTW"/>
    <s v="Each"/>
    <s v="Active"/>
    <s v="American Lighting"/>
    <s v="Spektrum"/>
    <s v="Spektrum Smart"/>
    <s v="Order"/>
    <s v="01-01-2025"/>
    <s v="14-04-2025"/>
    <n v="0"/>
    <n v="0"/>
    <n v="-15.5"/>
    <n v="0"/>
    <n v="-15.5"/>
  </r>
  <r>
    <s v="AVPROD"/>
    <x v="10"/>
    <x v="6"/>
    <s v="WEST PALM BEACH"/>
    <s v="FL"/>
    <n v="33413"/>
    <s v="PLX-HPR68-18MM-24V-UTRACK-3FT"/>
    <s v="Each"/>
    <s v="Active"/>
    <s v="Proluxe"/>
    <s v="Flexible Linear"/>
    <s v="Pool Rated Neon"/>
    <s v="Shadow TransferKit"/>
    <s v="01-01-2025"/>
    <s v="14-04-2025"/>
    <n v="-5"/>
    <n v="0"/>
    <n v="25.75"/>
    <n v="0"/>
    <n v="25.75"/>
  </r>
  <r>
    <s v="AVPROD"/>
    <x v="289"/>
    <x v="2"/>
    <s v="PARK CITY"/>
    <s v="UT"/>
    <n v="84098"/>
    <s v="ADPTPRO-DR-200-24"/>
    <s v="Each"/>
    <s v="Active"/>
    <s v="American Lighting"/>
    <s v="Drivers"/>
    <s v="Adaptive"/>
    <s v="Order"/>
    <s v="01-01-2025"/>
    <s v="14-04-2025"/>
    <n v="0"/>
    <n v="1"/>
    <n v="0"/>
    <n v="165.55"/>
    <n v="-165.55"/>
  </r>
  <r>
    <s v="AVPROD"/>
    <x v="49"/>
    <x v="6"/>
    <s v="CAPE CORAL"/>
    <s v="FL"/>
    <n v="33909"/>
    <s v="PE-ARC-2M"/>
    <s v="Each"/>
    <s v="NoPurchase"/>
    <s v="American Lighting"/>
    <s v="Extrusion/Channel"/>
    <s v="Premium Extrusions"/>
    <s v="Order"/>
    <s v="01-01-2025"/>
    <s v="14-04-2025"/>
    <n v="0"/>
    <n v="8"/>
    <n v="0"/>
    <n v="977.6"/>
    <n v="-977.6"/>
  </r>
  <r>
    <s v="AVPROD"/>
    <x v="23"/>
    <x v="7"/>
    <s v="SHAWNEE"/>
    <s v="KS"/>
    <n v="66227"/>
    <s v="PLX-EXTP-45-END-BK"/>
    <s v="Each"/>
    <s v="Active"/>
    <s v="Proluxe"/>
    <s v="Extrusion/Channel"/>
    <s v="Premium Extrusions"/>
    <s v="Shadow TransferKit"/>
    <s v="01-01-2025"/>
    <s v="14-04-2025"/>
    <n v="-32"/>
    <n v="0"/>
    <n v="80"/>
    <n v="0"/>
    <n v="80"/>
  </r>
  <r>
    <s v="AVPROD"/>
    <x v="39"/>
    <x v="6"/>
    <s v="BOCA RATON"/>
    <s v="FL"/>
    <n v="33434"/>
    <s v="ARTNET-DMX-GTWY"/>
    <s v="Each"/>
    <s v="Active"/>
    <s v="American Lighting"/>
    <s v="Controls"/>
    <s v="Controls"/>
    <s v="Order"/>
    <s v="01-01-2025"/>
    <s v="14-04-2025"/>
    <n v="-1"/>
    <n v="0"/>
    <n v="0"/>
    <n v="0"/>
    <n v="0"/>
  </r>
  <r>
    <s v="AVPROD"/>
    <x v="269"/>
    <x v="6"/>
    <s v="SARASOTA"/>
    <s v="FL"/>
    <n v="34243"/>
    <s v="PLX-OMNSLI-30K-WHBK"/>
    <s v="Each"/>
    <s v="Active"/>
    <s v="Proluxe"/>
    <s v="Puck Lights"/>
    <s v="Omni"/>
    <s v="Shadow TransferKit"/>
    <s v="01-01-2025"/>
    <s v="14-04-2025"/>
    <n v="-4"/>
    <n v="0"/>
    <n v="62.8"/>
    <n v="0"/>
    <n v="62.8"/>
  </r>
  <r>
    <s v="AVPROD"/>
    <x v="15"/>
    <x v="3"/>
    <s v="MENTOR"/>
    <s v="OH"/>
    <n v="44060"/>
    <s v="PLX-EXTGT-1M"/>
    <s v="Each"/>
    <s v="Inactive"/>
    <s v="Proluxe"/>
    <s v="Extrusion/Channel"/>
    <s v="Premium Extrusions"/>
    <s v="Shadow TransferKit"/>
    <s v="01-01-2025"/>
    <s v="14-04-2025"/>
    <n v="-1"/>
    <n v="0"/>
    <n v="18.600000000000001"/>
    <n v="0"/>
    <n v="18.600000000000001"/>
  </r>
  <r>
    <s v="AVPROD"/>
    <x v="84"/>
    <x v="3"/>
    <s v="ADA"/>
    <s v="MI"/>
    <n v="49301"/>
    <s v="PLX-EXTUNV-2M-BNDL5"/>
    <s v="Each"/>
    <s v="Active"/>
    <s v="Proluxe"/>
    <s v="Extrusion/Channel"/>
    <s v="Premium Extrusions"/>
    <s v="Shadow TransferKit"/>
    <s v="01-01-2025"/>
    <s v="14-04-2025"/>
    <n v="-1"/>
    <n v="0"/>
    <n v="210.4"/>
    <n v="0"/>
    <n v="210.4"/>
  </r>
  <r>
    <s v="AVPROD"/>
    <x v="75"/>
    <x v="0"/>
    <s v="ROANOKE"/>
    <s v="VA"/>
    <n v="24018"/>
    <s v="SFLEX-CONKIT-2PIN"/>
    <s v="Each"/>
    <s v="NoPurchase"/>
    <s v="American Lighting"/>
    <s v="Tape Light"/>
    <s v="Senik"/>
    <s v="Tivoli Custom Cut"/>
    <s v="01-01-2025"/>
    <s v="14-04-2025"/>
    <n v="0"/>
    <n v="1"/>
    <n v="0"/>
    <n v="0"/>
    <n v="0"/>
  </r>
  <r>
    <s v="AVPROD"/>
    <x v="138"/>
    <x v="2"/>
    <s v="SANTA FE"/>
    <s v="NM"/>
    <n v="87501"/>
    <s v="Miscellaneous Fee"/>
    <s v="Unit"/>
    <s v="Active"/>
    <s v="Other - Non-Inventory"/>
    <s v="FeesServices"/>
    <s v="FeesServices"/>
    <s v="Order"/>
    <s v="01-01-2025"/>
    <s v="14-04-2025"/>
    <n v="0"/>
    <n v="4"/>
    <n v="0"/>
    <n v="40"/>
    <n v="-40"/>
  </r>
  <r>
    <s v="AVPROD"/>
    <x v="310"/>
    <x v="9"/>
    <s v="SELDEN"/>
    <s v="NY"/>
    <n v="11784"/>
    <s v="PE-GT-1M"/>
    <s v="Each"/>
    <s v="Inactive"/>
    <s v="American Lighting"/>
    <s v="Extrusion/Channel"/>
    <s v="Premium Extrusions"/>
    <s v="Order"/>
    <s v="01-01-2025"/>
    <s v="14-04-2025"/>
    <n v="0"/>
    <n v="94"/>
    <n v="0"/>
    <n v="1599.6"/>
    <n v="-1599.6"/>
  </r>
  <r>
    <s v="AVPROD"/>
    <x v="46"/>
    <x v="6"/>
    <s v="SARASOTA"/>
    <s v="FL"/>
    <n v="34238"/>
    <s v="PE-TRACE-CLIP"/>
    <s v="BG10"/>
    <s v="NoPurchase"/>
    <s v="American Lighting"/>
    <s v="Extrusion/Channel"/>
    <s v="Premium Extrusions"/>
    <s v="Order"/>
    <s v="01-01-2025"/>
    <s v="14-04-2025"/>
    <n v="0"/>
    <n v="20"/>
    <n v="0"/>
    <n v="21"/>
    <n v="-21"/>
  </r>
  <r>
    <s v="AVPROD"/>
    <x v="168"/>
    <x v="3"/>
    <s v="ELK RAPIDS"/>
    <s v="MI"/>
    <n v="49629"/>
    <s v="ADPTPRO-DRJ-288-24"/>
    <s v="Each"/>
    <s v="Active"/>
    <s v="American Lighting"/>
    <s v="Drivers"/>
    <s v="Adaptive"/>
    <s v="Order"/>
    <s v="01-01-2025"/>
    <s v="14-04-2025"/>
    <n v="0"/>
    <n v="3"/>
    <n v="0"/>
    <n v="427.4"/>
    <n v="-427.4"/>
  </r>
  <r>
    <s v="AVPROD"/>
    <x v="110"/>
    <x v="4"/>
    <s v="CORNELIUS"/>
    <s v="NC"/>
    <n v="228031"/>
    <s v="ADPT-DRJ-30-24"/>
    <s v="Each"/>
    <s v="Active"/>
    <s v="American Lighting"/>
    <s v="Drivers"/>
    <s v="Adaptive"/>
    <s v="Order"/>
    <s v="01-01-2025"/>
    <s v="14-04-2025"/>
    <n v="0"/>
    <n v="1"/>
    <n v="0"/>
    <n v="51.15"/>
    <n v="-51.15"/>
  </r>
  <r>
    <s v="AVPROD"/>
    <x v="17"/>
    <x v="5"/>
    <s v="LAS VEGAS"/>
    <s v="NV"/>
    <n v="89148"/>
    <s v="LED-DR480-24"/>
    <s v="Each"/>
    <s v="Active"/>
    <s v="American Lighting"/>
    <s v="Drivers"/>
    <s v="LED-DR"/>
    <s v="Order"/>
    <s v="01-01-2025"/>
    <s v="14-04-2025"/>
    <n v="0"/>
    <n v="6"/>
    <n v="0"/>
    <n v="1359.3"/>
    <n v="-1359.3"/>
  </r>
  <r>
    <s v="AVPROD"/>
    <x v="94"/>
    <x v="2"/>
    <s v="SANDY"/>
    <s v="UT"/>
    <n v="84070"/>
    <s v="PLX-EXT-LENSFOC-1M"/>
    <s v="Each"/>
    <s v="NoPurchase"/>
    <s v="Proluxe"/>
    <s v="Extrusion/Channel"/>
    <s v="Premium Extrusions"/>
    <s v="Shadow TransferKit"/>
    <s v="01-01-2025"/>
    <s v="14-04-2025"/>
    <n v="-29"/>
    <n v="0"/>
    <n v="645.25"/>
    <n v="0"/>
    <n v="645.25"/>
  </r>
  <r>
    <s v="AVPROD"/>
    <x v="219"/>
    <x v="2"/>
    <s v="RIVERTON"/>
    <s v="UT"/>
    <n v="84065"/>
    <s v="PLX-ADPTPRODR24V-300"/>
    <s v="Each"/>
    <s v="Active"/>
    <s v="Proluxe"/>
    <s v="Drivers"/>
    <s v="Adaptive"/>
    <s v="Shadow TransferKit"/>
    <s v="01-01-2025"/>
    <s v="14-04-2025"/>
    <n v="-6"/>
    <n v="0"/>
    <n v="1152"/>
    <n v="0"/>
    <n v="1152"/>
  </r>
  <r>
    <s v="AVPROD"/>
    <x v="206"/>
    <x v="11"/>
    <s v="NOVATO"/>
    <s v="CA"/>
    <n v="94947"/>
    <s v="PLX-LEDDRJ24V-288"/>
    <s v="Each"/>
    <s v="Active"/>
    <s v="Proluxe"/>
    <s v="Drivers"/>
    <s v="LED-DR"/>
    <s v="Shadow TransferKit"/>
    <s v="01-01-2025"/>
    <s v="14-04-2025"/>
    <n v="-2"/>
    <n v="0"/>
    <n v="239.6"/>
    <n v="0"/>
    <n v="239.6"/>
  </r>
  <r>
    <s v="AVPROD"/>
    <x v="301"/>
    <x v="11"/>
    <s v="BROWN DEER"/>
    <s v="WI"/>
    <n v="53209"/>
    <s v="PE-AA45-1M"/>
    <s v="Each"/>
    <s v="Active"/>
    <s v="American Lighting"/>
    <s v="Extrusion/Channel"/>
    <s v="Premium Extrusions"/>
    <s v="Special Order"/>
    <s v="01-01-2025"/>
    <s v="14-04-2025"/>
    <n v="0"/>
    <n v="15"/>
    <n v="0"/>
    <n v="177.45"/>
    <n v="-177.45"/>
  </r>
  <r>
    <s v="AVPROD"/>
    <x v="65"/>
    <x v="6"/>
    <s v="SARASOTA"/>
    <s v="FL"/>
    <n v="34240"/>
    <s v="LED-DR320-24"/>
    <s v="Each"/>
    <s v="Inactive"/>
    <s v="American Lighting"/>
    <s v="Drivers"/>
    <s v="LED-DR"/>
    <s v="Special Order"/>
    <s v="01-01-2025"/>
    <s v="14-04-2025"/>
    <n v="0"/>
    <n v="1"/>
    <n v="0"/>
    <n v="155.03"/>
    <n v="-155.03"/>
  </r>
  <r>
    <s v="AVPROD"/>
    <x v="174"/>
    <x v="6"/>
    <s v="SUMMERFIELD "/>
    <s v="FL"/>
    <n v="34491"/>
    <s v="ADPTPRO-DRJ-30-24"/>
    <s v="Each"/>
    <s v="Active"/>
    <s v="American Lighting"/>
    <s v="Drivers"/>
    <s v="Adaptive"/>
    <s v="Order"/>
    <s v="01-01-2025"/>
    <s v="14-04-2025"/>
    <n v="0"/>
    <n v="2"/>
    <n v="0"/>
    <n v="101.3"/>
    <n v="-101.3"/>
  </r>
  <r>
    <s v="AVPROD"/>
    <x v="114"/>
    <x v="0"/>
    <s v="BENSALEM"/>
    <s v="PA"/>
    <n v="19020"/>
    <s v="E-CLIP-45"/>
    <s v="Each"/>
    <s v="NoPurchase"/>
    <s v="American Lighting"/>
    <s v="Extrusion/Channel"/>
    <s v="Economy Extrusions"/>
    <s v="Order"/>
    <s v="01-01-2025"/>
    <s v="14-04-2025"/>
    <n v="0"/>
    <n v="100"/>
    <n v="0"/>
    <n v="220"/>
    <n v="-220"/>
  </r>
  <r>
    <s v="AVPROD"/>
    <x v="339"/>
    <x v="5"/>
    <s v="DUBLIN"/>
    <s v="CA"/>
    <n v="94568"/>
    <s v="PLX-HTLWD54-3018-24V-16"/>
    <s v="Each"/>
    <s v="Active"/>
    <s v="Proluxe"/>
    <s v="Tape Light"/>
    <s v="High Output"/>
    <s v="Shadow TransferKit"/>
    <s v="01-01-2025"/>
    <s v="14-04-2025"/>
    <n v="-10"/>
    <n v="0"/>
    <n v="1299.7"/>
    <n v="0"/>
    <n v="1299.7"/>
  </r>
  <r>
    <s v="AVPROD"/>
    <x v="90"/>
    <x v="3"/>
    <s v="CLEVELAND"/>
    <s v="OH"/>
    <n v="44114"/>
    <s v="PLX-EXTMINIUNI-1M"/>
    <s v="Each"/>
    <s v="NoPurchase"/>
    <s v="Proluxe"/>
    <s v="Extrusion/Channel"/>
    <s v="Premium Extrusions"/>
    <s v="Shadow TransferKit"/>
    <s v="01-01-2025"/>
    <s v="14-04-2025"/>
    <n v="-12"/>
    <n v="0"/>
    <n v="111"/>
    <n v="0"/>
    <n v="111"/>
  </r>
  <r>
    <s v="AVPROD"/>
    <x v="3"/>
    <x v="3"/>
    <s v="FORT WAYNE"/>
    <s v="IN"/>
    <n v="46825"/>
    <s v="PLX-DECRJ45-DMX-5CH"/>
    <s v="Each"/>
    <s v="Active"/>
    <s v="Proluxe"/>
    <s v="Controls"/>
    <s v="Controls"/>
    <s v="Shadow TransferKit"/>
    <s v="01-01-2025"/>
    <s v="14-04-2025"/>
    <n v="2"/>
    <n v="0"/>
    <n v="137.13999999999999"/>
    <n v="0"/>
    <n v="137.13999999999999"/>
  </r>
  <r>
    <s v="AVPROD"/>
    <x v="134"/>
    <x v="6"/>
    <s v="TAMPA"/>
    <s v="FL"/>
    <n v="33619"/>
    <s v="PLX-EE1-AAFR-2M-BNDL1"/>
    <s v="Each"/>
    <s v="Active"/>
    <s v="Proluxe"/>
    <s v="Extrusion/Channel"/>
    <s v="Premium Extrusions"/>
    <s v="Shadow TransferKit"/>
    <s v="01-01-2025"/>
    <s v="14-04-2025"/>
    <n v="-4"/>
    <n v="0"/>
    <n v="95.8"/>
    <n v="0"/>
    <n v="95.8"/>
  </r>
  <r>
    <s v="AVPROD"/>
    <x v="82"/>
    <x v="5"/>
    <s v="SCOTTSDALE"/>
    <s v="AZ"/>
    <n v="85255"/>
    <s v="ADPT-DRJ-96-24"/>
    <s v="Each"/>
    <s v="Active"/>
    <s v="American Lighting"/>
    <s v="Drivers"/>
    <s v="Adaptive"/>
    <s v="Order"/>
    <s v="01-01-2025"/>
    <s v="14-04-2025"/>
    <n v="0"/>
    <n v="14"/>
    <n v="0"/>
    <n v="1466.58"/>
    <n v="-1466.58"/>
  </r>
  <r>
    <s v="AVPROD"/>
    <x v="174"/>
    <x v="6"/>
    <s v="SUMMERFIELD "/>
    <s v="FL"/>
    <n v="34491"/>
    <s v="CTRLW-DMXB-RGBW-4Z"/>
    <s v="Each"/>
    <s v="Active"/>
    <s v="American Lighting"/>
    <s v="Controls"/>
    <s v="Controls"/>
    <s v="Order"/>
    <s v="01-01-2025"/>
    <s v="14-04-2025"/>
    <n v="0"/>
    <n v="1"/>
    <n v="0"/>
    <n v="122.7"/>
    <n v="-122.7"/>
  </r>
  <r>
    <s v="AVPROD"/>
    <x v="417"/>
    <x v="4"/>
    <s v="CLANTON"/>
    <s v="AL"/>
    <n v="35045"/>
    <s v="PLX-CLS-END"/>
    <s v="Each"/>
    <s v="Active"/>
    <s v="Proluxe"/>
    <s v="Light String"/>
    <s v="Commercial Grade"/>
    <s v="Shadow TransferKit"/>
    <s v="01-01-2025"/>
    <s v="14-04-2025"/>
    <n v="10"/>
    <n v="0"/>
    <n v="7.5"/>
    <n v="0"/>
    <n v="7.5"/>
  </r>
  <r>
    <s v="AVPROD"/>
    <x v="419"/>
    <x v="12"/>
    <s v="HUDSON"/>
    <s v="WI"/>
    <n v="54016"/>
    <s v="PLX-EXTGT-1M"/>
    <s v="Each"/>
    <s v="Inactive"/>
    <s v="Proluxe"/>
    <s v="Extrusion/Channel"/>
    <s v="Premium Extrusions"/>
    <s v="Shadow TransferKit"/>
    <s v="01-01-2025"/>
    <s v="14-04-2025"/>
    <n v="-1"/>
    <n v="0"/>
    <n v="18.600000000000001"/>
    <n v="0"/>
    <n v="18.600000000000001"/>
  </r>
  <r>
    <s v="AVPROD"/>
    <x v="87"/>
    <x v="10"/>
    <s v="MCKINNEY"/>
    <s v="TX"/>
    <n v="75071"/>
    <s v="PLX-EXTRAD-2M-BNDL1"/>
    <s v="Each"/>
    <s v="Active"/>
    <s v="Proluxe"/>
    <s v="Extrusion/Channel"/>
    <s v="Premium Extrusions"/>
    <s v="Shadow TransferKit"/>
    <s v="01-01-2025"/>
    <s v="14-04-2025"/>
    <n v="-1"/>
    <n v="0"/>
    <n v="57.65"/>
    <n v="0"/>
    <n v="57.65"/>
  </r>
  <r>
    <s v="AVPROD"/>
    <x v="54"/>
    <x v="9"/>
    <s v="EAST ISLIP"/>
    <s v="NY"/>
    <n v="11730"/>
    <s v="PLX-TL4MM54-27K-24V-16"/>
    <s v="Each"/>
    <s v="Active"/>
    <s v="Proluxe"/>
    <s v="Tape Light"/>
    <s v="4MM"/>
    <s v="Shadow TransferKit"/>
    <s v="01-01-2025"/>
    <s v="14-04-2025"/>
    <n v="2"/>
    <n v="0"/>
    <n v="98.56"/>
    <n v="0"/>
    <n v="98.56"/>
  </r>
  <r>
    <s v="AVPROD"/>
    <x v="132"/>
    <x v="8"/>
    <s v="PORTLAND "/>
    <s v="OR"/>
    <n v="97210"/>
    <s v="HTLWD-3018-CC"/>
    <s v="Foot"/>
    <s v="Active"/>
    <s v="American Lighting"/>
    <s v="Tape Light"/>
    <s v="High Output"/>
    <s v="Tivoli Custom Cut"/>
    <s v="01-01-2025"/>
    <s v="14-04-2025"/>
    <n v="0"/>
    <n v="10"/>
    <n v="0"/>
    <n v="169.5"/>
    <n v="-169.5"/>
  </r>
  <r>
    <s v="AVPROD"/>
    <x v="103"/>
    <x v="9"/>
    <s v="GREAT NECK"/>
    <s v="NY"/>
    <n v="11023"/>
    <s v="SPKPL-REC-TB-5CH"/>
    <s v="Each"/>
    <s v="Active"/>
    <s v="American Lighting"/>
    <s v="Spektrum"/>
    <s v="Spektrum Smart"/>
    <s v="Order"/>
    <s v="01-01-2025"/>
    <s v="14-04-2025"/>
    <n v="0"/>
    <n v="1"/>
    <n v="0"/>
    <n v="0"/>
    <n v="0"/>
  </r>
  <r>
    <s v="AVPROD"/>
    <x v="87"/>
    <x v="10"/>
    <s v="MCKINNEY"/>
    <s v="TX"/>
    <n v="75071"/>
    <s v="CTRL-WDMX-TRNRCV"/>
    <s v="Each"/>
    <s v="Active"/>
    <s v="American Lighting"/>
    <s v="Controls"/>
    <s v="Controls"/>
    <s v="Order"/>
    <s v="01-01-2025"/>
    <s v="14-04-2025"/>
    <n v="0"/>
    <n v="2"/>
    <n v="0"/>
    <n v="341.1"/>
    <n v="-341.1"/>
  </r>
  <r>
    <s v="AVPROD"/>
    <x v="53"/>
    <x v="3"/>
    <s v="CARMEL"/>
    <s v="IN"/>
    <n v="46032"/>
    <s v="ADPT-DRJ-96-24"/>
    <s v="Each"/>
    <s v="Active"/>
    <s v="American Lighting"/>
    <s v="Drivers"/>
    <s v="Adaptive"/>
    <s v="Order"/>
    <s v="01-01-2025"/>
    <s v="14-04-2025"/>
    <n v="0"/>
    <n v="8"/>
    <n v="0"/>
    <n v="838"/>
    <n v="-838"/>
  </r>
  <r>
    <s v="AVPROD"/>
    <x v="420"/>
    <x v="6"/>
    <s v="GUAYNABO"/>
    <s v="PR"/>
    <n v="966"/>
    <s v="ADPTPRO-DR-200-24"/>
    <s v="Each"/>
    <s v="Active"/>
    <s v="American Lighting"/>
    <s v="Drivers"/>
    <s v="Adaptive"/>
    <s v="Order"/>
    <s v="01-01-2025"/>
    <s v="14-04-2025"/>
    <n v="0"/>
    <n v="8"/>
    <n v="0"/>
    <n v="1192"/>
    <n v="-1192"/>
  </r>
  <r>
    <s v="AVPROD"/>
    <x v="134"/>
    <x v="6"/>
    <s v="TAMPA"/>
    <s v="FL"/>
    <n v="33619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177"/>
    <x v="11"/>
    <s v="CARMICHAEL"/>
    <s v="CA"/>
    <n v="95608"/>
    <s v="SPKPL-A19-RGBTW"/>
    <s v="Each"/>
    <s v="Active"/>
    <s v="American Lighting"/>
    <s v="Spektrum"/>
    <s v="Spektrum Smart"/>
    <s v="Order"/>
    <s v="01-01-2025"/>
    <s v="14-04-2025"/>
    <n v="0"/>
    <n v="60"/>
    <n v="0"/>
    <n v="420"/>
    <n v="-420"/>
  </r>
  <r>
    <s v="AVPROD"/>
    <x v="2"/>
    <x v="2"/>
    <s v="MURRAY"/>
    <s v="UT"/>
    <n v="84107"/>
    <s v="PLX-BR-5CCT-6-WH"/>
    <s v="Each"/>
    <s v="Active"/>
    <s v="Proluxe"/>
    <s v="Downlighting"/>
    <s v="Brio"/>
    <s v="Shadow TransferKit"/>
    <s v="01-01-2025"/>
    <s v="14-04-2025"/>
    <n v="60"/>
    <n v="0"/>
    <n v="513"/>
    <n v="0"/>
    <n v="513"/>
  </r>
  <r>
    <s v="AVPROD"/>
    <x v="33"/>
    <x v="10"/>
    <s v="FARMERS BRANCH"/>
    <s v="TX"/>
    <n v="75234"/>
    <s v="PLX-ADPTDRJ24V-60"/>
    <s v="Each"/>
    <s v="Active"/>
    <s v="Proluxe"/>
    <s v="Drivers"/>
    <s v="Adaptive"/>
    <s v="Shadow TransferKit"/>
    <s v="01-01-2025"/>
    <s v="14-04-2025"/>
    <n v="-10"/>
    <n v="0"/>
    <n v="751.7"/>
    <n v="0"/>
    <n v="751.7"/>
  </r>
  <r>
    <s v="AVPROD"/>
    <x v="49"/>
    <x v="6"/>
    <s v="CAPE CORAL"/>
    <s v="FL"/>
    <n v="33909"/>
    <s v="ADPT-DRJ-60-24"/>
    <s v="Each"/>
    <s v="Active"/>
    <s v="American Lighting"/>
    <s v="Drivers"/>
    <s v="Adaptive"/>
    <s v="Order"/>
    <s v="01-01-2025"/>
    <s v="14-04-2025"/>
    <n v="0"/>
    <n v="5"/>
    <n v="0"/>
    <n v="348.75"/>
    <n v="-348.75"/>
  </r>
  <r>
    <s v="AVPROD"/>
    <x v="111"/>
    <x v="0"/>
    <s v="WARRENTON"/>
    <s v="VA"/>
    <n v="20187"/>
    <s v="PE-AA1-1M"/>
    <s v="Each"/>
    <s v="NoPurchase"/>
    <s v="American Lighting"/>
    <s v="Extrusion/Channel"/>
    <s v="Premium Extrusions"/>
    <s v="Order"/>
    <s v="01-01-2025"/>
    <s v="14-04-2025"/>
    <n v="0"/>
    <n v="9"/>
    <n v="0"/>
    <n v="83.25"/>
    <n v="-83.25"/>
  </r>
  <r>
    <s v="AVPROD"/>
    <x v="346"/>
    <x v="8"/>
    <s v="KIRKLAND"/>
    <s v="WA"/>
    <n v="98034"/>
    <s v="PLX-EXTGT-LENS-2M"/>
    <s v="Each"/>
    <s v="Active"/>
    <s v="Proluxe"/>
    <s v="Extrusion/Channel"/>
    <s v="Premium Extrusions"/>
    <s v="Shadow TransferKit"/>
    <s v="01-01-2025"/>
    <s v="14-04-2025"/>
    <n v="-5"/>
    <n v="0"/>
    <n v="101.95"/>
    <n v="0"/>
    <n v="101.95"/>
  </r>
  <r>
    <s v="AVPROD"/>
    <x v="138"/>
    <x v="2"/>
    <s v="SANTA FE"/>
    <s v="NM"/>
    <n v="87501"/>
    <s v="ADPTPRO-DR-200-24"/>
    <s v="Each"/>
    <s v="Active"/>
    <s v="American Lighting"/>
    <s v="Drivers"/>
    <s v="Adaptive"/>
    <s v="Order"/>
    <s v="01-01-2025"/>
    <s v="14-04-2025"/>
    <n v="0"/>
    <n v="5"/>
    <n v="0"/>
    <n v="745"/>
    <n v="-745"/>
  </r>
  <r>
    <s v="AVPROD"/>
    <x v="134"/>
    <x v="6"/>
    <s v="TAMPA"/>
    <s v="FL"/>
    <n v="33619"/>
    <s v="E-CLIP"/>
    <s v="Each"/>
    <s v="NoPurchase"/>
    <s v="American Lighting"/>
    <s v="Extrusion/Channel"/>
    <s v="Economy Extrusions"/>
    <s v="Order"/>
    <s v="01-01-2025"/>
    <s v="14-04-2025"/>
    <n v="0"/>
    <n v="18"/>
    <n v="0"/>
    <n v="30.6"/>
    <n v="-30.6"/>
  </r>
  <r>
    <s v="AVPROD"/>
    <x v="114"/>
    <x v="0"/>
    <s v="BENSALEM"/>
    <s v="PA"/>
    <n v="19020"/>
    <s v="PLX-HPR68-18MM-24V-TRACK-3FT"/>
    <s v="Each"/>
    <s v="Active"/>
    <s v="Proluxe"/>
    <s v="Flexible Linear"/>
    <s v="Pool Rated Neon"/>
    <s v="Shadow TransferKit"/>
    <s v="01-01-2025"/>
    <s v="14-04-2025"/>
    <n v="-1"/>
    <n v="0"/>
    <n v="5.05"/>
    <n v="0"/>
    <n v="5.05"/>
  </r>
  <r>
    <s v="AVPROD"/>
    <x v="31"/>
    <x v="4"/>
    <s v="AUBURN"/>
    <s v="GA"/>
    <n v="30011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421"/>
    <x v="12"/>
    <s v="WAITE PARK"/>
    <s v="MN"/>
    <n v="56387"/>
    <s v="SPKPL-VLTD-RGBTW-BK"/>
    <s v="Each"/>
    <s v="NoPurchase"/>
    <s v="American Lighting"/>
    <s v="Spektrum"/>
    <s v="Spektrum Smart"/>
    <s v="Order"/>
    <s v="01-01-2025"/>
    <s v="14-04-2025"/>
    <n v="0"/>
    <n v="1"/>
    <n v="0"/>
    <n v="0"/>
    <n v="0"/>
  </r>
  <r>
    <s v="AVPROD"/>
    <x v="112"/>
    <x v="10"/>
    <s v="JONESBORO"/>
    <s v="AR"/>
    <n v="72401"/>
    <s v="HTL-COB-WW-100"/>
    <s v="Each"/>
    <s v="Active"/>
    <s v="American Lighting"/>
    <s v="Tape Light"/>
    <s v="High Output COB"/>
    <s v="Order"/>
    <s v="01-01-2025"/>
    <s v="14-04-2025"/>
    <n v="0"/>
    <n v="1"/>
    <n v="0"/>
    <n v="657.05"/>
    <n v="-657.05"/>
  </r>
  <r>
    <s v="AVPROD"/>
    <x v="36"/>
    <x v="5"/>
    <s v="MESA"/>
    <s v="AZ"/>
    <n v="85204"/>
    <s v="REC-DMX-RJ45A-5CH"/>
    <s v="Each"/>
    <s v="Active"/>
    <s v="American Lighting"/>
    <s v="Controls"/>
    <s v="Controls"/>
    <s v="Order"/>
    <s v="01-01-2025"/>
    <s v="14-04-2025"/>
    <n v="0"/>
    <n v="11"/>
    <n v="0"/>
    <n v="979.55"/>
    <n v="-979.55"/>
  </r>
  <r>
    <s v="AVPROD"/>
    <x v="8"/>
    <x v="3"/>
    <s v="SYRACUSE "/>
    <s v="IN"/>
    <n v="46567"/>
    <s v="PE-DFSLOT-2M"/>
    <s v="Each"/>
    <s v="Active"/>
    <s v="American Lighting"/>
    <s v="Extrusion/Channel"/>
    <s v="Premium Extrusions"/>
    <s v="Special Order"/>
    <s v="01-01-2025"/>
    <s v="14-04-2025"/>
    <n v="0"/>
    <n v="2"/>
    <n v="0"/>
    <n v="249.9"/>
    <n v="-249.9"/>
  </r>
  <r>
    <s v="AVPROD"/>
    <x v="281"/>
    <x v="11"/>
    <s v="CHAMPAIGN"/>
    <s v="IL"/>
    <n v="61822"/>
    <s v="120-H3-3018-CC"/>
    <s v="Foot"/>
    <s v="Active"/>
    <s v="American Lighting"/>
    <s v="Flexible Linear"/>
    <s v="Hybrid"/>
    <s v="Tivoli Custom Cut"/>
    <s v="01-01-2025"/>
    <s v="14-04-2025"/>
    <n v="0"/>
    <n v="12"/>
    <n v="0"/>
    <n v="170.4"/>
    <n v="-170.4"/>
  </r>
  <r>
    <s v="AVPROD"/>
    <x v="221"/>
    <x v="1"/>
    <s v="GERMANTOWN"/>
    <s v="NY"/>
    <n v="12526"/>
    <s v="TL-BLKS"/>
    <s v="Each"/>
    <s v="Active"/>
    <s v="American Lighting"/>
    <s v="Tape Light"/>
    <s v="Tape Light Accessories"/>
    <s v="Order"/>
    <s v="01-01-2025"/>
    <s v="14-04-2025"/>
    <n v="0"/>
    <n v="2"/>
    <n v="0"/>
    <n v="57.1"/>
    <n v="-57.1"/>
  </r>
  <r>
    <s v="AVPROD"/>
    <x v="242"/>
    <x v="3"/>
    <s v="LEBANON"/>
    <s v="OH"/>
    <n v="45036"/>
    <s v="STL-WW-100"/>
    <s v="Each"/>
    <s v="Active"/>
    <s v="American Lighting"/>
    <s v="Tape Light"/>
    <s v="Standard Grade"/>
    <s v="Order"/>
    <s v="01-01-2025"/>
    <s v="14-04-2025"/>
    <n v="0"/>
    <n v="2"/>
    <n v="0"/>
    <n v="883"/>
    <n v="-883"/>
  </r>
  <r>
    <s v="AVPROD"/>
    <x v="422"/>
    <x v="6"/>
    <s v="TAMPA"/>
    <s v="FL"/>
    <n v="33607"/>
    <s v="PLX-LEDDR24V-480"/>
    <s v="Each"/>
    <s v="Active"/>
    <s v="Proluxe"/>
    <s v="Drivers"/>
    <s v="LED-DR"/>
    <s v="Shadow TransferKit"/>
    <s v="01-01-2025"/>
    <s v="14-04-2025"/>
    <n v="-2"/>
    <n v="0"/>
    <n v="453.1"/>
    <n v="0"/>
    <n v="453.1"/>
  </r>
  <r>
    <s v="AVPROD"/>
    <x v="27"/>
    <x v="5"/>
    <s v="GILBERT"/>
    <s v="AZ"/>
    <n v="85296"/>
    <s v="PLX-ADPTDRJ24V-288"/>
    <s v="Each"/>
    <s v="Active"/>
    <s v="Proluxe"/>
    <s v="Drivers"/>
    <s v="Adaptive"/>
    <s v="Shadow TransferKit"/>
    <s v="01-01-2025"/>
    <s v="14-04-2025"/>
    <n v="-2"/>
    <n v="0"/>
    <n v="342.62"/>
    <n v="0"/>
    <n v="342.62"/>
  </r>
  <r>
    <s v="AVPROD"/>
    <x v="46"/>
    <x v="6"/>
    <s v="SARASOTA"/>
    <s v="FL"/>
    <n v="34238"/>
    <s v="PLX-ADPTPRODRJ24V-192"/>
    <s v="Each"/>
    <s v="Active"/>
    <s v="Proluxe"/>
    <s v="Drivers"/>
    <s v="Adaptive"/>
    <s v="Shadow TransferKit"/>
    <s v="01-01-2025"/>
    <s v="14-04-2025"/>
    <n v="-2"/>
    <n v="0"/>
    <n v="280.16000000000003"/>
    <n v="0"/>
    <n v="280.16000000000003"/>
  </r>
  <r>
    <s v="AVPROD"/>
    <x v="185"/>
    <x v="9"/>
    <s v="MORRIS PLAINS"/>
    <s v="NJ"/>
    <n v="7950"/>
    <s v="ADPT-DRJ-30-24"/>
    <s v="Each"/>
    <s v="Active"/>
    <s v="American Lighting"/>
    <s v="Drivers"/>
    <s v="Adaptive"/>
    <s v="Order"/>
    <s v="01-01-2025"/>
    <s v="14-04-2025"/>
    <n v="0"/>
    <n v="1"/>
    <n v="0"/>
    <n v="51.15"/>
    <n v="-51.15"/>
  </r>
  <r>
    <s v="AVPROD"/>
    <x v="343"/>
    <x v="10"/>
    <s v="DRIPPING SPRINGS"/>
    <s v="TX"/>
    <n v="78620"/>
    <s v="CEDIA PROMO"/>
    <s v="Each"/>
    <s v="Active"/>
    <s v="Other - Non-Inventory"/>
    <s v="DsplyCtlgSwag"/>
    <s v="DsplyCtlgSwag"/>
    <s v="Order"/>
    <s v="01-01-2025"/>
    <s v="14-04-2025"/>
    <n v="1"/>
    <n v="0"/>
    <n v="295"/>
    <n v="0"/>
    <n v="295"/>
  </r>
  <r>
    <s v="AVPROD"/>
    <x v="128"/>
    <x v="10"/>
    <s v="DALLAS"/>
    <s v="TX"/>
    <n v="75247"/>
    <s v="PLX-EXTVERGE-2M-BNDL1"/>
    <s v="Each"/>
    <s v="Active"/>
    <s v="Proluxe"/>
    <s v="Extrusion/Channel"/>
    <s v="Premium Extrusions"/>
    <s v="Shadow TransferKit"/>
    <s v="01-01-2025"/>
    <s v="14-04-2025"/>
    <n v="-5"/>
    <n v="0"/>
    <n v="252"/>
    <n v="0"/>
    <n v="252"/>
  </r>
  <r>
    <s v="AVPROD"/>
    <x v="132"/>
    <x v="8"/>
    <s v="PORTLAND "/>
    <s v="OR"/>
    <n v="97210"/>
    <s v="ADPTPRO-DRJ-60-24"/>
    <s v="Each"/>
    <s v="Active"/>
    <s v="American Lighting"/>
    <s v="Drivers"/>
    <s v="Adaptive"/>
    <s v="Order"/>
    <s v="01-01-2025"/>
    <s v="14-04-2025"/>
    <n v="0"/>
    <n v="1"/>
    <n v="0"/>
    <n v="76.75"/>
    <n v="-76.75"/>
  </r>
  <r>
    <s v="AVPROD"/>
    <x v="9"/>
    <x v="0"/>
    <s v="ROCKVILLE "/>
    <s v="MD"/>
    <n v="20852"/>
    <s v="HTL65-RGBW"/>
    <s v="Each"/>
    <s v="Active"/>
    <s v="American Lighting"/>
    <s v="Tape Light"/>
    <s v="High Output"/>
    <s v="Order"/>
    <s v="01-01-2025"/>
    <s v="14-04-2025"/>
    <n v="0"/>
    <n v="8"/>
    <n v="0"/>
    <n v="1012.16"/>
    <n v="-1012.16"/>
  </r>
  <r>
    <s v="AVPROD"/>
    <x v="261"/>
    <x v="3"/>
    <s v="MISHAWAKA"/>
    <s v="IN"/>
    <n v="46545"/>
    <s v="PE-UVLENS-1M"/>
    <s v="Each"/>
    <s v="Active"/>
    <s v="American Lighting"/>
    <s v="Extrusion/Channel"/>
    <s v="Premium Extrusions"/>
    <s v="Special Order"/>
    <s v="01-01-2025"/>
    <s v="14-04-2025"/>
    <n v="0"/>
    <n v="4"/>
    <n v="0"/>
    <n v="33"/>
    <n v="-33"/>
  </r>
  <r>
    <s v="AVPROD"/>
    <x v="29"/>
    <x v="2"/>
    <s v="ARVADA"/>
    <s v="CO"/>
    <n v="80002"/>
    <s v="PE-AA1-FEED"/>
    <s v="Each"/>
    <s v="NoPurchase"/>
    <s v="American Lighting"/>
    <s v="Extrusion/Channel"/>
    <s v="Premium Extrusions"/>
    <s v="Order"/>
    <s v="01-01-2025"/>
    <s v="14-04-2025"/>
    <n v="0"/>
    <n v="22"/>
    <n v="0"/>
    <n v="16.059999999999999"/>
    <n v="-16.059999999999999"/>
  </r>
  <r>
    <s v="AVPROD"/>
    <x v="46"/>
    <x v="6"/>
    <s v="SARASOTA"/>
    <s v="FL"/>
    <n v="34238"/>
    <s v="HTL-COB-RGBW-16"/>
    <s v="Each"/>
    <s v="Active"/>
    <s v="American Lighting"/>
    <s v="Tape Light"/>
    <s v="High Output COB"/>
    <s v="Order"/>
    <s v="01-01-2025"/>
    <s v="14-04-2025"/>
    <n v="0"/>
    <n v="6"/>
    <n v="0"/>
    <n v="855.3"/>
    <n v="-855.3"/>
  </r>
  <r>
    <s v="AVPROD"/>
    <x v="69"/>
    <x v="11"/>
    <s v="STEVENS POINT"/>
    <s v="WI"/>
    <n v="54481"/>
    <s v="RCWY-PVC-1M"/>
    <s v="Each"/>
    <s v="Active"/>
    <s v="American Lighting"/>
    <s v="Extrusion/Channel"/>
    <s v="Economy Extrusions"/>
    <s v="Order"/>
    <s v="01-01-2025"/>
    <s v="14-04-2025"/>
    <n v="0"/>
    <n v="10"/>
    <n v="0"/>
    <n v="18"/>
    <n v="-18"/>
  </r>
  <r>
    <s v="AVPROD"/>
    <x v="249"/>
    <x v="2"/>
    <s v="LEHI"/>
    <s v="UT"/>
    <n v="84043"/>
    <s v="PE-GT-LENS-1M"/>
    <s v="Each"/>
    <s v="NoPurchase"/>
    <s v="American Lighting"/>
    <s v="Extrusion/Channel"/>
    <s v="Premium Extrusions"/>
    <s v="Order"/>
    <s v="01-01-2025"/>
    <s v="14-04-2025"/>
    <n v="0"/>
    <n v="20"/>
    <n v="0"/>
    <n v="208"/>
    <n v="-208"/>
  </r>
  <r>
    <s v="AVPROD"/>
    <x v="312"/>
    <x v="4"/>
    <s v="CHARLOTTE"/>
    <s v="NC"/>
    <n v="28217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352"/>
    <x v="6"/>
    <s v="TAMPA "/>
    <s v="FL"/>
    <n v="33610"/>
    <s v="PLX-EXT-CLIP-45"/>
    <s v="Each"/>
    <s v="NoPurchase"/>
    <s v="Proluxe"/>
    <s v="Extrusion/Channel"/>
    <s v="Economy Extrusions"/>
    <s v="Shadow TransferKit"/>
    <s v="01-01-2025"/>
    <s v="14-04-2025"/>
    <n v="-15"/>
    <n v="0"/>
    <n v="33"/>
    <n v="0"/>
    <n v="33"/>
  </r>
  <r>
    <s v="AVPROD"/>
    <x v="261"/>
    <x v="3"/>
    <s v="MISHAWAKA"/>
    <s v="IN"/>
    <n v="46545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12"/>
    <x v="10"/>
    <s v="JONESBORO"/>
    <s v="AR"/>
    <n v="72401"/>
    <s v="HTL20-COB-UWW-PROKIT-16"/>
    <s v="Each"/>
    <s v="NoPurchase"/>
    <s v="American Lighting"/>
    <s v="Tape Light"/>
    <s v="High Output COB"/>
    <s v="Order"/>
    <s v="01-01-2025"/>
    <s v="14-04-2025"/>
    <n v="0"/>
    <n v="1"/>
    <n v="0"/>
    <n v="270.5"/>
    <n v="-270.5"/>
  </r>
  <r>
    <s v="AVPROD"/>
    <x v="154"/>
    <x v="6"/>
    <s v="DORAL "/>
    <s v="FL"/>
    <s v="33172-1349"/>
    <s v="PLX-ADPTPRODRJ24V-30"/>
    <s v="Each"/>
    <s v="Active"/>
    <s v="Proluxe"/>
    <s v="Drivers"/>
    <s v="Adaptive"/>
    <s v="Shadow TransferKit"/>
    <s v="01-01-2025"/>
    <s v="14-04-2025"/>
    <n v="-1"/>
    <n v="0"/>
    <n v="55.7"/>
    <n v="0"/>
    <n v="55.7"/>
  </r>
  <r>
    <s v="AVPROD"/>
    <x v="51"/>
    <x v="6"/>
    <s v="CLEARWATER "/>
    <s v="FL"/>
    <n v="33765"/>
    <s v="PE-TRACE-FEED"/>
    <s v="BG2"/>
    <s v="Active"/>
    <s v="American Lighting"/>
    <s v="Extrusion/Channel"/>
    <s v="Premium Extrusions"/>
    <s v="Order"/>
    <s v="01-01-2025"/>
    <s v="14-04-2025"/>
    <n v="0"/>
    <n v="12"/>
    <n v="0"/>
    <n v="25.44"/>
    <n v="-25.44"/>
  </r>
  <r>
    <s v="AVPROD"/>
    <x v="136"/>
    <x v="8"/>
    <s v="ANCHORAGE"/>
    <s v="AK"/>
    <n v="99518"/>
    <s v="SPKPL-CTRL-W-RGBTW"/>
    <s v="Each"/>
    <s v="Active"/>
    <s v="American Lighting"/>
    <s v="Spektrum"/>
    <s v="Spektrum Smart"/>
    <s v="Order"/>
    <s v="01-01-2025"/>
    <s v="14-04-2025"/>
    <n v="0"/>
    <n v="1"/>
    <n v="0"/>
    <n v="10.85"/>
    <n v="-10.85"/>
  </r>
  <r>
    <s v="AVPROD"/>
    <x v="60"/>
    <x v="3"/>
    <s v="FRANKLIN"/>
    <s v="OH"/>
    <n v="45005"/>
    <s v="E-CLIP-45"/>
    <s v="Each"/>
    <s v="NoPurchase"/>
    <s v="American Lighting"/>
    <s v="Extrusion/Channel"/>
    <s v="Economy Extrusions"/>
    <s v="Order"/>
    <s v="01-01-2025"/>
    <s v="14-04-2025"/>
    <n v="0"/>
    <n v="36"/>
    <n v="0"/>
    <n v="79.2"/>
    <n v="-79.2"/>
  </r>
  <r>
    <s v="AVPROD"/>
    <x v="80"/>
    <x v="10"/>
    <s v="AUSTIN"/>
    <s v="TX"/>
    <n v="78734"/>
    <s v="PLX-CNVS54-TW-24V-12x24"/>
    <s v="CS2"/>
    <s v="Active"/>
    <s v="Proluxe"/>
    <s v="Dynamic Pixel"/>
    <s v="Canvas"/>
    <s v="Shadow TransferKit"/>
    <s v="01-01-2025"/>
    <s v="14-04-2025"/>
    <n v="-5"/>
    <n v="0"/>
    <n v="975.45"/>
    <n v="0"/>
    <n v="975.45"/>
  </r>
  <r>
    <s v="AVPROD"/>
    <x v="80"/>
    <x v="10"/>
    <s v="AUSTIN"/>
    <s v="TX"/>
    <n v="78734"/>
    <s v="PLX-HTL54-COB-TW-24V-16"/>
    <s v="Each"/>
    <s v="Active"/>
    <s v="Proluxe"/>
    <s v="Tape Light"/>
    <s v="High Output COB"/>
    <s v="Shadow TransferKit"/>
    <s v="01-01-2025"/>
    <s v="14-04-2025"/>
    <n v="-3"/>
    <n v="0"/>
    <n v="259.98"/>
    <n v="0"/>
    <n v="259.98"/>
  </r>
  <r>
    <s v="AVPROD"/>
    <x v="285"/>
    <x v="10"/>
    <s v="LONGVIEW"/>
    <s v="TX"/>
    <n v="75604"/>
    <s v="PLX-ADPTPRODRJ24V-288"/>
    <s v="Each"/>
    <s v="Active"/>
    <s v="Proluxe"/>
    <s v="Drivers"/>
    <s v="Adaptive"/>
    <s v="Shadow TransferKit"/>
    <s v="01-01-2025"/>
    <s v="14-04-2025"/>
    <n v="-1"/>
    <n v="0"/>
    <n v="211.6"/>
    <n v="0"/>
    <n v="211.6"/>
  </r>
  <r>
    <s v="AVPROD"/>
    <x v="19"/>
    <x v="0"/>
    <s v="BETHESDA"/>
    <s v="MD"/>
    <n v="20814"/>
    <s v="PLX-NFPROEXTL-3"/>
    <s v="Each"/>
    <s v="Active"/>
    <s v="Proluxe"/>
    <s v="Flexible Linear"/>
    <s v="Neonflex Pro"/>
    <s v="Shadow TransferKit"/>
    <s v="01-01-2025"/>
    <s v="14-04-2025"/>
    <n v="-7"/>
    <n v="0"/>
    <n v="53.9"/>
    <n v="0"/>
    <n v="53.9"/>
  </r>
  <r>
    <s v="AVPROD"/>
    <x v="423"/>
    <x v="2"/>
    <s v="DENVER"/>
    <s v="CO"/>
    <n v="80219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0"/>
    <x v="2"/>
    <s v="WINDSOR"/>
    <s v="CO"/>
    <n v="80550"/>
    <s v="AVD4-5CCT-BK"/>
    <s v="CS12"/>
    <s v="Active"/>
    <s v="American Lighting"/>
    <s v="Downlighting"/>
    <s v="Advantage"/>
    <s v="Order"/>
    <s v="01-01-2025"/>
    <s v="14-04-2025"/>
    <n v="-1"/>
    <n v="0"/>
    <n v="66"/>
    <n v="0"/>
    <n v="66"/>
  </r>
  <r>
    <s v="AVPROD"/>
    <x v="424"/>
    <x v="10"/>
    <s v="SPRING"/>
    <s v="TX"/>
    <n v="77386"/>
    <s v="REC-DMX-RJ45A-5CH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2"/>
    <x v="2"/>
    <s v="MURRAY"/>
    <s v="UT"/>
    <n v="84107"/>
    <s v="PLX-STLHD54-30K-24V-100"/>
    <s v="Each"/>
    <s v="Active"/>
    <s v="Proluxe"/>
    <s v="Tape Light"/>
    <s v="Standard Grade HD"/>
    <s v="Shadow TransferKit"/>
    <s v="01-01-2025"/>
    <s v="14-04-2025"/>
    <n v="1"/>
    <n v="0"/>
    <n v="525.07000000000005"/>
    <n v="0"/>
    <n v="525.07000000000005"/>
  </r>
  <r>
    <s v="AVPROD"/>
    <x v="18"/>
    <x v="7"/>
    <s v="ROELAND PARK"/>
    <s v="KS"/>
    <n v="66205"/>
    <s v="PLX-AVD56-5CCT-WH"/>
    <s v="CS12"/>
    <s v="Active"/>
    <s v="Proluxe"/>
    <s v="Downlighting"/>
    <s v="Advantage"/>
    <s v="Shadow TransferKit"/>
    <s v="01-01-2025"/>
    <s v="14-04-2025"/>
    <n v="-13"/>
    <n v="0"/>
    <n v="834.9"/>
    <n v="0"/>
    <n v="834.9"/>
  </r>
  <r>
    <s v="AVPROD"/>
    <x v="43"/>
    <x v="3"/>
    <s v="ZIONSVILLE"/>
    <s v="IN"/>
    <n v="46077"/>
    <s v="PLX-EE45-AAFR-2M-BNDL1"/>
    <s v="Each"/>
    <s v="Active"/>
    <s v="Proluxe"/>
    <s v="Extrusion/Channel"/>
    <s v="Premium Extrusions"/>
    <s v="Shadow TransferKit"/>
    <s v="01-01-2025"/>
    <s v="14-04-2025"/>
    <n v="-30"/>
    <n v="0"/>
    <n v="757.5"/>
    <n v="0"/>
    <n v="757.5"/>
  </r>
  <r>
    <s v="AVPROD"/>
    <x v="195"/>
    <x v="1"/>
    <s v="MYSTIC"/>
    <s v="CT"/>
    <n v="6355"/>
    <s v="PLX-TL-SC-4BLOCK"/>
    <s v="Each"/>
    <s v="Active"/>
    <s v="Proluxe"/>
    <s v="Tape Light"/>
    <s v="Tape Light Accessories"/>
    <s v="Shadow TransferKit"/>
    <s v="01-01-2025"/>
    <s v="14-04-2025"/>
    <n v="-2"/>
    <n v="0"/>
    <n v="68.5"/>
    <n v="0"/>
    <n v="68.5"/>
  </r>
  <r>
    <s v="AVPROD"/>
    <x v="20"/>
    <x v="2"/>
    <s v="WINDSOR"/>
    <s v="CO"/>
    <n v="80550"/>
    <s v="TL-CLIPS-15"/>
    <s v="Each"/>
    <s v="Active"/>
    <s v="American Lighting"/>
    <s v="Tape Light"/>
    <s v="Tape Light Accessories"/>
    <s v="Order"/>
    <s v="01-01-2025"/>
    <s v="14-04-2025"/>
    <n v="-1"/>
    <n v="0"/>
    <n v="3.8"/>
    <n v="0"/>
    <n v="3.8"/>
  </r>
  <r>
    <s v="AVPROD"/>
    <x v="36"/>
    <x v="5"/>
    <s v="MESA"/>
    <s v="AZ"/>
    <n v="85204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3.2"/>
    <n v="-3.2"/>
  </r>
  <r>
    <s v="AVPROD"/>
    <x v="242"/>
    <x v="3"/>
    <s v="LEBANON"/>
    <s v="OH"/>
    <n v="45036"/>
    <s v="PLX-ADPTDRJ24V-60"/>
    <s v="Each"/>
    <s v="Active"/>
    <s v="Proluxe"/>
    <s v="Drivers"/>
    <s v="Adaptive"/>
    <s v="Shadow TransferKit"/>
    <s v="01-01-2025"/>
    <s v="14-04-2025"/>
    <n v="-1"/>
    <n v="0"/>
    <n v="69.75"/>
    <n v="0"/>
    <n v="69.75"/>
  </r>
  <r>
    <s v="AVPROD"/>
    <x v="142"/>
    <x v="8"/>
    <s v="SPOKANE VALLEY"/>
    <s v="WA"/>
    <n v="99216"/>
    <s v="PLX-CNVS54-RGBW-24V-12x24"/>
    <s v="CS2"/>
    <s v="Active"/>
    <s v="Proluxe"/>
    <s v="Dynamic Pixel"/>
    <s v="Canvas"/>
    <s v="Shadow TransferKit"/>
    <s v="01-01-2025"/>
    <s v="14-04-2025"/>
    <n v="-15"/>
    <n v="0"/>
    <n v="4795.95"/>
    <n v="0"/>
    <n v="4795.95"/>
  </r>
  <r>
    <s v="AVPROD"/>
    <x v="284"/>
    <x v="8"/>
    <s v="WORCESTER"/>
    <s v="MA"/>
    <n v="1604"/>
    <s v="CEDIA PROMO"/>
    <s v="Each"/>
    <s v="Active"/>
    <s v="Other - Non-Inventory"/>
    <s v="DsplyCtlgSwag"/>
    <s v="DsplyCtlgSwag"/>
    <s v="Order"/>
    <s v="01-01-2025"/>
    <s v="14-04-2025"/>
    <n v="1"/>
    <n v="0"/>
    <n v="295"/>
    <n v="0"/>
    <n v="295"/>
  </r>
  <r>
    <s v="AVPROD"/>
    <x v="224"/>
    <x v="6"/>
    <s v="JUPITER "/>
    <s v="FL"/>
    <n v="33477"/>
    <s v="PLX-EXTUNVMINI-2M-BNDL1"/>
    <s v="Each"/>
    <s v="Active"/>
    <s v="Proluxe"/>
    <s v="Extrusion/Channel"/>
    <s v="Premium Extrusions"/>
    <s v="Shadow TransferKit"/>
    <s v="01-01-2025"/>
    <s v="14-04-2025"/>
    <n v="9"/>
    <n v="0"/>
    <n v="334.35"/>
    <n v="0"/>
    <n v="334.35"/>
  </r>
  <r>
    <s v="AVPROD"/>
    <x v="7"/>
    <x v="0"/>
    <s v="SILVER SPRING"/>
    <s v="MD"/>
    <n v="20910"/>
    <s v="HTL-COB-UWW-16"/>
    <s v="Each"/>
    <s v="Active"/>
    <s v="American Lighting"/>
    <s v="Tape Light"/>
    <s v="High Output COB"/>
    <s v="Order"/>
    <s v="01-01-2025"/>
    <s v="14-04-2025"/>
    <n v="0"/>
    <n v="4"/>
    <n v="0"/>
    <n v="409.5"/>
    <n v="-409.5"/>
  </r>
  <r>
    <s v="AVPROD"/>
    <x v="174"/>
    <x v="6"/>
    <s v="SUMMERFIELD "/>
    <s v="FL"/>
    <n v="34491"/>
    <s v="ADPTPRO-DRJ-192-24"/>
    <s v="Each"/>
    <s v="Active"/>
    <s v="American Lighting"/>
    <s v="Drivers"/>
    <s v="Adaptive"/>
    <s v="Order"/>
    <s v="01-01-2025"/>
    <s v="14-04-2025"/>
    <n v="0"/>
    <n v="2"/>
    <n v="0"/>
    <n v="299.60000000000002"/>
    <n v="-299.60000000000002"/>
  </r>
  <r>
    <s v="AVPROD"/>
    <x v="265"/>
    <x v="12"/>
    <s v="SIOUX FALLS"/>
    <s v="SD"/>
    <n v="57108"/>
    <s v="PLX-EXTGT-2M-BNDL1"/>
    <s v="Each"/>
    <s v="Active"/>
    <s v="Proluxe"/>
    <s v="Extrusion/Channel"/>
    <s v="Premium Extrusions"/>
    <s v="Shadow TransferKit"/>
    <s v="01-01-2025"/>
    <s v="14-04-2025"/>
    <n v="-58"/>
    <n v="0"/>
    <n v="3825.1"/>
    <n v="0"/>
    <n v="3825.1"/>
  </r>
  <r>
    <s v="AVPROD"/>
    <x v="418"/>
    <x v="2"/>
    <s v="CENTENNIAL"/>
    <s v="CO"/>
    <n v="80112"/>
    <s v="PLX-EXTSTANT-END"/>
    <s v="Each"/>
    <s v="Active"/>
    <s v="Proluxe"/>
    <s v="Extrusion/Channel"/>
    <s v="Premium Extrusions"/>
    <s v="Shadow TransferKit"/>
    <s v="01-01-2025"/>
    <s v="14-04-2025"/>
    <n v="-4"/>
    <n v="0"/>
    <n v="17.399999999999999"/>
    <n v="0"/>
    <n v="17.399999999999999"/>
  </r>
  <r>
    <s v="AVPROD"/>
    <x v="44"/>
    <x v="2"/>
    <s v="DENVER"/>
    <s v="CO"/>
    <n v="80222"/>
    <s v="PE-INVMINI-LENS-2M"/>
    <s v="Each"/>
    <s v="Active"/>
    <s v="American Lighting"/>
    <s v="Extrusion/Channel"/>
    <s v="Premium Extrusions"/>
    <s v="Special Order"/>
    <s v="01-01-2025"/>
    <s v="14-04-2025"/>
    <n v="0"/>
    <n v="14"/>
    <n v="0"/>
    <n v="255.78"/>
    <n v="-255.78"/>
  </r>
  <r>
    <s v="AVPROD"/>
    <x v="6"/>
    <x v="5"/>
    <s v="SIGNAL HILL "/>
    <s v="CA"/>
    <n v="97055"/>
    <s v="SPKPL-LDS-JUMP-BK-8FT"/>
    <s v="Each"/>
    <s v="Active"/>
    <s v="American Lighting"/>
    <s v="Spektrum"/>
    <s v="Spektrum Smart"/>
    <s v="Order"/>
    <s v="01-01-2025"/>
    <s v="14-04-2025"/>
    <n v="0"/>
    <n v="18"/>
    <n v="0"/>
    <n v="212.94"/>
    <n v="-212.94"/>
  </r>
  <r>
    <s v="AVPROD"/>
    <x v="236"/>
    <x v="6"/>
    <s v="FORT MYERS"/>
    <s v="FL"/>
    <n v="3391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45"/>
    <x v="6"/>
    <s v="OSPREY"/>
    <s v="FL"/>
    <n v="34229"/>
    <s v="PLX-STL54-COB-30K-24V-16"/>
    <s v="Each"/>
    <s v="Active"/>
    <s v="Proluxe"/>
    <s v="Tape Light"/>
    <s v="Standard Grade COB"/>
    <s v="Shadow TransferKit"/>
    <s v="01-01-2025"/>
    <s v="14-04-2025"/>
    <n v="-1"/>
    <n v="0"/>
    <n v="84.2"/>
    <n v="0"/>
    <n v="84.2"/>
  </r>
  <r>
    <s v="AVPROD"/>
    <x v="303"/>
    <x v="2"/>
    <s v="AMERICAN FORK"/>
    <s v="UT"/>
    <n v="84003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21"/>
    <x v="8"/>
    <s v="BELLEVUE"/>
    <s v="WA"/>
    <n v="98005"/>
    <s v="PLX-HTL65-27K-24V-16"/>
    <s v="Each"/>
    <s v="Active"/>
    <s v="Proluxe"/>
    <s v="Tape Light"/>
    <s v="High Output"/>
    <s v="Shadow TransferKit"/>
    <s v="01-01-2025"/>
    <s v="14-04-2025"/>
    <n v="-3"/>
    <n v="0"/>
    <n v="320.10000000000002"/>
    <n v="0"/>
    <n v="320.10000000000002"/>
  </r>
  <r>
    <s v="AVPROD"/>
    <x v="203"/>
    <x v="6"/>
    <s v="JACKSONVILLE"/>
    <s v="FL"/>
    <n v="32256"/>
    <s v="PLX-DYAD-LENS-2M"/>
    <s v="Each"/>
    <s v="Inactive"/>
    <s v="Proluxe"/>
    <s v="Extrusion/Channel"/>
    <s v="Premium Extrusions"/>
    <s v="Order"/>
    <s v="01-01-2025"/>
    <s v="14-04-2025"/>
    <n v="0"/>
    <n v="6"/>
    <n v="0"/>
    <n v="40.5"/>
    <n v="-40.5"/>
  </r>
  <r>
    <s v="AVPROD"/>
    <x v="425"/>
    <x v="10"/>
    <s v="LAKE CHARLES"/>
    <s v="LA"/>
    <n v="70611"/>
    <s v="PZM-DMX-1UNV-BK"/>
    <s v="Each"/>
    <s v="NoPurchase"/>
    <s v="Prizm"/>
    <s v="Controls"/>
    <s v="Controls"/>
    <s v="Shadow TransferKit"/>
    <s v="01-01-2025"/>
    <s v="14-04-2025"/>
    <n v="0"/>
    <n v="1"/>
    <n v="0"/>
    <n v="675.9"/>
    <n v="-675.9"/>
  </r>
  <r>
    <s v="AVPROD"/>
    <x v="155"/>
    <x v="10"/>
    <s v="JONESBORO"/>
    <s v="AR"/>
    <n v="72405"/>
    <s v="ADPTPRO-DRJ-96-24"/>
    <s v="Each"/>
    <s v="Active"/>
    <s v="American Lighting"/>
    <s v="Drivers"/>
    <s v="Adaptive"/>
    <s v="Order"/>
    <s v="01-01-2025"/>
    <s v="14-04-2025"/>
    <n v="0"/>
    <n v="1"/>
    <n v="0"/>
    <n v="128"/>
    <n v="-128"/>
  </r>
  <r>
    <s v="AVPROD"/>
    <x v="30"/>
    <x v="7"/>
    <s v="ELKHORN"/>
    <s v="NE"/>
    <n v="68022"/>
    <s v="CNVS-RPC-3"/>
    <s v="BG5"/>
    <s v="Active"/>
    <s v="American Lighting"/>
    <s v="Dynamic Pixel"/>
    <s v="Canvas"/>
    <s v="Order"/>
    <s v="01-01-2025"/>
    <s v="14-04-2025"/>
    <n v="0"/>
    <n v="2"/>
    <n v="0"/>
    <n v="4.2"/>
    <n v="-4.2"/>
  </r>
  <r>
    <s v="AVPROD"/>
    <x v="426"/>
    <x v="2"/>
    <s v="SOUTH JORDAN"/>
    <s v="UT"/>
    <n v="84095"/>
    <s v="STLHD65-WW-16"/>
    <s v="Each"/>
    <s v="Active"/>
    <s v="American Lighting"/>
    <s v="Tape Light"/>
    <s v="Standard Grade HD"/>
    <s v="Order"/>
    <s v="01-01-2025"/>
    <s v="14-04-2025"/>
    <n v="0"/>
    <n v="3"/>
    <n v="0"/>
    <n v="296.45999999999998"/>
    <n v="-296.45999999999998"/>
  </r>
  <r>
    <s v="AVPROD"/>
    <x v="19"/>
    <x v="0"/>
    <s v="BETHESDA"/>
    <s v="MD"/>
    <n v="20814"/>
    <s v="PLX-ADPTPRODR24V-300"/>
    <s v="Each"/>
    <s v="Active"/>
    <s v="Proluxe"/>
    <s v="Drivers"/>
    <s v="Adaptive"/>
    <s v="Shadow TransferKit"/>
    <s v="01-01-2025"/>
    <s v="14-04-2025"/>
    <n v="-4"/>
    <n v="0"/>
    <n v="768"/>
    <n v="0"/>
    <n v="768"/>
  </r>
  <r>
    <s v="AVPROD"/>
    <x v="375"/>
    <x v="6"/>
    <s v="WINTER PARK "/>
    <s v="FL"/>
    <n v="32789"/>
    <s v="SPTL-RGBTW"/>
    <s v="Each"/>
    <s v="FlgNoPur"/>
    <s v="American Lighting"/>
    <s v="Tape Light"/>
    <s v="Spec Grade"/>
    <s v="Order"/>
    <s v="01-01-2025"/>
    <s v="14-04-2025"/>
    <n v="0"/>
    <n v="3"/>
    <n v="0"/>
    <n v="515.97"/>
    <n v="-515.97"/>
  </r>
  <r>
    <s v="AVPROD"/>
    <x v="60"/>
    <x v="3"/>
    <s v="FRANKLIN"/>
    <s v="OH"/>
    <n v="45005"/>
    <s v="PE-STRUT-BRKT"/>
    <s v="BG2"/>
    <s v="Active"/>
    <s v="American Lighting"/>
    <s v="Extrusion/Channel"/>
    <s v="Premium Extrusions"/>
    <s v="Order"/>
    <s v="01-01-2025"/>
    <s v="14-04-2025"/>
    <n v="0"/>
    <n v="28"/>
    <n v="0"/>
    <n v="203"/>
    <n v="-203"/>
  </r>
  <r>
    <s v="AVPROD"/>
    <x v="415"/>
    <x v="4"/>
    <s v="KERNERSVILLE"/>
    <s v="NC"/>
    <n v="27284"/>
    <s v="ADPTPRO-DRJ-30-24"/>
    <s v="Each"/>
    <s v="Active"/>
    <s v="American Lighting"/>
    <s v="Drivers"/>
    <s v="Adaptive"/>
    <s v="Order"/>
    <s v="01-01-2025"/>
    <s v="14-04-2025"/>
    <n v="0"/>
    <n v="2"/>
    <n v="0"/>
    <n v="101.3"/>
    <n v="-101.3"/>
  </r>
  <r>
    <s v="AVPROD"/>
    <x v="161"/>
    <x v="4"/>
    <s v="MARIETTA "/>
    <s v="GA"/>
    <n v="30060"/>
    <s v="PLX-ADPTPRODRJ24V-60"/>
    <s v="Each"/>
    <s v="Active"/>
    <s v="Proluxe"/>
    <s v="Drivers"/>
    <s v="Adaptive"/>
    <s v="Shadow TransferKit"/>
    <s v="01-01-2025"/>
    <s v="14-04-2025"/>
    <n v="-3"/>
    <n v="0"/>
    <n v="230.25"/>
    <n v="0"/>
    <n v="230.25"/>
  </r>
  <r>
    <s v="AVPROD"/>
    <x v="300"/>
    <x v="7"/>
    <s v="LENEXA"/>
    <s v="KS"/>
    <n v="66219"/>
    <s v="PLX-HPR68-18MM-24V-CLIPS"/>
    <s v="Each"/>
    <s v="Active"/>
    <s v="Proluxe"/>
    <s v="Flexible Linear"/>
    <s v="Pool Rated Neon"/>
    <s v="Shadow TransferKit"/>
    <s v="01-01-2025"/>
    <s v="14-04-2025"/>
    <n v="3"/>
    <n v="0"/>
    <n v="14.4"/>
    <n v="0"/>
    <n v="14.4"/>
  </r>
  <r>
    <s v="AVPROD"/>
    <x v="148"/>
    <x v="4"/>
    <s v="DAPHNE"/>
    <s v="AL"/>
    <n v="36526"/>
    <s v="CC-LF-NFPROV-2-F"/>
    <s v="Each"/>
    <s v="Active"/>
    <s v="Other - Non-Inventory"/>
    <s v="Other"/>
    <s v="LaborFee"/>
    <s v="Tivoli Custom Cut"/>
    <s v="01-01-2025"/>
    <s v="14-04-2025"/>
    <n v="-2"/>
    <n v="0"/>
    <n v="33.26"/>
    <n v="0"/>
    <n v="33.26"/>
  </r>
  <r>
    <s v="AVPROD"/>
    <x v="25"/>
    <x v="9"/>
    <s v="BROOKLYN"/>
    <s v="NY"/>
    <n v="11230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273"/>
    <x v="10"/>
    <s v="BATON ROUGE"/>
    <s v="LA"/>
    <n v="70810"/>
    <s v="LED-DR8-24"/>
    <s v="Each"/>
    <s v="Active"/>
    <s v="American Lighting"/>
    <s v="Drivers"/>
    <s v="LED-DR"/>
    <s v="Order"/>
    <s v="01-01-2025"/>
    <s v="14-04-2025"/>
    <n v="0"/>
    <n v="0"/>
    <n v="0"/>
    <n v="-12.15"/>
    <n v="12.15"/>
  </r>
  <r>
    <s v="AVPROD"/>
    <x v="406"/>
    <x v="6"/>
    <s v="MIAMI"/>
    <s v="FL"/>
    <n v="33179"/>
    <s v="PLX-HTL54-30K-24V-16"/>
    <s v="Each"/>
    <s v="Active"/>
    <s v="Proluxe"/>
    <s v="Tape Light"/>
    <s v="High Output"/>
    <s v="Shadow TransferKit"/>
    <s v="01-01-2025"/>
    <s v="14-04-2025"/>
    <n v="-6"/>
    <n v="0"/>
    <n v="457.74"/>
    <n v="0"/>
    <n v="457.74"/>
  </r>
  <r>
    <s v="AVPROD"/>
    <x v="6"/>
    <x v="5"/>
    <s v="SIGNAL HILL "/>
    <s v="CA"/>
    <n v="97055"/>
    <s v="LED-DR480-24"/>
    <s v="Each"/>
    <s v="Active"/>
    <s v="American Lighting"/>
    <s v="Drivers"/>
    <s v="LED-DR"/>
    <s v="Order"/>
    <s v="01-01-2025"/>
    <s v="14-04-2025"/>
    <n v="0"/>
    <n v="2"/>
    <n v="0"/>
    <n v="226.56"/>
    <n v="-226.56"/>
  </r>
  <r>
    <s v="AVPROD"/>
    <x v="179"/>
    <x v="11"/>
    <s v="MOUNT PROSPECT"/>
    <s v="IL"/>
    <n v="60056"/>
    <s v="STLWD-3018-16"/>
    <s v="Each"/>
    <s v="Active"/>
    <s v="American Lighting"/>
    <s v="Tape Light"/>
    <s v="Standard Grade"/>
    <s v="Order"/>
    <s v="01-01-2025"/>
    <s v="14-04-2025"/>
    <n v="0"/>
    <n v="5"/>
    <n v="0"/>
    <n v="712.75"/>
    <n v="-712.75"/>
  </r>
  <r>
    <s v="AVPROD"/>
    <x v="138"/>
    <x v="2"/>
    <s v="SANTA FE"/>
    <s v="NM"/>
    <n v="87501"/>
    <s v="ADPT-DRJ-60-24"/>
    <s v="Each"/>
    <s v="Active"/>
    <s v="American Lighting"/>
    <s v="Drivers"/>
    <s v="Adaptive"/>
    <s v="Order"/>
    <s v="01-01-2025"/>
    <s v="14-04-2025"/>
    <n v="0"/>
    <n v="10"/>
    <n v="0"/>
    <n v="697.5"/>
    <n v="-697.5"/>
  </r>
  <r>
    <s v="AVPROD"/>
    <x v="427"/>
    <x v="6"/>
    <s v="MIAMI"/>
    <s v="FL"/>
    <n v="33015"/>
    <s v="NFPROL-35-CC-45"/>
    <s v="Foot"/>
    <s v="Inactive"/>
    <s v="American Lighting"/>
    <s v="Flexible Linear"/>
    <s v="Neonflex Pro"/>
    <s v="Custom Cut"/>
    <s v="01-01-2025"/>
    <s v="14-04-2025"/>
    <n v="0"/>
    <n v="45"/>
    <n v="0"/>
    <n v="1323"/>
    <n v="-1323"/>
  </r>
  <r>
    <s v="AVPROD"/>
    <x v="316"/>
    <x v="3"/>
    <s v="MORGANTOWN"/>
    <s v="WV"/>
    <n v="26505"/>
    <s v="EE1-AAFR-1M"/>
    <s v="Each"/>
    <s v="NoPurchase"/>
    <s v="American Lighting"/>
    <s v="Extrusion/Channel"/>
    <s v="Economy Extrusions"/>
    <s v="Order"/>
    <s v="01-01-2025"/>
    <s v="14-04-2025"/>
    <n v="0"/>
    <n v="110"/>
    <n v="0"/>
    <n v="1050.5"/>
    <n v="-1050.5"/>
  </r>
  <r>
    <s v="AVPROD"/>
    <x v="15"/>
    <x v="3"/>
    <s v="MENTOR"/>
    <s v="OH"/>
    <n v="44060"/>
    <s v="CNVS-RGBW-12x24"/>
    <s v="CS2"/>
    <s v="Active"/>
    <s v="American Lighting"/>
    <s v="Tape Light"/>
    <s v="Canvas"/>
    <s v="Order"/>
    <s v="01-01-2025"/>
    <s v="14-04-2025"/>
    <n v="0"/>
    <n v="11"/>
    <n v="0"/>
    <n v="2591.4899999999998"/>
    <n v="-2591.4899999999998"/>
  </r>
  <r>
    <s v="AVPROD"/>
    <x v="126"/>
    <x v="1"/>
    <s v="WEBSTER"/>
    <s v="NY"/>
    <n v="14580"/>
    <s v="PLX-LS-CANT-TT"/>
    <s v="Each"/>
    <s v="Active"/>
    <s v="Proluxe"/>
    <s v="Light String"/>
    <s v="Commercial Grade"/>
    <s v="Shadow TransferKit"/>
    <s v="01-01-2025"/>
    <s v="14-04-2025"/>
    <n v="-1"/>
    <n v="0"/>
    <n v="103.46"/>
    <n v="0"/>
    <n v="103.46"/>
  </r>
  <r>
    <s v="AVPROD"/>
    <x v="428"/>
    <x v="10"/>
    <s v="TYLER"/>
    <s v="TX"/>
    <n v="75703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235"/>
    <x v="10"/>
    <s v="SPRING BRANCH"/>
    <s v="TX"/>
    <n v="78070"/>
    <s v="PLX-ALC-JUMP-12-WH"/>
    <s v="Each"/>
    <s v="FlgNoPur"/>
    <s v="Proluxe"/>
    <s v="Undercabinets"/>
    <s v="LED Complete 2"/>
    <s v="Shadow TransferKit"/>
    <s v="01-01-2025"/>
    <s v="14-04-2025"/>
    <n v="-2"/>
    <n v="0"/>
    <n v="11.8"/>
    <n v="0"/>
    <n v="11.8"/>
  </r>
  <r>
    <s v="AVPROD"/>
    <x v="228"/>
    <x v="3"/>
    <s v="CANTON "/>
    <s v="OH"/>
    <n v="44718"/>
    <s v="PLX-GTWY-DMXARTNET"/>
    <s v="Each"/>
    <s v="Active"/>
    <s v="Proluxe"/>
    <s v="Controls"/>
    <s v="Controls"/>
    <s v="Shadow TransferKit"/>
    <s v="01-01-2025"/>
    <s v="14-04-2025"/>
    <n v="-1"/>
    <n v="0"/>
    <n v="434.5"/>
    <n v="0"/>
    <n v="434.5"/>
  </r>
  <r>
    <s v="AVPROD"/>
    <x v="187"/>
    <x v="4"/>
    <s v="MOORESVILLE"/>
    <s v="NC"/>
    <n v="28117"/>
    <s v="E-CLIP"/>
    <s v="Each"/>
    <s v="NoPurchase"/>
    <s v="American Lighting"/>
    <s v="Extrusion/Channel"/>
    <s v="Economy Extrusions"/>
    <s v="Order"/>
    <s v="01-01-2025"/>
    <s v="14-04-2025"/>
    <n v="0"/>
    <n v="25"/>
    <n v="0"/>
    <n v="42.5"/>
    <n v="-42.5"/>
  </r>
  <r>
    <s v="AVPROD"/>
    <x v="96"/>
    <x v="0"/>
    <s v="VIRGINIA BEACH"/>
    <s v="VA"/>
    <n v="23454"/>
    <s v="HTL65-RGBW"/>
    <s v="Each"/>
    <s v="Active"/>
    <s v="American Lighting"/>
    <s v="Tape Light"/>
    <s v="High Output"/>
    <s v="Order"/>
    <s v="01-01-2025"/>
    <s v="14-04-2025"/>
    <n v="0"/>
    <n v="24"/>
    <n v="0"/>
    <n v="4218"/>
    <n v="-4218"/>
  </r>
  <r>
    <s v="AVPROD"/>
    <x v="101"/>
    <x v="4"/>
    <s v="NASHVILLE"/>
    <s v="TN"/>
    <n v="37204"/>
    <s v="PLX-ADPTPRODR24V-200"/>
    <s v="Each"/>
    <s v="Active"/>
    <s v="Proluxe"/>
    <s v="Drivers"/>
    <s v="Adaptive"/>
    <s v="Shadow TransferKit"/>
    <s v="01-01-2025"/>
    <s v="14-04-2025"/>
    <n v="-15"/>
    <n v="0"/>
    <n v="2235"/>
    <n v="0"/>
    <n v="2235"/>
  </r>
  <r>
    <s v="AVPROD"/>
    <x v="26"/>
    <x v="10"/>
    <s v="SOUTHLAKE"/>
    <s v="TX"/>
    <n v="76092"/>
    <s v="PE-AA1-2M"/>
    <s v="Each"/>
    <s v="NoPurchase"/>
    <s v="American Lighting"/>
    <s v="Extrusion/Channel"/>
    <s v="Premium Extrusions"/>
    <s v="Special Order"/>
    <s v="01-01-2025"/>
    <s v="14-04-2025"/>
    <n v="0"/>
    <n v="12"/>
    <n v="0"/>
    <n v="213"/>
    <n v="-213"/>
  </r>
  <r>
    <s v="AVPROD"/>
    <x v="168"/>
    <x v="3"/>
    <s v="ELK RAPIDS"/>
    <s v="MI"/>
    <n v="49629"/>
    <s v="EE1-AAFR-1M"/>
    <s v="Each"/>
    <s v="NoPurchase"/>
    <s v="American Lighting"/>
    <s v="Extrusion/Channel"/>
    <s v="Economy Extrusions"/>
    <s v="Order"/>
    <s v="01-01-2025"/>
    <s v="14-04-2025"/>
    <n v="0"/>
    <n v="20"/>
    <n v="0"/>
    <n v="191"/>
    <n v="-191"/>
  </r>
  <r>
    <s v="AVPROD"/>
    <x v="277"/>
    <x v="3"/>
    <s v="WESTFIELD"/>
    <s v="IN"/>
    <n v="46074"/>
    <s v="LED-DR60-24"/>
    <s v="Each"/>
    <s v="Inactive"/>
    <s v="American Lighting"/>
    <s v="Drivers"/>
    <s v="LED-DR"/>
    <s v="Order"/>
    <s v="01-01-2025"/>
    <s v="14-04-2025"/>
    <n v="0"/>
    <n v="9"/>
    <n v="0"/>
    <n v="423.9"/>
    <n v="-423.9"/>
  </r>
  <r>
    <s v="AVPROD"/>
    <x v="317"/>
    <x v="8"/>
    <s v="OLYMPIA"/>
    <s v="WA"/>
    <n v="98502"/>
    <s v="PLX-HTL54-COB-RGBW-24V-16"/>
    <s v="Each"/>
    <s v="Active"/>
    <s v="Proluxe"/>
    <s v="Tape Light"/>
    <s v="High Output COB"/>
    <s v="Shadow TransferKit"/>
    <s v="01-01-2025"/>
    <s v="14-04-2025"/>
    <n v="-4"/>
    <n v="0"/>
    <n v="627.20000000000005"/>
    <n v="0"/>
    <n v="627.20000000000005"/>
  </r>
  <r>
    <s v="AVPROD"/>
    <x v="236"/>
    <x v="6"/>
    <s v="FORT MYERS"/>
    <s v="FL"/>
    <n v="33912"/>
    <s v="PLX-SPTLX54-30K-24V-13"/>
    <s v="Each"/>
    <s v="FlgNoPur"/>
    <s v="Proluxe"/>
    <s v="Tape Light"/>
    <s v="Spec Ultra"/>
    <s v="Shadow TransferKit"/>
    <s v="01-01-2025"/>
    <s v="14-04-2025"/>
    <n v="0"/>
    <n v="0"/>
    <n v="-188.8"/>
    <n v="0"/>
    <n v="-188.8"/>
  </r>
  <r>
    <s v="AVPROD"/>
    <x v="63"/>
    <x v="9"/>
    <s v="LITTLE SILVER"/>
    <s v="NJ"/>
    <n v="7739"/>
    <s v="PE-AA1-FEED"/>
    <s v="Each"/>
    <s v="NoPurchase"/>
    <s v="American Lighting"/>
    <s v="Extrusion/Channel"/>
    <s v="Premium Extrusions"/>
    <s v="Order"/>
    <s v="01-01-2025"/>
    <s v="14-04-2025"/>
    <n v="0"/>
    <n v="5"/>
    <n v="0"/>
    <n v="8"/>
    <n v="-8"/>
  </r>
  <r>
    <s v="AVPROD"/>
    <x v="63"/>
    <x v="9"/>
    <s v="LITTLE SILVER"/>
    <s v="NJ"/>
    <n v="7739"/>
    <s v="PE-AA1-1M"/>
    <s v="Each"/>
    <s v="NoPurchase"/>
    <s v="American Lighting"/>
    <s v="Extrusion/Channel"/>
    <s v="Premium Extrusions"/>
    <s v="Order"/>
    <s v="01-01-2025"/>
    <s v="14-04-2025"/>
    <n v="0"/>
    <n v="5"/>
    <n v="0"/>
    <n v="46.25"/>
    <n v="-46.25"/>
  </r>
  <r>
    <s v="AVPROD"/>
    <x v="44"/>
    <x v="2"/>
    <s v="DENVER"/>
    <s v="CO"/>
    <n v="80222"/>
    <s v="PE-AA2-FEED"/>
    <s v="Each"/>
    <s v="NoPurchase"/>
    <s v="American Lighting"/>
    <s v="Extrusion/Channel"/>
    <s v="Premium Extrusions"/>
    <s v="Order"/>
    <s v="01-01-2025"/>
    <s v="14-04-2025"/>
    <n v="0"/>
    <n v="12"/>
    <n v="0"/>
    <n v="13.44"/>
    <n v="-13.44"/>
  </r>
  <r>
    <s v="AVPROD"/>
    <x v="429"/>
    <x v="4"/>
    <s v="DEMOREST"/>
    <s v="GA"/>
    <n v="30535"/>
    <s v="HTL65-COB-UWW-16"/>
    <s v="Each"/>
    <s v="Active"/>
    <s v="American Lighting"/>
    <s v="Tape Light"/>
    <s v="High Output COB"/>
    <s v="Order"/>
    <s v="01-01-2025"/>
    <s v="14-04-2025"/>
    <n v="0"/>
    <n v="4"/>
    <n v="0"/>
    <n v="462.08"/>
    <n v="-462.08"/>
  </r>
  <r>
    <s v="AVPROD"/>
    <x v="82"/>
    <x v="5"/>
    <s v="SCOTTSDALE"/>
    <s v="AZ"/>
    <n v="85255"/>
    <s v="PE-AA1-1M"/>
    <s v="Each"/>
    <s v="NoPurchase"/>
    <s v="American Lighting"/>
    <s v="Extrusion/Channel"/>
    <s v="Premium Extrusions"/>
    <s v="Order"/>
    <s v="01-01-2025"/>
    <s v="14-04-2025"/>
    <n v="0"/>
    <n v="183"/>
    <n v="0"/>
    <n v="1692.75"/>
    <n v="-1692.75"/>
  </r>
  <r>
    <s v="AVPROD"/>
    <x v="69"/>
    <x v="11"/>
    <s v="STEVENS POINT"/>
    <s v="WI"/>
    <n v="54481"/>
    <s v="CNVS-ICON-3PIN"/>
    <s v="BG10"/>
    <s v="Active"/>
    <s v="American Lighting"/>
    <s v="Dynamic Pixel"/>
    <s v="Canvas"/>
    <s v="Order"/>
    <s v="01-01-2025"/>
    <s v="14-04-2025"/>
    <n v="0"/>
    <n v="15"/>
    <n v="0"/>
    <n v="77.55"/>
    <n v="-77.55"/>
  </r>
  <r>
    <s v="AVPROD"/>
    <x v="100"/>
    <x v="3"/>
    <s v="LEXINGTON"/>
    <s v="KY"/>
    <n v="40505"/>
    <s v="PLX-SPTL54-RGBTW-24V-13"/>
    <s v="Each"/>
    <s v="FlgNoPur"/>
    <s v="Proluxe"/>
    <s v="Tape Light"/>
    <s v="Spec Grade"/>
    <s v="Shadow TransferKit"/>
    <s v="01-01-2025"/>
    <s v="14-04-2025"/>
    <n v="-1"/>
    <n v="0"/>
    <n v="157.5"/>
    <n v="0"/>
    <n v="157.5"/>
  </r>
  <r>
    <s v="AVPROD"/>
    <x v="55"/>
    <x v="4"/>
    <s v="LAGRANGE"/>
    <s v="GA"/>
    <n v="30241"/>
    <s v="PLX-LEDDR24V-8"/>
    <s v="Each"/>
    <s v="Active"/>
    <s v="Proluxe"/>
    <s v="Drivers"/>
    <s v="LED-DR"/>
    <s v="Shadow TransferKit"/>
    <s v="01-01-2025"/>
    <s v="14-04-2025"/>
    <n v="1"/>
    <n v="0"/>
    <n v="14.85"/>
    <n v="0"/>
    <n v="14.85"/>
  </r>
  <r>
    <s v="AVPROD"/>
    <x v="257"/>
    <x v="6"/>
    <s v="WEST PALM BEACH"/>
    <s v="FL"/>
    <n v="33409"/>
    <s v="SBEND-CC-ASSEMBLY"/>
    <s v="Each"/>
    <s v="Inactive"/>
    <s v="Other - Non-Inventory"/>
    <s v="FeesServices"/>
    <s v="FeesServices"/>
    <s v="Custom Cut"/>
    <s v="01-01-2025"/>
    <s v="14-04-2025"/>
    <n v="0"/>
    <n v="5"/>
    <n v="0"/>
    <n v="148.5"/>
    <n v="-148.5"/>
  </r>
  <r>
    <s v="AVPROD"/>
    <x v="430"/>
    <x v="8"/>
    <s v="DES MOINES"/>
    <s v="WA"/>
    <n v="98198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74"/>
    <x v="6"/>
    <s v="SUMMERFIELD "/>
    <s v="FL"/>
    <n v="34491"/>
    <s v="PLX-LEDDR24V-480"/>
    <s v="Each"/>
    <s v="Active"/>
    <s v="Proluxe"/>
    <s v="Drivers"/>
    <s v="LED-DR"/>
    <s v="Shadow TransferKit"/>
    <s v="01-01-2025"/>
    <s v="14-04-2025"/>
    <n v="-2"/>
    <n v="0"/>
    <n v="317.18"/>
    <n v="0"/>
    <n v="317.18"/>
  </r>
  <r>
    <s v="AVPROD"/>
    <x v="5"/>
    <x v="3"/>
    <s v="TROY"/>
    <s v="MI"/>
    <n v="48084"/>
    <s v="PLX-SFLEX-30K-24V-CC-15X50"/>
    <s v="Foot"/>
    <s v="Active"/>
    <s v="Proluxe"/>
    <s v="Tape Light"/>
    <s v="Senik"/>
    <s v="Shadow TransferKit"/>
    <s v="01-01-2025"/>
    <s v="14-04-2025"/>
    <n v="-19"/>
    <n v="0"/>
    <n v="316.54000000000002"/>
    <n v="0"/>
    <n v="316.54000000000002"/>
  </r>
  <r>
    <s v="AVPROD"/>
    <x v="21"/>
    <x v="8"/>
    <s v="Spokane Valley"/>
    <s v="WA"/>
    <n v="99216"/>
    <s v="PLX-LEDDRJ24V-96"/>
    <s v="Each"/>
    <s v="Active"/>
    <s v="Proluxe"/>
    <s v="Drivers"/>
    <s v="LED-DR"/>
    <s v="Shadow TransferKit"/>
    <s v="01-01-2025"/>
    <s v="14-04-2025"/>
    <n v="-1"/>
    <n v="0"/>
    <n v="59.71"/>
    <n v="0"/>
    <n v="59.71"/>
  </r>
  <r>
    <s v="AVPROD"/>
    <x v="20"/>
    <x v="2"/>
    <s v="WINDSOR"/>
    <s v="CO"/>
    <n v="80550"/>
    <s v="CNVS-TW-12x24"/>
    <s v="CS2"/>
    <s v="Active"/>
    <s v="American Lighting"/>
    <s v="Dynamic Pixel"/>
    <s v="Canvas"/>
    <s v="Order"/>
    <s v="01-01-2025"/>
    <s v="14-04-2025"/>
    <n v="0"/>
    <n v="0"/>
    <n v="0"/>
    <n v="-1449.2"/>
    <n v="1449.2"/>
  </r>
  <r>
    <s v="AVPROD"/>
    <x v="63"/>
    <x v="9"/>
    <s v="LITTLE SILVER"/>
    <s v="NJ"/>
    <n v="7739"/>
    <s v="STLHD-UWW-100"/>
    <s v="Each"/>
    <s v="Active"/>
    <s v="American Lighting"/>
    <s v="Tape Light"/>
    <s v="Standard Grade HD"/>
    <s v="Order"/>
    <s v="01-01-2025"/>
    <s v="14-04-2025"/>
    <n v="0"/>
    <n v="2"/>
    <n v="0"/>
    <n v="1004.9"/>
    <n v="-1004.9"/>
  </r>
  <r>
    <s v="AVPROD"/>
    <x v="46"/>
    <x v="6"/>
    <s v="SARASOTA"/>
    <s v="FL"/>
    <n v="34238"/>
    <s v="PLX-ADPTPRODRJ24V-96"/>
    <s v="Each"/>
    <s v="Active"/>
    <s v="Proluxe"/>
    <s v="Drivers"/>
    <s v="Adaptive"/>
    <s v="Shadow TransferKit"/>
    <s v="01-01-2025"/>
    <s v="14-04-2025"/>
    <n v="-1"/>
    <n v="0"/>
    <n v="107.7"/>
    <n v="0"/>
    <n v="107.7"/>
  </r>
  <r>
    <s v="AVPROD"/>
    <x v="322"/>
    <x v="9"/>
    <s v="SHIRLEY "/>
    <s v="NY"/>
    <n v="11967"/>
    <s v="STLWD-3018-16"/>
    <s v="Each"/>
    <s v="Active"/>
    <s v="American Lighting"/>
    <s v="Tape Light"/>
    <s v="Standard Grade"/>
    <s v="Order"/>
    <s v="01-01-2025"/>
    <s v="14-04-2025"/>
    <n v="0"/>
    <n v="30"/>
    <n v="0"/>
    <n v="4276.5"/>
    <n v="-4276.5"/>
  </r>
  <r>
    <s v="AVPROD"/>
    <x v="431"/>
    <x v="6"/>
    <s v="IDIAN ROCKS BEACH"/>
    <s v="FL"/>
    <n v="33785"/>
    <s v="ULRL-LED-WW-KIT"/>
    <s v="Each"/>
    <s v="Active"/>
    <s v="American Lighting"/>
    <s v="Flexible Linear"/>
    <s v="Flexbrite"/>
    <s v="Order"/>
    <s v="01-01-2025"/>
    <s v="14-04-2025"/>
    <n v="0"/>
    <n v="1"/>
    <n v="0"/>
    <n v="210.85"/>
    <n v="-210.85"/>
  </r>
  <r>
    <s v="AVPROD"/>
    <x v="214"/>
    <x v="3"/>
    <s v="CLINTON "/>
    <s v="PA"/>
    <n v="15026"/>
    <s v="ADPTPRO-DR-200-24"/>
    <s v="Each"/>
    <s v="Active"/>
    <s v="American Lighting"/>
    <s v="Drivers"/>
    <s v="Adaptive"/>
    <s v="Order"/>
    <s v="01-01-2025"/>
    <s v="14-04-2025"/>
    <n v="0"/>
    <n v="2"/>
    <n v="0"/>
    <n v="208.6"/>
    <n v="-208.6"/>
  </r>
  <r>
    <s v="AVPROD"/>
    <x v="297"/>
    <x v="3"/>
    <s v="SUNBURY"/>
    <s v="OH"/>
    <n v="43074"/>
    <s v="PLX-ADPTPRODRJ24V-30"/>
    <s v="Each"/>
    <s v="Active"/>
    <s v="Proluxe"/>
    <s v="Drivers"/>
    <s v="Adaptive"/>
    <s v="Shadow TransferKit"/>
    <s v="01-01-2025"/>
    <s v="14-04-2025"/>
    <n v="1"/>
    <n v="0"/>
    <n v="50.65"/>
    <n v="0"/>
    <n v="50.65"/>
  </r>
  <r>
    <s v="AVPROD"/>
    <x v="214"/>
    <x v="3"/>
    <s v="CLINTON "/>
    <s v="PA"/>
    <n v="15026"/>
    <s v="PLX-ADPTPRODRJ24V-60"/>
    <s v="Each"/>
    <s v="Active"/>
    <s v="Proluxe"/>
    <s v="Drivers"/>
    <s v="Adaptive"/>
    <s v="Shadow TransferKit"/>
    <s v="01-01-2025"/>
    <s v="14-04-2025"/>
    <n v="-2"/>
    <n v="0"/>
    <n v="168.8"/>
    <n v="0"/>
    <n v="168.8"/>
  </r>
  <r>
    <s v="AVPROD"/>
    <x v="219"/>
    <x v="2"/>
    <s v="RIVERTON"/>
    <s v="UT"/>
    <n v="84065"/>
    <s v="STLWD-3018-16"/>
    <s v="Each"/>
    <s v="Active"/>
    <s v="American Lighting"/>
    <s v="Tape Light"/>
    <s v="Standard Grade"/>
    <s v="Order"/>
    <s v="01-01-2025"/>
    <s v="14-04-2025"/>
    <n v="0"/>
    <n v="1"/>
    <n v="0"/>
    <n v="128.30000000000001"/>
    <n v="-128.30000000000001"/>
  </r>
  <r>
    <s v="AVPROD"/>
    <x v="221"/>
    <x v="1"/>
    <s v="GERMANTOWN"/>
    <s v="NY"/>
    <n v="12526"/>
    <s v="E-CLIP"/>
    <s v="Each"/>
    <s v="NoPurchase"/>
    <s v="American Lighting"/>
    <s v="Extrusion/Channel"/>
    <s v="Economy Extrusions"/>
    <s v="Order"/>
    <s v="01-01-2025"/>
    <s v="14-04-2025"/>
    <n v="0"/>
    <n v="65"/>
    <n v="0"/>
    <n v="110.5"/>
    <n v="-110.5"/>
  </r>
  <r>
    <s v="AVPROD"/>
    <x v="233"/>
    <x v="5"/>
    <s v="PHOENIX "/>
    <s v="AZ"/>
    <n v="85050"/>
    <s v="PE-SLOT-90"/>
    <s v="Each"/>
    <s v="Inactive"/>
    <s v="American Lighting"/>
    <s v="Extrusion/Channel"/>
    <s v="Premium Extrusions"/>
    <s v="Special Order"/>
    <s v="01-01-2025"/>
    <s v="14-04-2025"/>
    <n v="0"/>
    <n v="4"/>
    <n v="0"/>
    <n v="380"/>
    <n v="-380"/>
  </r>
  <r>
    <s v="AVPROD"/>
    <x v="52"/>
    <x v="1"/>
    <s v="NORTH EASTON"/>
    <s v="MA"/>
    <n v="2356"/>
    <s v="PE-AA45-END"/>
    <s v="Each"/>
    <s v="Active"/>
    <s v="American Lighting"/>
    <s v="Extrusion/Channel"/>
    <s v="Premium Extrusions"/>
    <s v="Special Order"/>
    <s v="01-01-2025"/>
    <s v="14-04-2025"/>
    <n v="0"/>
    <n v="18"/>
    <n v="0"/>
    <n v="22.5"/>
    <n v="-22.5"/>
  </r>
  <r>
    <s v="AVPROD"/>
    <x v="200"/>
    <x v="6"/>
    <s v="ORLANDO"/>
    <s v="FL"/>
    <n v="32811"/>
    <s v="PLX-ADPTPRODRJ24V-96"/>
    <s v="Each"/>
    <s v="Active"/>
    <s v="Proluxe"/>
    <s v="Drivers"/>
    <s v="Adaptive"/>
    <s v="Shadow TransferKit"/>
    <s v="01-01-2025"/>
    <s v="14-04-2025"/>
    <n v="0"/>
    <n v="0"/>
    <n v="-80.64"/>
    <n v="0"/>
    <n v="-80.64"/>
  </r>
  <r>
    <s v="AVPROD"/>
    <x v="21"/>
    <x v="8"/>
    <s v="BELLEVUE"/>
    <s v="WA"/>
    <n v="98005"/>
    <s v="PLX-EXT-LENSFOC-1M"/>
    <s v="Each"/>
    <s v="NoPurchase"/>
    <s v="Proluxe"/>
    <s v="Extrusion/Channel"/>
    <s v="Premium Extrusions"/>
    <s v="Shadow TransferKit"/>
    <s v="01-01-2025"/>
    <s v="14-04-2025"/>
    <n v="-7"/>
    <n v="0"/>
    <n v="155.75"/>
    <n v="0"/>
    <n v="155.75"/>
  </r>
  <r>
    <s v="AVPROD"/>
    <x v="75"/>
    <x v="0"/>
    <s v="ROANOKE"/>
    <s v="VA"/>
    <n v="24018"/>
    <s v="ULRL-LED-WW-KIT"/>
    <s v="Each"/>
    <s v="Active"/>
    <s v="American Lighting"/>
    <s v="Flexible Linear"/>
    <s v="Flexbrite"/>
    <s v="Order"/>
    <s v="01-01-2025"/>
    <s v="14-04-2025"/>
    <n v="-1"/>
    <n v="0"/>
    <n v="210.85"/>
    <n v="0"/>
    <n v="210.85"/>
  </r>
  <r>
    <s v="AVPROD"/>
    <x v="214"/>
    <x v="3"/>
    <s v="CLINTON "/>
    <s v="PA"/>
    <n v="15026"/>
    <s v="PLX-STL54-COB-27K-24V-100"/>
    <s v="Each"/>
    <s v="Active"/>
    <s v="Proluxe"/>
    <s v="Tape Light"/>
    <s v="Standard Grade COB"/>
    <s v="Shadow TransferKit"/>
    <s v="01-01-2025"/>
    <s v="14-04-2025"/>
    <n v="-1"/>
    <n v="0"/>
    <n v="564.65"/>
    <n v="0"/>
    <n v="564.65"/>
  </r>
  <r>
    <s v="AVPROD"/>
    <x v="139"/>
    <x v="2"/>
    <s v="LITTLETON"/>
    <s v="CO"/>
    <n v="80128"/>
    <s v="HTLHD-WW-16"/>
    <s v="Each"/>
    <s v="Active"/>
    <s v="American Lighting"/>
    <s v="Tape Light"/>
    <s v="High Output HD"/>
    <s v="Order"/>
    <s v="01-01-2025"/>
    <s v="14-04-2025"/>
    <n v="0"/>
    <n v="4"/>
    <n v="0"/>
    <n v="449"/>
    <n v="-449"/>
  </r>
  <r>
    <s v="AVPROD"/>
    <x v="235"/>
    <x v="10"/>
    <s v="SPRING BRANCH"/>
    <s v="TX"/>
    <n v="78070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138"/>
    <x v="2"/>
    <s v="SANTA FE"/>
    <s v="NM"/>
    <n v="87501"/>
    <s v="PLX-ADPTDRJ24V-60"/>
    <s v="Each"/>
    <s v="Active"/>
    <s v="Proluxe"/>
    <s v="Drivers"/>
    <s v="Adaptive"/>
    <s v="Shadow TransferKit"/>
    <s v="01-01-2025"/>
    <s v="14-04-2025"/>
    <n v="2"/>
    <n v="0"/>
    <n v="153.4"/>
    <n v="0"/>
    <n v="153.4"/>
  </r>
  <r>
    <s v="AVPROD"/>
    <x v="48"/>
    <x v="6"/>
    <s v="LAKELAND"/>
    <s v="FL"/>
    <n v="33813"/>
    <s v="PLX-STLHD54-30K-24V-100"/>
    <s v="Each"/>
    <s v="Active"/>
    <s v="Proluxe"/>
    <s v="Tape Light"/>
    <s v="Standard Grade HD"/>
    <s v="Shadow TransferKit"/>
    <s v="01-01-2025"/>
    <s v="14-04-2025"/>
    <n v="-6"/>
    <n v="0"/>
    <n v="3249.9"/>
    <n v="0"/>
    <n v="3249.9"/>
  </r>
  <r>
    <s v="AVPROD"/>
    <x v="92"/>
    <x v="2"/>
    <s v="BRIGGSDALE"/>
    <s v="CO"/>
    <n v="80611"/>
    <s v="PLX-LEDDRJ24V-150"/>
    <s v="Each"/>
    <s v="Active"/>
    <s v="Proluxe"/>
    <s v="Drivers"/>
    <s v="LED-DR"/>
    <s v="Shadow TransferKit"/>
    <s v="01-01-2025"/>
    <s v="14-04-2025"/>
    <n v="2"/>
    <n v="0"/>
    <n v="99.26"/>
    <n v="0"/>
    <n v="99.26"/>
  </r>
  <r>
    <s v="AVPROD"/>
    <x v="133"/>
    <x v="3"/>
    <s v="HOLLAND"/>
    <s v="OH"/>
    <n v="43528"/>
    <s v="PLX-SPKPL-BULB-RGBTWA19"/>
    <s v="Each"/>
    <s v="Active"/>
    <s v="Proluxe"/>
    <s v="Spektrum+ Smart"/>
    <s v="Spektrum+"/>
    <s v="Shadow TransferKit"/>
    <s v="01-01-2025"/>
    <s v="14-04-2025"/>
    <n v="-8"/>
    <n v="0"/>
    <n v="83.6"/>
    <n v="0"/>
    <n v="83.6"/>
  </r>
  <r>
    <s v="AVPROD"/>
    <x v="43"/>
    <x v="3"/>
    <s v="ZIONSVILLE"/>
    <s v="IN"/>
    <n v="46077"/>
    <s v="PLX-ADPTPRODRJ24V-288"/>
    <s v="Each"/>
    <s v="Active"/>
    <s v="Proluxe"/>
    <s v="Drivers"/>
    <s v="Adaptive"/>
    <s v="Shadow TransferKit"/>
    <s v="01-01-2025"/>
    <s v="14-04-2025"/>
    <n v="-2"/>
    <n v="0"/>
    <n v="327"/>
    <n v="0"/>
    <n v="327"/>
  </r>
  <r>
    <s v="AVPROD"/>
    <x v="191"/>
    <x v="6"/>
    <s v="CLEARWATER"/>
    <s v="FL"/>
    <n v="33765"/>
    <s v="PLX-EXTUNVMINI-BK-2M-BNDL1"/>
    <s v="Each"/>
    <s v="Active"/>
    <s v="Proluxe"/>
    <s v="Extrusion/Channel"/>
    <s v="Premium Extrusions"/>
    <s v="Shadow TransferKit"/>
    <s v="01-01-2025"/>
    <s v="14-04-2025"/>
    <n v="-10"/>
    <n v="0"/>
    <n v="374"/>
    <n v="0"/>
    <n v="374"/>
  </r>
  <r>
    <s v="AVPROD"/>
    <x v="94"/>
    <x v="2"/>
    <s v="SANDY"/>
    <s v="UT"/>
    <n v="84070"/>
    <s v="NFPROL-CONKIT-2PIN-FRNTR"/>
    <s v="Each"/>
    <s v="Inactive"/>
    <s v="American Lighting"/>
    <s v="Flexible Linear"/>
    <s v="Neonflex Pro"/>
    <s v="Order"/>
    <s v="01-01-2025"/>
    <s v="14-04-2025"/>
    <n v="0"/>
    <n v="8"/>
    <n v="0"/>
    <n v="110.8"/>
    <n v="-110.8"/>
  </r>
  <r>
    <s v="AVPROD"/>
    <x v="379"/>
    <x v="7"/>
    <s v="LEE'S SUMMIT"/>
    <s v="MO"/>
    <n v="64081"/>
    <s v="STL-COB-WW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363"/>
    <x v="2"/>
    <s v="LAKEWOOD"/>
    <s v="CO"/>
    <n v="80235"/>
    <s v="PE-AA2-FEED"/>
    <s v="Each"/>
    <s v="NoPurchase"/>
    <s v="American Lighting"/>
    <s v="Extrusion/Channel"/>
    <s v="Premium Extrusions"/>
    <s v="Order"/>
    <s v="01-01-2025"/>
    <s v="14-04-2025"/>
    <n v="0"/>
    <n v="16"/>
    <n v="0"/>
    <n v="25.6"/>
    <n v="-25.6"/>
  </r>
  <r>
    <s v="AVPROD"/>
    <x v="402"/>
    <x v="9"/>
    <s v="FARMINGDALE"/>
    <s v="NY"/>
    <n v="11735"/>
    <s v="PLX-HTL20-COB-30K-24V-16"/>
    <s v="Each"/>
    <s v="NoPurchas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432"/>
    <x v="6"/>
    <s v="TAMPA "/>
    <s v="FL"/>
    <n v="33624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75"/>
    <x v="4"/>
    <s v="FRANKLIN "/>
    <s v="TN"/>
    <n v="37067"/>
    <s v="TL-5PWR-HD"/>
    <s v="Each"/>
    <s v="Active"/>
    <s v="American Lighting"/>
    <s v="Tape Light"/>
    <s v="Tape Light Accessories"/>
    <s v="Order"/>
    <s v="01-01-2025"/>
    <s v="14-04-2025"/>
    <n v="0"/>
    <n v="4"/>
    <n v="0"/>
    <n v="16.2"/>
    <n v="-16.2"/>
  </r>
  <r>
    <s v="AVPROD"/>
    <x v="141"/>
    <x v="7"/>
    <s v="OVERLAND PARK"/>
    <s v="KS"/>
    <n v="66212"/>
    <s v="HTL-COB-RGBW-16"/>
    <s v="Each"/>
    <s v="Active"/>
    <s v="American Lighting"/>
    <s v="Tape Light"/>
    <s v="High Output COB"/>
    <s v="Order"/>
    <s v="01-01-2025"/>
    <s v="14-04-2025"/>
    <n v="0"/>
    <n v="11"/>
    <n v="0"/>
    <n v="1241.46"/>
    <n v="-1241.46"/>
  </r>
  <r>
    <s v="AVPROD"/>
    <x v="207"/>
    <x v="0"/>
    <s v="JEFFERSON TWP"/>
    <s v="PA"/>
    <n v="18436"/>
    <s v="PE-UVLENS-1M"/>
    <s v="Each"/>
    <s v="Active"/>
    <s v="American Lighting"/>
    <s v="Extrusion/Channel"/>
    <s v="Premium Extrusions"/>
    <s v="Special Order"/>
    <s v="01-01-2025"/>
    <s v="14-04-2025"/>
    <n v="0"/>
    <n v="-22"/>
    <n v="0"/>
    <n v="184.2"/>
    <n v="-184.2"/>
  </r>
  <r>
    <s v="AVPROD"/>
    <x v="136"/>
    <x v="8"/>
    <s v="ANCHORAGE"/>
    <s v="AK"/>
    <n v="99518"/>
    <s v="ADPTPRO-DR-300-24"/>
    <s v="Each"/>
    <s v="Active"/>
    <s v="American Lighting"/>
    <s v="Drivers"/>
    <s v="Adaptive"/>
    <s v="Order"/>
    <s v="01-01-2025"/>
    <s v="14-04-2025"/>
    <n v="0"/>
    <n v="1"/>
    <n v="0"/>
    <n v="213.35"/>
    <n v="-213.35"/>
  </r>
  <r>
    <s v="AVPROD"/>
    <x v="123"/>
    <x v="9"/>
    <s v="FARMINGDALE"/>
    <s v="NY"/>
    <n v="11735"/>
    <s v="LED-DR320-24"/>
    <s v="Each"/>
    <s v="Inactive"/>
    <s v="American Lighting"/>
    <s v="Drivers"/>
    <s v="LED-DR"/>
    <s v="Special Order"/>
    <s v="01-01-2025"/>
    <s v="14-04-2025"/>
    <n v="0"/>
    <n v="2"/>
    <n v="0"/>
    <n v="288.82"/>
    <n v="-288.82"/>
  </r>
  <r>
    <s v="AVPROD"/>
    <x v="181"/>
    <x v="2"/>
    <s v="WASHINGTON"/>
    <s v="UT"/>
    <n v="84780"/>
    <s v="PLX-EXTGT-2M-BNDL1"/>
    <s v="Each"/>
    <s v="Active"/>
    <s v="Proluxe"/>
    <s v="Extrusion/Channel"/>
    <s v="Premium Extrusions"/>
    <s v="Shadow TransferKit"/>
    <s v="01-01-2025"/>
    <s v="14-04-2025"/>
    <n v="-10"/>
    <n v="0"/>
    <n v="593.6"/>
    <n v="0"/>
    <n v="593.6"/>
  </r>
  <r>
    <s v="AVPROD"/>
    <x v="8"/>
    <x v="3"/>
    <s v="SYRACUSE "/>
    <s v="IN"/>
    <n v="46567"/>
    <s v="PLX-TL-SC-4BLOCK"/>
    <s v="Each"/>
    <s v="Active"/>
    <s v="Proluxe"/>
    <s v="Tape Light"/>
    <s v="Tape Light Accessories"/>
    <s v="Shadow TransferKit"/>
    <s v="01-01-2025"/>
    <s v="14-04-2025"/>
    <n v="-1"/>
    <n v="0"/>
    <n v="33.57"/>
    <n v="0"/>
    <n v="33.57"/>
  </r>
  <r>
    <s v="AVPROD"/>
    <x v="380"/>
    <x v="10"/>
    <s v="NEW ORLEANS"/>
    <s v="LA"/>
    <n v="70123"/>
    <s v="PLX-DECRJ45-DMX-5CH"/>
    <s v="Each"/>
    <s v="Active"/>
    <s v="Proluxe"/>
    <s v="Controls"/>
    <s v="Controls"/>
    <s v="Shadow TransferKit"/>
    <s v="01-01-2025"/>
    <s v="14-04-2025"/>
    <n v="-1"/>
    <n v="0"/>
    <n v="68.569999999999993"/>
    <n v="0"/>
    <n v="68.569999999999993"/>
  </r>
  <r>
    <s v="AVPROD"/>
    <x v="214"/>
    <x v="3"/>
    <s v="CLINTON "/>
    <s v="PA"/>
    <n v="15026"/>
    <s v="PLX-HTL65-COB-27K-24V-16"/>
    <s v="Each"/>
    <s v="Active"/>
    <s v="Proluxe"/>
    <s v="Tape Light"/>
    <s v="High Output COB"/>
    <s v="Shadow TransferKit"/>
    <s v="01-01-2025"/>
    <s v="14-04-2025"/>
    <n v="-1"/>
    <n v="0"/>
    <n v="127.05"/>
    <n v="0"/>
    <n v="127.05"/>
  </r>
  <r>
    <s v="AVPROD"/>
    <x v="112"/>
    <x v="10"/>
    <s v="JONESBORO"/>
    <s v="AR"/>
    <n v="72401"/>
    <s v="PLX-DECRJ45-DMX-5CH"/>
    <s v="Each"/>
    <s v="Active"/>
    <s v="Proluxe"/>
    <s v="Controls"/>
    <s v="Controls"/>
    <s v="Shadow TransferKit"/>
    <s v="01-01-2025"/>
    <s v="14-04-2025"/>
    <n v="-4"/>
    <n v="0"/>
    <n v="356.2"/>
    <n v="0"/>
    <n v="356.2"/>
  </r>
  <r>
    <s v="AVPROD"/>
    <x v="101"/>
    <x v="4"/>
    <s v="NASHVILLE"/>
    <s v="TN"/>
    <n v="37204"/>
    <s v="PE-VERGE-FEED"/>
    <s v="Each"/>
    <s v="Active"/>
    <s v="American Lighting"/>
    <s v="Extrusion/Channel"/>
    <s v="Premium Extrusions"/>
    <s v="Order"/>
    <s v="01-01-2025"/>
    <s v="14-04-2025"/>
    <n v="0"/>
    <n v="10"/>
    <n v="0"/>
    <n v="32.5"/>
    <n v="-32.5"/>
  </r>
  <r>
    <s v="AVPROD"/>
    <x v="8"/>
    <x v="3"/>
    <s v="SYRACUSE "/>
    <s v="IN"/>
    <n v="46567"/>
    <s v="STLHD-NW-100"/>
    <s v="Each"/>
    <s v="Active"/>
    <s v="American Lighting"/>
    <s v="Tape Light"/>
    <s v="Standard Grade HD"/>
    <s v="Order"/>
    <s v="01-01-2025"/>
    <s v="14-04-2025"/>
    <n v="0"/>
    <n v="1"/>
    <n v="0"/>
    <n v="558.29999999999995"/>
    <n v="-558.29999999999995"/>
  </r>
  <r>
    <s v="AVPROD"/>
    <x v="126"/>
    <x v="1"/>
    <s v="WEBSTER"/>
    <s v="NY"/>
    <n v="14580"/>
    <s v="PLX-CLS-E26-100-BK"/>
    <s v="Each"/>
    <s v="NoPurchase"/>
    <s v="Proluxe"/>
    <s v="Light String"/>
    <s v="Commercial Grade"/>
    <s v="Shadow TransferKit"/>
    <s v="01-01-2025"/>
    <s v="14-04-2025"/>
    <n v="-2"/>
    <n v="0"/>
    <n v="246.62"/>
    <n v="0"/>
    <n v="246.62"/>
  </r>
  <r>
    <s v="AVPROD"/>
    <x v="237"/>
    <x v="2"/>
    <s v="LONE TREE"/>
    <s v="CO"/>
    <n v="80124"/>
    <s v="PLX-ADPTDRJ24V-192"/>
    <s v="Each"/>
    <s v="Active"/>
    <s v="Proluxe"/>
    <s v="Drivers"/>
    <s v="Adaptive"/>
    <s v="Shadow TransferKit"/>
    <s v="01-01-2025"/>
    <s v="14-04-2025"/>
    <n v="-2"/>
    <n v="0"/>
    <n v="299.5"/>
    <n v="0"/>
    <n v="299.5"/>
  </r>
  <r>
    <s v="AVPROD"/>
    <x v="28"/>
    <x v="8"/>
    <s v="REDMOND"/>
    <s v="WA"/>
    <n v="98052"/>
    <s v="ADPT-DRJ-192-24"/>
    <s v="Each"/>
    <s v="Active"/>
    <s v="American Lighting"/>
    <s v="Drivers"/>
    <s v="Adaptive"/>
    <s v="Order"/>
    <s v="01-01-2025"/>
    <s v="14-04-2025"/>
    <n v="0"/>
    <n v="6"/>
    <n v="0"/>
    <n v="571.86"/>
    <n v="-571.86"/>
  </r>
  <r>
    <s v="AVPROD"/>
    <x v="66"/>
    <x v="9"/>
    <s v="PLAINVIEW"/>
    <s v="NY"/>
    <n v="11803"/>
    <s v="HTL68-WW"/>
    <s v="Each"/>
    <s v="Active"/>
    <s v="American Lighting"/>
    <s v="Tape Light"/>
    <s v="High Output"/>
    <s v="Order"/>
    <s v="01-01-2025"/>
    <s v="14-04-2025"/>
    <n v="0"/>
    <n v="3"/>
    <n v="0"/>
    <n v="361.05"/>
    <n v="-361.05"/>
  </r>
  <r>
    <s v="AVPROD"/>
    <x v="21"/>
    <x v="8"/>
    <s v="BELLEVUE"/>
    <s v="WA"/>
    <n v="98005"/>
    <s v="MLUX-CLIPS"/>
    <s v="BG10"/>
    <s v="Active"/>
    <s v="American Lighting"/>
    <s v="Tape Light"/>
    <s v="Microlux"/>
    <s v="Order"/>
    <s v="01-01-2025"/>
    <s v="14-04-2025"/>
    <n v="0"/>
    <n v="3"/>
    <n v="0"/>
    <n v="11.85"/>
    <n v="-11.85"/>
  </r>
  <r>
    <s v="AVPROD"/>
    <x v="433"/>
    <x v="10"/>
    <s v="METAIRIE"/>
    <s v="LA"/>
    <n v="70006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90"/>
    <x v="1"/>
    <s v="MIDDLETON"/>
    <s v="MA"/>
    <n v="1949"/>
    <s v="STL-COB-CW-100"/>
    <s v="Each"/>
    <s v="Active"/>
    <s v="American Lighting"/>
    <s v="Tape Light"/>
    <s v="Standard Grade COB"/>
    <s v="Order"/>
    <s v="01-01-2025"/>
    <s v="14-04-2025"/>
    <n v="0"/>
    <n v="1"/>
    <n v="0"/>
    <n v="513.32000000000005"/>
    <n v="-513.32000000000005"/>
  </r>
  <r>
    <s v="AVPROD"/>
    <x v="366"/>
    <x v="10"/>
    <s v="LA MARQUE"/>
    <s v="TX"/>
    <n v="77568"/>
    <s v="MKT-PLX-BRO24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14"/>
    <x v="4"/>
    <s v="JACKSON"/>
    <s v="TN"/>
    <n v="38305"/>
    <s v="S14-LEDF-12VDC-30K"/>
    <s v="BX25"/>
    <s v="NoPurchase"/>
    <s v="American Lighting"/>
    <s v="Bulbs"/>
    <s v="Standard Decorative"/>
    <s v="Order"/>
    <s v="01-01-2025"/>
    <s v="14-04-2025"/>
    <n v="0"/>
    <n v="2"/>
    <n v="0"/>
    <n v="69.5"/>
    <n v="-69.5"/>
  </r>
  <r>
    <s v="AVPROD"/>
    <x v="79"/>
    <x v="4"/>
    <s v="GREENVILLE"/>
    <s v="SC"/>
    <n v="29601"/>
    <s v="PE-DFSLOT-2M"/>
    <s v="Each"/>
    <s v="Active"/>
    <s v="American Lighting"/>
    <s v="Extrusion/Channel"/>
    <s v="Premium Extrusions"/>
    <s v="Special Order"/>
    <s v="01-01-2025"/>
    <s v="14-04-2025"/>
    <n v="0"/>
    <n v="2"/>
    <n v="0"/>
    <n v="166.6"/>
    <n v="-166.6"/>
  </r>
  <r>
    <s v="AVPROD"/>
    <x v="141"/>
    <x v="7"/>
    <s v="OVERLAND PARK"/>
    <s v="KS"/>
    <n v="66212"/>
    <s v="LED-DR150-24"/>
    <s v="Each"/>
    <s v="Inactive"/>
    <s v="American Lighting"/>
    <s v="Drivers"/>
    <s v="LED-DR"/>
    <s v="Order"/>
    <s v="01-01-2025"/>
    <s v="14-04-2025"/>
    <n v="0"/>
    <n v="4"/>
    <n v="0"/>
    <n v="405.12"/>
    <n v="-405.12"/>
  </r>
  <r>
    <s v="AVPROD"/>
    <x v="358"/>
    <x v="1"/>
    <s v="SYRACUSE "/>
    <s v="NY"/>
    <n v="13204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29"/>
    <x v="2"/>
    <s v="ARVADA"/>
    <s v="CO"/>
    <n v="80002"/>
    <s v="STL-COB-WH-16"/>
    <s v="Each"/>
    <s v="Active"/>
    <s v="American Lighting"/>
    <s v="Tape Light"/>
    <s v="Standard Grade COB"/>
    <s v="Order"/>
    <s v="01-01-2025"/>
    <s v="14-04-2025"/>
    <n v="0"/>
    <n v="4"/>
    <n v="0"/>
    <n v="336.8"/>
    <n v="-336.8"/>
  </r>
  <r>
    <s v="AVPROD"/>
    <x v="285"/>
    <x v="10"/>
    <s v="LONGVIEW"/>
    <s v="TX"/>
    <n v="75604"/>
    <s v="120-H3-CC-END"/>
    <s v="Each"/>
    <s v="NoPurchase"/>
    <s v="American Lighting"/>
    <s v="Flexible Linear"/>
    <s v="Hybrid"/>
    <s v="Tivoli Custom Cut"/>
    <s v="01-01-2025"/>
    <s v="14-04-2025"/>
    <n v="0"/>
    <n v="7"/>
    <n v="0"/>
    <n v="8.0500000000000007"/>
    <n v="-8.0500000000000007"/>
  </r>
  <r>
    <s v="AVPROD"/>
    <x v="114"/>
    <x v="0"/>
    <s v="BENSALEM"/>
    <s v="PA"/>
    <n v="19020"/>
    <s v="PE-FLUSH-CLIP"/>
    <s v="BG10"/>
    <s v="Active"/>
    <s v="American Lighting"/>
    <s v="Extrusion/Channel"/>
    <s v="Premium Extrusions"/>
    <s v="Order"/>
    <s v="01-01-2025"/>
    <s v="14-04-2025"/>
    <n v="0"/>
    <n v="4"/>
    <n v="0"/>
    <n v="5.48"/>
    <n v="-5.48"/>
  </r>
  <r>
    <s v="AVPROD"/>
    <x v="238"/>
    <x v="8"/>
    <s v="SANDPOINT"/>
    <s v="ID"/>
    <n v="83864"/>
    <s v="PLX-ADPTPRODRJ24V-96"/>
    <s v="Each"/>
    <s v="Active"/>
    <s v="Proluxe"/>
    <s v="Drivers"/>
    <s v="Adaptive"/>
    <s v="Shadow TransferKit"/>
    <s v="01-01-2025"/>
    <s v="14-04-2025"/>
    <n v="-4"/>
    <n v="0"/>
    <n v="506.8"/>
    <n v="0"/>
    <n v="506.8"/>
  </r>
  <r>
    <s v="AVPROD"/>
    <x v="80"/>
    <x v="10"/>
    <s v="AUSTIN"/>
    <s v="TX"/>
    <n v="78734"/>
    <s v="PLX-EXT-LENSUV-1M"/>
    <s v="Each"/>
    <s v="NoPurchase"/>
    <s v="Proluxe"/>
    <s v="Extrusion/Channel"/>
    <s v="Premium Extrusions"/>
    <s v="Shadow TransferKit"/>
    <s v="01-01-2025"/>
    <s v="14-04-2025"/>
    <n v="12"/>
    <n v="0"/>
    <n v="99"/>
    <n v="0"/>
    <n v="99"/>
  </r>
  <r>
    <s v="AVPROD"/>
    <x v="126"/>
    <x v="1"/>
    <s v="WEBSTER"/>
    <s v="NY"/>
    <n v="14580"/>
    <s v="ADPTPRO-DRJ-60-24"/>
    <s v="Each"/>
    <s v="Active"/>
    <s v="American Lighting"/>
    <s v="Drivers"/>
    <s v="Adaptive"/>
    <s v="Order"/>
    <s v="01-01-2025"/>
    <s v="14-04-2025"/>
    <n v="0"/>
    <n v="12"/>
    <n v="0"/>
    <n v="1023.6"/>
    <n v="-1023.6"/>
  </r>
  <r>
    <s v="AVPROD"/>
    <x v="133"/>
    <x v="3"/>
    <s v="HOLLAND"/>
    <s v="OH"/>
    <n v="43528"/>
    <s v="SPTL-TW"/>
    <s v="Each"/>
    <s v="NoPurchase"/>
    <s v="American Lighting"/>
    <s v="Tape Light"/>
    <s v="Spec Grade"/>
    <s v="Order"/>
    <s v="01-01-2025"/>
    <s v="14-04-2025"/>
    <n v="0"/>
    <n v="5"/>
    <n v="0"/>
    <n v="676.9"/>
    <n v="-676.9"/>
  </r>
  <r>
    <s v="AVPROD"/>
    <x v="197"/>
    <x v="9"/>
    <s v="EATONTOWN"/>
    <s v="NJ"/>
    <n v="7724"/>
    <s v="PE-UVLENS-1M"/>
    <s v="Each"/>
    <s v="Active"/>
    <s v="American Lighting"/>
    <s v="Extrusion/Channel"/>
    <s v="Premium Extrusions"/>
    <s v="Special Order"/>
    <s v="01-01-2025"/>
    <s v="14-04-2025"/>
    <n v="0"/>
    <n v="27"/>
    <n v="0"/>
    <n v="156.06"/>
    <n v="-156.06"/>
  </r>
  <r>
    <s v="AVPROD"/>
    <x v="238"/>
    <x v="8"/>
    <s v="SANDPOINT"/>
    <s v="ID"/>
    <n v="83864"/>
    <s v="PLX-HTMCOB54-30K-24V-65"/>
    <s v="Each"/>
    <s v="Active"/>
    <s v="Proluxe"/>
    <s v="Tape Light"/>
    <s v="High Output"/>
    <s v="Shadow TransferKit"/>
    <s v="01-01-2025"/>
    <s v="14-04-2025"/>
    <n v="-2"/>
    <n v="0"/>
    <n v="1160.5999999999999"/>
    <n v="0"/>
    <n v="1160.5999999999999"/>
  </r>
  <r>
    <s v="AVPROD"/>
    <x v="224"/>
    <x v="6"/>
    <s v="JUPITER "/>
    <s v="FL"/>
    <n v="33477"/>
    <s v="PLX-CNVS54-TW-24V-12x24"/>
    <s v="CS2"/>
    <s v="Active"/>
    <s v="Proluxe"/>
    <s v="Dynamic Pixel"/>
    <s v="Canvas"/>
    <s v="Shadow TransferKit"/>
    <s v="01-01-2025"/>
    <s v="14-04-2025"/>
    <n v="-3"/>
    <n v="0"/>
    <n v="836.1"/>
    <n v="0"/>
    <n v="836.1"/>
  </r>
  <r>
    <s v="AVPROD"/>
    <x v="239"/>
    <x v="11"/>
    <s v="CHICAGO"/>
    <s v="IL"/>
    <n v="60612"/>
    <s v="PLX-ADPTDRJ24V-288"/>
    <s v="Each"/>
    <s v="Active"/>
    <s v="Proluxe"/>
    <s v="Drivers"/>
    <s v="Adaptive"/>
    <s v="Shadow TransferKit"/>
    <s v="01-01-2025"/>
    <s v="14-04-2025"/>
    <n v="-1"/>
    <n v="0"/>
    <n v="192.3"/>
    <n v="0"/>
    <n v="192.3"/>
  </r>
  <r>
    <s v="AVPROD"/>
    <x v="238"/>
    <x v="8"/>
    <s v="SANDPOINT"/>
    <s v="ID"/>
    <n v="83864"/>
    <s v="PLX-HTL54-COB-30K-24V-100"/>
    <s v="Each"/>
    <s v="Active"/>
    <s v="Proluxe"/>
    <s v="Tape Light"/>
    <s v="High Output COB"/>
    <s v="Shadow TransferKit"/>
    <s v="01-01-2025"/>
    <s v="14-04-2025"/>
    <n v="-2"/>
    <n v="0"/>
    <n v="1301"/>
    <n v="0"/>
    <n v="1301"/>
  </r>
  <r>
    <s v="AVPROD"/>
    <x v="364"/>
    <x v="9"/>
    <s v="NEW YORK"/>
    <s v="NY"/>
    <n v="10038"/>
    <s v="LED-DR8-24"/>
    <s v="Each"/>
    <s v="Active"/>
    <s v="American Lighting"/>
    <s v="Drivers"/>
    <s v="LED-DR"/>
    <s v="Order"/>
    <s v="01-01-2025"/>
    <s v="14-04-2025"/>
    <n v="0"/>
    <n v="1"/>
    <n v="0"/>
    <n v="13.5"/>
    <n v="-13.5"/>
  </r>
  <r>
    <s v="AVPROD"/>
    <x v="89"/>
    <x v="4"/>
    <s v="GREENVILLE"/>
    <s v="SC"/>
    <n v="29601"/>
    <s v="PE-AA2-1M"/>
    <s v="Each"/>
    <s v="NoPurchase"/>
    <s v="American Lighting"/>
    <s v="Extrusion/Channel"/>
    <s v="Premium Extrusions"/>
    <s v="Order"/>
    <s v="01-01-2025"/>
    <s v="14-04-2025"/>
    <n v="0"/>
    <n v="8"/>
    <n v="0"/>
    <n v="89.6"/>
    <n v="-89.6"/>
  </r>
  <r>
    <s v="AVPROD"/>
    <x v="268"/>
    <x v="4"/>
    <s v="MT. PLEASANT"/>
    <s v="SC"/>
    <n v="29464"/>
    <s v="ADPT-DRJ-30-24"/>
    <s v="Each"/>
    <s v="Active"/>
    <s v="American Lighting"/>
    <s v="Drivers"/>
    <s v="Adaptive"/>
    <s v="Order"/>
    <s v="01-01-2025"/>
    <s v="14-04-2025"/>
    <n v="0"/>
    <n v="10"/>
    <n v="0"/>
    <n v="511.5"/>
    <n v="-511.5"/>
  </r>
  <r>
    <s v="AVPROD"/>
    <x v="20"/>
    <x v="2"/>
    <s v="WINDSOR"/>
    <s v="CO"/>
    <n v="80550"/>
    <s v="BRD6-5CCT-RD"/>
    <s v="Each"/>
    <s v="Active"/>
    <s v="American Lighting"/>
    <s v="Downlighting"/>
    <s v="Brio"/>
    <s v="Order"/>
    <s v="01-01-2025"/>
    <s v="14-04-2025"/>
    <n v="0"/>
    <n v="228"/>
    <n v="0"/>
    <n v="2397.2800000000002"/>
    <n v="-2397.2800000000002"/>
  </r>
  <r>
    <s v="AVPROD"/>
    <x v="74"/>
    <x v="2"/>
    <s v="HIGHLANDS RANCH"/>
    <s v="CO"/>
    <n v="80126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59"/>
    <x v="2"/>
    <s v="MURRAY"/>
    <s v="UT"/>
    <n v="84107"/>
    <s v="REC-DMX-RJ45A-5CH"/>
    <s v="Each"/>
    <s v="Active"/>
    <s v="American Lighting"/>
    <s v="Controls"/>
    <s v="Controls"/>
    <s v="Order"/>
    <s v="01-01-2025"/>
    <s v="14-04-2025"/>
    <n v="0"/>
    <n v="6"/>
    <n v="0"/>
    <n v="534.36"/>
    <n v="-534.36"/>
  </r>
  <r>
    <s v="AVPROD"/>
    <x v="179"/>
    <x v="11"/>
    <s v="MOUNT PROSPECT"/>
    <s v="IL"/>
    <n v="60056"/>
    <s v="PE-AA1-FEED"/>
    <s v="Each"/>
    <s v="NoPurchase"/>
    <s v="American Lighting"/>
    <s v="Extrusion/Channel"/>
    <s v="Premium Extrusions"/>
    <s v="Order"/>
    <s v="01-01-2025"/>
    <s v="14-04-2025"/>
    <n v="0"/>
    <n v="8"/>
    <n v="0"/>
    <n v="8.9600000000000009"/>
    <n v="-8.9600000000000009"/>
  </r>
  <r>
    <s v="AVPROD"/>
    <x v="44"/>
    <x v="2"/>
    <s v="DENVER"/>
    <s v="CO"/>
    <n v="80222"/>
    <s v="PE-AA2DF-1M"/>
    <s v="Each"/>
    <s v="NoPurchase"/>
    <s v="American Lighting"/>
    <s v="Extrusion/Channel"/>
    <s v="Premium Extrusions"/>
    <s v="Special Order"/>
    <s v="01-01-2025"/>
    <s v="14-04-2025"/>
    <n v="0"/>
    <n v="10"/>
    <n v="0"/>
    <n v="120.1"/>
    <n v="-120.1"/>
  </r>
  <r>
    <s v="AVPROD"/>
    <x v="261"/>
    <x v="3"/>
    <s v="MISHAWAKA"/>
    <s v="IN"/>
    <n v="46545"/>
    <s v="PE-AA1DF-1M"/>
    <s v="Each"/>
    <s v="Active"/>
    <s v="American Lighting"/>
    <s v="Extrusion/Channel"/>
    <s v="Premium Extrusions"/>
    <s v="Special Order"/>
    <s v="01-01-2025"/>
    <s v="14-04-2025"/>
    <n v="0"/>
    <n v="3"/>
    <n v="0"/>
    <n v="33.6"/>
    <n v="-33.6"/>
  </r>
  <r>
    <s v="AVPROD"/>
    <x v="421"/>
    <x v="12"/>
    <s v="WAITE PARK"/>
    <s v="MN"/>
    <n v="56387"/>
    <s v="E-CLIP"/>
    <s v="Each"/>
    <s v="NoPurchase"/>
    <s v="American Lighting"/>
    <s v="Extrusion/Channel"/>
    <s v="Economy Extrusions"/>
    <s v="Order"/>
    <s v="01-01-2025"/>
    <s v="14-04-2025"/>
    <n v="0"/>
    <n v="20"/>
    <n v="0"/>
    <n v="34"/>
    <n v="-34"/>
  </r>
  <r>
    <s v="AVPROD"/>
    <x v="106"/>
    <x v="0"/>
    <s v="PITTSBURGH"/>
    <s v="PA"/>
    <n v="15223"/>
    <s v="STL-COB-UWW-16"/>
    <s v="Each"/>
    <s v="Active"/>
    <s v="American Lighting"/>
    <s v="Tape Light"/>
    <s v="Standard Grade COB"/>
    <s v="Order"/>
    <s v="01-01-2025"/>
    <s v="14-04-2025"/>
    <n v="0"/>
    <n v="3"/>
    <n v="0"/>
    <n v="210.45"/>
    <n v="-210.45"/>
  </r>
  <r>
    <s v="AVPROD"/>
    <x v="118"/>
    <x v="15"/>
    <s v="DORAL"/>
    <s v="FL"/>
    <n v="33178"/>
    <s v="PLX-ADPTDRJ24V-192"/>
    <s v="Each"/>
    <s v="Active"/>
    <s v="Proluxe"/>
    <s v="Drivers"/>
    <s v="Adaptive"/>
    <s v="Shadow TransferKit"/>
    <s v="01-01-2025"/>
    <s v="14-04-2025"/>
    <n v="-2"/>
    <n v="0"/>
    <n v="209.66"/>
    <n v="0"/>
    <n v="209.66"/>
  </r>
  <r>
    <s v="AVPROD"/>
    <x v="133"/>
    <x v="3"/>
    <s v="HOLLAND"/>
    <s v="OH"/>
    <n v="43528"/>
    <s v="PLX-AX-5CCT-3-WH"/>
    <s v="Each"/>
    <s v="NoPurchase"/>
    <s v="Proluxe"/>
    <s v="Downlighting"/>
    <s v="Axis"/>
    <s v="Shadow TransferKit"/>
    <s v="01-01-2025"/>
    <s v="14-04-2025"/>
    <n v="-32"/>
    <n v="0"/>
    <n v="910.72"/>
    <n v="0"/>
    <n v="910.72"/>
  </r>
  <r>
    <s v="AVPROD"/>
    <x v="261"/>
    <x v="3"/>
    <s v="MISHAWAKA"/>
    <s v="IN"/>
    <n v="46545"/>
    <s v="PLX-EXT-LENSUV-1M"/>
    <s v="Each"/>
    <s v="NoPurchase"/>
    <s v="Proluxe"/>
    <s v="Extrusion/Channel"/>
    <s v="Premium Extrusions"/>
    <s v="Shadow TransferKit"/>
    <s v="01-01-2025"/>
    <s v="14-04-2025"/>
    <n v="-16"/>
    <n v="0"/>
    <n v="132"/>
    <n v="0"/>
    <n v="132"/>
  </r>
  <r>
    <s v="AVPROD"/>
    <x v="82"/>
    <x v="5"/>
    <s v="SCOTTSDALE"/>
    <s v="AZ"/>
    <n v="85255"/>
    <s v="PLX-TL-HVYDTYACCSRY-RGBWCOB-SPL"/>
    <s v="Each"/>
    <s v="Active"/>
    <s v="Proluxe"/>
    <s v="Tape Light"/>
    <s v="Tape Light Accessories"/>
    <s v="Shadow TransferKit"/>
    <s v="01-01-2025"/>
    <s v="14-04-2025"/>
    <n v="40"/>
    <n v="0"/>
    <n v="48"/>
    <n v="0"/>
    <n v="48"/>
  </r>
  <r>
    <s v="AVPROD"/>
    <x v="289"/>
    <x v="2"/>
    <s v="PARK CITY"/>
    <s v="UT"/>
    <n v="84098"/>
    <s v="ADPTPRO-DR-300-24"/>
    <s v="Each"/>
    <s v="Active"/>
    <s v="American Lighting"/>
    <s v="Drivers"/>
    <s v="Adaptive"/>
    <s v="Order"/>
    <s v="01-01-2025"/>
    <s v="14-04-2025"/>
    <n v="0"/>
    <n v="3"/>
    <n v="0"/>
    <n v="426.7"/>
    <n v="-426.7"/>
  </r>
  <r>
    <s v="AVPROD"/>
    <x v="25"/>
    <x v="9"/>
    <s v="BROOKLYN"/>
    <s v="NY"/>
    <n v="11230"/>
    <s v="SGL4-120-30-VS"/>
    <s v="Each"/>
    <s v="NoPurchase"/>
    <s v="American Lighting"/>
    <s v="Exterior"/>
    <s v="SGL4"/>
    <s v="Order"/>
    <s v="01-01-2025"/>
    <s v="14-04-2025"/>
    <n v="0"/>
    <n v="16"/>
    <n v="0"/>
    <n v="668"/>
    <n v="-668"/>
  </r>
  <r>
    <s v="AVPROD"/>
    <x v="219"/>
    <x v="2"/>
    <s v="RIVERTON"/>
    <s v="UT"/>
    <n v="84065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60"/>
    <x v="3"/>
    <s v="FRANKLIN"/>
    <s v="OH"/>
    <n v="45005"/>
    <s v="PLX-LEDDRJ24V-96"/>
    <s v="Each"/>
    <s v="Active"/>
    <s v="Proluxe"/>
    <s v="Drivers"/>
    <s v="LED-DR"/>
    <s v="Shadow TransferKit"/>
    <s v="01-01-2025"/>
    <s v="14-04-2025"/>
    <n v="-1"/>
    <n v="0"/>
    <n v="57.15"/>
    <n v="0"/>
    <n v="57.15"/>
  </r>
  <r>
    <s v="AVPROD"/>
    <x v="32"/>
    <x v="6"/>
    <s v="NAPLES"/>
    <s v="FL"/>
    <n v="34110"/>
    <s v="PLX-ADPTPRODRJ24V-192"/>
    <s v="Each"/>
    <s v="Active"/>
    <s v="Proluxe"/>
    <s v="Drivers"/>
    <s v="Adaptive"/>
    <s v="Shadow TransferKit"/>
    <s v="01-01-2025"/>
    <s v="14-04-2025"/>
    <n v="-9"/>
    <n v="0"/>
    <n v="1352.04"/>
    <n v="0"/>
    <n v="1352.04"/>
  </r>
  <r>
    <s v="AVPROD"/>
    <x v="125"/>
    <x v="2"/>
    <s v="LOGAN"/>
    <s v="UT"/>
    <n v="84341"/>
    <s v="PLX-STL54-COB-30K-24V-100"/>
    <s v="Each"/>
    <s v="Active"/>
    <s v="Proluxe"/>
    <s v="Tape Light"/>
    <s v="Standard Grade COB"/>
    <s v="Shadow TransferKit"/>
    <s v="01-01-2025"/>
    <s v="14-04-2025"/>
    <n v="-3"/>
    <n v="0"/>
    <n v="1539.9"/>
    <n v="0"/>
    <n v="1539.9"/>
  </r>
  <r>
    <s v="AVPROD"/>
    <x v="394"/>
    <x v="6"/>
    <s v="PALMETTO BAY "/>
    <s v="FL"/>
    <n v="33157"/>
    <s v="PLX-ADPTDRJ24V-30"/>
    <s v="Each"/>
    <s v="Active"/>
    <s v="Proluxe"/>
    <s v="Drivers"/>
    <s v="Adaptive"/>
    <s v="Shadow TransferKit"/>
    <s v="01-01-2025"/>
    <s v="14-04-2025"/>
    <n v="-6"/>
    <n v="0"/>
    <n v="303.89999999999998"/>
    <n v="0"/>
    <n v="303.89999999999998"/>
  </r>
  <r>
    <s v="AVPROD"/>
    <x v="242"/>
    <x v="3"/>
    <s v="LEBANON"/>
    <s v="OH"/>
    <n v="45036"/>
    <s v="ADPT-DRJ-30-24"/>
    <s v="Each"/>
    <s v="Active"/>
    <s v="American Lighting"/>
    <s v="Drivers"/>
    <s v="Adaptive"/>
    <s v="Order"/>
    <s v="01-01-2025"/>
    <s v="14-04-2025"/>
    <n v="0"/>
    <n v="7"/>
    <n v="0"/>
    <n v="327.45"/>
    <n v="-327.45"/>
  </r>
  <r>
    <s v="AVPROD"/>
    <x v="7"/>
    <x v="0"/>
    <s v="SILVER SPRING"/>
    <s v="MD"/>
    <n v="20910"/>
    <s v="5LCS-32-5CCT-WH"/>
    <s v="Each"/>
    <s v="Active"/>
    <s v="American Lighting"/>
    <s v="Undercabinets"/>
    <s v="LED 5 Complete"/>
    <s v="Order"/>
    <s v="01-01-2025"/>
    <s v="14-04-2025"/>
    <n v="0"/>
    <n v="8"/>
    <n v="0"/>
    <n v="441.75"/>
    <n v="-441.75"/>
  </r>
  <r>
    <s v="AVPROD"/>
    <x v="20"/>
    <x v="2"/>
    <s v="WINDSOR"/>
    <s v="CO"/>
    <n v="80550"/>
    <s v="OMNISL-3CCT"/>
    <s v="Each"/>
    <s v="Active"/>
    <s v="American Lighting"/>
    <s v="Puck Lights"/>
    <s v="Omni"/>
    <s v="Order"/>
    <s v="01-01-2025"/>
    <s v="14-04-2025"/>
    <n v="0"/>
    <n v="30"/>
    <n v="0"/>
    <n v="434.4"/>
    <n v="-434.4"/>
  </r>
  <r>
    <s v="AVPROD"/>
    <x v="342"/>
    <x v="9"/>
    <s v="LONG ISLAND CITY"/>
    <s v="NY"/>
    <n v="11102"/>
    <s v="PLX-NFPROL-FLEXICHAN-1M"/>
    <s v="Each"/>
    <s v="Active"/>
    <s v="Proluxe"/>
    <s v="Flexible Linear"/>
    <s v="Neonflex Pro"/>
    <s v="Shadow TransferKit"/>
    <s v="01-01-2025"/>
    <s v="14-04-2025"/>
    <n v="-23"/>
    <n v="0"/>
    <n v="279.45"/>
    <n v="0"/>
    <n v="279.45"/>
  </r>
  <r>
    <s v="AVPROD"/>
    <x v="20"/>
    <x v="2"/>
    <s v="WINDSOR"/>
    <s v="CO"/>
    <n v="80550"/>
    <s v="ALC2-18-WH"/>
    <s v="Each"/>
    <s v="FlgNoPur"/>
    <s v="American Lighting"/>
    <s v="Undercabinets"/>
    <s v="LED Complete 2"/>
    <s v="Order"/>
    <s v="01-01-2025"/>
    <s v="14-04-2025"/>
    <n v="0"/>
    <n v="23"/>
    <n v="0"/>
    <n v="749.8"/>
    <n v="-749.8"/>
  </r>
  <r>
    <s v="AVPROD"/>
    <x v="7"/>
    <x v="0"/>
    <s v="SILVER SPRING"/>
    <s v="MD"/>
    <n v="20910"/>
    <s v="ADPT-DRJ-288-24"/>
    <s v="Each"/>
    <s v="Active"/>
    <s v="American Lighting"/>
    <s v="Drivers"/>
    <s v="Adaptive"/>
    <s v="Order"/>
    <s v="01-01-2025"/>
    <s v="14-04-2025"/>
    <n v="0"/>
    <n v="2"/>
    <n v="0"/>
    <n v="388.4"/>
    <n v="-388.4"/>
  </r>
  <r>
    <s v="AVPROD"/>
    <x v="434"/>
    <x v="8"/>
    <s v="BEAVERTON"/>
    <s v="OR"/>
    <n v="97008"/>
    <s v="PE-AA2-LENS-1M"/>
    <s v="Each"/>
    <s v="NoPurchase"/>
    <s v="American Lighting"/>
    <s v="Extrusion/Channel"/>
    <s v="Premium Extrusions"/>
    <s v="Order"/>
    <s v="01-01-2025"/>
    <s v="14-04-2025"/>
    <n v="0"/>
    <n v="2"/>
    <n v="0"/>
    <n v="19.600000000000001"/>
    <n v="-19.600000000000001"/>
  </r>
  <r>
    <s v="AVPROD"/>
    <x v="100"/>
    <x v="3"/>
    <s v="LEXINGTON"/>
    <s v="KY"/>
    <n v="40505"/>
    <s v="ADPT-DRJ-192-24"/>
    <s v="Each"/>
    <s v="Active"/>
    <s v="American Lighting"/>
    <s v="Drivers"/>
    <s v="Adaptive"/>
    <s v="Order"/>
    <s v="01-01-2025"/>
    <s v="14-04-2025"/>
    <n v="0"/>
    <n v="2"/>
    <n v="0"/>
    <n v="272.27999999999997"/>
    <n v="-272.27999999999997"/>
  </r>
  <r>
    <s v="AVPROD"/>
    <x v="209"/>
    <x v="3"/>
    <s v="DECATUR"/>
    <s v="IN"/>
    <n v="46733"/>
    <s v="TL-4PWR-HD"/>
    <s v="Each"/>
    <s v="Active"/>
    <s v="American Lighting"/>
    <s v="Tape Light"/>
    <s v="Tape Light Accessories"/>
    <s v="Order"/>
    <s v="01-01-2025"/>
    <s v="14-04-2025"/>
    <n v="0"/>
    <n v="10"/>
    <n v="0"/>
    <n v="45"/>
    <n v="-45"/>
  </r>
  <r>
    <s v="AVPROD"/>
    <x v="147"/>
    <x v="6"/>
    <s v="TAMPA "/>
    <s v="FL"/>
    <n v="33634"/>
    <s v="PLX-CNVS54-30K-24V-12x24"/>
    <s v="CS2"/>
    <s v="Active"/>
    <s v="Proluxe"/>
    <s v="Dynamic Pixel"/>
    <s v="Canvas"/>
    <s v="Shadow TransferKit"/>
    <s v="01-01-2025"/>
    <s v="14-04-2025"/>
    <n v="-66"/>
    <n v="0"/>
    <n v="17331"/>
    <n v="0"/>
    <n v="17331"/>
  </r>
  <r>
    <s v="AVPROD"/>
    <x v="127"/>
    <x v="4"/>
    <s v="HATTIESBURG "/>
    <s v="MS"/>
    <n v="39402"/>
    <s v="PLX-ADPTPRODR24V-300"/>
    <s v="Each"/>
    <s v="Active"/>
    <s v="Proluxe"/>
    <s v="Drivers"/>
    <s v="Adaptive"/>
    <s v="Shadow TransferKit"/>
    <s v="01-01-2025"/>
    <s v="14-04-2025"/>
    <n v="0"/>
    <n v="0"/>
    <n v="411.84"/>
    <n v="0"/>
    <n v="411.84"/>
  </r>
  <r>
    <s v="AVPROD"/>
    <x v="142"/>
    <x v="8"/>
    <s v="SPOKANE VALLEY"/>
    <s v="WA"/>
    <n v="99216"/>
    <s v="PLX-EXTGT-2M-BNDL1"/>
    <s v="Each"/>
    <s v="Active"/>
    <s v="Proluxe"/>
    <s v="Extrusion/Channel"/>
    <s v="Premium Extrusions"/>
    <s v="Shadow TransferKit"/>
    <s v="01-01-2025"/>
    <s v="14-04-2025"/>
    <n v="-7"/>
    <n v="0"/>
    <n v="438.62"/>
    <n v="0"/>
    <n v="438.62"/>
  </r>
  <r>
    <s v="AVPROD"/>
    <x v="13"/>
    <x v="4"/>
    <s v="WOODSTOCK"/>
    <s v="GA"/>
    <n v="30188"/>
    <s v="PLX-EXTDY-2M"/>
    <s v="Each"/>
    <s v="Active"/>
    <s v="Proluxe"/>
    <s v="Extrusion/Channel"/>
    <s v="Premium Extrusions"/>
    <s v="Shadow TransferKit"/>
    <s v="01-01-2025"/>
    <s v="14-04-2025"/>
    <n v="-12"/>
    <n v="0"/>
    <n v="372.84"/>
    <n v="0"/>
    <n v="372.84"/>
  </r>
  <r>
    <s v="AVPROD"/>
    <x v="28"/>
    <x v="8"/>
    <s v="REDMOND"/>
    <s v="WA"/>
    <n v="98052"/>
    <s v="PE-AA1DF-FEED-BK"/>
    <s v="Each"/>
    <s v="Active"/>
    <s v="American Lighting"/>
    <s v="Extrusion/Channel"/>
    <s v="Premium Extrusions"/>
    <s v="Special Order"/>
    <s v="01-01-2025"/>
    <s v="14-04-2025"/>
    <n v="0"/>
    <n v="14"/>
    <n v="0"/>
    <n v="0"/>
    <n v="0"/>
  </r>
  <r>
    <s v="AVPROD"/>
    <x v="78"/>
    <x v="4"/>
    <s v="ROSWELL"/>
    <s v="GA"/>
    <n v="30075"/>
    <s v="REC-DMX-RJ45A-5CH"/>
    <s v="Each"/>
    <s v="Active"/>
    <s v="American Lighting"/>
    <s v="Controls"/>
    <s v="Controls"/>
    <s v="Order"/>
    <s v="01-01-2025"/>
    <s v="14-04-2025"/>
    <n v="0"/>
    <n v="5"/>
    <n v="0"/>
    <n v="445.3"/>
    <n v="-445.3"/>
  </r>
  <r>
    <s v="AVPROD"/>
    <x v="26"/>
    <x v="10"/>
    <s v="SOUTHLAKE"/>
    <s v="TX"/>
    <n v="76092"/>
    <s v="PE-UVLENS-2M"/>
    <s v="Each"/>
    <s v="Active"/>
    <s v="American Lighting"/>
    <s v="Extrusion/Channel"/>
    <s v="Premium Extrusions"/>
    <s v="Special Order"/>
    <s v="01-01-2025"/>
    <s v="14-04-2025"/>
    <n v="0"/>
    <n v="27"/>
    <n v="0"/>
    <n v="415.75"/>
    <n v="-415.75"/>
  </r>
  <r>
    <s v="AVPROD"/>
    <x v="371"/>
    <x v="10"/>
    <s v="THE COLONY"/>
    <s v="TX"/>
    <n v="75056"/>
    <s v="PLX-CNVS54-30K-24V-12x24"/>
    <s v="CS2"/>
    <s v="Active"/>
    <s v="Proluxe"/>
    <s v="Dynamic Pixel"/>
    <s v="Canvas"/>
    <s v="Shadow TransferKit"/>
    <s v="01-01-2025"/>
    <s v="14-04-2025"/>
    <n v="-10"/>
    <n v="0"/>
    <n v="2027.25"/>
    <n v="0"/>
    <n v="2027.25"/>
  </r>
  <r>
    <s v="AVPROD"/>
    <x v="18"/>
    <x v="7"/>
    <s v="ROELAND PARK"/>
    <s v="KS"/>
    <n v="66205"/>
    <s v="PLX-EXT-LENSQ-1M"/>
    <s v="Each"/>
    <s v="Active"/>
    <s v="Proluxe"/>
    <s v="Extrusion/Channel"/>
    <s v="Premium Extrusions"/>
    <s v="Shadow TransferKit"/>
    <s v="01-01-2025"/>
    <s v="14-04-2025"/>
    <n v="-10"/>
    <n v="0"/>
    <n v="42"/>
    <n v="0"/>
    <n v="42"/>
  </r>
  <r>
    <s v="AVPROD"/>
    <x v="249"/>
    <x v="2"/>
    <s v="LEHI"/>
    <s v="UT"/>
    <n v="84043"/>
    <s v="PLX-TL-SC-4BLOCK"/>
    <s v="Each"/>
    <s v="Active"/>
    <s v="Proluxe"/>
    <s v="Tape Light"/>
    <s v="Tape Light Accessories"/>
    <s v="Shadow TransferKit"/>
    <s v="01-01-2025"/>
    <s v="14-04-2025"/>
    <n v="-4"/>
    <n v="0"/>
    <n v="130.16"/>
    <n v="0"/>
    <n v="130.16"/>
  </r>
  <r>
    <s v="AVPROD"/>
    <x v="5"/>
    <x v="3"/>
    <s v="TROY"/>
    <s v="MI"/>
    <n v="48084"/>
    <s v="PE-UVLENS-1M"/>
    <s v="Each"/>
    <s v="Active"/>
    <s v="American Lighting"/>
    <s v="Extrusion/Channel"/>
    <s v="Premium Extrusions"/>
    <s v="Special Order"/>
    <s v="01-01-2025"/>
    <s v="14-04-2025"/>
    <n v="0"/>
    <n v="152"/>
    <n v="0"/>
    <n v="1211.4000000000001"/>
    <n v="-1211.4000000000001"/>
  </r>
  <r>
    <s v="AVPROD"/>
    <x v="59"/>
    <x v="2"/>
    <s v="MURRAY"/>
    <s v="UT"/>
    <n v="84107"/>
    <s v="PE-UVLENS-1M"/>
    <s v="Each"/>
    <s v="Active"/>
    <s v="American Lighting"/>
    <s v="Extrusion/Channel"/>
    <s v="Premium Extrusions"/>
    <s v="Special Order"/>
    <s v="01-01-2025"/>
    <s v="14-04-2025"/>
    <n v="0"/>
    <n v="56"/>
    <n v="0"/>
    <n v="440.24"/>
    <n v="-440.24"/>
  </r>
  <r>
    <s v="AVPROD"/>
    <x v="435"/>
    <x v="8"/>
    <s v="BOTHELL"/>
    <s v="WA"/>
    <n v="98011"/>
    <s v="ADPT-DRJ-30-24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273"/>
    <x v="10"/>
    <s v="BATON ROUGE"/>
    <s v="LA"/>
    <n v="70810"/>
    <s v="PE-VERGE-2M"/>
    <s v="Each"/>
    <s v="NoPurchase"/>
    <s v="American Lighting"/>
    <s v="Extrusion/Channel"/>
    <s v="Premium Extrusions"/>
    <s v="Order"/>
    <s v="01-01-2025"/>
    <s v="14-04-2025"/>
    <n v="0"/>
    <n v="44"/>
    <n v="0"/>
    <n v="-1465.2"/>
    <n v="1465.2"/>
  </r>
  <r>
    <s v="AVPROD"/>
    <x v="39"/>
    <x v="6"/>
    <s v="BOCA RATON"/>
    <s v="FL"/>
    <n v="33434"/>
    <s v="ADPTPRO-DR-200-24"/>
    <s v="Each"/>
    <s v="Active"/>
    <s v="American Lighting"/>
    <s v="Drivers"/>
    <s v="Adaptive"/>
    <s v="Order"/>
    <s v="01-01-2025"/>
    <s v="14-04-2025"/>
    <n v="0"/>
    <n v="7"/>
    <n v="0"/>
    <n v="1043"/>
    <n v="-1043"/>
  </r>
  <r>
    <s v="AVPROD"/>
    <x v="436"/>
    <x v="6"/>
    <s v="NAPLES"/>
    <s v="FL"/>
    <n v="34114"/>
    <s v="PLX-HTL54-COB-30K-24V-16"/>
    <s v="Each"/>
    <s v="Activ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266"/>
    <x v="9"/>
    <s v="HICKSVILLE"/>
    <s v="NY"/>
    <n v="11801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322"/>
    <x v="9"/>
    <s v="SHIRLEY "/>
    <s v="NY"/>
    <n v="11967"/>
    <s v="PLX-ADPTPRODRJ24V-96"/>
    <s v="Each"/>
    <s v="Active"/>
    <s v="Proluxe"/>
    <s v="Drivers"/>
    <s v="Adaptive"/>
    <s v="Shadow TransferKit"/>
    <s v="01-01-2025"/>
    <s v="14-04-2025"/>
    <n v="-2"/>
    <n v="0"/>
    <n v="241.9"/>
    <n v="0"/>
    <n v="241.9"/>
  </r>
  <r>
    <s v="AVPROD"/>
    <x v="164"/>
    <x v="5"/>
    <s v="SAN DIEGO"/>
    <s v="CA"/>
    <n v="92121"/>
    <s v="PLX-HTL54-COB-RGBTW-24V-16"/>
    <s v="Each"/>
    <s v="Active"/>
    <s v="Proluxe"/>
    <s v="Tape Light"/>
    <s v="High Output"/>
    <s v="Shadow TransferKit"/>
    <s v="01-01-2025"/>
    <s v="14-04-2025"/>
    <n v="-9"/>
    <n v="0"/>
    <n v="1602.9"/>
    <n v="0"/>
    <n v="1602.9"/>
  </r>
  <r>
    <s v="AVPROD"/>
    <x v="28"/>
    <x v="8"/>
    <s v="REDMOND"/>
    <s v="WA"/>
    <n v="98052"/>
    <s v="MLUX-CHAN-3A"/>
    <s v="Each"/>
    <s v="Active"/>
    <s v="American Lighting"/>
    <s v="Tape Light"/>
    <s v="Microlux"/>
    <s v="Order"/>
    <s v="01-01-2025"/>
    <s v="14-04-2025"/>
    <n v="0"/>
    <n v="82"/>
    <n v="0"/>
    <n v="1307.2"/>
    <n v="-1307.2"/>
  </r>
  <r>
    <s v="AVPROD"/>
    <x v="310"/>
    <x v="9"/>
    <s v="SELDEN"/>
    <s v="NY"/>
    <n v="11784"/>
    <s v="E-CLIP-45"/>
    <s v="Each"/>
    <s v="NoPurchase"/>
    <s v="American Lighting"/>
    <s v="Extrusion/Channel"/>
    <s v="Economy Extrusions"/>
    <s v="Order"/>
    <s v="01-01-2025"/>
    <s v="14-04-2025"/>
    <n v="0"/>
    <n v="287"/>
    <n v="0"/>
    <n v="577.5"/>
    <n v="-577.5"/>
  </r>
  <r>
    <s v="AVPROD"/>
    <x v="421"/>
    <x v="12"/>
    <s v="WAITE PARK"/>
    <s v="MN"/>
    <n v="56387"/>
    <s v="PE-RAD-2M"/>
    <s v="Each"/>
    <s v="NoPurchase"/>
    <s v="American Lighting"/>
    <s v="Extrusion/Channel"/>
    <s v="Premium Extrusions"/>
    <s v="Order"/>
    <s v="01-01-2025"/>
    <s v="14-04-2025"/>
    <n v="0"/>
    <n v="3"/>
    <n v="0"/>
    <n v="93"/>
    <n v="-93"/>
  </r>
  <r>
    <s v="AVPROD"/>
    <x v="162"/>
    <x v="2"/>
    <s v="BENNETT"/>
    <s v="CO"/>
    <n v="80102"/>
    <s v="PLX-HTL54-COB-30K-24V-16"/>
    <s v="Each"/>
    <s v="Active"/>
    <s v="Proluxe"/>
    <s v="Tape Light"/>
    <s v="High Output COB"/>
    <s v="Shadow TransferKit"/>
    <s v="01-01-2025"/>
    <s v="14-04-2025"/>
    <n v="1"/>
    <n v="0"/>
    <n v="0"/>
    <n v="0"/>
    <n v="0"/>
  </r>
  <r>
    <s v="AVPROD"/>
    <x v="15"/>
    <x v="3"/>
    <s v="MENTOR"/>
    <s v="OH"/>
    <n v="44060"/>
    <s v="LED-DRJ-150-24"/>
    <s v="Each"/>
    <s v="Active"/>
    <s v="American Lighting"/>
    <s v="Drivers"/>
    <s v="LED-DR"/>
    <s v="Order"/>
    <s v="01-01-2025"/>
    <s v="14-04-2025"/>
    <n v="0"/>
    <n v="1"/>
    <n v="0"/>
    <n v="82.92"/>
    <n v="-82.92"/>
  </r>
  <r>
    <s v="AVPROD"/>
    <x v="32"/>
    <x v="6"/>
    <s v="NAPLES"/>
    <s v="FL"/>
    <n v="34110"/>
    <s v="PE-AA45-1M"/>
    <s v="Each"/>
    <s v="Active"/>
    <s v="American Lighting"/>
    <s v="Extrusion/Channel"/>
    <s v="Premium Extrusions"/>
    <s v="Special Order"/>
    <s v="01-01-2025"/>
    <s v="14-04-2025"/>
    <n v="0"/>
    <n v="30"/>
    <n v="0"/>
    <n v="507"/>
    <n v="-507"/>
  </r>
  <r>
    <s v="AVPROD"/>
    <x v="437"/>
    <x v="1"/>
    <s v="NEWTON"/>
    <s v="MA"/>
    <n v="2459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219"/>
    <x v="2"/>
    <s v="RIVERTON"/>
    <s v="UT"/>
    <n v="84065"/>
    <s v="PLX-EXTVERGE-LENS-2M"/>
    <s v="Each"/>
    <s v="FlgNoPur"/>
    <s v="Proluxe"/>
    <s v="Extrusion/Channel"/>
    <s v="Premium Extrusions"/>
    <s v="Shadow TransferKit"/>
    <s v="01-01-2025"/>
    <s v="14-04-2025"/>
    <n v="-20"/>
    <n v="0"/>
    <n v="242"/>
    <n v="0"/>
    <n v="242"/>
  </r>
  <r>
    <s v="AVPROD"/>
    <x v="26"/>
    <x v="10"/>
    <s v="ROANOKE"/>
    <s v="TX"/>
    <n v="76262"/>
    <s v="PLX-EXTGT-2M-BNDL5"/>
    <s v="Each"/>
    <s v="Active"/>
    <s v="Proluxe"/>
    <s v="Extrusion/Channel"/>
    <s v="Premium Extrusions"/>
    <s v="Shadow TransferKit"/>
    <s v="01-01-2025"/>
    <s v="14-04-2025"/>
    <n v="-4"/>
    <n v="0"/>
    <n v="1319.6"/>
    <n v="0"/>
    <n v="1319.6"/>
  </r>
  <r>
    <s v="AVPROD"/>
    <x v="5"/>
    <x v="3"/>
    <s v="TROY"/>
    <s v="MI"/>
    <n v="48084"/>
    <s v="REC-DMX-RJ45A-5CH"/>
    <s v="Each"/>
    <s v="Active"/>
    <s v="American Lighting"/>
    <s v="Controls"/>
    <s v="Controls"/>
    <s v="Order"/>
    <s v="01-01-2025"/>
    <s v="14-04-2025"/>
    <n v="0"/>
    <n v="16"/>
    <n v="0"/>
    <n v="1563.42"/>
    <n v="-1563.42"/>
  </r>
  <r>
    <s v="AVPROD"/>
    <x v="20"/>
    <x v="2"/>
    <s v="WINDSOR"/>
    <s v="CO"/>
    <n v="80550"/>
    <s v="HTL20-COB-WW-16"/>
    <s v="Each"/>
    <s v="NoPurchase"/>
    <s v="American Lighting"/>
    <s v="Tape Light"/>
    <s v="High Output COB"/>
    <s v="Order"/>
    <s v="01-01-2025"/>
    <s v="14-04-2025"/>
    <n v="0"/>
    <n v="18"/>
    <n v="0"/>
    <n v="1199.52"/>
    <n v="-1199.52"/>
  </r>
  <r>
    <s v="AVPROD"/>
    <x v="29"/>
    <x v="2"/>
    <s v="ARVADA"/>
    <s v="CO"/>
    <n v="80002"/>
    <s v="ADPTPRO-DRJ-96-24"/>
    <s v="Each"/>
    <s v="Active"/>
    <s v="American Lighting"/>
    <s v="Drivers"/>
    <s v="Adaptive"/>
    <s v="Order"/>
    <s v="01-01-2025"/>
    <s v="14-04-2025"/>
    <n v="0"/>
    <n v="8"/>
    <n v="0"/>
    <n v="832"/>
    <n v="-832"/>
  </r>
  <r>
    <s v="AVPROD"/>
    <x v="438"/>
    <x v="3"/>
    <s v="CARNEGIE"/>
    <s v="PA"/>
    <n v="15106"/>
    <s v="PLX-HTL54-COB-30K-24V-16"/>
    <s v="Each"/>
    <s v="Active"/>
    <s v="Proluxe"/>
    <s v="Tape Light"/>
    <s v="High Output COB"/>
    <s v="Shadow TransferKit"/>
    <s v="01-01-2025"/>
    <s v="14-04-2025"/>
    <n v="-2"/>
    <n v="0"/>
    <n v="213.4"/>
    <n v="0"/>
    <n v="213.4"/>
  </r>
  <r>
    <s v="AVPROD"/>
    <x v="101"/>
    <x v="4"/>
    <s v="NASHVILLE"/>
    <s v="TN"/>
    <n v="37204"/>
    <s v="PLX-HTL54-COB-27K-24V-16"/>
    <s v="Each"/>
    <s v="Active"/>
    <s v="Proluxe"/>
    <s v="Tape Light"/>
    <s v="High Output COB"/>
    <s v="Shadow TransferKit"/>
    <s v="01-01-2025"/>
    <s v="14-04-2025"/>
    <n v="-50"/>
    <n v="0"/>
    <n v="5238"/>
    <n v="0"/>
    <n v="5238"/>
  </r>
  <r>
    <s v="AVPROD"/>
    <x v="38"/>
    <x v="6"/>
    <s v="SARASOTA"/>
    <s v="FL"/>
    <n v="34231"/>
    <s v="PLX-HPR68-18MM-24V-UTRACK-3FT"/>
    <s v="Each"/>
    <s v="Active"/>
    <s v="Proluxe"/>
    <s v="Flexible Linear"/>
    <s v="Pool Rated Neon"/>
    <s v="Shadow TransferKit"/>
    <s v="01-01-2025"/>
    <s v="14-04-2025"/>
    <n v="1"/>
    <n v="0"/>
    <n v="5.65"/>
    <n v="0"/>
    <n v="5.65"/>
  </r>
  <r>
    <s v="AVPROD"/>
    <x v="122"/>
    <x v="4"/>
    <s v="NASHVILLE"/>
    <s v="TN"/>
    <n v="37210"/>
    <s v="PLX-HTL54-COB-30K-24V-16"/>
    <s v="Each"/>
    <s v="Activ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78"/>
    <x v="4"/>
    <s v="ROSWELL"/>
    <s v="GA"/>
    <n v="30075"/>
    <s v="ADPTPRO-DR-300-24"/>
    <s v="Each"/>
    <s v="Active"/>
    <s v="American Lighting"/>
    <s v="Drivers"/>
    <s v="Adaptive"/>
    <s v="Order"/>
    <s v="01-01-2025"/>
    <s v="14-04-2025"/>
    <n v="0"/>
    <n v="2"/>
    <n v="0"/>
    <n v="384.04"/>
    <n v="-384.04"/>
  </r>
  <r>
    <s v="AVPROD"/>
    <x v="25"/>
    <x v="9"/>
    <s v="BROOKLYN"/>
    <s v="NY"/>
    <n v="11230"/>
    <s v="CTRLW-DMXB-RGBTW-4Z"/>
    <s v="Each"/>
    <s v="Active"/>
    <s v="American Lighting"/>
    <s v="Controls"/>
    <s v="Controls"/>
    <s v="Order"/>
    <s v="01-01-2025"/>
    <s v="14-04-2025"/>
    <n v="0"/>
    <n v="1"/>
    <n v="0"/>
    <n v="125.15"/>
    <n v="-125.15"/>
  </r>
  <r>
    <s v="AVPROD"/>
    <x v="64"/>
    <x v="5"/>
    <s v="SCOTTSDALE"/>
    <s v="AZ"/>
    <n v="85260"/>
    <s v="PLX-DECRJ45-DMX-5CH"/>
    <s v="Each"/>
    <s v="Active"/>
    <s v="Proluxe"/>
    <s v="Controls"/>
    <s v="Controls"/>
    <s v="Shadow TransferKit"/>
    <s v="01-01-2025"/>
    <s v="14-04-2025"/>
    <n v="-10"/>
    <n v="0"/>
    <n v="773.82"/>
    <n v="0"/>
    <n v="773.82"/>
  </r>
  <r>
    <s v="AVPROD"/>
    <x v="303"/>
    <x v="2"/>
    <s v="AMERICAN FORK"/>
    <s v="UT"/>
    <n v="84003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211"/>
    <x v="10"/>
    <s v="HOUSTON"/>
    <s v="TX"/>
    <n v="77066"/>
    <s v="PLX-NFPROL-30K-CC"/>
    <s v="Foot"/>
    <s v="Active"/>
    <s v="Proluxe"/>
    <s v="Flexible Linear"/>
    <s v="Neonflex Pro"/>
    <s v="Shadow TransferKit"/>
    <s v="01-01-2025"/>
    <s v="14-04-2025"/>
    <n v="-543"/>
    <n v="0"/>
    <n v="12081.42"/>
    <n v="0"/>
    <n v="12081.42"/>
  </r>
  <r>
    <s v="AVPROD"/>
    <x v="80"/>
    <x v="10"/>
    <s v="AUSTIN"/>
    <s v="TX"/>
    <n v="78734"/>
    <s v="PLX-STL54-COB-30K-24V-100"/>
    <s v="Each"/>
    <s v="Active"/>
    <s v="Proluxe"/>
    <s v="Tape Light"/>
    <s v="Standard Grade COB"/>
    <s v="Shadow TransferKit"/>
    <s v="01-01-2025"/>
    <s v="14-04-2025"/>
    <n v="-1"/>
    <n v="0"/>
    <n v="564.65"/>
    <n v="0"/>
    <n v="564.65"/>
  </r>
  <r>
    <s v="AVPROD"/>
    <x v="237"/>
    <x v="2"/>
    <s v="LONE TREE"/>
    <s v="CO"/>
    <n v="80124"/>
    <s v="ADPTPRO-DRJ-30-24"/>
    <s v="Each"/>
    <s v="Active"/>
    <s v="American Lighting"/>
    <s v="Drivers"/>
    <s v="Adaptive"/>
    <s v="Order"/>
    <s v="01-01-2025"/>
    <s v="14-04-2025"/>
    <n v="0"/>
    <n v="2"/>
    <n v="0"/>
    <n v="101.3"/>
    <n v="-101.3"/>
  </r>
  <r>
    <s v="AVPROD"/>
    <x v="378"/>
    <x v="5"/>
    <s v="LOS ANGELES"/>
    <s v="CA"/>
    <n v="90048"/>
    <s v="STL-COB-WW-100"/>
    <s v="Each"/>
    <s v="Active"/>
    <s v="American Lighting"/>
    <s v="Tape Light"/>
    <s v="Standard Grade COB"/>
    <s v="Order"/>
    <s v="01-01-2025"/>
    <s v="14-04-2025"/>
    <n v="0"/>
    <n v="1"/>
    <n v="0"/>
    <n v="359.35"/>
    <n v="-359.35"/>
  </r>
  <r>
    <s v="AVPROD"/>
    <x v="139"/>
    <x v="2"/>
    <s v="ENGLEWOOD"/>
    <s v="CO"/>
    <n v="80110"/>
    <s v="PLX-EE1-AAFR-2M-BNDL1"/>
    <s v="Each"/>
    <s v="Active"/>
    <s v="Proluxe"/>
    <s v="Extrusion/Channel"/>
    <s v="Premium Extrusions"/>
    <s v="Shadow TransferKit"/>
    <s v="01-01-2025"/>
    <s v="14-04-2025"/>
    <n v="-10"/>
    <n v="0"/>
    <n v="234.8"/>
    <n v="0"/>
    <n v="234.8"/>
  </r>
  <r>
    <s v="AVPROD"/>
    <x v="20"/>
    <x v="2"/>
    <s v="WINDSOR"/>
    <s v="CO"/>
    <n v="80550"/>
    <s v="HTL20-COB-WW-16"/>
    <s v="Each"/>
    <s v="NoPurchase"/>
    <s v="American Lighting"/>
    <s v="Tape Light"/>
    <s v="High Output COB"/>
    <s v="Order"/>
    <s v="01-01-2025"/>
    <s v="14-04-2025"/>
    <n v="-8"/>
    <n v="0"/>
    <n v="528.04999999999995"/>
    <n v="0"/>
    <n v="528.04999999999995"/>
  </r>
  <r>
    <s v="AVPROD"/>
    <x v="406"/>
    <x v="6"/>
    <s v="MIAMI"/>
    <s v="FL"/>
    <n v="33179"/>
    <s v="PLX-ADPTDRJ24V-192"/>
    <s v="Each"/>
    <s v="Active"/>
    <s v="Proluxe"/>
    <s v="Drivers"/>
    <s v="Adaptive"/>
    <s v="Shadow TransferKit"/>
    <s v="01-01-2025"/>
    <s v="14-04-2025"/>
    <n v="-1"/>
    <n v="0"/>
    <n v="115.73"/>
    <n v="0"/>
    <n v="115.73"/>
  </r>
  <r>
    <s v="AVPROD"/>
    <x v="29"/>
    <x v="2"/>
    <s v="ARVADA"/>
    <s v="CO"/>
    <n v="80002"/>
    <s v="ADPTPRO-DR-200-24"/>
    <s v="Each"/>
    <s v="Active"/>
    <s v="American Lighting"/>
    <s v="Drivers"/>
    <s v="Adaptive"/>
    <s v="Order"/>
    <s v="01-01-2025"/>
    <s v="14-04-2025"/>
    <n v="0"/>
    <n v="7"/>
    <n v="0"/>
    <n v="1059.55"/>
    <n v="-1059.55"/>
  </r>
  <r>
    <s v="AVPROD"/>
    <x v="112"/>
    <x v="10"/>
    <s v="JONESBORO"/>
    <s v="AR"/>
    <n v="72401"/>
    <s v="PLX-DYAD-END"/>
    <s v="Each"/>
    <s v="Inactive"/>
    <s v="Proluxe"/>
    <s v="Extrusion/Channel"/>
    <s v="Premium Extrusions"/>
    <s v="Order"/>
    <s v="01-01-2025"/>
    <s v="14-04-2025"/>
    <n v="0"/>
    <n v="10"/>
    <n v="0"/>
    <n v="20"/>
    <n v="-20"/>
  </r>
  <r>
    <s v="AVPROD"/>
    <x v="310"/>
    <x v="9"/>
    <s v="SELDEN"/>
    <s v="NY"/>
    <n v="11784"/>
    <s v="HTL65-RGBW"/>
    <s v="Each"/>
    <s v="Active"/>
    <s v="American Lighting"/>
    <s v="Tape Light"/>
    <s v="High Output"/>
    <s v="Order"/>
    <s v="01-01-2025"/>
    <s v="14-04-2025"/>
    <n v="0"/>
    <n v="11"/>
    <n v="0"/>
    <n v="1740.2"/>
    <n v="-1740.2"/>
  </r>
  <r>
    <s v="AVPROD"/>
    <x v="174"/>
    <x v="6"/>
    <s v="SUMMERFIELD "/>
    <s v="FL"/>
    <n v="34491"/>
    <s v="HTL-COB-TW-16"/>
    <s v="Each"/>
    <s v="Active"/>
    <s v="American Lighting"/>
    <s v="Tape Light"/>
    <s v="High Output COB"/>
    <s v="Order"/>
    <s v="01-01-2025"/>
    <s v="14-04-2025"/>
    <n v="0"/>
    <n v="2"/>
    <n v="0"/>
    <n v="225.1"/>
    <n v="-225.1"/>
  </r>
  <r>
    <s v="AVPROD"/>
    <x v="93"/>
    <x v="12"/>
    <s v="EDINA"/>
    <s v="MN"/>
    <n v="55439"/>
    <s v="PLX-ADPTPRODRJ24V-30"/>
    <s v="Each"/>
    <s v="Active"/>
    <s v="Proluxe"/>
    <s v="Drivers"/>
    <s v="Adaptive"/>
    <s v="Shadow TransferKit"/>
    <s v="01-01-2025"/>
    <s v="14-04-2025"/>
    <n v="2"/>
    <n v="0"/>
    <n v="1182.58"/>
    <n v="0"/>
    <n v="1182.58"/>
  </r>
  <r>
    <s v="AVPROD"/>
    <x v="101"/>
    <x v="4"/>
    <s v="NASHVILLE"/>
    <s v="TN"/>
    <n v="37204"/>
    <s v="PLX-TL-HVYDTYACCSRY-SC-PWR-6"/>
    <s v="Each"/>
    <s v="Active"/>
    <s v="Proluxe"/>
    <s v="Tape Light"/>
    <s v="Tape Light Accessories"/>
    <s v="Shadow TransferKit"/>
    <s v="01-01-2025"/>
    <s v="14-04-2025"/>
    <n v="-50"/>
    <n v="0"/>
    <n v="225"/>
    <n v="0"/>
    <n v="225"/>
  </r>
  <r>
    <s v="AVPROD"/>
    <x v="1"/>
    <x v="1"/>
    <s v="BOSTON"/>
    <s v="MA"/>
    <n v="2122"/>
    <s v="PLX-HTL20-COB-30K-24V-16"/>
    <s v="Each"/>
    <s v="NoPurchase"/>
    <s v="Proluxe"/>
    <s v="Tape Light"/>
    <s v="High Output COB"/>
    <s v="Shadow TransferKit"/>
    <s v="01-01-2025"/>
    <s v="14-04-2025"/>
    <n v="-10"/>
    <n v="0"/>
    <n v="970"/>
    <n v="0"/>
    <n v="970"/>
  </r>
  <r>
    <s v="AVPROD"/>
    <x v="95"/>
    <x v="3"/>
    <s v="LEETSDALE"/>
    <s v="PA"/>
    <n v="15056"/>
    <s v="PLX-TLHD-SC-JUMP-0.5"/>
    <s v="Each"/>
    <s v="Active"/>
    <s v="Proluxe"/>
    <s v="Tape Light"/>
    <s v="Tape Light Accessories"/>
    <s v="Shadow TransferKit"/>
    <s v="01-01-2025"/>
    <s v="14-04-2025"/>
    <n v="-20"/>
    <n v="0"/>
    <n v="69"/>
    <n v="0"/>
    <n v="69"/>
  </r>
  <r>
    <s v="AVPROD"/>
    <x v="139"/>
    <x v="2"/>
    <s v="LITTLETON"/>
    <s v="CO"/>
    <n v="80128"/>
    <s v="PE-RAD-2M"/>
    <s v="Each"/>
    <s v="NoPurchase"/>
    <s v="American Lighting"/>
    <s v="Extrusion/Channel"/>
    <s v="Premium Extrusions"/>
    <s v="Order"/>
    <s v="01-01-2025"/>
    <s v="14-04-2025"/>
    <n v="0"/>
    <n v="10"/>
    <n v="0"/>
    <n v="310"/>
    <n v="-310"/>
  </r>
  <r>
    <s v="AVPROD"/>
    <x v="237"/>
    <x v="2"/>
    <s v="LONE TREE"/>
    <s v="CO"/>
    <n v="80124"/>
    <s v="SFLEX-END"/>
    <s v="Each"/>
    <s v="NoPurchase"/>
    <s v="American Lighting"/>
    <s v="Tape Light"/>
    <s v="Senik"/>
    <s v="Tivoli Custom Cut"/>
    <s v="01-01-2025"/>
    <s v="14-04-2025"/>
    <n v="0"/>
    <n v="1"/>
    <n v="0"/>
    <n v="0.2"/>
    <n v="-0.2"/>
  </r>
  <r>
    <s v="AVPROD"/>
    <x v="328"/>
    <x v="10"/>
    <s v="HOUSTON"/>
    <s v="TX"/>
    <n v="77034"/>
    <s v="PE-GT-LENS-1M"/>
    <s v="Each"/>
    <s v="NoPurchase"/>
    <s v="American Lighting"/>
    <s v="Extrusion/Channel"/>
    <s v="Premium Extrusions"/>
    <s v="Order"/>
    <s v="01-01-2025"/>
    <s v="14-04-2025"/>
    <n v="0"/>
    <n v="9"/>
    <n v="0"/>
    <n v="93.6"/>
    <n v="-93.6"/>
  </r>
  <r>
    <s v="AVPROD"/>
    <x v="36"/>
    <x v="5"/>
    <s v="MESA"/>
    <s v="AZ"/>
    <n v="85204"/>
    <s v="PE-GTX-LENS-1M"/>
    <s v="Each"/>
    <s v="Active"/>
    <s v="American Lighting"/>
    <s v="Extrusion/Channel"/>
    <s v="Premium Extrusions"/>
    <s v="Special Order"/>
    <s v="01-01-2025"/>
    <s v="14-04-2025"/>
    <n v="0"/>
    <n v="64"/>
    <n v="0"/>
    <n v="130.19999999999999"/>
    <n v="-130.19999999999999"/>
  </r>
  <r>
    <s v="AVPROD"/>
    <x v="9"/>
    <x v="0"/>
    <s v="ROCKVILLE "/>
    <s v="MD"/>
    <n v="20852"/>
    <s v="PLX-ADPTDRJ24V-30"/>
    <s v="Each"/>
    <s v="Active"/>
    <s v="Proluxe"/>
    <s v="Drivers"/>
    <s v="Adaptive"/>
    <s v="Shadow TransferKit"/>
    <s v="01-01-2025"/>
    <s v="14-04-2025"/>
    <n v="-1"/>
    <n v="0"/>
    <n v="35.46"/>
    <n v="0"/>
    <n v="35.46"/>
  </r>
  <r>
    <s v="AVPROD"/>
    <x v="439"/>
    <x v="4"/>
    <s v="DECATUR"/>
    <s v="GA"/>
    <n v="30032"/>
    <s v="NFPROV-RGBW-CC"/>
    <s v="Foot"/>
    <s v="Active"/>
    <s v="American Lighting"/>
    <s v="Flexible Linear"/>
    <s v="Neonflex Pro"/>
    <s v="Tivoli Custom Cut"/>
    <s v="01-01-2025"/>
    <s v="14-04-2025"/>
    <n v="0"/>
    <n v="18"/>
    <n v="0"/>
    <n v="0"/>
    <n v="0"/>
  </r>
  <r>
    <s v="AVPROD"/>
    <x v="44"/>
    <x v="2"/>
    <s v="ALBUQUERQUE"/>
    <s v="NM"/>
    <n v="87109"/>
    <s v="ADPT-DRJ-30-24"/>
    <s v="Each"/>
    <s v="Active"/>
    <s v="American Lighting"/>
    <s v="Drivers"/>
    <s v="Adaptive"/>
    <s v="Order"/>
    <s v="01-01-2025"/>
    <s v="14-04-2025"/>
    <n v="0"/>
    <n v="6"/>
    <n v="0"/>
    <n v="306.89999999999998"/>
    <n v="-306.89999999999998"/>
  </r>
  <r>
    <s v="AVPROD"/>
    <x v="112"/>
    <x v="10"/>
    <s v="JONESBORO"/>
    <s v="AR"/>
    <n v="72401"/>
    <s v="HTL-COB-RGBW-16"/>
    <s v="Each"/>
    <s v="Active"/>
    <s v="American Lighting"/>
    <s v="Tape Light"/>
    <s v="High Output COB"/>
    <s v="Order"/>
    <s v="01-01-2025"/>
    <s v="14-04-2025"/>
    <n v="0"/>
    <n v="3"/>
    <n v="0"/>
    <n v="396"/>
    <n v="-396"/>
  </r>
  <r>
    <s v="AVPROD"/>
    <x v="176"/>
    <x v="6"/>
    <s v="DORAL "/>
    <s v="FL"/>
    <n v="33122"/>
    <s v="TL-5SPL-HD"/>
    <s v="Each"/>
    <s v="Active"/>
    <s v="American Lighting"/>
    <s v="Tape Light"/>
    <s v="Tape Light Accessories"/>
    <s v="Order"/>
    <s v="01-01-2025"/>
    <s v="14-04-2025"/>
    <n v="0"/>
    <n v="50"/>
    <n v="0"/>
    <n v="102.5"/>
    <n v="-102.5"/>
  </r>
  <r>
    <s v="AVPROD"/>
    <x v="60"/>
    <x v="3"/>
    <s v="FRANKLIN"/>
    <s v="OH"/>
    <n v="45005"/>
    <s v="PLX-EXTUNVMINI-2M-BNDL1"/>
    <s v="Each"/>
    <s v="Active"/>
    <s v="Proluxe"/>
    <s v="Extrusion/Channel"/>
    <s v="Premium Extrusions"/>
    <s v="Shadow TransferKit"/>
    <s v="01-01-2025"/>
    <s v="14-04-2025"/>
    <n v="-10"/>
    <n v="0"/>
    <n v="371.5"/>
    <n v="0"/>
    <n v="371.5"/>
  </r>
  <r>
    <s v="AVPROD"/>
    <x v="5"/>
    <x v="3"/>
    <s v="TROY"/>
    <s v="MI"/>
    <n v="48084"/>
    <s v="PLX-CVLXSB-30K-4-SG"/>
    <s v="Each"/>
    <s v="NoPurchase"/>
    <s v="Proluxe"/>
    <s v="Rigid Linear"/>
    <s v="Covelux"/>
    <s v="Shadow TransferKit"/>
    <s v="01-01-2025"/>
    <s v="14-04-2025"/>
    <n v="-70"/>
    <n v="0"/>
    <n v="6731.9"/>
    <n v="0"/>
    <n v="6731.9"/>
  </r>
  <r>
    <s v="AVPROD"/>
    <x v="300"/>
    <x v="7"/>
    <s v="LENEXA"/>
    <s v="KS"/>
    <n v="66219"/>
    <s v="PLX-ADPTPRODRJ24V-30"/>
    <s v="Each"/>
    <s v="Active"/>
    <s v="Proluxe"/>
    <s v="Drivers"/>
    <s v="Adaptive"/>
    <s v="Shadow TransferKit"/>
    <s v="01-01-2025"/>
    <s v="14-04-2025"/>
    <n v="-1"/>
    <n v="0"/>
    <n v="55.7"/>
    <n v="0"/>
    <n v="55.7"/>
  </r>
  <r>
    <s v="AVPROD"/>
    <x v="7"/>
    <x v="0"/>
    <s v="SILVER SPRING"/>
    <s v="MD"/>
    <n v="20910"/>
    <s v="PLX-HTLWD54-3018-24V-16"/>
    <s v="Each"/>
    <s v="Active"/>
    <s v="Proluxe"/>
    <s v="Tape Light"/>
    <s v="High Output"/>
    <s v="Shadow TransferKit"/>
    <s v="01-01-2025"/>
    <s v="14-04-2025"/>
    <n v="-16"/>
    <n v="0"/>
    <n v="2418.6"/>
    <n v="0"/>
    <n v="2418.6"/>
  </r>
  <r>
    <s v="AVPROD"/>
    <x v="112"/>
    <x v="10"/>
    <s v="JONESBORO"/>
    <s v="AR"/>
    <n v="72401"/>
    <s v="PLX-ADPTPRODR24V-300"/>
    <s v="Each"/>
    <s v="Active"/>
    <s v="Proluxe"/>
    <s v="Drivers"/>
    <s v="Adaptive"/>
    <s v="Shadow TransferKit"/>
    <s v="01-01-2025"/>
    <s v="14-04-2025"/>
    <n v="-2"/>
    <n v="0"/>
    <n v="422.4"/>
    <n v="0"/>
    <n v="422.4"/>
  </r>
  <r>
    <s v="AVPROD"/>
    <x v="9"/>
    <x v="0"/>
    <s v="ROCKVILLE "/>
    <s v="MD"/>
    <n v="20852"/>
    <s v="PLX-TL4MM54-27K-24V-16"/>
    <s v="Each"/>
    <s v="Active"/>
    <s v="Proluxe"/>
    <s v="Tape Light"/>
    <s v="4MM"/>
    <s v="Shadow TransferKit"/>
    <s v="01-01-2025"/>
    <s v="14-04-2025"/>
    <n v="4"/>
    <n v="0"/>
    <n v="246.4"/>
    <n v="0"/>
    <n v="246.4"/>
  </r>
  <r>
    <s v="AVPROD"/>
    <x v="101"/>
    <x v="4"/>
    <s v="NASHVILLE"/>
    <s v="TN"/>
    <n v="37204"/>
    <s v="PLX-NFPROV-30K-CC"/>
    <s v="Foot"/>
    <s v="Active"/>
    <s v="Proluxe"/>
    <s v="Flexible Linear"/>
    <s v="Neonflex Pro"/>
    <s v="Shadow TransferKit"/>
    <s v="01-01-2025"/>
    <s v="14-04-2025"/>
    <n v="38"/>
    <n v="0"/>
    <n v="0"/>
    <n v="0"/>
    <n v="0"/>
  </r>
  <r>
    <s v="AVPROD"/>
    <x v="8"/>
    <x v="3"/>
    <s v="SYRACUSE "/>
    <s v="IN"/>
    <n v="46567"/>
    <s v="TL-BLKS"/>
    <s v="Each"/>
    <s v="Active"/>
    <s v="American Lighting"/>
    <s v="Tape Light"/>
    <s v="Tape Light Accessories"/>
    <s v="Order"/>
    <s v="01-01-2025"/>
    <s v="14-04-2025"/>
    <n v="0"/>
    <n v="7"/>
    <n v="0"/>
    <n v="174.17"/>
    <n v="-174.17"/>
  </r>
  <r>
    <s v="AVPROD"/>
    <x v="104"/>
    <x v="6"/>
    <s v="SAN JUAN"/>
    <s v="PR"/>
    <n v="927"/>
    <s v="ADPTPRO-DR-300-24"/>
    <s v="Each"/>
    <s v="Active"/>
    <s v="American Lighting"/>
    <s v="Drivers"/>
    <s v="Adaptive"/>
    <s v="Order"/>
    <s v="01-01-2025"/>
    <s v="14-04-2025"/>
    <n v="0"/>
    <n v="4"/>
    <n v="0"/>
    <n v="768"/>
    <n v="-768"/>
  </r>
  <r>
    <s v="AVPROD"/>
    <x v="316"/>
    <x v="3"/>
    <s v="MORGANTOWN"/>
    <s v="WV"/>
    <n v="26505"/>
    <s v="PLX-RCWY-3-PET"/>
    <s v="Each"/>
    <s v="Active"/>
    <s v="Proluxe"/>
    <s v="Extrusion/Channel"/>
    <s v="Economy Extrusions"/>
    <s v="Shadow TransferKit"/>
    <s v="01-01-2025"/>
    <s v="14-04-2025"/>
    <n v="-10"/>
    <n v="0"/>
    <n v="36"/>
    <n v="0"/>
    <n v="36"/>
  </r>
  <r>
    <s v="AVPROD"/>
    <x v="283"/>
    <x v="6"/>
    <s v="TAMPA"/>
    <s v="FL"/>
    <s v="33619-2272"/>
    <s v="PLX-TL-HVYDTYACCSRY-RGBTWCOB-SPL"/>
    <s v="Each"/>
    <s v="Active"/>
    <s v="Proluxe"/>
    <s v="Tape Light"/>
    <s v="High Output"/>
    <s v="Shadow TransferKit"/>
    <s v="01-01-2025"/>
    <s v="14-04-2025"/>
    <n v="2"/>
    <n v="0"/>
    <n v="2.4"/>
    <n v="0"/>
    <n v="2.4"/>
  </r>
  <r>
    <s v="AVPROD"/>
    <x v="20"/>
    <x v="2"/>
    <s v="WINDSOR"/>
    <s v="CO"/>
    <n v="80550"/>
    <s v="ADPTPRO-DRJ-30-24"/>
    <s v="Each"/>
    <s v="Active"/>
    <s v="American Lighting"/>
    <s v="Drivers"/>
    <s v="Adaptive"/>
    <s v="Order"/>
    <s v="01-01-2025"/>
    <s v="14-04-2025"/>
    <n v="-11"/>
    <n v="0"/>
    <n v="850.92"/>
    <n v="0"/>
    <n v="850.92"/>
  </r>
  <r>
    <s v="AVPROD"/>
    <x v="241"/>
    <x v="4"/>
    <s v="BLUFFTON"/>
    <s v="SC"/>
    <n v="29910"/>
    <s v="PLX-OMNSLI-30K-WHBK"/>
    <s v="Each"/>
    <s v="Active"/>
    <s v="Proluxe"/>
    <s v="Puck Lights"/>
    <s v="Omni"/>
    <s v="Shadow TransferKit"/>
    <s v="01-01-2025"/>
    <s v="14-04-2025"/>
    <n v="-10"/>
    <n v="0"/>
    <n v="172.5"/>
    <n v="0"/>
    <n v="172.5"/>
  </r>
  <r>
    <s v="AVPROD"/>
    <x v="183"/>
    <x v="4"/>
    <s v="NEWLAND"/>
    <s v="NC"/>
    <n v="28657"/>
    <s v="PLX-LEDDR24V-480"/>
    <s v="Each"/>
    <s v="Active"/>
    <s v="Proluxe"/>
    <s v="Drivers"/>
    <s v="LED-DR"/>
    <s v="Shadow TransferKit"/>
    <s v="01-01-2025"/>
    <s v="14-04-2025"/>
    <n v="-3"/>
    <n v="0"/>
    <n v="732.66"/>
    <n v="0"/>
    <n v="732.66"/>
  </r>
  <r>
    <s v="AVPROD"/>
    <x v="440"/>
    <x v="9"/>
    <s v="HAMPTON BAYS"/>
    <s v="NY"/>
    <n v="11946"/>
    <s v="PE-AA2-LENS-1M"/>
    <s v="Each"/>
    <s v="NoPurchase"/>
    <s v="American Lighting"/>
    <s v="Extrusion/Channel"/>
    <s v="Premium Extrusions"/>
    <s v="Order"/>
    <s v="01-01-2025"/>
    <s v="14-04-2025"/>
    <n v="0"/>
    <n v="6"/>
    <n v="0"/>
    <n v="58.8"/>
    <n v="-58.8"/>
  </r>
  <r>
    <s v="AVPROD"/>
    <x v="35"/>
    <x v="6"/>
    <s v="MIAMI"/>
    <s v="FL"/>
    <n v="33155"/>
    <s v="PE-AA1-1M"/>
    <s v="Each"/>
    <s v="NoPurchase"/>
    <s v="American Lighting"/>
    <s v="Extrusion/Channel"/>
    <s v="Premium Extrusions"/>
    <s v="Order"/>
    <s v="01-01-2025"/>
    <s v="14-04-2025"/>
    <n v="0"/>
    <n v="8"/>
    <n v="0"/>
    <n v="51.84"/>
    <n v="-51.84"/>
  </r>
  <r>
    <s v="AVPROD"/>
    <x v="85"/>
    <x v="4"/>
    <s v="NASHVILLE "/>
    <s v="TN"/>
    <n v="37204"/>
    <s v="PLX-ADPTDRJ24V-192"/>
    <s v="Each"/>
    <s v="Active"/>
    <s v="Proluxe"/>
    <s v="Drivers"/>
    <s v="Adaptive"/>
    <s v="Shadow TransferKit"/>
    <s v="01-01-2025"/>
    <s v="14-04-2025"/>
    <n v="-4"/>
    <n v="0"/>
    <n v="599"/>
    <n v="0"/>
    <n v="599"/>
  </r>
  <r>
    <s v="AVPROD"/>
    <x v="220"/>
    <x v="16"/>
    <s v="MELBOURNE"/>
    <s v="FL"/>
    <n v="32940"/>
    <s v="ADPTPRO-DRJ-288-24"/>
    <s v="Each"/>
    <s v="Active"/>
    <s v="American Lighting"/>
    <s v="Drivers"/>
    <s v="Adaptive"/>
    <s v="Order"/>
    <s v="01-01-2025"/>
    <s v="14-04-2025"/>
    <n v="-4"/>
    <n v="0"/>
    <n v="807.9"/>
    <n v="0"/>
    <n v="807.9"/>
  </r>
  <r>
    <s v="AVPROD"/>
    <x v="347"/>
    <x v="9"/>
    <s v="BERNARDSVILLE"/>
    <s v="NJ"/>
    <n v="7924"/>
    <s v="PLX-SFLEXEXT-SC-END"/>
    <s v="Each"/>
    <s v="Active"/>
    <s v="Proluxe"/>
    <s v="Tape Light"/>
    <s v="Senik"/>
    <s v="Shadow TransferKit"/>
    <s v="01-01-2025"/>
    <s v="14-04-2025"/>
    <n v="-2"/>
    <n v="0"/>
    <n v="1.4"/>
    <n v="0"/>
    <n v="1.4"/>
  </r>
  <r>
    <s v="AVPROD"/>
    <x v="379"/>
    <x v="7"/>
    <s v="LEE'S SUMMIT"/>
    <s v="MO"/>
    <n v="64081"/>
    <s v="ADPT-DRJ-192-24"/>
    <s v="Each"/>
    <s v="Active"/>
    <s v="American Lighting"/>
    <s v="Drivers"/>
    <s v="Adaptive"/>
    <s v="Order"/>
    <s v="01-01-2025"/>
    <s v="14-04-2025"/>
    <n v="0"/>
    <n v="1"/>
    <n v="0"/>
    <n v="151.25"/>
    <n v="-151.25"/>
  </r>
  <r>
    <s v="AVPROD"/>
    <x v="138"/>
    <x v="2"/>
    <s v="SANTA FE"/>
    <s v="NM"/>
    <n v="87501"/>
    <s v="PE-AA2-END"/>
    <s v="Each"/>
    <s v="NoPurchase"/>
    <s v="American Lighting"/>
    <s v="Extrusion/Channel"/>
    <s v="Premium Extrusions"/>
    <s v="Order"/>
    <s v="01-01-2025"/>
    <s v="14-04-2025"/>
    <n v="0"/>
    <n v="66"/>
    <n v="0"/>
    <n v="95.04"/>
    <n v="-95.04"/>
  </r>
  <r>
    <s v="AVPROD"/>
    <x v="222"/>
    <x v="9"/>
    <s v="OCEAN"/>
    <s v="NJ"/>
    <n v="7712"/>
    <s v="E-CLIP"/>
    <s v="Each"/>
    <s v="NoPurchase"/>
    <s v="American Lighting"/>
    <s v="Extrusion/Channel"/>
    <s v="Economy Extrusions"/>
    <s v="Order"/>
    <s v="01-01-2025"/>
    <s v="14-04-2025"/>
    <n v="0"/>
    <n v="796"/>
    <n v="0"/>
    <n v="1353.2"/>
    <n v="-1353.2"/>
  </r>
  <r>
    <s v="AVPROD"/>
    <x v="285"/>
    <x v="10"/>
    <s v="LONGVIEW"/>
    <s v="TX"/>
    <n v="75604"/>
    <s v="120-H3-CHAN2-3"/>
    <s v="Each"/>
    <s v="Active"/>
    <s v="American Lighting"/>
    <s v="Flexible Linear"/>
    <s v="Hybrid"/>
    <s v="Order"/>
    <s v="01-01-2025"/>
    <s v="14-04-2025"/>
    <n v="0"/>
    <n v="30"/>
    <n v="0"/>
    <n v="309"/>
    <n v="-309"/>
  </r>
  <r>
    <s v="AVPROD"/>
    <x v="133"/>
    <x v="3"/>
    <s v="HOLLAND"/>
    <s v="OH"/>
    <n v="43528"/>
    <s v="PLX-BR-5CCT-6-WH"/>
    <s v="Each"/>
    <s v="Active"/>
    <s v="Proluxe"/>
    <s v="Downlighting"/>
    <s v="Brio"/>
    <s v="Shadow TransferKit"/>
    <s v="01-01-2025"/>
    <s v="14-04-2025"/>
    <n v="-60"/>
    <n v="0"/>
    <n v="519.48"/>
    <n v="0"/>
    <n v="519.48"/>
  </r>
  <r>
    <s v="AVPROD"/>
    <x v="140"/>
    <x v="11"/>
    <s v="SKOKIE"/>
    <s v="IL"/>
    <n v="60076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371"/>
    <x v="10"/>
    <s v="THE COLONY"/>
    <s v="TX"/>
    <n v="75056"/>
    <s v="PLX-HTLWD54-3018-24V-16"/>
    <s v="Each"/>
    <s v="Active"/>
    <s v="Proluxe"/>
    <s v="Tape Light"/>
    <s v="High Output"/>
    <s v="Shadow TransferKit"/>
    <s v="01-01-2025"/>
    <s v="14-04-2025"/>
    <n v="-5"/>
    <n v="0"/>
    <n v="649.85"/>
    <n v="0"/>
    <n v="649.85"/>
  </r>
  <r>
    <s v="AVPROD"/>
    <x v="75"/>
    <x v="0"/>
    <s v="ROANOKE"/>
    <s v="VA"/>
    <n v="24018"/>
    <s v="PLX-STL54-COB-30K-24V-100"/>
    <s v="Each"/>
    <s v="Active"/>
    <s v="Proluxe"/>
    <s v="Tape Light"/>
    <s v="Standard Grade COB"/>
    <s v="Shadow TransferKit"/>
    <s v="01-01-2025"/>
    <s v="14-04-2025"/>
    <n v="-2"/>
    <n v="0"/>
    <n v="1106.72"/>
    <n v="0"/>
    <n v="1106.72"/>
  </r>
  <r>
    <s v="AVPROD"/>
    <x v="441"/>
    <x v="9"/>
    <s v="PLAINVIEW "/>
    <s v="NY"/>
    <n v="11803"/>
    <s v="PLX-EXT-LENSUV-1M"/>
    <s v="Each"/>
    <s v="NoPurchase"/>
    <s v="Proluxe"/>
    <s v="Extrusion/Channel"/>
    <s v="Premium Extrusions"/>
    <s v="Shadow TransferKit"/>
    <s v="01-01-2025"/>
    <s v="14-04-2025"/>
    <n v="-4"/>
    <n v="0"/>
    <n v="33"/>
    <n v="0"/>
    <n v="33"/>
  </r>
  <r>
    <s v="AVPROD"/>
    <x v="21"/>
    <x v="8"/>
    <s v="BELLEVUE"/>
    <s v="WA"/>
    <n v="98005"/>
    <s v="PE-AA45-END"/>
    <s v="Each"/>
    <s v="Active"/>
    <s v="American Lighting"/>
    <s v="Extrusion/Channel"/>
    <s v="Premium Extrusions"/>
    <s v="Special Order"/>
    <s v="01-01-2025"/>
    <s v="14-04-2025"/>
    <n v="0"/>
    <n v="3"/>
    <n v="0"/>
    <n v="3.75"/>
    <n v="-3.75"/>
  </r>
  <r>
    <s v="AVPROD"/>
    <x v="132"/>
    <x v="8"/>
    <s v="PORTLAND "/>
    <s v="OR"/>
    <n v="97210"/>
    <s v="HTL20-COB-WW-16"/>
    <s v="Each"/>
    <s v="NoPurchase"/>
    <s v="American Lighting"/>
    <s v="Tape Light"/>
    <s v="High Output COB"/>
    <s v="Order"/>
    <s v="01-01-2025"/>
    <s v="14-04-2025"/>
    <n v="0"/>
    <n v="2"/>
    <n v="0"/>
    <n v="215.6"/>
    <n v="-215.6"/>
  </r>
  <r>
    <s v="AVPROD"/>
    <x v="5"/>
    <x v="3"/>
    <s v="TROY"/>
    <s v="MI"/>
    <n v="48084"/>
    <s v="PE-RAD-2M"/>
    <s v="Each"/>
    <s v="NoPurchase"/>
    <s v="American Lighting"/>
    <s v="Extrusion/Channel"/>
    <s v="Premium Extrusions"/>
    <s v="Order"/>
    <s v="01-01-2025"/>
    <s v="14-04-2025"/>
    <n v="0"/>
    <n v="1"/>
    <n v="0"/>
    <n v="31"/>
    <n v="-31"/>
  </r>
  <r>
    <s v="AVPROD"/>
    <x v="274"/>
    <x v="5"/>
    <s v="SAN JUAN CAPISTRANO"/>
    <s v="CA"/>
    <n v="92675"/>
    <s v="PLX-SPKPL-CTRL-REC-RGBTW"/>
    <s v="Each"/>
    <s v="Active"/>
    <s v="Proluxe"/>
    <s v="Spektrum+ Smart"/>
    <s v="Spektrum+"/>
    <s v="Shadow TransferKit"/>
    <s v="01-01-2025"/>
    <s v="14-04-2025"/>
    <n v="-1"/>
    <n v="0"/>
    <n v="59.35"/>
    <n v="0"/>
    <n v="59.35"/>
  </r>
  <r>
    <s v="AVPROD"/>
    <x v="6"/>
    <x v="5"/>
    <s v="LONG BEACH"/>
    <s v="CA"/>
    <n v="90807"/>
    <s v="SPKPL-LDS-RGBTW-3KIT-BK"/>
    <s v="Each"/>
    <s v="Active"/>
    <s v="American Lighting"/>
    <s v="Spektrum"/>
    <s v="Spektrum Smart"/>
    <s v="Order"/>
    <s v="01-01-2025"/>
    <s v="14-04-2025"/>
    <n v="0"/>
    <n v="1"/>
    <n v="0"/>
    <n v="218.6"/>
    <n v="-218.6"/>
  </r>
  <r>
    <s v="AVPROD"/>
    <x v="403"/>
    <x v="0"/>
    <s v="KING OF PRUSSIA"/>
    <s v="PA"/>
    <n v="19406"/>
    <s v="PE-AA2DF-1M"/>
    <s v="Each"/>
    <s v="NoPurchase"/>
    <s v="American Lighting"/>
    <s v="Extrusion/Channel"/>
    <s v="Premium Extrusions"/>
    <s v="Special Order"/>
    <s v="01-01-2025"/>
    <s v="14-04-2025"/>
    <n v="0"/>
    <n v="40"/>
    <n v="0"/>
    <n v="686"/>
    <n v="-686"/>
  </r>
  <r>
    <s v="AVPROD"/>
    <x v="138"/>
    <x v="2"/>
    <s v="SANTA FE"/>
    <s v="NM"/>
    <n v="87501"/>
    <s v="PE-AA2-1M"/>
    <s v="Each"/>
    <s v="NoPurchase"/>
    <s v="American Lighting"/>
    <s v="Extrusion/Channel"/>
    <s v="Premium Extrusions"/>
    <s v="Order"/>
    <s v="01-01-2025"/>
    <s v="14-04-2025"/>
    <n v="0"/>
    <n v="118"/>
    <n v="0"/>
    <n v="1189.44"/>
    <n v="-1189.44"/>
  </r>
  <r>
    <s v="AVPROD"/>
    <x v="106"/>
    <x v="0"/>
    <s v="PITTSBURGH"/>
    <s v="PA"/>
    <n v="1522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9"/>
    <x v="2"/>
    <s v="ARVADA"/>
    <s v="CO"/>
    <n v="80002"/>
    <s v="ADPTPRO-DRJ-30-24"/>
    <s v="Each"/>
    <s v="Active"/>
    <s v="American Lighting"/>
    <s v="Drivers"/>
    <s v="Adaptive"/>
    <s v="Order"/>
    <s v="01-01-2025"/>
    <s v="14-04-2025"/>
    <n v="0"/>
    <n v="10"/>
    <n v="0"/>
    <n v="484"/>
    <n v="-484"/>
  </r>
  <r>
    <s v="AVPROD"/>
    <x v="114"/>
    <x v="0"/>
    <s v="BENSALEM"/>
    <s v="PA"/>
    <n v="19020"/>
    <s v="PLX-ADPTPRODR24V-300"/>
    <s v="Each"/>
    <s v="Active"/>
    <s v="Proluxe"/>
    <s v="Drivers"/>
    <s v="Adaptive"/>
    <s v="Shadow TransferKit"/>
    <s v="01-01-2025"/>
    <s v="14-04-2025"/>
    <n v="-8"/>
    <n v="0"/>
    <n v="1689.6"/>
    <n v="0"/>
    <n v="1689.6"/>
  </r>
  <r>
    <s v="AVPROD"/>
    <x v="43"/>
    <x v="3"/>
    <s v="ZIONSVILLE"/>
    <s v="IN"/>
    <n v="46077"/>
    <s v="PLX-EXTUNVMINI-2M-BNDL1"/>
    <s v="Each"/>
    <s v="Active"/>
    <s v="Proluxe"/>
    <s v="Extrusion/Channel"/>
    <s v="Premium Extrusions"/>
    <s v="Shadow TransferKit"/>
    <s v="01-01-2025"/>
    <s v="14-04-2025"/>
    <n v="-7"/>
    <n v="0"/>
    <n v="221.06"/>
    <n v="0"/>
    <n v="221.06"/>
  </r>
  <r>
    <s v="AVPROD"/>
    <x v="442"/>
    <x v="9"/>
    <s v="SYOSSET"/>
    <s v="NY"/>
    <n v="11791"/>
    <s v="PLX-HTL54-COB-RGBW-24V-16"/>
    <s v="Each"/>
    <s v="Active"/>
    <s v="Proluxe"/>
    <s v="Tape Light"/>
    <s v="High Output COB"/>
    <s v="Shadow TransferKit"/>
    <s v="01-01-2025"/>
    <s v="14-04-2025"/>
    <n v="-6"/>
    <n v="0"/>
    <n v="940.8"/>
    <n v="0"/>
    <n v="940.8"/>
  </r>
  <r>
    <s v="AVPROD"/>
    <x v="153"/>
    <x v="3"/>
    <s v="COLUMBUS"/>
    <s v="OH"/>
    <n v="43201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149"/>
    <x v="11"/>
    <s v="PHOENIX"/>
    <s v="AZ"/>
    <n v="85027"/>
    <s v="ADPTPRO-DRJ-60-24"/>
    <s v="Each"/>
    <s v="Active"/>
    <s v="American Lighting"/>
    <s v="Drivers"/>
    <s v="Adaptive"/>
    <s v="Order"/>
    <s v="01-01-2025"/>
    <s v="14-04-2025"/>
    <n v="0"/>
    <n v="3"/>
    <n v="0"/>
    <n v="218.79"/>
    <n v="-218.79"/>
  </r>
  <r>
    <s v="AVPROD"/>
    <x v="138"/>
    <x v="2"/>
    <s v="SANTA FE"/>
    <s v="NM"/>
    <n v="87501"/>
    <s v="ADPT-DRJ-30-24"/>
    <s v="Each"/>
    <s v="Active"/>
    <s v="American Lighting"/>
    <s v="Drivers"/>
    <s v="Adaptive"/>
    <s v="Order"/>
    <s v="01-01-2025"/>
    <s v="14-04-2025"/>
    <n v="0"/>
    <n v="9"/>
    <n v="0"/>
    <n v="414.36"/>
    <n v="-414.36"/>
  </r>
  <r>
    <s v="AVPROD"/>
    <x v="48"/>
    <x v="6"/>
    <s v="LAKELAND"/>
    <s v="FL"/>
    <n v="33813"/>
    <s v="NFPROV-CONKIT-5PIN-FRNTL"/>
    <s v="Each"/>
    <s v="Inactive"/>
    <s v="American Lighting"/>
    <s v="Flexible Linear"/>
    <s v="Neonflex Pro"/>
    <s v="Order"/>
    <s v="01-01-2025"/>
    <s v="14-04-2025"/>
    <n v="0"/>
    <n v="6"/>
    <n v="0"/>
    <n v="124.8"/>
    <n v="-124.8"/>
  </r>
  <r>
    <s v="AVPROD"/>
    <x v="73"/>
    <x v="3"/>
    <s v="CARMEL"/>
    <s v="IN"/>
    <n v="46032"/>
    <s v="PE-AA2-1M"/>
    <s v="Each"/>
    <s v="NoPurchase"/>
    <s v="American Lighting"/>
    <s v="Extrusion/Channel"/>
    <s v="Premium Extrusions"/>
    <s v="Order"/>
    <s v="01-01-2025"/>
    <s v="14-04-2025"/>
    <n v="0"/>
    <n v="12"/>
    <n v="0"/>
    <n v="121.26"/>
    <n v="-121.26"/>
  </r>
  <r>
    <s v="AVPROD"/>
    <x v="75"/>
    <x v="0"/>
    <s v="ROANOKE"/>
    <s v="VA"/>
    <n v="24018"/>
    <s v="SFLEX-R30-24V-30K-CC"/>
    <s v="Foot"/>
    <s v="Active"/>
    <s v="American Lighting"/>
    <s v="Tape Light"/>
    <s v="Senik"/>
    <s v="Tivoli Custom Cut"/>
    <s v="01-01-2025"/>
    <s v="14-04-2025"/>
    <n v="0"/>
    <n v="3"/>
    <n v="0"/>
    <n v="0"/>
    <n v="0"/>
  </r>
  <r>
    <s v="AVPROD"/>
    <x v="443"/>
    <x v="4"/>
    <s v="EDINBORO"/>
    <s v="PA"/>
    <n v="1641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44"/>
    <x v="2"/>
    <s v="TIMNATH"/>
    <s v="CO"/>
    <n v="80547"/>
    <s v="DIS-RHYM-DL3-5CCT"/>
    <s v="Each"/>
    <s v="Active"/>
    <s v="American Lighting"/>
    <s v="DsplyCtlgSwag"/>
    <s v="Rhyme"/>
    <s v="Special Order"/>
    <s v="01-01-2025"/>
    <s v="14-04-2025"/>
    <n v="-1"/>
    <n v="0"/>
    <n v="250"/>
    <n v="0"/>
    <n v="250"/>
  </r>
  <r>
    <s v="AVPROD"/>
    <x v="134"/>
    <x v="6"/>
    <s v="TAMPA"/>
    <s v="FL"/>
    <n v="33619"/>
    <s v="PLX-NFPROV-RGBW-CC"/>
    <s v="Foot"/>
    <s v="Active"/>
    <s v="Proluxe"/>
    <s v="Flexible Linear"/>
    <s v="Neonflex Pro"/>
    <s v="Shadow TransferKit"/>
    <s v="01-01-2025"/>
    <s v="14-04-2025"/>
    <n v="-86"/>
    <n v="0"/>
    <n v="2356.4"/>
    <n v="0"/>
    <n v="2356.4"/>
  </r>
  <r>
    <s v="AVPROD"/>
    <x v="269"/>
    <x v="6"/>
    <s v="SARASOTA"/>
    <s v="FL"/>
    <n v="34243"/>
    <s v="PLX-DECRJ45-DMX-5CH"/>
    <s v="Each"/>
    <s v="Active"/>
    <s v="Proluxe"/>
    <s v="Controls"/>
    <s v="Controls"/>
    <s v="Shadow TransferKit"/>
    <s v="01-01-2025"/>
    <s v="14-04-2025"/>
    <n v="-16"/>
    <n v="0"/>
    <n v="1428.81"/>
    <n v="0"/>
    <n v="1428.81"/>
  </r>
  <r>
    <s v="AVPROD"/>
    <x v="126"/>
    <x v="1"/>
    <s v="WEBSTER"/>
    <s v="NY"/>
    <n v="14580"/>
    <s v="REC-DMX-RJ45A-5CH"/>
    <s v="Each"/>
    <s v="Active"/>
    <s v="American Lighting"/>
    <s v="Controls"/>
    <s v="Controls"/>
    <s v="Order"/>
    <s v="01-01-2025"/>
    <s v="14-04-2025"/>
    <n v="0"/>
    <n v="2"/>
    <n v="0"/>
    <n v="178.12"/>
    <n v="-178.12"/>
  </r>
  <r>
    <s v="AVPROD"/>
    <x v="116"/>
    <x v="10"/>
    <s v="LAFAYETTE"/>
    <s v="LA"/>
    <n v="70506"/>
    <s v="MLUX-JUMP2-2"/>
    <s v="Each"/>
    <s v="Active"/>
    <s v="American Lighting"/>
    <s v="Tape Light"/>
    <s v="Microlux"/>
    <s v="Order"/>
    <s v="01-01-2025"/>
    <s v="14-04-2025"/>
    <n v="0"/>
    <n v="3"/>
    <n v="0"/>
    <n v="48.15"/>
    <n v="-48.15"/>
  </r>
  <r>
    <s v="AVPROD"/>
    <x v="60"/>
    <x v="3"/>
    <s v="FRANKLIN"/>
    <s v="OH"/>
    <n v="45005"/>
    <s v="ADPTPRO-DRJ-96-24"/>
    <s v="Each"/>
    <s v="Active"/>
    <s v="American Lighting"/>
    <s v="Drivers"/>
    <s v="Adaptive"/>
    <s v="Order"/>
    <s v="01-01-2025"/>
    <s v="14-04-2025"/>
    <n v="0"/>
    <n v="3"/>
    <n v="0"/>
    <n v="358.4"/>
    <n v="-358.4"/>
  </r>
  <r>
    <s v="AVPROD"/>
    <x v="66"/>
    <x v="9"/>
    <s v="PLAINVIEW"/>
    <s v="NY"/>
    <n v="11803"/>
    <s v="PE-AA1-FEED"/>
    <s v="Each"/>
    <s v="NoPurchase"/>
    <s v="American Lighting"/>
    <s v="Extrusion/Channel"/>
    <s v="Premium Extrusions"/>
    <s v="Order"/>
    <s v="01-01-2025"/>
    <s v="14-04-2025"/>
    <n v="0"/>
    <n v="4"/>
    <n v="0"/>
    <n v="2.92"/>
    <n v="-2.92"/>
  </r>
  <r>
    <s v="AVPROD"/>
    <x v="66"/>
    <x v="9"/>
    <s v="PLAINVIEW"/>
    <s v="NY"/>
    <n v="11803"/>
    <s v="PE-VERGE-2M"/>
    <s v="Each"/>
    <s v="NoPurchase"/>
    <s v="American Lighting"/>
    <s v="Extrusion/Channel"/>
    <s v="Premium Extrusions"/>
    <s v="Order"/>
    <s v="01-01-2025"/>
    <s v="14-04-2025"/>
    <n v="0"/>
    <n v="1"/>
    <n v="0"/>
    <n v="40.700000000000003"/>
    <n v="-40.700000000000003"/>
  </r>
  <r>
    <s v="AVPROD"/>
    <x v="219"/>
    <x v="2"/>
    <s v="RIVERTON"/>
    <s v="UT"/>
    <n v="84065"/>
    <s v="SPKPL-CTRL-W-RGBTW"/>
    <s v="Each"/>
    <s v="Active"/>
    <s v="American Lighting"/>
    <s v="Spektrum"/>
    <s v="Spektrum Smart"/>
    <s v="Order"/>
    <s v="01-01-2025"/>
    <s v="14-04-2025"/>
    <n v="0"/>
    <n v="3"/>
    <n v="0"/>
    <n v="46.5"/>
    <n v="-46.5"/>
  </r>
  <r>
    <s v="AVPROD"/>
    <x v="66"/>
    <x v="9"/>
    <s v="PLAINVIEW"/>
    <s v="NY"/>
    <n v="11803"/>
    <s v="PE-FLUSH-CLIP"/>
    <s v="BG10"/>
    <s v="Active"/>
    <s v="American Lighting"/>
    <s v="Extrusion/Channel"/>
    <s v="Premium Extrusions"/>
    <s v="Order"/>
    <s v="01-01-2025"/>
    <s v="14-04-2025"/>
    <n v="0"/>
    <n v="70"/>
    <n v="0"/>
    <n v="136.5"/>
    <n v="-136.5"/>
  </r>
  <r>
    <s v="AVPROD"/>
    <x v="93"/>
    <x v="12"/>
    <s v="EDINA"/>
    <s v="MN"/>
    <n v="55439"/>
    <s v="PLX-ADPTPRODR24V-200"/>
    <s v="Each"/>
    <s v="Active"/>
    <s v="Proluxe"/>
    <s v="Drivers"/>
    <s v="Adaptive"/>
    <s v="Shadow TransferKit"/>
    <s v="01-01-2025"/>
    <s v="14-04-2025"/>
    <n v="-15"/>
    <n v="0"/>
    <n v="3398.76"/>
    <n v="0"/>
    <n v="3398.76"/>
  </r>
  <r>
    <s v="AVPROD"/>
    <x v="59"/>
    <x v="2"/>
    <s v="MURRAY"/>
    <s v="UT"/>
    <n v="84107"/>
    <s v="ADPT-DRJ-288-24"/>
    <s v="Each"/>
    <s v="Active"/>
    <s v="American Lighting"/>
    <s v="Drivers"/>
    <s v="Adaptive"/>
    <s v="Order"/>
    <s v="01-01-2025"/>
    <s v="14-04-2025"/>
    <n v="0"/>
    <n v="2"/>
    <n v="0"/>
    <n v="349.56"/>
    <n v="-349.56"/>
  </r>
  <r>
    <s v="AVPROD"/>
    <x v="445"/>
    <x v="5"/>
    <s v="GOODYEAR"/>
    <s v="AZ"/>
    <n v="85395"/>
    <s v="HTL-RGB-CC"/>
    <s v="Foot"/>
    <s v="Inactive"/>
    <s v="American Lighting"/>
    <s v="Tape Light"/>
    <s v="High Output"/>
    <s v="Custom Cut"/>
    <s v="01-01-2025"/>
    <s v="14-04-2025"/>
    <n v="0"/>
    <n v="200"/>
    <n v="0"/>
    <n v="1182"/>
    <n v="-1182"/>
  </r>
  <r>
    <s v="AVPROD"/>
    <x v="446"/>
    <x v="1"/>
    <s v="STOUGHTON"/>
    <s v="MA"/>
    <n v="2072"/>
    <s v="PLX-DECRJ45-DMX-5CH"/>
    <s v="Each"/>
    <s v="Active"/>
    <s v="Proluxe"/>
    <s v="Controls"/>
    <s v="Controls"/>
    <s v="Shadow TransferKit"/>
    <s v="01-01-2025"/>
    <s v="14-04-2025"/>
    <n v="-1"/>
    <n v="0"/>
    <n v="89.05"/>
    <n v="0"/>
    <n v="89.05"/>
  </r>
  <r>
    <s v="AVPROD"/>
    <x v="226"/>
    <x v="9"/>
    <s v="LIVINGSTON"/>
    <s v="NY"/>
    <n v="7039"/>
    <s v="PLX-LEDDRJ24V-300"/>
    <s v="Each"/>
    <s v="Active"/>
    <s v="Proluxe"/>
    <s v="Drivers"/>
    <s v="LED-DR"/>
    <s v="Shadow TransferKit"/>
    <s v="01-01-2025"/>
    <s v="14-04-2025"/>
    <n v="-1"/>
    <n v="0"/>
    <n v="108.9"/>
    <n v="0"/>
    <n v="108.9"/>
  </r>
  <r>
    <s v="AVPROD"/>
    <x v="276"/>
    <x v="0"/>
    <s v="CHARLOTTESVILLE"/>
    <s v="VA"/>
    <n v="22902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221"/>
    <x v="1"/>
    <s v="GERMANTOWN"/>
    <s v="NY"/>
    <n v="12526"/>
    <s v="PLX-EXT-LENSUV-1M"/>
    <s v="Each"/>
    <s v="NoPurchase"/>
    <s v="Proluxe"/>
    <s v="Extrusion/Channel"/>
    <s v="Premium Extrusions"/>
    <s v="Shadow TransferKit"/>
    <s v="01-01-2025"/>
    <s v="14-04-2025"/>
    <n v="-70"/>
    <n v="0"/>
    <n v="577.5"/>
    <n v="0"/>
    <n v="577.5"/>
  </r>
  <r>
    <s v="AVPROD"/>
    <x v="16"/>
    <x v="5"/>
    <s v="KIHEI"/>
    <s v="HI"/>
    <n v="96753"/>
    <s v="LED-DR240-24"/>
    <s v="Each"/>
    <s v="Inactive"/>
    <s v="American Lighting"/>
    <s v="Drivers"/>
    <s v="LED-DR"/>
    <s v="Special Order"/>
    <s v="01-01-2025"/>
    <s v="14-04-2025"/>
    <n v="0"/>
    <n v="3"/>
    <n v="0"/>
    <n v="379.05"/>
    <n v="-379.05"/>
  </r>
  <r>
    <s v="AVPROD"/>
    <x v="36"/>
    <x v="5"/>
    <s v="MESA"/>
    <s v="AZ"/>
    <n v="85204"/>
    <s v="PE-TRACE-CLIP"/>
    <s v="BG10"/>
    <s v="NoPurchase"/>
    <s v="American Lighting"/>
    <s v="Extrusion/Channel"/>
    <s v="Premium Extrusions"/>
    <s v="Order"/>
    <s v="01-01-2025"/>
    <s v="14-04-2025"/>
    <n v="0"/>
    <n v="36"/>
    <n v="0"/>
    <n v="54"/>
    <n v="-54"/>
  </r>
  <r>
    <s v="AVPROD"/>
    <x v="95"/>
    <x v="3"/>
    <s v="LEETSDALE"/>
    <s v="PA"/>
    <n v="15056"/>
    <s v="PLX-TL-HVYDTYACCSRY-SC-CONSNAP"/>
    <s v="Each"/>
    <s v="Active"/>
    <s v="Proluxe"/>
    <s v="Tape Light"/>
    <s v="Tape Light Accessories"/>
    <s v="Shadow TransferKit"/>
    <s v="01-01-2025"/>
    <s v="14-04-2025"/>
    <n v="-10"/>
    <n v="0"/>
    <n v="21.5"/>
    <n v="0"/>
    <n v="21.5"/>
  </r>
  <r>
    <s v="AVPROD"/>
    <x v="41"/>
    <x v="4"/>
    <s v="NORCROSS"/>
    <s v="GA"/>
    <n v="30092"/>
    <s v="PLX-HTL54-COB-40K-24V-16"/>
    <s v="Each"/>
    <s v="Active"/>
    <s v="Proluxe"/>
    <s v="Tape Light"/>
    <s v="High Output COB"/>
    <s v="Shadow TransferKit"/>
    <s v="01-01-2025"/>
    <s v="14-04-2025"/>
    <n v="-7"/>
    <n v="0"/>
    <n v="611.1"/>
    <n v="0"/>
    <n v="611.1"/>
  </r>
  <r>
    <s v="AVPROD"/>
    <x v="447"/>
    <x v="3"/>
    <s v="MUSKEGON"/>
    <s v="MI"/>
    <n v="49445"/>
    <s v="PLX-SWX24V-100"/>
    <s v="Each"/>
    <s v="NoPurchase"/>
    <s v="Proluxe"/>
    <s v="Drivers"/>
    <s v="Switchex"/>
    <s v="Shadow TransferKit"/>
    <s v="01-01-2025"/>
    <s v="14-04-2025"/>
    <n v="-1"/>
    <n v="0"/>
    <n v="173.15"/>
    <n v="0"/>
    <n v="173.15"/>
  </r>
  <r>
    <s v="AVPROD"/>
    <x v="328"/>
    <x v="10"/>
    <s v="PASADENA "/>
    <s v="TX"/>
    <n v="77505"/>
    <s v="PLX-HTLHD54-40K-24V-16"/>
    <s v="Each"/>
    <s v="Active"/>
    <s v="Proluxe"/>
    <s v="Tape Light"/>
    <s v="High Output HD"/>
    <s v="Shadow TransferKit"/>
    <s v="01-01-2025"/>
    <s v="14-04-2025"/>
    <n v="-1"/>
    <n v="0"/>
    <n v="102.15"/>
    <n v="0"/>
    <n v="102.15"/>
  </r>
  <r>
    <s v="AVPROD"/>
    <x v="249"/>
    <x v="2"/>
    <s v="LEHI"/>
    <s v="UT"/>
    <n v="84043"/>
    <s v="PLX-TL-SC-4PWR"/>
    <s v="Each"/>
    <s v="Active"/>
    <s v="Proluxe"/>
    <s v="Tape Light"/>
    <s v="Tape Light Accessories"/>
    <s v="Shadow TransferKit"/>
    <s v="01-01-2025"/>
    <s v="14-04-2025"/>
    <n v="-31"/>
    <n v="0"/>
    <n v="132.68"/>
    <n v="0"/>
    <n v="132.68"/>
  </r>
  <r>
    <s v="AVPROD"/>
    <x v="413"/>
    <x v="8"/>
    <s v="NEWBERG"/>
    <s v="OR"/>
    <n v="9713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90"/>
    <x v="3"/>
    <s v="CLEVELAND"/>
    <s v="OH"/>
    <n v="44118"/>
    <s v="SPTL-RGBTW"/>
    <s v="Each"/>
    <s v="FlgNoPur"/>
    <s v="American Lighting"/>
    <s v="Tape Light"/>
    <s v="Spec Grade"/>
    <s v="Order"/>
    <s v="01-01-2025"/>
    <s v="14-04-2025"/>
    <n v="0"/>
    <n v="30"/>
    <n v="0"/>
    <n v="4725"/>
    <n v="-4725"/>
  </r>
  <r>
    <s v="AVPROD"/>
    <x v="42"/>
    <x v="6"/>
    <s v="WINTER HAVEN"/>
    <s v="FL"/>
    <n v="33884"/>
    <s v="PLX-EXTP-45-END"/>
    <s v="Each"/>
    <s v="NoPurchase"/>
    <s v="Proluxe"/>
    <s v="Extrusion/Channel"/>
    <s v="Premium Extrusions"/>
    <s v="Shadow TransferKit"/>
    <s v="01-01-2025"/>
    <s v="14-04-2025"/>
    <n v="-102"/>
    <n v="0"/>
    <n v="0"/>
    <n v="0"/>
    <n v="0"/>
  </r>
  <r>
    <s v="AVPROD"/>
    <x v="282"/>
    <x v="8"/>
    <s v="BOISE"/>
    <s v="ID"/>
    <n v="83703"/>
    <s v="PLX-EXTRAD-2M-BNDL1"/>
    <s v="Each"/>
    <s v="Active"/>
    <s v="Proluxe"/>
    <s v="Extrusion/Channel"/>
    <s v="Premium Extrusions"/>
    <s v="Shadow TransferKit"/>
    <s v="01-01-2025"/>
    <s v="14-04-2025"/>
    <n v="-23"/>
    <n v="0"/>
    <n v="1327.1"/>
    <n v="0"/>
    <n v="1327.1"/>
  </r>
  <r>
    <s v="AVPROD"/>
    <x v="302"/>
    <x v="0"/>
    <s v="ANNAPOLIS"/>
    <s v="MD"/>
    <n v="21401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209"/>
    <x v="3"/>
    <s v="DECATUR"/>
    <s v="IN"/>
    <n v="46733"/>
    <s v="PLX-SPKPL-VLTSN-RGBTW-BK"/>
    <s v="Each"/>
    <s v="NoPurchase"/>
    <s v="Proluxe"/>
    <s v="Spektrum+ Smart"/>
    <s v="Spektrum+"/>
    <s v="Shadow TransferKit"/>
    <s v="01-01-2025"/>
    <s v="14-04-2025"/>
    <n v="-5"/>
    <n v="0"/>
    <n v="255.5"/>
    <n v="0"/>
    <n v="255.5"/>
  </r>
  <r>
    <s v="AVPROD"/>
    <x v="138"/>
    <x v="2"/>
    <s v="SANTA FE"/>
    <s v="NM"/>
    <n v="87501"/>
    <s v="HTLWD-3018-16"/>
    <s v="Each"/>
    <s v="Active"/>
    <s v="American Lighting"/>
    <s v="Tape Light"/>
    <s v="High Output"/>
    <s v="Order"/>
    <s v="01-01-2025"/>
    <s v="14-04-2025"/>
    <n v="0"/>
    <n v="31"/>
    <n v="0"/>
    <n v="4309"/>
    <n v="-4309"/>
  </r>
  <r>
    <s v="AVPROD"/>
    <x v="9"/>
    <x v="0"/>
    <s v="ROCKVILLE "/>
    <s v="MD"/>
    <n v="20852"/>
    <s v="EE1-AAFR-1M"/>
    <s v="Each"/>
    <s v="NoPurchase"/>
    <s v="American Lighting"/>
    <s v="Extrusion/Channel"/>
    <s v="Economy Extrusions"/>
    <s v="Order"/>
    <s v="01-01-2025"/>
    <s v="14-04-2025"/>
    <n v="0"/>
    <n v="41"/>
    <n v="0"/>
    <n v="350.69"/>
    <n v="-350.69"/>
  </r>
  <r>
    <s v="AVPROD"/>
    <x v="13"/>
    <x v="4"/>
    <s v="WOODSTOCK"/>
    <s v="GA"/>
    <n v="30188"/>
    <s v="PLX-GTWY-DMXARTNET"/>
    <s v="Each"/>
    <s v="Active"/>
    <s v="Proluxe"/>
    <s v="Controls"/>
    <s v="Controls"/>
    <s v="Shadow TransferKit"/>
    <s v="01-01-2025"/>
    <s v="14-04-2025"/>
    <n v="-3"/>
    <n v="0"/>
    <n v="1220.56"/>
    <n v="0"/>
    <n v="1220.56"/>
  </r>
  <r>
    <s v="AVPROD"/>
    <x v="5"/>
    <x v="3"/>
    <s v="TROY"/>
    <s v="MI"/>
    <n v="48084"/>
    <s v="TL-CONKIT"/>
    <s v="Each"/>
    <s v="Active"/>
    <s v="American Lighting"/>
    <s v="Tape Light"/>
    <s v="Tape Light Accessories"/>
    <s v="Order"/>
    <s v="01-01-2025"/>
    <s v="14-04-2025"/>
    <n v="0"/>
    <n v="5"/>
    <n v="0"/>
    <n v="18.75"/>
    <n v="-18.75"/>
  </r>
  <r>
    <s v="AVPROD"/>
    <x v="6"/>
    <x v="5"/>
    <s v="LONG BEACH"/>
    <s v="CA"/>
    <n v="90807"/>
    <s v="SPKPL-LDS-RGBTW-1H-BK"/>
    <s v="Each"/>
    <s v="Active"/>
    <s v="American Lighting"/>
    <s v="Spektrum"/>
    <s v="Spektrum Smart"/>
    <s v="Order"/>
    <s v="01-01-2025"/>
    <s v="14-04-2025"/>
    <n v="0"/>
    <n v="1"/>
    <n v="0"/>
    <n v="49.54"/>
    <n v="-49.54"/>
  </r>
  <r>
    <s v="AVPROD"/>
    <x v="448"/>
    <x v="9"/>
    <s v="NEW YORK CITY"/>
    <s v="NY"/>
    <n v="10027"/>
    <s v="REC-DMX-RJ45A-5CH"/>
    <s v="Each"/>
    <s v="Active"/>
    <s v="American Lighting"/>
    <s v="Controls"/>
    <s v="Controls"/>
    <s v="Order"/>
    <s v="01-01-2025"/>
    <s v="14-04-2025"/>
    <n v="0"/>
    <n v="3"/>
    <n v="0"/>
    <n v="277.05"/>
    <n v="-277.05"/>
  </r>
  <r>
    <s v="AVPROD"/>
    <x v="209"/>
    <x v="3"/>
    <s v="DECATUR"/>
    <s v="IN"/>
    <n v="46733"/>
    <s v="LED-DR60-24"/>
    <s v="Each"/>
    <s v="Inactive"/>
    <s v="American Lighting"/>
    <s v="Drivers"/>
    <s v="LED-DR"/>
    <s v="Order"/>
    <s v="01-01-2025"/>
    <s v="14-04-2025"/>
    <n v="0"/>
    <n v="2"/>
    <n v="0"/>
    <n v="89.49"/>
    <n v="-89.49"/>
  </r>
  <r>
    <s v="AVPROD"/>
    <x v="60"/>
    <x v="3"/>
    <s v="FRANKLIN"/>
    <s v="OH"/>
    <n v="45005"/>
    <s v="E-CLIP"/>
    <s v="Each"/>
    <s v="NoPurchase"/>
    <s v="American Lighting"/>
    <s v="Extrusion/Channel"/>
    <s v="Economy Extrusions"/>
    <s v="Order"/>
    <s v="01-01-2025"/>
    <s v="14-04-2025"/>
    <n v="0"/>
    <n v="18"/>
    <n v="0"/>
    <n v="30.6"/>
    <n v="-30.6"/>
  </r>
  <r>
    <s v="AVPROD"/>
    <x v="95"/>
    <x v="3"/>
    <s v="LEETSDALE"/>
    <s v="PA"/>
    <n v="15056"/>
    <s v="PLX-EXTUNVMINI-2M-BNDL1"/>
    <s v="Each"/>
    <s v="Active"/>
    <s v="Proluxe"/>
    <s v="Extrusion/Channel"/>
    <s v="Premium Extrusions"/>
    <s v="Shadow TransferKit"/>
    <s v="01-01-2025"/>
    <s v="14-04-2025"/>
    <n v="-17"/>
    <n v="0"/>
    <n v="631.54999999999995"/>
    <n v="0"/>
    <n v="631.54999999999995"/>
  </r>
  <r>
    <s v="AVPROD"/>
    <x v="60"/>
    <x v="3"/>
    <s v="FRANKLIN"/>
    <s v="OH"/>
    <n v="45005"/>
    <s v="PLX-HTL54-COB-30K-24V-100"/>
    <s v="Each"/>
    <s v="Active"/>
    <s v="Proluxe"/>
    <s v="Tape Light"/>
    <s v="High Output COB"/>
    <s v="Shadow TransferKit"/>
    <s v="01-01-2025"/>
    <s v="14-04-2025"/>
    <n v="-5"/>
    <n v="0"/>
    <n v="2956.75"/>
    <n v="0"/>
    <n v="2956.75"/>
  </r>
  <r>
    <s v="AVPROD"/>
    <x v="309"/>
    <x v="5"/>
    <s v="NEWPORT BEACH"/>
    <s v="CA"/>
    <n v="92660"/>
    <s v="HTL-COB-RGBW-CC"/>
    <s v="Foot"/>
    <s v="Active"/>
    <s v="American Lighting"/>
    <s v="Tape Light"/>
    <s v="High Output COB"/>
    <s v="Tivoli Custom Cut"/>
    <s v="01-01-2025"/>
    <s v="14-04-2025"/>
    <n v="4"/>
    <n v="0"/>
    <n v="0"/>
    <n v="0"/>
    <n v="0"/>
  </r>
  <r>
    <s v="AVPROD"/>
    <x v="3"/>
    <x v="3"/>
    <s v="FORT WAYNE"/>
    <s v="IN"/>
    <n v="46825"/>
    <s v="VTL-UWW-13"/>
    <s v="Each"/>
    <s v="Active"/>
    <s v="American Lighting"/>
    <s v="Tape Light"/>
    <s v="Vega"/>
    <s v="Order"/>
    <s v="01-01-2025"/>
    <s v="14-04-2025"/>
    <n v="0"/>
    <n v="42"/>
    <n v="0"/>
    <n v="3166.8"/>
    <n v="-3166.8"/>
  </r>
  <r>
    <s v="AVPROD"/>
    <x v="41"/>
    <x v="4"/>
    <s v="NORTH CHARLESTON"/>
    <s v="SC"/>
    <n v="29420"/>
    <s v="HTL20-COB-WW-16"/>
    <s v="Each"/>
    <s v="NoPurchase"/>
    <s v="American Lighting"/>
    <s v="Tape Light"/>
    <s v="High Output COB"/>
    <s v="Order"/>
    <s v="01-01-2025"/>
    <s v="14-04-2025"/>
    <n v="0"/>
    <n v="15"/>
    <n v="0"/>
    <n v="1455.3"/>
    <n v="-1455.3"/>
  </r>
  <r>
    <s v="AVPROD"/>
    <x v="183"/>
    <x v="4"/>
    <s v="NEWLAND"/>
    <s v="NC"/>
    <n v="28657"/>
    <s v="PLX-HTL54-COB-30K-24V-16"/>
    <s v="Each"/>
    <s v="Active"/>
    <s v="Proluxe"/>
    <s v="Tape Light"/>
    <s v="High Output COB"/>
    <s v="Shadow TransferKit"/>
    <s v="01-01-2025"/>
    <s v="14-04-2025"/>
    <n v="-9"/>
    <n v="0"/>
    <n v="941.13"/>
    <n v="0"/>
    <n v="941.13"/>
  </r>
  <r>
    <s v="AVPROD"/>
    <x v="56"/>
    <x v="3"/>
    <s v="MASON"/>
    <s v="OH"/>
    <n v="45040"/>
    <s v="PE-AA45-2M"/>
    <s v="Each"/>
    <s v="Active"/>
    <s v="American Lighting"/>
    <s v="Extrusion/Channel"/>
    <s v="Premium Extrusions"/>
    <s v="Special Order"/>
    <s v="01-01-2025"/>
    <s v="14-04-2025"/>
    <n v="0"/>
    <n v="2"/>
    <n v="0"/>
    <n v="33.700000000000003"/>
    <n v="-33.700000000000003"/>
  </r>
  <r>
    <s v="AVPROD"/>
    <x v="5"/>
    <x v="3"/>
    <s v="TROY"/>
    <s v="MI"/>
    <n v="48084"/>
    <s v="ADPT-DRJ-96-24"/>
    <s v="Each"/>
    <s v="Active"/>
    <s v="American Lighting"/>
    <s v="Drivers"/>
    <s v="Adaptive"/>
    <s v="Order"/>
    <s v="01-01-2025"/>
    <s v="14-04-2025"/>
    <n v="0"/>
    <n v="4"/>
    <n v="0"/>
    <n v="442.32"/>
    <n v="-442.32"/>
  </r>
  <r>
    <s v="AVPROD"/>
    <x v="132"/>
    <x v="8"/>
    <s v="PORTLAND "/>
    <s v="OR"/>
    <n v="97210"/>
    <s v="PE-RADXL-2M"/>
    <s v="Each"/>
    <s v="NoPurchase"/>
    <s v="American Lighting"/>
    <s v="Extrusion/Channel"/>
    <s v="Premium Extrusions"/>
    <s v="Order"/>
    <s v="01-01-2025"/>
    <s v="14-04-2025"/>
    <n v="0"/>
    <n v="1"/>
    <n v="0"/>
    <n v="25.9"/>
    <n v="-25.9"/>
  </r>
  <r>
    <s v="AVPROD"/>
    <x v="177"/>
    <x v="11"/>
    <s v="CARMICHAEL"/>
    <s v="CA"/>
    <n v="95608"/>
    <s v="SPKPL-DL6B-RGBTW-WH"/>
    <s v="Each"/>
    <s v="Active"/>
    <s v="American Lighting"/>
    <s v="Spektrum"/>
    <s v="Spektrum Smart"/>
    <s v="Order"/>
    <s v="01-01-2025"/>
    <s v="14-04-2025"/>
    <n v="0"/>
    <n v="85"/>
    <n v="0"/>
    <n v="2032.35"/>
    <n v="-2032.35"/>
  </r>
  <r>
    <s v="AVPROD"/>
    <x v="191"/>
    <x v="6"/>
    <s v="CLEARWATER"/>
    <s v="FL"/>
    <n v="33765"/>
    <s v="PLX-STL54-COB-27K-24V-16"/>
    <s v="Each"/>
    <s v="Active"/>
    <s v="Proluxe"/>
    <s v="Tape Light"/>
    <s v="Standard Grade COB"/>
    <s v="Shadow TransferKit"/>
    <s v="01-01-2025"/>
    <s v="14-04-2025"/>
    <n v="-1"/>
    <n v="0"/>
    <n v="84.2"/>
    <n v="0"/>
    <n v="84.2"/>
  </r>
  <r>
    <s v="AVPROD"/>
    <x v="307"/>
    <x v="2"/>
    <s v="PAROWAN"/>
    <s v="UT"/>
    <n v="84761"/>
    <s v="PE-AA2-1M"/>
    <s v="Each"/>
    <s v="NoPurchase"/>
    <s v="American Lighting"/>
    <s v="Extrusion/Channel"/>
    <s v="Premium Extrusions"/>
    <s v="Order"/>
    <s v="01-01-2025"/>
    <s v="14-04-2025"/>
    <n v="0"/>
    <n v="28"/>
    <n v="0"/>
    <n v="282.24"/>
    <n v="-282.24"/>
  </r>
  <r>
    <s v="AVPROD"/>
    <x v="100"/>
    <x v="3"/>
    <s v="LEXINGTON"/>
    <s v="KY"/>
    <n v="40505"/>
    <s v="HTL-TW"/>
    <s v="Each"/>
    <s v="Active"/>
    <s v="American Lighting"/>
    <s v="Tape Light"/>
    <s v="High Output"/>
    <s v="Order"/>
    <s v="01-01-2025"/>
    <s v="14-04-2025"/>
    <n v="0"/>
    <n v="3"/>
    <n v="0"/>
    <n v="202.56"/>
    <n v="-202.56"/>
  </r>
  <r>
    <s v="AVPROD"/>
    <x v="118"/>
    <x v="15"/>
    <s v="DORAL"/>
    <s v="FL"/>
    <n v="33178"/>
    <s v="PLX-ADPTDRJ24V-30"/>
    <s v="Each"/>
    <s v="Active"/>
    <s v="Proluxe"/>
    <s v="Drivers"/>
    <s v="Adaptive"/>
    <s v="Shadow TransferKit"/>
    <s v="01-01-2025"/>
    <s v="14-04-2025"/>
    <n v="-1"/>
    <n v="0"/>
    <n v="35.46"/>
    <n v="0"/>
    <n v="35.46"/>
  </r>
  <r>
    <s v="AVPROD"/>
    <x v="41"/>
    <x v="6"/>
    <s v="LARGO"/>
    <s v="FL"/>
    <n v="33773"/>
    <s v="PLX-EE1-AAFR-2M-BNDL1"/>
    <s v="Each"/>
    <s v="Active"/>
    <s v="Proluxe"/>
    <s v="Extrusion/Channel"/>
    <s v="Premium Extrusions"/>
    <s v="Shadow TransferKit"/>
    <s v="01-01-2025"/>
    <s v="14-04-2025"/>
    <n v="-17"/>
    <n v="0"/>
    <n v="366.52"/>
    <n v="0"/>
    <n v="366.52"/>
  </r>
  <r>
    <s v="AVPROD"/>
    <x v="7"/>
    <x v="0"/>
    <s v="SILVER SPRING"/>
    <s v="MD"/>
    <n v="20910"/>
    <s v="5LCS-16-5CCT-WH"/>
    <s v="Each"/>
    <s v="Active"/>
    <s v="American Lighting"/>
    <s v="Undercabinets"/>
    <s v="LED 5 Complete"/>
    <s v="Order"/>
    <s v="01-01-2025"/>
    <s v="14-04-2025"/>
    <n v="0"/>
    <n v="3"/>
    <n v="0"/>
    <n v="85.8"/>
    <n v="-85.8"/>
  </r>
  <r>
    <s v="AVPROD"/>
    <x v="348"/>
    <x v="2"/>
    <s v="LARAMIE"/>
    <s v="WY"/>
    <n v="82070"/>
    <s v="ADPTPRO-DRJ-60-24"/>
    <s v="Each"/>
    <s v="Active"/>
    <s v="American Lighting"/>
    <s v="Drivers"/>
    <s v="Adaptive"/>
    <s v="Order"/>
    <s v="01-01-2025"/>
    <s v="14-04-2025"/>
    <n v="0"/>
    <n v="2"/>
    <n v="0"/>
    <n v="153.5"/>
    <n v="-153.5"/>
  </r>
  <r>
    <s v="AVPROD"/>
    <x v="114"/>
    <x v="0"/>
    <s v="BENSALEM"/>
    <s v="PA"/>
    <n v="19020"/>
    <s v="PE-AA45-END"/>
    <s v="Each"/>
    <s v="Active"/>
    <s v="American Lighting"/>
    <s v="Extrusion/Channel"/>
    <s v="Premium Extrusions"/>
    <s v="Special Order"/>
    <s v="01-01-2025"/>
    <s v="14-04-2025"/>
    <n v="0"/>
    <n v="60"/>
    <n v="0"/>
    <n v="75"/>
    <n v="-75"/>
  </r>
  <r>
    <s v="AVPROD"/>
    <x v="276"/>
    <x v="0"/>
    <s v="CHARLOTTESVILLE"/>
    <s v="VA"/>
    <n v="22902"/>
    <s v="PLX-EXTUNV-2M-BNDL1"/>
    <s v="Each"/>
    <s v="Active"/>
    <s v="Proluxe"/>
    <s v="Extrusion/Channel"/>
    <s v="Premium Extrusions"/>
    <s v="Shadow TransferKit"/>
    <s v="01-01-2025"/>
    <s v="14-04-2025"/>
    <n v="-35"/>
    <n v="0"/>
    <n v="1473.5"/>
    <n v="0"/>
    <n v="1473.5"/>
  </r>
  <r>
    <s v="AVPROD"/>
    <x v="203"/>
    <x v="6"/>
    <s v="JACKSONVILLE"/>
    <s v="FL"/>
    <n v="32256"/>
    <s v="HTL65-RGBW"/>
    <s v="Each"/>
    <s v="Active"/>
    <s v="American Lighting"/>
    <s v="Tape Light"/>
    <s v="High Output"/>
    <s v="Order"/>
    <s v="01-01-2025"/>
    <s v="14-04-2025"/>
    <n v="-7"/>
    <n v="9"/>
    <n v="0"/>
    <n v="1423.62"/>
    <n v="-1423.62"/>
  </r>
  <r>
    <s v="AVPROD"/>
    <x v="90"/>
    <x v="3"/>
    <s v="CLEVELAND"/>
    <s v="OH"/>
    <n v="44114"/>
    <s v="PLX-ADPTDRJ24V-30"/>
    <s v="Each"/>
    <s v="Active"/>
    <s v="Proluxe"/>
    <s v="Drivers"/>
    <s v="Adaptive"/>
    <s v="Shadow TransferKit"/>
    <s v="01-01-2025"/>
    <s v="14-04-2025"/>
    <n v="2"/>
    <n v="0"/>
    <n v="101.3"/>
    <n v="0"/>
    <n v="101.3"/>
  </r>
  <r>
    <s v="AVPROD"/>
    <x v="134"/>
    <x v="6"/>
    <s v="TAMPA"/>
    <s v="FL"/>
    <n v="33619"/>
    <s v="PLX-DECRJ45-DMX-5CH"/>
    <s v="Each"/>
    <s v="Active"/>
    <s v="Proluxe"/>
    <s v="Controls"/>
    <s v="Controls"/>
    <s v="Shadow TransferKit"/>
    <s v="01-01-2025"/>
    <s v="14-04-2025"/>
    <n v="1"/>
    <n v="0"/>
    <n v="89.05"/>
    <n v="0"/>
    <n v="89.05"/>
  </r>
  <r>
    <s v="AVPROD"/>
    <x v="278"/>
    <x v="6"/>
    <s v="PARRISH"/>
    <s v="FL"/>
    <n v="34219"/>
    <s v="SPKPL-REC-TB-5CH"/>
    <s v="Each"/>
    <s v="Active"/>
    <s v="American Lighting"/>
    <s v="Spektrum"/>
    <s v="Spektrum Smart"/>
    <s v="Order"/>
    <s v="01-01-2025"/>
    <s v="14-04-2025"/>
    <n v="0"/>
    <n v="12"/>
    <n v="0"/>
    <n v="498.6"/>
    <n v="-498.6"/>
  </r>
  <r>
    <s v="AVPROD"/>
    <x v="246"/>
    <x v="3"/>
    <s v="CUYAHOGA FALLS"/>
    <s v="OH"/>
    <n v="44221"/>
    <s v="PE-GT-END"/>
    <s v="Each"/>
    <s v="NoPurchase"/>
    <s v="American Lighting"/>
    <s v="Extrusion/Channel"/>
    <s v="Premium Extrusions"/>
    <s v="Order"/>
    <s v="01-01-2025"/>
    <s v="14-04-2025"/>
    <n v="0"/>
    <n v="35"/>
    <n v="0"/>
    <n v="89.25"/>
    <n v="-89.25"/>
  </r>
  <r>
    <s v="AVPROD"/>
    <x v="31"/>
    <x v="4"/>
    <s v="AUBURN"/>
    <s v="GA"/>
    <n v="30011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44"/>
    <x v="2"/>
    <s v="DENVER"/>
    <s v="CO"/>
    <n v="80222"/>
    <s v="ADPTPRO-DR-300-24"/>
    <s v="Each"/>
    <s v="Active"/>
    <s v="American Lighting"/>
    <s v="Drivers"/>
    <s v="Adaptive"/>
    <s v="Order"/>
    <s v="01-01-2025"/>
    <s v="14-04-2025"/>
    <n v="0"/>
    <n v="2"/>
    <n v="0"/>
    <n v="268.8"/>
    <n v="-268.8"/>
  </r>
  <r>
    <s v="AVPROD"/>
    <x v="406"/>
    <x v="6"/>
    <s v="MIAMI"/>
    <s v="FL"/>
    <n v="33179"/>
    <s v="PLX-ADPTPRODR24V-300"/>
    <s v="Each"/>
    <s v="Active"/>
    <s v="Proluxe"/>
    <s v="Drivers"/>
    <s v="Adaptive"/>
    <s v="Shadow TransferKit"/>
    <s v="01-01-2025"/>
    <s v="14-04-2025"/>
    <n v="-11"/>
    <n v="0"/>
    <n v="1974.72"/>
    <n v="0"/>
    <n v="1974.72"/>
  </r>
  <r>
    <s v="AVPROD"/>
    <x v="449"/>
    <x v="9"/>
    <s v="EAST QUOGNE"/>
    <s v="NY"/>
    <n v="11942"/>
    <s v="PLX-EXTUNV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55"/>
    <x v="4"/>
    <s v="LAGRANGE"/>
    <s v="GA"/>
    <n v="30241"/>
    <s v="PLX-DECRJ45-DMX-5CH"/>
    <s v="Each"/>
    <s v="Active"/>
    <s v="Proluxe"/>
    <s v="Controls"/>
    <s v="Controls"/>
    <s v="Shadow TransferKit"/>
    <s v="01-01-2025"/>
    <s v="14-04-2025"/>
    <n v="1"/>
    <n v="0"/>
    <n v="97.95"/>
    <n v="0"/>
    <n v="97.95"/>
  </r>
  <r>
    <s v="AVPROD"/>
    <x v="278"/>
    <x v="6"/>
    <s v="PARRISH"/>
    <s v="FL"/>
    <n v="34219"/>
    <s v="PE-UVLENS-1M"/>
    <s v="Each"/>
    <s v="Active"/>
    <s v="American Lighting"/>
    <s v="Extrusion/Channel"/>
    <s v="Premium Extrusions"/>
    <s v="Special Order"/>
    <s v="01-01-2025"/>
    <s v="14-04-2025"/>
    <n v="0"/>
    <n v="30"/>
    <n v="0"/>
    <n v="247.5"/>
    <n v="-247.5"/>
  </r>
  <r>
    <s v="AVPROD"/>
    <x v="176"/>
    <x v="6"/>
    <s v="DORAL "/>
    <s v="FL"/>
    <n v="33122"/>
    <s v="HTLWD-3018-16"/>
    <s v="Each"/>
    <s v="Active"/>
    <s v="American Lighting"/>
    <s v="Tape Light"/>
    <s v="High Output"/>
    <s v="Order"/>
    <s v="01-01-2025"/>
    <s v="14-04-2025"/>
    <n v="0"/>
    <n v="82"/>
    <n v="0"/>
    <n v="11398"/>
    <n v="-11398"/>
  </r>
  <r>
    <s v="AVPROD"/>
    <x v="114"/>
    <x v="0"/>
    <s v="BENSALEM"/>
    <s v="PA"/>
    <n v="19020"/>
    <s v="PE-RAD-LENS-2M"/>
    <s v="Each"/>
    <s v="Active"/>
    <s v="American Lighting"/>
    <s v="Extrusion/Channel"/>
    <s v="Premium Extrusions"/>
    <s v="Order"/>
    <s v="01-01-2025"/>
    <s v="14-04-2025"/>
    <n v="0"/>
    <n v="8"/>
    <n v="0"/>
    <n v="81.2"/>
    <n v="-81.2"/>
  </r>
  <r>
    <s v="AVPROD"/>
    <x v="134"/>
    <x v="6"/>
    <s v="TAMPA"/>
    <s v="FL"/>
    <n v="33619"/>
    <s v="PLX-HTL67COB-14MM-RGBW-CC"/>
    <s v="Foot"/>
    <s v="Active"/>
    <s v="Proluxe"/>
    <s v="Tape Light"/>
    <s v="Sauna IP67 COB"/>
    <s v="Shadow TransferKit"/>
    <s v="01-01-2025"/>
    <s v="14-04-2025"/>
    <n v="-2"/>
    <n v="0"/>
    <n v="416"/>
    <n v="0"/>
    <n v="416"/>
  </r>
  <r>
    <s v="AVPROD"/>
    <x v="13"/>
    <x v="4"/>
    <s v="WOODSTOCK"/>
    <s v="GA"/>
    <n v="30188"/>
    <s v="PLX-EE45-AAFR-2M-BNDL1"/>
    <s v="Each"/>
    <s v="Active"/>
    <s v="Proluxe"/>
    <s v="Extrusion/Channel"/>
    <s v="Premium Extrusions"/>
    <s v="Shadow TransferKit"/>
    <s v="01-01-2025"/>
    <s v="14-04-2025"/>
    <n v="-12"/>
    <n v="0"/>
    <n v="338.64"/>
    <n v="0"/>
    <n v="338.64"/>
  </r>
  <r>
    <s v="AVPROD"/>
    <x v="328"/>
    <x v="10"/>
    <s v="HOUSTON"/>
    <s v="TX"/>
    <n v="77034"/>
    <s v="E-CLIP-45"/>
    <s v="Each"/>
    <s v="NoPurchase"/>
    <s v="American Lighting"/>
    <s v="Extrusion/Channel"/>
    <s v="Economy Extrusions"/>
    <s v="Order"/>
    <s v="01-01-2025"/>
    <s v="14-04-2025"/>
    <n v="0"/>
    <n v="20"/>
    <n v="0"/>
    <n v="44"/>
    <n v="-44"/>
  </r>
  <r>
    <s v="AVPROD"/>
    <x v="321"/>
    <x v="11"/>
    <s v="PLAINFIELD"/>
    <s v="IL"/>
    <n v="60585"/>
    <s v="PE-TURBO2-2M"/>
    <s v="Each"/>
    <s v="Active"/>
    <s v="American Lighting"/>
    <s v="Extrusion/Channel"/>
    <s v="Premium Extrusions"/>
    <s v="Special Order"/>
    <s v="01-01-2025"/>
    <s v="14-04-2025"/>
    <n v="0"/>
    <n v="13"/>
    <n v="0"/>
    <n v="476.45"/>
    <n v="-476.45"/>
  </r>
  <r>
    <s v="AVPROD"/>
    <x v="190"/>
    <x v="3"/>
    <s v="SHELBY TOWNSHIP"/>
    <s v="MI"/>
    <n v="48315"/>
    <s v="PLX-GTWY-DMXARTNET"/>
    <s v="Each"/>
    <s v="Active"/>
    <s v="Proluxe"/>
    <s v="Controls"/>
    <s v="Controls"/>
    <s v="Shadow TransferKit"/>
    <s v="01-01-2025"/>
    <s v="14-04-2025"/>
    <n v="-1"/>
    <n v="0"/>
    <n v="395"/>
    <n v="0"/>
    <n v="395"/>
  </r>
  <r>
    <s v="AVPROD"/>
    <x v="233"/>
    <x v="5"/>
    <s v="PHOENIX "/>
    <s v="AZ"/>
    <n v="85050"/>
    <s v="TL-3SPL-COB"/>
    <s v="Each"/>
    <s v="Active"/>
    <s v="American Lighting"/>
    <s v="Tape Light"/>
    <s v="Standard Grade COB"/>
    <s v="Order"/>
    <s v="01-01-2025"/>
    <s v="14-04-2025"/>
    <n v="20"/>
    <n v="0"/>
    <n v="23.6"/>
    <n v="0"/>
    <n v="23.6"/>
  </r>
  <r>
    <s v="AVPROD"/>
    <x v="212"/>
    <x v="6"/>
    <s v="GOTHA"/>
    <s v="FL"/>
    <n v="34734"/>
    <s v="PLX-ADPTPRODRJ24V-60"/>
    <s v="Each"/>
    <s v="Active"/>
    <s v="Proluxe"/>
    <s v="Drivers"/>
    <s v="Adaptive"/>
    <s v="Shadow TransferKit"/>
    <s v="01-01-2025"/>
    <s v="14-04-2025"/>
    <n v="-6"/>
    <n v="0"/>
    <n v="207.3"/>
    <n v="0"/>
    <n v="207.3"/>
  </r>
  <r>
    <s v="AVPROD"/>
    <x v="44"/>
    <x v="2"/>
    <s v="DENVER"/>
    <s v="CO"/>
    <n v="80222"/>
    <s v="E-CLIP-45"/>
    <s v="Each"/>
    <s v="NoPurchase"/>
    <s v="American Lighting"/>
    <s v="Extrusion/Channel"/>
    <s v="Economy Extrusions"/>
    <s v="Order"/>
    <s v="01-01-2025"/>
    <s v="14-04-2025"/>
    <n v="-400"/>
    <n v="0"/>
    <n v="880"/>
    <n v="0"/>
    <n v="880"/>
  </r>
  <r>
    <s v="AVPROD"/>
    <x v="115"/>
    <x v="10"/>
    <s v="PLANO"/>
    <s v="TX"/>
    <n v="75093"/>
    <s v="HTL20-COB-CW-CC"/>
    <s v="Foot"/>
    <s v="Inactive"/>
    <s v="American Lighting"/>
    <s v="Tape Light"/>
    <s v="High Output COB"/>
    <s v="Custom Cut"/>
    <s v="01-01-2025"/>
    <s v="14-04-2025"/>
    <n v="0"/>
    <n v="12"/>
    <n v="0"/>
    <n v="139.44"/>
    <n v="-139.44"/>
  </r>
  <r>
    <s v="AVPROD"/>
    <x v="7"/>
    <x v="0"/>
    <s v="SILVER SPRING"/>
    <s v="MD"/>
    <n v="20910"/>
    <s v="SFLEX-CONKIT-2PIN"/>
    <s v="Each"/>
    <s v="NoPurchase"/>
    <s v="American Lighting"/>
    <s v="Tape Light"/>
    <s v="Senik"/>
    <s v="Tivoli Custom Cut"/>
    <s v="01-01-2025"/>
    <s v="14-04-2025"/>
    <n v="0"/>
    <n v="4"/>
    <n v="0"/>
    <n v="48"/>
    <n v="-48"/>
  </r>
  <r>
    <s v="AVPROD"/>
    <x v="197"/>
    <x v="9"/>
    <s v="EATONTOWN"/>
    <s v="NJ"/>
    <n v="7724"/>
    <s v="TL-4JUMP6-HD"/>
    <s v="Each"/>
    <s v="Active"/>
    <s v="American Lighting"/>
    <s v="Tape Light"/>
    <s v="Tape Light Accessories"/>
    <s v="Order"/>
    <s v="01-01-2025"/>
    <s v="14-04-2025"/>
    <n v="0"/>
    <n v="10"/>
    <n v="0"/>
    <n v="24.2"/>
    <n v="-24.2"/>
  </r>
  <r>
    <s v="AVPROD"/>
    <x v="72"/>
    <x v="7"/>
    <s v="SHAWNEE"/>
    <s v="KS"/>
    <n v="66218"/>
    <s v="PE-VERGE-2M"/>
    <s v="Each"/>
    <s v="NoPurchase"/>
    <s v="American Lighting"/>
    <s v="Extrusion/Channel"/>
    <s v="Premium Extrusions"/>
    <s v="Order"/>
    <s v="01-01-2025"/>
    <s v="14-04-2025"/>
    <n v="0"/>
    <n v="4"/>
    <n v="0"/>
    <n v="162.80000000000001"/>
    <n v="-162.80000000000001"/>
  </r>
  <r>
    <s v="AVPROD"/>
    <x v="21"/>
    <x v="5"/>
    <s v="SCOTTSDALE"/>
    <s v="AZ"/>
    <n v="85260"/>
    <s v="CC-LF-NFPROL-5-F"/>
    <s v="Each"/>
    <s v="Active"/>
    <s v="Other - Non-Inventory"/>
    <s v="Other"/>
    <s v="LaborFee"/>
    <s v="Tivoli Custom Cut"/>
    <s v="01-01-2025"/>
    <s v="14-04-2025"/>
    <n v="-12"/>
    <n v="0"/>
    <n v="285"/>
    <n v="0"/>
    <n v="285"/>
  </r>
  <r>
    <s v="AVPROD"/>
    <x v="165"/>
    <x v="2"/>
    <s v="DURANGO"/>
    <s v="CO"/>
    <n v="81301"/>
    <s v="PLX-DECRJ45-DMX-5CH"/>
    <s v="Each"/>
    <s v="Active"/>
    <s v="Proluxe"/>
    <s v="Controls"/>
    <s v="Controls"/>
    <s v="Shadow TransferKit"/>
    <s v="01-01-2025"/>
    <s v="14-04-2025"/>
    <n v="-1"/>
    <n v="0"/>
    <n v="89.05"/>
    <n v="0"/>
    <n v="89.05"/>
  </r>
  <r>
    <s v="AVPROD"/>
    <x v="346"/>
    <x v="8"/>
    <s v="KIRKLAND"/>
    <s v="WA"/>
    <n v="98034"/>
    <s v="PE-UVLENS-1M"/>
    <s v="Each"/>
    <s v="Active"/>
    <s v="American Lighting"/>
    <s v="Extrusion/Channel"/>
    <s v="Premium Extrusions"/>
    <s v="Special Order"/>
    <s v="01-01-2025"/>
    <s v="14-04-2025"/>
    <n v="0"/>
    <n v="37"/>
    <n v="0"/>
    <n v="254.93"/>
    <n v="-254.93"/>
  </r>
  <r>
    <s v="AVPROD"/>
    <x v="189"/>
    <x v="2"/>
    <s v="HIGHLANDS RANCH"/>
    <s v="CO"/>
    <n v="80130"/>
    <s v="LED-DR240-24"/>
    <s v="Each"/>
    <s v="Inactive"/>
    <s v="American Lighting"/>
    <s v="Drivers"/>
    <s v="LED-DR"/>
    <s v="Special Order"/>
    <s v="01-01-2025"/>
    <s v="14-04-2025"/>
    <n v="0"/>
    <n v="0"/>
    <n v="0"/>
    <n v="-267.58"/>
    <n v="267.58"/>
  </r>
  <r>
    <s v="AVPROD"/>
    <x v="13"/>
    <x v="4"/>
    <s v="WOODSTOCK"/>
    <s v="GA"/>
    <n v="30188"/>
    <s v="PLX-LEDDRJ24V-200"/>
    <s v="Each"/>
    <s v="Active"/>
    <s v="Proluxe"/>
    <s v="Drivers"/>
    <s v="LED-DR"/>
    <s v="Shadow TransferKit"/>
    <s v="01-01-2025"/>
    <s v="14-04-2025"/>
    <n v="-3"/>
    <n v="0"/>
    <n v="243.12"/>
    <n v="0"/>
    <n v="243.12"/>
  </r>
  <r>
    <s v="AVPROD"/>
    <x v="409"/>
    <x v="6"/>
    <s v="WEST PALM BEACH "/>
    <s v="FL"/>
    <n v="33411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219"/>
    <x v="2"/>
    <s v="RIVERTON"/>
    <s v="UT"/>
    <n v="84065"/>
    <s v="PLX-DEC-5A-DMX-4Z"/>
    <s v="Each"/>
    <s v="Active"/>
    <s v="Proluxe"/>
    <s v="Controls"/>
    <s v="Controls"/>
    <s v="Shadow TransferKit"/>
    <s v="01-01-2025"/>
    <s v="14-04-2025"/>
    <n v="-22"/>
    <n v="0"/>
    <n v="1259.5"/>
    <n v="0"/>
    <n v="1259.5"/>
  </r>
  <r>
    <s v="AVPROD"/>
    <x v="243"/>
    <x v="5"/>
    <s v="QUEEN CREEK "/>
    <s v="AZ"/>
    <n v="85142"/>
    <s v="PLX-NFPROEXTV-3"/>
    <s v="Each"/>
    <s v="Active"/>
    <s v="Proluxe"/>
    <s v="Flexible Linear"/>
    <s v="Neonflex Pro"/>
    <s v="Shadow TransferKit"/>
    <s v="01-01-2025"/>
    <s v="14-04-2025"/>
    <n v="-4"/>
    <n v="0"/>
    <n v="44"/>
    <n v="0"/>
    <n v="44"/>
  </r>
  <r>
    <s v="AVPROD"/>
    <x v="1"/>
    <x v="1"/>
    <s v="BOSTON"/>
    <s v="MA"/>
    <n v="2122"/>
    <s v="LED-DR480-24"/>
    <s v="Each"/>
    <s v="Active"/>
    <s v="American Lighting"/>
    <s v="Drivers"/>
    <s v="LED-DR"/>
    <s v="Order"/>
    <s v="01-01-2025"/>
    <s v="14-04-2025"/>
    <n v="0"/>
    <n v="2"/>
    <n v="0"/>
    <n v="317.18"/>
    <n v="-317.18"/>
  </r>
  <r>
    <s v="AVPROD"/>
    <x v="208"/>
    <x v="0"/>
    <s v="BORDETOWN"/>
    <s v="NJ"/>
    <n v="8505"/>
    <s v="PE-UVLENS-2M"/>
    <s v="Each"/>
    <s v="Active"/>
    <s v="American Lighting"/>
    <s v="Extrusion/Channel"/>
    <s v="Premium Extrusions"/>
    <s v="Special Order"/>
    <s v="01-01-2025"/>
    <s v="14-04-2025"/>
    <n v="0"/>
    <n v="86"/>
    <n v="0"/>
    <n v="1329.1"/>
    <n v="-1329.1"/>
  </r>
  <r>
    <s v="AVPROD"/>
    <x v="450"/>
    <x v="12"/>
    <s v="EAU CLAIRE"/>
    <s v="WI"/>
    <n v="54701"/>
    <s v="HTL-RGBW"/>
    <s v="Each"/>
    <s v="Active"/>
    <s v="American Lighting"/>
    <s v="Tape Light"/>
    <s v="High Output"/>
    <s v="Order"/>
    <s v="01-01-2025"/>
    <s v="14-04-2025"/>
    <n v="0"/>
    <n v="1"/>
    <n v="0"/>
    <n v="116.4"/>
    <n v="-116.4"/>
  </r>
  <r>
    <s v="AVPROD"/>
    <x v="305"/>
    <x v="6"/>
    <s v="COCONUT CREEK"/>
    <s v="FL"/>
    <n v="33073"/>
    <s v="STL-COB-WW-16"/>
    <s v="Each"/>
    <s v="Active"/>
    <s v="American Lighting"/>
    <s v="Tape Light"/>
    <s v="Standard Grade COB"/>
    <s v="Order"/>
    <s v="01-01-2025"/>
    <s v="14-04-2025"/>
    <n v="0"/>
    <n v="36"/>
    <n v="0"/>
    <n v="3367.8"/>
    <n v="-3367.8"/>
  </r>
  <r>
    <s v="AVPROD"/>
    <x v="346"/>
    <x v="8"/>
    <s v="KIRKLAND"/>
    <s v="WA"/>
    <n v="98034"/>
    <s v="LED-DR320-24"/>
    <s v="Each"/>
    <s v="Inactive"/>
    <s v="American Lighting"/>
    <s v="Drivers"/>
    <s v="LED-DR"/>
    <s v="Special Order"/>
    <s v="01-01-2025"/>
    <s v="14-04-2025"/>
    <n v="0"/>
    <n v="1"/>
    <n v="0"/>
    <n v="155.03"/>
    <n v="-155.03"/>
  </r>
  <r>
    <s v="AVPROD"/>
    <x v="251"/>
    <x v="3"/>
    <s v="ORION TOWNSHIP"/>
    <s v="MI"/>
    <n v="48359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43"/>
    <x v="3"/>
    <s v="ZIONSVILLE"/>
    <s v="IN"/>
    <n v="46077"/>
    <s v="PLX-HTL54-COB-27K-24V-100"/>
    <s v="Each"/>
    <s v="Active"/>
    <s v="Proluxe"/>
    <s v="Tape Light"/>
    <s v="High Output COB"/>
    <s v="Shadow TransferKit"/>
    <s v="01-01-2025"/>
    <s v="14-04-2025"/>
    <n v="-1"/>
    <n v="0"/>
    <n v="502.65"/>
    <n v="0"/>
    <n v="502.65"/>
  </r>
  <r>
    <s v="AVPROD"/>
    <x v="189"/>
    <x v="2"/>
    <s v="HIGHLANDS RANCH"/>
    <s v="CO"/>
    <n v="80130"/>
    <s v="PLX-HTL54-COB-30K-24V-16"/>
    <s v="Each"/>
    <s v="Active"/>
    <s v="Proluxe"/>
    <s v="Tape Light"/>
    <s v="High Output COB"/>
    <s v="Shadow TransferKit"/>
    <s v="01-01-2025"/>
    <s v="14-04-2025"/>
    <n v="-8"/>
    <n v="0"/>
    <n v="776"/>
    <n v="0"/>
    <n v="776"/>
  </r>
  <r>
    <s v="AVPROD"/>
    <x v="267"/>
    <x v="5"/>
    <s v="LAS VEGAS"/>
    <s v="NV"/>
    <n v="89106"/>
    <s v="PLX-STL54-COB-27K-24V-16"/>
    <s v="Each"/>
    <s v="Active"/>
    <s v="Proluxe"/>
    <s v="Tape Light"/>
    <s v="Standard Grade COB"/>
    <s v="Shadow TransferKit"/>
    <s v="01-01-2025"/>
    <s v="14-04-2025"/>
    <n v="-2"/>
    <n v="0"/>
    <n v="185.2"/>
    <n v="0"/>
    <n v="185.2"/>
  </r>
  <r>
    <s v="AVPROD"/>
    <x v="46"/>
    <x v="6"/>
    <s v="SARASOTA"/>
    <s v="FL"/>
    <n v="34238"/>
    <s v="HTLWD-3018-16"/>
    <s v="Each"/>
    <s v="Active"/>
    <s v="American Lighting"/>
    <s v="Tape Light"/>
    <s v="High Output"/>
    <s v="Order"/>
    <s v="01-01-2025"/>
    <s v="14-04-2025"/>
    <n v="0"/>
    <n v="1"/>
    <n v="0"/>
    <n v="154.55000000000001"/>
    <n v="-154.55000000000001"/>
  </r>
  <r>
    <s v="AVPROD"/>
    <x v="21"/>
    <x v="8"/>
    <s v="BELLEVUE"/>
    <s v="WA"/>
    <n v="98005"/>
    <s v="PE-UVLENS-1M"/>
    <s v="Each"/>
    <s v="Active"/>
    <s v="American Lighting"/>
    <s v="Extrusion/Channel"/>
    <s v="Premium Extrusions"/>
    <s v="Special Order"/>
    <s v="01-01-2025"/>
    <s v="14-04-2025"/>
    <n v="0"/>
    <n v="14"/>
    <n v="0"/>
    <n v="81.91"/>
    <n v="-81.91"/>
  </r>
  <r>
    <s v="AVPROD"/>
    <x v="15"/>
    <x v="3"/>
    <s v="MENTOR"/>
    <s v="OH"/>
    <n v="44060"/>
    <s v="REC-DMX-RJ45A-5CH"/>
    <s v="Each"/>
    <s v="Active"/>
    <s v="American Lighting"/>
    <s v="Controls"/>
    <s v="Controls"/>
    <s v="Order"/>
    <s v="01-01-2025"/>
    <s v="14-04-2025"/>
    <n v="0"/>
    <n v="5"/>
    <n v="0"/>
    <n v="311.7"/>
    <n v="-311.7"/>
  </r>
  <r>
    <s v="AVPROD"/>
    <x v="98"/>
    <x v="4"/>
    <s v="GREENVILLE"/>
    <s v="SC"/>
    <n v="29615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2"/>
    <x v="2"/>
    <s v="MURRAY"/>
    <s v="UT"/>
    <n v="84107"/>
    <s v="ADPT-DRJ-60-24"/>
    <s v="Each"/>
    <s v="Active"/>
    <s v="American Lighting"/>
    <s v="Drivers"/>
    <s v="Adaptive"/>
    <s v="Order"/>
    <s v="01-01-2025"/>
    <s v="14-04-2025"/>
    <n v="0"/>
    <n v="10"/>
    <n v="0"/>
    <n v="697.5"/>
    <n v="-697.5"/>
  </r>
  <r>
    <s v="AVPROD"/>
    <x v="46"/>
    <x v="6"/>
    <s v="SARASOTA"/>
    <s v="FL"/>
    <n v="34238"/>
    <s v="ADPT-DRJ-96-24"/>
    <s v="Each"/>
    <s v="Active"/>
    <s v="American Lighting"/>
    <s v="Drivers"/>
    <s v="Adaptive"/>
    <s v="Order"/>
    <s v="01-01-2025"/>
    <s v="14-04-2025"/>
    <n v="0"/>
    <n v="1"/>
    <n v="0"/>
    <n v="81.48"/>
    <n v="-81.48"/>
  </r>
  <r>
    <s v="AVPROD"/>
    <x v="5"/>
    <x v="3"/>
    <s v="Traverse City"/>
    <s v="MI"/>
    <n v="49686"/>
    <s v="PLX-ADPTPRODRJ24V-30"/>
    <s v="Each"/>
    <s v="Active"/>
    <s v="Proluxe"/>
    <s v="Drivers"/>
    <s v="Adaptive"/>
    <s v="Shadow TransferKit"/>
    <s v="01-01-2025"/>
    <s v="14-04-2025"/>
    <n v="-4"/>
    <n v="0"/>
    <n v="211.68"/>
    <n v="0"/>
    <n v="211.68"/>
  </r>
  <r>
    <s v="AVPROD"/>
    <x v="188"/>
    <x v="7"/>
    <s v="ST LOUIS"/>
    <s v="MO"/>
    <n v="63144"/>
    <s v="PLX-LEDDR24V-480"/>
    <s v="Each"/>
    <s v="Active"/>
    <s v="Proluxe"/>
    <s v="Drivers"/>
    <s v="LED-DR"/>
    <s v="Shadow TransferKit"/>
    <s v="01-01-2025"/>
    <s v="14-04-2025"/>
    <n v="-1"/>
    <n v="0"/>
    <n v="211.82"/>
    <n v="0"/>
    <n v="211.82"/>
  </r>
  <r>
    <s v="AVPROD"/>
    <x v="191"/>
    <x v="6"/>
    <s v="CLEARWATER"/>
    <s v="FL"/>
    <n v="33765"/>
    <s v="PLX-STL54-COB-30K-24V-16"/>
    <s v="Each"/>
    <s v="Active"/>
    <s v="Proluxe"/>
    <s v="Tape Light"/>
    <s v="Standard Grade COB"/>
    <s v="Shadow TransferKit"/>
    <s v="01-01-2025"/>
    <s v="14-04-2025"/>
    <n v="-6"/>
    <n v="0"/>
    <n v="447.06"/>
    <n v="0"/>
    <n v="447.06"/>
  </r>
  <r>
    <s v="AVPROD"/>
    <x v="21"/>
    <x v="8"/>
    <s v="BELLEVUE"/>
    <s v="WA"/>
    <n v="98005"/>
    <s v="PLX-HTLHD54-30K-24V-100"/>
    <s v="Each"/>
    <s v="Active"/>
    <s v="Proluxe"/>
    <s v="Tape Light"/>
    <s v="High Output HD"/>
    <s v="Shadow TransferKit"/>
    <s v="01-01-2025"/>
    <s v="14-04-2025"/>
    <n v="1"/>
    <n v="0"/>
    <n v="0"/>
    <n v="0"/>
    <n v="0"/>
  </r>
  <r>
    <s v="AVPROD"/>
    <x v="60"/>
    <x v="3"/>
    <s v="FRANKLIN"/>
    <s v="OH"/>
    <n v="45005"/>
    <s v="ADPTPRO-DR-200-24"/>
    <s v="Each"/>
    <s v="Active"/>
    <s v="American Lighting"/>
    <s v="Drivers"/>
    <s v="Adaptive"/>
    <s v="Order"/>
    <s v="01-01-2025"/>
    <s v="14-04-2025"/>
    <n v="0"/>
    <n v="7"/>
    <n v="0"/>
    <n v="960.2"/>
    <n v="-960.2"/>
  </r>
  <r>
    <s v="AVPROD"/>
    <x v="66"/>
    <x v="9"/>
    <s v="PLAINVIEW"/>
    <s v="NY"/>
    <n v="11803"/>
    <s v="PE-REEF-2M"/>
    <s v="Each"/>
    <s v="Active"/>
    <s v="American Lighting"/>
    <s v="Extrusion/Channel"/>
    <s v="Premium Extrusions"/>
    <s v="Special Order"/>
    <s v="01-01-2025"/>
    <s v="14-04-2025"/>
    <n v="0"/>
    <n v="2"/>
    <n v="0"/>
    <n v="451.22"/>
    <n v="-451.22"/>
  </r>
  <r>
    <s v="AVPROD"/>
    <x v="60"/>
    <x v="3"/>
    <s v="FRANKLIN"/>
    <s v="OH"/>
    <n v="45005"/>
    <s v="PE-AA45-1M"/>
    <s v="Each"/>
    <s v="Active"/>
    <s v="American Lighting"/>
    <s v="Extrusion/Channel"/>
    <s v="Premium Extrusions"/>
    <s v="Special Order"/>
    <s v="01-01-2025"/>
    <s v="14-04-2025"/>
    <n v="0"/>
    <n v="19"/>
    <n v="0"/>
    <n v="287.3"/>
    <n v="-287.3"/>
  </r>
  <r>
    <s v="AVPROD"/>
    <x v="369"/>
    <x v="6"/>
    <s v="POMPANO BEACH"/>
    <s v="FL"/>
    <n v="3306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1"/>
    <x v="8"/>
    <s v="BELLEVUE"/>
    <s v="WA"/>
    <n v="98005"/>
    <s v="PLX-SPTL54-RGBTW-24V-13"/>
    <s v="Each"/>
    <s v="FlgNoPur"/>
    <s v="Proluxe"/>
    <s v="Tape Light"/>
    <s v="Spec Grade"/>
    <s v="Shadow TransferKit"/>
    <s v="01-01-2025"/>
    <s v="14-04-2025"/>
    <n v="-1"/>
    <n v="0"/>
    <n v="157.5"/>
    <n v="0"/>
    <n v="157.5"/>
  </r>
  <r>
    <s v="AVPROD"/>
    <x v="210"/>
    <x v="8"/>
    <s v="BEND"/>
    <s v="OR"/>
    <n v="97701"/>
    <s v="PLX-NFPROL-RGBW-CC"/>
    <s v="Foot"/>
    <s v="Active"/>
    <s v="Proluxe"/>
    <s v="Flexible Linear"/>
    <s v="Neonflex Pro"/>
    <s v="Shadow TransferKit"/>
    <s v="01-01-2025"/>
    <s v="14-04-2025"/>
    <n v="13"/>
    <n v="0"/>
    <n v="370.5"/>
    <n v="0"/>
    <n v="370.5"/>
  </r>
  <r>
    <s v="AVPROD"/>
    <x v="449"/>
    <x v="9"/>
    <s v="EAST QUOGNE"/>
    <s v="NY"/>
    <n v="11942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80"/>
    <x v="10"/>
    <s v="AUSTIN"/>
    <s v="TX"/>
    <n v="78734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7"/>
    <x v="0"/>
    <s v="SILVER SPRING"/>
    <s v="MD"/>
    <n v="20910"/>
    <s v="HTLHD-UWW-16"/>
    <s v="Each"/>
    <s v="Active"/>
    <s v="American Lighting"/>
    <s v="Tape Light"/>
    <s v="High Output HD"/>
    <s v="Order"/>
    <s v="01-01-2025"/>
    <s v="14-04-2025"/>
    <n v="0"/>
    <n v="3"/>
    <n v="0"/>
    <n v="339.25"/>
    <n v="-339.25"/>
  </r>
  <r>
    <s v="AVPROD"/>
    <x v="60"/>
    <x v="3"/>
    <s v="FRANKLIN"/>
    <s v="OH"/>
    <n v="45005"/>
    <s v="PE-GT-1M"/>
    <s v="Each"/>
    <s v="Inactive"/>
    <s v="American Lighting"/>
    <s v="Extrusion/Channel"/>
    <s v="Premium Extrusions"/>
    <s v="Order"/>
    <s v="01-01-2025"/>
    <s v="14-04-2025"/>
    <n v="0"/>
    <n v="119"/>
    <n v="0"/>
    <n v="2213.4"/>
    <n v="-2213.4"/>
  </r>
  <r>
    <s v="AVPROD"/>
    <x v="75"/>
    <x v="0"/>
    <s v="ROANOKE"/>
    <s v="VA"/>
    <n v="24018"/>
    <s v="ADPTPRO-DRJ-96-24"/>
    <s v="Each"/>
    <s v="Active"/>
    <s v="American Lighting"/>
    <s v="Drivers"/>
    <s v="Adaptive"/>
    <s v="Order"/>
    <s v="01-01-2025"/>
    <s v="14-04-2025"/>
    <n v="0"/>
    <n v="2"/>
    <n v="0"/>
    <n v="115.2"/>
    <n v="-115.2"/>
  </r>
  <r>
    <s v="AVPROD"/>
    <x v="451"/>
    <x v="8"/>
    <s v="BELLEVUE"/>
    <s v="WA"/>
    <n v="98005"/>
    <s v="PLX-NFPROEXTV-3"/>
    <s v="Each"/>
    <s v="Active"/>
    <s v="Proluxe"/>
    <s v="Flexible Linear"/>
    <s v="Neonflex Pro"/>
    <s v="Shadow TransferKit"/>
    <s v="01-01-2025"/>
    <s v="14-04-2025"/>
    <n v="-38"/>
    <n v="0"/>
    <n v="418"/>
    <n v="0"/>
    <n v="418"/>
  </r>
  <r>
    <s v="AVPROD"/>
    <x v="188"/>
    <x v="7"/>
    <s v="ST LOUIS"/>
    <s v="MO"/>
    <n v="63144"/>
    <s v="PLX-EXTUNVMINI-BK-2M-BNDL1"/>
    <s v="Each"/>
    <s v="Active"/>
    <s v="Proluxe"/>
    <s v="Extrusion/Channel"/>
    <s v="Premium Extrusions"/>
    <s v="Shadow TransferKit"/>
    <s v="01-01-2025"/>
    <s v="14-04-2025"/>
    <n v="0"/>
    <n v="0"/>
    <n v="-425.5"/>
    <n v="0"/>
    <n v="-425.5"/>
  </r>
  <r>
    <s v="AVPROD"/>
    <x v="13"/>
    <x v="4"/>
    <s v="WOODSTOCK"/>
    <s v="GA"/>
    <n v="30188"/>
    <s v="PLX-EXTUNVMINI-2M-BNDL1"/>
    <s v="Each"/>
    <s v="Active"/>
    <s v="Proluxe"/>
    <s v="Extrusion/Channel"/>
    <s v="Premium Extrusions"/>
    <s v="Shadow TransferKit"/>
    <s v="01-01-2025"/>
    <s v="14-04-2025"/>
    <n v="-33"/>
    <n v="0"/>
    <n v="1179.7"/>
    <n v="0"/>
    <n v="1179.7"/>
  </r>
  <r>
    <s v="AVPROD"/>
    <x v="243"/>
    <x v="5"/>
    <s v="QUEEN CREEK "/>
    <s v="AZ"/>
    <n v="85142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76.5"/>
    <n v="-76.5"/>
  </r>
  <r>
    <s v="AVPROD"/>
    <x v="115"/>
    <x v="10"/>
    <s v="PLANO"/>
    <s v="TX"/>
    <n v="75093"/>
    <s v="STLHD-CW-16"/>
    <s v="Each"/>
    <s v="Active"/>
    <s v="American Lighting"/>
    <s v="Tape Light"/>
    <s v="Standard Grade HD"/>
    <s v="Order"/>
    <s v="01-01-2025"/>
    <s v="14-04-2025"/>
    <n v="0"/>
    <n v="30"/>
    <n v="0"/>
    <n v="2746.5"/>
    <n v="-2746.5"/>
  </r>
  <r>
    <s v="AVPROD"/>
    <x v="208"/>
    <x v="0"/>
    <s v="BORDETOWN"/>
    <s v="NJ"/>
    <n v="8505"/>
    <s v="ADPTPRO-DRJ-192-24"/>
    <s v="Each"/>
    <s v="Active"/>
    <s v="American Lighting"/>
    <s v="Drivers"/>
    <s v="Adaptive"/>
    <s v="Order"/>
    <s v="01-01-2025"/>
    <s v="14-04-2025"/>
    <n v="0"/>
    <n v="2"/>
    <n v="0"/>
    <n v="332.9"/>
    <n v="-332.9"/>
  </r>
  <r>
    <s v="AVPROD"/>
    <x v="93"/>
    <x v="12"/>
    <s v="EDINA"/>
    <s v="MN"/>
    <n v="55439"/>
    <s v="PLX-EXTUNV-2M-BNDL1"/>
    <s v="Each"/>
    <s v="Active"/>
    <s v="Proluxe"/>
    <s v="Extrusion/Channel"/>
    <s v="Premium Extrusions"/>
    <s v="Shadow TransferKit"/>
    <s v="01-01-2025"/>
    <s v="14-04-2025"/>
    <n v="10"/>
    <n v="0"/>
    <n v="299.99"/>
    <n v="0"/>
    <n v="299.99"/>
  </r>
  <r>
    <s v="AVPROD"/>
    <x v="16"/>
    <x v="5"/>
    <s v="KIHEI"/>
    <s v="HI"/>
    <n v="96753"/>
    <s v="EE1-AAFR-2M"/>
    <s v="Each"/>
    <s v="Inactive"/>
    <s v="American Lighting"/>
    <s v="Extrusion/Channel"/>
    <s v="Economy Extrusions"/>
    <s v="Special Order"/>
    <s v="01-01-2025"/>
    <s v="14-04-2025"/>
    <n v="0"/>
    <n v="50"/>
    <n v="0"/>
    <n v="1017.5"/>
    <n v="-1017.5"/>
  </r>
  <r>
    <s v="AVPROD"/>
    <x v="6"/>
    <x v="5"/>
    <s v="LONG BEACH"/>
    <s v="CA"/>
    <n v="90807"/>
    <s v="SPKPL-GTWY"/>
    <s v="Each"/>
    <s v="Inactive"/>
    <s v="American Lighting"/>
    <s v="Spektrum"/>
    <s v="Spektrum Smart"/>
    <s v="Order"/>
    <s v="01-01-2025"/>
    <s v="14-04-2025"/>
    <n v="0"/>
    <n v="1"/>
    <n v="0"/>
    <n v="39.520000000000003"/>
    <n v="-39.520000000000003"/>
  </r>
  <r>
    <s v="AVPROD"/>
    <x v="322"/>
    <x v="9"/>
    <s v="SHIRLEY "/>
    <s v="NY"/>
    <n v="11967"/>
    <s v="ADPTPRO-DR-300-24"/>
    <s v="Each"/>
    <s v="Active"/>
    <s v="American Lighting"/>
    <s v="Drivers"/>
    <s v="Adaptive"/>
    <s v="Order"/>
    <s v="01-01-2025"/>
    <s v="14-04-2025"/>
    <n v="0"/>
    <n v="7"/>
    <n v="0"/>
    <n v="1493.45"/>
    <n v="-1493.45"/>
  </r>
  <r>
    <s v="AVPROD"/>
    <x v="132"/>
    <x v="8"/>
    <s v="PORTLAND "/>
    <s v="OR"/>
    <n v="97210"/>
    <s v="PE-TRACE-LENS-2M"/>
    <s v="Each"/>
    <s v="Active"/>
    <s v="American Lighting"/>
    <s v="Extrusion/Channel"/>
    <s v="Premium Extrusions"/>
    <s v="Order"/>
    <s v="01-01-2025"/>
    <s v="14-04-2025"/>
    <n v="0"/>
    <n v="6"/>
    <n v="0"/>
    <n v="106.8"/>
    <n v="-106.8"/>
  </r>
  <r>
    <s v="AVPROD"/>
    <x v="77"/>
    <x v="9"/>
    <s v="MONTAUK"/>
    <s v="NY"/>
    <n v="11954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2"/>
    <x v="6"/>
    <s v="WINTER HAVEN"/>
    <s v="FL"/>
    <n v="33884"/>
    <s v="PLX-EXTP-45-2M"/>
    <s v="Each"/>
    <s v="Active"/>
    <s v="Proluxe"/>
    <s v="Extrusion/Channel"/>
    <s v="Premium Extrusions"/>
    <s v="Shadow TransferKit"/>
    <s v="01-01-2025"/>
    <s v="14-04-2025"/>
    <n v="-3"/>
    <n v="0"/>
    <n v="101.1"/>
    <n v="0"/>
    <n v="101.1"/>
  </r>
  <r>
    <s v="AVPROD"/>
    <x v="18"/>
    <x v="7"/>
    <s v="ROELAND PARK"/>
    <s v="KS"/>
    <n v="66205"/>
    <s v="PLX-BR-5CCT-4-WH"/>
    <s v="Each"/>
    <s v="Active"/>
    <s v="Proluxe"/>
    <s v="Downlighting"/>
    <s v="Brio"/>
    <s v="Shadow TransferKit"/>
    <s v="01-01-2025"/>
    <s v="14-04-2025"/>
    <n v="-48"/>
    <n v="0"/>
    <n v="384"/>
    <n v="0"/>
    <n v="384"/>
  </r>
  <r>
    <s v="AVPROD"/>
    <x v="65"/>
    <x v="6"/>
    <s v="SARASOTA"/>
    <s v="FL"/>
    <n v="34240"/>
    <s v="PE-UVLENS-2M"/>
    <s v="Each"/>
    <s v="Active"/>
    <s v="American Lighting"/>
    <s v="Extrusion/Channel"/>
    <s v="Premium Extrusions"/>
    <s v="Special Order"/>
    <s v="01-01-2025"/>
    <s v="14-04-2025"/>
    <n v="0"/>
    <n v="48"/>
    <n v="0"/>
    <n v="725.6"/>
    <n v="-725.6"/>
  </r>
  <r>
    <s v="AVPROD"/>
    <x v="47"/>
    <x v="5"/>
    <s v="SAN DIEGO"/>
    <s v="CA"/>
    <n v="92123"/>
    <s v="PE-GT-1M"/>
    <s v="Each"/>
    <s v="Inactive"/>
    <s v="American Lighting"/>
    <s v="Extrusion/Channel"/>
    <s v="Premium Extrusions"/>
    <s v="Order"/>
    <s v="01-01-2025"/>
    <s v="14-04-2025"/>
    <n v="0"/>
    <n v="5"/>
    <n v="0"/>
    <n v="93"/>
    <n v="-93"/>
  </r>
  <r>
    <s v="AVPROD"/>
    <x v="41"/>
    <x v="6"/>
    <s v="SANTA ROSA BEACH"/>
    <s v="FL"/>
    <n v="32459"/>
    <s v="PLX-HTL54-COB-30K-24V-16"/>
    <s v="Each"/>
    <s v="Active"/>
    <s v="Proluxe"/>
    <s v="Tape Light"/>
    <s v="High Output COB"/>
    <s v="Shadow TransferKit"/>
    <s v="01-01-2025"/>
    <s v="14-04-2025"/>
    <n v="-8"/>
    <n v="0"/>
    <n v="698.4"/>
    <n v="0"/>
    <n v="698.4"/>
  </r>
  <r>
    <s v="AVPROD"/>
    <x v="269"/>
    <x v="6"/>
    <s v="SARASOTA"/>
    <s v="FL"/>
    <n v="34243"/>
    <s v="PLX-ADPTPRO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95"/>
    <x v="3"/>
    <s v="LEETSDALE"/>
    <s v="PA"/>
    <n v="15056"/>
    <s v="PLX-EXTUNV-BK-2M-BNDL1"/>
    <s v="Each"/>
    <s v="Active"/>
    <s v="Proluxe"/>
    <s v="Extrusion/Channel"/>
    <s v="Premium Extrusions"/>
    <s v="Shadow TransferKit"/>
    <s v="01-01-2025"/>
    <s v="14-04-2025"/>
    <n v="-4"/>
    <n v="0"/>
    <n v="160"/>
    <n v="0"/>
    <n v="160"/>
  </r>
  <r>
    <s v="AVPROD"/>
    <x v="155"/>
    <x v="10"/>
    <s v="JONESBORO"/>
    <s v="AR"/>
    <n v="72405"/>
    <s v="NFPROV-CONKIT-2PIN-FRNTL"/>
    <s v="Each"/>
    <s v="Inactive"/>
    <s v="American Lighting"/>
    <s v="Flexible Linear"/>
    <s v="Neonflex Pro"/>
    <s v="Order"/>
    <s v="01-01-2025"/>
    <s v="14-04-2025"/>
    <n v="0"/>
    <n v="24"/>
    <n v="0"/>
    <n v="332.4"/>
    <n v="-332.4"/>
  </r>
  <r>
    <s v="AVPROD"/>
    <x v="203"/>
    <x v="6"/>
    <s v="JACKSONVILLE"/>
    <s v="FL"/>
    <n v="32256"/>
    <s v="PE-GT-LENS-1M"/>
    <s v="Each"/>
    <s v="NoPurchase"/>
    <s v="American Lighting"/>
    <s v="Extrusion/Channel"/>
    <s v="Premium Extrusions"/>
    <s v="Order"/>
    <s v="01-01-2025"/>
    <s v="14-04-2025"/>
    <n v="0"/>
    <n v="49"/>
    <n v="0"/>
    <n v="464.88"/>
    <n v="-464.88"/>
  </r>
  <r>
    <s v="AVPROD"/>
    <x v="423"/>
    <x v="2"/>
    <s v="DENVER"/>
    <s v="CO"/>
    <n v="80219"/>
    <s v="PLX-SFLEXEXT-SC-LENS-4"/>
    <s v="Each"/>
    <s v="Active"/>
    <s v="Proluxe"/>
    <s v="Tape Light"/>
    <s v="Senik"/>
    <s v="Shadow TransferKit"/>
    <s v="01-01-2025"/>
    <s v="14-04-2025"/>
    <n v="-2"/>
    <n v="0"/>
    <n v="29.6"/>
    <n v="0"/>
    <n v="29.6"/>
  </r>
  <r>
    <s v="AVPROD"/>
    <x v="452"/>
    <x v="7"/>
    <s v="FENTON"/>
    <s v="MO"/>
    <n v="63026"/>
    <s v="LED-DR480-24"/>
    <s v="Each"/>
    <s v="Active"/>
    <s v="American Lighting"/>
    <s v="Drivers"/>
    <s v="LED-DR"/>
    <s v="Order"/>
    <s v="01-01-2025"/>
    <s v="14-04-2025"/>
    <n v="-1"/>
    <n v="0"/>
    <n v="-178.55"/>
    <n v="0"/>
    <n v="-178.55"/>
  </r>
  <r>
    <s v="AVPROD"/>
    <x v="49"/>
    <x v="6"/>
    <s v="CAPE CORAL"/>
    <s v="FL"/>
    <n v="33909"/>
    <s v="MLUX-30"/>
    <s v="Each"/>
    <s v="Active"/>
    <s v="American Lighting"/>
    <s v="Tape Light"/>
    <s v="Microlux"/>
    <s v="Order"/>
    <s v="01-01-2025"/>
    <s v="14-04-2025"/>
    <n v="0"/>
    <n v="5"/>
    <n v="0"/>
    <n v="789.75"/>
    <n v="-789.75"/>
  </r>
  <r>
    <s v="AVPROD"/>
    <x v="164"/>
    <x v="5"/>
    <s v="SAN DIEGO"/>
    <s v="CA"/>
    <n v="92121"/>
    <s v="ADPTPRO-DR-200-24"/>
    <s v="Each"/>
    <s v="Active"/>
    <s v="American Lighting"/>
    <s v="Drivers"/>
    <s v="Adaptive"/>
    <s v="Order"/>
    <s v="01-01-2025"/>
    <s v="14-04-2025"/>
    <n v="0"/>
    <n v="4"/>
    <n v="0"/>
    <n v="596"/>
    <n v="-596"/>
  </r>
  <r>
    <s v="AVPROD"/>
    <x v="168"/>
    <x v="3"/>
    <s v="ELK RAPIDS"/>
    <s v="MI"/>
    <n v="49629"/>
    <s v="PLX-EXTMINIUNI-1M"/>
    <s v="Each"/>
    <s v="NoPurchase"/>
    <s v="Proluxe"/>
    <s v="Extrusion/Channel"/>
    <s v="Premium Extrusions"/>
    <s v="Shadow TransferKit"/>
    <s v="01-01-2025"/>
    <s v="14-04-2025"/>
    <n v="6"/>
    <n v="0"/>
    <n v="111"/>
    <n v="0"/>
    <n v="111"/>
  </r>
  <r>
    <s v="AVPROD"/>
    <x v="82"/>
    <x v="5"/>
    <s v="SCOTTSDALE"/>
    <s v="AZ"/>
    <n v="85255"/>
    <s v="PLX-HTL20-COB-27K-24V-16"/>
    <s v="Each"/>
    <s v="NoPurchase"/>
    <s v="Proluxe"/>
    <s v="Tape Light"/>
    <s v="High Output COB"/>
    <s v="Shadow TransferKit"/>
    <s v="01-01-2025"/>
    <s v="14-04-2025"/>
    <n v="2"/>
    <n v="0"/>
    <n v="194"/>
    <n v="0"/>
    <n v="194"/>
  </r>
  <r>
    <s v="AVPROD"/>
    <x v="7"/>
    <x v="0"/>
    <s v="SILVER SPRING"/>
    <s v="MD"/>
    <n v="20910"/>
    <s v="PLX-EXT-LENSFOC-1M"/>
    <s v="Each"/>
    <s v="NoPurchase"/>
    <s v="Proluxe"/>
    <s v="Extrusion/Channel"/>
    <s v="Premium Extrusions"/>
    <s v="Shadow TransferKit"/>
    <s v="01-01-2025"/>
    <s v="14-04-2025"/>
    <n v="-7"/>
    <n v="0"/>
    <n v="155.75"/>
    <n v="0"/>
    <n v="155.75"/>
  </r>
  <r>
    <s v="AVPROD"/>
    <x v="453"/>
    <x v="5"/>
    <s v="KIHEI"/>
    <s v="HI"/>
    <n v="96753"/>
    <s v="ADPTPRO-DRJ-96-24"/>
    <s v="Each"/>
    <s v="Active"/>
    <s v="American Lighting"/>
    <s v="Drivers"/>
    <s v="Adaptive"/>
    <s v="Order"/>
    <s v="01-01-2025"/>
    <s v="14-04-2025"/>
    <n v="0"/>
    <n v="5"/>
    <n v="0"/>
    <n v="640"/>
    <n v="-640"/>
  </r>
  <r>
    <s v="AVPROD"/>
    <x v="383"/>
    <x v="6"/>
    <s v="DORAL"/>
    <s v="FL"/>
    <n v="33122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280"/>
    <x v="2"/>
    <s v="CENTENNIAL"/>
    <s v="CO"/>
    <s v="80112-4207"/>
    <s v="E-CLIP"/>
    <s v="Each"/>
    <s v="NoPurchase"/>
    <s v="American Lighting"/>
    <s v="Extrusion/Channel"/>
    <s v="Economy Extrusions"/>
    <s v="Order"/>
    <s v="01-01-2025"/>
    <s v="14-04-2025"/>
    <n v="0"/>
    <n v="403"/>
    <n v="0"/>
    <n v="685.1"/>
    <n v="-685.1"/>
  </r>
  <r>
    <s v="AVPROD"/>
    <x v="69"/>
    <x v="11"/>
    <s v="STEVENS POINT"/>
    <s v="WI"/>
    <n v="54481"/>
    <s v="CCV-DR100-24"/>
    <s v="Each"/>
    <s v="NoPurchase"/>
    <s v="American Lighting"/>
    <s v="Drivers"/>
    <s v="CCV"/>
    <s v="Special Order"/>
    <s v="01-01-2025"/>
    <s v="14-04-2025"/>
    <n v="0"/>
    <n v="4"/>
    <n v="0"/>
    <n v="192.72"/>
    <n v="-192.72"/>
  </r>
  <r>
    <s v="AVPROD"/>
    <x v="376"/>
    <x v="10"/>
    <s v="MAGNOLIA"/>
    <s v="TX"/>
    <n v="77354"/>
    <s v="PLX-EXTUNI-1M"/>
    <s v="Each"/>
    <s v="NoPurchase"/>
    <s v="Proluxe"/>
    <s v="Extrusion/Channel"/>
    <s v="Premium Extrusions"/>
    <s v="Shadow TransferKit"/>
    <s v="01-01-2025"/>
    <s v="14-04-2025"/>
    <n v="-48"/>
    <n v="0"/>
    <n v="600"/>
    <n v="0"/>
    <n v="600"/>
  </r>
  <r>
    <s v="AVPROD"/>
    <x v="350"/>
    <x v="6"/>
    <s v="DAVIE"/>
    <s v="FL"/>
    <n v="33317"/>
    <s v="PLX-EXTVERGE-2M"/>
    <s v="Each"/>
    <s v="NoPurchase"/>
    <s v="Proluxe"/>
    <s v="Extrusion/Channel"/>
    <s v="Premium Extrusions"/>
    <s v="Shadow TransferKit"/>
    <s v="01-01-2025"/>
    <s v="14-04-2025"/>
    <n v="2"/>
    <n v="0"/>
    <n v="81.400000000000006"/>
    <n v="0"/>
    <n v="81.400000000000006"/>
  </r>
  <r>
    <s v="AVPROD"/>
    <x v="89"/>
    <x v="4"/>
    <s v="GREENVILLE"/>
    <s v="SC"/>
    <n v="29601"/>
    <s v="HTL-COB-RGBW-16"/>
    <s v="Each"/>
    <s v="Active"/>
    <s v="American Lighting"/>
    <s v="Tape Light"/>
    <s v="High Output COB"/>
    <s v="Order"/>
    <s v="01-01-2025"/>
    <s v="14-04-2025"/>
    <n v="0"/>
    <n v="2"/>
    <n v="0"/>
    <n v="264"/>
    <n v="-264"/>
  </r>
  <r>
    <s v="AVPROD"/>
    <x v="133"/>
    <x v="3"/>
    <s v="HOLLAND"/>
    <s v="OH"/>
    <n v="43528"/>
    <s v="SPTL-RGBTW"/>
    <s v="Each"/>
    <s v="FlgNoPur"/>
    <s v="American Lighting"/>
    <s v="Tape Light"/>
    <s v="Spec Grade"/>
    <s v="Order"/>
    <s v="01-01-2025"/>
    <s v="14-04-2025"/>
    <n v="0"/>
    <n v="20"/>
    <n v="0"/>
    <n v="3325"/>
    <n v="-3325"/>
  </r>
  <r>
    <s v="AVPROD"/>
    <x v="112"/>
    <x v="10"/>
    <s v="JONESBORO"/>
    <s v="AR"/>
    <n v="72401"/>
    <s v="ADPTPRO-DRJ-288-24"/>
    <s v="Each"/>
    <s v="Active"/>
    <s v="American Lighting"/>
    <s v="Drivers"/>
    <s v="Adaptive"/>
    <s v="Order"/>
    <s v="01-01-2025"/>
    <s v="14-04-2025"/>
    <n v="0"/>
    <n v="1"/>
    <n v="0"/>
    <n v="213.7"/>
    <n v="-213.7"/>
  </r>
  <r>
    <s v="AVPROD"/>
    <x v="361"/>
    <x v="12"/>
    <s v="HUDSON"/>
    <s v="WI"/>
    <n v="54016"/>
    <s v="SPTL-RGBW"/>
    <s v="Each"/>
    <s v="FlgNoPur"/>
    <s v="American Lighting"/>
    <s v="Tape Light"/>
    <s v="Spec Grade"/>
    <s v="Order"/>
    <s v="01-01-2025"/>
    <s v="14-04-2025"/>
    <n v="0"/>
    <n v="1"/>
    <n v="0"/>
    <n v="132.35"/>
    <n v="-132.35"/>
  </r>
  <r>
    <s v="AVPROD"/>
    <x v="69"/>
    <x v="11"/>
    <s v="STEVENS POINT"/>
    <s v="WI"/>
    <n v="54481"/>
    <s v="LED-DR480-24"/>
    <s v="Each"/>
    <s v="Active"/>
    <s v="American Lighting"/>
    <s v="Drivers"/>
    <s v="LED-DR"/>
    <s v="Order"/>
    <s v="01-01-2025"/>
    <s v="14-04-2025"/>
    <n v="0"/>
    <n v="1"/>
    <n v="0"/>
    <n v="158.58000000000001"/>
    <n v="-158.58000000000001"/>
  </r>
  <r>
    <s v="AVPROD"/>
    <x v="224"/>
    <x v="6"/>
    <s v="JUPITER "/>
    <s v="FL"/>
    <n v="33477"/>
    <s v="PLX-EXT-LENSUV-1M"/>
    <s v="Each"/>
    <s v="NoPurchase"/>
    <s v="Proluxe"/>
    <s v="Extrusion/Channel"/>
    <s v="Premium Extrusions"/>
    <s v="Shadow TransferKit"/>
    <s v="01-01-2025"/>
    <s v="14-04-2025"/>
    <n v="-8"/>
    <n v="0"/>
    <n v="148.5"/>
    <n v="0"/>
    <n v="148.5"/>
  </r>
  <r>
    <s v="AVPROD"/>
    <x v="8"/>
    <x v="3"/>
    <s v="SYRACUSE "/>
    <s v="IN"/>
    <n v="46567"/>
    <s v="PLX-STL54-COB-30K-24V-16"/>
    <s v="Each"/>
    <s v="Active"/>
    <s v="Proluxe"/>
    <s v="Tape Light"/>
    <s v="Standard Grade COB"/>
    <s v="Shadow TransferKit"/>
    <s v="01-01-2025"/>
    <s v="14-04-2025"/>
    <n v="3"/>
    <n v="0"/>
    <n v="363"/>
    <n v="0"/>
    <n v="363"/>
  </r>
  <r>
    <s v="AVPROD"/>
    <x v="71"/>
    <x v="10"/>
    <s v="LITTLE ROCK"/>
    <s v="AR"/>
    <n v="72205"/>
    <s v="PLX-DOT-LENSS14C-FR"/>
    <s v="Each"/>
    <s v="Active"/>
    <s v="Proluxe"/>
    <s v="Dynamic Pixel"/>
    <s v="Pixel Dots"/>
    <s v="Shadow TransferKit"/>
    <s v="01-01-2025"/>
    <s v="14-04-2025"/>
    <n v="-161"/>
    <n v="0"/>
    <n v="304.29000000000002"/>
    <n v="0"/>
    <n v="304.29000000000002"/>
  </r>
  <r>
    <s v="AVPROD"/>
    <x v="18"/>
    <x v="7"/>
    <s v="ROELAND PARK"/>
    <s v="KS"/>
    <n v="66205"/>
    <s v="PLX-HTL65-COB-30K-24V-16"/>
    <s v="Each"/>
    <s v="Active"/>
    <s v="Proluxe"/>
    <s v="Tape Light"/>
    <s v="High Output COB"/>
    <s v="Shadow TransferKit"/>
    <s v="01-01-2025"/>
    <s v="14-04-2025"/>
    <n v="-1"/>
    <n v="0"/>
    <n v="127.05"/>
    <n v="0"/>
    <n v="127.05"/>
  </r>
  <r>
    <s v="AVPROD"/>
    <x v="94"/>
    <x v="2"/>
    <s v="SANDY"/>
    <s v="UT"/>
    <n v="84070"/>
    <s v="PLX-EXT-LENSUV-1M"/>
    <s v="Each"/>
    <s v="NoPurchase"/>
    <s v="Proluxe"/>
    <s v="Extrusion/Channel"/>
    <s v="Premium Extrusions"/>
    <s v="Shadow TransferKit"/>
    <s v="01-01-2025"/>
    <s v="14-04-2025"/>
    <n v="-320"/>
    <n v="0"/>
    <n v="2640"/>
    <n v="0"/>
    <n v="2640"/>
  </r>
  <r>
    <s v="AVPROD"/>
    <x v="123"/>
    <x v="9"/>
    <s v="FARMINGDALE"/>
    <s v="NY"/>
    <n v="11735"/>
    <s v="E-CLIP"/>
    <s v="Each"/>
    <s v="NoPurchase"/>
    <s v="American Lighting"/>
    <s v="Extrusion/Channel"/>
    <s v="Economy Extrusions"/>
    <s v="Order"/>
    <s v="01-01-2025"/>
    <s v="14-04-2025"/>
    <n v="0"/>
    <n v="18"/>
    <n v="0"/>
    <n v="27.54"/>
    <n v="-27.54"/>
  </r>
  <r>
    <s v="AVPROD"/>
    <x v="9"/>
    <x v="0"/>
    <s v="ROCKVILLE "/>
    <s v="MD"/>
    <n v="20852"/>
    <s v="ADPTPRO-DRJ-60-24"/>
    <s v="Each"/>
    <s v="Active"/>
    <s v="American Lighting"/>
    <s v="Drivers"/>
    <s v="Adaptive"/>
    <s v="Order"/>
    <s v="01-01-2025"/>
    <s v="14-04-2025"/>
    <n v="0"/>
    <n v="6"/>
    <n v="0"/>
    <n v="360.77"/>
    <n v="-360.77"/>
  </r>
  <r>
    <s v="AVPROD"/>
    <x v="26"/>
    <x v="10"/>
    <s v="ROANOKE"/>
    <s v="TX"/>
    <n v="76262"/>
    <s v="HTL-COB-RGBW-16"/>
    <s v="Each"/>
    <s v="Active"/>
    <s v="American Lighting"/>
    <s v="Tape Light"/>
    <s v="High Output COB"/>
    <s v="Order"/>
    <s v="01-01-2025"/>
    <s v="14-04-2025"/>
    <n v="0"/>
    <n v="3"/>
    <n v="0"/>
    <n v="396"/>
    <n v="-396"/>
  </r>
  <r>
    <s v="AVPROD"/>
    <x v="329"/>
    <x v="3"/>
    <s v="BROADVIEW HEIGHTS"/>
    <s v="OH"/>
    <n v="44147"/>
    <s v="PLX-PE-AA2-LENS-1M"/>
    <s v="Each"/>
    <s v="NoPurchase"/>
    <s v="Proluxe"/>
    <s v="Extrusion/Channel"/>
    <s v="Premium Extrusions"/>
    <s v="Shadow TransferKit"/>
    <s v="01-01-2025"/>
    <s v="14-04-2025"/>
    <n v="-2"/>
    <n v="0"/>
    <n v="19.600000000000001"/>
    <n v="0"/>
    <n v="19.600000000000001"/>
  </r>
  <r>
    <s v="AVPROD"/>
    <x v="60"/>
    <x v="3"/>
    <s v="FRANKLIN"/>
    <s v="OH"/>
    <n v="45005"/>
    <s v="PS-90-24VPI"/>
    <s v="Each"/>
    <s v="Active"/>
    <s v="American Lighting"/>
    <s v="Drivers"/>
    <s v="Plug-in"/>
    <s v="Order"/>
    <s v="01-01-2025"/>
    <s v="14-04-2025"/>
    <n v="0"/>
    <n v="8"/>
    <n v="0"/>
    <n v="604"/>
    <n v="-604"/>
  </r>
  <r>
    <s v="AVPROD"/>
    <x v="97"/>
    <x v="11"/>
    <s v="WILMINGTON"/>
    <s v="DE"/>
    <n v="19805"/>
    <s v="PE-AA1-1M"/>
    <s v="Each"/>
    <s v="NoPurchase"/>
    <s v="American Lighting"/>
    <s v="Extrusion/Channel"/>
    <s v="Premium Extrusions"/>
    <s v="Order"/>
    <s v="01-01-2025"/>
    <s v="14-04-2025"/>
    <n v="0"/>
    <n v="8"/>
    <n v="0"/>
    <n v="74"/>
    <n v="-74"/>
  </r>
  <r>
    <s v="AVPROD"/>
    <x v="29"/>
    <x v="2"/>
    <s v="ARVADA"/>
    <s v="CO"/>
    <n v="80002"/>
    <s v="HTLWD-3018-CC"/>
    <s v="Foot"/>
    <s v="Active"/>
    <s v="American Lighting"/>
    <s v="Tape Light"/>
    <s v="High Output"/>
    <s v="Tivoli Custom Cut"/>
    <s v="01-01-2025"/>
    <s v="14-04-2025"/>
    <n v="0"/>
    <n v="14"/>
    <n v="0"/>
    <n v="263.2"/>
    <n v="-263.2"/>
  </r>
  <r>
    <s v="AVPROD"/>
    <x v="454"/>
    <x v="8"/>
    <s v="GIG HARBOR"/>
    <s v="WA"/>
    <n v="98335"/>
    <s v="PE-RAD-LENS-2M"/>
    <s v="Each"/>
    <s v="Active"/>
    <s v="American Lighting"/>
    <s v="Extrusion/Channel"/>
    <s v="Premium Extrusions"/>
    <s v="Order"/>
    <s v="01-01-2025"/>
    <s v="14-04-2025"/>
    <n v="0"/>
    <n v="12"/>
    <n v="0"/>
    <n v="174"/>
    <n v="-174"/>
  </r>
  <r>
    <s v="AVPROD"/>
    <x v="363"/>
    <x v="2"/>
    <s v="LAKEWOOD"/>
    <s v="CO"/>
    <n v="80235"/>
    <s v="PE-FLUSH-CLIP"/>
    <s v="BG10"/>
    <s v="Active"/>
    <s v="American Lighting"/>
    <s v="Extrusion/Channel"/>
    <s v="Premium Extrusions"/>
    <s v="Order"/>
    <s v="01-01-2025"/>
    <s v="14-04-2025"/>
    <n v="0"/>
    <n v="30"/>
    <n v="0"/>
    <n v="58.5"/>
    <n v="-58.5"/>
  </r>
  <r>
    <s v="AVPROD"/>
    <x v="209"/>
    <x v="3"/>
    <s v="DECATUR"/>
    <s v="IN"/>
    <n v="46733"/>
    <s v="PLX-LEDDRJ24V-150"/>
    <s v="Each"/>
    <s v="Active"/>
    <s v="Proluxe"/>
    <s v="Drivers"/>
    <s v="LED-DR"/>
    <s v="Shadow TransferKit"/>
    <s v="01-01-2025"/>
    <s v="14-04-2025"/>
    <n v="-1"/>
    <n v="0"/>
    <n v="49.63"/>
    <n v="0"/>
    <n v="49.63"/>
  </r>
  <r>
    <s v="AVPROD"/>
    <x v="5"/>
    <x v="3"/>
    <s v="TROY"/>
    <s v="MI"/>
    <n v="48084"/>
    <s v="CNVS-WW-12x24"/>
    <s v="CS2"/>
    <s v="Active"/>
    <s v="American Lighting"/>
    <s v="Dynamic Pixel"/>
    <s v="Canvas"/>
    <s v="Order"/>
    <s v="01-01-2025"/>
    <s v="14-04-2025"/>
    <n v="0"/>
    <n v="30"/>
    <n v="0"/>
    <n v="9939"/>
    <n v="-9939"/>
  </r>
  <r>
    <s v="AVPROD"/>
    <x v="75"/>
    <x v="0"/>
    <s v="ROANOKE"/>
    <s v="VA"/>
    <n v="24018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82.5"/>
    <n v="-82.5"/>
  </r>
  <r>
    <s v="AVPROD"/>
    <x v="272"/>
    <x v="0"/>
    <s v="CHESAPEAKE "/>
    <s v="VA"/>
    <n v="23320"/>
    <s v="PLX-ADPTDRJ12V-60"/>
    <s v="Each"/>
    <s v="Active"/>
    <s v="Proluxe"/>
    <s v="Drivers"/>
    <s v="Adaptive"/>
    <s v="Shadow TransferKit"/>
    <s v="01-01-2025"/>
    <s v="14-04-2025"/>
    <n v="-3"/>
    <n v="0"/>
    <n v="209.25"/>
    <n v="0"/>
    <n v="209.25"/>
  </r>
  <r>
    <s v="AVPROD"/>
    <x v="82"/>
    <x v="5"/>
    <s v="SCOTTSDALE"/>
    <s v="AZ"/>
    <n v="85255"/>
    <s v="PLX-HTLWD54-3018-24V-16"/>
    <s v="Each"/>
    <s v="Active"/>
    <s v="Proluxe"/>
    <s v="Tape Light"/>
    <s v="High Output"/>
    <s v="Shadow TransferKit"/>
    <s v="01-01-2025"/>
    <s v="14-04-2025"/>
    <n v="13"/>
    <n v="0"/>
    <n v="1987.7"/>
    <n v="0"/>
    <n v="1987.7"/>
  </r>
  <r>
    <s v="AVPROD"/>
    <x v="147"/>
    <x v="6"/>
    <s v="TAMPA "/>
    <s v="FL"/>
    <n v="33634"/>
    <s v="PLX-CNVS-SC-CONIL"/>
    <s v="BG10"/>
    <s v="Active"/>
    <s v="Proluxe"/>
    <s v="Dynamic Pixel"/>
    <s v="Canvas"/>
    <s v="Shadow TransferKit"/>
    <s v="01-01-2025"/>
    <s v="14-04-2025"/>
    <n v="-9"/>
    <n v="0"/>
    <n v="74.92"/>
    <n v="0"/>
    <n v="74.92"/>
  </r>
  <r>
    <s v="AVPROD"/>
    <x v="325"/>
    <x v="6"/>
    <s v="HAINES CITY "/>
    <s v="FL"/>
    <n v="3384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13"/>
    <x v="0"/>
    <s v="WAYNE"/>
    <s v="PA"/>
    <n v="19087"/>
    <s v="PLX-STL54-COB-27K-24V-CC"/>
    <s v="Foot"/>
    <s v="Active"/>
    <s v="Proluxe"/>
    <s v="Tape Light"/>
    <s v="Standard Grade COB"/>
    <s v="Shadow TransferKit"/>
    <s v="01-01-2025"/>
    <s v="14-04-2025"/>
    <n v="10"/>
    <n v="0"/>
    <n v="918.39"/>
    <n v="0"/>
    <n v="918.39"/>
  </r>
  <r>
    <s v="AVPROD"/>
    <x v="422"/>
    <x v="6"/>
    <s v="TAMPA"/>
    <s v="FL"/>
    <n v="33607"/>
    <s v="PLX-DECRJ45-DMX-5CH"/>
    <s v="Each"/>
    <s v="Active"/>
    <s v="Proluxe"/>
    <s v="Controls"/>
    <s v="Controls"/>
    <s v="Shadow TransferKit"/>
    <s v="01-01-2025"/>
    <s v="14-04-2025"/>
    <n v="-1"/>
    <n v="0"/>
    <n v="89.05"/>
    <n v="0"/>
    <n v="89.05"/>
  </r>
  <r>
    <s v="AVPROD"/>
    <x v="66"/>
    <x v="9"/>
    <s v="PLAINVIEW"/>
    <s v="NY"/>
    <n v="11803"/>
    <s v="PE-GT-1M"/>
    <s v="Each"/>
    <s v="Inactive"/>
    <s v="American Lighting"/>
    <s v="Extrusion/Channel"/>
    <s v="Premium Extrusions"/>
    <s v="Order"/>
    <s v="01-01-2025"/>
    <s v="14-04-2025"/>
    <n v="0"/>
    <n v="13"/>
    <n v="0"/>
    <n v="241.8"/>
    <n v="-241.8"/>
  </r>
  <r>
    <s v="AVPROD"/>
    <x v="237"/>
    <x v="2"/>
    <s v="LONE TREE"/>
    <s v="CO"/>
    <n v="80124"/>
    <s v="PE-GT-END"/>
    <s v="Each"/>
    <s v="NoPurchase"/>
    <s v="American Lighting"/>
    <s v="Extrusion/Channel"/>
    <s v="Premium Extrusions"/>
    <s v="Order"/>
    <s v="01-01-2025"/>
    <s v="14-04-2025"/>
    <n v="0"/>
    <n v="48"/>
    <n v="0"/>
    <n v="122.4"/>
    <n v="-122.4"/>
  </r>
  <r>
    <s v="AVPROD"/>
    <x v="2"/>
    <x v="2"/>
    <s v="MURRAY"/>
    <s v="UT"/>
    <n v="84107"/>
    <s v="PE-AA2-1M"/>
    <s v="Each"/>
    <s v="NoPurchase"/>
    <s v="American Lighting"/>
    <s v="Extrusion/Channel"/>
    <s v="Premium Extrusions"/>
    <s v="Order"/>
    <s v="01-01-2025"/>
    <s v="14-04-2025"/>
    <n v="0"/>
    <n v="90"/>
    <n v="0"/>
    <n v="1125"/>
    <n v="-1125"/>
  </r>
  <r>
    <s v="AVPROD"/>
    <x v="47"/>
    <x v="5"/>
    <s v="SAN DIEGO"/>
    <s v="CA"/>
    <n v="92123"/>
    <s v="PE-ARC-FEED"/>
    <s v="BG2"/>
    <s v="Active"/>
    <s v="American Lighting"/>
    <s v="Extrusion/Channel"/>
    <s v="Premium Extrusions"/>
    <s v="Order"/>
    <s v="01-01-2025"/>
    <s v="14-04-2025"/>
    <n v="0"/>
    <n v="6"/>
    <n v="0"/>
    <n v="14.1"/>
    <n v="-14.1"/>
  </r>
  <r>
    <s v="AVPROD"/>
    <x v="402"/>
    <x v="9"/>
    <s v="FARMINGDALE"/>
    <s v="NY"/>
    <n v="11735"/>
    <s v="PLX-ADPTDRJ24V-60"/>
    <s v="Each"/>
    <s v="Active"/>
    <s v="Proluxe"/>
    <s v="Drivers"/>
    <s v="Adaptive"/>
    <s v="Shadow TransferKit"/>
    <s v="01-01-2025"/>
    <s v="14-04-2025"/>
    <n v="-1"/>
    <n v="0"/>
    <n v="69.75"/>
    <n v="0"/>
    <n v="69.75"/>
  </r>
  <r>
    <s v="AVPROD"/>
    <x v="148"/>
    <x v="4"/>
    <s v="DAPHNE"/>
    <s v="AL"/>
    <n v="36526"/>
    <s v="PLX-SFLEXEXT-CON180"/>
    <s v="Each"/>
    <s v="Active"/>
    <s v="Proluxe"/>
    <s v="Tape Light"/>
    <s v="Senik"/>
    <s v="Shadow TransferKit"/>
    <s v="01-01-2025"/>
    <s v="14-04-2025"/>
    <n v="-2"/>
    <n v="0"/>
    <n v="11"/>
    <n v="0"/>
    <n v="11"/>
  </r>
  <r>
    <s v="AVPROD"/>
    <x v="302"/>
    <x v="0"/>
    <s v="ANNAPOLIS"/>
    <s v="MD"/>
    <n v="21401"/>
    <s v="PE-AA2-END"/>
    <s v="Each"/>
    <s v="NoPurchase"/>
    <s v="American Lighting"/>
    <s v="Extrusion/Channel"/>
    <s v="Premium Extrusions"/>
    <s v="Order"/>
    <s v="01-01-2025"/>
    <s v="14-04-2025"/>
    <n v="0"/>
    <n v="12"/>
    <n v="0"/>
    <n v="30"/>
    <n v="-30"/>
  </r>
  <r>
    <s v="AVPROD"/>
    <x v="36"/>
    <x v="5"/>
    <s v="MESA"/>
    <s v="AZ"/>
    <n v="85204"/>
    <s v="LED-DR480-24"/>
    <s v="Each"/>
    <s v="Active"/>
    <s v="American Lighting"/>
    <s v="Drivers"/>
    <s v="LED-DR"/>
    <s v="Order"/>
    <s v="01-01-2025"/>
    <s v="14-04-2025"/>
    <n v="0"/>
    <n v="5"/>
    <n v="0"/>
    <n v="1132.75"/>
    <n v="-1132.75"/>
  </r>
  <r>
    <s v="AVPROD"/>
    <x v="341"/>
    <x v="3"/>
    <s v="ZEELAND"/>
    <s v="MI"/>
    <n v="49464"/>
    <s v="PLX-CNVS54-40K-24V-12x24"/>
    <s v="CS2"/>
    <s v="Active"/>
    <s v="Proluxe"/>
    <s v="Dynamic Pixel"/>
    <s v="Canvas"/>
    <s v="Shadow TransferKit"/>
    <s v="01-01-2025"/>
    <s v="14-04-2025"/>
    <n v="-13"/>
    <n v="0"/>
    <n v="3376.1"/>
    <n v="0"/>
    <n v="3376.1"/>
  </r>
  <r>
    <s v="AVPROD"/>
    <x v="216"/>
    <x v="9"/>
    <s v="SAYVILLE"/>
    <s v="NY"/>
    <n v="11782"/>
    <s v="PLX-EXTP-45-FEED"/>
    <s v="Each"/>
    <s v="Active"/>
    <s v="Proluxe"/>
    <s v="Extrusion/Channel"/>
    <s v="Premium Extrusions"/>
    <s v="Shadow TransferKit"/>
    <s v="01-01-2025"/>
    <s v="14-04-2025"/>
    <n v="-2"/>
    <n v="0"/>
    <n v="4.7"/>
    <n v="0"/>
    <n v="4.7"/>
  </r>
  <r>
    <s v="AVPROD"/>
    <x v="46"/>
    <x v="6"/>
    <s v="SARASOTA"/>
    <s v="FL"/>
    <n v="34238"/>
    <s v="PE-AA1-1M"/>
    <s v="Each"/>
    <s v="NoPurchase"/>
    <s v="American Lighting"/>
    <s v="Extrusion/Channel"/>
    <s v="Premium Extrusions"/>
    <s v="Order"/>
    <s v="01-01-2025"/>
    <s v="14-04-2025"/>
    <n v="0"/>
    <n v="0"/>
    <n v="0"/>
    <n v="-1605.8"/>
    <n v="1605.8"/>
  </r>
  <r>
    <s v="AVPROD"/>
    <x v="79"/>
    <x v="4"/>
    <s v="GREENVILLE"/>
    <s v="SC"/>
    <n v="29601"/>
    <s v="HTLWD-3018-16"/>
    <s v="Each"/>
    <s v="Active"/>
    <s v="American Lighting"/>
    <s v="Tape Light"/>
    <s v="High Output"/>
    <s v="Order"/>
    <s v="01-01-2025"/>
    <s v="14-04-2025"/>
    <n v="0"/>
    <n v="1"/>
    <n v="0"/>
    <n v="154.44999999999999"/>
    <n v="-154.44999999999999"/>
  </r>
  <r>
    <s v="AVPROD"/>
    <x v="294"/>
    <x v="2"/>
    <s v="BASALT "/>
    <s v="CO"/>
    <n v="81621"/>
    <s v="ADPT-DRJ-30-24"/>
    <s v="Each"/>
    <s v="Active"/>
    <s v="American Lighting"/>
    <s v="Drivers"/>
    <s v="Adaptive"/>
    <s v="Order"/>
    <s v="01-01-2025"/>
    <s v="14-04-2025"/>
    <n v="0"/>
    <n v="1"/>
    <n v="0"/>
    <n v="46.04"/>
    <n v="-46.04"/>
  </r>
  <r>
    <s v="AVPROD"/>
    <x v="455"/>
    <x v="8"/>
    <s v="BEND"/>
    <s v="OR"/>
    <n v="97703"/>
    <s v="ADPTPRO-DRJ-30-24"/>
    <s v="Each"/>
    <s v="Active"/>
    <s v="American Lighting"/>
    <s v="Drivers"/>
    <s v="Adaptive"/>
    <s v="Order"/>
    <s v="01-01-2025"/>
    <s v="14-04-2025"/>
    <n v="0"/>
    <n v="4"/>
    <n v="0"/>
    <n v="202.68"/>
    <n v="-202.68"/>
  </r>
  <r>
    <s v="AVPROD"/>
    <x v="5"/>
    <x v="3"/>
    <s v="TROY"/>
    <s v="MI"/>
    <n v="48084"/>
    <s v="ADPTPRO-DRJ-96-24"/>
    <s v="Each"/>
    <s v="Active"/>
    <s v="American Lighting"/>
    <s v="Drivers"/>
    <s v="Adaptive"/>
    <s v="Order"/>
    <s v="01-01-2025"/>
    <s v="14-04-2025"/>
    <n v="0"/>
    <n v="6"/>
    <n v="0"/>
    <n v="691.2"/>
    <n v="-691.2"/>
  </r>
  <r>
    <s v="AVPROD"/>
    <x v="456"/>
    <x v="11"/>
    <s v="LAREDO"/>
    <s v="TX"/>
    <s v="78041-5675"/>
    <s v="HPX2H-5CCT-WH"/>
    <s v="Each"/>
    <s v="NoPurchase"/>
    <s v="American Lighting"/>
    <s v="Downlighting"/>
    <s v="HP"/>
    <s v="Order"/>
    <s v="01-01-2025"/>
    <s v="14-04-2025"/>
    <n v="0"/>
    <n v="24"/>
    <n v="0"/>
    <n v="755.52"/>
    <n v="-755.52"/>
  </r>
  <r>
    <s v="AVPROD"/>
    <x v="402"/>
    <x v="9"/>
    <s v="FARMINGDALE"/>
    <s v="NY"/>
    <n v="11735"/>
    <s v="PLX-ADPTPRODRJ24V-192"/>
    <s v="Each"/>
    <s v="Active"/>
    <s v="Proluxe"/>
    <s v="Drivers"/>
    <s v="Adaptive"/>
    <s v="Shadow TransferKit"/>
    <s v="01-01-2025"/>
    <s v="14-04-2025"/>
    <n v="-1"/>
    <n v="0"/>
    <n v="164.8"/>
    <n v="0"/>
    <n v="164.8"/>
  </r>
  <r>
    <s v="AVPROD"/>
    <x v="74"/>
    <x v="2"/>
    <s v="HIGHLANDS RANCH"/>
    <s v="CO"/>
    <n v="80126"/>
    <s v="SPKPL-120VDIM-WH"/>
    <s v="Each"/>
    <s v="Active"/>
    <s v="American Lighting"/>
    <s v="Spektrum"/>
    <s v="Spektrum Smart"/>
    <s v="Order"/>
    <s v="01-01-2025"/>
    <s v="14-04-2025"/>
    <n v="0"/>
    <n v="1"/>
    <n v="0"/>
    <n v="22.8"/>
    <n v="-22.8"/>
  </r>
  <r>
    <s v="AVPROD"/>
    <x v="278"/>
    <x v="6"/>
    <s v="PARRISH"/>
    <s v="FL"/>
    <n v="34219"/>
    <s v="PE-AA2-END"/>
    <s v="Each"/>
    <s v="NoPurchase"/>
    <s v="American Lighting"/>
    <s v="Extrusion/Channel"/>
    <s v="Premium Extrusions"/>
    <s v="Order"/>
    <s v="01-01-2025"/>
    <s v="14-04-2025"/>
    <n v="0"/>
    <n v="12"/>
    <n v="0"/>
    <n v="30"/>
    <n v="-30"/>
  </r>
  <r>
    <s v="AVPROD"/>
    <x v="9"/>
    <x v="0"/>
    <s v="ROCKVILLE "/>
    <s v="MD"/>
    <n v="20852"/>
    <s v="PE-AA1-FEED"/>
    <s v="Each"/>
    <s v="NoPurchase"/>
    <s v="American Lighting"/>
    <s v="Extrusion/Channel"/>
    <s v="Premium Extrusions"/>
    <s v="Order"/>
    <s v="01-01-2025"/>
    <s v="14-04-2025"/>
    <n v="0"/>
    <n v="10"/>
    <n v="0"/>
    <n v="11.2"/>
    <n v="-11.2"/>
  </r>
  <r>
    <s v="AVPROD"/>
    <x v="14"/>
    <x v="5"/>
    <s v="SCOTTSDALE "/>
    <s v="AZ"/>
    <n v="85260"/>
    <s v="PLX-ADPTDRJ24V-192"/>
    <s v="Each"/>
    <s v="Active"/>
    <s v="Proluxe"/>
    <s v="Drivers"/>
    <s v="Adaptive"/>
    <s v="Shadow TransferKit"/>
    <s v="01-01-2025"/>
    <s v="14-04-2025"/>
    <n v="-4"/>
    <n v="0"/>
    <n v="599"/>
    <n v="0"/>
    <n v="599"/>
  </r>
  <r>
    <s v="AVPROD"/>
    <x v="236"/>
    <x v="6"/>
    <s v="FORT MYERS"/>
    <s v="FL"/>
    <n v="33912"/>
    <s v="PLX-RHYM-DLQ-THNC-15-36-5CCT-3-WH"/>
    <s v="Each"/>
    <s v="Active"/>
    <s v="Proluxe"/>
    <s v="Downlighting"/>
    <s v="Rhyme"/>
    <s v="Shadow TransferKit"/>
    <s v="01-01-2025"/>
    <s v="14-04-2025"/>
    <n v="0"/>
    <n v="0"/>
    <n v="-273.83999999999997"/>
    <n v="0"/>
    <n v="-273.83999999999997"/>
  </r>
  <r>
    <s v="AVPROD"/>
    <x v="9"/>
    <x v="0"/>
    <s v="ROCKVILLE "/>
    <s v="MD"/>
    <n v="20852"/>
    <s v="PLX-EXTHELM-1M"/>
    <s v="Each"/>
    <s v="Active"/>
    <s v="Proluxe"/>
    <s v="Extrusion/Channel"/>
    <s v="Premium Extrusions"/>
    <s v="Shadow TransferKit"/>
    <s v="01-01-2025"/>
    <s v="14-04-2025"/>
    <n v="-5"/>
    <n v="0"/>
    <n v="47.25"/>
    <n v="0"/>
    <n v="47.25"/>
  </r>
  <r>
    <s v="AVPROD"/>
    <x v="74"/>
    <x v="2"/>
    <s v="HIGHLANDS RANCH"/>
    <s v="CO"/>
    <n v="80126"/>
    <s v="SPTL-RGBTW"/>
    <s v="Each"/>
    <s v="FlgNoPur"/>
    <s v="American Lighting"/>
    <s v="Tape Light"/>
    <s v="Spec Grade"/>
    <s v="Order"/>
    <s v="01-01-2025"/>
    <s v="14-04-2025"/>
    <n v="0"/>
    <n v="19"/>
    <n v="0"/>
    <n v="3325"/>
    <n v="-3325"/>
  </r>
  <r>
    <s v="AVPROD"/>
    <x v="35"/>
    <x v="6"/>
    <s v="MIAMI"/>
    <s v="FL"/>
    <n v="33155"/>
    <s v="PE-TRACE-2M"/>
    <s v="Each"/>
    <s v="NoPurchase"/>
    <s v="American Lighting"/>
    <s v="Extrusion/Channel"/>
    <s v="Premium Extrusions"/>
    <s v="Order"/>
    <s v="01-01-2025"/>
    <s v="14-04-2025"/>
    <n v="0"/>
    <n v="4"/>
    <n v="0"/>
    <n v="148.4"/>
    <n v="-148.4"/>
  </r>
  <r>
    <s v="AVPROD"/>
    <x v="41"/>
    <x v="4"/>
    <s v="NORTH CHARLESTON"/>
    <s v="SC"/>
    <n v="29420"/>
    <s v="HTL65-COB-WW-16"/>
    <s v="Each"/>
    <s v="Active"/>
    <s v="American Lighting"/>
    <s v="Tape Light"/>
    <s v="High Output COB"/>
    <s v="Order"/>
    <s v="01-01-2025"/>
    <s v="14-04-2025"/>
    <n v="0"/>
    <n v="5"/>
    <n v="0"/>
    <n v="577.6"/>
    <n v="-577.6"/>
  </r>
  <r>
    <s v="AVPROD"/>
    <x v="5"/>
    <x v="3"/>
    <s v="TROY"/>
    <s v="MI"/>
    <n v="48084"/>
    <s v="PE-GT-1M"/>
    <s v="Each"/>
    <s v="Inactive"/>
    <s v="American Lighting"/>
    <s v="Extrusion/Channel"/>
    <s v="Premium Extrusions"/>
    <s v="Order"/>
    <s v="01-01-2025"/>
    <s v="14-04-2025"/>
    <n v="0"/>
    <n v="194"/>
    <n v="0"/>
    <n v="3578.64"/>
    <n v="-3578.64"/>
  </r>
  <r>
    <s v="AVPROD"/>
    <x v="105"/>
    <x v="10"/>
    <s v="HOUSTON"/>
    <s v="TX"/>
    <n v="77063"/>
    <s v="PLX-MLINK-30K-120V-6"/>
    <s v="Each"/>
    <s v="FlgNoPur"/>
    <s v="Proluxe"/>
    <s v="Undercabinets"/>
    <s v="Microlink"/>
    <s v="Shadow TransferKit"/>
    <s v="01-01-2025"/>
    <s v="14-04-2025"/>
    <n v="-12"/>
    <n v="0"/>
    <n v="95.04"/>
    <n v="0"/>
    <n v="95.04"/>
  </r>
  <r>
    <s v="AVPROD"/>
    <x v="84"/>
    <x v="3"/>
    <s v="ADA"/>
    <s v="MI"/>
    <n v="49301"/>
    <s v="SGL4-120-30-VS"/>
    <s v="Each"/>
    <s v="NoPurchase"/>
    <s v="American Lighting"/>
    <s v="Exterior"/>
    <s v="SGL4"/>
    <s v="Order"/>
    <s v="01-01-2025"/>
    <s v="14-04-2025"/>
    <n v="0"/>
    <n v="13"/>
    <n v="0"/>
    <n v="488.54"/>
    <n v="-488.54"/>
  </r>
  <r>
    <s v="AVPROD"/>
    <x v="178"/>
    <x v="1"/>
    <s v="METHUEN"/>
    <s v="MA"/>
    <n v="1844"/>
    <s v="PLX-HTL54-COB-RGBTW-24V-16"/>
    <s v="Each"/>
    <s v="Active"/>
    <s v="Proluxe"/>
    <s v="Tape Light"/>
    <s v="High Output"/>
    <s v="Shadow TransferKit"/>
    <s v="01-01-2025"/>
    <s v="14-04-2025"/>
    <n v="-2"/>
    <n v="0"/>
    <n v="356.2"/>
    <n v="0"/>
    <n v="356.2"/>
  </r>
  <r>
    <s v="AVPROD"/>
    <x v="53"/>
    <x v="3"/>
    <s v="CARMEL"/>
    <s v="IN"/>
    <n v="46032"/>
    <s v="PLX-EXTMINIUNI-1M"/>
    <s v="Each"/>
    <s v="NoPurchase"/>
    <s v="Proluxe"/>
    <s v="Extrusion/Channel"/>
    <s v="Premium Extrusions"/>
    <s v="Shadow TransferKit"/>
    <s v="01-01-2025"/>
    <s v="14-04-2025"/>
    <n v="-28"/>
    <n v="0"/>
    <n v="259"/>
    <n v="0"/>
    <n v="259"/>
  </r>
  <r>
    <s v="AVPROD"/>
    <x v="352"/>
    <x v="6"/>
    <s v="TAMPA "/>
    <s v="FL"/>
    <n v="33610"/>
    <s v="PLX-STL54-COB-30K-24V-16"/>
    <s v="Each"/>
    <s v="Active"/>
    <s v="Proluxe"/>
    <s v="Tape Light"/>
    <s v="Standard Grade COB"/>
    <s v="Shadow TransferKit"/>
    <s v="01-01-2025"/>
    <s v="14-04-2025"/>
    <n v="-5"/>
    <n v="0"/>
    <n v="421"/>
    <n v="0"/>
    <n v="421"/>
  </r>
  <r>
    <s v="AVPROD"/>
    <x v="134"/>
    <x v="6"/>
    <s v="TAMPA"/>
    <s v="FL"/>
    <n v="33619"/>
    <s v="PLX-EXTGT-1M"/>
    <s v="Each"/>
    <s v="Inactive"/>
    <s v="Proluxe"/>
    <s v="Extrusion/Channel"/>
    <s v="Premium Extrusions"/>
    <s v="Shadow TransferKit"/>
    <s v="01-01-2025"/>
    <s v="14-04-2025"/>
    <n v="-4"/>
    <n v="0"/>
    <n v="74.400000000000006"/>
    <n v="0"/>
    <n v="74.400000000000006"/>
  </r>
  <r>
    <s v="AVPROD"/>
    <x v="396"/>
    <x v="5"/>
    <s v="EL SEGUNDO"/>
    <s v="CA"/>
    <n v="90245"/>
    <s v="SFLEX-SW-CHAN-END"/>
    <s v="Each"/>
    <s v="Active"/>
    <s v="American Lighting"/>
    <s v="Tape Light"/>
    <s v="Senik"/>
    <s v="Order"/>
    <s v="01-01-2025"/>
    <s v="14-04-2025"/>
    <n v="0"/>
    <n v="8"/>
    <n v="0"/>
    <n v="2.4"/>
    <n v="-2.4"/>
  </r>
  <r>
    <s v="AVPROD"/>
    <x v="60"/>
    <x v="3"/>
    <s v="FRANKLIN"/>
    <s v="OH"/>
    <n v="45005"/>
    <s v="EE1-END"/>
    <s v="Each"/>
    <s v="Active"/>
    <s v="American Lighting"/>
    <s v="Extrusion/Channel"/>
    <s v="Economy Extrusions"/>
    <s v="Special Order"/>
    <s v="01-01-2025"/>
    <s v="14-04-2025"/>
    <n v="0"/>
    <n v="26"/>
    <n v="0"/>
    <n v="31.2"/>
    <n v="-31.2"/>
  </r>
  <r>
    <s v="AVPROD"/>
    <x v="344"/>
    <x v="6"/>
    <s v="SARASOTA "/>
    <s v="FL"/>
    <n v="34243"/>
    <s v="HTLWD-3018-16"/>
    <s v="Each"/>
    <s v="Active"/>
    <s v="American Lighting"/>
    <s v="Tape Light"/>
    <s v="High Output"/>
    <s v="Order"/>
    <s v="01-01-2025"/>
    <s v="14-04-2025"/>
    <n v="0"/>
    <n v="1"/>
    <n v="0"/>
    <n v="139"/>
    <n v="-139"/>
  </r>
  <r>
    <s v="AVPROD"/>
    <x v="34"/>
    <x v="10"/>
    <s v="FORT WORTH "/>
    <s v="TX"/>
    <n v="76119"/>
    <s v="PLX-DECRJ45-DMX-5CH"/>
    <s v="Each"/>
    <s v="Active"/>
    <s v="Proluxe"/>
    <s v="Controls"/>
    <s v="Controls"/>
    <s v="Shadow TransferKit"/>
    <s v="01-01-2025"/>
    <s v="14-04-2025"/>
    <n v="-12"/>
    <n v="0"/>
    <n v="1175.4000000000001"/>
    <n v="0"/>
    <n v="1175.4000000000001"/>
  </r>
  <r>
    <s v="AVPROD"/>
    <x v="239"/>
    <x v="11"/>
    <s v="CHICAGO"/>
    <s v="IL"/>
    <n v="60612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66"/>
    <x v="4"/>
    <s v="STANLEY "/>
    <s v="NC"/>
    <n v="28164"/>
    <s v="PLX-EXTUNV-2M-BNDL5"/>
    <s v="Each"/>
    <s v="Active"/>
    <s v="Proluxe"/>
    <s v="Extrusion/Channel"/>
    <s v="Premium Extrusions"/>
    <s v="Shadow TransferKit"/>
    <s v="01-01-2025"/>
    <s v="14-04-2025"/>
    <n v="2"/>
    <n v="0"/>
    <n v="420.6"/>
    <n v="0"/>
    <n v="420.6"/>
  </r>
  <r>
    <s v="AVPROD"/>
    <x v="165"/>
    <x v="2"/>
    <s v="DURANGO"/>
    <s v="CO"/>
    <n v="81301"/>
    <s v="PLX-HTL65-RGBW-CC"/>
    <s v="Foot"/>
    <s v="Active"/>
    <s v="Proluxe"/>
    <s v="Tape Light"/>
    <s v="High Output"/>
    <s v="Shadow TransferKit"/>
    <s v="01-01-2025"/>
    <s v="14-04-2025"/>
    <n v="-116"/>
    <n v="0"/>
    <n v="1861.8"/>
    <n v="0"/>
    <n v="1861.8"/>
  </r>
  <r>
    <s v="AVPROD"/>
    <x v="379"/>
    <x v="7"/>
    <s v="LEE'S SUMMIT"/>
    <s v="MO"/>
    <n v="64081"/>
    <s v="STLHD-WW-16"/>
    <s v="Each"/>
    <s v="Active"/>
    <s v="American Lighting"/>
    <s v="Tape Light"/>
    <s v="Standard Grade HD"/>
    <s v="Order"/>
    <s v="01-01-2025"/>
    <s v="14-04-2025"/>
    <n v="0"/>
    <n v="2"/>
    <n v="0"/>
    <n v="183.1"/>
    <n v="-183.1"/>
  </r>
  <r>
    <s v="AVPROD"/>
    <x v="56"/>
    <x v="3"/>
    <s v="MASON"/>
    <s v="OH"/>
    <n v="45040"/>
    <s v="ARTNET-DMX-GTWY"/>
    <s v="Each"/>
    <s v="Active"/>
    <s v="American Lighting"/>
    <s v="Controls"/>
    <s v="Controls"/>
    <s v="Order"/>
    <s v="01-01-2025"/>
    <s v="14-04-2025"/>
    <n v="0"/>
    <n v="1"/>
    <n v="0"/>
    <n v="197.5"/>
    <n v="-197.5"/>
  </r>
  <r>
    <s v="AVPROD"/>
    <x v="96"/>
    <x v="0"/>
    <s v="VIRGINIA BEACH"/>
    <s v="VA"/>
    <n v="23454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7"/>
    <x v="0"/>
    <s v="SILVER SPRING"/>
    <s v="MD"/>
    <n v="20910"/>
    <s v="QD6PIR-30-WH"/>
    <s v="Each"/>
    <s v="NoPurchase"/>
    <s v="American Lighting"/>
    <s v="Downlighting"/>
    <s v="Quick Disc"/>
    <s v="Order"/>
    <s v="01-01-2025"/>
    <s v="14-04-2025"/>
    <n v="0"/>
    <n v="4"/>
    <n v="0"/>
    <n v="84.8"/>
    <n v="-84.8"/>
  </r>
  <r>
    <s v="AVPROD"/>
    <x v="327"/>
    <x v="5"/>
    <s v="HONOLULU"/>
    <s v="HI"/>
    <n v="96821"/>
    <s v="HTL-COB-TW-CC"/>
    <s v="Foot"/>
    <s v="Active"/>
    <s v="American Lighting"/>
    <s v="Tape Light"/>
    <s v="High Output COB"/>
    <s v="Tivoli Custom Cut"/>
    <s v="01-01-2025"/>
    <s v="14-04-2025"/>
    <n v="0"/>
    <n v="40"/>
    <n v="0"/>
    <n v="604"/>
    <n v="-604"/>
  </r>
  <r>
    <s v="AVPROD"/>
    <x v="41"/>
    <x v="6"/>
    <s v="SANTA ROSA BEACH"/>
    <s v="FL"/>
    <n v="32459"/>
    <s v="OMNISL-30"/>
    <s v="Each"/>
    <s v="Active"/>
    <s v="American Lighting"/>
    <s v="Puck Lights"/>
    <s v="Omni"/>
    <s v="Order"/>
    <s v="01-01-2025"/>
    <s v="14-04-2025"/>
    <n v="-8"/>
    <n v="0"/>
    <n v="113.04"/>
    <n v="0"/>
    <n v="113.04"/>
  </r>
  <r>
    <s v="AVPROD"/>
    <x v="32"/>
    <x v="6"/>
    <s v="NAPLES"/>
    <s v="FL"/>
    <n v="34110"/>
    <s v="PLX-ADPTPRODRJ24V-96"/>
    <s v="Each"/>
    <s v="Active"/>
    <s v="Proluxe"/>
    <s v="Drivers"/>
    <s v="Adaptive"/>
    <s v="Shadow TransferKit"/>
    <s v="01-01-2025"/>
    <s v="14-04-2025"/>
    <n v="-6"/>
    <n v="0"/>
    <n v="722.22"/>
    <n v="0"/>
    <n v="722.22"/>
  </r>
  <r>
    <s v="AVPROD"/>
    <x v="21"/>
    <x v="8"/>
    <s v="BELLEVUE"/>
    <s v="WA"/>
    <n v="98005"/>
    <s v="PLX-EXTUNV-2M-BNDL1"/>
    <s v="Each"/>
    <s v="Active"/>
    <s v="Proluxe"/>
    <s v="Extrusion/Channel"/>
    <s v="Premium Extrusions"/>
    <s v="Shadow TransferKit"/>
    <s v="01-01-2025"/>
    <s v="14-04-2025"/>
    <n v="-10"/>
    <n v="0"/>
    <n v="408.4"/>
    <n v="0"/>
    <n v="408.4"/>
  </r>
  <r>
    <s v="AVPROD"/>
    <x v="448"/>
    <x v="9"/>
    <s v="NEW YORK CITY"/>
    <s v="NY"/>
    <n v="10027"/>
    <s v="PE-GTX-1M"/>
    <s v="Each"/>
    <s v="NoPurchase"/>
    <s v="American Lighting"/>
    <s v="Extrusion/Channel"/>
    <s v="Premium Extrusions"/>
    <s v="Order"/>
    <s v="01-01-2025"/>
    <s v="14-04-2025"/>
    <n v="0"/>
    <n v="6"/>
    <n v="0"/>
    <n v="177.3"/>
    <n v="-177.3"/>
  </r>
  <r>
    <s v="AVPROD"/>
    <x v="69"/>
    <x v="11"/>
    <s v="STEVENS POINT"/>
    <s v="WI"/>
    <n v="54481"/>
    <s v="CNVS-TW-12x24"/>
    <s v="CS2"/>
    <s v="Active"/>
    <s v="American Lighting"/>
    <s v="Dynamic Pixel"/>
    <s v="Canvas"/>
    <s v="Order"/>
    <s v="01-01-2025"/>
    <s v="14-04-2025"/>
    <n v="0"/>
    <n v="9"/>
    <n v="0"/>
    <n v="1254.1500000000001"/>
    <n v="-1254.1500000000001"/>
  </r>
  <r>
    <s v="AVPROD"/>
    <x v="174"/>
    <x v="6"/>
    <s v="SUMMERFIELD "/>
    <s v="FL"/>
    <n v="34491"/>
    <s v="PLX-EXTUNVMINI-2M-BNDL5"/>
    <s v="Each"/>
    <s v="Active"/>
    <s v="Proluxe"/>
    <s v="Extrusion/Channel"/>
    <s v="Premium Extrusions"/>
    <s v="Shadow TransferKit"/>
    <s v="01-01-2025"/>
    <s v="14-04-2025"/>
    <n v="-1"/>
    <n v="0"/>
    <n v="185.85"/>
    <n v="0"/>
    <n v="185.85"/>
  </r>
  <r>
    <s v="AVPROD"/>
    <x v="327"/>
    <x v="5"/>
    <s v="HONOLULU"/>
    <s v="HI"/>
    <n v="96821"/>
    <s v="HTLWD-3018-16"/>
    <s v="Each"/>
    <s v="Active"/>
    <s v="American Lighting"/>
    <s v="Tape Light"/>
    <s v="High Output"/>
    <s v="Order"/>
    <s v="01-01-2025"/>
    <s v="14-04-2025"/>
    <n v="-3"/>
    <n v="0"/>
    <n v="458.7"/>
    <n v="0"/>
    <n v="458.7"/>
  </r>
  <r>
    <s v="AVPROD"/>
    <x v="381"/>
    <x v="10"/>
    <s v="OKLAHOMA CITY"/>
    <s v="OK"/>
    <n v="73120"/>
    <s v="PLX-ADPTDRJ24V-60"/>
    <s v="Each"/>
    <s v="Active"/>
    <s v="Proluxe"/>
    <s v="Drivers"/>
    <s v="Adaptive"/>
    <s v="Shadow TransferKit"/>
    <s v="01-01-2025"/>
    <s v="14-04-2025"/>
    <n v="-4"/>
    <n v="0"/>
    <n v="306.8"/>
    <n v="0"/>
    <n v="306.8"/>
  </r>
  <r>
    <s v="AVPROD"/>
    <x v="16"/>
    <x v="5"/>
    <s v="KIHEI"/>
    <s v="HI"/>
    <n v="96753"/>
    <s v="ARTNET-DMX-GTWY"/>
    <s v="Each"/>
    <s v="Active"/>
    <s v="American Lighting"/>
    <s v="Controls"/>
    <s v="Controls"/>
    <s v="Order"/>
    <s v="01-01-2025"/>
    <s v="14-04-2025"/>
    <n v="0"/>
    <n v="1"/>
    <n v="0"/>
    <n v="335.75"/>
    <n v="-335.75"/>
  </r>
  <r>
    <s v="AVPROD"/>
    <x v="260"/>
    <x v="7"/>
    <s v="TROY "/>
    <s v="MO"/>
    <n v="63379"/>
    <s v="PE-PAVERLENS-1M"/>
    <s v="Each"/>
    <s v="Active"/>
    <s v="American Lighting"/>
    <s v="Extrusion/Channel"/>
    <s v="Premium Extrusions"/>
    <s v="Special Order"/>
    <s v="01-01-2025"/>
    <s v="14-04-2025"/>
    <n v="0"/>
    <n v="8"/>
    <n v="0"/>
    <n v="92"/>
    <n v="-92"/>
  </r>
  <r>
    <s v="AVPROD"/>
    <x v="422"/>
    <x v="6"/>
    <s v="TAMPA"/>
    <s v="FL"/>
    <n v="33607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142"/>
    <x v="8"/>
    <s v="SPOKANE VALLEY"/>
    <s v="WA"/>
    <n v="99216"/>
    <s v="PLX-WALL-DMXB-TW-4Z"/>
    <s v="Each"/>
    <s v="Active"/>
    <s v="Proluxe"/>
    <s v="Controls"/>
    <s v="Controls"/>
    <s v="Shadow TransferKit"/>
    <s v="01-01-2025"/>
    <s v="14-04-2025"/>
    <n v="1"/>
    <n v="0"/>
    <n v="110.39"/>
    <n v="0"/>
    <n v="110.39"/>
  </r>
  <r>
    <s v="AVPROD"/>
    <x v="73"/>
    <x v="3"/>
    <s v="CARMEL"/>
    <s v="IN"/>
    <n v="46032"/>
    <s v="PE-INVMINI-2M"/>
    <s v="Each"/>
    <s v="Active"/>
    <s v="American Lighting"/>
    <s v="Extrusion/Channel"/>
    <s v="Premium Extrusions"/>
    <s v="Special Order"/>
    <s v="01-01-2025"/>
    <s v="14-04-2025"/>
    <n v="0"/>
    <n v="1"/>
    <n v="0"/>
    <n v="62.82"/>
    <n v="-62.82"/>
  </r>
  <r>
    <s v="AVPROD"/>
    <x v="457"/>
    <x v="5"/>
    <s v="LAS VEGAS"/>
    <s v="NV"/>
    <n v="89118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58"/>
    <x v="9"/>
    <s v="RED BANK"/>
    <s v="NJ"/>
    <n v="7701"/>
    <s v="PLX-NFPROEXTV-3"/>
    <s v="Each"/>
    <s v="Active"/>
    <s v="Proluxe"/>
    <s v="Flexible Linear"/>
    <s v="Neonflex Pro"/>
    <s v="Shadow TransferKit"/>
    <s v="01-01-2025"/>
    <s v="14-04-2025"/>
    <n v="-46"/>
    <n v="0"/>
    <n v="420.9"/>
    <n v="0"/>
    <n v="420.9"/>
  </r>
  <r>
    <s v="AVPROD"/>
    <x v="320"/>
    <x v="6"/>
    <s v="MIAMI"/>
    <s v="FL"/>
    <n v="33137"/>
    <s v="PLX-HTL65-COB-35K-24V-16"/>
    <s v="Each"/>
    <s v="Active"/>
    <s v="Proluxe"/>
    <s v="Tape Light"/>
    <s v="High Output COB"/>
    <s v="Shadow TransferKit"/>
    <s v="01-01-2025"/>
    <s v="14-04-2025"/>
    <n v="-3"/>
    <n v="0"/>
    <n v="381.15"/>
    <n v="0"/>
    <n v="381.15"/>
  </r>
  <r>
    <s v="AVPROD"/>
    <x v="119"/>
    <x v="0"/>
    <s v="RICHMOND"/>
    <s v="VA"/>
    <n v="23227"/>
    <s v="PLX-LEDDRJ24V-150"/>
    <s v="Each"/>
    <s v="Active"/>
    <s v="Proluxe"/>
    <s v="Drivers"/>
    <s v="LED-DR"/>
    <s v="Shadow TransferKit"/>
    <s v="01-01-2025"/>
    <s v="14-04-2025"/>
    <n v="-1"/>
    <n v="0"/>
    <n v="70.900000000000006"/>
    <n v="0"/>
    <n v="70.900000000000006"/>
  </r>
  <r>
    <s v="AVPROD"/>
    <x v="69"/>
    <x v="11"/>
    <s v="STEVENS POINT"/>
    <s v="WI"/>
    <n v="54481"/>
    <s v="HTL-COB-NW-16"/>
    <s v="Each"/>
    <s v="Active"/>
    <s v="American Lighting"/>
    <s v="Tape Light"/>
    <s v="High Output COB"/>
    <s v="Order"/>
    <s v="01-01-2025"/>
    <s v="14-04-2025"/>
    <n v="0"/>
    <n v="4"/>
    <n v="0"/>
    <n v="344.8"/>
    <n v="-344.8"/>
  </r>
  <r>
    <s v="AVPROD"/>
    <x v="233"/>
    <x v="5"/>
    <s v="PHOENIX "/>
    <s v="AZ"/>
    <n v="85050"/>
    <s v="STL-COB-CW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420"/>
    <x v="6"/>
    <s v="GUAYNABO"/>
    <s v="PR"/>
    <n v="966"/>
    <s v="ADPTPRO-DRJ-60-24"/>
    <s v="Each"/>
    <s v="Active"/>
    <s v="American Lighting"/>
    <s v="Drivers"/>
    <s v="Adaptive"/>
    <s v="Order"/>
    <s v="01-01-2025"/>
    <s v="14-04-2025"/>
    <n v="0"/>
    <n v="2"/>
    <n v="0"/>
    <n v="153.5"/>
    <n v="-153.5"/>
  </r>
  <r>
    <s v="AVPROD"/>
    <x v="190"/>
    <x v="3"/>
    <s v="SHELBY TOWNSHIP"/>
    <s v="MI"/>
    <n v="48315"/>
    <s v="PLX-HTMCOB54-40K-24V-65"/>
    <s v="Each"/>
    <s v="Active"/>
    <s v="Proluxe"/>
    <s v="Tape Light"/>
    <s v="High Output"/>
    <s v="Shadow TransferKit"/>
    <s v="01-01-2025"/>
    <s v="14-04-2025"/>
    <n v="-1"/>
    <n v="0"/>
    <n v="300"/>
    <n v="0"/>
    <n v="300"/>
  </r>
  <r>
    <s v="AVPROD"/>
    <x v="80"/>
    <x v="10"/>
    <s v="AUSTIN"/>
    <s v="TX"/>
    <n v="78734"/>
    <s v="PLX-EXTUNVMINI-2M-BNDL5"/>
    <s v="Each"/>
    <s v="Active"/>
    <s v="Proluxe"/>
    <s v="Extrusion/Channel"/>
    <s v="Premium Extrusions"/>
    <s v="Shadow TransferKit"/>
    <s v="01-01-2025"/>
    <s v="14-04-2025"/>
    <n v="-5"/>
    <n v="0"/>
    <n v="650.15"/>
    <n v="0"/>
    <n v="650.15"/>
  </r>
  <r>
    <s v="AVPROD"/>
    <x v="459"/>
    <x v="6"/>
    <s v="MIAMI"/>
    <s v="FL"/>
    <n v="33127"/>
    <s v="PLX-ADPTPRODRJ24V-60"/>
    <s v="Each"/>
    <s v="Active"/>
    <s v="Proluxe"/>
    <s v="Drivers"/>
    <s v="Adaptive"/>
    <s v="Shadow TransferKit"/>
    <s v="01-01-2025"/>
    <s v="14-04-2025"/>
    <n v="1"/>
    <n v="0"/>
    <n v="0"/>
    <n v="0"/>
    <n v="0"/>
  </r>
  <r>
    <s v="AVPROD"/>
    <x v="268"/>
    <x v="4"/>
    <s v="MT. PLEASANT"/>
    <s v="SC"/>
    <n v="29464"/>
    <s v="PLX-STL54-COB-35K-24V-100"/>
    <s v="Each"/>
    <s v="Active"/>
    <s v="Proluxe"/>
    <s v="Tape Light"/>
    <s v="Standard Grade COB"/>
    <s v="Shadow TransferKit"/>
    <s v="01-01-2025"/>
    <s v="14-04-2025"/>
    <n v="1"/>
    <n v="0"/>
    <n v="564.65"/>
    <n v="0"/>
    <n v="564.65"/>
  </r>
  <r>
    <s v="AVPROD"/>
    <x v="63"/>
    <x v="9"/>
    <s v="LITTLE SILVER"/>
    <s v="NJ"/>
    <n v="7739"/>
    <s v="CONKIT-CC"/>
    <s v="Each"/>
    <s v="Inactive"/>
    <s v="American Lighting"/>
    <s v="Tape Light"/>
    <s v="Tape Light Accessories"/>
    <s v="Custom Cut"/>
    <s v="01-01-2025"/>
    <s v="14-04-2025"/>
    <n v="0"/>
    <n v="40"/>
    <n v="0"/>
    <n v="360"/>
    <n v="-360"/>
  </r>
  <r>
    <s v="AVPROD"/>
    <x v="107"/>
    <x v="9"/>
    <s v="LONG ISLAND CITY"/>
    <s v="NY"/>
    <n v="11101"/>
    <s v="PZM-XLR3-TB"/>
    <s v="Each"/>
    <s v="FlgNoPur"/>
    <s v="Prizm"/>
    <s v="Controls"/>
    <s v="Cable &amp; Wire"/>
    <s v="Shadow TransferKit"/>
    <s v="01-01-2025"/>
    <s v="14-04-2025"/>
    <n v="0"/>
    <n v="8"/>
    <n v="0"/>
    <n v="38"/>
    <n v="-38"/>
  </r>
  <r>
    <s v="AVPROD"/>
    <x v="349"/>
    <x v="10"/>
    <s v="TULSA"/>
    <s v="OK"/>
    <n v="74133"/>
    <s v="PLX-SPTL54-RGBTW-24V-100"/>
    <s v="Each"/>
    <s v="FlgNoPur"/>
    <s v="Proluxe"/>
    <s v="Tape Light"/>
    <s v="Spec Grade"/>
    <s v="Shadow TransferKit"/>
    <s v="01-01-2025"/>
    <s v="14-04-2025"/>
    <n v="2"/>
    <n v="0"/>
    <n v="2404.5"/>
    <n v="0"/>
    <n v="2404.5"/>
  </r>
  <r>
    <s v="AVPROD"/>
    <x v="284"/>
    <x v="8"/>
    <s v="WORCESTER"/>
    <s v="MA"/>
    <n v="1604"/>
    <s v="DIS-AML-FLXBX-BAG"/>
    <s v="Each"/>
    <s v="Active"/>
    <s v="Other - Non-Inventory"/>
    <s v="DsplyCtlgSwag"/>
    <s v="DsplyCtlgSwag"/>
    <s v="Order"/>
    <s v="01-01-2025"/>
    <s v="14-04-2025"/>
    <n v="1"/>
    <n v="0"/>
    <n v="0"/>
    <n v="0"/>
    <n v="0"/>
  </r>
  <r>
    <s v="AVPROD"/>
    <x v="32"/>
    <x v="6"/>
    <s v="NAPLES"/>
    <s v="FL"/>
    <n v="34110"/>
    <s v="PLX-HTLHD54-30K-24V-16"/>
    <s v="Each"/>
    <s v="Active"/>
    <s v="Proluxe"/>
    <s v="Tape Light"/>
    <s v="High Output HD"/>
    <s v="Shadow TransferKit"/>
    <s v="01-01-2025"/>
    <s v="14-04-2025"/>
    <n v="-12"/>
    <n v="0"/>
    <n v="1280.8800000000001"/>
    <n v="0"/>
    <n v="1280.8800000000001"/>
  </r>
  <r>
    <s v="AVPROD"/>
    <x v="127"/>
    <x v="4"/>
    <s v="HATTIESBURG "/>
    <s v="MS"/>
    <n v="39402"/>
    <s v="PLX-ADPTPRODRJ24V-30"/>
    <s v="Each"/>
    <s v="Active"/>
    <s v="Proluxe"/>
    <s v="Drivers"/>
    <s v="Adaptive"/>
    <s v="Shadow TransferKit"/>
    <s v="01-01-2025"/>
    <s v="14-04-2025"/>
    <n v="1"/>
    <n v="0"/>
    <n v="52.92"/>
    <n v="0"/>
    <n v="52.92"/>
  </r>
  <r>
    <s v="AVPROD"/>
    <x v="204"/>
    <x v="8"/>
    <s v="SEATTLE "/>
    <s v="WA"/>
    <n v="98134"/>
    <s v="PLX-SPTL54-RGBTW-24V-100"/>
    <s v="Each"/>
    <s v="FlgNoPur"/>
    <s v="Proluxe"/>
    <s v="Tape Light"/>
    <s v="Spec Grade"/>
    <s v="Shadow TransferKit"/>
    <s v="01-01-2025"/>
    <s v="14-04-2025"/>
    <n v="-4"/>
    <n v="0"/>
    <n v="4809"/>
    <n v="0"/>
    <n v="4809"/>
  </r>
  <r>
    <s v="AVPROD"/>
    <x v="460"/>
    <x v="10"/>
    <s v="RUSSELLVILLE"/>
    <s v="AR"/>
    <n v="72801"/>
    <s v="PLX-GTWY-DMXARTNET"/>
    <s v="Each"/>
    <s v="Active"/>
    <s v="Proluxe"/>
    <s v="Controls"/>
    <s v="Controls"/>
    <s v="Shadow TransferKit"/>
    <s v="01-01-2025"/>
    <s v="14-04-2025"/>
    <n v="-1"/>
    <n v="0"/>
    <n v="391.05"/>
    <n v="0"/>
    <n v="391.05"/>
  </r>
  <r>
    <s v="AVPROD"/>
    <x v="379"/>
    <x v="7"/>
    <s v="LEE'S SUMMIT"/>
    <s v="MO"/>
    <n v="64081"/>
    <s v="ADPT-DRJ-60-24"/>
    <s v="Each"/>
    <s v="Active"/>
    <s v="American Lighting"/>
    <s v="Drivers"/>
    <s v="Adaptive"/>
    <s v="Order"/>
    <s v="01-01-2025"/>
    <s v="14-04-2025"/>
    <n v="0"/>
    <n v="3"/>
    <n v="0"/>
    <n v="232.5"/>
    <n v="-232.5"/>
  </r>
  <r>
    <s v="AVPROD"/>
    <x v="461"/>
    <x v="4"/>
    <s v="RALEIGH"/>
    <s v="NC"/>
    <n v="27617"/>
    <s v="PZM-PE-SLOTLENS-3M"/>
    <s v="Each"/>
    <s v="Inactive"/>
    <s v="Prizm"/>
    <s v="Extrusion/Channel"/>
    <s v="Premium Extrusions"/>
    <s v="Special Order"/>
    <s v="01-01-2025"/>
    <s v="14-04-2025"/>
    <n v="0"/>
    <n v="17"/>
    <n v="0"/>
    <n v="442"/>
    <n v="-442"/>
  </r>
  <r>
    <s v="AVPROD"/>
    <x v="142"/>
    <x v="8"/>
    <s v="SPOKANE VALLEY"/>
    <s v="WA"/>
    <n v="99216"/>
    <s v="ADPT-DRJ-30-24"/>
    <s v="Each"/>
    <s v="Active"/>
    <s v="American Lighting"/>
    <s v="Drivers"/>
    <s v="Adaptive"/>
    <s v="Order"/>
    <s v="01-01-2025"/>
    <s v="14-04-2025"/>
    <n v="0"/>
    <n v="3"/>
    <n v="0"/>
    <n v="138.15"/>
    <n v="-138.15"/>
  </r>
  <r>
    <s v="AVPROD"/>
    <x v="112"/>
    <x v="10"/>
    <s v="JONESBORO"/>
    <s v="AR"/>
    <n v="72401"/>
    <s v="PLX-DYAD-LENS-2M"/>
    <s v="Each"/>
    <s v="Inactive"/>
    <s v="Proluxe"/>
    <s v="Extrusion/Channel"/>
    <s v="Premium Extrusions"/>
    <s v="Order"/>
    <s v="01-01-2025"/>
    <s v="14-04-2025"/>
    <n v="0"/>
    <n v="10"/>
    <n v="0"/>
    <n v="67.5"/>
    <n v="-67.5"/>
  </r>
  <r>
    <s v="AVPROD"/>
    <x v="305"/>
    <x v="6"/>
    <s v="COCONUT CREEK"/>
    <s v="FL"/>
    <n v="33073"/>
    <s v="PE-AA1-1M"/>
    <s v="Each"/>
    <s v="NoPurchase"/>
    <s v="American Lighting"/>
    <s v="Extrusion/Channel"/>
    <s v="Premium Extrusions"/>
    <s v="Order"/>
    <s v="01-01-2025"/>
    <s v="14-04-2025"/>
    <n v="0"/>
    <n v="164"/>
    <n v="0"/>
    <n v="1517"/>
    <n v="-1517"/>
  </r>
  <r>
    <s v="AVPROD"/>
    <x v="290"/>
    <x v="1"/>
    <s v="MIDDLETON"/>
    <s v="MA"/>
    <n v="1949"/>
    <s v="HTL-RGBW-100"/>
    <s v="Each"/>
    <s v="Active"/>
    <s v="American Lighting"/>
    <s v="Tape Light"/>
    <s v="High Output"/>
    <s v="Order"/>
    <s v="01-01-2025"/>
    <s v="14-04-2025"/>
    <n v="0"/>
    <n v="1"/>
    <n v="0"/>
    <n v="807.05"/>
    <n v="-807.05"/>
  </r>
  <r>
    <s v="AVPROD"/>
    <x v="240"/>
    <x v="8"/>
    <s v="MERIDIAN"/>
    <s v="ID"/>
    <n v="83646"/>
    <s v="PE-VERGE-FEED"/>
    <s v="Each"/>
    <s v="Active"/>
    <s v="American Lighting"/>
    <s v="Extrusion/Channel"/>
    <s v="Premium Extrusions"/>
    <s v="Order"/>
    <s v="01-01-2025"/>
    <s v="14-04-2025"/>
    <n v="0"/>
    <n v="56"/>
    <n v="0"/>
    <n v="182"/>
    <n v="-182"/>
  </r>
  <r>
    <s v="AVPROD"/>
    <x v="81"/>
    <x v="10"/>
    <s v="SPICEWOOD"/>
    <s v="TX"/>
    <n v="78669"/>
    <s v="PLX-EXTRAD-2M-BNDL1"/>
    <s v="Each"/>
    <s v="Active"/>
    <s v="Proluxe"/>
    <s v="Extrusion/Channel"/>
    <s v="Premium Extrusions"/>
    <s v="Shadow TransferKit"/>
    <s v="01-01-2025"/>
    <s v="14-04-2025"/>
    <n v="1"/>
    <n v="0"/>
    <n v="115.3"/>
    <n v="0"/>
    <n v="115.3"/>
  </r>
  <r>
    <s v="AVPROD"/>
    <x v="25"/>
    <x v="9"/>
    <s v="BROOKLYN"/>
    <s v="NY"/>
    <n v="11230"/>
    <s v="PE-AA1-2M"/>
    <s v="Each"/>
    <s v="NoPurchase"/>
    <s v="American Lighting"/>
    <s v="Extrusion/Channel"/>
    <s v="Premium Extrusions"/>
    <s v="Special Order"/>
    <s v="01-01-2025"/>
    <s v="14-04-2025"/>
    <n v="0"/>
    <n v="18"/>
    <n v="0"/>
    <n v="287.64"/>
    <n v="-287.64"/>
  </r>
  <r>
    <s v="AVPROD"/>
    <x v="189"/>
    <x v="2"/>
    <s v="HIGHLANDS RANCH"/>
    <s v="CO"/>
    <n v="80130"/>
    <s v="ADPTPRO-DRJ-96-24"/>
    <s v="Each"/>
    <s v="Active"/>
    <s v="American Lighting"/>
    <s v="Drivers"/>
    <s v="Adaptive"/>
    <s v="Order"/>
    <s v="01-01-2025"/>
    <s v="14-04-2025"/>
    <n v="0"/>
    <n v="5"/>
    <n v="0"/>
    <n v="640"/>
    <n v="-640"/>
  </r>
  <r>
    <s v="AVPROD"/>
    <x v="7"/>
    <x v="0"/>
    <s v="SILVER SPRING"/>
    <s v="MD"/>
    <n v="20910"/>
    <s v="PLX-EXTUNV-2M-BNDL5"/>
    <s v="Each"/>
    <s v="Active"/>
    <s v="Proluxe"/>
    <s v="Extrusion/Channel"/>
    <s v="Premium Extrusions"/>
    <s v="Shadow TransferKit"/>
    <s v="01-01-2025"/>
    <s v="14-04-2025"/>
    <n v="-2"/>
    <n v="0"/>
    <n v="225.1"/>
    <n v="0"/>
    <n v="225.1"/>
  </r>
  <r>
    <s v="AVPROD"/>
    <x v="120"/>
    <x v="6"/>
    <s v="CAPE CORAL"/>
    <s v="FL"/>
    <n v="33991"/>
    <s v="PLX-LEDDRJ24V-300"/>
    <s v="Each"/>
    <s v="Active"/>
    <s v="Proluxe"/>
    <s v="Drivers"/>
    <s v="LED-DR"/>
    <s v="Shadow TransferKit"/>
    <s v="01-01-2025"/>
    <s v="14-04-2025"/>
    <n v="-1"/>
    <n v="0"/>
    <n v="108.9"/>
    <n v="0"/>
    <n v="108.9"/>
  </r>
  <r>
    <s v="AVPROD"/>
    <x v="171"/>
    <x v="5"/>
    <s v="COSA MESA"/>
    <s v="CA"/>
    <n v="92626"/>
    <s v="PLX-HTL65-RGBW-24V-16"/>
    <s v="Each"/>
    <s v="Active"/>
    <s v="Proluxe"/>
    <s v="Tape Light"/>
    <s v="High Output"/>
    <s v="Shadow TransferKit"/>
    <s v="01-01-2025"/>
    <s v="14-04-2025"/>
    <n v="-2"/>
    <n v="0"/>
    <n v="348"/>
    <n v="0"/>
    <n v="348"/>
  </r>
  <r>
    <s v="AVPROD"/>
    <x v="269"/>
    <x v="6"/>
    <s v="SARASOTA"/>
    <s v="FL"/>
    <n v="34243"/>
    <s v="PLX-EXTGTX-2M-BNDL1"/>
    <s v="Each"/>
    <s v="Active"/>
    <s v="Proluxe"/>
    <s v="Extrusion/Channel"/>
    <s v="Premium Extrusions"/>
    <s v="Shadow TransferKit"/>
    <s v="01-01-2025"/>
    <s v="14-04-2025"/>
    <n v="-4"/>
    <n v="0"/>
    <n v="352.4"/>
    <n v="0"/>
    <n v="352.4"/>
  </r>
  <r>
    <s v="AVPROD"/>
    <x v="201"/>
    <x v="2"/>
    <s v="SILT"/>
    <s v="CO"/>
    <n v="81652"/>
    <s v="PLX-RP-DL3-RHYM"/>
    <s v="Each"/>
    <s v="Active"/>
    <s v="Proluxe"/>
    <s v="Downlighting"/>
    <s v="Rhyme"/>
    <s v="Order"/>
    <s v="01-01-2025"/>
    <s v="14-04-2025"/>
    <n v="-1"/>
    <n v="0"/>
    <n v="5"/>
    <n v="0"/>
    <n v="5"/>
  </r>
  <r>
    <s v="AVPROD"/>
    <x v="394"/>
    <x v="6"/>
    <s v="PALMETTO BAY "/>
    <s v="FL"/>
    <n v="33157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375"/>
    <x v="6"/>
    <s v="WINTER PARK "/>
    <s v="FL"/>
    <n v="32789"/>
    <s v="REC-DMX-RJ45A-5CH"/>
    <s v="Each"/>
    <s v="Active"/>
    <s v="American Lighting"/>
    <s v="Controls"/>
    <s v="Controls"/>
    <s v="Order"/>
    <s v="01-01-2025"/>
    <s v="14-04-2025"/>
    <n v="0"/>
    <n v="4"/>
    <n v="0"/>
    <n v="89.05"/>
    <n v="-89.05"/>
  </r>
  <r>
    <s v="AVPROD"/>
    <x v="294"/>
    <x v="2"/>
    <s v="BASALT "/>
    <s v="CO"/>
    <n v="81621"/>
    <s v="ADPT-DRJ-96-24"/>
    <s v="Each"/>
    <s v="Active"/>
    <s v="American Lighting"/>
    <s v="Drivers"/>
    <s v="Adaptive"/>
    <s v="Order"/>
    <s v="01-01-2025"/>
    <s v="14-04-2025"/>
    <n v="0"/>
    <n v="1"/>
    <n v="0"/>
    <n v="104.76"/>
    <n v="-104.76"/>
  </r>
  <r>
    <s v="AVPROD"/>
    <x v="32"/>
    <x v="6"/>
    <s v="NAPLES"/>
    <s v="FL"/>
    <n v="34110"/>
    <s v="ADPTPRO-DRJ-288-24"/>
    <s v="Each"/>
    <s v="Active"/>
    <s v="American Lighting"/>
    <s v="Drivers"/>
    <s v="Adaptive"/>
    <s v="Order"/>
    <s v="01-01-2025"/>
    <s v="14-04-2025"/>
    <n v="0"/>
    <n v="13"/>
    <n v="0"/>
    <n v="2500.5500000000002"/>
    <n v="-2500.5500000000002"/>
  </r>
  <r>
    <s v="AVPROD"/>
    <x v="79"/>
    <x v="4"/>
    <s v="GREENVILLE"/>
    <s v="SC"/>
    <n v="29601"/>
    <s v="ADPTPRO-DR-200-24"/>
    <s v="Each"/>
    <s v="Active"/>
    <s v="American Lighting"/>
    <s v="Drivers"/>
    <s v="Adaptive"/>
    <s v="Order"/>
    <s v="01-01-2025"/>
    <s v="14-04-2025"/>
    <n v="0"/>
    <n v="9"/>
    <n v="0"/>
    <n v="745.02"/>
    <n v="-745.02"/>
  </r>
  <r>
    <s v="AVPROD"/>
    <x v="117"/>
    <x v="6"/>
    <s v="SARASOTA"/>
    <s v="FL"/>
    <n v="34243"/>
    <s v="PE-INVMINI-END"/>
    <s v="Each"/>
    <s v="NoPurchase"/>
    <s v="American Lighting"/>
    <s v="Extrusion/Channel"/>
    <s v="Premium Extrusions"/>
    <s v="Special Order"/>
    <s v="01-01-2025"/>
    <s v="14-04-2025"/>
    <n v="0"/>
    <n v="24"/>
    <n v="0"/>
    <n v="87.6"/>
    <n v="-87.6"/>
  </r>
  <r>
    <s v="AVPROD"/>
    <x v="48"/>
    <x v="6"/>
    <s v="LAKELAND"/>
    <s v="FL"/>
    <n v="33813"/>
    <s v="NFPROV-CONKIT-NS-5PIN-SIDL"/>
    <s v="Each"/>
    <s v="Inactive"/>
    <s v="American Lighting"/>
    <s v="Flexible Linear"/>
    <s v="Neonflex Pro"/>
    <s v="Order"/>
    <s v="01-01-2025"/>
    <s v="14-04-2025"/>
    <n v="0"/>
    <n v="1"/>
    <n v="0"/>
    <n v="0"/>
    <n v="0"/>
  </r>
  <r>
    <s v="AVPROD"/>
    <x v="228"/>
    <x v="3"/>
    <s v="CANTON "/>
    <s v="OH"/>
    <n v="44718"/>
    <s v="PLX-SPTL54-RGBTW-24V-13"/>
    <s v="Each"/>
    <s v="FlgNoPur"/>
    <s v="Proluxe"/>
    <s v="Tape Light"/>
    <s v="Spec Grade"/>
    <s v="Shadow TransferKit"/>
    <s v="01-01-2025"/>
    <s v="14-04-2025"/>
    <n v="-7"/>
    <n v="0"/>
    <n v="1212.75"/>
    <n v="0"/>
    <n v="1212.75"/>
  </r>
  <r>
    <s v="AVPROD"/>
    <x v="223"/>
    <x v="1"/>
    <s v="ALBANY"/>
    <s v="NY"/>
    <n v="12203"/>
    <s v="PLX-DECRJ45-DMX-5CH"/>
    <s v="Each"/>
    <s v="Active"/>
    <s v="Proluxe"/>
    <s v="Controls"/>
    <s v="Controls"/>
    <s v="Shadow TransferKit"/>
    <s v="01-01-2025"/>
    <s v="14-04-2025"/>
    <n v="1"/>
    <n v="0"/>
    <n v="89.05"/>
    <n v="0"/>
    <n v="89.05"/>
  </r>
  <r>
    <s v="AVPROD"/>
    <x v="82"/>
    <x v="5"/>
    <s v="SCOTTSDALE"/>
    <s v="AZ"/>
    <n v="85255"/>
    <s v="PLX-ADPTDRJ24V-288"/>
    <s v="Each"/>
    <s v="Active"/>
    <s v="Proluxe"/>
    <s v="Drivers"/>
    <s v="Adaptive"/>
    <s v="Shadow TransferKit"/>
    <s v="01-01-2025"/>
    <s v="14-04-2025"/>
    <n v="1"/>
    <n v="0"/>
    <n v="192.3"/>
    <n v="0"/>
    <n v="192.3"/>
  </r>
  <r>
    <s v="AVPROD"/>
    <x v="13"/>
    <x v="4"/>
    <s v="WOODSTOCK"/>
    <s v="GA"/>
    <n v="30188"/>
    <s v="PLX-ADPTPRODRJ24V-30"/>
    <s v="Each"/>
    <s v="Active"/>
    <s v="Proluxe"/>
    <s v="Drivers"/>
    <s v="Adaptive"/>
    <s v="Shadow TransferKit"/>
    <s v="01-01-2025"/>
    <s v="14-04-2025"/>
    <n v="-3"/>
    <n v="0"/>
    <n v="158.76"/>
    <n v="0"/>
    <n v="158.76"/>
  </r>
  <r>
    <s v="AVPROD"/>
    <x v="396"/>
    <x v="5"/>
    <s v="EL SEGUNDO"/>
    <s v="CA"/>
    <n v="90245"/>
    <s v="SFLEX-A15x50-24V-30K-CC"/>
    <s v="Foot"/>
    <s v="Active"/>
    <s v="American Lighting"/>
    <s v="Tape Light"/>
    <s v="Senik"/>
    <s v="Tivoli Custom Cut"/>
    <s v="01-01-2025"/>
    <s v="14-04-2025"/>
    <n v="0"/>
    <n v="2"/>
    <n v="0"/>
    <n v="35.64"/>
    <n v="-35.64"/>
  </r>
  <r>
    <s v="AVPROD"/>
    <x v="266"/>
    <x v="9"/>
    <s v="HICKSVILLE"/>
    <s v="NY"/>
    <n v="11801"/>
    <s v="PLX-HTLWD54-3018-24V-16"/>
    <s v="Each"/>
    <s v="Active"/>
    <s v="Proluxe"/>
    <s v="Tape Light"/>
    <s v="High Output"/>
    <s v="Shadow TransferKit"/>
    <s v="01-01-2025"/>
    <s v="14-04-2025"/>
    <n v="-7"/>
    <n v="0"/>
    <n v="973"/>
    <n v="0"/>
    <n v="973"/>
  </r>
  <r>
    <s v="AVPROD"/>
    <x v="224"/>
    <x v="6"/>
    <s v="JUPITER "/>
    <s v="FL"/>
    <n v="33477"/>
    <s v="PLX-ADPTPRODRJ24V-96"/>
    <s v="Each"/>
    <s v="Active"/>
    <s v="Proluxe"/>
    <s v="Drivers"/>
    <s v="Adaptive"/>
    <s v="Shadow TransferKit"/>
    <s v="01-01-2025"/>
    <s v="14-04-2025"/>
    <n v="1"/>
    <n v="0"/>
    <n v="126.7"/>
    <n v="0"/>
    <n v="126.7"/>
  </r>
  <r>
    <s v="AVPROD"/>
    <x v="149"/>
    <x v="11"/>
    <s v="PHOENIX"/>
    <s v="AZ"/>
    <n v="85027"/>
    <s v="PLX-LEDDRJ24V-200"/>
    <s v="Each"/>
    <s v="Active"/>
    <s v="Proluxe"/>
    <s v="Drivers"/>
    <s v="LED-DR"/>
    <s v="Shadow TransferKit"/>
    <s v="01-01-2025"/>
    <s v="14-04-2025"/>
    <n v="-1"/>
    <n v="0"/>
    <n v="62.04"/>
    <n v="0"/>
    <n v="62.04"/>
  </r>
  <r>
    <s v="AVPROD"/>
    <x v="326"/>
    <x v="3"/>
    <s v="MONROEVILLE"/>
    <s v="PA"/>
    <n v="15146"/>
    <s v="CC-LF-SFLEX-R30"/>
    <s v="Each"/>
    <s v="Active"/>
    <s v="Other - Non-Inventory"/>
    <s v="Other"/>
    <s v="LaborFee"/>
    <s v="Tivoli Custom Cut"/>
    <s v="01-01-2025"/>
    <s v="14-04-2025"/>
    <n v="-8"/>
    <n v="0"/>
    <n v="176"/>
    <n v="0"/>
    <n v="176"/>
  </r>
  <r>
    <s v="AVPROD"/>
    <x v="130"/>
    <x v="15"/>
    <s v="MIAMI"/>
    <s v="FL"/>
    <n v="33166"/>
    <s v="PLX-SFLEX-R30-24V-RGBW-3FTREPSAMP"/>
    <s v="Each"/>
    <s v="Active"/>
    <s v="Proluxe"/>
    <s v="Tape Light"/>
    <s v="Senik"/>
    <s v="Shadow TransferKit"/>
    <s v="01-01-2025"/>
    <s v="14-04-2025"/>
    <n v="-1"/>
    <n v="0"/>
    <n v="0"/>
    <n v="0"/>
    <n v="0"/>
  </r>
  <r>
    <s v="AVPROD"/>
    <x v="174"/>
    <x v="6"/>
    <s v="SUMMERFIELD "/>
    <s v="FL"/>
    <n v="34491"/>
    <s v="PLX-TL-HVYDTYACCSRY-RGBWCOB-SPL"/>
    <s v="Each"/>
    <s v="Active"/>
    <s v="Proluxe"/>
    <s v="Tape Light"/>
    <s v="Tape Light Accessories"/>
    <s v="Shadow TransferKit"/>
    <s v="01-01-2025"/>
    <s v="14-04-2025"/>
    <n v="10"/>
    <n v="0"/>
    <n v="0"/>
    <n v="0"/>
    <n v="0"/>
  </r>
  <r>
    <s v="AVPROD"/>
    <x v="20"/>
    <x v="2"/>
    <s v="WINDSOR"/>
    <s v="CO"/>
    <n v="80550"/>
    <s v="OMNISL-30"/>
    <s v="Each"/>
    <s v="Active"/>
    <s v="American Lighting"/>
    <s v="Puck Lights"/>
    <s v="Omni"/>
    <s v="Order"/>
    <s v="01-01-2025"/>
    <s v="14-04-2025"/>
    <n v="4"/>
    <n v="0"/>
    <n v="58.68"/>
    <n v="0"/>
    <n v="58.68"/>
  </r>
  <r>
    <s v="AVPROD"/>
    <x v="134"/>
    <x v="6"/>
    <s v="TAMPA"/>
    <s v="FL"/>
    <n v="33619"/>
    <s v="PE-AA2-LENS-1M"/>
    <s v="Each"/>
    <s v="NoPurchase"/>
    <s v="American Lighting"/>
    <s v="Extrusion/Channel"/>
    <s v="Premium Extrusions"/>
    <s v="Order"/>
    <s v="01-01-2025"/>
    <s v="14-04-2025"/>
    <n v="0"/>
    <n v="10"/>
    <n v="0"/>
    <n v="98"/>
    <n v="-98"/>
  </r>
  <r>
    <s v="AVPROD"/>
    <x v="27"/>
    <x v="5"/>
    <s v="GILBERT"/>
    <s v="AZ"/>
    <n v="85296"/>
    <s v="PE-UVSTANT-1M"/>
    <s v="Each"/>
    <s v="Active"/>
    <s v="American Lighting"/>
    <s v="Extrusion/Channel"/>
    <s v="Premium Extrusions"/>
    <s v="Special Order"/>
    <s v="01-01-2025"/>
    <s v="14-04-2025"/>
    <n v="0"/>
    <n v="13"/>
    <n v="0"/>
    <n v="104"/>
    <n v="-104"/>
  </r>
  <r>
    <s v="AVPROD"/>
    <x v="167"/>
    <x v="6"/>
    <s v="OCALA"/>
    <s v="FL"/>
    <n v="34474"/>
    <s v="E-CLIP-45"/>
    <s v="Each"/>
    <s v="NoPurchase"/>
    <s v="American Lighting"/>
    <s v="Extrusion/Channel"/>
    <s v="Economy Extrusions"/>
    <s v="Order"/>
    <s v="01-01-2025"/>
    <s v="14-04-2025"/>
    <n v="0"/>
    <n v="45"/>
    <n v="0"/>
    <n v="99"/>
    <n v="-99"/>
  </r>
  <r>
    <s v="AVPROD"/>
    <x v="274"/>
    <x v="5"/>
    <s v="SAN JUAN CAPISTRANO"/>
    <s v="CA"/>
    <n v="92675"/>
    <s v="ARTNET-DMX-GTWY"/>
    <s v="Each"/>
    <s v="Active"/>
    <s v="American Lighting"/>
    <s v="Controls"/>
    <s v="Controls"/>
    <s v="Order"/>
    <s v="01-01-2025"/>
    <s v="14-04-2025"/>
    <n v="0"/>
    <n v="0"/>
    <n v="0"/>
    <n v="-395"/>
    <n v="395"/>
  </r>
  <r>
    <s v="AVPROD"/>
    <x v="330"/>
    <x v="6"/>
    <s v="DESTIN"/>
    <s v="FL"/>
    <n v="32541"/>
    <s v="E-CLIP"/>
    <s v="Each"/>
    <s v="NoPurchase"/>
    <s v="American Lighting"/>
    <s v="Extrusion/Channel"/>
    <s v="Economy Extrusions"/>
    <s v="Order"/>
    <s v="01-01-2025"/>
    <s v="14-04-2025"/>
    <n v="0"/>
    <n v="2"/>
    <n v="0"/>
    <n v="3.4"/>
    <n v="-3.4"/>
  </r>
  <r>
    <s v="AVPROD"/>
    <x v="195"/>
    <x v="1"/>
    <s v="MYSTIC"/>
    <s v="CT"/>
    <n v="6355"/>
    <s v="HP2-5CCT-WH"/>
    <s v="Each"/>
    <s v="NoPurchase"/>
    <s v="American Lighting"/>
    <s v="Downlighting"/>
    <s v="HP"/>
    <s v="Order"/>
    <s v="01-01-2025"/>
    <s v="14-04-2025"/>
    <n v="0"/>
    <n v="6"/>
    <n v="0"/>
    <n v="236.1"/>
    <n v="-236.1"/>
  </r>
  <r>
    <s v="AVPROD"/>
    <x v="69"/>
    <x v="11"/>
    <s v="STEVENS POINT"/>
    <s v="WI"/>
    <n v="54481"/>
    <s v="HTL-COB-WW-100"/>
    <s v="Each"/>
    <s v="Active"/>
    <s v="American Lighting"/>
    <s v="Tape Light"/>
    <s v="High Output COB"/>
    <s v="Order"/>
    <s v="01-01-2025"/>
    <s v="14-04-2025"/>
    <n v="0"/>
    <n v="1"/>
    <n v="0"/>
    <n v="525.64"/>
    <n v="-525.64"/>
  </r>
  <r>
    <s v="AVPROD"/>
    <x v="20"/>
    <x v="2"/>
    <s v="WINDSOR"/>
    <s v="CO"/>
    <n v="80550"/>
    <s v="HTL-TW"/>
    <s v="Each"/>
    <s v="Active"/>
    <s v="American Lighting"/>
    <s v="Tape Light"/>
    <s v="High Output"/>
    <s v="Order"/>
    <s v="01-01-2025"/>
    <s v="14-04-2025"/>
    <n v="0"/>
    <n v="0"/>
    <n v="0"/>
    <n v="-462.96"/>
    <n v="462.96"/>
  </r>
  <r>
    <s v="AVPROD"/>
    <x v="9"/>
    <x v="0"/>
    <s v="ROCKVILLE "/>
    <s v="MD"/>
    <n v="20852"/>
    <s v="REC-DMX-5A-4Z"/>
    <s v="Each"/>
    <s v="Active"/>
    <s v="American Lighting"/>
    <s v="Controls"/>
    <s v="Controls"/>
    <s v="Order"/>
    <s v="01-01-2025"/>
    <s v="14-04-2025"/>
    <n v="0"/>
    <n v="2"/>
    <n v="0"/>
    <n v="83.28"/>
    <n v="-83.28"/>
  </r>
  <r>
    <s v="AVPROD"/>
    <x v="36"/>
    <x v="5"/>
    <s v="MESA"/>
    <s v="AZ"/>
    <n v="85204"/>
    <s v="PE-TRACE-LENS-2M"/>
    <s v="Each"/>
    <s v="Active"/>
    <s v="American Lighting"/>
    <s v="Extrusion/Channel"/>
    <s v="Premium Extrusions"/>
    <s v="Order"/>
    <s v="01-01-2025"/>
    <s v="14-04-2025"/>
    <n v="0"/>
    <n v="6"/>
    <n v="0"/>
    <n v="106.8"/>
    <n v="-106.8"/>
  </r>
  <r>
    <s v="AVPROD"/>
    <x v="462"/>
    <x v="1"/>
    <s v="NORTH HAVEN"/>
    <s v="CT"/>
    <n v="6473"/>
    <s v="HTL-RGBW-100"/>
    <s v="Each"/>
    <s v="Active"/>
    <s v="American Lighting"/>
    <s v="Tape Light"/>
    <s v="High Output"/>
    <s v="Order"/>
    <s v="01-01-2025"/>
    <s v="14-04-2025"/>
    <n v="0"/>
    <n v="6"/>
    <n v="0"/>
    <n v="4411.8"/>
    <n v="-4411.8"/>
  </r>
  <r>
    <s v="AVPROD"/>
    <x v="432"/>
    <x v="6"/>
    <s v="TAMPA "/>
    <s v="FL"/>
    <n v="33624"/>
    <s v="PLX-CNVS54-30K-24V-12x24"/>
    <s v="CS2"/>
    <s v="Active"/>
    <s v="Proluxe"/>
    <s v="Dynamic Pixel"/>
    <s v="Canvas"/>
    <s v="Shadow TransferKit"/>
    <s v="01-01-2025"/>
    <s v="14-04-2025"/>
    <n v="-3"/>
    <n v="0"/>
    <n v="795"/>
    <n v="0"/>
    <n v="795"/>
  </r>
  <r>
    <s v="AVPROD"/>
    <x v="223"/>
    <x v="1"/>
    <s v="ALBANY"/>
    <s v="NY"/>
    <n v="12203"/>
    <s v="HTL67-COB-12MM-TRACK-1M"/>
    <s v="Each"/>
    <s v="Active"/>
    <s v="American Lighting"/>
    <s v="Tape Light"/>
    <s v="Sauna IP67 COB"/>
    <s v="Order"/>
    <s v="01-01-2025"/>
    <s v="14-04-2025"/>
    <n v="0"/>
    <n v="2"/>
    <n v="0"/>
    <n v="11.2"/>
    <n v="-11.2"/>
  </r>
  <r>
    <s v="AVPROD"/>
    <x v="114"/>
    <x v="0"/>
    <s v="BENSALEM"/>
    <s v="PA"/>
    <n v="19020"/>
    <s v="HTL-COB-WW-100"/>
    <s v="Each"/>
    <s v="Active"/>
    <s v="American Lighting"/>
    <s v="Tape Light"/>
    <s v="High Output COB"/>
    <s v="Order"/>
    <s v="01-01-2025"/>
    <s v="14-04-2025"/>
    <n v="0"/>
    <n v="1"/>
    <n v="0"/>
    <n v="657.05"/>
    <n v="-657.05"/>
  </r>
  <r>
    <s v="AVPROD"/>
    <x v="120"/>
    <x v="6"/>
    <s v="CAPE CORAL"/>
    <s v="FL"/>
    <n v="33991"/>
    <s v="ADPTPRO-DR-200-24"/>
    <s v="Each"/>
    <s v="Active"/>
    <s v="American Lighting"/>
    <s v="Drivers"/>
    <s v="Adaptive"/>
    <s v="Order"/>
    <s v="01-01-2025"/>
    <s v="14-04-2025"/>
    <n v="0"/>
    <n v="2"/>
    <n v="0"/>
    <n v="331.1"/>
    <n v="-331.1"/>
  </r>
  <r>
    <s v="AVPROD"/>
    <x v="101"/>
    <x v="4"/>
    <s v="NASHVILLE"/>
    <s v="TN"/>
    <n v="37204"/>
    <s v="E-CLIP"/>
    <s v="Each"/>
    <s v="NoPurchase"/>
    <s v="American Lighting"/>
    <s v="Extrusion/Channel"/>
    <s v="Economy Extrusions"/>
    <s v="Order"/>
    <s v="01-01-2025"/>
    <s v="14-04-2025"/>
    <n v="0"/>
    <n v="18"/>
    <n v="0"/>
    <n v="27.54"/>
    <n v="-27.54"/>
  </r>
  <r>
    <s v="AVPROD"/>
    <x v="197"/>
    <x v="9"/>
    <s v="EATONTOWN"/>
    <s v="NJ"/>
    <n v="7724"/>
    <s v="LED-DR320-24"/>
    <s v="Each"/>
    <s v="Inactive"/>
    <s v="American Lighting"/>
    <s v="Drivers"/>
    <s v="LED-DR"/>
    <s v="Special Order"/>
    <s v="01-01-2025"/>
    <s v="14-04-2025"/>
    <n v="0"/>
    <n v="1"/>
    <n v="0"/>
    <n v="120.58"/>
    <n v="-120.58"/>
  </r>
  <r>
    <s v="AVPROD"/>
    <x v="63"/>
    <x v="9"/>
    <s v="LITTLE SILVER"/>
    <s v="NJ"/>
    <n v="7739"/>
    <s v="TL-2JUMP6-HD"/>
    <s v="Each"/>
    <s v="Active"/>
    <s v="American Lighting"/>
    <s v="Tape Light"/>
    <s v="Tape Light Accessories"/>
    <s v="Order"/>
    <s v="01-01-2025"/>
    <s v="14-04-2025"/>
    <n v="0"/>
    <n v="8"/>
    <n v="0"/>
    <n v="27.6"/>
    <n v="-27.6"/>
  </r>
  <r>
    <s v="AVPROD"/>
    <x v="41"/>
    <x v="6"/>
    <s v="LARGO"/>
    <s v="FL"/>
    <n v="33773"/>
    <s v="PLX-SPKPL-CTRL-REMBLE"/>
    <s v="Each"/>
    <s v="Active"/>
    <s v="Proluxe"/>
    <s v="Spektrum+ Smart"/>
    <s v="Spektrum+"/>
    <s v="Shadow TransferKit"/>
    <s v="01-01-2025"/>
    <s v="14-04-2025"/>
    <n v="-1"/>
    <n v="0"/>
    <n v="15.35"/>
    <n v="0"/>
    <n v="15.35"/>
  </r>
  <r>
    <s v="AVPROD"/>
    <x v="463"/>
    <x v="7"/>
    <s v="ST. LOUIS"/>
    <s v="MO"/>
    <n v="63127"/>
    <s v="PLX-HTL54-COB-RGBW-24V-16"/>
    <s v="Each"/>
    <s v="Active"/>
    <s v="Proluxe"/>
    <s v="Tape Light"/>
    <s v="High Output COB"/>
    <s v="Shadow TransferKit"/>
    <s v="01-01-2025"/>
    <s v="14-04-2025"/>
    <n v="-1"/>
    <n v="0"/>
    <n v="99.79"/>
    <n v="0"/>
    <n v="99.79"/>
  </r>
  <r>
    <s v="AVPROD"/>
    <x v="313"/>
    <x v="3"/>
    <s v="HUDSONVILLE"/>
    <s v="MI"/>
    <n v="49426"/>
    <s v="PLX-EXTUNVMINI-2M-BNDL5"/>
    <s v="Each"/>
    <s v="Active"/>
    <s v="Proluxe"/>
    <s v="Extrusion/Channel"/>
    <s v="Premium Extrusions"/>
    <s v="Shadow TransferKit"/>
    <s v="01-01-2025"/>
    <s v="14-04-2025"/>
    <n v="-4"/>
    <n v="0"/>
    <n v="743"/>
    <n v="0"/>
    <n v="743"/>
  </r>
  <r>
    <s v="AVPROD"/>
    <x v="207"/>
    <x v="0"/>
    <s v="JEFFERSON TWP"/>
    <s v="PA"/>
    <n v="18436"/>
    <s v="STL-COB-WH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239"/>
    <x v="11"/>
    <s v="CHICAGO"/>
    <s v="IL"/>
    <n v="60612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59"/>
    <x v="9"/>
    <s v="WHITE PLAINS"/>
    <s v="NY"/>
    <n v="10607"/>
    <s v="PE-GT-LENS-1M"/>
    <s v="Each"/>
    <s v="NoPurchase"/>
    <s v="American Lighting"/>
    <s v="Extrusion/Channel"/>
    <s v="Premium Extrusions"/>
    <s v="Order"/>
    <s v="01-01-2025"/>
    <s v="14-04-2025"/>
    <n v="0"/>
    <n v="16"/>
    <n v="0"/>
    <n v="166.4"/>
    <n v="-166.4"/>
  </r>
  <r>
    <s v="AVPROD"/>
    <x v="20"/>
    <x v="2"/>
    <s v="WINDSOR"/>
    <s v="CO"/>
    <n v="80550"/>
    <s v="RHYM-DL3R-15-2450-ZOM-5CCT-WH"/>
    <s v="Each"/>
    <s v="Active"/>
    <s v="American Lighting"/>
    <s v="Downlighting"/>
    <s v="Rhyme"/>
    <s v="Order"/>
    <s v="01-01-2025"/>
    <s v="14-04-2025"/>
    <n v="-3"/>
    <n v="0"/>
    <n v="170.88"/>
    <n v="0"/>
    <n v="170.88"/>
  </r>
  <r>
    <s v="AVPROD"/>
    <x v="128"/>
    <x v="10"/>
    <s v="DALLAS"/>
    <s v="TX"/>
    <n v="75247"/>
    <s v="PLX-HTL20-COB-30K-24V-16"/>
    <s v="Each"/>
    <s v="NoPurchase"/>
    <s v="Proluxe"/>
    <s v="Tape Light"/>
    <s v="High Output COB"/>
    <s v="Shadow TransferKit"/>
    <s v="01-01-2025"/>
    <s v="14-04-2025"/>
    <n v="-14"/>
    <n v="0"/>
    <n v="1493.8"/>
    <n v="0"/>
    <n v="1493.8"/>
  </r>
  <r>
    <s v="AVPROD"/>
    <x v="90"/>
    <x v="3"/>
    <s v="CLEVELAND"/>
    <s v="OH"/>
    <n v="44114"/>
    <s v="PLX-ADPTDRJ24V-60"/>
    <s v="Each"/>
    <s v="Active"/>
    <s v="Proluxe"/>
    <s v="Drivers"/>
    <s v="Adaptive"/>
    <s v="Shadow TransferKit"/>
    <s v="01-01-2025"/>
    <s v="14-04-2025"/>
    <n v="1"/>
    <n v="0"/>
    <n v="383.5"/>
    <n v="0"/>
    <n v="383.5"/>
  </r>
  <r>
    <s v="AVPROD"/>
    <x v="46"/>
    <x v="6"/>
    <s v="SARASOTA"/>
    <s v="FL"/>
    <n v="34238"/>
    <s v="PLX-MLUX-30"/>
    <s v="Each"/>
    <s v="Active"/>
    <s v="Proluxe"/>
    <s v="Tape Light"/>
    <s v="Microlux"/>
    <s v="Shadow TransferKit"/>
    <s v="01-01-2025"/>
    <s v="14-04-2025"/>
    <n v="-6"/>
    <n v="0"/>
    <n v="805.56"/>
    <n v="0"/>
    <n v="805.56"/>
  </r>
  <r>
    <s v="AVPROD"/>
    <x v="166"/>
    <x v="4"/>
    <s v="STANLEY "/>
    <s v="NC"/>
    <n v="28164"/>
    <s v="PLX-TL65-SC-JUMP-0.5"/>
    <s v="Each"/>
    <s v="Active"/>
    <s v="Proluxe"/>
    <s v="Tape Light"/>
    <s v="Tape Light Accessories"/>
    <s v="Shadow TransferKit"/>
    <s v="01-01-2025"/>
    <s v="14-04-2025"/>
    <n v="5"/>
    <n v="0"/>
    <n v="16.5"/>
    <n v="0"/>
    <n v="16.5"/>
  </r>
  <r>
    <s v="AVPROD"/>
    <x v="394"/>
    <x v="6"/>
    <s v="PALMETTO BAY "/>
    <s v="FL"/>
    <n v="33157"/>
    <s v="PLX-HTLWD54-3018-24V-16"/>
    <s v="Each"/>
    <s v="Active"/>
    <s v="Proluxe"/>
    <s v="Tape Light"/>
    <s v="High Output"/>
    <s v="Shadow TransferKit"/>
    <s v="01-01-2025"/>
    <s v="14-04-2025"/>
    <n v="-62"/>
    <n v="0"/>
    <n v="9479.7999999999993"/>
    <n v="0"/>
    <n v="9479.7999999999993"/>
  </r>
  <r>
    <s v="AVPROD"/>
    <x v="100"/>
    <x v="3"/>
    <s v="LEXINGTON"/>
    <s v="KY"/>
    <n v="40505"/>
    <s v="SPKPL-CTRL-W-RGBTW"/>
    <s v="Each"/>
    <s v="Active"/>
    <s v="American Lighting"/>
    <s v="Spektrum"/>
    <s v="Spektrum Smart"/>
    <s v="Order"/>
    <s v="01-01-2025"/>
    <s v="14-04-2025"/>
    <n v="0"/>
    <n v="3"/>
    <n v="0"/>
    <n v="32.549999999999997"/>
    <n v="-32.549999999999997"/>
  </r>
  <r>
    <s v="AVPROD"/>
    <x v="188"/>
    <x v="7"/>
    <s v="CAPE GIRARDEAU"/>
    <s v="MO"/>
    <n v="63701"/>
    <s v="PE-VERGE-2M"/>
    <s v="Each"/>
    <s v="NoPurchase"/>
    <s v="American Lighting"/>
    <s v="Extrusion/Channel"/>
    <s v="Premium Extrusions"/>
    <s v="Order"/>
    <s v="01-01-2025"/>
    <s v="14-04-2025"/>
    <n v="0"/>
    <n v="16"/>
    <n v="0"/>
    <n v="485.12"/>
    <n v="-485.12"/>
  </r>
  <r>
    <s v="AVPROD"/>
    <x v="112"/>
    <x v="10"/>
    <s v="JONESBORO"/>
    <s v="AR"/>
    <n v="72401"/>
    <s v="LED-DR240-24"/>
    <s v="Each"/>
    <s v="Inactive"/>
    <s v="American Lighting"/>
    <s v="Drivers"/>
    <s v="LED-DR"/>
    <s v="Special Order"/>
    <s v="01-01-2025"/>
    <s v="14-04-2025"/>
    <n v="0"/>
    <n v="5"/>
    <n v="0"/>
    <n v="743.25"/>
    <n v="-743.25"/>
  </r>
  <r>
    <s v="AVPROD"/>
    <x v="60"/>
    <x v="3"/>
    <s v="FRANKLIN"/>
    <s v="OH"/>
    <n v="45005"/>
    <s v="PE-AA45-END"/>
    <s v="Each"/>
    <s v="Active"/>
    <s v="American Lighting"/>
    <s v="Extrusion/Channel"/>
    <s v="Premium Extrusions"/>
    <s v="Special Order"/>
    <s v="01-01-2025"/>
    <s v="14-04-2025"/>
    <n v="0"/>
    <n v="14"/>
    <n v="0"/>
    <n v="17.5"/>
    <n v="-17.5"/>
  </r>
  <r>
    <s v="AVPROD"/>
    <x v="270"/>
    <x v="5"/>
    <s v="LAS VEGAS"/>
    <s v="NV"/>
    <n v="89131"/>
    <s v="PLX-TL-SC-4PWR"/>
    <s v="Each"/>
    <s v="Active"/>
    <s v="Proluxe"/>
    <s v="Tape Light"/>
    <s v="Tape Light Accessories"/>
    <s v="Shadow TransferKit"/>
    <s v="01-01-2025"/>
    <s v="14-04-2025"/>
    <n v="-100"/>
    <n v="0"/>
    <n v="450"/>
    <n v="0"/>
    <n v="450"/>
  </r>
  <r>
    <s v="AVPROD"/>
    <x v="7"/>
    <x v="0"/>
    <s v="SILVER SPRING"/>
    <s v="MD"/>
    <n v="20910"/>
    <s v="PLX-ADPTDRJ24V-60"/>
    <s v="Each"/>
    <s v="Active"/>
    <s v="Proluxe"/>
    <s v="Drivers"/>
    <s v="Adaptive"/>
    <s v="Shadow TransferKit"/>
    <s v="01-01-2025"/>
    <s v="14-04-2025"/>
    <n v="-3"/>
    <n v="0"/>
    <n v="230.1"/>
    <n v="0"/>
    <n v="230.1"/>
  </r>
  <r>
    <s v="AVPROD"/>
    <x v="39"/>
    <x v="6"/>
    <s v="BOCA RATON"/>
    <s v="FL"/>
    <n v="33434"/>
    <s v="HTLHD65-WW-CC"/>
    <s v="Foot"/>
    <s v="Active"/>
    <s v="American Lighting"/>
    <s v="Tape Light"/>
    <s v="High Output HD"/>
    <s v="Tivoli Custom Cut"/>
    <s v="01-01-2025"/>
    <s v="14-04-2025"/>
    <n v="0"/>
    <n v="91"/>
    <n v="0"/>
    <n v="1246.7"/>
    <n v="-1246.7"/>
  </r>
  <r>
    <s v="AVPROD"/>
    <x v="455"/>
    <x v="8"/>
    <s v="BEND"/>
    <s v="OR"/>
    <n v="97703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64"/>
    <x v="5"/>
    <s v="SCOTTSDALE"/>
    <s v="AZ"/>
    <n v="85260"/>
    <s v="PLX-HTL54-COB-35K-24V-16"/>
    <s v="Each"/>
    <s v="Active"/>
    <s v="Proluxe"/>
    <s v="Tape Light"/>
    <s v="High Output COB"/>
    <s v="Shadow TransferKit"/>
    <s v="01-01-2025"/>
    <s v="14-04-2025"/>
    <n v="-3"/>
    <n v="0"/>
    <n v="320.10000000000002"/>
    <n v="0"/>
    <n v="320.10000000000002"/>
  </r>
  <r>
    <s v="AVPROD"/>
    <x v="308"/>
    <x v="6"/>
    <s v="MIAMI"/>
    <s v="FL"/>
    <n v="33127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54"/>
    <x v="9"/>
    <s v="EAST ISLIP"/>
    <s v="NY"/>
    <n v="11730"/>
    <s v="PLX-EXTUNVMINI-2M-BNDL5"/>
    <s v="Each"/>
    <s v="Active"/>
    <s v="Proluxe"/>
    <s v="Extrusion/Channel"/>
    <s v="Premium Extrusions"/>
    <s v="Shadow TransferKit"/>
    <s v="01-01-2025"/>
    <s v="14-04-2025"/>
    <n v="-6"/>
    <n v="0"/>
    <n v="892.08"/>
    <n v="0"/>
    <n v="892.08"/>
  </r>
  <r>
    <s v="AVPROD"/>
    <x v="48"/>
    <x v="6"/>
    <s v="LAKELAND"/>
    <s v="FL"/>
    <n v="33813"/>
    <s v="STLHD-UWW-16"/>
    <s v="Each"/>
    <s v="Active"/>
    <s v="American Lighting"/>
    <s v="Tape Light"/>
    <s v="Standard Grade HD"/>
    <s v="Order"/>
    <s v="01-01-2025"/>
    <s v="14-04-2025"/>
    <n v="0"/>
    <n v="2"/>
    <n v="0"/>
    <n v="181"/>
    <n v="-181"/>
  </r>
  <r>
    <s v="AVPROD"/>
    <x v="381"/>
    <x v="10"/>
    <s v="OKLAHOMA CITY"/>
    <s v="OK"/>
    <n v="73120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232"/>
    <x v="5"/>
    <s v="SCOTTSDALE"/>
    <s v="AZ"/>
    <n v="95255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166"/>
    <x v="4"/>
    <s v="STANLEY "/>
    <s v="NC"/>
    <n v="28164"/>
    <s v="PLX-ADPTPRODR24V-300"/>
    <s v="Each"/>
    <s v="Active"/>
    <s v="Proluxe"/>
    <s v="Drivers"/>
    <s v="Adaptive"/>
    <s v="Shadow TransferKit"/>
    <s v="01-01-2025"/>
    <s v="14-04-2025"/>
    <n v="1"/>
    <n v="0"/>
    <n v="211.2"/>
    <n v="0"/>
    <n v="211.2"/>
  </r>
  <r>
    <s v="AVPROD"/>
    <x v="110"/>
    <x v="4"/>
    <s v="CORNELIUS"/>
    <s v="NC"/>
    <n v="228031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59"/>
    <x v="2"/>
    <s v="MURRAY"/>
    <s v="UT"/>
    <n v="84107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44"/>
    <x v="2"/>
    <s v="ALBUQUERQUE"/>
    <s v="NM"/>
    <n v="87109"/>
    <s v="HTLWD-3018-16"/>
    <s v="Each"/>
    <s v="Active"/>
    <s v="American Lighting"/>
    <s v="Tape Light"/>
    <s v="High Output"/>
    <s v="Order"/>
    <s v="01-01-2025"/>
    <s v="14-04-2025"/>
    <n v="0"/>
    <n v="16"/>
    <n v="0"/>
    <n v="2471.1999999999998"/>
    <n v="-2471.1999999999998"/>
  </r>
  <r>
    <s v="AVPROD"/>
    <x v="44"/>
    <x v="2"/>
    <s v="DENVER"/>
    <s v="CO"/>
    <n v="80222"/>
    <s v="PLX-EXTGT-END"/>
    <s v="Each"/>
    <s v="NoPurchase"/>
    <s v="Proluxe"/>
    <s v="Extrusion/Channel"/>
    <s v="Premium Extrusions"/>
    <s v="Shadow TransferKit"/>
    <s v="01-01-2025"/>
    <s v="14-04-2025"/>
    <n v="-50"/>
    <n v="0"/>
    <n v="-0.01"/>
    <n v="0"/>
    <n v="-0.01"/>
  </r>
  <r>
    <s v="AVPROD"/>
    <x v="189"/>
    <x v="2"/>
    <s v="HIGHLANDS RANCH"/>
    <s v="CO"/>
    <n v="80130"/>
    <s v="PLX-SGL4-HRZSLT-30K"/>
    <s v="Each"/>
    <s v="FlgNoPur"/>
    <s v="Proluxe"/>
    <s v="Exterior"/>
    <s v="SGL4"/>
    <s v="Shadow TransferKit"/>
    <s v="01-01-2025"/>
    <s v="14-04-2025"/>
    <n v="-6"/>
    <n v="0"/>
    <n v="275.39999999999998"/>
    <n v="0"/>
    <n v="275.39999999999998"/>
  </r>
  <r>
    <s v="AVPROD"/>
    <x v="56"/>
    <x v="3"/>
    <s v="MASON"/>
    <s v="OH"/>
    <n v="45040"/>
    <s v="E-CLIP"/>
    <s v="Each"/>
    <s v="NoPurchase"/>
    <s v="American Lighting"/>
    <s v="Extrusion/Channel"/>
    <s v="Economy Extrusions"/>
    <s v="Order"/>
    <s v="01-01-2025"/>
    <s v="14-04-2025"/>
    <n v="0"/>
    <n v="24"/>
    <n v="0"/>
    <n v="28.56"/>
    <n v="-28.56"/>
  </r>
  <r>
    <s v="AVPROD"/>
    <x v="176"/>
    <x v="6"/>
    <s v="DORAL "/>
    <s v="FL"/>
    <n v="33122"/>
    <s v="PE-SLOTLENS-2M"/>
    <s v="Each"/>
    <s v="Active"/>
    <s v="American Lighting"/>
    <s v="Extrusion/Channel"/>
    <s v="Premium Extrusions"/>
    <s v="Special Order"/>
    <s v="01-01-2025"/>
    <s v="14-04-2025"/>
    <n v="0"/>
    <n v="6"/>
    <n v="0"/>
    <n v="165.9"/>
    <n v="-165.9"/>
  </r>
  <r>
    <s v="AVPROD"/>
    <x v="44"/>
    <x v="2"/>
    <s v="DENVER"/>
    <s v="CO"/>
    <n v="80222"/>
    <s v="NFPROV-CHAN-1M"/>
    <s v="Each"/>
    <s v="Active"/>
    <s v="American Lighting"/>
    <s v="Flexible Linear"/>
    <s v="Neonflex Pro"/>
    <s v="Order"/>
    <s v="01-01-2025"/>
    <s v="14-04-2025"/>
    <n v="0"/>
    <n v="26"/>
    <n v="0"/>
    <n v="237.9"/>
    <n v="-237.9"/>
  </r>
  <r>
    <s v="AVPROD"/>
    <x v="117"/>
    <x v="6"/>
    <s v="SARASOTA"/>
    <s v="FL"/>
    <n v="34243"/>
    <s v="HTL20-COB-WW-16"/>
    <s v="Each"/>
    <s v="NoPurchase"/>
    <s v="American Lighting"/>
    <s v="Tape Light"/>
    <s v="High Output COB"/>
    <s v="Order"/>
    <s v="01-01-2025"/>
    <s v="14-04-2025"/>
    <n v="0"/>
    <n v="3"/>
    <n v="0"/>
    <n v="291"/>
    <n v="-291"/>
  </r>
  <r>
    <s v="AVPROD"/>
    <x v="226"/>
    <x v="9"/>
    <s v="LIVINGSTON"/>
    <s v="NY"/>
    <n v="7039"/>
    <s v="PLX-DECRJ45-DMX-5CH"/>
    <s v="Each"/>
    <s v="Active"/>
    <s v="Proluxe"/>
    <s v="Controls"/>
    <s v="Controls"/>
    <s v="Shadow TransferKit"/>
    <s v="01-01-2025"/>
    <s v="14-04-2025"/>
    <n v="1"/>
    <n v="0"/>
    <n v="89.05"/>
    <n v="0"/>
    <n v="89.05"/>
  </r>
  <r>
    <s v="AVPROD"/>
    <x v="23"/>
    <x v="7"/>
    <s v="SHAWNEE"/>
    <s v="KS"/>
    <n v="66227"/>
    <s v="PLX-EXTP-45-1M"/>
    <s v="Each"/>
    <s v="NoPurchase"/>
    <s v="Proluxe"/>
    <s v="Extrusion/Channel"/>
    <s v="Premium Extrusions"/>
    <s v="Shadow TransferKit"/>
    <s v="01-01-2025"/>
    <s v="14-04-2025"/>
    <n v="-39"/>
    <n v="0"/>
    <n v="659.1"/>
    <n v="0"/>
    <n v="659.1"/>
  </r>
  <r>
    <s v="AVPROD"/>
    <x v="105"/>
    <x v="10"/>
    <s v="HOUSTON"/>
    <s v="TX"/>
    <n v="77063"/>
    <s v="PLX-MLINK-30K-120V-12"/>
    <s v="Each"/>
    <s v="FlgNoPur"/>
    <s v="Proluxe"/>
    <s v="Undercabinets"/>
    <s v="Microlink"/>
    <s v="Shadow TransferKit"/>
    <s v="01-01-2025"/>
    <s v="14-04-2025"/>
    <n v="-8"/>
    <n v="0"/>
    <n v="89.28"/>
    <n v="0"/>
    <n v="89.28"/>
  </r>
  <r>
    <s v="AVPROD"/>
    <x v="26"/>
    <x v="10"/>
    <s v="ROANOKE"/>
    <s v="TX"/>
    <n v="76262"/>
    <s v="PLX-LEDDR24V-600"/>
    <s v="Each"/>
    <s v="Active"/>
    <s v="Proluxe"/>
    <s v="Drivers"/>
    <s v="LED-DR"/>
    <s v="Shadow TransferKit"/>
    <s v="01-01-2025"/>
    <s v="14-04-2025"/>
    <n v="-1"/>
    <n v="0"/>
    <n v="0"/>
    <n v="0"/>
    <n v="0"/>
  </r>
  <r>
    <s v="AVPROD"/>
    <x v="382"/>
    <x v="2"/>
    <s v="TREMONTON"/>
    <s v="UT"/>
    <n v="84337"/>
    <s v="DIS-PLX-FLXBX-SC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12"/>
    <x v="8"/>
    <s v="PORTLAND "/>
    <s v="OR"/>
    <n v="97223"/>
    <s v="PLX-EXTUNV-BK-2M-BNDL1"/>
    <s v="Each"/>
    <s v="Active"/>
    <s v="Proluxe"/>
    <s v="Extrusion/Channel"/>
    <s v="Premium Extrusions"/>
    <s v="Shadow TransferKit"/>
    <s v="01-01-2025"/>
    <s v="14-04-2025"/>
    <n v="0"/>
    <n v="0"/>
    <n v="117.88"/>
    <n v="0"/>
    <n v="117.88"/>
  </r>
  <r>
    <s v="AVPROD"/>
    <x v="330"/>
    <x v="6"/>
    <s v="DESTIN"/>
    <s v="FL"/>
    <n v="32541"/>
    <s v="PE-AA1-1M"/>
    <s v="Each"/>
    <s v="NoPurchase"/>
    <s v="American Lighting"/>
    <s v="Extrusion/Channel"/>
    <s v="Premium Extrusions"/>
    <s v="Order"/>
    <s v="01-01-2025"/>
    <s v="14-04-2025"/>
    <n v="0"/>
    <n v="2"/>
    <n v="0"/>
    <n v="18.5"/>
    <n v="-18.5"/>
  </r>
  <r>
    <s v="AVPROD"/>
    <x v="197"/>
    <x v="9"/>
    <s v="EATONTOWN"/>
    <s v="NJ"/>
    <n v="7724"/>
    <s v="LED-DR100-24"/>
    <s v="Each"/>
    <s v="Inactive"/>
    <s v="American Lighting"/>
    <s v="Drivers"/>
    <s v="LED-DR"/>
    <s v="Order"/>
    <s v="01-01-2025"/>
    <s v="14-04-2025"/>
    <n v="0"/>
    <n v="1"/>
    <n v="0"/>
    <n v="45.26"/>
    <n v="-45.26"/>
  </r>
  <r>
    <s v="AVPROD"/>
    <x v="48"/>
    <x v="6"/>
    <s v="LAKELAND"/>
    <s v="FL"/>
    <n v="33813"/>
    <s v="PLX-ADPTDRJ24V-96"/>
    <s v="Each"/>
    <s v="Active"/>
    <s v="Proluxe"/>
    <s v="Drivers"/>
    <s v="Adaptive"/>
    <s v="Shadow TransferKit"/>
    <s v="01-01-2025"/>
    <s v="14-04-2025"/>
    <n v="-2"/>
    <n v="0"/>
    <n v="225.8"/>
    <n v="0"/>
    <n v="225.8"/>
  </r>
  <r>
    <s v="AVPROD"/>
    <x v="87"/>
    <x v="10"/>
    <s v="MCKINNEY"/>
    <s v="TX"/>
    <n v="75071"/>
    <s v="PLX-EXTUNVMINI-2M-BNDL1"/>
    <s v="Each"/>
    <s v="Active"/>
    <s v="Proluxe"/>
    <s v="Extrusion/Channel"/>
    <s v="Premium Extrusions"/>
    <s v="Shadow TransferKit"/>
    <s v="01-01-2025"/>
    <s v="14-04-2025"/>
    <n v="1"/>
    <n v="0"/>
    <n v="371.5"/>
    <n v="0"/>
    <n v="371.5"/>
  </r>
  <r>
    <s v="AVPROD"/>
    <x v="142"/>
    <x v="8"/>
    <s v="SPOKANE VALLEY"/>
    <s v="WA"/>
    <n v="99216"/>
    <s v="ADPT-DRJ-30-12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317"/>
    <x v="8"/>
    <s v="OLYMPIA"/>
    <s v="WA"/>
    <n v="98502"/>
    <s v="PLX-DECRJ45-DMX-5CH"/>
    <s v="Each"/>
    <s v="Active"/>
    <s v="Proluxe"/>
    <s v="Controls"/>
    <s v="Controls"/>
    <s v="Shadow TransferKit"/>
    <s v="01-01-2025"/>
    <s v="14-04-2025"/>
    <n v="-1"/>
    <n v="0"/>
    <n v="97.95"/>
    <n v="0"/>
    <n v="97.95"/>
  </r>
  <r>
    <s v="AVPROD"/>
    <x v="158"/>
    <x v="3"/>
    <s v="MADISON HEIGHTS"/>
    <s v="MI"/>
    <n v="48071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306"/>
    <x v="7"/>
    <s v="OVERLAND PARK "/>
    <s v="KS"/>
    <n v="66209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9"/>
    <x v="0"/>
    <s v="ROCKVILLE "/>
    <s v="MD"/>
    <n v="20852"/>
    <s v="PLX-ADPTPRODRJ24V-60"/>
    <s v="Each"/>
    <s v="Active"/>
    <s v="Proluxe"/>
    <s v="Drivers"/>
    <s v="Adaptive"/>
    <s v="Shadow TransferKit"/>
    <s v="01-01-2025"/>
    <s v="14-04-2025"/>
    <n v="1"/>
    <n v="0"/>
    <n v="84.4"/>
    <n v="0"/>
    <n v="84.4"/>
  </r>
  <r>
    <s v="AVPROD"/>
    <x v="203"/>
    <x v="6"/>
    <s v="JACKSONVILLE"/>
    <s v="FL"/>
    <n v="32256"/>
    <s v="PLX-DYAD-END"/>
    <s v="Each"/>
    <s v="Inactive"/>
    <s v="Proluxe"/>
    <s v="Extrusion/Channel"/>
    <s v="Premium Extrusions"/>
    <s v="Order"/>
    <s v="01-01-2025"/>
    <s v="14-04-2025"/>
    <n v="0"/>
    <n v="14"/>
    <n v="0"/>
    <n v="28"/>
    <n v="-28"/>
  </r>
  <r>
    <s v="AVPROD"/>
    <x v="104"/>
    <x v="6"/>
    <s v="SAN JUAN"/>
    <s v="PR"/>
    <n v="927"/>
    <s v="SPTLX-WH-13"/>
    <s v="Each"/>
    <s v="NoPurchase"/>
    <s v="American Lighting"/>
    <s v="Tape Light"/>
    <s v="Spec Ultra"/>
    <s v="Order"/>
    <s v="01-01-2025"/>
    <s v="14-04-2025"/>
    <n v="0"/>
    <n v="12"/>
    <n v="0"/>
    <n v="1683"/>
    <n v="-1683"/>
  </r>
  <r>
    <s v="AVPROD"/>
    <x v="464"/>
    <x v="4"/>
    <s v="NASHVILLE"/>
    <s v="TN"/>
    <n v="37211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98"/>
    <x v="4"/>
    <s v="GREENVILLE"/>
    <s v="SC"/>
    <n v="29615"/>
    <s v="PLX-ADPTPRODR24V-300"/>
    <s v="Each"/>
    <s v="Active"/>
    <s v="Proluxe"/>
    <s v="Drivers"/>
    <s v="Adaptive"/>
    <s v="Shadow TransferKit"/>
    <s v="01-01-2025"/>
    <s v="14-04-2025"/>
    <n v="3"/>
    <n v="0"/>
    <n v="633.6"/>
    <n v="0"/>
    <n v="633.6"/>
  </r>
  <r>
    <s v="AVPROD"/>
    <x v="414"/>
    <x v="4"/>
    <s v="JACKSON"/>
    <s v="TN"/>
    <n v="38305"/>
    <s v="LS-MS-24-100-BK"/>
    <s v="Each"/>
    <s v="Active"/>
    <s v="American Lighting"/>
    <s v="Light String"/>
    <s v="Commercial Grade"/>
    <s v="Order"/>
    <s v="01-01-2025"/>
    <s v="14-04-2025"/>
    <n v="0"/>
    <n v="1"/>
    <n v="0"/>
    <n v="143.44999999999999"/>
    <n v="-143.44999999999999"/>
  </r>
  <r>
    <s v="AVPROD"/>
    <x v="225"/>
    <x v="0"/>
    <s v="STERLING"/>
    <s v="VA"/>
    <n v="20166"/>
    <s v="PLX-TL-HVYDTYACCSRY-RGB-SPL"/>
    <s v="Each"/>
    <s v="Active"/>
    <s v="Proluxe"/>
    <s v="Tape Light"/>
    <s v="Tape Light Accessories"/>
    <s v="Shadow TransferKit"/>
    <s v="01-01-2025"/>
    <s v="14-04-2025"/>
    <n v="-50"/>
    <n v="0"/>
    <n v="102.5"/>
    <n v="0"/>
    <n v="102.5"/>
  </r>
  <r>
    <s v="AVPROD"/>
    <x v="20"/>
    <x v="2"/>
    <s v="WINDSOR"/>
    <s v="CO"/>
    <n v="80550"/>
    <s v="EE45-AAFR-1M"/>
    <s v="Each"/>
    <s v="NoPurchase"/>
    <s v="American Lighting"/>
    <s v="Extrusion/Channel"/>
    <s v="Economy Extrusions"/>
    <s v="Order"/>
    <s v="01-01-2025"/>
    <s v="14-04-2025"/>
    <n v="-1"/>
    <n v="0"/>
    <n v="10.71"/>
    <n v="0"/>
    <n v="10.71"/>
  </r>
  <r>
    <s v="AVPROD"/>
    <x v="465"/>
    <x v="2"/>
    <s v="LONGMONT"/>
    <s v="CO"/>
    <n v="80503"/>
    <s v="MLINK-120-30-24"/>
    <s v="Each"/>
    <s v="FlgNoPur"/>
    <s v="American Lighting"/>
    <s v="Undercabinets"/>
    <s v="Microlink"/>
    <s v="Order"/>
    <s v="01-01-2025"/>
    <s v="14-04-2025"/>
    <n v="-3"/>
    <n v="0"/>
    <n v="55.35"/>
    <n v="0"/>
    <n v="55.35"/>
  </r>
  <r>
    <s v="AVPROD"/>
    <x v="414"/>
    <x v="4"/>
    <s v="JACKSON"/>
    <s v="TN"/>
    <n v="38305"/>
    <s v="LS-M/MS-END"/>
    <s v="Each"/>
    <s v="Active"/>
    <s v="American Lighting"/>
    <s v="Light String"/>
    <s v="Commercial Grade"/>
    <s v="Order"/>
    <s v="01-01-2025"/>
    <s v="14-04-2025"/>
    <n v="0"/>
    <n v="1"/>
    <n v="0"/>
    <n v="0"/>
    <n v="0"/>
  </r>
  <r>
    <s v="AVPROD"/>
    <x v="347"/>
    <x v="9"/>
    <s v="BERNARDSVILLE"/>
    <s v="NJ"/>
    <n v="7924"/>
    <s v="PLX-SFLEXEXT-SC-FEED"/>
    <s v="Each"/>
    <s v="Active"/>
    <s v="Proluxe"/>
    <s v="Tape Light"/>
    <s v="Senik"/>
    <s v="Shadow TransferKit"/>
    <s v="01-01-2025"/>
    <s v="14-04-2025"/>
    <n v="-2"/>
    <n v="0"/>
    <n v="1.4"/>
    <n v="0"/>
    <n v="1.4"/>
  </r>
  <r>
    <s v="AVPROD"/>
    <x v="68"/>
    <x v="4"/>
    <s v="CHARLESTON"/>
    <s v="SC"/>
    <n v="29407"/>
    <s v="PLX-ADPTDRJ24V-60"/>
    <s v="Each"/>
    <s v="Active"/>
    <s v="Proluxe"/>
    <s v="Drivers"/>
    <s v="Adaptive"/>
    <s v="Shadow TransferKit"/>
    <s v="01-01-2025"/>
    <s v="14-04-2025"/>
    <n v="-4"/>
    <n v="0"/>
    <n v="306.8"/>
    <n v="0"/>
    <n v="306.8"/>
  </r>
  <r>
    <s v="AVPROD"/>
    <x v="203"/>
    <x v="6"/>
    <s v="JACKSONVILLE"/>
    <s v="FL"/>
    <n v="32256"/>
    <s v="PLX-DYAD-2M"/>
    <s v="Each"/>
    <s v="Inactive"/>
    <s v="Proluxe"/>
    <s v="Extrusion/Channel"/>
    <s v="Premium Extrusions"/>
    <s v="Order"/>
    <s v="01-01-2025"/>
    <s v="14-04-2025"/>
    <n v="0"/>
    <n v="6"/>
    <n v="0"/>
    <n v="196.2"/>
    <n v="-196.2"/>
  </r>
  <r>
    <s v="AVPROD"/>
    <x v="50"/>
    <x v="6"/>
    <s v="TAMPA"/>
    <s v="FL"/>
    <n v="33614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118"/>
    <x v="15"/>
    <s v="DORAL"/>
    <s v="FL"/>
    <n v="33178"/>
    <s v="PLX-HTL54-COB-35K-24V-16"/>
    <s v="Each"/>
    <s v="Active"/>
    <s v="Proluxe"/>
    <s v="Tape Light"/>
    <s v="High Output COB"/>
    <s v="Shadow TransferKit"/>
    <s v="01-01-2025"/>
    <s v="14-04-2025"/>
    <n v="-3"/>
    <n v="0"/>
    <n v="224.07"/>
    <n v="0"/>
    <n v="224.07"/>
  </r>
  <r>
    <s v="AVPROD"/>
    <x v="24"/>
    <x v="4"/>
    <s v="WOODSTOCK"/>
    <s v="GA"/>
    <n v="30189"/>
    <s v="PLX-HTL54-30K-24V-16"/>
    <s v="Each"/>
    <s v="Active"/>
    <s v="Proluxe"/>
    <s v="Tape Light"/>
    <s v="High Output"/>
    <s v="Shadow TransferKit"/>
    <s v="01-01-2025"/>
    <s v="14-04-2025"/>
    <n v="-8"/>
    <n v="0"/>
    <n v="671.2"/>
    <n v="0"/>
    <n v="671.2"/>
  </r>
  <r>
    <s v="AVPROD"/>
    <x v="94"/>
    <x v="2"/>
    <s v="SANDY"/>
    <s v="UT"/>
    <n v="84070"/>
    <s v="PLX-EXTMINIUNI-1M"/>
    <s v="Each"/>
    <s v="NoPurchase"/>
    <s v="Proluxe"/>
    <s v="Extrusion/Channel"/>
    <s v="Premium Extrusions"/>
    <s v="Shadow TransferKit"/>
    <s v="01-01-2025"/>
    <s v="14-04-2025"/>
    <n v="-320"/>
    <n v="0"/>
    <n v="2960"/>
    <n v="0"/>
    <n v="2960"/>
  </r>
  <r>
    <s v="AVPROD"/>
    <x v="1"/>
    <x v="1"/>
    <s v="BOSTON"/>
    <s v="MA"/>
    <n v="2122"/>
    <s v="PE-BASE-FEED"/>
    <s v="BG2"/>
    <s v="Active"/>
    <s v="American Lighting"/>
    <s v="Extrusion/Channel"/>
    <s v="Premium Extrusions"/>
    <s v="Order"/>
    <s v="01-01-2025"/>
    <s v="14-04-2025"/>
    <n v="0"/>
    <n v="5"/>
    <n v="0"/>
    <n v="3.85"/>
    <n v="-3.85"/>
  </r>
  <r>
    <s v="AVPROD"/>
    <x v="15"/>
    <x v="3"/>
    <s v="MENTOR"/>
    <s v="OH"/>
    <n v="44060"/>
    <s v="PE-AA2-END"/>
    <s v="Each"/>
    <s v="NoPurchase"/>
    <s v="American Lighting"/>
    <s v="Extrusion/Channel"/>
    <s v="Premium Extrusions"/>
    <s v="Order"/>
    <s v="01-01-2025"/>
    <s v="14-04-2025"/>
    <n v="0"/>
    <n v="4"/>
    <n v="0"/>
    <n v="7"/>
    <n v="-7"/>
  </r>
  <r>
    <s v="AVPROD"/>
    <x v="88"/>
    <x v="9"/>
    <s v="SOUTHAMPTON"/>
    <s v="NY"/>
    <n v="11968"/>
    <s v="STLHD65-UWW-16"/>
    <s v="Each"/>
    <s v="Active"/>
    <s v="American Lighting"/>
    <s v="Tape Light"/>
    <s v="Standard Grade HD"/>
    <s v="Order"/>
    <s v="01-01-2025"/>
    <s v="14-04-2025"/>
    <n v="0"/>
    <n v="1"/>
    <n v="0"/>
    <n v="98.8"/>
    <n v="-98.8"/>
  </r>
  <r>
    <s v="AVPROD"/>
    <x v="41"/>
    <x v="4"/>
    <s v="NORTH CHARLESTON"/>
    <s v="SC"/>
    <n v="29420"/>
    <s v="PLX-AVD4-5CCT-WH"/>
    <s v="CS12"/>
    <s v="Active"/>
    <s v="Proluxe"/>
    <s v="Downlighting"/>
    <s v="Advantage"/>
    <s v="Shadow TransferKit"/>
    <s v="01-01-2025"/>
    <s v="14-04-2025"/>
    <n v="7"/>
    <n v="0"/>
    <n v="415.8"/>
    <n v="0"/>
    <n v="415.8"/>
  </r>
  <r>
    <s v="AVPROD"/>
    <x v="11"/>
    <x v="0"/>
    <s v="MIDLOTHIAN"/>
    <s v="VA"/>
    <n v="23113"/>
    <s v="PLX-ADPTPRODR24V-200"/>
    <s v="Each"/>
    <s v="Active"/>
    <s v="Proluxe"/>
    <s v="Drivers"/>
    <s v="Adaptive"/>
    <s v="Shadow TransferKit"/>
    <s v="01-01-2025"/>
    <s v="14-04-2025"/>
    <n v="-2"/>
    <n v="0"/>
    <n v="327.8"/>
    <n v="0"/>
    <n v="327.8"/>
  </r>
  <r>
    <s v="AVPROD"/>
    <x v="96"/>
    <x v="0"/>
    <s v="VIRGINIA BEACH"/>
    <s v="VA"/>
    <n v="23454"/>
    <s v="LED-DR480-24"/>
    <s v="Each"/>
    <s v="Active"/>
    <s v="American Lighting"/>
    <s v="Drivers"/>
    <s v="LED-DR"/>
    <s v="Order"/>
    <s v="01-01-2025"/>
    <s v="14-04-2025"/>
    <n v="0"/>
    <n v="2"/>
    <n v="0"/>
    <n v="453.1"/>
    <n v="-453.1"/>
  </r>
  <r>
    <s v="AVPROD"/>
    <x v="142"/>
    <x v="8"/>
    <s v="SPOKANE VALLEY"/>
    <s v="WA"/>
    <n v="99216"/>
    <s v="ADPT-DRJ-60-12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36"/>
    <x v="6"/>
    <s v="FORT MYERS"/>
    <s v="FL"/>
    <n v="33912"/>
    <s v="PLX-RHYM-DLR-THNC-15-36-5CCT-3-WH"/>
    <s v="Each"/>
    <s v="Active"/>
    <s v="Proluxe"/>
    <s v="Downlighting"/>
    <s v="Rhyme"/>
    <s v="Shadow TransferKit"/>
    <s v="01-01-2025"/>
    <s v="14-04-2025"/>
    <n v="0"/>
    <n v="0"/>
    <n v="-344.72"/>
    <n v="0"/>
    <n v="-344.72"/>
  </r>
  <r>
    <s v="AVPROD"/>
    <x v="243"/>
    <x v="5"/>
    <s v="QUEEN CREEK "/>
    <s v="AZ"/>
    <n v="85142"/>
    <s v="ADPTPRO-DRJ-60-24"/>
    <s v="Each"/>
    <s v="Active"/>
    <s v="American Lighting"/>
    <s v="Drivers"/>
    <s v="Adaptive"/>
    <s v="Order"/>
    <s v="01-01-2025"/>
    <s v="14-04-2025"/>
    <n v="0"/>
    <n v="10"/>
    <n v="0"/>
    <n v="775"/>
    <n v="-775"/>
  </r>
  <r>
    <s v="AVPROD"/>
    <x v="132"/>
    <x v="8"/>
    <s v="PORTLAND "/>
    <s v="OR"/>
    <n v="97210"/>
    <s v="PE-STRUT-2M"/>
    <s v="Each"/>
    <s v="NoPurchase"/>
    <s v="American Lighting"/>
    <s v="Extrusion/Channel"/>
    <s v="Premium Extrusions"/>
    <s v="Order"/>
    <s v="01-01-2025"/>
    <s v="14-04-2025"/>
    <n v="0"/>
    <n v="1"/>
    <n v="0"/>
    <n v="96.4"/>
    <n v="-96.4"/>
  </r>
  <r>
    <s v="AVPROD"/>
    <x v="421"/>
    <x v="12"/>
    <s v="WAITE PARK"/>
    <s v="MN"/>
    <n v="56387"/>
    <s v="PE-RAD-FEED"/>
    <s v="BG2"/>
    <s v="NoPurchase"/>
    <s v="American Lighting"/>
    <s v="Extrusion/Channel"/>
    <s v="Premium Extrusions"/>
    <s v="Order"/>
    <s v="01-01-2025"/>
    <s v="14-04-2025"/>
    <n v="0"/>
    <n v="2"/>
    <n v="0"/>
    <n v="3.5"/>
    <n v="-3.5"/>
  </r>
  <r>
    <s v="AVPROD"/>
    <x v="126"/>
    <x v="1"/>
    <s v="WEBSTER"/>
    <s v="NY"/>
    <n v="14580"/>
    <s v="NFPROL-CONKIT-2PIN-BTTML"/>
    <s v="Each"/>
    <s v="Inactive"/>
    <s v="American Lighting"/>
    <s v="Flexible Linear"/>
    <s v="Neonflex Pro"/>
    <s v="Order"/>
    <s v="01-01-2025"/>
    <s v="14-04-2025"/>
    <n v="0"/>
    <n v="5"/>
    <n v="0"/>
    <n v="69.25"/>
    <n v="-69.25"/>
  </r>
  <r>
    <s v="AVPROD"/>
    <x v="334"/>
    <x v="5"/>
    <s v="PHOENIX"/>
    <s v="AZ"/>
    <n v="85021"/>
    <s v="ADPTPRO-DR-300-24"/>
    <s v="Each"/>
    <s v="Active"/>
    <s v="American Lighting"/>
    <s v="Drivers"/>
    <s v="Adaptive"/>
    <s v="Order"/>
    <s v="01-01-2025"/>
    <s v="14-04-2025"/>
    <n v="0"/>
    <n v="4"/>
    <n v="0"/>
    <n v="768"/>
    <n v="-768"/>
  </r>
  <r>
    <s v="AVPROD"/>
    <x v="43"/>
    <x v="3"/>
    <s v="ZIONSVILLE"/>
    <s v="IN"/>
    <n v="46077"/>
    <s v="PLX-STL54-COB-30K-24V-16"/>
    <s v="Each"/>
    <s v="Active"/>
    <s v="Proluxe"/>
    <s v="Tape Light"/>
    <s v="Standard Grade COB"/>
    <s v="Shadow TransferKit"/>
    <s v="01-01-2025"/>
    <s v="14-04-2025"/>
    <n v="-1"/>
    <n v="0"/>
    <n v="71.569999999999993"/>
    <n v="0"/>
    <n v="71.569999999999993"/>
  </r>
  <r>
    <s v="AVPROD"/>
    <x v="219"/>
    <x v="2"/>
    <s v="RIVERTON"/>
    <s v="UT"/>
    <n v="84065"/>
    <s v="PLX-STLWD54-3018-24V-16"/>
    <s v="Each"/>
    <s v="Active"/>
    <s v="Proluxe"/>
    <s v="Tape Light"/>
    <s v="Standard Grade"/>
    <s v="Shadow TransferKit"/>
    <s v="01-01-2025"/>
    <s v="14-04-2025"/>
    <n v="-50"/>
    <n v="0"/>
    <n v="7057.5"/>
    <n v="0"/>
    <n v="7057.5"/>
  </r>
  <r>
    <s v="AVPROD"/>
    <x v="174"/>
    <x v="6"/>
    <s v="SUMMERFIELD "/>
    <s v="FL"/>
    <n v="34491"/>
    <s v="PLX-ADPTPRODRJ24V-60"/>
    <s v="Each"/>
    <s v="Active"/>
    <s v="Proluxe"/>
    <s v="Drivers"/>
    <s v="Adaptive"/>
    <s v="Shadow TransferKit"/>
    <s v="01-01-2025"/>
    <s v="14-04-2025"/>
    <n v="-6"/>
    <n v="0"/>
    <n v="506.4"/>
    <n v="0"/>
    <n v="506.4"/>
  </r>
  <r>
    <s v="AVPROD"/>
    <x v="156"/>
    <x v="1"/>
    <s v="VINEYARD HAVEN"/>
    <s v="MA"/>
    <n v="2568"/>
    <s v="ADPTPRO-DRJ-192-24"/>
    <s v="Each"/>
    <s v="Active"/>
    <s v="American Lighting"/>
    <s v="Drivers"/>
    <s v="Adaptive"/>
    <s v="Order"/>
    <s v="01-01-2025"/>
    <s v="14-04-2025"/>
    <n v="0"/>
    <n v="5"/>
    <n v="0"/>
    <n v="832.25"/>
    <n v="-832.25"/>
  </r>
  <r>
    <s v="AVPROD"/>
    <x v="222"/>
    <x v="9"/>
    <s v="OCEAN"/>
    <s v="NJ"/>
    <n v="7712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345"/>
    <x v="3"/>
    <s v="FORT WRIGHT"/>
    <s v="KY"/>
    <n v="41017"/>
    <s v="HP2-5CCT-WH"/>
    <s v="Each"/>
    <s v="NoPurchase"/>
    <s v="American Lighting"/>
    <s v="Downlighting"/>
    <s v="HP"/>
    <s v="Order"/>
    <s v="01-01-2025"/>
    <s v="14-04-2025"/>
    <n v="-8"/>
    <n v="0"/>
    <n v="314.8"/>
    <n v="0"/>
    <n v="314.8"/>
  </r>
  <r>
    <s v="AVPROD"/>
    <x v="352"/>
    <x v="6"/>
    <s v="TAMPA "/>
    <s v="FL"/>
    <n v="33610"/>
    <s v="PLX-MLINK-120V-CONJ"/>
    <s v="Each"/>
    <s v="FlgNoPur"/>
    <s v="Proluxe"/>
    <s v="Undercabinets"/>
    <s v="Microlink"/>
    <s v="Shadow TransferKit"/>
    <s v="01-01-2025"/>
    <s v="14-04-2025"/>
    <n v="3"/>
    <n v="0"/>
    <n v="7.47"/>
    <n v="0"/>
    <n v="7.47"/>
  </r>
  <r>
    <s v="AVPROD"/>
    <x v="38"/>
    <x v="6"/>
    <s v="SARASOTA"/>
    <s v="FL"/>
    <n v="34231"/>
    <s v="PLX-TL-HVYDTYACCSRY-RGBTW-PWR-6"/>
    <s v="Each"/>
    <s v="Active"/>
    <s v="Proluxe"/>
    <s v="Tape Light"/>
    <s v="Tape Light Accessories"/>
    <s v="Shadow TransferKit"/>
    <s v="01-01-2025"/>
    <s v="14-04-2025"/>
    <n v="-21"/>
    <n v="0"/>
    <n v="113.4"/>
    <n v="0"/>
    <n v="113.4"/>
  </r>
  <r>
    <s v="AVPROD"/>
    <x v="275"/>
    <x v="4"/>
    <s v="FRANKLIN "/>
    <s v="TN"/>
    <n v="37067"/>
    <s v="TL-5JUMP6-HD"/>
    <s v="Each"/>
    <s v="Active"/>
    <s v="American Lighting"/>
    <s v="Tape Light"/>
    <s v="Tape Light Accessories"/>
    <s v="Order"/>
    <s v="01-01-2025"/>
    <s v="14-04-2025"/>
    <n v="0"/>
    <n v="6"/>
    <n v="0"/>
    <n v="18.66"/>
    <n v="-18.66"/>
  </r>
  <r>
    <s v="AVPROD"/>
    <x v="259"/>
    <x v="9"/>
    <s v="WHITE PLAINS"/>
    <s v="NY"/>
    <n v="10607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63"/>
    <x v="9"/>
    <s v="LITTLE SILVER"/>
    <s v="NJ"/>
    <n v="7739"/>
    <s v="EE1-AAFR-1M"/>
    <s v="Each"/>
    <s v="NoPurchase"/>
    <s v="American Lighting"/>
    <s v="Extrusion/Channel"/>
    <s v="Economy Extrusions"/>
    <s v="Order"/>
    <s v="01-01-2025"/>
    <s v="14-04-2025"/>
    <n v="0"/>
    <n v="0"/>
    <n v="0"/>
    <n v="-168.08"/>
    <n v="168.08"/>
  </r>
  <r>
    <s v="AVPROD"/>
    <x v="373"/>
    <x v="0"/>
    <s v="LANCASTER "/>
    <s v="PA"/>
    <n v="17601"/>
    <s v="CC-LF-HTL67-COB-2"/>
    <s v="Each"/>
    <s v="Active"/>
    <s v="Other - Non-Inventory"/>
    <s v="Other"/>
    <s v="LaborFee"/>
    <s v="Tivoli Custom Cut"/>
    <s v="01-01-2025"/>
    <s v="14-04-2025"/>
    <n v="-11"/>
    <n v="0"/>
    <n v="135.30000000000001"/>
    <n v="0"/>
    <n v="135.30000000000001"/>
  </r>
  <r>
    <s v="AVPROD"/>
    <x v="60"/>
    <x v="3"/>
    <s v="FRANKLIN"/>
    <s v="OH"/>
    <n v="45005"/>
    <s v="PLX-EXTGT-2M-BNDL1"/>
    <s v="Each"/>
    <s v="Active"/>
    <s v="Proluxe"/>
    <s v="Extrusion/Channel"/>
    <s v="Premium Extrusions"/>
    <s v="Shadow TransferKit"/>
    <s v="01-01-2025"/>
    <s v="14-04-2025"/>
    <n v="-2"/>
    <n v="0"/>
    <n v="132"/>
    <n v="0"/>
    <n v="132"/>
  </r>
  <r>
    <s v="AVPROD"/>
    <x v="199"/>
    <x v="1"/>
    <s v="BRADFORD"/>
    <s v="RI"/>
    <n v="2808"/>
    <s v="PLX-CNVS54-RGBW-24V-12x24"/>
    <s v="CS2"/>
    <s v="Active"/>
    <s v="Proluxe"/>
    <s v="Dynamic Pixel"/>
    <s v="Canvas"/>
    <s v="Shadow TransferKit"/>
    <s v="01-01-2025"/>
    <s v="14-04-2025"/>
    <n v="-3"/>
    <n v="0"/>
    <n v="706.77"/>
    <n v="0"/>
    <n v="706.77"/>
  </r>
  <r>
    <s v="AVPROD"/>
    <x v="466"/>
    <x v="5"/>
    <s v="TEMPE"/>
    <s v="AZ"/>
    <n v="8528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74"/>
    <x v="5"/>
    <s v="SAN JUAN CAPISTRANO"/>
    <s v="CA"/>
    <n v="92675"/>
    <s v="PLX-SPKPL-GTWY-T-W"/>
    <s v="Each"/>
    <s v="Active"/>
    <s v="Proluxe"/>
    <s v="Spektrum"/>
    <s v="Spektrum Smart"/>
    <s v="Shadow TransferKit"/>
    <s v="01-01-2025"/>
    <s v="14-04-2025"/>
    <n v="-1"/>
    <n v="0"/>
    <n v="41.6"/>
    <n v="0"/>
    <n v="41.6"/>
  </r>
  <r>
    <s v="AVPROD"/>
    <x v="189"/>
    <x v="2"/>
    <s v="HIGHLANDS RANCH"/>
    <s v="CO"/>
    <n v="80130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56"/>
    <x v="3"/>
    <s v="MASON"/>
    <s v="OH"/>
    <n v="45040"/>
    <s v="PE-GT-2M"/>
    <s v="Each"/>
    <s v="Inactive"/>
    <s v="American Lighting"/>
    <s v="Extrusion/Channel"/>
    <s v="Premium Extrusions"/>
    <s v="Special Order"/>
    <s v="01-01-2025"/>
    <s v="14-04-2025"/>
    <n v="0"/>
    <n v="3"/>
    <n v="0"/>
    <n v="55.8"/>
    <n v="-55.8"/>
  </r>
  <r>
    <s v="AVPROD"/>
    <x v="114"/>
    <x v="0"/>
    <s v="BENSALEM"/>
    <s v="PA"/>
    <n v="19020"/>
    <s v="PE-AA45-1M"/>
    <s v="Each"/>
    <s v="Active"/>
    <s v="American Lighting"/>
    <s v="Extrusion/Channel"/>
    <s v="Premium Extrusions"/>
    <s v="Special Order"/>
    <s v="01-01-2025"/>
    <s v="14-04-2025"/>
    <n v="0"/>
    <n v="30"/>
    <n v="0"/>
    <n v="507"/>
    <n v="-507"/>
  </r>
  <r>
    <s v="AVPROD"/>
    <x v="15"/>
    <x v="3"/>
    <s v="MENTOR"/>
    <s v="OH"/>
    <n v="44060"/>
    <s v="PE-GTX-LENS-1M"/>
    <s v="Each"/>
    <s v="Active"/>
    <s v="American Lighting"/>
    <s v="Extrusion/Channel"/>
    <s v="Premium Extrusions"/>
    <s v="Special Order"/>
    <s v="01-01-2025"/>
    <s v="14-04-2025"/>
    <n v="0"/>
    <n v="25"/>
    <n v="0"/>
    <n v="190"/>
    <n v="-190"/>
  </r>
  <r>
    <s v="AVPROD"/>
    <x v="100"/>
    <x v="3"/>
    <s v="LEXINGTON"/>
    <s v="KY"/>
    <n v="40505"/>
    <s v="PLX-EXTGT-2M-BNDL1"/>
    <s v="Each"/>
    <s v="Active"/>
    <s v="Proluxe"/>
    <s v="Extrusion/Channel"/>
    <s v="Premium Extrusions"/>
    <s v="Shadow TransferKit"/>
    <s v="01-01-2025"/>
    <s v="14-04-2025"/>
    <n v="-2"/>
    <n v="0"/>
    <n v="132"/>
    <n v="0"/>
    <n v="132"/>
  </r>
  <r>
    <s v="AVPROD"/>
    <x v="77"/>
    <x v="9"/>
    <s v="MONTAUK"/>
    <s v="NY"/>
    <n v="11954"/>
    <s v="PLX-EXTP-45-2M"/>
    <s v="Each"/>
    <s v="Active"/>
    <s v="Proluxe"/>
    <s v="Extrusion/Channel"/>
    <s v="Premium Extrusions"/>
    <s v="Shadow TransferKit"/>
    <s v="01-01-2025"/>
    <s v="14-04-2025"/>
    <n v="-5"/>
    <n v="0"/>
    <n v="168.5"/>
    <n v="0"/>
    <n v="168.5"/>
  </r>
  <r>
    <s v="AVPROD"/>
    <x v="20"/>
    <x v="2"/>
    <s v="WINDSOR"/>
    <s v="CO"/>
    <n v="80550"/>
    <s v="HTLWD-3018-16"/>
    <s v="Each"/>
    <s v="Active"/>
    <s v="American Lighting"/>
    <s v="Tape Light"/>
    <s v="High Output"/>
    <s v="Order"/>
    <s v="01-01-2025"/>
    <s v="14-04-2025"/>
    <n v="-4"/>
    <n v="0"/>
    <n v="463.57"/>
    <n v="0"/>
    <n v="463.57"/>
  </r>
  <r>
    <s v="AVPROD"/>
    <x v="19"/>
    <x v="0"/>
    <s v="BETHESDA"/>
    <s v="MD"/>
    <n v="20814"/>
    <s v="PLX-SPKPL-BULB-RGBTWS14"/>
    <s v="Each"/>
    <s v="Active"/>
    <s v="Proluxe"/>
    <s v="Spektrum"/>
    <s v="Spektrum Smart"/>
    <s v="Shadow TransferKit"/>
    <s v="01-01-2025"/>
    <s v="14-04-2025"/>
    <n v="-12"/>
    <n v="0"/>
    <n v="112.2"/>
    <n v="0"/>
    <n v="112.2"/>
  </r>
  <r>
    <s v="AVPROD"/>
    <x v="13"/>
    <x v="4"/>
    <s v="WOODSTOCK"/>
    <s v="GA"/>
    <n v="30188"/>
    <s v="PLX-STL54-COB-30K-24V-16"/>
    <s v="Each"/>
    <s v="Active"/>
    <s v="Proluxe"/>
    <s v="Tape Light"/>
    <s v="Standard Grade COB"/>
    <s v="Shadow TransferKit"/>
    <s v="01-01-2025"/>
    <s v="14-04-2025"/>
    <n v="-31"/>
    <n v="0"/>
    <n v="2727.07"/>
    <n v="0"/>
    <n v="2727.07"/>
  </r>
  <r>
    <s v="AVPROD"/>
    <x v="349"/>
    <x v="10"/>
    <s v="TULSA"/>
    <s v="OK"/>
    <n v="74133"/>
    <s v="PLX-LEDDRJ24V-288"/>
    <s v="Each"/>
    <s v="Active"/>
    <s v="Proluxe"/>
    <s v="Drivers"/>
    <s v="LED-DR"/>
    <s v="Shadow TransferKit"/>
    <s v="01-01-2025"/>
    <s v="14-04-2025"/>
    <n v="-3"/>
    <n v="0"/>
    <n v="326.7"/>
    <n v="0"/>
    <n v="326.7"/>
  </r>
  <r>
    <s v="AVPROD"/>
    <x v="243"/>
    <x v="5"/>
    <s v="QUEEN CREEK "/>
    <s v="AZ"/>
    <n v="85142"/>
    <s v="TL-2JUMP24-HD"/>
    <s v="Each"/>
    <s v="Active"/>
    <s v="American Lighting"/>
    <s v="Tape Light"/>
    <s v="Tape Light Accessories"/>
    <s v="Order"/>
    <s v="01-01-2025"/>
    <s v="14-04-2025"/>
    <n v="0"/>
    <n v="20"/>
    <n v="0"/>
    <n v="136"/>
    <n v="-136"/>
  </r>
  <r>
    <s v="AVPROD"/>
    <x v="21"/>
    <x v="8"/>
    <s v="BELLEVUE"/>
    <s v="WA"/>
    <n v="98005"/>
    <s v="ADPTPRO-DRJ-30-24"/>
    <s v="Each"/>
    <s v="Active"/>
    <s v="American Lighting"/>
    <s v="Drivers"/>
    <s v="Adaptive"/>
    <s v="Order"/>
    <s v="01-01-2025"/>
    <s v="14-04-2025"/>
    <n v="0"/>
    <n v="7"/>
    <n v="0"/>
    <n v="298.35000000000002"/>
    <n v="-298.35000000000002"/>
  </r>
  <r>
    <s v="AVPROD"/>
    <x v="467"/>
    <x v="4"/>
    <s v="SNELLVILLE"/>
    <s v="GA"/>
    <n v="30078"/>
    <s v="PLX-ADRE-5CCT-8-WH"/>
    <s v="Each"/>
    <s v="NoPurchase"/>
    <s v="Proluxe"/>
    <s v="Downlighting"/>
    <s v="Advantage"/>
    <s v="Shadow TransferKit"/>
    <s v="01-01-2025"/>
    <s v="14-04-2025"/>
    <n v="-4"/>
    <n v="0"/>
    <n v="69.8"/>
    <n v="0"/>
    <n v="69.8"/>
  </r>
  <r>
    <s v="AVPROD"/>
    <x v="242"/>
    <x v="3"/>
    <s v="LEBANON"/>
    <s v="OH"/>
    <n v="45036"/>
    <s v="PLX-STL54-30K-24V-100"/>
    <s v="Each"/>
    <s v="Active"/>
    <s v="Proluxe"/>
    <s v="Tape Light"/>
    <s v="Standard Grade"/>
    <s v="Shadow TransferKit"/>
    <s v="01-01-2025"/>
    <s v="14-04-2025"/>
    <n v="-1"/>
    <n v="0"/>
    <n v="441.5"/>
    <n v="0"/>
    <n v="441.5"/>
  </r>
  <r>
    <s v="AVPROD"/>
    <x v="269"/>
    <x v="6"/>
    <s v="SARASOTA"/>
    <s v="FL"/>
    <n v="34243"/>
    <s v="PLX-HTL54-COB-30K-24V-16"/>
    <s v="Each"/>
    <s v="Active"/>
    <s v="Proluxe"/>
    <s v="Tape Light"/>
    <s v="High Output COB"/>
    <s v="Shadow TransferKit"/>
    <s v="01-01-2025"/>
    <s v="14-04-2025"/>
    <n v="-2"/>
    <n v="0"/>
    <n v="202.74"/>
    <n v="0"/>
    <n v="202.74"/>
  </r>
  <r>
    <s v="AVPROD"/>
    <x v="93"/>
    <x v="12"/>
    <s v="EDINA"/>
    <s v="MN"/>
    <n v="55439"/>
    <s v="PLX-STLHD54-30K-24V-16"/>
    <s v="Each"/>
    <s v="Active"/>
    <s v="Proluxe"/>
    <s v="Tape Light"/>
    <s v="Standard Grade HD"/>
    <s v="Shadow TransferKit"/>
    <s v="01-01-2025"/>
    <s v="14-04-2025"/>
    <n v="-15"/>
    <n v="0"/>
    <n v="1292.55"/>
    <n v="0"/>
    <n v="1292.55"/>
  </r>
  <r>
    <s v="AVPROD"/>
    <x v="442"/>
    <x v="9"/>
    <s v="SYOSSET"/>
    <s v="NY"/>
    <n v="11791"/>
    <s v="PLX-EXTVERGE-2M-BNDL1"/>
    <s v="Each"/>
    <s v="Active"/>
    <s v="Proluxe"/>
    <s v="Extrusion/Channel"/>
    <s v="Premium Extrusions"/>
    <s v="Shadow TransferKit"/>
    <s v="01-01-2025"/>
    <s v="14-04-2025"/>
    <n v="-14"/>
    <n v="0"/>
    <n v="705.6"/>
    <n v="0"/>
    <n v="705.6"/>
  </r>
  <r>
    <s v="AVPROD"/>
    <x v="26"/>
    <x v="10"/>
    <s v="ROANOKE"/>
    <s v="TX"/>
    <n v="76262"/>
    <s v="PLX-PE-AA2-LENS-2M"/>
    <s v="Each"/>
    <s v="NoPurchase"/>
    <s v="Proluxe"/>
    <s v="Extrusion/Channel"/>
    <s v="Premium Extrusions"/>
    <s v="Shadow TransferKit"/>
    <s v="01-01-2025"/>
    <s v="14-04-2025"/>
    <n v="-1"/>
    <n v="0"/>
    <n v="19.55"/>
    <n v="0"/>
    <n v="19.55"/>
  </r>
  <r>
    <s v="AVPROD"/>
    <x v="468"/>
    <x v="8"/>
    <s v="BOISE "/>
    <s v="ID"/>
    <n v="83713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207"/>
    <x v="0"/>
    <s v="JEFFERSON TWP"/>
    <s v="PA"/>
    <n v="18436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92.5"/>
    <n v="-92.5"/>
  </r>
  <r>
    <s v="AVPROD"/>
    <x v="49"/>
    <x v="6"/>
    <s v="CAPE CORAL"/>
    <s v="FL"/>
    <n v="33909"/>
    <s v="PE-VERGE-2M"/>
    <s v="Each"/>
    <s v="NoPurchase"/>
    <s v="American Lighting"/>
    <s v="Extrusion/Channel"/>
    <s v="Premium Extrusions"/>
    <s v="Order"/>
    <s v="01-01-2025"/>
    <s v="14-04-2025"/>
    <n v="0"/>
    <n v="15"/>
    <n v="0"/>
    <n v="610.5"/>
    <n v="-610.5"/>
  </r>
  <r>
    <s v="AVPROD"/>
    <x v="458"/>
    <x v="9"/>
    <s v="RED BANK"/>
    <s v="NJ"/>
    <n v="7701"/>
    <s v="PLX-DECRJ45-DMX-5CH"/>
    <s v="Each"/>
    <s v="Active"/>
    <s v="Proluxe"/>
    <s v="Controls"/>
    <s v="Controls"/>
    <s v="Shadow TransferKit"/>
    <s v="01-01-2025"/>
    <s v="14-04-2025"/>
    <n v="-2"/>
    <n v="0"/>
    <n v="178.1"/>
    <n v="0"/>
    <n v="178.1"/>
  </r>
  <r>
    <s v="AVPROD"/>
    <x v="7"/>
    <x v="0"/>
    <s v="SILVER SPRING"/>
    <s v="MD"/>
    <n v="20910"/>
    <s v="PE-VERGE-FEED"/>
    <s v="Each"/>
    <s v="Active"/>
    <s v="American Lighting"/>
    <s v="Extrusion/Channel"/>
    <s v="Premium Extrusions"/>
    <s v="Order"/>
    <s v="01-01-2025"/>
    <s v="14-04-2025"/>
    <n v="0"/>
    <n v="4"/>
    <n v="0"/>
    <n v="13"/>
    <n v="-13"/>
  </r>
  <r>
    <s v="AVPROD"/>
    <x v="41"/>
    <x v="6"/>
    <s v="LARGO"/>
    <s v="FL"/>
    <n v="33773"/>
    <s v="PLX-ADPTDRJ24V-30"/>
    <s v="Each"/>
    <s v="Active"/>
    <s v="Proluxe"/>
    <s v="Drivers"/>
    <s v="Adaptive"/>
    <s v="Shadow TransferKit"/>
    <s v="01-01-2025"/>
    <s v="14-04-2025"/>
    <n v="-2"/>
    <n v="0"/>
    <n v="82.9"/>
    <n v="0"/>
    <n v="82.9"/>
  </r>
  <r>
    <s v="AVPROD"/>
    <x v="263"/>
    <x v="4"/>
    <s v="ELIZABETH CITY"/>
    <s v="NC"/>
    <n v="27909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1"/>
    <x v="8"/>
    <s v="BELLEVUE"/>
    <s v="WA"/>
    <n v="98005"/>
    <s v="PLX-EXTGT-2M-BNDL1"/>
    <s v="Each"/>
    <s v="Active"/>
    <s v="Proluxe"/>
    <s v="Extrusion/Channel"/>
    <s v="Premium Extrusions"/>
    <s v="Shadow TransferKit"/>
    <s v="01-01-2025"/>
    <s v="14-04-2025"/>
    <n v="-73"/>
    <n v="0"/>
    <n v="4818"/>
    <n v="0"/>
    <n v="4818"/>
  </r>
  <r>
    <s v="AVPROD"/>
    <x v="25"/>
    <x v="9"/>
    <s v="BROOKLYN"/>
    <s v="NY"/>
    <n v="11230"/>
    <s v="PZM-PE-SLOTLENS-3M"/>
    <s v="Each"/>
    <s v="Inactive"/>
    <s v="Prizm"/>
    <s v="Extrusion/Channel"/>
    <s v="Premium Extrusions"/>
    <s v="Special Order"/>
    <s v="01-01-2025"/>
    <s v="14-04-2025"/>
    <n v="0"/>
    <n v="9"/>
    <n v="0"/>
    <n v="306"/>
    <n v="-306"/>
  </r>
  <r>
    <s v="AVPROD"/>
    <x v="399"/>
    <x v="4"/>
    <s v="CUMMING"/>
    <s v="GA"/>
    <n v="30041"/>
    <s v="LED-DR320-24"/>
    <s v="Each"/>
    <s v="Inactive"/>
    <s v="American Lighting"/>
    <s v="Drivers"/>
    <s v="LED-DR"/>
    <s v="Special Order"/>
    <s v="01-01-2025"/>
    <s v="14-04-2025"/>
    <n v="0"/>
    <n v="2"/>
    <n v="0"/>
    <n v="344.5"/>
    <n v="-344.5"/>
  </r>
  <r>
    <s v="AVPROD"/>
    <x v="189"/>
    <x v="2"/>
    <s v="HIGHLANDS RANCH"/>
    <s v="CO"/>
    <n v="80130"/>
    <s v="CONKIT-CC"/>
    <s v="Each"/>
    <s v="Inactive"/>
    <s v="American Lighting"/>
    <s v="Tape Light"/>
    <s v="Tape Light Accessories"/>
    <s v="Custom Cut"/>
    <s v="01-01-2025"/>
    <s v="14-04-2025"/>
    <n v="0"/>
    <n v="54"/>
    <n v="0"/>
    <n v="502.2"/>
    <n v="-502.2"/>
  </r>
  <r>
    <s v="AVPROD"/>
    <x v="279"/>
    <x v="0"/>
    <s v="WILMINGTON"/>
    <s v="DE"/>
    <n v="19803"/>
    <s v="PE-AA2-FEED"/>
    <s v="Each"/>
    <s v="NoPurchase"/>
    <s v="American Lighting"/>
    <s v="Extrusion/Channel"/>
    <s v="Premium Extrusions"/>
    <s v="Order"/>
    <s v="01-01-2025"/>
    <s v="14-04-2025"/>
    <n v="0"/>
    <n v="12"/>
    <n v="0"/>
    <n v="30"/>
    <n v="-30"/>
  </r>
  <r>
    <s v="AVPROD"/>
    <x v="249"/>
    <x v="2"/>
    <s v="LEHI"/>
    <s v="UT"/>
    <n v="84043"/>
    <s v="PLX-ADPTDRJ24V-60"/>
    <s v="Each"/>
    <s v="Active"/>
    <s v="Proluxe"/>
    <s v="Drivers"/>
    <s v="Adaptive"/>
    <s v="Shadow TransferKit"/>
    <s v="01-01-2025"/>
    <s v="14-04-2025"/>
    <n v="-2"/>
    <n v="0"/>
    <n v="145.74"/>
    <n v="0"/>
    <n v="145.74"/>
  </r>
  <r>
    <s v="AVPROD"/>
    <x v="196"/>
    <x v="6"/>
    <s v="ORLANDO"/>
    <s v="FL"/>
    <n v="32811"/>
    <s v="PE-UVLENS-1M"/>
    <s v="Each"/>
    <s v="Active"/>
    <s v="American Lighting"/>
    <s v="Extrusion/Channel"/>
    <s v="Premium Extrusions"/>
    <s v="Special Order"/>
    <s v="01-01-2025"/>
    <s v="14-04-2025"/>
    <n v="0"/>
    <n v="312"/>
    <n v="0"/>
    <n v="2149.6799999999998"/>
    <n v="-2149.6799999999998"/>
  </r>
  <r>
    <s v="AVPROD"/>
    <x v="86"/>
    <x v="9"/>
    <s v="GARFIELD"/>
    <s v="NJ"/>
    <n v="7026"/>
    <s v="ADPTPRO-DR-300-24"/>
    <s v="Each"/>
    <s v="Active"/>
    <s v="American Lighting"/>
    <s v="Drivers"/>
    <s v="Adaptive"/>
    <s v="Order"/>
    <s v="01-01-2025"/>
    <s v="14-04-2025"/>
    <n v="0"/>
    <n v="2"/>
    <n v="0"/>
    <n v="384"/>
    <n v="-384"/>
  </r>
  <r>
    <s v="AVPROD"/>
    <x v="420"/>
    <x v="6"/>
    <s v="GUAYNABO"/>
    <s v="PR"/>
    <n v="966"/>
    <s v="PE-UVLENS-1M"/>
    <s v="Each"/>
    <s v="Active"/>
    <s v="American Lighting"/>
    <s v="Extrusion/Channel"/>
    <s v="Premium Extrusions"/>
    <s v="Special Order"/>
    <s v="01-01-2025"/>
    <s v="14-04-2025"/>
    <n v="0"/>
    <n v="153"/>
    <n v="0"/>
    <n v="1170.45"/>
    <n v="-1170.45"/>
  </r>
  <r>
    <s v="AVPROD"/>
    <x v="52"/>
    <x v="1"/>
    <s v="NORTH EASTON"/>
    <s v="MA"/>
    <n v="2356"/>
    <s v="ADPTPRO-DRJ-30-24"/>
    <s v="Each"/>
    <s v="Active"/>
    <s v="American Lighting"/>
    <s v="Drivers"/>
    <s v="Adaptive"/>
    <s v="Order"/>
    <s v="01-01-2025"/>
    <s v="14-04-2025"/>
    <n v="0"/>
    <n v="5"/>
    <n v="0"/>
    <n v="281.5"/>
    <n v="-281.5"/>
  </r>
  <r>
    <s v="AVPROD"/>
    <x v="29"/>
    <x v="2"/>
    <s v="ARVADA"/>
    <s v="CO"/>
    <n v="80002"/>
    <s v="TL-2JUMP6-HD"/>
    <s v="Each"/>
    <s v="Active"/>
    <s v="American Lighting"/>
    <s v="Tape Light"/>
    <s v="Tape Light Accessories"/>
    <s v="Order"/>
    <s v="01-01-2025"/>
    <s v="14-04-2025"/>
    <n v="0"/>
    <n v="2"/>
    <n v="0"/>
    <n v="6.9"/>
    <n v="-6.9"/>
  </r>
  <r>
    <s v="AVPROD"/>
    <x v="309"/>
    <x v="5"/>
    <s v="NEWPORT BEACH"/>
    <s v="CA"/>
    <n v="92660"/>
    <s v="HTL-COB-RGBW-16"/>
    <s v="Each"/>
    <s v="Active"/>
    <s v="American Lighting"/>
    <s v="Tape Light"/>
    <s v="High Output COB"/>
    <s v="Order"/>
    <s v="01-01-2025"/>
    <s v="14-04-2025"/>
    <n v="0"/>
    <n v="14"/>
    <n v="0"/>
    <n v="1848"/>
    <n v="-1848"/>
  </r>
  <r>
    <s v="AVPROD"/>
    <x v="440"/>
    <x v="9"/>
    <s v="HAMPTON BAYS"/>
    <s v="NY"/>
    <n v="11946"/>
    <s v="PE-AA2-END"/>
    <s v="Each"/>
    <s v="NoPurchase"/>
    <s v="American Lighting"/>
    <s v="Extrusion/Channel"/>
    <s v="Premium Extrusions"/>
    <s v="Order"/>
    <s v="01-01-2025"/>
    <s v="14-04-2025"/>
    <n v="0"/>
    <n v="6"/>
    <n v="0"/>
    <n v="15"/>
    <n v="-15"/>
  </r>
  <r>
    <s v="AVPROD"/>
    <x v="41"/>
    <x v="4"/>
    <s v="NORTH CHARLESTON"/>
    <s v="SC"/>
    <n v="29420"/>
    <s v="PLX-ADPTDRJ24V-96"/>
    <s v="Each"/>
    <s v="Active"/>
    <s v="Proluxe"/>
    <s v="Drivers"/>
    <s v="Adaptive"/>
    <s v="Shadow TransferKit"/>
    <s v="01-01-2025"/>
    <s v="14-04-2025"/>
    <n v="1"/>
    <n v="0"/>
    <n v="103.68"/>
    <n v="0"/>
    <n v="103.68"/>
  </r>
  <r>
    <s v="AVPROD"/>
    <x v="203"/>
    <x v="6"/>
    <s v="JACKSONVILLE"/>
    <s v="FL"/>
    <n v="32256"/>
    <s v="LED-DR480-24"/>
    <s v="Each"/>
    <s v="Active"/>
    <s v="American Lighting"/>
    <s v="Drivers"/>
    <s v="LED-DR"/>
    <s v="Order"/>
    <s v="01-01-2025"/>
    <s v="14-04-2025"/>
    <n v="0"/>
    <n v="2"/>
    <n v="0"/>
    <n v="407.8"/>
    <n v="-407.8"/>
  </r>
  <r>
    <s v="AVPROD"/>
    <x v="174"/>
    <x v="6"/>
    <s v="SUMMERFIELD "/>
    <s v="FL"/>
    <n v="34491"/>
    <s v="CTRLW-DMXB-TW-4Z"/>
    <s v="Each"/>
    <s v="Active"/>
    <s v="American Lighting"/>
    <s v="Controls"/>
    <s v="Controls"/>
    <s v="Order"/>
    <s v="01-01-2025"/>
    <s v="14-04-2025"/>
    <n v="0"/>
    <n v="1"/>
    <n v="0"/>
    <n v="105.65"/>
    <n v="-105.65"/>
  </r>
  <r>
    <s v="AVPROD"/>
    <x v="329"/>
    <x v="3"/>
    <s v="BROADVIEW HEIGHTS"/>
    <s v="OH"/>
    <n v="44147"/>
    <s v="PE-AA1-FEED"/>
    <s v="Each"/>
    <s v="NoPurchase"/>
    <s v="American Lighting"/>
    <s v="Extrusion/Channel"/>
    <s v="Premium Extrusions"/>
    <s v="Order"/>
    <s v="01-01-2025"/>
    <s v="14-04-2025"/>
    <n v="0"/>
    <n v="24"/>
    <n v="0"/>
    <n v="17.52"/>
    <n v="-17.52"/>
  </r>
  <r>
    <s v="AVPROD"/>
    <x v="158"/>
    <x v="3"/>
    <s v="MADISON HEIGHTS"/>
    <s v="MI"/>
    <n v="48071"/>
    <s v="SPKPL-REC-TB-5CH"/>
    <s v="Each"/>
    <s v="Active"/>
    <s v="American Lighting"/>
    <s v="Spektrum"/>
    <s v="Spektrum Smart"/>
    <s v="Order"/>
    <s v="01-01-2025"/>
    <s v="14-04-2025"/>
    <n v="0"/>
    <n v="2"/>
    <n v="0"/>
    <n v="118.7"/>
    <n v="-118.7"/>
  </r>
  <r>
    <s v="AVPROD"/>
    <x v="389"/>
    <x v="5"/>
    <s v="SUN TAN VALLEY "/>
    <s v="AZ"/>
    <n v="85140"/>
    <s v="SPKPL-GTWY"/>
    <s v="Each"/>
    <s v="Inactive"/>
    <s v="American Lighting"/>
    <s v="Spektrum"/>
    <s v="Spektrum Smart"/>
    <s v="Order"/>
    <s v="01-01-2025"/>
    <s v="14-04-2025"/>
    <n v="0"/>
    <n v="1"/>
    <n v="0"/>
    <n v="29.12"/>
    <n v="-29.12"/>
  </r>
  <r>
    <s v="AVPROD"/>
    <x v="20"/>
    <x v="2"/>
    <s v="WINDSOR"/>
    <s v="CO"/>
    <n v="80550"/>
    <s v="SPKPL-CTRL-W-RGBTW"/>
    <s v="Each"/>
    <s v="Active"/>
    <s v="American Lighting"/>
    <s v="Spektrum"/>
    <s v="Spektrum Smart"/>
    <s v="Order"/>
    <s v="01-01-2025"/>
    <s v="14-04-2025"/>
    <n v="0"/>
    <n v="1"/>
    <n v="0"/>
    <n v="12.4"/>
    <n v="-12.4"/>
  </r>
  <r>
    <s v="AVPROD"/>
    <x v="98"/>
    <x v="4"/>
    <s v="GREENVILLE"/>
    <s v="SC"/>
    <n v="29615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60"/>
    <x v="1"/>
    <s v="CANTON"/>
    <s v="MA"/>
    <n v="2021"/>
    <s v="PLX-EXTMINIDF-FEED"/>
    <s v="Each"/>
    <s v="Active"/>
    <s v="Proluxe"/>
    <s v="Extrusion/Channel"/>
    <s v="Premium Extrusions"/>
    <s v="Shadow TransferKit"/>
    <s v="01-01-2025"/>
    <s v="14-04-2025"/>
    <n v="-4"/>
    <n v="0"/>
    <n v="6.16"/>
    <n v="0"/>
    <n v="6.16"/>
  </r>
  <r>
    <s v="AVPROD"/>
    <x v="3"/>
    <x v="3"/>
    <s v="FORT WAYNE"/>
    <s v="IN"/>
    <n v="46825"/>
    <s v="PLX-HPR68-18MM-24V-ASSEMBLY-CC"/>
    <s v="Each"/>
    <s v="Active"/>
    <s v="Proluxe"/>
    <s v="Flexible Linear"/>
    <s v="Pool Rated Neon"/>
    <s v="Shadow TransferKit"/>
    <s v="01-01-2025"/>
    <s v="14-04-2025"/>
    <n v="4"/>
    <n v="0"/>
    <n v="61.6"/>
    <n v="0"/>
    <n v="61.6"/>
  </r>
  <r>
    <s v="AVPROD"/>
    <x v="95"/>
    <x v="3"/>
    <s v="LEETSDALE"/>
    <s v="PA"/>
    <n v="15056"/>
    <s v="E-CLIP-45"/>
    <s v="Each"/>
    <s v="NoPurchase"/>
    <s v="American Lighting"/>
    <s v="Extrusion/Channel"/>
    <s v="Economy Extrusions"/>
    <s v="Order"/>
    <s v="01-01-2025"/>
    <s v="14-04-2025"/>
    <n v="0"/>
    <n v="6"/>
    <n v="0"/>
    <n v="11.88"/>
    <n v="-11.88"/>
  </r>
  <r>
    <s v="AVPROD"/>
    <x v="196"/>
    <x v="6"/>
    <s v="ORLANDO"/>
    <s v="FL"/>
    <n v="32811"/>
    <s v="HTL-COB-CW-16"/>
    <s v="Each"/>
    <s v="Active"/>
    <s v="American Lighting"/>
    <s v="Tape Light"/>
    <s v="High Output COB"/>
    <s v="Order"/>
    <s v="01-01-2025"/>
    <s v="14-04-2025"/>
    <n v="0"/>
    <n v="3"/>
    <n v="0"/>
    <n v="291"/>
    <n v="-291"/>
  </r>
  <r>
    <s v="AVPROD"/>
    <x v="420"/>
    <x v="6"/>
    <s v="GUAYNABO"/>
    <s v="PR"/>
    <n v="966"/>
    <s v="HTL-COB-UWW-16"/>
    <s v="Each"/>
    <s v="Active"/>
    <s v="American Lighting"/>
    <s v="Tape Light"/>
    <s v="High Output COB"/>
    <s v="Order"/>
    <s v="01-01-2025"/>
    <s v="14-04-2025"/>
    <n v="0"/>
    <n v="36"/>
    <n v="0"/>
    <n v="3879"/>
    <n v="-3879"/>
  </r>
  <r>
    <s v="AVPROD"/>
    <x v="140"/>
    <x v="11"/>
    <s v="SKOKIE"/>
    <s v="IL"/>
    <n v="60076"/>
    <s v="PLX-HTLHD54-30K-24V-16"/>
    <s v="Each"/>
    <s v="Active"/>
    <s v="Proluxe"/>
    <s v="Tape Light"/>
    <s v="High Output HD"/>
    <s v="Shadow TransferKit"/>
    <s v="01-01-2025"/>
    <s v="14-04-2025"/>
    <n v="-24"/>
    <n v="0"/>
    <n v="2696.4"/>
    <n v="0"/>
    <n v="2696.4"/>
  </r>
  <r>
    <s v="AVPROD"/>
    <x v="112"/>
    <x v="10"/>
    <s v="JONESBORO"/>
    <s v="AR"/>
    <n v="72401"/>
    <s v="REC-DMX-RJ45A-5CH"/>
    <s v="Each"/>
    <s v="Active"/>
    <s v="American Lighting"/>
    <s v="Controls"/>
    <s v="Controls"/>
    <s v="Order"/>
    <s v="01-01-2025"/>
    <s v="14-04-2025"/>
    <n v="0"/>
    <n v="11"/>
    <n v="0"/>
    <n v="1088.45"/>
    <n v="-1088.45"/>
  </r>
  <r>
    <s v="AVPROD"/>
    <x v="329"/>
    <x v="3"/>
    <s v="BROADVIEW HEIGHTS"/>
    <s v="OH"/>
    <n v="44147"/>
    <s v="HTLWD-3018-16"/>
    <s v="Each"/>
    <s v="Active"/>
    <s v="American Lighting"/>
    <s v="Tape Light"/>
    <s v="High Output"/>
    <s v="Order"/>
    <s v="01-01-2025"/>
    <s v="14-04-2025"/>
    <n v="0"/>
    <n v="1"/>
    <n v="0"/>
    <n v="139"/>
    <n v="-139"/>
  </r>
  <r>
    <s v="AVPROD"/>
    <x v="52"/>
    <x v="1"/>
    <s v="NORTH EASTON"/>
    <s v="MA"/>
    <n v="2356"/>
    <s v="HTL-COB-WW-16"/>
    <s v="Each"/>
    <s v="Active"/>
    <s v="American Lighting"/>
    <s v="Tape Light"/>
    <s v="High Output COB"/>
    <s v="Order"/>
    <s v="01-01-2025"/>
    <s v="14-04-2025"/>
    <n v="0"/>
    <n v="7"/>
    <n v="0"/>
    <n v="754.25"/>
    <n v="-754.25"/>
  </r>
  <r>
    <s v="AVPROD"/>
    <x v="469"/>
    <x v="1"/>
    <s v="NORTH YARMOUTH"/>
    <s v="ME"/>
    <n v="4097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49"/>
    <x v="11"/>
    <s v="PHOENIX"/>
    <s v="AZ"/>
    <n v="85027"/>
    <s v="HTLHD-CW-16"/>
    <s v="Each"/>
    <s v="Active"/>
    <s v="American Lighting"/>
    <s v="Tape Light"/>
    <s v="High Output HD"/>
    <s v="Order"/>
    <s v="01-01-2025"/>
    <s v="14-04-2025"/>
    <n v="0"/>
    <n v="2"/>
    <n v="0"/>
    <n v="194.08"/>
    <n v="-194.08"/>
  </r>
  <r>
    <s v="AVPROD"/>
    <x v="84"/>
    <x v="3"/>
    <s v="ADA"/>
    <s v="MI"/>
    <n v="49301"/>
    <s v="PE-UVLENS-1M-BK"/>
    <s v="Each"/>
    <s v="Active"/>
    <s v="American Lighting"/>
    <s v="Extrusion/Channel"/>
    <s v="Premium Extrusions"/>
    <s v="Special Order"/>
    <s v="01-01-2025"/>
    <s v="14-04-2025"/>
    <n v="0"/>
    <n v="16"/>
    <n v="0"/>
    <n v="286.56"/>
    <n v="-286.56"/>
  </r>
  <r>
    <s v="AVPROD"/>
    <x v="440"/>
    <x v="9"/>
    <s v="HAMPTON BAYS"/>
    <s v="NY"/>
    <n v="11946"/>
    <s v="TL-BLKS"/>
    <s v="Each"/>
    <s v="Active"/>
    <s v="American Lighting"/>
    <s v="Tape Light"/>
    <s v="Tape Light Accessories"/>
    <s v="Order"/>
    <s v="01-01-2025"/>
    <s v="14-04-2025"/>
    <n v="0"/>
    <n v="1"/>
    <n v="0"/>
    <n v="28.55"/>
    <n v="-28.55"/>
  </r>
  <r>
    <s v="AVPROD"/>
    <x v="29"/>
    <x v="2"/>
    <s v="ARVADA"/>
    <s v="CO"/>
    <n v="80002"/>
    <s v="HTL20-COB-WW-16"/>
    <s v="Each"/>
    <s v="NoPurchase"/>
    <s v="American Lighting"/>
    <s v="Tape Light"/>
    <s v="High Output COB"/>
    <s v="Order"/>
    <s v="01-01-2025"/>
    <s v="14-04-2025"/>
    <n v="0"/>
    <n v="2"/>
    <n v="0"/>
    <n v="194"/>
    <n v="-194"/>
  </r>
  <r>
    <s v="AVPROD"/>
    <x v="79"/>
    <x v="4"/>
    <s v="GREENVILLE"/>
    <s v="SC"/>
    <n v="29601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21"/>
    <x v="8"/>
    <s v="BELLEVUE"/>
    <s v="WA"/>
    <n v="98005"/>
    <s v="PLX-EXTHELM-FEED"/>
    <s v="Each"/>
    <s v="Active"/>
    <s v="Proluxe"/>
    <s v="Extrusion/Channel"/>
    <s v="Premium Extrusions"/>
    <s v="Shadow TransferKit"/>
    <s v="01-01-2025"/>
    <s v="14-04-2025"/>
    <n v="-5"/>
    <n v="0"/>
    <n v="21.5"/>
    <n v="0"/>
    <n v="21.5"/>
  </r>
  <r>
    <s v="AVPROD"/>
    <x v="165"/>
    <x v="2"/>
    <s v="DURANGO"/>
    <s v="CO"/>
    <n v="81301"/>
    <s v="CC-LTF-HTL65-RGBW"/>
    <s v="Each"/>
    <s v="Active"/>
    <s v="Other - Non-Inventory"/>
    <s v="Other"/>
    <s v="LaborFee"/>
    <s v="Tivoli Custom Cut"/>
    <s v="01-01-2025"/>
    <s v="14-04-2025"/>
    <n v="-3"/>
    <n v="0"/>
    <n v="147.6"/>
    <n v="0"/>
    <n v="147.6"/>
  </r>
  <r>
    <s v="AVPROD"/>
    <x v="7"/>
    <x v="0"/>
    <s v="SILVER SPRING"/>
    <s v="MD"/>
    <n v="20910"/>
    <s v="5LCS-24-5CCT-WH"/>
    <s v="Each"/>
    <s v="Active"/>
    <s v="American Lighting"/>
    <s v="Undercabinets"/>
    <s v="LED 5 Complete"/>
    <s v="Order"/>
    <s v="01-01-2025"/>
    <s v="14-04-2025"/>
    <n v="0"/>
    <n v="2"/>
    <n v="0"/>
    <n v="82"/>
    <n v="-82"/>
  </r>
  <r>
    <s v="AVPROD"/>
    <x v="141"/>
    <x v="7"/>
    <s v="OVERLAND PARK"/>
    <s v="KS"/>
    <n v="66212"/>
    <s v="LED-DR8-24"/>
    <s v="Each"/>
    <s v="Active"/>
    <s v="American Lighting"/>
    <s v="Drivers"/>
    <s v="LED-DR"/>
    <s v="Order"/>
    <s v="01-01-2025"/>
    <s v="14-04-2025"/>
    <n v="0"/>
    <n v="2"/>
    <n v="0"/>
    <n v="23.08"/>
    <n v="-23.08"/>
  </r>
  <r>
    <s v="AVPROD"/>
    <x v="29"/>
    <x v="2"/>
    <s v="ARVADA"/>
    <s v="CO"/>
    <n v="80002"/>
    <s v="HTL-COB-UWW-16"/>
    <s v="Each"/>
    <s v="Active"/>
    <s v="American Lighting"/>
    <s v="Tape Light"/>
    <s v="High Output COB"/>
    <s v="Order"/>
    <s v="01-01-2025"/>
    <s v="14-04-2025"/>
    <n v="0"/>
    <n v="3"/>
    <n v="0"/>
    <n v="323.25"/>
    <n v="-323.25"/>
  </r>
  <r>
    <s v="AVPROD"/>
    <x v="191"/>
    <x v="6"/>
    <s v="CLEARWATER"/>
    <s v="FL"/>
    <n v="33765"/>
    <s v="PLX-EXTUNVMINI-2M-BNDL1"/>
    <s v="Each"/>
    <s v="Active"/>
    <s v="Proluxe"/>
    <s v="Extrusion/Channel"/>
    <s v="Premium Extrusions"/>
    <s v="Shadow TransferKit"/>
    <s v="01-01-2025"/>
    <s v="14-04-2025"/>
    <n v="-3"/>
    <n v="0"/>
    <n v="111.45"/>
    <n v="0"/>
    <n v="111.45"/>
  </r>
  <r>
    <s v="AVPROD"/>
    <x v="294"/>
    <x v="2"/>
    <s v="BASALT "/>
    <s v="CO"/>
    <n v="81621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18"/>
    <x v="7"/>
    <s v="ROELAND PARK"/>
    <s v="KS"/>
    <n v="66205"/>
    <s v="STL-COB-WW-100"/>
    <s v="Each"/>
    <s v="Active"/>
    <s v="American Lighting"/>
    <s v="Tape Light"/>
    <s v="Standard Grade COB"/>
    <s v="Order"/>
    <s v="01-01-2025"/>
    <s v="14-04-2025"/>
    <n v="0"/>
    <n v="2"/>
    <n v="0"/>
    <n v="1140.7"/>
    <n v="-1140.7"/>
  </r>
  <r>
    <s v="AVPROD"/>
    <x v="84"/>
    <x v="3"/>
    <s v="ADA"/>
    <s v="MI"/>
    <n v="49301"/>
    <s v="PE-AA2-LENS-1M"/>
    <s v="Each"/>
    <s v="NoPurchase"/>
    <s v="American Lighting"/>
    <s v="Extrusion/Channel"/>
    <s v="Premium Extrusions"/>
    <s v="Order"/>
    <s v="01-01-2025"/>
    <s v="14-04-2025"/>
    <n v="0"/>
    <n v="8"/>
    <n v="0"/>
    <n v="78.400000000000006"/>
    <n v="-78.400000000000006"/>
  </r>
  <r>
    <s v="AVPROD"/>
    <x v="376"/>
    <x v="10"/>
    <s v="MAGNOLIA"/>
    <s v="TX"/>
    <n v="77354"/>
    <s v="PLX-HTLWD54-3018-24V-16"/>
    <s v="Each"/>
    <s v="Active"/>
    <s v="Proluxe"/>
    <s v="Tape Light"/>
    <s v="High Output"/>
    <s v="Shadow TransferKit"/>
    <s v="01-01-2025"/>
    <s v="14-04-2025"/>
    <n v="-12"/>
    <n v="0"/>
    <n v="1280.4000000000001"/>
    <n v="0"/>
    <n v="1280.4000000000001"/>
  </r>
  <r>
    <s v="AVPROD"/>
    <x v="402"/>
    <x v="9"/>
    <s v="FARMINGDALE"/>
    <s v="NY"/>
    <n v="11735"/>
    <s v="PLX-HTL54-COB-27K-24V-16"/>
    <s v="Each"/>
    <s v="Active"/>
    <s v="Proluxe"/>
    <s v="Tape Light"/>
    <s v="High Output COB"/>
    <s v="Shadow TransferKit"/>
    <s v="01-01-2025"/>
    <s v="14-04-2025"/>
    <n v="-4"/>
    <n v="0"/>
    <n v="388"/>
    <n v="0"/>
    <n v="388"/>
  </r>
  <r>
    <s v="AVPROD"/>
    <x v="113"/>
    <x v="14"/>
    <s v="CONCORD"/>
    <s v="CA"/>
    <n v="94518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76.5"/>
    <n v="-76.5"/>
  </r>
  <r>
    <s v="AVPROD"/>
    <x v="237"/>
    <x v="2"/>
    <s v="LONE TREE"/>
    <s v="CO"/>
    <n v="80124"/>
    <s v="HTLWD-3018-16"/>
    <s v="Each"/>
    <s v="Active"/>
    <s v="American Lighting"/>
    <s v="Tape Light"/>
    <s v="High Output"/>
    <s v="Order"/>
    <s v="01-01-2025"/>
    <s v="14-04-2025"/>
    <n v="0"/>
    <n v="14"/>
    <n v="0"/>
    <n v="1946"/>
    <n v="-1946"/>
  </r>
  <r>
    <s v="AVPROD"/>
    <x v="191"/>
    <x v="6"/>
    <s v="CLEARWATER"/>
    <s v="FL"/>
    <n v="33765"/>
    <s v="PLX-RCWY-3-PET"/>
    <s v="Each"/>
    <s v="Active"/>
    <s v="Proluxe"/>
    <s v="Extrusion/Channel"/>
    <s v="Economy Extrusions"/>
    <s v="Shadow TransferKit"/>
    <s v="01-01-2025"/>
    <s v="14-04-2025"/>
    <n v="-15"/>
    <n v="0"/>
    <n v="54"/>
    <n v="0"/>
    <n v="54"/>
  </r>
  <r>
    <s v="AVPROD"/>
    <x v="470"/>
    <x v="4"/>
    <s v="NASHVILLE"/>
    <s v="TN"/>
    <n v="37211"/>
    <s v="PLX-AX-5CCT-3-WH"/>
    <s v="Each"/>
    <s v="NoPurchase"/>
    <s v="Proluxe"/>
    <s v="Downlighting"/>
    <s v="Axis"/>
    <s v="Shadow TransferKit"/>
    <s v="01-01-2025"/>
    <s v="14-04-2025"/>
    <n v="12"/>
    <n v="0"/>
    <n v="359.4"/>
    <n v="0"/>
    <n v="359.4"/>
  </r>
  <r>
    <s v="AVPROD"/>
    <x v="302"/>
    <x v="0"/>
    <s v="ANNAPOLIS"/>
    <s v="MD"/>
    <n v="21401"/>
    <s v="PLX-ADPTDRJ24V-60"/>
    <s v="Each"/>
    <s v="Active"/>
    <s v="Proluxe"/>
    <s v="Drivers"/>
    <s v="Adaptive"/>
    <s v="Shadow TransferKit"/>
    <s v="01-01-2025"/>
    <s v="14-04-2025"/>
    <n v="-5"/>
    <n v="0"/>
    <n v="383.5"/>
    <n v="0"/>
    <n v="383.5"/>
  </r>
  <r>
    <s v="AVPROD"/>
    <x v="29"/>
    <x v="2"/>
    <s v="ARVADA"/>
    <s v="CO"/>
    <n v="80002"/>
    <s v="PLX-ADPTDRJ24V-288"/>
    <s v="Each"/>
    <s v="Active"/>
    <s v="Proluxe"/>
    <s v="Drivers"/>
    <s v="Adaptive"/>
    <s v="Shadow TransferKit"/>
    <s v="01-01-2025"/>
    <s v="14-04-2025"/>
    <n v="-4"/>
    <n v="0"/>
    <n v="730.76"/>
    <n v="0"/>
    <n v="730.76"/>
  </r>
  <r>
    <s v="AVPROD"/>
    <x v="63"/>
    <x v="9"/>
    <s v="LITTLE SILVER"/>
    <s v="NJ"/>
    <n v="7739"/>
    <s v="HTL67-COB-SW-CC"/>
    <s v="Foot"/>
    <s v="Active"/>
    <s v="American Lighting"/>
    <s v="Tape Light"/>
    <s v="Sauna IP67 COB"/>
    <s v="Special Order"/>
    <s v="01-01-2025"/>
    <s v="14-04-2025"/>
    <n v="0"/>
    <n v="24"/>
    <n v="0"/>
    <n v="256.8"/>
    <n v="-256.8"/>
  </r>
  <r>
    <s v="AVPROD"/>
    <x v="104"/>
    <x v="6"/>
    <s v="SAN JUAN"/>
    <s v="PR"/>
    <n v="927"/>
    <s v="HPR68-24VDC-18MM-TRACK-3FT"/>
    <s v="Each"/>
    <s v="Active"/>
    <s v="American Lighting"/>
    <s v="Flexible Linear"/>
    <s v="Pool Rated Neon"/>
    <s v="Special Order"/>
    <s v="01-01-2025"/>
    <s v="14-04-2025"/>
    <n v="0"/>
    <n v="3"/>
    <n v="0"/>
    <n v="13.8"/>
    <n v="-13.8"/>
  </r>
  <r>
    <s v="AVPROD"/>
    <x v="32"/>
    <x v="6"/>
    <s v="NAPLES"/>
    <s v="FL"/>
    <n v="34110"/>
    <s v="PLX-EXTP-45-1M"/>
    <s v="Each"/>
    <s v="NoPurchase"/>
    <s v="Proluxe"/>
    <s v="Extrusion/Channel"/>
    <s v="Premium Extrusions"/>
    <s v="Shadow TransferKit"/>
    <s v="01-01-2025"/>
    <s v="14-04-2025"/>
    <n v="-10"/>
    <n v="0"/>
    <n v="160.6"/>
    <n v="0"/>
    <n v="160.6"/>
  </r>
  <r>
    <s v="AVPROD"/>
    <x v="188"/>
    <x v="7"/>
    <s v="CAPE GIRARDEAU"/>
    <s v="MO"/>
    <n v="63701"/>
    <s v="PLX-HTL20-COB-50K-24V-16"/>
    <s v="Each"/>
    <s v="FlgNoPur"/>
    <s v="Proluxe"/>
    <s v="Tape Light"/>
    <s v="High Output COB"/>
    <s v="Shadow TransferKit"/>
    <s v="01-01-2025"/>
    <s v="14-04-2025"/>
    <n v="-2"/>
    <n v="0"/>
    <n v="213.4"/>
    <n v="0"/>
    <n v="213.4"/>
  </r>
  <r>
    <s v="AVPROD"/>
    <x v="249"/>
    <x v="2"/>
    <s v="LEHI"/>
    <s v="UT"/>
    <n v="84043"/>
    <s v="PE-GT-END"/>
    <s v="Each"/>
    <s v="NoPurchase"/>
    <s v="American Lighting"/>
    <s v="Extrusion/Channel"/>
    <s v="Premium Extrusions"/>
    <s v="Order"/>
    <s v="01-01-2025"/>
    <s v="14-04-2025"/>
    <n v="0"/>
    <n v="20"/>
    <n v="0"/>
    <n v="51"/>
    <n v="-51"/>
  </r>
  <r>
    <s v="AVPROD"/>
    <x v="171"/>
    <x v="5"/>
    <s v="COSA MESA"/>
    <s v="CA"/>
    <n v="92626"/>
    <s v="PLX-HTL54-COB-27K-24V-16"/>
    <s v="Each"/>
    <s v="Active"/>
    <s v="Proluxe"/>
    <s v="Tape Light"/>
    <s v="High Output COB"/>
    <s v="Shadow TransferKit"/>
    <s v="01-01-2025"/>
    <s v="14-04-2025"/>
    <n v="3"/>
    <n v="0"/>
    <n v="313.70999999999998"/>
    <n v="0"/>
    <n v="313.70999999999998"/>
  </r>
  <r>
    <s v="AVPROD"/>
    <x v="2"/>
    <x v="2"/>
    <s v="MURRAY"/>
    <s v="UT"/>
    <n v="84107"/>
    <s v="PLX-ADPTDRJ24V-192"/>
    <s v="Each"/>
    <s v="Active"/>
    <s v="Proluxe"/>
    <s v="Drivers"/>
    <s v="Adaptive"/>
    <s v="Shadow TransferKit"/>
    <s v="01-01-2025"/>
    <s v="14-04-2025"/>
    <n v="4"/>
    <n v="0"/>
    <n v="569.04"/>
    <n v="0"/>
    <n v="569.04"/>
  </r>
  <r>
    <s v="AVPROD"/>
    <x v="91"/>
    <x v="6"/>
    <s v="SOUTH DAYTONA"/>
    <s v="FL"/>
    <n v="32119"/>
    <s v="PLX-EXTUNI-1M"/>
    <s v="Each"/>
    <s v="NoPurchase"/>
    <s v="Proluxe"/>
    <s v="Extrusion/Channel"/>
    <s v="Premium Extrusions"/>
    <s v="Shadow TransferKit"/>
    <s v="01-01-2025"/>
    <s v="14-04-2025"/>
    <n v="-20"/>
    <n v="0"/>
    <n v="250"/>
    <n v="0"/>
    <n v="250"/>
  </r>
  <r>
    <s v="AVPROD"/>
    <x v="5"/>
    <x v="3"/>
    <s v="TROY"/>
    <s v="MI"/>
    <n v="48084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16"/>
    <x v="5"/>
    <s v="KIHEI"/>
    <s v="HI"/>
    <n v="96753"/>
    <s v="PE-RAD-FEED"/>
    <s v="BG2"/>
    <s v="NoPurchase"/>
    <s v="American Lighting"/>
    <s v="Extrusion/Channel"/>
    <s v="Premium Extrusions"/>
    <s v="Order"/>
    <s v="01-01-2025"/>
    <s v="14-04-2025"/>
    <n v="0"/>
    <n v="2"/>
    <n v="0"/>
    <n v="3.5"/>
    <n v="-3.5"/>
  </r>
  <r>
    <s v="AVPROD"/>
    <x v="73"/>
    <x v="3"/>
    <s v="CARMEL"/>
    <s v="IN"/>
    <n v="46032"/>
    <s v="ADPT-DRJ-60-24"/>
    <s v="Each"/>
    <s v="Active"/>
    <s v="American Lighting"/>
    <s v="Drivers"/>
    <s v="Adaptive"/>
    <s v="Order"/>
    <s v="01-01-2025"/>
    <s v="14-04-2025"/>
    <n v="0"/>
    <n v="1"/>
    <n v="0"/>
    <n v="66.260000000000005"/>
    <n v="-66.260000000000005"/>
  </r>
  <r>
    <s v="AVPROD"/>
    <x v="125"/>
    <x v="2"/>
    <s v="LOGAN"/>
    <s v="UT"/>
    <n v="84341"/>
    <s v="A3-5CCT-WH"/>
    <s v="Each"/>
    <s v="NoPurchase"/>
    <s v="American Lighting"/>
    <s v="Downlighting"/>
    <s v="Axis"/>
    <s v="Order"/>
    <s v="01-01-2025"/>
    <s v="14-04-2025"/>
    <n v="0"/>
    <n v="8"/>
    <n v="0"/>
    <n v="239.6"/>
    <n v="-239.6"/>
  </r>
  <r>
    <s v="AVPROD"/>
    <x v="200"/>
    <x v="6"/>
    <s v="ORLANDO"/>
    <s v="FL"/>
    <n v="32811"/>
    <s v="PLX-LEDDRJ24V-96"/>
    <s v="Each"/>
    <s v="Active"/>
    <s v="Proluxe"/>
    <s v="Drivers"/>
    <s v="LED-DR"/>
    <s v="Shadow TransferKit"/>
    <s v="01-01-2025"/>
    <s v="14-04-2025"/>
    <n v="0"/>
    <n v="0"/>
    <n v="-40.01"/>
    <n v="0"/>
    <n v="-40.01"/>
  </r>
  <r>
    <s v="AVPROD"/>
    <x v="135"/>
    <x v="4"/>
    <s v="KNOXVILLE"/>
    <s v="TN"/>
    <n v="37919"/>
    <s v="PLX-ADPTPRODR24V-200"/>
    <s v="Each"/>
    <s v="Active"/>
    <s v="Proluxe"/>
    <s v="Drivers"/>
    <s v="Adaptive"/>
    <s v="Shadow TransferKit"/>
    <s v="01-01-2025"/>
    <s v="14-04-2025"/>
    <n v="-1"/>
    <n v="0"/>
    <n v="149"/>
    <n v="0"/>
    <n v="149"/>
  </r>
  <r>
    <s v="AVPROD"/>
    <x v="17"/>
    <x v="5"/>
    <s v="LAS VEGAS"/>
    <s v="NV"/>
    <n v="89148"/>
    <s v="PE-AA2-1M"/>
    <s v="Each"/>
    <s v="NoPurchase"/>
    <s v="American Lighting"/>
    <s v="Extrusion/Channel"/>
    <s v="Premium Extrusions"/>
    <s v="Order"/>
    <s v="01-01-2025"/>
    <s v="14-04-2025"/>
    <n v="0"/>
    <n v="139"/>
    <n v="0"/>
    <n v="1401.12"/>
    <n v="-1401.12"/>
  </r>
  <r>
    <s v="AVPROD"/>
    <x v="20"/>
    <x v="2"/>
    <s v="WINDSOR"/>
    <s v="CO"/>
    <n v="80550"/>
    <s v="PE-UVLENS-1M"/>
    <s v="Each"/>
    <s v="Active"/>
    <s v="American Lighting"/>
    <s v="Extrusion/Channel"/>
    <s v="Premium Extrusions"/>
    <s v="Special Order"/>
    <s v="01-01-2025"/>
    <s v="14-04-2025"/>
    <n v="0"/>
    <n v="17"/>
    <n v="0"/>
    <n v="112.2"/>
    <n v="-112.2"/>
  </r>
  <r>
    <s v="AVPROD"/>
    <x v="189"/>
    <x v="2"/>
    <s v="HIGHLANDS RANCH"/>
    <s v="CO"/>
    <n v="80130"/>
    <s v="EE-AAFR-LENS-1M"/>
    <s v="Each"/>
    <s v="Active"/>
    <s v="American Lighting"/>
    <s v="Extrusion/Channel"/>
    <s v="Economy Extrusions"/>
    <s v="Special Order"/>
    <s v="01-01-2025"/>
    <s v="14-04-2025"/>
    <n v="16"/>
    <n v="0"/>
    <n v="0"/>
    <n v="0"/>
    <n v="0"/>
  </r>
  <r>
    <s v="AVPROD"/>
    <x v="13"/>
    <x v="4"/>
    <s v="WOODSTOCK"/>
    <s v="GA"/>
    <n v="30188"/>
    <s v="PLX-HTL54-TW-24V-16"/>
    <s v="Each"/>
    <s v="Active"/>
    <s v="Proluxe"/>
    <s v="Tape Light"/>
    <s v="High Output"/>
    <s v="Shadow TransferKit"/>
    <s v="01-01-2025"/>
    <s v="14-04-2025"/>
    <n v="-12"/>
    <n v="0"/>
    <n v="1041.5999999999999"/>
    <n v="0"/>
    <n v="1041.5999999999999"/>
  </r>
  <r>
    <s v="AVPROD"/>
    <x v="82"/>
    <x v="5"/>
    <s v="SCOTTSDALE"/>
    <s v="AZ"/>
    <n v="85255"/>
    <s v="PLX-ADPTDRJ24V-96"/>
    <s v="Each"/>
    <s v="Active"/>
    <s v="Proluxe"/>
    <s v="Drivers"/>
    <s v="Adaptive"/>
    <s v="Shadow TransferKit"/>
    <s v="01-01-2025"/>
    <s v="14-04-2025"/>
    <n v="3"/>
    <n v="0"/>
    <n v="345.6"/>
    <n v="0"/>
    <n v="345.6"/>
  </r>
  <r>
    <s v="AVPROD"/>
    <x v="303"/>
    <x v="2"/>
    <s v="AMERICAN FORK"/>
    <s v="UT"/>
    <n v="84003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189"/>
    <x v="2"/>
    <s v="HIGHLANDS RANCH"/>
    <s v="CO"/>
    <n v="80130"/>
    <s v="PLX-NFPROEXTV-3"/>
    <s v="Each"/>
    <s v="Active"/>
    <s v="Proluxe"/>
    <s v="Flexible Linear"/>
    <s v="Neonflex Pro"/>
    <s v="Shadow TransferKit"/>
    <s v="01-01-2025"/>
    <s v="14-04-2025"/>
    <n v="-8"/>
    <n v="0"/>
    <n v="88"/>
    <n v="0"/>
    <n v="88"/>
  </r>
  <r>
    <s v="AVPROD"/>
    <x v="463"/>
    <x v="7"/>
    <s v="ST. LOUIS"/>
    <s v="MO"/>
    <n v="63127"/>
    <s v="PE-BASE-2M-WH"/>
    <s v="Each"/>
    <s v="Active"/>
    <s v="American Lighting"/>
    <s v="Extrusion/Channel"/>
    <s v="Premium Extrusions"/>
    <s v="Order"/>
    <s v="01-01-2025"/>
    <s v="14-04-2025"/>
    <n v="0"/>
    <n v="2"/>
    <n v="0"/>
    <n v="80.64"/>
    <n v="-80.64"/>
  </r>
  <r>
    <s v="AVPROD"/>
    <x v="29"/>
    <x v="2"/>
    <s v="ARVADA"/>
    <s v="CO"/>
    <n v="80002"/>
    <s v="PE-FOCLENS-1M"/>
    <s v="Each"/>
    <s v="Active"/>
    <s v="American Lighting"/>
    <s v="Extrusion/Channel"/>
    <s v="Premium Extrusions"/>
    <s v="Special Order"/>
    <s v="01-01-2025"/>
    <s v="14-04-2025"/>
    <n v="0"/>
    <n v="2"/>
    <n v="0"/>
    <n v="22.26"/>
    <n v="-22.26"/>
  </r>
  <r>
    <s v="AVPROD"/>
    <x v="361"/>
    <x v="12"/>
    <s v="HUDSON"/>
    <s v="WI"/>
    <n v="54016"/>
    <s v="LED-DR240-24"/>
    <s v="Each"/>
    <s v="Inactive"/>
    <s v="American Lighting"/>
    <s v="Drivers"/>
    <s v="LED-DR"/>
    <s v="Special Order"/>
    <s v="01-01-2025"/>
    <s v="14-04-2025"/>
    <n v="0"/>
    <n v="2"/>
    <n v="0"/>
    <n v="297.3"/>
    <n v="-297.3"/>
  </r>
  <r>
    <s v="AVPROD"/>
    <x v="47"/>
    <x v="5"/>
    <s v="SAN DIEGO"/>
    <s v="CA"/>
    <n v="92123"/>
    <s v="PE-GT-END"/>
    <s v="Each"/>
    <s v="NoPurchase"/>
    <s v="American Lighting"/>
    <s v="Extrusion/Channel"/>
    <s v="Premium Extrusions"/>
    <s v="Order"/>
    <s v="01-01-2025"/>
    <s v="14-04-2025"/>
    <n v="0"/>
    <n v="1"/>
    <n v="0"/>
    <n v="2.5499999999999998"/>
    <n v="-2.5499999999999998"/>
  </r>
  <r>
    <s v="AVPROD"/>
    <x v="26"/>
    <x v="10"/>
    <s v="ROANOKE"/>
    <s v="TX"/>
    <n v="76262"/>
    <s v="PLX-LEDDRJ24V-300"/>
    <s v="Each"/>
    <s v="Active"/>
    <s v="Proluxe"/>
    <s v="Drivers"/>
    <s v="LED-DR"/>
    <s v="Shadow TransferKit"/>
    <s v="01-01-2025"/>
    <s v="14-04-2025"/>
    <n v="-2"/>
    <n v="0"/>
    <n v="217.8"/>
    <n v="0"/>
    <n v="217.8"/>
  </r>
  <r>
    <s v="AVPROD"/>
    <x v="161"/>
    <x v="4"/>
    <s v="MARIETTA "/>
    <s v="GA"/>
    <n v="30060"/>
    <s v="PLX-ADPTPRODR24V-300"/>
    <s v="Each"/>
    <s v="Active"/>
    <s v="Proluxe"/>
    <s v="Drivers"/>
    <s v="Adaptive"/>
    <s v="Shadow TransferKit"/>
    <s v="01-01-2025"/>
    <s v="14-04-2025"/>
    <n v="-1"/>
    <n v="0"/>
    <n v="192"/>
    <n v="0"/>
    <n v="192"/>
  </r>
  <r>
    <s v="AVPROD"/>
    <x v="372"/>
    <x v="6"/>
    <s v="Orlando"/>
    <s v="FL"/>
    <n v="32808"/>
    <s v="ADPTPRO-DR-300-24"/>
    <s v="Each"/>
    <s v="Active"/>
    <s v="American Lighting"/>
    <s v="Drivers"/>
    <s v="Adaptive"/>
    <s v="Order"/>
    <s v="01-01-2025"/>
    <s v="14-04-2025"/>
    <n v="0"/>
    <n v="1"/>
    <n v="0"/>
    <n v="213.35"/>
    <n v="-213.35"/>
  </r>
  <r>
    <s v="AVPROD"/>
    <x v="46"/>
    <x v="6"/>
    <s v="SARASOTA"/>
    <s v="FL"/>
    <n v="34238"/>
    <s v="ADPTPRO-DRJ-60-24"/>
    <s v="Each"/>
    <s v="Active"/>
    <s v="American Lighting"/>
    <s v="Drivers"/>
    <s v="Adaptive"/>
    <s v="Order"/>
    <s v="01-01-2025"/>
    <s v="14-04-2025"/>
    <n v="0"/>
    <n v="1"/>
    <n v="0"/>
    <n v="85.3"/>
    <n v="-85.3"/>
  </r>
  <r>
    <s v="AVPROD"/>
    <x v="214"/>
    <x v="3"/>
    <s v="CLINTON "/>
    <s v="PA"/>
    <n v="15026"/>
    <s v="PE-AA45-END"/>
    <s v="Each"/>
    <s v="Active"/>
    <s v="American Lighting"/>
    <s v="Extrusion/Channel"/>
    <s v="Premium Extrusions"/>
    <s v="Special Order"/>
    <s v="01-01-2025"/>
    <s v="14-04-2025"/>
    <n v="0"/>
    <n v="6"/>
    <n v="0"/>
    <n v="5.28"/>
    <n v="-5.28"/>
  </r>
  <r>
    <s v="AVPROD"/>
    <x v="193"/>
    <x v="6"/>
    <s v="FORT MYERS"/>
    <s v="FL"/>
    <n v="33913"/>
    <s v="PLX-HTL54-COB-30K-24V-16"/>
    <s v="Each"/>
    <s v="Activ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23"/>
    <x v="7"/>
    <s v="SHAWNEE"/>
    <s v="KS"/>
    <n v="66227"/>
    <s v="PLX-LEDDRJ24V-300"/>
    <s v="Each"/>
    <s v="Active"/>
    <s v="Proluxe"/>
    <s v="Drivers"/>
    <s v="LED-DR"/>
    <s v="Shadow TransferKit"/>
    <s v="01-01-2025"/>
    <s v="14-04-2025"/>
    <n v="-1"/>
    <n v="0"/>
    <n v="119.8"/>
    <n v="0"/>
    <n v="119.8"/>
  </r>
  <r>
    <s v="AVPROD"/>
    <x v="284"/>
    <x v="8"/>
    <s v="WORCESTER"/>
    <s v="MA"/>
    <n v="1604"/>
    <s v="PLX-SPKPL-GTWY-T-W"/>
    <s v="Each"/>
    <s v="Active"/>
    <s v="Proluxe"/>
    <s v="Spektrum"/>
    <s v="Spektrum Smart"/>
    <s v="Shadow TransferKit"/>
    <s v="01-01-2025"/>
    <s v="14-04-2025"/>
    <n v="1"/>
    <n v="0"/>
    <n v="45.75"/>
    <n v="0"/>
    <n v="45.75"/>
  </r>
  <r>
    <s v="AVPROD"/>
    <x v="95"/>
    <x v="3"/>
    <s v="LEETSDALE"/>
    <s v="PA"/>
    <n v="15056"/>
    <s v="PLX-TL-SC-4PWR"/>
    <s v="Each"/>
    <s v="Active"/>
    <s v="Proluxe"/>
    <s v="Tape Light"/>
    <s v="Tape Light Accessories"/>
    <s v="Shadow TransferKit"/>
    <s v="01-01-2025"/>
    <s v="14-04-2025"/>
    <n v="-10"/>
    <n v="0"/>
    <n v="37.5"/>
    <n v="0"/>
    <n v="37.5"/>
  </r>
  <r>
    <s v="AVPROD"/>
    <x v="150"/>
    <x v="5"/>
    <s v="SCOTTSDALE "/>
    <s v="AZ"/>
    <n v="85255"/>
    <s v="PLX-HTL54-COB-RGBW-24V-16"/>
    <s v="Each"/>
    <s v="Active"/>
    <s v="Proluxe"/>
    <s v="Tape Light"/>
    <s v="High Output COB"/>
    <s v="Shadow TransferKit"/>
    <s v="01-01-2025"/>
    <s v="14-04-2025"/>
    <n v="-6"/>
    <n v="0"/>
    <n v="855.3"/>
    <n v="0"/>
    <n v="855.3"/>
  </r>
  <r>
    <s v="AVPROD"/>
    <x v="239"/>
    <x v="11"/>
    <s v="CHICAGO"/>
    <s v="IL"/>
    <n v="60612"/>
    <s v="PLX-HTLWD54-3018-24V-16"/>
    <s v="Each"/>
    <s v="Active"/>
    <s v="Proluxe"/>
    <s v="Tape Light"/>
    <s v="High Output"/>
    <s v="Shadow TransferKit"/>
    <s v="01-01-2025"/>
    <s v="14-04-2025"/>
    <n v="-10"/>
    <n v="0"/>
    <n v="1390"/>
    <n v="0"/>
    <n v="1390"/>
  </r>
  <r>
    <s v="AVPROD"/>
    <x v="120"/>
    <x v="6"/>
    <s v="CAPE CORAL"/>
    <s v="FL"/>
    <n v="33991"/>
    <s v="E-CLIP-45"/>
    <s v="Each"/>
    <s v="NoPurchase"/>
    <s v="American Lighting"/>
    <s v="Extrusion/Channel"/>
    <s v="Economy Extrusions"/>
    <s v="Order"/>
    <s v="01-01-2025"/>
    <s v="14-04-2025"/>
    <n v="0"/>
    <n v="200"/>
    <n v="0"/>
    <n v="440"/>
    <n v="-440"/>
  </r>
  <r>
    <s v="AVPROD"/>
    <x v="141"/>
    <x v="7"/>
    <s v="OVERLAND PARK"/>
    <s v="KS"/>
    <n v="66212"/>
    <s v="LED-DR100-24"/>
    <s v="Each"/>
    <s v="Inactive"/>
    <s v="American Lighting"/>
    <s v="Drivers"/>
    <s v="LED-DR"/>
    <s v="Order"/>
    <s v="01-01-2025"/>
    <s v="14-04-2025"/>
    <n v="0"/>
    <n v="1"/>
    <n v="0"/>
    <n v="55.28"/>
    <n v="-55.28"/>
  </r>
  <r>
    <s v="AVPROD"/>
    <x v="257"/>
    <x v="6"/>
    <s v="WEST PALM BEACH"/>
    <s v="FL"/>
    <n v="33409"/>
    <s v="SBEND-A15X50-24V-30K-CC"/>
    <s v="Foot"/>
    <s v="Inactive"/>
    <s v="American Lighting"/>
    <s v="Tape Light"/>
    <s v="Senik"/>
    <s v="Custom Cut"/>
    <s v="01-01-2025"/>
    <s v="14-04-2025"/>
    <n v="0"/>
    <n v="67"/>
    <n v="0"/>
    <n v="2348.35"/>
    <n v="-2348.35"/>
  </r>
  <r>
    <s v="AVPROD"/>
    <x v="21"/>
    <x v="8"/>
    <s v="BELLEVUE"/>
    <s v="WA"/>
    <n v="98005"/>
    <s v="PE-RAD-LENS-2M"/>
    <s v="Each"/>
    <s v="Active"/>
    <s v="American Lighting"/>
    <s v="Extrusion/Channel"/>
    <s v="Premium Extrusions"/>
    <s v="Order"/>
    <s v="01-01-2025"/>
    <s v="14-04-2025"/>
    <n v="0"/>
    <n v="12"/>
    <n v="0"/>
    <n v="156.6"/>
    <n v="-156.6"/>
  </r>
  <r>
    <s v="AVPROD"/>
    <x v="5"/>
    <x v="3"/>
    <s v="TROY"/>
    <s v="MI"/>
    <n v="48084"/>
    <s v="HTLWD-3018-16"/>
    <s v="Each"/>
    <s v="Active"/>
    <s v="American Lighting"/>
    <s v="Tape Light"/>
    <s v="High Output"/>
    <s v="Order"/>
    <s v="01-01-2025"/>
    <s v="14-04-2025"/>
    <n v="0"/>
    <n v="1"/>
    <n v="0"/>
    <n v="139"/>
    <n v="-139"/>
  </r>
  <r>
    <s v="AVPROD"/>
    <x v="35"/>
    <x v="6"/>
    <s v="MIAMI"/>
    <s v="FL"/>
    <n v="33155"/>
    <s v="E-CLIP"/>
    <s v="Each"/>
    <s v="NoPurchase"/>
    <s v="American Lighting"/>
    <s v="Extrusion/Channel"/>
    <s v="Economy Extrusions"/>
    <s v="Order"/>
    <s v="01-01-2025"/>
    <s v="14-04-2025"/>
    <n v="0"/>
    <n v="16"/>
    <n v="0"/>
    <n v="19.04"/>
    <n v="-19.04"/>
  </r>
  <r>
    <s v="AVPROD"/>
    <x v="432"/>
    <x v="6"/>
    <s v="TAMPA "/>
    <s v="FL"/>
    <n v="33624"/>
    <s v="PLX-HTL20-COB-35K-24V-16"/>
    <s v="Each"/>
    <s v="NoPurchase"/>
    <s v="Proluxe"/>
    <s v="Tape Light"/>
    <s v="High Output COB"/>
    <s v="Shadow TransferKit"/>
    <s v="01-01-2025"/>
    <s v="14-04-2025"/>
    <n v="-6"/>
    <n v="0"/>
    <n v="640.20000000000005"/>
    <n v="0"/>
    <n v="640.20000000000005"/>
  </r>
  <r>
    <s v="AVPROD"/>
    <x v="471"/>
    <x v="2"/>
    <s v="ENGLEWOOD"/>
    <s v="CO"/>
    <n v="80113"/>
    <s v="PLX-RHYM-DLQ-THNC-15-36-5CCT-3-WH"/>
    <s v="Each"/>
    <s v="Active"/>
    <s v="Proluxe"/>
    <s v="Downlighting"/>
    <s v="Rhyme"/>
    <s v="Shadow TransferKit"/>
    <s v="01-01-2025"/>
    <s v="14-04-2025"/>
    <n v="2"/>
    <n v="0"/>
    <n v="0"/>
    <n v="0"/>
    <n v="0"/>
  </r>
  <r>
    <s v="AVPROD"/>
    <x v="196"/>
    <x v="6"/>
    <s v="ORLANDO"/>
    <s v="FL"/>
    <n v="32811"/>
    <s v="HTL-RGBW"/>
    <s v="Each"/>
    <s v="Active"/>
    <s v="American Lighting"/>
    <s v="Tape Light"/>
    <s v="High Output"/>
    <s v="Order"/>
    <s v="01-01-2025"/>
    <s v="14-04-2025"/>
    <n v="0"/>
    <n v="45"/>
    <n v="0"/>
    <n v="5955.75"/>
    <n v="-5955.75"/>
  </r>
  <r>
    <s v="AVPROD"/>
    <x v="121"/>
    <x v="2"/>
    <s v="GRANBY"/>
    <s v="CO"/>
    <s v="80446-0707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302"/>
    <x v="0"/>
    <s v="ANNAPOLIS"/>
    <s v="MD"/>
    <n v="21401"/>
    <s v="BRD4-5CCT-RD"/>
    <s v="Each"/>
    <s v="Active"/>
    <s v="American Lighting"/>
    <s v="Downlighting"/>
    <s v="Brio"/>
    <s v="Order"/>
    <s v="01-01-2025"/>
    <s v="14-04-2025"/>
    <n v="0"/>
    <n v="8"/>
    <n v="0"/>
    <n v="64"/>
    <n v="-64"/>
  </r>
  <r>
    <s v="AVPROD"/>
    <x v="176"/>
    <x v="6"/>
    <s v="DORAL "/>
    <s v="FL"/>
    <n v="33122"/>
    <s v="HTL68-WW"/>
    <s v="Each"/>
    <s v="Active"/>
    <s v="American Lighting"/>
    <s v="Tape Light"/>
    <s v="High Output"/>
    <s v="Order"/>
    <s v="01-01-2025"/>
    <s v="14-04-2025"/>
    <n v="0"/>
    <n v="1"/>
    <n v="0"/>
    <n v="129.94999999999999"/>
    <n v="-129.94999999999999"/>
  </r>
  <r>
    <s v="AVPROD"/>
    <x v="53"/>
    <x v="3"/>
    <s v="CARMEL"/>
    <s v="IN"/>
    <n v="46032"/>
    <s v="PLX-ADPTDRJ24V-60"/>
    <s v="Each"/>
    <s v="Active"/>
    <s v="Proluxe"/>
    <s v="Drivers"/>
    <s v="Adaptive"/>
    <s v="Shadow TransferKit"/>
    <s v="01-01-2025"/>
    <s v="14-04-2025"/>
    <n v="-6"/>
    <n v="0"/>
    <n v="460.2"/>
    <n v="0"/>
    <n v="460.2"/>
  </r>
  <r>
    <s v="AVPROD"/>
    <x v="77"/>
    <x v="9"/>
    <s v="MONTAUK"/>
    <s v="NY"/>
    <n v="11954"/>
    <s v="PLX-ADPTPRODRJ24V-96"/>
    <s v="Each"/>
    <s v="Active"/>
    <s v="Proluxe"/>
    <s v="Drivers"/>
    <s v="Adaptive"/>
    <s v="Shadow TransferKit"/>
    <s v="01-01-2025"/>
    <s v="14-04-2025"/>
    <n v="-2"/>
    <n v="0"/>
    <n v="253.4"/>
    <n v="0"/>
    <n v="253.4"/>
  </r>
  <r>
    <s v="AVPROD"/>
    <x v="347"/>
    <x v="9"/>
    <s v="BERNARDSVILLE"/>
    <s v="NJ"/>
    <n v="7924"/>
    <s v="PLX-ADPTPRODR24V-200"/>
    <s v="Each"/>
    <s v="Active"/>
    <s v="Proluxe"/>
    <s v="Drivers"/>
    <s v="Adaptive"/>
    <s v="Shadow TransferKit"/>
    <s v="01-01-2025"/>
    <s v="14-04-2025"/>
    <n v="-1"/>
    <n v="0"/>
    <n v="163.9"/>
    <n v="0"/>
    <n v="163.9"/>
  </r>
  <r>
    <s v="AVPROD"/>
    <x v="142"/>
    <x v="8"/>
    <s v="SPOKANE VALLEY"/>
    <s v="WA"/>
    <n v="99216"/>
    <s v="PLX-ADPTPRODRJ24V-96"/>
    <s v="Each"/>
    <s v="Active"/>
    <s v="Proluxe"/>
    <s v="Drivers"/>
    <s v="Adaptive"/>
    <s v="Shadow TransferKit"/>
    <s v="01-01-2025"/>
    <s v="14-04-2025"/>
    <n v="-1"/>
    <n v="0"/>
    <n v="120.37"/>
    <n v="0"/>
    <n v="120.37"/>
  </r>
  <r>
    <s v="AVPROD"/>
    <x v="65"/>
    <x v="6"/>
    <s v="SARASOTA"/>
    <s v="FL"/>
    <n v="34240"/>
    <s v="STLHD-NW-100"/>
    <s v="Each"/>
    <s v="Active"/>
    <s v="American Lighting"/>
    <s v="Tape Light"/>
    <s v="Standard Grade HD"/>
    <s v="Order"/>
    <s v="01-01-2025"/>
    <s v="14-04-2025"/>
    <n v="0"/>
    <n v="6"/>
    <n v="0"/>
    <n v="3014.7"/>
    <n v="-3014.7"/>
  </r>
  <r>
    <s v="AVPROD"/>
    <x v="43"/>
    <x v="3"/>
    <s v="ZIONSVILLE"/>
    <s v="IN"/>
    <n v="46077"/>
    <s v="STL-COB-WW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305"/>
    <x v="6"/>
    <s v="COCONUT CREEK"/>
    <s v="FL"/>
    <n v="3307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41"/>
    <x v="4"/>
    <s v="BLUFFTON"/>
    <s v="SC"/>
    <n v="29910"/>
    <s v="PLX-HTLHD54-30K-24V-16"/>
    <s v="Each"/>
    <s v="Active"/>
    <s v="Proluxe"/>
    <s v="Tape Light"/>
    <s v="High Output HD"/>
    <s v="Shadow TransferKit"/>
    <s v="01-01-2025"/>
    <s v="14-04-2025"/>
    <n v="-6"/>
    <n v="0"/>
    <n v="674.1"/>
    <n v="0"/>
    <n v="674.1"/>
  </r>
  <r>
    <s v="AVPROD"/>
    <x v="289"/>
    <x v="2"/>
    <s v="PARK CITY"/>
    <s v="UT"/>
    <n v="84098"/>
    <s v="PLX-HTL65-COB-30K-24V-16"/>
    <s v="Each"/>
    <s v="Active"/>
    <s v="Proluxe"/>
    <s v="Tape Light"/>
    <s v="High Output COB"/>
    <s v="Shadow TransferKit"/>
    <s v="01-01-2025"/>
    <s v="14-04-2025"/>
    <n v="-2"/>
    <n v="0"/>
    <n v="254.1"/>
    <n v="0"/>
    <n v="254.1"/>
  </r>
  <r>
    <s v="AVPROD"/>
    <x v="237"/>
    <x v="2"/>
    <s v="LONE TREE"/>
    <s v="CO"/>
    <n v="80124"/>
    <s v="PLX-SPTL54-RGBTW-24V-13"/>
    <s v="Each"/>
    <s v="FlgNoPur"/>
    <s v="Proluxe"/>
    <s v="Tape Light"/>
    <s v="Spec Grade"/>
    <s v="Shadow TransferKit"/>
    <s v="01-01-2025"/>
    <s v="14-04-2025"/>
    <n v="-3"/>
    <n v="0"/>
    <n v="519.75"/>
    <n v="0"/>
    <n v="519.75"/>
  </r>
  <r>
    <s v="AVPROD"/>
    <x v="20"/>
    <x v="2"/>
    <s v="WINDSOR"/>
    <s v="CO"/>
    <n v="80550"/>
    <s v="TL-CONKIT"/>
    <s v="Each"/>
    <s v="Active"/>
    <s v="American Lighting"/>
    <s v="Tape Light"/>
    <s v="Tape Light Accessories"/>
    <s v="Order"/>
    <s v="01-01-2025"/>
    <s v="14-04-2025"/>
    <n v="0"/>
    <n v="8"/>
    <n v="0"/>
    <n v="24"/>
    <n v="-24"/>
  </r>
  <r>
    <s v="AVPROD"/>
    <x v="120"/>
    <x v="6"/>
    <s v="CAPE CORAL"/>
    <s v="FL"/>
    <n v="33991"/>
    <s v="PE-AA45-1M"/>
    <s v="Each"/>
    <s v="Active"/>
    <s v="American Lighting"/>
    <s v="Extrusion/Channel"/>
    <s v="Premium Extrusions"/>
    <s v="Special Order"/>
    <s v="01-01-2025"/>
    <s v="14-04-2025"/>
    <n v="0"/>
    <n v="115"/>
    <n v="0"/>
    <n v="1943.5"/>
    <n v="-1943.5"/>
  </r>
  <r>
    <s v="AVPROD"/>
    <x v="237"/>
    <x v="2"/>
    <s v="LONE TREE"/>
    <s v="CO"/>
    <n v="80124"/>
    <s v="PLX-SPKPL-GTWY-T-W"/>
    <s v="Each"/>
    <s v="Active"/>
    <s v="Proluxe"/>
    <s v="Spektrum"/>
    <s v="Spektrum Smart"/>
    <s v="Shadow TransferKit"/>
    <s v="01-01-2025"/>
    <s v="14-04-2025"/>
    <n v="-1"/>
    <n v="0"/>
    <n v="45.75"/>
    <n v="0"/>
    <n v="45.75"/>
  </r>
  <r>
    <s v="AVPROD"/>
    <x v="43"/>
    <x v="3"/>
    <s v="ZIONSVILLE"/>
    <s v="IN"/>
    <n v="46077"/>
    <s v="CC-LF-NFPROD-2-F"/>
    <s v="Each"/>
    <s v="Active"/>
    <s v="Other - Non-Inventory"/>
    <s v="Other"/>
    <s v="LaborFee"/>
    <s v="Tivoli Custom Cut"/>
    <s v="01-01-2025"/>
    <s v="14-04-2025"/>
    <n v="-1"/>
    <n v="0"/>
    <n v="23.75"/>
    <n v="0"/>
    <n v="23.75"/>
  </r>
  <r>
    <s v="AVPROD"/>
    <x v="267"/>
    <x v="5"/>
    <s v="LAS VEGAS"/>
    <s v="NV"/>
    <n v="89106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472"/>
    <x v="0"/>
    <s v="READING"/>
    <s v="PA"/>
    <n v="19607"/>
    <s v="PLX-LEDDRJ24V-300"/>
    <s v="Each"/>
    <s v="Active"/>
    <s v="Proluxe"/>
    <s v="Drivers"/>
    <s v="LED-DR"/>
    <s v="Shadow TransferKit"/>
    <s v="01-01-2025"/>
    <s v="14-04-2025"/>
    <n v="-1"/>
    <n v="0"/>
    <n v="108.9"/>
    <n v="0"/>
    <n v="108.9"/>
  </r>
  <r>
    <s v="AVPROD"/>
    <x v="101"/>
    <x v="4"/>
    <s v="NASHVILLE"/>
    <s v="TN"/>
    <n v="37204"/>
    <s v="PE-VERGE-LENS-2M"/>
    <s v="Each"/>
    <s v="FlgNoPur"/>
    <s v="American Lighting"/>
    <s v="Extrusion/Channel"/>
    <s v="Premium Extrusions"/>
    <s v="Order"/>
    <s v="01-01-2025"/>
    <s v="14-04-2025"/>
    <n v="0"/>
    <n v="10"/>
    <n v="0"/>
    <n v="121"/>
    <n v="-121"/>
  </r>
  <r>
    <s v="AVPROD"/>
    <x v="26"/>
    <x v="10"/>
    <s v="SOUTHLAKE"/>
    <s v="TX"/>
    <n v="76092"/>
    <s v="PE-AA1-1M"/>
    <s v="Each"/>
    <s v="NoPurchase"/>
    <s v="American Lighting"/>
    <s v="Extrusion/Channel"/>
    <s v="Premium Extrusions"/>
    <s v="Order"/>
    <s v="01-01-2025"/>
    <s v="14-04-2025"/>
    <n v="0"/>
    <n v="8"/>
    <n v="0"/>
    <n v="74"/>
    <n v="-74"/>
  </r>
  <r>
    <s v="AVPROD"/>
    <x v="300"/>
    <x v="7"/>
    <s v="LENEXA"/>
    <s v="KS"/>
    <n v="66219"/>
    <s v="PE-UVLENS-3M"/>
    <s v="Each"/>
    <s v="Inactive"/>
    <s v="American Lighting"/>
    <s v="Extrusion/Channel"/>
    <s v="Premium Extrusions"/>
    <s v="Special Order"/>
    <s v="01-01-2025"/>
    <s v="14-04-2025"/>
    <n v="0"/>
    <n v="12"/>
    <n v="0"/>
    <n v="333.24"/>
    <n v="-333.24"/>
  </r>
  <r>
    <s v="AVPROD"/>
    <x v="41"/>
    <x v="4"/>
    <s v="NORTH CHARLESTON"/>
    <s v="SC"/>
    <n v="29420"/>
    <s v="PLX-AVD4-5CCT-DB"/>
    <s v="CS12"/>
    <s v="Active"/>
    <s v="Proluxe"/>
    <s v="Downlighting"/>
    <s v="Advantage"/>
    <s v="Shadow TransferKit"/>
    <s v="01-01-2025"/>
    <s v="14-04-2025"/>
    <n v="2"/>
    <n v="0"/>
    <n v="118.8"/>
    <n v="0"/>
    <n v="118.8"/>
  </r>
  <r>
    <s v="AVPROD"/>
    <x v="21"/>
    <x v="5"/>
    <s v="SCOTTSDALE"/>
    <s v="AZ"/>
    <n v="85260"/>
    <s v="PLX-EXTGT-2M-BNDL1"/>
    <s v="Each"/>
    <s v="Active"/>
    <s v="Proluxe"/>
    <s v="Extrusion/Channel"/>
    <s v="Premium Extrusions"/>
    <s v="Shadow TransferKit"/>
    <s v="01-01-2025"/>
    <s v="14-04-2025"/>
    <n v="-3"/>
    <n v="0"/>
    <n v="197.85"/>
    <n v="0"/>
    <n v="197.85"/>
  </r>
  <r>
    <s v="AVPROD"/>
    <x v="89"/>
    <x v="4"/>
    <s v="GREENVILLE"/>
    <s v="SC"/>
    <n v="29601"/>
    <s v="PE-GT-1M"/>
    <s v="Each"/>
    <s v="Inactive"/>
    <s v="American Lighting"/>
    <s v="Extrusion/Channel"/>
    <s v="Premium Extrusions"/>
    <s v="Order"/>
    <s v="01-01-2025"/>
    <s v="14-04-2025"/>
    <n v="0"/>
    <n v="6"/>
    <n v="0"/>
    <n v="111.6"/>
    <n v="-111.6"/>
  </r>
  <r>
    <s v="AVPROD"/>
    <x v="327"/>
    <x v="5"/>
    <s v="HONOLULU"/>
    <s v="HI"/>
    <n v="96821"/>
    <s v="ADPT-DRJ-96-24"/>
    <s v="Each"/>
    <s v="Active"/>
    <s v="American Lighting"/>
    <s v="Drivers"/>
    <s v="Adaptive"/>
    <s v="Order"/>
    <s v="01-01-2025"/>
    <s v="14-04-2025"/>
    <n v="0"/>
    <n v="2"/>
    <n v="0"/>
    <n v="209.5"/>
    <n v="-209.5"/>
  </r>
  <r>
    <s v="AVPROD"/>
    <x v="383"/>
    <x v="6"/>
    <s v="DORAL"/>
    <s v="FL"/>
    <n v="33122"/>
    <s v="ADPTPRO-DRJ-192-24"/>
    <s v="Each"/>
    <s v="Active"/>
    <s v="American Lighting"/>
    <s v="Drivers"/>
    <s v="Adaptive"/>
    <s v="Order"/>
    <s v="01-01-2025"/>
    <s v="14-04-2025"/>
    <n v="0"/>
    <n v="1"/>
    <n v="0"/>
    <n v="149.81"/>
    <n v="-149.81"/>
  </r>
  <r>
    <s v="AVPROD"/>
    <x v="117"/>
    <x v="6"/>
    <s v="SARASOTA"/>
    <s v="FL"/>
    <n v="34243"/>
    <s v="INLINE-TW-CTRL"/>
    <s v="Each"/>
    <s v="Active"/>
    <s v="American Lighting"/>
    <s v="Controls"/>
    <s v="Controls"/>
    <s v="Order"/>
    <s v="01-01-2025"/>
    <s v="14-04-2025"/>
    <n v="0"/>
    <n v="1"/>
    <n v="0"/>
    <n v="8.25"/>
    <n v="-8.25"/>
  </r>
  <r>
    <s v="AVPROD"/>
    <x v="279"/>
    <x v="0"/>
    <s v="WILMINGTON"/>
    <s v="DE"/>
    <n v="19803"/>
    <s v="PE-PROLENS-UV-1M"/>
    <s v="Each"/>
    <s v="NoPurchase"/>
    <s v="American Lighting"/>
    <s v="Extrusion/Channel"/>
    <s v="Premium Extrusions"/>
    <s v="Order"/>
    <s v="01-01-2025"/>
    <s v="14-04-2025"/>
    <n v="0"/>
    <n v="5"/>
    <n v="0"/>
    <n v="63.5"/>
    <n v="-63.5"/>
  </r>
  <r>
    <s v="AVPROD"/>
    <x v="2"/>
    <x v="2"/>
    <s v="MURRAY"/>
    <s v="UT"/>
    <n v="84107"/>
    <s v="STLHD65-WW-16"/>
    <s v="Each"/>
    <s v="Active"/>
    <s v="American Lighting"/>
    <s v="Tape Light"/>
    <s v="Standard Grade HD"/>
    <s v="Order"/>
    <s v="01-01-2025"/>
    <s v="14-04-2025"/>
    <n v="0"/>
    <n v="4"/>
    <n v="0"/>
    <n v="395.28"/>
    <n v="-395.28"/>
  </r>
  <r>
    <s v="AVPROD"/>
    <x v="16"/>
    <x v="5"/>
    <s v="KIHEI"/>
    <s v="HI"/>
    <n v="96753"/>
    <s v="HTL-COB-UWW-16"/>
    <s v="Each"/>
    <s v="Active"/>
    <s v="American Lighting"/>
    <s v="Tape Light"/>
    <s v="High Output COB"/>
    <s v="Order"/>
    <s v="01-01-2025"/>
    <s v="14-04-2025"/>
    <n v="0"/>
    <n v="25"/>
    <n v="0"/>
    <n v="1616.25"/>
    <n v="-1616.25"/>
  </r>
  <r>
    <s v="AVPROD"/>
    <x v="155"/>
    <x v="10"/>
    <s v="JONESBORO"/>
    <s v="AR"/>
    <n v="72405"/>
    <s v="PE-AA2-1M"/>
    <s v="Each"/>
    <s v="NoPurchase"/>
    <s v="American Lighting"/>
    <s v="Extrusion/Channel"/>
    <s v="Premium Extrusions"/>
    <s v="Order"/>
    <s v="01-01-2025"/>
    <s v="14-04-2025"/>
    <n v="0"/>
    <n v="29"/>
    <n v="0"/>
    <n v="324.8"/>
    <n v="-324.8"/>
  </r>
  <r>
    <s v="AVPROD"/>
    <x v="210"/>
    <x v="8"/>
    <s v="BEND"/>
    <s v="OR"/>
    <n v="97701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87"/>
    <x v="10"/>
    <s v="MCKINNEY"/>
    <s v="TX"/>
    <n v="75071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403"/>
    <x v="0"/>
    <s v="KING OF PRUSSIA"/>
    <s v="PA"/>
    <n v="19406"/>
    <s v="PLX-HTLHD54-27K-24V-16"/>
    <s v="Each"/>
    <s v="Active"/>
    <s v="Proluxe"/>
    <s v="Tape Light"/>
    <s v="High Output HD"/>
    <s v="Shadow TransferKit"/>
    <s v="01-01-2025"/>
    <s v="14-04-2025"/>
    <n v="-14"/>
    <n v="0"/>
    <n v="1572.9"/>
    <n v="0"/>
    <n v="1572.9"/>
  </r>
  <r>
    <s v="AVPROD"/>
    <x v="148"/>
    <x v="4"/>
    <s v="DAPHNE"/>
    <s v="AL"/>
    <n v="36526"/>
    <s v="CC-SETUP-NFPRO"/>
    <s v="Each"/>
    <s v="Active"/>
    <s v="Other - Non-Inventory"/>
    <s v="Other"/>
    <s v="LaborFee"/>
    <s v="Tivoli Custom Cut"/>
    <s v="01-01-2025"/>
    <s v="14-04-2025"/>
    <n v="-1"/>
    <n v="0"/>
    <n v="92.4"/>
    <n v="0"/>
    <n v="92.4"/>
  </r>
  <r>
    <s v="AVPROD"/>
    <x v="65"/>
    <x v="6"/>
    <s v="SARASOTA"/>
    <s v="FL"/>
    <n v="34240"/>
    <s v="ADPTPRO-DR-300-24"/>
    <s v="Each"/>
    <s v="Active"/>
    <s v="American Lighting"/>
    <s v="Drivers"/>
    <s v="Adaptive"/>
    <s v="Order"/>
    <s v="01-01-2025"/>
    <s v="14-04-2025"/>
    <n v="0"/>
    <n v="6"/>
    <n v="0"/>
    <n v="1280.0999999999999"/>
    <n v="-1280.0999999999999"/>
  </r>
  <r>
    <s v="AVPROD"/>
    <x v="72"/>
    <x v="7"/>
    <s v="SHAWNEE"/>
    <s v="KS"/>
    <n v="66218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75"/>
    <x v="0"/>
    <s v="ROANOKE"/>
    <s v="VA"/>
    <n v="24018"/>
    <s v="PE-AA45-1M"/>
    <s v="Each"/>
    <s v="Active"/>
    <s v="American Lighting"/>
    <s v="Extrusion/Channel"/>
    <s v="Premium Extrusions"/>
    <s v="Special Order"/>
    <s v="01-01-2025"/>
    <s v="14-04-2025"/>
    <n v="0"/>
    <n v="10"/>
    <n v="0"/>
    <n v="169"/>
    <n v="-169"/>
  </r>
  <r>
    <s v="AVPROD"/>
    <x v="219"/>
    <x v="2"/>
    <s v="RIVERTON"/>
    <s v="UT"/>
    <n v="84065"/>
    <s v="PLX-ADPTDRJ24V-30"/>
    <s v="Each"/>
    <s v="Active"/>
    <s v="Proluxe"/>
    <s v="Drivers"/>
    <s v="Adaptive"/>
    <s v="Shadow TransferKit"/>
    <s v="01-01-2025"/>
    <s v="14-04-2025"/>
    <n v="-20"/>
    <n v="0"/>
    <n v="967"/>
    <n v="0"/>
    <n v="967"/>
  </r>
  <r>
    <s v="AVPROD"/>
    <x v="122"/>
    <x v="4"/>
    <s v="NASHVILLE"/>
    <s v="TN"/>
    <n v="37210"/>
    <s v="CC-LF-NFPROV-2-F"/>
    <s v="Each"/>
    <s v="Active"/>
    <s v="Other - Non-Inventory"/>
    <s v="Other"/>
    <s v="LaborFee"/>
    <s v="Tivoli Custom Cut"/>
    <s v="01-01-2025"/>
    <s v="14-04-2025"/>
    <n v="-1"/>
    <n v="0"/>
    <n v="23.75"/>
    <n v="0"/>
    <n v="23.75"/>
  </r>
  <r>
    <s v="AVPROD"/>
    <x v="200"/>
    <x v="6"/>
    <s v="ORLANDO"/>
    <s v="FL"/>
    <n v="32811"/>
    <s v="PLX-WIRE-RGBW-20/5-15"/>
    <s v="Each"/>
    <s v="Active"/>
    <s v="Proluxe"/>
    <s v="Tape Light"/>
    <s v="Cable &amp; Wire"/>
    <s v="Shadow TransferKit"/>
    <s v="01-01-2025"/>
    <s v="14-04-2025"/>
    <n v="0"/>
    <n v="0"/>
    <n v="-3.15"/>
    <n v="0"/>
    <n v="-3.15"/>
  </r>
  <r>
    <s v="AVPROD"/>
    <x v="43"/>
    <x v="3"/>
    <s v="ZIONSVILLE"/>
    <s v="IN"/>
    <n v="46077"/>
    <s v="PLX-ADPTPRODRJ24V-30"/>
    <s v="Each"/>
    <s v="Active"/>
    <s v="Proluxe"/>
    <s v="Drivers"/>
    <s v="Adaptive"/>
    <s v="Shadow TransferKit"/>
    <s v="01-01-2025"/>
    <s v="14-04-2025"/>
    <n v="-5"/>
    <n v="0"/>
    <n v="219.59"/>
    <n v="0"/>
    <n v="219.59"/>
  </r>
  <r>
    <s v="AVPROD"/>
    <x v="382"/>
    <x v="2"/>
    <s v="TREMONTON"/>
    <s v="UT"/>
    <n v="84337"/>
    <s v="PLX-CNVS54-30K-24V-12x24"/>
    <s v="CS2"/>
    <s v="Active"/>
    <s v="Proluxe"/>
    <s v="Dynamic Pixel"/>
    <s v="Canvas"/>
    <s v="Shadow TransferKit"/>
    <s v="01-01-2025"/>
    <s v="14-04-2025"/>
    <n v="-6"/>
    <n v="0"/>
    <n v="1590"/>
    <n v="0"/>
    <n v="1590"/>
  </r>
  <r>
    <s v="AVPROD"/>
    <x v="207"/>
    <x v="0"/>
    <s v="JEFFERSON TWP"/>
    <s v="PA"/>
    <n v="18436"/>
    <s v="CONKIT-CC"/>
    <s v="Each"/>
    <s v="Inactive"/>
    <s v="American Lighting"/>
    <s v="Tape Light"/>
    <s v="Tape Light Accessories"/>
    <s v="Custom Cut"/>
    <s v="01-01-2025"/>
    <s v="14-04-2025"/>
    <n v="0"/>
    <n v="82"/>
    <n v="0"/>
    <n v="736.56"/>
    <n v="-736.56"/>
  </r>
  <r>
    <s v="AVPROD"/>
    <x v="339"/>
    <x v="5"/>
    <s v="DUBLIN"/>
    <s v="CA"/>
    <n v="94568"/>
    <s v="PLX-ADPTDRJ24V-60"/>
    <s v="Each"/>
    <s v="Active"/>
    <s v="Proluxe"/>
    <s v="Drivers"/>
    <s v="Adaptive"/>
    <s v="Shadow TransferKit"/>
    <s v="01-01-2025"/>
    <s v="14-04-2025"/>
    <n v="-6"/>
    <n v="0"/>
    <n v="391.2"/>
    <n v="0"/>
    <n v="391.2"/>
  </r>
  <r>
    <s v="AVPROD"/>
    <x v="242"/>
    <x v="3"/>
    <s v="LEBANON"/>
    <s v="OH"/>
    <n v="45036"/>
    <s v="PLX-FL2-3CCT-BK"/>
    <s v="Each"/>
    <s v="Active"/>
    <s v="Proluxe"/>
    <s v="Exterior"/>
    <s v="Fora"/>
    <s v="Shadow TransferKit"/>
    <s v="01-01-2025"/>
    <s v="14-04-2025"/>
    <n v="-9"/>
    <n v="0"/>
    <n v="413.1"/>
    <n v="0"/>
    <n v="413.1"/>
  </r>
  <r>
    <s v="AVPROD"/>
    <x v="211"/>
    <x v="10"/>
    <s v="HOUSTON"/>
    <s v="TX"/>
    <n v="77066"/>
    <s v="PLX-NFPROL-FLEXICHAN-1M"/>
    <s v="Each"/>
    <s v="Active"/>
    <s v="Proluxe"/>
    <s v="Flexible Linear"/>
    <s v="Neonflex Pro"/>
    <s v="Shadow TransferKit"/>
    <s v="01-01-2025"/>
    <s v="14-04-2025"/>
    <n v="66"/>
    <n v="0"/>
    <n v="681.78"/>
    <n v="0"/>
    <n v="681.78"/>
  </r>
  <r>
    <s v="AVPROD"/>
    <x v="7"/>
    <x v="0"/>
    <s v="SILVER SPRING"/>
    <s v="MD"/>
    <n v="20910"/>
    <s v="PLX-ADPTDRJ24V-192"/>
    <s v="Each"/>
    <s v="Active"/>
    <s v="Proluxe"/>
    <s v="Drivers"/>
    <s v="Adaptive"/>
    <s v="Shadow TransferKit"/>
    <s v="01-01-2025"/>
    <s v="14-04-2025"/>
    <n v="-4"/>
    <n v="0"/>
    <n v="585.4"/>
    <n v="0"/>
    <n v="585.4"/>
  </r>
  <r>
    <s v="AVPROD"/>
    <x v="11"/>
    <x v="0"/>
    <s v="MIDLOTHIAN"/>
    <s v="VA"/>
    <n v="23113"/>
    <s v="PLX-SFLEX-30K-24V-CC-30"/>
    <s v="Foot"/>
    <s v="Active"/>
    <s v="Proluxe"/>
    <s v="Tape Light"/>
    <s v="Senik"/>
    <s v="Shadow TransferKit"/>
    <s v="01-01-2025"/>
    <s v="14-04-2025"/>
    <n v="38"/>
    <n v="0"/>
    <n v="805.6"/>
    <n v="0"/>
    <n v="805.6"/>
  </r>
  <r>
    <s v="AVPROD"/>
    <x v="20"/>
    <x v="2"/>
    <s v="WINDSOR"/>
    <s v="CO"/>
    <n v="80550"/>
    <s v="BRD6-5CCT-RD"/>
    <s v="Each"/>
    <s v="Active"/>
    <s v="American Lighting"/>
    <s v="Downlighting"/>
    <s v="Brio"/>
    <s v="Order"/>
    <s v="01-01-2025"/>
    <s v="14-04-2025"/>
    <n v="-437"/>
    <n v="0"/>
    <n v="9665"/>
    <n v="0"/>
    <n v="9665"/>
  </r>
  <r>
    <s v="AVPROD"/>
    <x v="275"/>
    <x v="4"/>
    <s v="FRANKLIN "/>
    <s v="TN"/>
    <n v="37067"/>
    <s v="REC-DMX-RJ45A-5CH"/>
    <s v="Each"/>
    <s v="Active"/>
    <s v="American Lighting"/>
    <s v="Controls"/>
    <s v="Controls"/>
    <s v="Order"/>
    <s v="01-01-2025"/>
    <s v="14-04-2025"/>
    <n v="0"/>
    <n v="2"/>
    <n v="0"/>
    <n v="178.12"/>
    <n v="-178.12"/>
  </r>
  <r>
    <s v="AVPROD"/>
    <x v="32"/>
    <x v="6"/>
    <s v="NAPLES"/>
    <s v="FL"/>
    <n v="34110"/>
    <s v="PE-AA2-FEED"/>
    <s v="Each"/>
    <s v="NoPurchase"/>
    <s v="American Lighting"/>
    <s v="Extrusion/Channel"/>
    <s v="Premium Extrusions"/>
    <s v="Order"/>
    <s v="01-01-2025"/>
    <s v="14-04-2025"/>
    <n v="0"/>
    <n v="22"/>
    <n v="0"/>
    <n v="35.200000000000003"/>
    <n v="-35.200000000000003"/>
  </r>
  <r>
    <s v="AVPROD"/>
    <x v="114"/>
    <x v="0"/>
    <s v="BENSALEM"/>
    <s v="PA"/>
    <n v="19020"/>
    <s v="PE-UVLENS-1M"/>
    <s v="Each"/>
    <s v="Active"/>
    <s v="American Lighting"/>
    <s v="Extrusion/Channel"/>
    <s v="Premium Extrusions"/>
    <s v="Special Order"/>
    <s v="01-01-2025"/>
    <s v="14-04-2025"/>
    <n v="0"/>
    <n v="30"/>
    <n v="0"/>
    <n v="247.5"/>
    <n v="-247.5"/>
  </r>
  <r>
    <s v="AVPROD"/>
    <x v="90"/>
    <x v="3"/>
    <s v="CLEVELAND"/>
    <s v="OH"/>
    <n v="44118"/>
    <s v="STL-COB-WW-16"/>
    <s v="Each"/>
    <s v="Active"/>
    <s v="American Lighting"/>
    <s v="Tape Light"/>
    <s v="Standard Grade COB"/>
    <s v="Order"/>
    <s v="01-01-2025"/>
    <s v="14-04-2025"/>
    <n v="0"/>
    <n v="1"/>
    <n v="0"/>
    <n v="84.2"/>
    <n v="-84.2"/>
  </r>
  <r>
    <s v="AVPROD"/>
    <x v="54"/>
    <x v="9"/>
    <s v="EAST ISLIP"/>
    <s v="NY"/>
    <n v="11730"/>
    <s v="PLX-ADPTDRJ24V-192"/>
    <s v="Each"/>
    <s v="Active"/>
    <s v="Proluxe"/>
    <s v="Drivers"/>
    <s v="Adaptive"/>
    <s v="Shadow TransferKit"/>
    <s v="01-01-2025"/>
    <s v="14-04-2025"/>
    <n v="-1"/>
    <n v="0"/>
    <n v="108.92"/>
    <n v="0"/>
    <n v="108.92"/>
  </r>
  <r>
    <s v="AVPROD"/>
    <x v="162"/>
    <x v="2"/>
    <s v="BENNETT"/>
    <s v="CO"/>
    <n v="80102"/>
    <s v="AVDRE6-5CCT-WH"/>
    <s v="Each"/>
    <s v="Active"/>
    <s v="American Lighting"/>
    <s v="Downlighting"/>
    <s v="AvailDirect"/>
    <s v="Order"/>
    <s v="01-01-2025"/>
    <s v="14-04-2025"/>
    <n v="0"/>
    <n v="0"/>
    <n v="-11.5"/>
    <n v="0"/>
    <n v="-11.5"/>
  </r>
  <r>
    <s v="AVPROD"/>
    <x v="250"/>
    <x v="8"/>
    <s v="VANCOUVER"/>
    <s v="WA"/>
    <n v="98685"/>
    <s v="PLX-STL54-COB-27K-24V-100"/>
    <s v="Each"/>
    <s v="Active"/>
    <s v="Proluxe"/>
    <s v="Tape Light"/>
    <s v="Standard Grade COB"/>
    <s v="Shadow TransferKit"/>
    <s v="01-01-2025"/>
    <s v="14-04-2025"/>
    <n v="-2"/>
    <n v="0"/>
    <n v="1026.5999999999999"/>
    <n v="0"/>
    <n v="1026.5999999999999"/>
  </r>
  <r>
    <s v="AVPROD"/>
    <x v="29"/>
    <x v="2"/>
    <s v="ARVADA"/>
    <s v="CO"/>
    <n v="80002"/>
    <s v="PLX-EXT-LENSFOC-1M"/>
    <s v="Each"/>
    <s v="NoPurchase"/>
    <s v="Proluxe"/>
    <s v="Extrusion/Channel"/>
    <s v="Premium Extrusions"/>
    <s v="Shadow TransferKit"/>
    <s v="01-01-2025"/>
    <s v="14-04-2025"/>
    <n v="-19"/>
    <n v="0"/>
    <n v="401.66"/>
    <n v="0"/>
    <n v="401.66"/>
  </r>
  <r>
    <s v="AVPROD"/>
    <x v="14"/>
    <x v="5"/>
    <s v="PHOENIX"/>
    <s v="AZ"/>
    <n v="85024"/>
    <s v="120-H3-RGBW"/>
    <s v="Each"/>
    <s v="Active"/>
    <s v="American Lighting"/>
    <s v="Flexible Linear"/>
    <s v="Hybrid"/>
    <s v="Order"/>
    <s v="01-01-2025"/>
    <s v="14-04-2025"/>
    <n v="0"/>
    <n v="3"/>
    <n v="0"/>
    <n v="5400"/>
    <n v="-5400"/>
  </r>
  <r>
    <s v="AVPROD"/>
    <x v="329"/>
    <x v="3"/>
    <s v="BROADVIEW HEIGHTS"/>
    <s v="OH"/>
    <n v="44147"/>
    <s v="STLWD-3018-16"/>
    <s v="Each"/>
    <s v="Active"/>
    <s v="American Lighting"/>
    <s v="Tape Light"/>
    <s v="Standard Grade"/>
    <s v="Order"/>
    <s v="01-01-2025"/>
    <s v="14-04-2025"/>
    <n v="0"/>
    <n v="4"/>
    <n v="0"/>
    <n v="256.60000000000002"/>
    <n v="-256.60000000000002"/>
  </r>
  <r>
    <s v="AVPROD"/>
    <x v="52"/>
    <x v="1"/>
    <s v="NORTH EASTON"/>
    <s v="MA"/>
    <n v="2356"/>
    <s v="PE-AA45-1M"/>
    <s v="Each"/>
    <s v="Active"/>
    <s v="American Lighting"/>
    <s v="Extrusion/Channel"/>
    <s v="Premium Extrusions"/>
    <s v="Special Order"/>
    <s v="01-01-2025"/>
    <s v="14-04-2025"/>
    <n v="0"/>
    <n v="10"/>
    <n v="0"/>
    <n v="169"/>
    <n v="-169"/>
  </r>
  <r>
    <s v="AVPROD"/>
    <x v="415"/>
    <x v="4"/>
    <s v="KERNERSVILLE"/>
    <s v="NC"/>
    <n v="27284"/>
    <s v="SPK-RGBTW-PROKIT-13"/>
    <s v="Each"/>
    <s v="Active"/>
    <s v="American Lighting"/>
    <s v="Spektrum"/>
    <s v="Spektrum Smart"/>
    <s v="Order"/>
    <s v="01-01-2025"/>
    <s v="14-04-2025"/>
    <n v="0"/>
    <n v="1"/>
    <n v="0"/>
    <n v="337.4"/>
    <n v="-337.4"/>
  </r>
  <r>
    <s v="AVPROD"/>
    <x v="270"/>
    <x v="5"/>
    <s v="LAS VEGAS"/>
    <s v="NV"/>
    <n v="89131"/>
    <s v="PLX-ADPTPRODRJ24V-60"/>
    <s v="Each"/>
    <s v="Active"/>
    <s v="Proluxe"/>
    <s v="Drivers"/>
    <s v="Adaptive"/>
    <s v="Shadow TransferKit"/>
    <s v="01-01-2025"/>
    <s v="14-04-2025"/>
    <n v="-20"/>
    <n v="0"/>
    <n v="1206.92"/>
    <n v="0"/>
    <n v="1206.92"/>
  </r>
  <r>
    <s v="AVPROD"/>
    <x v="8"/>
    <x v="3"/>
    <s v="SYRACUSE "/>
    <s v="IN"/>
    <n v="46567"/>
    <s v="PLX-ADPTPRODRJ24V-30"/>
    <s v="Each"/>
    <s v="Active"/>
    <s v="Proluxe"/>
    <s v="Drivers"/>
    <s v="Adaptive"/>
    <s v="Shadow TransferKit"/>
    <s v="01-01-2025"/>
    <s v="14-04-2025"/>
    <n v="-11"/>
    <n v="0"/>
    <n v="602.6"/>
    <n v="0"/>
    <n v="602.6"/>
  </r>
  <r>
    <s v="AVPROD"/>
    <x v="382"/>
    <x v="2"/>
    <s v="TREMONTON"/>
    <s v="UT"/>
    <n v="84337"/>
    <s v="PLX-ADPTPRODR24V-300"/>
    <s v="Each"/>
    <s v="Active"/>
    <s v="Proluxe"/>
    <s v="Drivers"/>
    <s v="Adaptive"/>
    <s v="Shadow TransferKit"/>
    <s v="01-01-2025"/>
    <s v="14-04-2025"/>
    <n v="-1"/>
    <n v="0"/>
    <n v="192"/>
    <n v="0"/>
    <n v="192"/>
  </r>
  <r>
    <s v="AVPROD"/>
    <x v="285"/>
    <x v="10"/>
    <s v="LONGVIEW"/>
    <s v="TX"/>
    <n v="75604"/>
    <s v="SPKPL-REC-TB-5CH"/>
    <s v="Each"/>
    <s v="Active"/>
    <s v="American Lighting"/>
    <s v="Spektrum"/>
    <s v="Spektrum Smart"/>
    <s v="Order"/>
    <s v="01-01-2025"/>
    <s v="14-04-2025"/>
    <n v="0"/>
    <n v="4"/>
    <n v="0"/>
    <n v="237.4"/>
    <n v="-237.4"/>
  </r>
  <r>
    <s v="AVPROD"/>
    <x v="309"/>
    <x v="5"/>
    <s v="NEWPORT BEACH"/>
    <s v="CA"/>
    <n v="92660"/>
    <s v="PE-GT-LENS-1M"/>
    <s v="Each"/>
    <s v="NoPurchase"/>
    <s v="American Lighting"/>
    <s v="Extrusion/Channel"/>
    <s v="Premium Extrusions"/>
    <s v="Order"/>
    <s v="01-01-2025"/>
    <s v="14-04-2025"/>
    <n v="0"/>
    <n v="25"/>
    <n v="0"/>
    <n v="260"/>
    <n v="-260"/>
  </r>
  <r>
    <s v="AVPROD"/>
    <x v="240"/>
    <x v="8"/>
    <s v="MERIDIAN"/>
    <s v="ID"/>
    <n v="83646"/>
    <s v="PE-AA2-END"/>
    <s v="Each"/>
    <s v="NoPurchase"/>
    <s v="American Lighting"/>
    <s v="Extrusion/Channel"/>
    <s v="Premium Extrusions"/>
    <s v="Order"/>
    <s v="01-01-2025"/>
    <s v="14-04-2025"/>
    <n v="0"/>
    <n v="26"/>
    <n v="0"/>
    <n v="65"/>
    <n v="-65"/>
  </r>
  <r>
    <s v="AVPROD"/>
    <x v="23"/>
    <x v="7"/>
    <s v="SHAWNEE"/>
    <s v="KS"/>
    <n v="66227"/>
    <s v="PLX-HTLWD54-3018-24V-CC"/>
    <s v="Foot"/>
    <s v="Active"/>
    <s v="Proluxe"/>
    <s v="Tape Light"/>
    <s v="High Output"/>
    <s v="Shadow TransferKit"/>
    <s v="01-01-2025"/>
    <s v="14-04-2025"/>
    <n v="-201"/>
    <n v="0"/>
    <n v="3406.95"/>
    <n v="0"/>
    <n v="3406.95"/>
  </r>
  <r>
    <s v="AVPROD"/>
    <x v="269"/>
    <x v="6"/>
    <s v="SARASOTA"/>
    <s v="FL"/>
    <n v="34243"/>
    <s v="PLX-LEDDRJ24V-150"/>
    <s v="Each"/>
    <s v="Active"/>
    <s v="Proluxe"/>
    <s v="Drivers"/>
    <s v="LED-DR"/>
    <s v="Shadow TransferKit"/>
    <s v="01-01-2025"/>
    <s v="14-04-2025"/>
    <n v="-1"/>
    <n v="0"/>
    <n v="70.900000000000006"/>
    <n v="0"/>
    <n v="70.900000000000006"/>
  </r>
  <r>
    <s v="AVPROD"/>
    <x v="239"/>
    <x v="11"/>
    <s v="CHICAGO"/>
    <s v="IL"/>
    <n v="60612"/>
    <s v="PLX-ADPTDRJ24V-30"/>
    <s v="Each"/>
    <s v="Active"/>
    <s v="Proluxe"/>
    <s v="Drivers"/>
    <s v="Adaptive"/>
    <s v="Shadow TransferKit"/>
    <s v="01-01-2025"/>
    <s v="14-04-2025"/>
    <n v="-11"/>
    <n v="0"/>
    <n v="515.75"/>
    <n v="0"/>
    <n v="515.75"/>
  </r>
  <r>
    <s v="AVPROD"/>
    <x v="15"/>
    <x v="3"/>
    <s v="MENTOR"/>
    <s v="OH"/>
    <n v="44060"/>
    <s v="PE-AA1-1M"/>
    <s v="Each"/>
    <s v="NoPurchase"/>
    <s v="American Lighting"/>
    <s v="Extrusion/Channel"/>
    <s v="Premium Extrusions"/>
    <s v="Order"/>
    <s v="01-01-2025"/>
    <s v="14-04-2025"/>
    <n v="0"/>
    <n v="5"/>
    <n v="0"/>
    <n v="32.4"/>
    <n v="-32.4"/>
  </r>
  <r>
    <s v="AVPROD"/>
    <x v="189"/>
    <x v="2"/>
    <s v="HIGHLANDS RANCH"/>
    <s v="CO"/>
    <n v="80130"/>
    <s v="ADPTPRO-DR-300-24"/>
    <s v="Each"/>
    <s v="Active"/>
    <s v="American Lighting"/>
    <s v="Drivers"/>
    <s v="Adaptive"/>
    <s v="Order"/>
    <s v="01-01-2025"/>
    <s v="14-04-2025"/>
    <n v="0"/>
    <n v="2"/>
    <n v="0"/>
    <n v="426.7"/>
    <n v="-426.7"/>
  </r>
  <r>
    <s v="AVPROD"/>
    <x v="369"/>
    <x v="6"/>
    <s v="POMPANO BEACH"/>
    <s v="FL"/>
    <n v="33062"/>
    <s v="PE-VERGE-FEED"/>
    <s v="Each"/>
    <s v="Active"/>
    <s v="American Lighting"/>
    <s v="Extrusion/Channel"/>
    <s v="Premium Extrusions"/>
    <s v="Order"/>
    <s v="01-01-2025"/>
    <s v="14-04-2025"/>
    <n v="0"/>
    <n v="5"/>
    <n v="0"/>
    <n v="14.65"/>
    <n v="-14.65"/>
  </r>
  <r>
    <s v="AVPROD"/>
    <x v="119"/>
    <x v="0"/>
    <s v="RICHMOND"/>
    <s v="VA"/>
    <n v="23227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365"/>
    <x v="4"/>
    <s v="NASHVILLE"/>
    <s v="TN"/>
    <n v="37209"/>
    <s v="PLX-ADPTPRO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377"/>
    <x v="4"/>
    <s v="WILMINGTON"/>
    <s v="NC"/>
    <n v="28405"/>
    <s v="120-H3-CONKIT"/>
    <s v="Each"/>
    <s v="Active"/>
    <s v="American Lighting"/>
    <s v="Flexible Linear"/>
    <s v="Hybrid"/>
    <s v="Order"/>
    <s v="01-01-2025"/>
    <s v="14-04-2025"/>
    <n v="0"/>
    <n v="36"/>
    <n v="0"/>
    <n v="276.12"/>
    <n v="-276.12"/>
  </r>
  <r>
    <s v="AVPROD"/>
    <x v="138"/>
    <x v="2"/>
    <s v="SANTA FE"/>
    <s v="NM"/>
    <n v="87501"/>
    <s v="PE-AA2-LENS-1M"/>
    <s v="Each"/>
    <s v="NoPurchase"/>
    <s v="American Lighting"/>
    <s v="Extrusion/Channel"/>
    <s v="Premium Extrusions"/>
    <s v="Order"/>
    <s v="01-01-2025"/>
    <s v="14-04-2025"/>
    <n v="0"/>
    <n v="118"/>
    <n v="0"/>
    <n v="1156.4000000000001"/>
    <n v="-1156.4000000000001"/>
  </r>
  <r>
    <s v="AVPROD"/>
    <x v="174"/>
    <x v="6"/>
    <s v="SUMMERFIELD "/>
    <s v="FL"/>
    <n v="34491"/>
    <s v="ADPTPRO-DRJ-60-24"/>
    <s v="Each"/>
    <s v="Active"/>
    <s v="American Lighting"/>
    <s v="Drivers"/>
    <s v="Adaptive"/>
    <s v="Order"/>
    <s v="01-01-2025"/>
    <s v="14-04-2025"/>
    <n v="0"/>
    <n v="2"/>
    <n v="0"/>
    <n v="153.5"/>
    <n v="-153.5"/>
  </r>
  <r>
    <s v="AVPROD"/>
    <x v="44"/>
    <x v="2"/>
    <s v="DENVER"/>
    <s v="CO"/>
    <n v="80222"/>
    <s v="PE-UVLENS-1M"/>
    <s v="Each"/>
    <s v="Active"/>
    <s v="American Lighting"/>
    <s v="Extrusion/Channel"/>
    <s v="Premium Extrusions"/>
    <s v="Special Order"/>
    <s v="01-01-2025"/>
    <s v="14-04-2025"/>
    <n v="0"/>
    <n v="153"/>
    <n v="0"/>
    <n v="1195.78"/>
    <n v="-1195.78"/>
  </r>
  <r>
    <s v="AVPROD"/>
    <x v="241"/>
    <x v="4"/>
    <s v="BLUFFTON"/>
    <s v="SC"/>
    <n v="29910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65"/>
    <n v="0"/>
    <n v="119.65"/>
  </r>
  <r>
    <s v="AVPROD"/>
    <x v="204"/>
    <x v="8"/>
    <s v="SEATTLE "/>
    <s v="WA"/>
    <n v="98134"/>
    <s v="PLX-TL-HVYDTYRGBTW-JUMP-0.5"/>
    <s v="Each"/>
    <s v="Active"/>
    <s v="Proluxe"/>
    <s v="Tape Light"/>
    <s v="Tape Light Accessories"/>
    <s v="Shadow TransferKit"/>
    <s v="01-01-2025"/>
    <s v="14-04-2025"/>
    <n v="-20"/>
    <n v="0"/>
    <n v="69"/>
    <n v="0"/>
    <n v="69"/>
  </r>
  <r>
    <s v="AVPROD"/>
    <x v="16"/>
    <x v="5"/>
    <s v="KIHEI"/>
    <s v="HI"/>
    <n v="96753"/>
    <s v="PLX-EXTUNVMINI-2M-BNDL1"/>
    <s v="Each"/>
    <s v="Active"/>
    <s v="Proluxe"/>
    <s v="Extrusion/Channel"/>
    <s v="Premium Extrusions"/>
    <s v="Shadow TransferKit"/>
    <s v="01-01-2025"/>
    <s v="14-04-2025"/>
    <n v="-21"/>
    <n v="0"/>
    <n v="663.18"/>
    <n v="0"/>
    <n v="663.18"/>
  </r>
  <r>
    <s v="AVPROD"/>
    <x v="113"/>
    <x v="14"/>
    <s v="CONCORD"/>
    <s v="CA"/>
    <n v="94518"/>
    <s v="HTLWD-3018-16"/>
    <s v="Each"/>
    <s v="Active"/>
    <s v="American Lighting"/>
    <s v="Tape Light"/>
    <s v="High Output"/>
    <s v="Order"/>
    <s v="01-01-2025"/>
    <s v="14-04-2025"/>
    <n v="0"/>
    <n v="3"/>
    <n v="0"/>
    <n v="463.35"/>
    <n v="-463.35"/>
  </r>
  <r>
    <s v="AVPROD"/>
    <x v="473"/>
    <x v="8"/>
    <s v="MERIDIAN"/>
    <s v="ID"/>
    <n v="83642"/>
    <s v="H2-KIT-30-WW"/>
    <s v="Each"/>
    <s v="Inactive"/>
    <s v="American Lighting"/>
    <s v="Flexible Linear"/>
    <s v="Hybrid"/>
    <s v="Order"/>
    <s v="01-01-2025"/>
    <s v="14-04-2025"/>
    <n v="0"/>
    <n v="1"/>
    <n v="0"/>
    <n v="118.85"/>
    <n v="-118.85"/>
  </r>
  <r>
    <s v="AVPROD"/>
    <x v="5"/>
    <x v="3"/>
    <s v="Traverse City"/>
    <s v="MI"/>
    <n v="49686"/>
    <s v="PE-AA1-FEED"/>
    <s v="Each"/>
    <s v="NoPurchase"/>
    <s v="American Lighting"/>
    <s v="Extrusion/Channel"/>
    <s v="Premium Extrusions"/>
    <s v="Order"/>
    <s v="01-01-2025"/>
    <s v="14-04-2025"/>
    <n v="0"/>
    <n v="5"/>
    <n v="0"/>
    <n v="3.65"/>
    <n v="-3.65"/>
  </r>
  <r>
    <s v="AVPROD"/>
    <x v="289"/>
    <x v="2"/>
    <s v="PARK CITY"/>
    <s v="UT"/>
    <n v="84098"/>
    <s v="PLX-STL54-COB-30K-24V-100"/>
    <s v="Each"/>
    <s v="Active"/>
    <s v="Proluxe"/>
    <s v="Tape Light"/>
    <s v="Standard Grade COB"/>
    <s v="Shadow TransferKit"/>
    <s v="01-01-2025"/>
    <s v="14-04-2025"/>
    <n v="-6"/>
    <n v="0"/>
    <n v="3387.9"/>
    <n v="0"/>
    <n v="3387.9"/>
  </r>
  <r>
    <s v="AVPROD"/>
    <x v="237"/>
    <x v="2"/>
    <s v="LONE TREE"/>
    <s v="CO"/>
    <n v="80124"/>
    <s v="PLX-EXTGT-BK-2M-BNDL1"/>
    <s v="Each"/>
    <s v="Active"/>
    <s v="Proluxe"/>
    <s v="Extrusion/Channel"/>
    <s v="Premium Extrusions"/>
    <s v="Shadow TransferKit"/>
    <s v="01-01-2025"/>
    <s v="14-04-2025"/>
    <n v="-5"/>
    <n v="0"/>
    <n v="358.25"/>
    <n v="0"/>
    <n v="358.25"/>
  </r>
  <r>
    <s v="AVPROD"/>
    <x v="54"/>
    <x v="9"/>
    <s v="EAST ISLIP"/>
    <s v="NY"/>
    <n v="11730"/>
    <s v="PLX-TL-HVYDTYACCSRY-SC-CONSNAP"/>
    <s v="Each"/>
    <s v="Active"/>
    <s v="Proluxe"/>
    <s v="Tape Light"/>
    <s v="Tape Light Accessories"/>
    <s v="Shadow TransferKit"/>
    <s v="01-01-2025"/>
    <s v="14-04-2025"/>
    <n v="-25"/>
    <n v="0"/>
    <n v="44.8"/>
    <n v="0"/>
    <n v="44.8"/>
  </r>
  <r>
    <s v="AVPROD"/>
    <x v="59"/>
    <x v="2"/>
    <s v="MURRAY"/>
    <s v="UT"/>
    <n v="84107"/>
    <s v="ADPT-DRJ-192-24"/>
    <s v="Each"/>
    <s v="Active"/>
    <s v="American Lighting"/>
    <s v="Drivers"/>
    <s v="Adaptive"/>
    <s v="Order"/>
    <s v="01-01-2025"/>
    <s v="14-04-2025"/>
    <n v="0"/>
    <n v="8"/>
    <n v="0"/>
    <n v="1089.04"/>
    <n v="-1089.04"/>
  </r>
  <r>
    <s v="AVPROD"/>
    <x v="219"/>
    <x v="2"/>
    <s v="RIVERTON"/>
    <s v="UT"/>
    <n v="84065"/>
    <s v="SPKPL-REC-TB-5CH"/>
    <s v="Each"/>
    <s v="Active"/>
    <s v="American Lighting"/>
    <s v="Spektrum"/>
    <s v="Spektrum Smart"/>
    <s v="Order"/>
    <s v="01-01-2025"/>
    <s v="14-04-2025"/>
    <n v="0"/>
    <n v="28"/>
    <n v="0"/>
    <n v="-1127.6500000000001"/>
    <n v="1127.6500000000001"/>
  </r>
  <r>
    <s v="AVPROD"/>
    <x v="160"/>
    <x v="1"/>
    <s v="CANTON"/>
    <s v="MA"/>
    <n v="2021"/>
    <s v="PLX-HTLWD54-3018-24V-16"/>
    <s v="Each"/>
    <s v="Active"/>
    <s v="Proluxe"/>
    <s v="Tape Light"/>
    <s v="High Output"/>
    <s v="Shadow TransferKit"/>
    <s v="01-01-2025"/>
    <s v="14-04-2025"/>
    <n v="-3"/>
    <n v="0"/>
    <n v="321.08999999999997"/>
    <n v="0"/>
    <n v="321.08999999999997"/>
  </r>
  <r>
    <s v="AVPROD"/>
    <x v="466"/>
    <x v="5"/>
    <s v="TEMPE"/>
    <s v="AZ"/>
    <n v="85283"/>
    <s v="PLX-EXTP-45-FEED"/>
    <s v="Each"/>
    <s v="Active"/>
    <s v="Proluxe"/>
    <s v="Extrusion/Channel"/>
    <s v="Premium Extrusions"/>
    <s v="Shadow TransferKit"/>
    <s v="01-01-2025"/>
    <s v="14-04-2025"/>
    <n v="-12"/>
    <n v="0"/>
    <n v="28.2"/>
    <n v="0"/>
    <n v="28.2"/>
  </r>
  <r>
    <s v="AVPROD"/>
    <x v="191"/>
    <x v="6"/>
    <s v="CLEARWATER"/>
    <s v="FL"/>
    <n v="33765"/>
    <s v="PLX-VTL54-30K-24V-13"/>
    <s v="Each"/>
    <s v="Active"/>
    <s v="Proluxe"/>
    <s v="Tape Light"/>
    <s v="Vega"/>
    <s v="Shadow TransferKit"/>
    <s v="01-01-2025"/>
    <s v="14-04-2025"/>
    <n v="-8"/>
    <n v="0"/>
    <n v="1628.8"/>
    <n v="0"/>
    <n v="1628.8"/>
  </r>
  <r>
    <s v="AVPROD"/>
    <x v="1"/>
    <x v="1"/>
    <s v="BOSTON"/>
    <s v="MA"/>
    <n v="2122"/>
    <s v="LED-DRJ-150-24"/>
    <s v="Each"/>
    <s v="Active"/>
    <s v="American Lighting"/>
    <s v="Drivers"/>
    <s v="LED-DR"/>
    <s v="Order"/>
    <s v="01-01-2025"/>
    <s v="14-04-2025"/>
    <n v="0"/>
    <n v="1"/>
    <n v="0"/>
    <n v="118.45"/>
    <n v="-118.45"/>
  </r>
  <r>
    <s v="AVPROD"/>
    <x v="203"/>
    <x v="6"/>
    <s v="JACKSONVILLE"/>
    <s v="FL"/>
    <n v="32256"/>
    <s v="SPKPL-CTRL-W-RGBTW"/>
    <s v="Each"/>
    <s v="Active"/>
    <s v="American Lighting"/>
    <s v="Spektrum"/>
    <s v="Spektrum Smart"/>
    <s v="Order"/>
    <s v="01-01-2025"/>
    <s v="14-04-2025"/>
    <n v="0"/>
    <n v="2"/>
    <n v="0"/>
    <n v="15.5"/>
    <n v="-15.5"/>
  </r>
  <r>
    <s v="AVPROD"/>
    <x v="378"/>
    <x v="5"/>
    <s v="LOS ANGELES"/>
    <s v="CA"/>
    <n v="90048"/>
    <s v="TL-2PWR-HD"/>
    <s v="Each"/>
    <s v="Active"/>
    <s v="American Lighting"/>
    <s v="Tape Light"/>
    <s v="Tape Light Accessories"/>
    <s v="Order"/>
    <s v="01-01-2025"/>
    <s v="14-04-2025"/>
    <n v="0"/>
    <n v="20"/>
    <n v="0"/>
    <n v="63"/>
    <n v="-63"/>
  </r>
  <r>
    <s v="AVPROD"/>
    <x v="187"/>
    <x v="4"/>
    <s v="MOORESVILLE"/>
    <s v="NC"/>
    <n v="28117"/>
    <s v="PLX-ADPTPRODRJ24V-96"/>
    <s v="Each"/>
    <s v="Active"/>
    <s v="Proluxe"/>
    <s v="Drivers"/>
    <s v="Adaptive"/>
    <s v="Shadow TransferKit"/>
    <s v="01-01-2025"/>
    <s v="14-04-2025"/>
    <n v="-6"/>
    <n v="0"/>
    <n v="691.2"/>
    <n v="0"/>
    <n v="691.2"/>
  </r>
  <r>
    <s v="AVPROD"/>
    <x v="134"/>
    <x v="6"/>
    <s v="TAMPA"/>
    <s v="FL"/>
    <n v="33619"/>
    <s v="PLX-EXT-CLIP-45"/>
    <s v="Each"/>
    <s v="NoPurchase"/>
    <s v="Proluxe"/>
    <s v="Extrusion/Channel"/>
    <s v="Economy Extrusions"/>
    <s v="Shadow TransferKit"/>
    <s v="01-01-2025"/>
    <s v="14-04-2025"/>
    <n v="-12"/>
    <n v="0"/>
    <n v="26.4"/>
    <n v="0"/>
    <n v="26.4"/>
  </r>
  <r>
    <s v="AVPROD"/>
    <x v="36"/>
    <x v="5"/>
    <s v="MESA"/>
    <s v="AZ"/>
    <n v="85204"/>
    <s v="PLX-ADPTPRODR24V-300"/>
    <s v="Each"/>
    <s v="Active"/>
    <s v="Proluxe"/>
    <s v="Drivers"/>
    <s v="Adaptive"/>
    <s v="Shadow TransferKit"/>
    <s v="01-01-2025"/>
    <s v="14-04-2025"/>
    <n v="-2"/>
    <n v="0"/>
    <n v="295.68"/>
    <n v="0"/>
    <n v="295.68"/>
  </r>
  <r>
    <s v="AVPROD"/>
    <x v="229"/>
    <x v="11"/>
    <s v="MADISON"/>
    <s v="WI"/>
    <n v="53718"/>
    <s v="TL-4PWR-HD"/>
    <s v="Each"/>
    <s v="Active"/>
    <s v="American Lighting"/>
    <s v="Tape Light"/>
    <s v="Tape Light Accessories"/>
    <s v="Order"/>
    <s v="01-01-2025"/>
    <s v="14-04-2025"/>
    <n v="0"/>
    <n v="1"/>
    <n v="0"/>
    <n v="4.5"/>
    <n v="-4.5"/>
  </r>
  <r>
    <s v="AVPROD"/>
    <x v="20"/>
    <x v="2"/>
    <s v="WINDSOR"/>
    <s v="CO"/>
    <n v="80550"/>
    <s v="ALC-EX6-WH"/>
    <s v="Each"/>
    <s v="NoPurchase"/>
    <s v="American Lighting"/>
    <s v="Undercabinets"/>
    <s v="LED Complete 2"/>
    <s v="Order"/>
    <s v="01-01-2025"/>
    <s v="14-04-2025"/>
    <n v="0"/>
    <n v="8"/>
    <n v="0"/>
    <n v="24.96"/>
    <n v="-24.96"/>
  </r>
  <r>
    <s v="AVPROD"/>
    <x v="378"/>
    <x v="5"/>
    <s v="LOS ANGELES"/>
    <s v="CA"/>
    <n v="90048"/>
    <s v="TL-2JUMP6-HD"/>
    <s v="Each"/>
    <s v="Active"/>
    <s v="American Lighting"/>
    <s v="Tape Light"/>
    <s v="Tape Light Accessories"/>
    <s v="Order"/>
    <s v="01-01-2025"/>
    <s v="14-04-2025"/>
    <n v="0"/>
    <n v="40"/>
    <n v="0"/>
    <n v="96.8"/>
    <n v="-96.8"/>
  </r>
  <r>
    <s v="AVPROD"/>
    <x v="93"/>
    <x v="12"/>
    <s v="EDINA"/>
    <s v="MN"/>
    <n v="55439"/>
    <s v="PLX-EXTUNV-BK-2M-BNDL1"/>
    <s v="Each"/>
    <s v="Active"/>
    <s v="Proluxe"/>
    <s v="Extrusion/Channel"/>
    <s v="Premium Extrusions"/>
    <s v="Shadow TransferKit"/>
    <s v="01-01-2025"/>
    <s v="14-04-2025"/>
    <n v="-49"/>
    <n v="0"/>
    <n v="2054.5"/>
    <n v="0"/>
    <n v="2054.5"/>
  </r>
  <r>
    <s v="AVPROD"/>
    <x v="26"/>
    <x v="10"/>
    <s v="ROANOKE"/>
    <s v="TX"/>
    <n v="76262"/>
    <s v="PLX-EXTMINIUNI-1M"/>
    <s v="Each"/>
    <s v="NoPurchase"/>
    <s v="Proluxe"/>
    <s v="Extrusion/Channel"/>
    <s v="Premium Extrusions"/>
    <s v="Shadow TransferKit"/>
    <s v="01-01-2025"/>
    <s v="14-04-2025"/>
    <n v="77"/>
    <n v="0"/>
    <n v="712.25"/>
    <n v="0"/>
    <n v="712.25"/>
  </r>
  <r>
    <s v="AVPROD"/>
    <x v="469"/>
    <x v="1"/>
    <s v="NORTH YARMOUTH"/>
    <s v="ME"/>
    <n v="409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30"/>
    <x v="15"/>
    <s v="MIAMI"/>
    <s v="FL"/>
    <n v="33166"/>
    <s v="HTL67-COB-SW-REPSAMP-1M"/>
    <s v="Each"/>
    <s v="Active"/>
    <s v="American Lighting"/>
    <s v="Tape Light"/>
    <s v="Sauna IP67 COB"/>
    <s v="Order"/>
    <s v="01-01-2025"/>
    <s v="14-04-2025"/>
    <n v="-1"/>
    <n v="0"/>
    <n v="0"/>
    <n v="0"/>
    <n v="0"/>
  </r>
  <r>
    <s v="AVPROD"/>
    <x v="82"/>
    <x v="5"/>
    <s v="SCOTTSDALE"/>
    <s v="AZ"/>
    <n v="85255"/>
    <s v="PLX-HTL54-COB-RGBW-24V-16"/>
    <s v="Each"/>
    <s v="Active"/>
    <s v="Proluxe"/>
    <s v="Tape Light"/>
    <s v="High Output COB"/>
    <s v="Shadow TransferKit"/>
    <s v="01-01-2025"/>
    <s v="14-04-2025"/>
    <n v="15"/>
    <n v="0"/>
    <n v="2160.4699999999998"/>
    <n v="0"/>
    <n v="2160.4699999999998"/>
  </r>
  <r>
    <s v="AVPROD"/>
    <x v="43"/>
    <x v="3"/>
    <s v="ZIONSVILLE"/>
    <s v="IN"/>
    <n v="46077"/>
    <s v="PE-AA1-1M-BK"/>
    <s v="Each"/>
    <s v="Inactive"/>
    <s v="American Lighting"/>
    <s v="Extrusion/Channel"/>
    <s v="Premium Extrusions"/>
    <s v="Special Order"/>
    <s v="01-01-2025"/>
    <s v="14-04-2025"/>
    <n v="0"/>
    <n v="5"/>
    <n v="0"/>
    <n v="62.5"/>
    <n v="-62.5"/>
  </r>
  <r>
    <s v="AVPROD"/>
    <x v="103"/>
    <x v="9"/>
    <s v="GREAT NECK"/>
    <s v="NY"/>
    <n v="11023"/>
    <s v="LED-DR60-24"/>
    <s v="Each"/>
    <s v="Inactive"/>
    <s v="American Lighting"/>
    <s v="Drivers"/>
    <s v="LED-DR"/>
    <s v="Order"/>
    <s v="01-01-2025"/>
    <s v="14-04-2025"/>
    <n v="0"/>
    <n v="1"/>
    <n v="0"/>
    <n v="32.97"/>
    <n v="-32.97"/>
  </r>
  <r>
    <s v="AVPROD"/>
    <x v="90"/>
    <x v="3"/>
    <s v="CLEVELAND"/>
    <s v="OH"/>
    <n v="44114"/>
    <s v="PLX-ADPTDRJ24V-96"/>
    <s v="Each"/>
    <s v="Active"/>
    <s v="Proluxe"/>
    <s v="Drivers"/>
    <s v="Adaptive"/>
    <s v="Shadow TransferKit"/>
    <s v="01-01-2025"/>
    <s v="14-04-2025"/>
    <n v="-4"/>
    <n v="0"/>
    <n v="460.8"/>
    <n v="0"/>
    <n v="460.8"/>
  </r>
  <r>
    <s v="AVPROD"/>
    <x v="4"/>
    <x v="4"/>
    <s v="CHARLOTTE"/>
    <s v="NC"/>
    <n v="28270"/>
    <s v="PLX-STLHD54-30K-24V-16"/>
    <s v="Each"/>
    <s v="Active"/>
    <s v="Proluxe"/>
    <s v="Tape Light"/>
    <s v="Standard Grade HD"/>
    <s v="Shadow TransferKit"/>
    <s v="01-01-2025"/>
    <s v="14-04-2025"/>
    <n v="-10"/>
    <n v="0"/>
    <n v="857.5"/>
    <n v="0"/>
    <n v="857.5"/>
  </r>
  <r>
    <s v="AVPROD"/>
    <x v="231"/>
    <x v="8"/>
    <s v="SALEM"/>
    <s v="OR"/>
    <n v="97301"/>
    <s v="PLX-ADPTPRODR24V-200"/>
    <s v="Each"/>
    <s v="Active"/>
    <s v="Proluxe"/>
    <s v="Drivers"/>
    <s v="Adaptive"/>
    <s v="Shadow TransferKit"/>
    <s v="01-01-2025"/>
    <s v="14-04-2025"/>
    <n v="-1"/>
    <n v="0"/>
    <n v="163.9"/>
    <n v="0"/>
    <n v="163.9"/>
  </r>
  <r>
    <s v="AVPROD"/>
    <x v="130"/>
    <x v="15"/>
    <s v="MIAMI"/>
    <s v="FL"/>
    <n v="33166"/>
    <s v="PLX-NFPROV-ONYX-RGBW-REPSAMP"/>
    <s v="Each"/>
    <s v="Active"/>
    <s v="Proluxe"/>
    <s v="Flexible Linear"/>
    <s v="Neonflex Pro Onyx"/>
    <s v="Shadow TransferKit"/>
    <s v="01-01-2025"/>
    <s v="14-04-2025"/>
    <n v="-1"/>
    <n v="0"/>
    <n v="0"/>
    <n v="0"/>
    <n v="0"/>
  </r>
  <r>
    <s v="AVPROD"/>
    <x v="20"/>
    <x v="2"/>
    <s v="WINDSOR"/>
    <s v="CO"/>
    <n v="80550"/>
    <s v="QD6-3CCT-WH"/>
    <s v="Each"/>
    <s v="FlgNoPur"/>
    <s v="American Lighting"/>
    <s v="Downlighting"/>
    <s v="Quick Disc"/>
    <s v="Order"/>
    <s v="01-01-2025"/>
    <s v="14-04-2025"/>
    <n v="-1412"/>
    <n v="0"/>
    <n v="13251.84"/>
    <n v="0"/>
    <n v="13251.84"/>
  </r>
  <r>
    <s v="AVPROD"/>
    <x v="474"/>
    <x v="1"/>
    <s v="North Easton"/>
    <s v="MA"/>
    <n v="2356"/>
    <s v="PLX-ADPTPRODRJ24V-192"/>
    <s v="Each"/>
    <s v="Active"/>
    <s v="Proluxe"/>
    <s v="Drivers"/>
    <s v="Adaptive"/>
    <s v="Shadow TransferKit"/>
    <s v="01-01-2025"/>
    <s v="14-04-2025"/>
    <n v="1"/>
    <n v="0"/>
    <n v="149.80000000000001"/>
    <n v="0"/>
    <n v="149.80000000000001"/>
  </r>
  <r>
    <s v="AVPROD"/>
    <x v="268"/>
    <x v="4"/>
    <s v="MT. PLEASANT"/>
    <s v="SC"/>
    <n v="29464"/>
    <s v="SPKPL-DL4B-RGBTW-WH"/>
    <s v="Each"/>
    <s v="Active"/>
    <s v="American Lighting"/>
    <s v="Spektrum"/>
    <s v="Spektrum Smart"/>
    <s v="Order"/>
    <s v="01-01-2025"/>
    <s v="14-04-2025"/>
    <n v="0"/>
    <n v="4"/>
    <n v="0"/>
    <n v="115.4"/>
    <n v="-115.4"/>
  </r>
  <r>
    <s v="AVPROD"/>
    <x v="1"/>
    <x v="1"/>
    <s v="BOSTON"/>
    <s v="MA"/>
    <n v="2122"/>
    <s v="SPTL-RGBTW"/>
    <s v="Each"/>
    <s v="FlgNoPur"/>
    <s v="American Lighting"/>
    <s v="Tape Light"/>
    <s v="Spec Grade"/>
    <s v="Order"/>
    <s v="01-01-2025"/>
    <s v="14-04-2025"/>
    <n v="0"/>
    <n v="14"/>
    <n v="0"/>
    <n v="1925"/>
    <n v="-1925"/>
  </r>
  <r>
    <s v="AVPROD"/>
    <x v="121"/>
    <x v="2"/>
    <s v="GRANBY"/>
    <s v="CO"/>
    <s v="80446-0707"/>
    <s v="ADPTPRO-DRJ-96-24"/>
    <s v="Each"/>
    <s v="Active"/>
    <s v="American Lighting"/>
    <s v="Drivers"/>
    <s v="Adaptive"/>
    <s v="Order"/>
    <s v="01-01-2025"/>
    <s v="14-04-2025"/>
    <n v="0"/>
    <n v="14"/>
    <n v="0"/>
    <n v="1612.8"/>
    <n v="-1612.8"/>
  </r>
  <r>
    <s v="AVPROD"/>
    <x v="86"/>
    <x v="9"/>
    <s v="GARFIELD"/>
    <s v="NJ"/>
    <n v="7026"/>
    <s v="PE-AA1-FEED"/>
    <s v="Each"/>
    <s v="NoPurchase"/>
    <s v="American Lighting"/>
    <s v="Extrusion/Channel"/>
    <s v="Premium Extrusions"/>
    <s v="Order"/>
    <s v="01-01-2025"/>
    <s v="14-04-2025"/>
    <n v="0"/>
    <n v="16"/>
    <n v="0"/>
    <n v="17.920000000000002"/>
    <n v="-17.920000000000002"/>
  </r>
  <r>
    <s v="AVPROD"/>
    <x v="6"/>
    <x v="5"/>
    <s v="SIGNAL HILL "/>
    <s v="CA"/>
    <n v="97055"/>
    <s v="PLX-HTL65-COB-27K-24V-16"/>
    <s v="Each"/>
    <s v="Active"/>
    <s v="Proluxe"/>
    <s v="Tape Light"/>
    <s v="High Output COB"/>
    <s v="Shadow TransferKit"/>
    <s v="01-01-2025"/>
    <s v="14-04-2025"/>
    <n v="-2"/>
    <n v="0"/>
    <n v="219.46"/>
    <n v="0"/>
    <n v="219.46"/>
  </r>
  <r>
    <s v="AVPROD"/>
    <x v="29"/>
    <x v="2"/>
    <s v="ARVADA"/>
    <s v="CO"/>
    <n v="80002"/>
    <s v="PLX-EXTCMBR-2M-BNDL1"/>
    <s v="Each"/>
    <s v="Active"/>
    <s v="Proluxe"/>
    <s v="Extrusion/Channel"/>
    <s v="Premium Extrusions"/>
    <s v="Shadow TransferKit"/>
    <s v="01-01-2025"/>
    <s v="14-04-2025"/>
    <n v="-4"/>
    <n v="0"/>
    <n v="0"/>
    <n v="0"/>
    <n v="0"/>
  </r>
  <r>
    <s v="AVPROD"/>
    <x v="330"/>
    <x v="6"/>
    <s v="DESTIN"/>
    <s v="FL"/>
    <n v="32541"/>
    <s v="PE-UVLENS-1M"/>
    <s v="Each"/>
    <s v="Active"/>
    <s v="American Lighting"/>
    <s v="Extrusion/Channel"/>
    <s v="Premium Extrusions"/>
    <s v="Special Order"/>
    <s v="01-01-2025"/>
    <s v="14-04-2025"/>
    <n v="0"/>
    <n v="2"/>
    <n v="0"/>
    <n v="16.5"/>
    <n v="-16.5"/>
  </r>
  <r>
    <s v="AVPROD"/>
    <x v="179"/>
    <x v="11"/>
    <s v="MOUNT PROSPECT"/>
    <s v="IL"/>
    <n v="60056"/>
    <s v="PE-AA1-1M"/>
    <s v="Each"/>
    <s v="NoPurchase"/>
    <s v="American Lighting"/>
    <s v="Extrusion/Channel"/>
    <s v="Premium Extrusions"/>
    <s v="Order"/>
    <s v="01-01-2025"/>
    <s v="14-04-2025"/>
    <n v="0"/>
    <n v="6"/>
    <n v="0"/>
    <n v="38.880000000000003"/>
    <n v="-38.880000000000003"/>
  </r>
  <r>
    <s v="AVPROD"/>
    <x v="7"/>
    <x v="0"/>
    <s v="SILVER SPRING"/>
    <s v="MD"/>
    <n v="20910"/>
    <s v="STLHD-WW-16"/>
    <s v="Each"/>
    <s v="Active"/>
    <s v="American Lighting"/>
    <s v="Tape Light"/>
    <s v="Standard Grade HD"/>
    <s v="Order"/>
    <s v="01-01-2025"/>
    <s v="14-04-2025"/>
    <n v="0"/>
    <n v="3"/>
    <n v="0"/>
    <n v="255.3"/>
    <n v="-255.3"/>
  </r>
  <r>
    <s v="AVPROD"/>
    <x v="21"/>
    <x v="8"/>
    <s v="BELLEVUE"/>
    <s v="WA"/>
    <n v="98005"/>
    <s v="SPTL-RGBTW"/>
    <s v="Each"/>
    <s v="FlgNoPur"/>
    <s v="American Lighting"/>
    <s v="Tape Light"/>
    <s v="Spec Grade"/>
    <s v="Order"/>
    <s v="01-01-2025"/>
    <s v="14-04-2025"/>
    <n v="0"/>
    <n v="27"/>
    <n v="0"/>
    <n v="4252.5"/>
    <n v="-4252.5"/>
  </r>
  <r>
    <s v="AVPROD"/>
    <x v="87"/>
    <x v="10"/>
    <s v="MCKINNEY"/>
    <s v="TX"/>
    <n v="75071"/>
    <s v="PLX-EXTCMBR-2M-BNDL1"/>
    <s v="Each"/>
    <s v="Active"/>
    <s v="Proluxe"/>
    <s v="Extrusion/Channel"/>
    <s v="Premium Extrusions"/>
    <s v="Shadow TransferKit"/>
    <s v="01-01-2025"/>
    <s v="14-04-2025"/>
    <n v="1"/>
    <n v="0"/>
    <n v="36.35"/>
    <n v="0"/>
    <n v="36.35"/>
  </r>
  <r>
    <s v="AVPROD"/>
    <x v="29"/>
    <x v="2"/>
    <s v="ARVADA"/>
    <s v="CO"/>
    <n v="80002"/>
    <s v="PE-AA2-1M"/>
    <s v="Each"/>
    <s v="NoPurchase"/>
    <s v="American Lighting"/>
    <s v="Extrusion/Channel"/>
    <s v="Premium Extrusions"/>
    <s v="Order"/>
    <s v="01-01-2025"/>
    <s v="14-04-2025"/>
    <n v="0"/>
    <n v="11"/>
    <n v="0"/>
    <n v="68.5"/>
    <n v="-68.5"/>
  </r>
  <r>
    <s v="AVPROD"/>
    <x v="87"/>
    <x v="10"/>
    <s v="MCKINNEY"/>
    <s v="TX"/>
    <n v="75071"/>
    <s v="PE-GTX-END"/>
    <s v="Each"/>
    <s v="NoPurchase"/>
    <s v="American Lighting"/>
    <s v="Extrusion/Channel"/>
    <s v="Premium Extrusions"/>
    <s v="Order"/>
    <s v="01-01-2025"/>
    <s v="14-04-2025"/>
    <n v="0"/>
    <n v="2"/>
    <n v="0"/>
    <n v="6.9"/>
    <n v="-6.9"/>
  </r>
  <r>
    <s v="AVPROD"/>
    <x v="56"/>
    <x v="3"/>
    <s v="MASON"/>
    <s v="OH"/>
    <n v="45040"/>
    <s v="PE-PRO45-1M"/>
    <s v="Each"/>
    <s v="NoPurchase"/>
    <s v="American Lighting"/>
    <s v="Extrusion/Channel"/>
    <s v="Premium Extrusions"/>
    <s v="Order"/>
    <s v="01-01-2025"/>
    <s v="14-04-2025"/>
    <n v="0"/>
    <n v="3"/>
    <n v="0"/>
    <n v="31.74"/>
    <n v="-31.74"/>
  </r>
  <r>
    <s v="AVPROD"/>
    <x v="5"/>
    <x v="3"/>
    <s v="TROY"/>
    <s v="MI"/>
    <n v="48084"/>
    <s v="E-CLIP-45"/>
    <s v="Each"/>
    <s v="NoPurchase"/>
    <s v="American Lighting"/>
    <s v="Extrusion/Channel"/>
    <s v="Economy Extrusions"/>
    <s v="Order"/>
    <s v="01-01-2025"/>
    <s v="14-04-2025"/>
    <n v="0"/>
    <n v="492"/>
    <n v="0"/>
    <n v="1082.4000000000001"/>
    <n v="-1082.4000000000001"/>
  </r>
  <r>
    <s v="AVPROD"/>
    <x v="37"/>
    <x v="7"/>
    <s v="SPRINGFIELD"/>
    <s v="MO"/>
    <n v="65806"/>
    <s v="SPKPL-S14-RGBTW"/>
    <s v="Each"/>
    <s v="Active"/>
    <s v="American Lighting"/>
    <s v="Spektrum"/>
    <s v="Spektrum Smart"/>
    <s v="Order"/>
    <s v="01-01-2025"/>
    <s v="14-04-2025"/>
    <n v="0"/>
    <n v="5"/>
    <n v="0"/>
    <n v="0"/>
    <n v="0"/>
  </r>
  <r>
    <s v="AVPROD"/>
    <x v="20"/>
    <x v="2"/>
    <s v="WINDSOR"/>
    <s v="CO"/>
    <n v="80550"/>
    <s v="ADPTPRO-DRJ-60-24"/>
    <s v="Each"/>
    <s v="Active"/>
    <s v="American Lighting"/>
    <s v="Drivers"/>
    <s v="Adaptive"/>
    <s v="Order"/>
    <s v="01-01-2025"/>
    <s v="14-04-2025"/>
    <n v="0"/>
    <n v="22"/>
    <n v="0"/>
    <n v="1350.8"/>
    <n v="-1350.8"/>
  </r>
  <r>
    <s v="AVPROD"/>
    <x v="75"/>
    <x v="0"/>
    <s v="ROANOKE"/>
    <s v="VA"/>
    <n v="24018"/>
    <s v="PE-GT-1M"/>
    <s v="Each"/>
    <s v="Inactive"/>
    <s v="American Lighting"/>
    <s v="Extrusion/Channel"/>
    <s v="Premium Extrusions"/>
    <s v="Order"/>
    <s v="01-01-2025"/>
    <s v="14-04-2025"/>
    <n v="0"/>
    <n v="16"/>
    <n v="0"/>
    <n v="297.60000000000002"/>
    <n v="-297.60000000000002"/>
  </r>
  <r>
    <s v="AVPROD"/>
    <x v="371"/>
    <x v="10"/>
    <s v="THE COLONY"/>
    <s v="TX"/>
    <n v="75056"/>
    <s v="PLX-CNVS-STOF"/>
    <s v="BG10"/>
    <s v="Active"/>
    <s v="Proluxe"/>
    <s v="Dynamic Pixel"/>
    <s v="Canvas"/>
    <s v="Shadow TransferKit"/>
    <s v="01-01-2025"/>
    <s v="14-04-2025"/>
    <n v="-2"/>
    <n v="0"/>
    <n v="8.5"/>
    <n v="0"/>
    <n v="8.5"/>
  </r>
  <r>
    <s v="AVPROD"/>
    <x v="78"/>
    <x v="4"/>
    <s v="ROSWELL"/>
    <s v="GA"/>
    <n v="30075"/>
    <s v="PLX-SPTL54-RGBTW-24V-13"/>
    <s v="Each"/>
    <s v="FlgNoPur"/>
    <s v="Proluxe"/>
    <s v="Tape Light"/>
    <s v="Spec Grade"/>
    <s v="Shadow TransferKit"/>
    <s v="01-01-2025"/>
    <s v="14-04-2025"/>
    <n v="14"/>
    <n v="0"/>
    <n v="8604.7999999999993"/>
    <n v="0"/>
    <n v="8604.7999999999993"/>
  </r>
  <r>
    <s v="AVPROD"/>
    <x v="222"/>
    <x v="9"/>
    <s v="OCEAN"/>
    <s v="NJ"/>
    <n v="7712"/>
    <s v="PLX-HTL54-COB-30K-24V-16"/>
    <s v="Each"/>
    <s v="Activ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9"/>
    <x v="0"/>
    <s v="ROCKVILLE "/>
    <s v="MD"/>
    <n v="20852"/>
    <s v="PLX-ADPTPRODRJ24V-96"/>
    <s v="Each"/>
    <s v="Active"/>
    <s v="Proluxe"/>
    <s v="Drivers"/>
    <s v="Adaptive"/>
    <s v="Shadow TransferKit"/>
    <s v="01-01-2025"/>
    <s v="14-04-2025"/>
    <n v="1"/>
    <n v="0"/>
    <n v="126.7"/>
    <n v="0"/>
    <n v="126.7"/>
  </r>
  <r>
    <s v="AVPROD"/>
    <x v="66"/>
    <x v="9"/>
    <s v="PLAINVIEW"/>
    <s v="NY"/>
    <n v="11803"/>
    <s v="PLX-HTL65-COB-27K-24V-16"/>
    <s v="Each"/>
    <s v="Active"/>
    <s v="Proluxe"/>
    <s v="Tape Light"/>
    <s v="High Output COB"/>
    <s v="Shadow TransferKit"/>
    <s v="01-01-2025"/>
    <s v="14-04-2025"/>
    <n v="-12"/>
    <n v="0"/>
    <n v="1448.4"/>
    <n v="0"/>
    <n v="1448.4"/>
  </r>
  <r>
    <s v="AVPROD"/>
    <x v="44"/>
    <x v="2"/>
    <s v="ALBUQUERQUE"/>
    <s v="NM"/>
    <n v="87109"/>
    <s v="HTLHD-WW-16"/>
    <s v="Each"/>
    <s v="Active"/>
    <s v="American Lighting"/>
    <s v="Tape Light"/>
    <s v="High Output HD"/>
    <s v="Order"/>
    <s v="01-01-2025"/>
    <s v="14-04-2025"/>
    <n v="0"/>
    <n v="3"/>
    <n v="0"/>
    <n v="340.5"/>
    <n v="-340.5"/>
  </r>
  <r>
    <s v="AVPROD"/>
    <x v="195"/>
    <x v="1"/>
    <s v="MYSTIC"/>
    <s v="CT"/>
    <n v="6355"/>
    <s v="TL-BLKS"/>
    <s v="Each"/>
    <s v="Active"/>
    <s v="American Lighting"/>
    <s v="Tape Light"/>
    <s v="Tape Light Accessories"/>
    <s v="Order"/>
    <s v="01-01-2025"/>
    <s v="14-04-2025"/>
    <n v="0"/>
    <n v="3"/>
    <n v="0"/>
    <n v="85.65"/>
    <n v="-85.65"/>
  </r>
  <r>
    <s v="AVPROD"/>
    <x v="25"/>
    <x v="9"/>
    <s v="BROOKLYN"/>
    <s v="NY"/>
    <n v="11230"/>
    <s v="SPKPL-CTRL-W-RGBTW"/>
    <s v="Each"/>
    <s v="Active"/>
    <s v="American Lighting"/>
    <s v="Spektrum"/>
    <s v="Spektrum Smart"/>
    <s v="Order"/>
    <s v="01-01-2025"/>
    <s v="14-04-2025"/>
    <n v="0"/>
    <n v="1"/>
    <n v="0"/>
    <n v="14.73"/>
    <n v="-14.73"/>
  </r>
  <r>
    <s v="AVPROD"/>
    <x v="222"/>
    <x v="9"/>
    <s v="OCEAN"/>
    <s v="NJ"/>
    <n v="7712"/>
    <s v="PE-UVLENS-1M"/>
    <s v="Each"/>
    <s v="Active"/>
    <s v="American Lighting"/>
    <s v="Extrusion/Channel"/>
    <s v="Premium Extrusions"/>
    <s v="Special Order"/>
    <s v="01-01-2025"/>
    <s v="14-04-2025"/>
    <n v="0"/>
    <n v="282"/>
    <n v="0"/>
    <n v="2326.5"/>
    <n v="-2326.5"/>
  </r>
  <r>
    <s v="AVPROD"/>
    <x v="475"/>
    <x v="6"/>
    <s v="DAVENPORT"/>
    <s v="FL"/>
    <n v="3383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55"/>
    <x v="10"/>
    <s v="JONESBORO"/>
    <s v="AR"/>
    <n v="72405"/>
    <s v="PLX-LEDDRJ24V-300"/>
    <s v="Each"/>
    <s v="Active"/>
    <s v="Proluxe"/>
    <s v="Drivers"/>
    <s v="LED-DR"/>
    <s v="Shadow TransferKit"/>
    <s v="01-01-2025"/>
    <s v="14-04-2025"/>
    <n v="-1"/>
    <n v="0"/>
    <n v="76.23"/>
    <n v="0"/>
    <n v="76.23"/>
  </r>
  <r>
    <s v="AVPROD"/>
    <x v="7"/>
    <x v="0"/>
    <s v="SILVER SPRING"/>
    <s v="MD"/>
    <n v="20910"/>
    <s v="ADPT-DRJ-60-24"/>
    <s v="Each"/>
    <s v="Active"/>
    <s v="American Lighting"/>
    <s v="Drivers"/>
    <s v="Adaptive"/>
    <s v="Order"/>
    <s v="01-01-2025"/>
    <s v="14-04-2025"/>
    <n v="0"/>
    <n v="18"/>
    <n v="0"/>
    <n v="1302"/>
    <n v="-1302"/>
  </r>
  <r>
    <s v="AVPROD"/>
    <x v="60"/>
    <x v="3"/>
    <s v="FRANKLIN"/>
    <s v="OH"/>
    <n v="45005"/>
    <s v="PE-UVLENS-1M"/>
    <s v="Each"/>
    <s v="Active"/>
    <s v="American Lighting"/>
    <s v="Extrusion/Channel"/>
    <s v="Premium Extrusions"/>
    <s v="Special Order"/>
    <s v="01-01-2025"/>
    <s v="14-04-2025"/>
    <n v="0"/>
    <n v="117"/>
    <n v="0"/>
    <n v="959.25"/>
    <n v="-959.25"/>
  </r>
  <r>
    <s v="AVPROD"/>
    <x v="265"/>
    <x v="12"/>
    <s v="SIOUX FALLS"/>
    <s v="SD"/>
    <n v="57108"/>
    <s v="PLX-ADPTPRODRJ24V-60"/>
    <s v="Each"/>
    <s v="Active"/>
    <s v="Proluxe"/>
    <s v="Drivers"/>
    <s v="Adaptive"/>
    <s v="Shadow TransferKit"/>
    <s v="01-01-2025"/>
    <s v="14-04-2025"/>
    <n v="-4"/>
    <n v="0"/>
    <n v="337.6"/>
    <n v="0"/>
    <n v="337.6"/>
  </r>
  <r>
    <s v="AVPROD"/>
    <x v="300"/>
    <x v="7"/>
    <s v="LENEXA"/>
    <s v="KS"/>
    <n v="66219"/>
    <s v="PLX-WGL-27K-4-15X40-SA"/>
    <s v="Each"/>
    <s v="Active"/>
    <s v="Proluxe"/>
    <s v="Flood &amp; Graze"/>
    <s v="Senik"/>
    <s v="Shadow TransferKit"/>
    <s v="01-01-2025"/>
    <s v="14-04-2025"/>
    <n v="-1"/>
    <n v="0"/>
    <n v="769.55"/>
    <n v="0"/>
    <n v="769.55"/>
  </r>
  <r>
    <s v="AVPROD"/>
    <x v="269"/>
    <x v="6"/>
    <s v="SARASOTA"/>
    <s v="FL"/>
    <n v="34243"/>
    <s v="PLX-ADPTPRODRJ24V-60"/>
    <s v="Each"/>
    <s v="Active"/>
    <s v="Proluxe"/>
    <s v="Drivers"/>
    <s v="Adaptive"/>
    <s v="Shadow TransferKit"/>
    <s v="01-01-2025"/>
    <s v="14-04-2025"/>
    <n v="-2"/>
    <n v="0"/>
    <n v="80.180000000000007"/>
    <n v="0"/>
    <n v="80.180000000000007"/>
  </r>
  <r>
    <s v="AVPROD"/>
    <x v="28"/>
    <x v="8"/>
    <s v="REDMOND"/>
    <s v="WA"/>
    <n v="98052"/>
    <s v="HTL20-COB-WH-16"/>
    <s v="Each"/>
    <s v="FlgNoPur"/>
    <s v="American Lighting"/>
    <s v="Tape Light"/>
    <s v="High Output COB"/>
    <s v="Order"/>
    <s v="01-01-2025"/>
    <s v="14-04-2025"/>
    <n v="0"/>
    <n v="1"/>
    <n v="0"/>
    <n v="107.8"/>
    <n v="-107.8"/>
  </r>
  <r>
    <s v="AVPROD"/>
    <x v="197"/>
    <x v="9"/>
    <s v="EATONTOWN"/>
    <s v="NJ"/>
    <n v="7724"/>
    <s v="E-CLIP"/>
    <s v="Each"/>
    <s v="NoPurchase"/>
    <s v="American Lighting"/>
    <s v="Extrusion/Channel"/>
    <s v="Economy Extrusions"/>
    <s v="Order"/>
    <s v="01-01-2025"/>
    <s v="14-04-2025"/>
    <n v="0"/>
    <n v="20"/>
    <n v="0"/>
    <n v="23.8"/>
    <n v="-23.8"/>
  </r>
  <r>
    <s v="AVPROD"/>
    <x v="159"/>
    <x v="6"/>
    <s v="OCOEE"/>
    <s v="FL"/>
    <n v="34761"/>
    <s v="LED-DRJ-150-24"/>
    <s v="Each"/>
    <s v="Active"/>
    <s v="American Lighting"/>
    <s v="Drivers"/>
    <s v="LED-DR"/>
    <s v="Order"/>
    <s v="01-01-2025"/>
    <s v="14-04-2025"/>
    <n v="0"/>
    <n v="1"/>
    <n v="0"/>
    <n v="70.900000000000006"/>
    <n v="-70.900000000000006"/>
  </r>
  <r>
    <s v="AVPROD"/>
    <x v="203"/>
    <x v="6"/>
    <s v="JACKSONVILLE"/>
    <s v="FL"/>
    <n v="32256"/>
    <s v="PLX-EXTPRO45-2M-BNDL1"/>
    <s v="Each"/>
    <s v="FlgNoPur"/>
    <s v="Proluxe"/>
    <s v="Extrusion/Channel"/>
    <s v="Premium Extrusions"/>
    <s v="Shadow TransferKit"/>
    <s v="01-01-2025"/>
    <s v="14-04-2025"/>
    <n v="-4"/>
    <n v="0"/>
    <n v="296.89999999999998"/>
    <n v="0"/>
    <n v="296.89999999999998"/>
  </r>
  <r>
    <s v="AVPROD"/>
    <x v="295"/>
    <x v="4"/>
    <s v="KANNAPOLIS"/>
    <s v="NC"/>
    <n v="28081"/>
    <s v="SPKPL-GTWY"/>
    <s v="Each"/>
    <s v="Inactive"/>
    <s v="American Lighting"/>
    <s v="Spektrum"/>
    <s v="Spektrum Smart"/>
    <s v="Order"/>
    <s v="01-01-2025"/>
    <s v="14-04-2025"/>
    <n v="0"/>
    <n v="1"/>
    <n v="0"/>
    <n v="0"/>
    <n v="0"/>
  </r>
  <r>
    <s v="AVPROD"/>
    <x v="21"/>
    <x v="8"/>
    <s v="BELLEVUE"/>
    <s v="WA"/>
    <n v="98005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100"/>
    <x v="3"/>
    <s v="LEXINGTON"/>
    <s v="KY"/>
    <n v="40505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73"/>
    <x v="10"/>
    <s v="BATON ROUGE"/>
    <s v="LA"/>
    <n v="70810"/>
    <s v="PZM-DMX-OPTO-SPLIT8"/>
    <s v="Each"/>
    <s v="Inactive"/>
    <s v="Prizm"/>
    <s v="Controls"/>
    <s v="Controls"/>
    <s v="Order"/>
    <s v="01-01-2025"/>
    <s v="14-04-2025"/>
    <n v="0"/>
    <n v="0"/>
    <n v="0"/>
    <n v="-192.47"/>
    <n v="192.47"/>
  </r>
  <r>
    <s v="AVPROD"/>
    <x v="105"/>
    <x v="10"/>
    <s v="HOUSTON"/>
    <s v="TX"/>
    <n v="77063"/>
    <s v="PLX-ADPTPRODRJ24V-96"/>
    <s v="Each"/>
    <s v="Active"/>
    <s v="Proluxe"/>
    <s v="Drivers"/>
    <s v="Adaptive"/>
    <s v="Shadow TransferKit"/>
    <s v="01-01-2025"/>
    <s v="14-04-2025"/>
    <n v="-6"/>
    <n v="0"/>
    <n v="608.16"/>
    <n v="0"/>
    <n v="608.16"/>
  </r>
  <r>
    <s v="AVPROD"/>
    <x v="62"/>
    <x v="6"/>
    <s v="SARASOTA"/>
    <s v="FL"/>
    <n v="34236"/>
    <s v="PLX-ADPTPRODRJ24V-60"/>
    <s v="Each"/>
    <s v="Active"/>
    <s v="Proluxe"/>
    <s v="Drivers"/>
    <s v="Adaptive"/>
    <s v="Shadow TransferKit"/>
    <s v="01-01-2025"/>
    <s v="14-04-2025"/>
    <n v="-3"/>
    <n v="0"/>
    <n v="253.2"/>
    <n v="0"/>
    <n v="253.2"/>
  </r>
  <r>
    <s v="AVPROD"/>
    <x v="134"/>
    <x v="6"/>
    <s v="TAMPA"/>
    <s v="FL"/>
    <n v="33619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11"/>
    <x v="10"/>
    <s v="HOUSTON"/>
    <s v="TX"/>
    <n v="77066"/>
    <s v="CC-SETUP-NFPRO"/>
    <s v="Each"/>
    <s v="Active"/>
    <s v="Other - Non-Inventory"/>
    <s v="Other"/>
    <s v="LaborFee"/>
    <s v="Tivoli Custom Cut"/>
    <s v="01-01-2025"/>
    <s v="14-04-2025"/>
    <n v="-2"/>
    <n v="0"/>
    <n v="264"/>
    <n v="0"/>
    <n v="264"/>
  </r>
  <r>
    <s v="AVPROD"/>
    <x v="5"/>
    <x v="3"/>
    <s v="TROY"/>
    <s v="MI"/>
    <n v="48084"/>
    <s v="PLX-ADPTDRJ24V-96"/>
    <s v="Each"/>
    <s v="Active"/>
    <s v="Proluxe"/>
    <s v="Drivers"/>
    <s v="Adaptive"/>
    <s v="Shadow TransferKit"/>
    <s v="01-01-2025"/>
    <s v="14-04-2025"/>
    <n v="-2"/>
    <n v="0"/>
    <n v="207.36"/>
    <n v="0"/>
    <n v="207.36"/>
  </r>
  <r>
    <s v="AVPROD"/>
    <x v="273"/>
    <x v="10"/>
    <s v="BATON ROUGE"/>
    <s v="LA"/>
    <n v="70810"/>
    <s v="PZM-SNK-PSL-DMX-15FT"/>
    <s v="Each"/>
    <s v="Active"/>
    <s v="Prizm"/>
    <s v="Flood &amp; Graze"/>
    <s v="Senik"/>
    <s v="Shadow TransferKit"/>
    <s v="01-01-2025"/>
    <s v="14-04-2025"/>
    <n v="0"/>
    <n v="0"/>
    <n v="0"/>
    <n v="-299.7"/>
    <n v="299.7"/>
  </r>
  <r>
    <s v="AVPROD"/>
    <x v="371"/>
    <x v="10"/>
    <s v="THE COLONY"/>
    <s v="TX"/>
    <n v="75056"/>
    <s v="PLX-CNVS-SC-CONRIG"/>
    <s v="BG5"/>
    <s v="Active"/>
    <s v="Proluxe"/>
    <s v="Dynamic Pixel"/>
    <s v="Canvas"/>
    <s v="Shadow TransferKit"/>
    <s v="01-01-2025"/>
    <s v="14-04-2025"/>
    <n v="-4"/>
    <n v="0"/>
    <n v="6"/>
    <n v="0"/>
    <n v="6"/>
  </r>
  <r>
    <s v="AVPROD"/>
    <x v="128"/>
    <x v="10"/>
    <s v="DALLAS"/>
    <s v="TX"/>
    <n v="75247"/>
    <s v="PLX-EXTUNVMINI-2M-BNDL1"/>
    <s v="Each"/>
    <s v="Active"/>
    <s v="Proluxe"/>
    <s v="Extrusion/Channel"/>
    <s v="Premium Extrusions"/>
    <s v="Shadow TransferKit"/>
    <s v="01-01-2025"/>
    <s v="14-04-2025"/>
    <n v="-30"/>
    <n v="0"/>
    <n v="1114.5"/>
    <n v="0"/>
    <n v="1114.5"/>
  </r>
  <r>
    <s v="AVPROD"/>
    <x v="134"/>
    <x v="6"/>
    <s v="TAMPA"/>
    <s v="FL"/>
    <n v="33619"/>
    <s v="PLX-NFPROEXTV-3"/>
    <s v="Each"/>
    <s v="Active"/>
    <s v="Proluxe"/>
    <s v="Flexible Linear"/>
    <s v="Neonflex Pro"/>
    <s v="Shadow TransferKit"/>
    <s v="01-01-2025"/>
    <s v="14-04-2025"/>
    <n v="28"/>
    <n v="0"/>
    <n v="256.2"/>
    <n v="0"/>
    <n v="256.2"/>
  </r>
  <r>
    <s v="AVPROD"/>
    <x v="75"/>
    <x v="0"/>
    <s v="ROANOKE"/>
    <s v="VA"/>
    <n v="24018"/>
    <s v="PE-GT-1M-BK"/>
    <s v="Each"/>
    <s v="NoPurchase"/>
    <s v="American Lighting"/>
    <s v="Extrusion/Channel"/>
    <s v="Premium Extrusions"/>
    <s v="Special Order"/>
    <s v="01-01-2025"/>
    <s v="14-04-2025"/>
    <n v="-22"/>
    <n v="0"/>
    <n v="502.92"/>
    <n v="0"/>
    <n v="502.92"/>
  </r>
  <r>
    <s v="AVPROD"/>
    <x v="460"/>
    <x v="10"/>
    <s v="RUSSELLVILLE"/>
    <s v="AR"/>
    <n v="72801"/>
    <s v="PLX-DL4-DMX-RGBTW-ICAT"/>
    <s v="Each"/>
    <s v="Active"/>
    <s v="Proluxe"/>
    <s v="Downlighting"/>
    <s v="Color Changing"/>
    <s v="Shadow TransferKit"/>
    <s v="01-01-2025"/>
    <s v="14-04-2025"/>
    <n v="-7"/>
    <n v="0"/>
    <n v="469.69"/>
    <n v="0"/>
    <n v="469.69"/>
  </r>
  <r>
    <s v="AVPROD"/>
    <x v="187"/>
    <x v="4"/>
    <s v="MOORESVILLE"/>
    <s v="NC"/>
    <n v="28117"/>
    <s v="HTLHD-WW-16"/>
    <s v="Each"/>
    <s v="Active"/>
    <s v="American Lighting"/>
    <s v="Tape Light"/>
    <s v="High Output HD"/>
    <s v="Order"/>
    <s v="01-01-2025"/>
    <s v="14-04-2025"/>
    <n v="0"/>
    <n v="8"/>
    <n v="0"/>
    <n v="881.55"/>
    <n v="-881.55"/>
  </r>
  <r>
    <s v="AVPROD"/>
    <x v="476"/>
    <x v="10"/>
    <s v="SPRINGDALE"/>
    <s v="AR"/>
    <n v="72762"/>
    <s v="STLHD-WW-16"/>
    <s v="Each"/>
    <s v="Active"/>
    <s v="American Lighting"/>
    <s v="Tape Light"/>
    <s v="Standard Grade HD"/>
    <s v="Order"/>
    <s v="01-01-2025"/>
    <s v="14-04-2025"/>
    <n v="0"/>
    <n v="8"/>
    <n v="0"/>
    <n v="724"/>
    <n v="-724"/>
  </r>
  <r>
    <s v="AVPROD"/>
    <x v="363"/>
    <x v="2"/>
    <s v="LAKEWOOD"/>
    <s v="CO"/>
    <n v="80235"/>
    <s v="STL-COB-WW-16"/>
    <s v="Each"/>
    <s v="Active"/>
    <s v="American Lighting"/>
    <s v="Tape Light"/>
    <s v="Standard Grade COB"/>
    <s v="Order"/>
    <s v="01-01-2025"/>
    <s v="14-04-2025"/>
    <n v="0"/>
    <n v="5"/>
    <n v="0"/>
    <n v="421"/>
    <n v="-421"/>
  </r>
  <r>
    <s v="AVPROD"/>
    <x v="300"/>
    <x v="7"/>
    <s v="LENEXA"/>
    <s v="KS"/>
    <n v="66219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224"/>
    <x v="6"/>
    <s v="JUPITER "/>
    <s v="FL"/>
    <n v="33477"/>
    <s v="PLX-EXT-CLIP-45"/>
    <s v="Each"/>
    <s v="NoPurchase"/>
    <s v="Proluxe"/>
    <s v="Extrusion/Channel"/>
    <s v="Economy Extrusions"/>
    <s v="Shadow TransferKit"/>
    <s v="01-01-2025"/>
    <s v="14-04-2025"/>
    <n v="-58"/>
    <n v="0"/>
    <n v="127.6"/>
    <n v="0"/>
    <n v="127.6"/>
  </r>
  <r>
    <s v="AVPROD"/>
    <x v="14"/>
    <x v="5"/>
    <s v="SCOTTSDALE "/>
    <s v="AZ"/>
    <n v="85260"/>
    <s v="PLX-ADPTDRJ24V-288"/>
    <s v="Each"/>
    <s v="Active"/>
    <s v="Proluxe"/>
    <s v="Drivers"/>
    <s v="Adaptive"/>
    <s v="Shadow TransferKit"/>
    <s v="01-01-2025"/>
    <s v="14-04-2025"/>
    <n v="-2"/>
    <n v="0"/>
    <n v="384.6"/>
    <n v="0"/>
    <n v="384.6"/>
  </r>
  <r>
    <s v="AVPROD"/>
    <x v="41"/>
    <x v="6"/>
    <s v="SANTA ROSA BEACH"/>
    <s v="FL"/>
    <n v="32459"/>
    <s v="PLX-HPR68-18MM-24V-ASSEMBLY-CC"/>
    <s v="Each"/>
    <s v="Active"/>
    <s v="Proluxe"/>
    <s v="Flexible Linear"/>
    <s v="Pool Rated Neon"/>
    <s v="Shadow TransferKit"/>
    <s v="01-01-2025"/>
    <s v="14-04-2025"/>
    <n v="16"/>
    <n v="0"/>
    <n v="288"/>
    <n v="0"/>
    <n v="288"/>
  </r>
  <r>
    <s v="AVPROD"/>
    <x v="237"/>
    <x v="2"/>
    <s v="LONE TREE"/>
    <s v="CO"/>
    <n v="80124"/>
    <s v="PLX-LEDDRJ24V-150"/>
    <s v="Each"/>
    <s v="Active"/>
    <s v="Proluxe"/>
    <s v="Drivers"/>
    <s v="LED-DR"/>
    <s v="Shadow TransferKit"/>
    <s v="01-01-2025"/>
    <s v="14-04-2025"/>
    <n v="-2"/>
    <n v="0"/>
    <n v="156"/>
    <n v="0"/>
    <n v="156"/>
  </r>
  <r>
    <s v="AVPROD"/>
    <x v="419"/>
    <x v="12"/>
    <s v="HUDSON"/>
    <s v="WI"/>
    <n v="54016"/>
    <s v="PLX-EXTGT-LENS-1M"/>
    <s v="Each"/>
    <s v="NoPurchase"/>
    <s v="Proluxe"/>
    <s v="Extrusion/Channel"/>
    <s v="Premium Extrusions"/>
    <s v="Shadow TransferKit"/>
    <s v="01-01-2025"/>
    <s v="14-04-2025"/>
    <n v="-1"/>
    <n v="0"/>
    <n v="10.4"/>
    <n v="0"/>
    <n v="10.4"/>
  </r>
  <r>
    <s v="AVPROD"/>
    <x v="46"/>
    <x v="6"/>
    <s v="SARASOTA"/>
    <s v="FL"/>
    <n v="34238"/>
    <s v="PLX-ADPTPRODR24V-300"/>
    <s v="Each"/>
    <s v="Active"/>
    <s v="Proluxe"/>
    <s v="Drivers"/>
    <s v="Adaptive"/>
    <s v="Shadow TransferKit"/>
    <s v="01-01-2025"/>
    <s v="14-04-2025"/>
    <n v="-3"/>
    <n v="0"/>
    <n v="538.55999999999995"/>
    <n v="0"/>
    <n v="538.55999999999995"/>
  </r>
  <r>
    <s v="AVPROD"/>
    <x v="200"/>
    <x v="6"/>
    <s v="ORLANDO"/>
    <s v="FL"/>
    <n v="32811"/>
    <s v="PLX-EXTUNI-1M"/>
    <s v="Each"/>
    <s v="NoPurchase"/>
    <s v="Proluxe"/>
    <s v="Extrusion/Channel"/>
    <s v="Premium Extrusions"/>
    <s v="Shadow TransferKit"/>
    <s v="01-01-2025"/>
    <s v="14-04-2025"/>
    <n v="0"/>
    <n v="0"/>
    <n v="-350"/>
    <n v="0"/>
    <n v="-350"/>
  </r>
  <r>
    <s v="AVPROD"/>
    <x v="239"/>
    <x v="11"/>
    <s v="CHICAGO"/>
    <s v="IL"/>
    <n v="60612"/>
    <s v="PLX-ADPTDRJ24V-96"/>
    <s v="Each"/>
    <s v="Active"/>
    <s v="Proluxe"/>
    <s v="Drivers"/>
    <s v="Adaptive"/>
    <s v="Shadow TransferKit"/>
    <s v="01-01-2025"/>
    <s v="14-04-2025"/>
    <n v="-4"/>
    <n v="0"/>
    <n v="419"/>
    <n v="0"/>
    <n v="419"/>
  </r>
  <r>
    <s v="AVPROD"/>
    <x v="112"/>
    <x v="10"/>
    <s v="JONESBORO"/>
    <s v="AR"/>
    <n v="72401"/>
    <s v="HTL-COB-TW-16"/>
    <s v="Each"/>
    <s v="Active"/>
    <s v="American Lighting"/>
    <s v="Tape Light"/>
    <s v="High Output COB"/>
    <s v="Order"/>
    <s v="01-01-2025"/>
    <s v="14-04-2025"/>
    <n v="0"/>
    <n v="2"/>
    <n v="0"/>
    <n v="312.60000000000002"/>
    <n v="-312.60000000000002"/>
  </r>
  <r>
    <s v="AVPROD"/>
    <x v="32"/>
    <x v="6"/>
    <s v="NAPLES"/>
    <s v="FL"/>
    <n v="34110"/>
    <s v="PE-AA2-LENS-1M"/>
    <s v="Each"/>
    <s v="NoPurchase"/>
    <s v="American Lighting"/>
    <s v="Extrusion/Channel"/>
    <s v="Premium Extrusions"/>
    <s v="Order"/>
    <s v="01-01-2025"/>
    <s v="14-04-2025"/>
    <n v="0"/>
    <n v="36"/>
    <n v="0"/>
    <n v="352.8"/>
    <n v="-352.8"/>
  </r>
  <r>
    <s v="AVPROD"/>
    <x v="203"/>
    <x v="6"/>
    <s v="JACKSONVILLE"/>
    <s v="FL"/>
    <n v="32256"/>
    <s v="NFPROV-RGBW-CC"/>
    <s v="Foot"/>
    <s v="Active"/>
    <s v="American Lighting"/>
    <s v="Flexible Linear"/>
    <s v="Neonflex Pro"/>
    <s v="Tivoli Custom Cut"/>
    <s v="01-01-2025"/>
    <s v="14-04-2025"/>
    <n v="0"/>
    <n v="118"/>
    <n v="0"/>
    <n v="2301.6"/>
    <n v="-2301.6"/>
  </r>
  <r>
    <s v="AVPROD"/>
    <x v="26"/>
    <x v="10"/>
    <s v="ROANOKE"/>
    <s v="TX"/>
    <n v="76262"/>
    <s v="PE-UVLENS-2M"/>
    <s v="Each"/>
    <s v="Active"/>
    <s v="American Lighting"/>
    <s v="Extrusion/Channel"/>
    <s v="Premium Extrusions"/>
    <s v="Special Order"/>
    <s v="01-01-2025"/>
    <s v="14-04-2025"/>
    <n v="0"/>
    <n v="18"/>
    <n v="0"/>
    <n v="260.10000000000002"/>
    <n v="-260.10000000000002"/>
  </r>
  <r>
    <s v="AVPROD"/>
    <x v="421"/>
    <x v="12"/>
    <s v="WAITE PARK"/>
    <s v="MN"/>
    <n v="56387"/>
    <s v="PE-AA2-1M"/>
    <s v="Each"/>
    <s v="NoPurchase"/>
    <s v="American Lighting"/>
    <s v="Extrusion/Channel"/>
    <s v="Premium Extrusions"/>
    <s v="Order"/>
    <s v="01-01-2025"/>
    <s v="14-04-2025"/>
    <n v="0"/>
    <n v="6"/>
    <n v="0"/>
    <n v="75"/>
    <n v="-75"/>
  </r>
  <r>
    <s v="AVPROD"/>
    <x v="396"/>
    <x v="5"/>
    <s v="EL SEGUNDO"/>
    <s v="CA"/>
    <n v="90245"/>
    <s v="SFLEX-SW-CHAN-CLIP"/>
    <s v="BG10"/>
    <s v="Active"/>
    <s v="American Lighting"/>
    <s v="Tape Light"/>
    <s v="Senik"/>
    <s v="Order"/>
    <s v="01-01-2025"/>
    <s v="14-04-2025"/>
    <n v="0"/>
    <n v="8"/>
    <n v="0"/>
    <n v="14"/>
    <n v="-14"/>
  </r>
  <r>
    <s v="AVPROD"/>
    <x v="137"/>
    <x v="10"/>
    <s v="SOUTHLAKE"/>
    <s v="TX"/>
    <n v="76092"/>
    <s v="PE-RLENS-1M"/>
    <s v="Each"/>
    <s v="Active"/>
    <s v="American Lighting"/>
    <s v="Extrusion/Channel"/>
    <s v="Premium Extrusions"/>
    <s v="Special Order"/>
    <s v="01-01-2025"/>
    <s v="14-04-2025"/>
    <n v="0"/>
    <n v="10"/>
    <n v="0"/>
    <n v="37.799999999999997"/>
    <n v="-37.799999999999997"/>
  </r>
  <r>
    <s v="AVPROD"/>
    <x v="183"/>
    <x v="4"/>
    <s v="NEWLAND"/>
    <s v="NC"/>
    <n v="28657"/>
    <s v="PLX-BULBF-30KS14-12V-E26"/>
    <s v="BX25"/>
    <s v="NoPurchase"/>
    <s v="Proluxe"/>
    <s v="Bulbs"/>
    <s v="Standard Decorative"/>
    <s v="Shadow TransferKit"/>
    <s v="01-01-2025"/>
    <s v="14-04-2025"/>
    <n v="-4"/>
    <n v="0"/>
    <n v="139"/>
    <n v="0"/>
    <n v="139"/>
  </r>
  <r>
    <s v="AVPROD"/>
    <x v="48"/>
    <x v="6"/>
    <s v="LAKELAND"/>
    <s v="FL"/>
    <n v="33813"/>
    <s v="ADPT-DRJ-192-24"/>
    <s v="Each"/>
    <s v="Active"/>
    <s v="American Lighting"/>
    <s v="Drivers"/>
    <s v="Adaptive"/>
    <s v="Order"/>
    <s v="01-01-2025"/>
    <s v="14-04-2025"/>
    <n v="0"/>
    <n v="14"/>
    <n v="0"/>
    <n v="2011.8"/>
    <n v="-2011.8"/>
  </r>
  <r>
    <s v="AVPROD"/>
    <x v="66"/>
    <x v="9"/>
    <s v="PLAINVIEW"/>
    <s v="NY"/>
    <n v="11803"/>
    <s v="PE-AA2-FEED"/>
    <s v="Each"/>
    <s v="NoPurchase"/>
    <s v="American Lighting"/>
    <s v="Extrusion/Channel"/>
    <s v="Premium Extrusions"/>
    <s v="Order"/>
    <s v="01-01-2025"/>
    <s v="14-04-2025"/>
    <n v="0"/>
    <n v="5"/>
    <n v="0"/>
    <n v="8"/>
    <n v="-8"/>
  </r>
  <r>
    <s v="AVPROD"/>
    <x v="18"/>
    <x v="7"/>
    <s v="ROELAND PARK"/>
    <s v="KS"/>
    <n v="66205"/>
    <s v="PLX-TL-HVYDTYACCSRY-RGBW-PWR-6"/>
    <s v="Each"/>
    <s v="Active"/>
    <s v="Proluxe"/>
    <s v="Tape Light"/>
    <s v="Tape Light Accessories"/>
    <s v="Shadow TransferKit"/>
    <s v="01-01-2025"/>
    <s v="14-04-2025"/>
    <n v="-12"/>
    <n v="0"/>
    <n v="60"/>
    <n v="0"/>
    <n v="60"/>
  </r>
  <r>
    <s v="AVPROD"/>
    <x v="13"/>
    <x v="4"/>
    <s v="WOODSTOCK"/>
    <s v="GA"/>
    <n v="30188"/>
    <s v="PLX-DECRJ45-DMX-5CH"/>
    <s v="Each"/>
    <s v="Active"/>
    <s v="Proluxe"/>
    <s v="Controls"/>
    <s v="Controls"/>
    <s v="Shadow TransferKit"/>
    <s v="01-01-2025"/>
    <s v="14-04-2025"/>
    <n v="-7"/>
    <n v="0"/>
    <n v="631.37"/>
    <n v="0"/>
    <n v="631.37"/>
  </r>
  <r>
    <s v="AVPROD"/>
    <x v="203"/>
    <x v="6"/>
    <s v="JACKSONVILLE"/>
    <s v="FL"/>
    <n v="32256"/>
    <s v="PE-GT-1M"/>
    <s v="Each"/>
    <s v="Inactive"/>
    <s v="American Lighting"/>
    <s v="Extrusion/Channel"/>
    <s v="Premium Extrusions"/>
    <s v="Order"/>
    <s v="01-01-2025"/>
    <s v="14-04-2025"/>
    <n v="0"/>
    <n v="49"/>
    <n v="0"/>
    <n v="831.42"/>
    <n v="-831.42"/>
  </r>
  <r>
    <s v="AVPROD"/>
    <x v="184"/>
    <x v="5"/>
    <s v="GILBERT"/>
    <s v="AZ"/>
    <n v="85295"/>
    <s v="120-H3-30"/>
    <s v="Each"/>
    <s v="Active"/>
    <s v="American Lighting"/>
    <s v="Flexible Linear"/>
    <s v="Hybrid"/>
    <s v="Order"/>
    <s v="01-01-2025"/>
    <s v="14-04-2025"/>
    <n v="0"/>
    <n v="2"/>
    <n v="0"/>
    <n v="2547.8000000000002"/>
    <n v="-2547.8000000000002"/>
  </r>
  <r>
    <s v="AVPROD"/>
    <x v="118"/>
    <x v="15"/>
    <s v="DORAL"/>
    <s v="FL"/>
    <n v="33178"/>
    <s v="PLX-STLWD54-3018-24V-16"/>
    <s v="Each"/>
    <s v="Active"/>
    <s v="Proluxe"/>
    <s v="Tape Light"/>
    <s v="Standard Grade"/>
    <s v="Shadow TransferKit"/>
    <s v="01-01-2025"/>
    <s v="14-04-2025"/>
    <n v="-2"/>
    <n v="0"/>
    <n v="197.62"/>
    <n v="0"/>
    <n v="197.62"/>
  </r>
  <r>
    <s v="AVPROD"/>
    <x v="342"/>
    <x v="9"/>
    <s v="LONG ISLAND CITY"/>
    <s v="NY"/>
    <n v="11102"/>
    <s v="PLX-OMNSLI-3CCT-WHBK"/>
    <s v="Each"/>
    <s v="Active"/>
    <s v="Proluxe"/>
    <s v="Puck Lights"/>
    <s v="Omni"/>
    <s v="Shadow TransferKit"/>
    <s v="01-01-2025"/>
    <s v="14-04-2025"/>
    <n v="-13"/>
    <n v="0"/>
    <n v="258.7"/>
    <n v="0"/>
    <n v="258.7"/>
  </r>
  <r>
    <s v="AVPROD"/>
    <x v="36"/>
    <x v="5"/>
    <s v="MESA"/>
    <s v="AZ"/>
    <n v="85204"/>
    <s v="PLX-CNVS54-RGBW-24V-12x24"/>
    <s v="CS2"/>
    <s v="Active"/>
    <s v="Proluxe"/>
    <s v="Dynamic Pixel"/>
    <s v="Canvas"/>
    <s v="Shadow TransferKit"/>
    <s v="01-01-2025"/>
    <s v="14-04-2025"/>
    <n v="-5"/>
    <n v="0"/>
    <n v="1177.95"/>
    <n v="0"/>
    <n v="1177.95"/>
  </r>
  <r>
    <s v="AVPROD"/>
    <x v="303"/>
    <x v="2"/>
    <s v="AMERICAN FORK"/>
    <s v="UT"/>
    <n v="84003"/>
    <s v="PLX-HTL54-COB-RGBW-24V-16"/>
    <s v="Each"/>
    <s v="Active"/>
    <s v="Proluxe"/>
    <s v="Tape Light"/>
    <s v="High Output COB"/>
    <s v="Shadow TransferKit"/>
    <s v="01-01-2025"/>
    <s v="14-04-2025"/>
    <n v="-4"/>
    <n v="0"/>
    <n v="627.20000000000005"/>
    <n v="0"/>
    <n v="627.20000000000005"/>
  </r>
  <r>
    <s v="AVPROD"/>
    <x v="216"/>
    <x v="9"/>
    <s v="SAYVILLE"/>
    <s v="NY"/>
    <n v="11782"/>
    <s v="PLX-HTL54-COB-30K-24V-16"/>
    <s v="Each"/>
    <s v="Active"/>
    <s v="Proluxe"/>
    <s v="Tape Light"/>
    <s v="High Output COB"/>
    <s v="Shadow TransferKit"/>
    <s v="01-01-2025"/>
    <s v="14-04-2025"/>
    <n v="-3"/>
    <n v="0"/>
    <n v="291"/>
    <n v="0"/>
    <n v="291"/>
  </r>
  <r>
    <s v="AVPROD"/>
    <x v="194"/>
    <x v="2"/>
    <s v="WEST JORDAN"/>
    <s v="UT"/>
    <n v="84081"/>
    <s v="PLX-HTL67COB-14MM-RGBW-CC"/>
    <s v="Foot"/>
    <s v="Active"/>
    <s v="Proluxe"/>
    <s v="Tape Light"/>
    <s v="Sauna IP67 COB"/>
    <s v="Shadow TransferKit"/>
    <s v="01-01-2025"/>
    <s v="14-04-2025"/>
    <n v="-102"/>
    <n v="0"/>
    <n v="2412.3000000000002"/>
    <n v="0"/>
    <n v="2412.3000000000002"/>
  </r>
  <r>
    <s v="AVPROD"/>
    <x v="23"/>
    <x v="7"/>
    <s v="SHAWNEE"/>
    <s v="KS"/>
    <n v="66227"/>
    <s v="PLX-ADPTPRODRJ24V-60"/>
    <s v="Each"/>
    <s v="Active"/>
    <s v="Proluxe"/>
    <s v="Drivers"/>
    <s v="Adaptive"/>
    <s v="Shadow TransferKit"/>
    <s v="01-01-2025"/>
    <s v="14-04-2025"/>
    <n v="-4"/>
    <n v="0"/>
    <n v="337.6"/>
    <n v="0"/>
    <n v="337.6"/>
  </r>
  <r>
    <s v="AVPROD"/>
    <x v="170"/>
    <x v="9"/>
    <s v="NORTHVALE"/>
    <s v="NJ"/>
    <n v="7647"/>
    <s v="STL-COB-UWW-16"/>
    <s v="Each"/>
    <s v="Active"/>
    <s v="American Lighting"/>
    <s v="Tape Light"/>
    <s v="Standard Grade COB"/>
    <s v="Order"/>
    <s v="01-01-2025"/>
    <s v="14-04-2025"/>
    <n v="0"/>
    <n v="14"/>
    <n v="0"/>
    <n v="1178.8"/>
    <n v="-1178.8"/>
  </r>
  <r>
    <s v="AVPROD"/>
    <x v="187"/>
    <x v="4"/>
    <s v="MOORESVILLE"/>
    <s v="NC"/>
    <n v="28117"/>
    <s v="PE-AA1-FEED"/>
    <s v="Each"/>
    <s v="NoPurchase"/>
    <s v="American Lighting"/>
    <s v="Extrusion/Channel"/>
    <s v="Premium Extrusions"/>
    <s v="Order"/>
    <s v="01-01-2025"/>
    <s v="14-04-2025"/>
    <n v="0"/>
    <n v="64"/>
    <n v="0"/>
    <n v="86.84"/>
    <n v="-86.84"/>
  </r>
  <r>
    <s v="AVPROD"/>
    <x v="49"/>
    <x v="6"/>
    <s v="CAPE CORAL"/>
    <s v="FL"/>
    <n v="33909"/>
    <s v="ADPTPRO-DR-200-24"/>
    <s v="Each"/>
    <s v="Active"/>
    <s v="American Lighting"/>
    <s v="Drivers"/>
    <s v="Adaptive"/>
    <s v="Order"/>
    <s v="01-01-2025"/>
    <s v="14-04-2025"/>
    <n v="0"/>
    <n v="15"/>
    <n v="0"/>
    <n v="2235"/>
    <n v="-2235"/>
  </r>
  <r>
    <s v="AVPROD"/>
    <x v="280"/>
    <x v="2"/>
    <s v="CENTENNIAL"/>
    <s v="CO"/>
    <s v="80112-4207"/>
    <s v="HTLWD-3018-16"/>
    <s v="Each"/>
    <s v="Active"/>
    <s v="American Lighting"/>
    <s v="Tape Light"/>
    <s v="High Output"/>
    <s v="Order"/>
    <s v="01-01-2025"/>
    <s v="14-04-2025"/>
    <n v="0"/>
    <n v="22"/>
    <n v="0"/>
    <n v="3397.9"/>
    <n v="-3397.9"/>
  </r>
  <r>
    <s v="AVPROD"/>
    <x v="467"/>
    <x v="4"/>
    <s v="SNELLVILLE"/>
    <s v="GA"/>
    <n v="30078"/>
    <s v="PLX-SGL4-HRZSLT-30K"/>
    <s v="Each"/>
    <s v="FlgNoPur"/>
    <s v="Proluxe"/>
    <s v="Exterior"/>
    <s v="SGL4"/>
    <s v="Shadow TransferKit"/>
    <s v="01-01-2025"/>
    <s v="14-04-2025"/>
    <n v="-2"/>
    <n v="0"/>
    <n v="83.5"/>
    <n v="0"/>
    <n v="83.5"/>
  </r>
  <r>
    <s v="AVPROD"/>
    <x v="51"/>
    <x v="6"/>
    <s v="CLEARWATER "/>
    <s v="FL"/>
    <n v="33765"/>
    <s v="PLX-CNVS54-RGBW-24V-12x24"/>
    <s v="CS2"/>
    <s v="Active"/>
    <s v="Proluxe"/>
    <s v="Dynamic Pixel"/>
    <s v="Canvas"/>
    <s v="Shadow TransferKit"/>
    <s v="01-01-2025"/>
    <s v="14-04-2025"/>
    <n v="-2"/>
    <n v="0"/>
    <n v="673.1"/>
    <n v="0"/>
    <n v="673.1"/>
  </r>
  <r>
    <s v="AVPROD"/>
    <x v="329"/>
    <x v="3"/>
    <s v="BROADVIEW HEIGHTS"/>
    <s v="OH"/>
    <n v="44147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285"/>
    <x v="10"/>
    <s v="LONGVIEW"/>
    <s v="TX"/>
    <n v="75604"/>
    <s v="120-H3-RGBW-CHAN-END"/>
    <s v="Each"/>
    <s v="Active"/>
    <s v="American Lighting"/>
    <s v="Flexible Linear"/>
    <s v="Hybrid"/>
    <s v="Order"/>
    <s v="01-01-2025"/>
    <s v="14-04-2025"/>
    <n v="0"/>
    <n v="7"/>
    <n v="0"/>
    <n v="0"/>
    <n v="0"/>
  </r>
  <r>
    <s v="AVPROD"/>
    <x v="214"/>
    <x v="3"/>
    <s v="CLINTON "/>
    <s v="PA"/>
    <n v="15026"/>
    <s v="PLX-HTL68-30K-24V-16"/>
    <s v="Each"/>
    <s v="Active"/>
    <s v="Proluxe"/>
    <s v="Tape Light"/>
    <s v="High Output"/>
    <s v="Shadow TransferKit"/>
    <s v="01-01-2025"/>
    <s v="14-04-2025"/>
    <n v="-5"/>
    <n v="0"/>
    <n v="714.75"/>
    <n v="0"/>
    <n v="714.75"/>
  </r>
  <r>
    <s v="AVPROD"/>
    <x v="29"/>
    <x v="2"/>
    <s v="ARVADA"/>
    <s v="CO"/>
    <n v="80002"/>
    <s v="PLX-HTL20-COB-30K-24V-16"/>
    <s v="Each"/>
    <s v="NoPurchase"/>
    <s v="Proluxe"/>
    <s v="Tape Light"/>
    <s v="High Output COB"/>
    <s v="Shadow TransferKit"/>
    <s v="01-01-2025"/>
    <s v="14-04-2025"/>
    <n v="-4"/>
    <n v="0"/>
    <n v="401.11"/>
    <n v="0"/>
    <n v="401.11"/>
  </r>
  <r>
    <s v="AVPROD"/>
    <x v="396"/>
    <x v="5"/>
    <s v="EL SEGUNDO"/>
    <s v="CA"/>
    <n v="90245"/>
    <s v="SFLEX-END"/>
    <s v="Each"/>
    <s v="NoPurchase"/>
    <s v="American Lighting"/>
    <s v="Tape Light"/>
    <s v="Senik"/>
    <s v="Tivoli Custom Cut"/>
    <s v="01-01-2025"/>
    <s v="14-04-2025"/>
    <n v="0"/>
    <n v="2"/>
    <n v="0"/>
    <n v="0.4"/>
    <n v="-0.4"/>
  </r>
  <r>
    <s v="AVPROD"/>
    <x v="101"/>
    <x v="4"/>
    <s v="NASHVILLE"/>
    <s v="TN"/>
    <n v="37204"/>
    <s v="PLX-ADPTPRODRJ24V-96"/>
    <s v="Each"/>
    <s v="Active"/>
    <s v="Proluxe"/>
    <s v="Drivers"/>
    <s v="Adaptive"/>
    <s v="Shadow TransferKit"/>
    <s v="01-01-2025"/>
    <s v="14-04-2025"/>
    <n v="-5"/>
    <n v="0"/>
    <n v="576"/>
    <n v="0"/>
    <n v="576"/>
  </r>
  <r>
    <s v="AVPROD"/>
    <x v="359"/>
    <x v="4"/>
    <s v="GARNER"/>
    <s v="NC"/>
    <n v="27529"/>
    <s v="SPKPL-BRD6-RGBTW-WH"/>
    <s v="Each"/>
    <s v="Active"/>
    <s v="American Lighting"/>
    <s v="Spektrum"/>
    <s v="Spektrum Smart"/>
    <s v="Order"/>
    <s v="01-01-2025"/>
    <s v="14-04-2025"/>
    <n v="2"/>
    <n v="0"/>
    <n v="0"/>
    <n v="0"/>
    <n v="0"/>
  </r>
  <r>
    <s v="AVPROD"/>
    <x v="211"/>
    <x v="10"/>
    <s v="HOUSTON"/>
    <s v="TX"/>
    <n v="77066"/>
    <s v="PLX-NFPROL-27K-CC"/>
    <s v="Foot"/>
    <s v="Active"/>
    <s v="Proluxe"/>
    <s v="Flexible Linear"/>
    <s v="Neonflex Pro"/>
    <s v="Shadow TransferKit"/>
    <s v="01-01-2025"/>
    <s v="14-04-2025"/>
    <n v="-47"/>
    <n v="0"/>
    <n v="1116.72"/>
    <n v="0"/>
    <n v="1116.72"/>
  </r>
  <r>
    <s v="AVPROD"/>
    <x v="330"/>
    <x v="6"/>
    <s v="DESTIN"/>
    <s v="FL"/>
    <n v="32541"/>
    <s v="PE-AA2-LENS-1M"/>
    <s v="Each"/>
    <s v="NoPurchase"/>
    <s v="American Lighting"/>
    <s v="Extrusion/Channel"/>
    <s v="Premium Extrusions"/>
    <s v="Order"/>
    <s v="01-01-2025"/>
    <s v="14-04-2025"/>
    <n v="0"/>
    <n v="2"/>
    <n v="0"/>
    <n v="19.600000000000001"/>
    <n v="-19.600000000000001"/>
  </r>
  <r>
    <s v="AVPROD"/>
    <x v="5"/>
    <x v="3"/>
    <s v="TROY"/>
    <s v="MI"/>
    <n v="48084"/>
    <s v="LED-DR600-24"/>
    <s v="Each"/>
    <s v="Active"/>
    <s v="American Lighting"/>
    <s v="Drivers"/>
    <s v="LED-DR"/>
    <s v="Special Order"/>
    <s v="01-01-2025"/>
    <s v="14-04-2025"/>
    <n v="0"/>
    <n v="2"/>
    <n v="0"/>
    <n v="591.4"/>
    <n v="-591.4"/>
  </r>
  <r>
    <s v="AVPROD"/>
    <x v="101"/>
    <x v="4"/>
    <s v="NASHVILLE"/>
    <s v="TN"/>
    <n v="37204"/>
    <s v="HTL-COB-WW-16"/>
    <s v="Each"/>
    <s v="Active"/>
    <s v="American Lighting"/>
    <s v="Tape Light"/>
    <s v="High Output COB"/>
    <s v="Order"/>
    <s v="01-01-2025"/>
    <s v="14-04-2025"/>
    <n v="0"/>
    <n v="7"/>
    <n v="0"/>
    <n v="538.75"/>
    <n v="-538.75"/>
  </r>
  <r>
    <s v="AVPROD"/>
    <x v="9"/>
    <x v="0"/>
    <s v="ROCKVILLE "/>
    <s v="MD"/>
    <n v="20852"/>
    <s v="PE-UVLENS-2M"/>
    <s v="Each"/>
    <s v="Active"/>
    <s v="American Lighting"/>
    <s v="Extrusion/Channel"/>
    <s v="Premium Extrusions"/>
    <s v="Special Order"/>
    <s v="01-01-2025"/>
    <s v="14-04-2025"/>
    <n v="0"/>
    <n v="10"/>
    <n v="0"/>
    <n v="114"/>
    <n v="-114"/>
  </r>
  <r>
    <s v="AVPROD"/>
    <x v="77"/>
    <x v="9"/>
    <s v="MONTAUK"/>
    <s v="NY"/>
    <n v="11954"/>
    <s v="PLX-TL-HVYDTYACCSRY-SC-CONSNAP"/>
    <s v="Each"/>
    <s v="Active"/>
    <s v="Proluxe"/>
    <s v="Tape Light"/>
    <s v="Tape Light Accessories"/>
    <s v="Shadow TransferKit"/>
    <s v="01-01-2025"/>
    <s v="14-04-2025"/>
    <n v="-3"/>
    <n v="0"/>
    <n v="7.8"/>
    <n v="0"/>
    <n v="7.8"/>
  </r>
  <r>
    <s v="AVPROD"/>
    <x v="477"/>
    <x v="11"/>
    <s v="PINOLE"/>
    <s v="CA"/>
    <n v="94564"/>
    <s v="PLX-EXTMINSLOT-CLIP"/>
    <s v="Each"/>
    <s v="Active"/>
    <s v="Proluxe"/>
    <s v="Extrusion/Channel"/>
    <s v="Premium Extrusions"/>
    <s v="Shadow TransferKit"/>
    <s v="01-01-2025"/>
    <s v="14-04-2025"/>
    <n v="-50"/>
    <n v="0"/>
    <n v="50"/>
    <n v="0"/>
    <n v="50"/>
  </r>
  <r>
    <s v="AVPROD"/>
    <x v="59"/>
    <x v="2"/>
    <s v="MURRAY"/>
    <s v="UT"/>
    <n v="84107"/>
    <s v="PE-AA1-1M"/>
    <s v="Each"/>
    <s v="NoPurchase"/>
    <s v="American Lighting"/>
    <s v="Extrusion/Channel"/>
    <s v="Premium Extrusions"/>
    <s v="Order"/>
    <s v="01-01-2025"/>
    <s v="14-04-2025"/>
    <n v="0"/>
    <n v="112"/>
    <n v="0"/>
    <n v="969.76"/>
    <n v="-969.76"/>
  </r>
  <r>
    <s v="AVPROD"/>
    <x v="230"/>
    <x v="10"/>
    <s v="HOUSTON"/>
    <s v="TX"/>
    <n v="77018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28"/>
    <x v="3"/>
    <s v="CANTON "/>
    <s v="OH"/>
    <n v="44718"/>
    <s v="PLX-DECRJ45-DMX-5CH"/>
    <s v="Each"/>
    <s v="Active"/>
    <s v="Proluxe"/>
    <s v="Controls"/>
    <s v="Controls"/>
    <s v="Shadow TransferKit"/>
    <s v="01-01-2025"/>
    <s v="14-04-2025"/>
    <n v="-2"/>
    <n v="0"/>
    <n v="195.9"/>
    <n v="0"/>
    <n v="195.9"/>
  </r>
  <r>
    <s v="AVPROD"/>
    <x v="303"/>
    <x v="2"/>
    <s v="AMERICAN FORK"/>
    <s v="UT"/>
    <n v="84003"/>
    <s v="PLX-EE1-AAFR-2M-BNDL5"/>
    <s v="Each"/>
    <s v="Active"/>
    <s v="Proluxe"/>
    <s v="Extrusion/Channel"/>
    <s v="Premium Extrusions"/>
    <s v="Shadow TransferKit"/>
    <s v="01-01-2025"/>
    <s v="14-04-2025"/>
    <n v="-12"/>
    <n v="0"/>
    <n v="1435.8"/>
    <n v="0"/>
    <n v="1435.8"/>
  </r>
  <r>
    <s v="AVPROD"/>
    <x v="200"/>
    <x v="6"/>
    <s v="ORLANDO"/>
    <s v="FL"/>
    <n v="32811"/>
    <s v="PLX-LEDDRJ24V-60"/>
    <s v="Each"/>
    <s v="Active"/>
    <s v="Proluxe"/>
    <s v="Drivers"/>
    <s v="LED-DR"/>
    <s v="Shadow TransferKit"/>
    <s v="01-01-2025"/>
    <s v="14-04-2025"/>
    <n v="0"/>
    <n v="0"/>
    <n v="-25.34"/>
    <n v="0"/>
    <n v="-25.34"/>
  </r>
  <r>
    <s v="AVPROD"/>
    <x v="207"/>
    <x v="0"/>
    <s v="JEFFERSON TWP"/>
    <s v="PA"/>
    <n v="18436"/>
    <s v="E-CLIP-45"/>
    <s v="Each"/>
    <s v="NoPurchase"/>
    <s v="American Lighting"/>
    <s v="Extrusion/Channel"/>
    <s v="Economy Extrusions"/>
    <s v="Order"/>
    <s v="01-01-2025"/>
    <s v="14-04-2025"/>
    <n v="0"/>
    <n v="-5"/>
    <n v="0"/>
    <n v="143"/>
    <n v="-143"/>
  </r>
  <r>
    <s v="AVPROD"/>
    <x v="123"/>
    <x v="9"/>
    <s v="FARMINGDALE"/>
    <s v="NY"/>
    <n v="11735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17"/>
    <x v="5"/>
    <s v="LAS VEGAS"/>
    <s v="NV"/>
    <n v="89148"/>
    <s v="HTL-RGBW-100"/>
    <s v="Each"/>
    <s v="Active"/>
    <s v="American Lighting"/>
    <s v="Tape Light"/>
    <s v="High Output"/>
    <s v="Order"/>
    <s v="01-01-2025"/>
    <s v="14-04-2025"/>
    <n v="0"/>
    <n v="2"/>
    <n v="0"/>
    <n v="1614.1"/>
    <n v="-1614.1"/>
  </r>
  <r>
    <s v="AVPROD"/>
    <x v="90"/>
    <x v="3"/>
    <s v="CLEVELAND"/>
    <s v="OH"/>
    <n v="44114"/>
    <s v="PLX-EXTTRACE-2M-BNDL1"/>
    <s v="Each"/>
    <s v="Active"/>
    <s v="Proluxe"/>
    <s v="Extrusion/Channel"/>
    <s v="Premium Extrusions"/>
    <s v="Shadow TransferKit"/>
    <s v="01-01-2025"/>
    <s v="14-04-2025"/>
    <n v="-26"/>
    <n v="0"/>
    <n v="2511.9"/>
    <n v="0"/>
    <n v="2511.9"/>
  </r>
  <r>
    <s v="AVPROD"/>
    <x v="5"/>
    <x v="3"/>
    <s v="TROY"/>
    <s v="MI"/>
    <n v="48084"/>
    <s v="PLX-EXTVERGE-2M-BNDL5"/>
    <s v="Each"/>
    <s v="Active"/>
    <s v="Proluxe"/>
    <s v="Extrusion/Channel"/>
    <s v="Premium Extrusions"/>
    <s v="Shadow TransferKit"/>
    <s v="01-01-2025"/>
    <s v="14-04-2025"/>
    <n v="-1"/>
    <n v="0"/>
    <n v="239.5"/>
    <n v="0"/>
    <n v="239.5"/>
  </r>
  <r>
    <s v="AVPROD"/>
    <x v="207"/>
    <x v="0"/>
    <s v="JEFFERSON TWP"/>
    <s v="PA"/>
    <n v="18436"/>
    <s v="PLX-ADPTPRODRJ24V-60"/>
    <s v="Each"/>
    <s v="Active"/>
    <s v="Proluxe"/>
    <s v="Drivers"/>
    <s v="Adaptive"/>
    <s v="Shadow TransferKit"/>
    <s v="01-01-2025"/>
    <s v="14-04-2025"/>
    <n v="-13"/>
    <n v="0"/>
    <n v="989.06"/>
    <n v="0"/>
    <n v="989.06"/>
  </r>
  <r>
    <s v="AVPROD"/>
    <x v="66"/>
    <x v="9"/>
    <s v="PLAINVIEW"/>
    <s v="NY"/>
    <n v="11803"/>
    <s v="PLX-EXTUNVMINI-2M-BNDL1"/>
    <s v="Each"/>
    <s v="Active"/>
    <s v="Proluxe"/>
    <s v="Extrusion/Channel"/>
    <s v="Premium Extrusions"/>
    <s v="Shadow TransferKit"/>
    <s v="01-01-2025"/>
    <s v="14-04-2025"/>
    <n v="-26"/>
    <n v="0"/>
    <n v="917.8"/>
    <n v="0"/>
    <n v="917.8"/>
  </r>
  <r>
    <s v="AVPROD"/>
    <x v="403"/>
    <x v="0"/>
    <s v="KING OF PRUSSIA"/>
    <s v="PA"/>
    <n v="19406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5"/>
    <x v="3"/>
    <s v="TROY"/>
    <s v="MI"/>
    <n v="48084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78"/>
    <x v="4"/>
    <s v="ROSWELL"/>
    <s v="GA"/>
    <n v="30075"/>
    <s v="TL-3PWR-COB"/>
    <s v="Each"/>
    <s v="Active"/>
    <s v="American Lighting"/>
    <s v="Tape Light"/>
    <s v="Standard Grade COB"/>
    <s v="Order"/>
    <s v="01-01-2025"/>
    <s v="14-04-2025"/>
    <n v="0"/>
    <n v="3"/>
    <n v="0"/>
    <n v="12.75"/>
    <n v="-12.75"/>
  </r>
  <r>
    <s v="AVPROD"/>
    <x v="117"/>
    <x v="6"/>
    <s v="SARASOTA"/>
    <s v="FL"/>
    <n v="34243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149"/>
    <x v="11"/>
    <s v="PHOENIX"/>
    <s v="AZ"/>
    <n v="85027"/>
    <s v="PLX-HTLHD54-40K-24V-16"/>
    <s v="Each"/>
    <s v="Active"/>
    <s v="Proluxe"/>
    <s v="Tape Light"/>
    <s v="High Output HD"/>
    <s v="Shadow TransferKit"/>
    <s v="01-01-2025"/>
    <s v="14-04-2025"/>
    <n v="-4"/>
    <n v="0"/>
    <n v="326.88"/>
    <n v="0"/>
    <n v="326.88"/>
  </r>
  <r>
    <s v="AVPROD"/>
    <x v="19"/>
    <x v="0"/>
    <s v="BETHESDA"/>
    <s v="MD"/>
    <n v="20814"/>
    <s v="AD4RE-5CCT-WH"/>
    <s v="Each"/>
    <s v="Inactive"/>
    <s v="American Lighting"/>
    <s v="Downlighting"/>
    <s v="Advantage Direct Select"/>
    <s v="Order"/>
    <s v="01-01-2025"/>
    <s v="14-04-2025"/>
    <n v="0"/>
    <n v="10"/>
    <n v="0"/>
    <n v="195.5"/>
    <n v="-195.5"/>
  </r>
  <r>
    <s v="AVPROD"/>
    <x v="101"/>
    <x v="4"/>
    <s v="NASHVILLE"/>
    <s v="TN"/>
    <n v="37204"/>
    <s v="PE-AA1DF-FEED"/>
    <s v="Each"/>
    <s v="Active"/>
    <s v="American Lighting"/>
    <s v="Extrusion/Channel"/>
    <s v="Premium Extrusions"/>
    <s v="Special Order"/>
    <s v="01-01-2025"/>
    <s v="14-04-2025"/>
    <n v="0"/>
    <n v="5"/>
    <n v="0"/>
    <n v="6.01"/>
    <n v="-6.01"/>
  </r>
  <r>
    <s v="AVPROD"/>
    <x v="25"/>
    <x v="9"/>
    <s v="BROOKLYN"/>
    <s v="NY"/>
    <n v="11230"/>
    <s v="SPEC8-5CCT-AZ"/>
    <s v="Each"/>
    <s v="NoPurchase"/>
    <s v="American Lighting"/>
    <s v="Downlighting"/>
    <s v="Spec"/>
    <s v="Order"/>
    <s v="01-01-2025"/>
    <s v="14-04-2025"/>
    <n v="0"/>
    <n v="11"/>
    <n v="0"/>
    <n v="719.73"/>
    <n v="-719.73"/>
  </r>
  <r>
    <s v="AVPROD"/>
    <x v="29"/>
    <x v="2"/>
    <s v="ARVADA"/>
    <s v="CO"/>
    <n v="80002"/>
    <s v="PLX-EXTSTRUT-2M-BNDL1"/>
    <s v="Each"/>
    <s v="Active"/>
    <s v="Proluxe"/>
    <s v="Extrusion/Channel"/>
    <s v="Premium Extrusions"/>
    <s v="Shadow TransferKit"/>
    <s v="01-01-2025"/>
    <s v="14-04-2025"/>
    <n v="2"/>
    <n v="0"/>
    <n v="265.44"/>
    <n v="0"/>
    <n v="265.44"/>
  </r>
  <r>
    <s v="AVPROD"/>
    <x v="43"/>
    <x v="3"/>
    <s v="ZIONSVILLE"/>
    <s v="IN"/>
    <n v="46077"/>
    <s v="PLX-HTL54-COB-30K-24V-100"/>
    <s v="Each"/>
    <s v="Active"/>
    <s v="Proluxe"/>
    <s v="Tape Light"/>
    <s v="High Output COB"/>
    <s v="Shadow TransferKit"/>
    <s v="01-01-2025"/>
    <s v="14-04-2025"/>
    <n v="-2"/>
    <n v="0"/>
    <n v="1055.58"/>
    <n v="0"/>
    <n v="1055.58"/>
  </r>
  <r>
    <s v="AVPROD"/>
    <x v="444"/>
    <x v="2"/>
    <s v="TIMNATH"/>
    <s v="CO"/>
    <n v="8054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65"/>
    <x v="2"/>
    <s v="DURANGO"/>
    <s v="CO"/>
    <n v="81301"/>
    <s v="CC-LF-HTL65-RGBW"/>
    <s v="Each"/>
    <s v="Active"/>
    <s v="Other - Non-Inventory"/>
    <s v="Other"/>
    <s v="LaborFee"/>
    <s v="Tivoli Custom Cut"/>
    <s v="01-01-2025"/>
    <s v="14-04-2025"/>
    <n v="-8"/>
    <n v="0"/>
    <n v="196.8"/>
    <n v="0"/>
    <n v="196.8"/>
  </r>
  <r>
    <s v="AVPROD"/>
    <x v="74"/>
    <x v="2"/>
    <s v="HIGHLANDS RANCH"/>
    <s v="CO"/>
    <n v="80126"/>
    <s v="LED-DR480-24"/>
    <s v="Each"/>
    <s v="Active"/>
    <s v="American Lighting"/>
    <s v="Drivers"/>
    <s v="LED-DR"/>
    <s v="Order"/>
    <s v="01-01-2025"/>
    <s v="14-04-2025"/>
    <n v="0"/>
    <n v="2"/>
    <n v="0"/>
    <n v="453.1"/>
    <n v="-453.1"/>
  </r>
  <r>
    <s v="AVPROD"/>
    <x v="315"/>
    <x v="2"/>
    <s v="PARK CITY"/>
    <s v="UT"/>
    <n v="84098"/>
    <s v="SPTL-RGBTW-CC"/>
    <s v="Foot"/>
    <s v="Active"/>
    <s v="American Lighting"/>
    <s v="Tape Light"/>
    <s v="Spec Grade"/>
    <s v="Tivoli Custom Cut"/>
    <s v="01-01-2025"/>
    <s v="14-04-2025"/>
    <n v="0"/>
    <n v="14"/>
    <n v="0"/>
    <n v="0"/>
    <n v="0"/>
  </r>
  <r>
    <s v="AVPROD"/>
    <x v="478"/>
    <x v="5"/>
    <s v="LOS ANGELES"/>
    <s v="CA"/>
    <n v="90046"/>
    <s v="SPKPL-GTWY-T-W"/>
    <s v="Each"/>
    <s v="Active"/>
    <s v="American Lighting"/>
    <s v="Spektrum"/>
    <s v="Spektrum Smart"/>
    <s v="Order"/>
    <s v="01-01-2025"/>
    <s v="14-04-2025"/>
    <n v="0"/>
    <n v="2"/>
    <n v="0"/>
    <n v="83.2"/>
    <n v="-83.2"/>
  </r>
  <r>
    <s v="AVPROD"/>
    <x v="7"/>
    <x v="0"/>
    <s v="SILVER SPRING"/>
    <s v="MD"/>
    <n v="20910"/>
    <s v="PE-RADXL-LENS-2M"/>
    <s v="Each"/>
    <s v="Active"/>
    <s v="American Lighting"/>
    <s v="Extrusion/Channel"/>
    <s v="Premium Extrusions"/>
    <s v="Order"/>
    <s v="01-01-2025"/>
    <s v="14-04-2025"/>
    <n v="0"/>
    <n v="4"/>
    <n v="0"/>
    <n v="71.2"/>
    <n v="-71.2"/>
  </r>
  <r>
    <s v="AVPROD"/>
    <x v="48"/>
    <x v="6"/>
    <s v="LAKELAND"/>
    <s v="FL"/>
    <n v="33813"/>
    <s v="PLX-STL54-COB-30K-24V-16"/>
    <s v="Each"/>
    <s v="Active"/>
    <s v="Proluxe"/>
    <s v="Tape Light"/>
    <s v="Standard Grade COB"/>
    <s v="Shadow TransferKit"/>
    <s v="01-01-2025"/>
    <s v="14-04-2025"/>
    <n v="-12"/>
    <n v="0"/>
    <n v="1089"/>
    <n v="0"/>
    <n v="1089"/>
  </r>
  <r>
    <s v="AVPROD"/>
    <x v="122"/>
    <x v="4"/>
    <s v="NASHVILLE"/>
    <s v="TN"/>
    <n v="37210"/>
    <s v="PLX-EXTMINIUNI-1M"/>
    <s v="Each"/>
    <s v="NoPurchase"/>
    <s v="Proluxe"/>
    <s v="Extrusion/Channel"/>
    <s v="Premium Extrusions"/>
    <s v="Shadow TransferKit"/>
    <s v="01-01-2025"/>
    <s v="14-04-2025"/>
    <n v="94"/>
    <n v="0"/>
    <n v="826.26"/>
    <n v="0"/>
    <n v="826.26"/>
  </r>
  <r>
    <s v="AVPROD"/>
    <x v="160"/>
    <x v="1"/>
    <s v="CANTON"/>
    <s v="MA"/>
    <n v="2021"/>
    <s v="PLX-ADPTPRODRJ24V-96"/>
    <s v="Each"/>
    <s v="Active"/>
    <s v="Proluxe"/>
    <s v="Drivers"/>
    <s v="Adaptive"/>
    <s v="Shadow TransferKit"/>
    <s v="01-01-2025"/>
    <s v="14-04-2025"/>
    <n v="-2"/>
    <n v="0"/>
    <n v="177.38"/>
    <n v="0"/>
    <n v="177.38"/>
  </r>
  <r>
    <s v="AVPROD"/>
    <x v="139"/>
    <x v="2"/>
    <s v="ENGLEWOOD"/>
    <s v="CO"/>
    <n v="80110"/>
    <s v="PLX-EE1-AAFR-2M-BNDL5"/>
    <s v="Each"/>
    <s v="Active"/>
    <s v="Proluxe"/>
    <s v="Extrusion/Channel"/>
    <s v="Premium Extrusions"/>
    <s v="Shadow TransferKit"/>
    <s v="01-01-2025"/>
    <s v="14-04-2025"/>
    <n v="-3"/>
    <n v="0"/>
    <n v="359.1"/>
    <n v="0"/>
    <n v="359.1"/>
  </r>
  <r>
    <s v="AVPROD"/>
    <x v="236"/>
    <x v="6"/>
    <s v="FORT MYERS"/>
    <s v="FL"/>
    <n v="33912"/>
    <s v="PLX-EXTGT-2M-BNDL1"/>
    <s v="Each"/>
    <s v="Active"/>
    <s v="Proluxe"/>
    <s v="Extrusion/Channel"/>
    <s v="Premium Extrusions"/>
    <s v="Shadow TransferKit"/>
    <s v="01-01-2025"/>
    <s v="14-04-2025"/>
    <n v="0"/>
    <n v="0"/>
    <n v="-184.8"/>
    <n v="0"/>
    <n v="-184.8"/>
  </r>
  <r>
    <s v="AVPROD"/>
    <x v="121"/>
    <x v="2"/>
    <s v="GRANBY"/>
    <s v="CO"/>
    <s v="80446-0707"/>
    <s v="ADPTPRO-DRJ-60-24"/>
    <s v="Each"/>
    <s v="Active"/>
    <s v="American Lighting"/>
    <s v="Drivers"/>
    <s v="Adaptive"/>
    <s v="Order"/>
    <s v="01-01-2025"/>
    <s v="14-04-2025"/>
    <n v="0"/>
    <n v="10"/>
    <n v="0"/>
    <n v="767.5"/>
    <n v="-767.5"/>
  </r>
  <r>
    <s v="AVPROD"/>
    <x v="433"/>
    <x v="10"/>
    <s v="METAIRIE"/>
    <s v="LA"/>
    <n v="70006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351"/>
    <x v="3"/>
    <s v="LOUISVILLE "/>
    <s v="KY"/>
    <n v="40207"/>
    <s v="PLX-DEC-DMX-SPI"/>
    <s v="Each"/>
    <s v="Active"/>
    <s v="Proluxe"/>
    <s v="Controls"/>
    <s v="Controls"/>
    <s v="Shadow TransferKit"/>
    <s v="01-01-2025"/>
    <s v="14-04-2025"/>
    <n v="14"/>
    <n v="0"/>
    <n v="2183.3000000000002"/>
    <n v="0"/>
    <n v="2183.3000000000002"/>
  </r>
  <r>
    <s v="AVPROD"/>
    <x v="60"/>
    <x v="3"/>
    <s v="FRANKLIN"/>
    <s v="OH"/>
    <n v="45005"/>
    <s v="PLX-TL-HVYDTYACCSRY-SC-PWR-6"/>
    <s v="Each"/>
    <s v="Active"/>
    <s v="Proluxe"/>
    <s v="Tape Light"/>
    <s v="Tape Light Accessories"/>
    <s v="Shadow TransferKit"/>
    <s v="01-01-2025"/>
    <s v="14-04-2025"/>
    <n v="-25"/>
    <n v="0"/>
    <n v="112.5"/>
    <n v="0"/>
    <n v="112.5"/>
  </r>
  <r>
    <s v="AVPROD"/>
    <x v="66"/>
    <x v="9"/>
    <s v="PLAINVIEW"/>
    <s v="NY"/>
    <n v="11803"/>
    <s v="PLX-LEDDRJ24V-150"/>
    <s v="Each"/>
    <s v="Active"/>
    <s v="Proluxe"/>
    <s v="Drivers"/>
    <s v="LED-DR"/>
    <s v="Shadow TransferKit"/>
    <s v="01-01-2025"/>
    <s v="14-04-2025"/>
    <n v="-1"/>
    <n v="0"/>
    <n v="74.099999999999994"/>
    <n v="0"/>
    <n v="74.099999999999994"/>
  </r>
  <r>
    <s v="AVPROD"/>
    <x v="209"/>
    <x v="3"/>
    <s v="DECATUR"/>
    <s v="IN"/>
    <n v="46733"/>
    <s v="PLX-EXTRAD-2M-BNDL1"/>
    <s v="Each"/>
    <s v="Active"/>
    <s v="Proluxe"/>
    <s v="Extrusion/Channel"/>
    <s v="Premium Extrusions"/>
    <s v="Shadow TransferKit"/>
    <s v="01-01-2025"/>
    <s v="14-04-2025"/>
    <n v="-5"/>
    <n v="0"/>
    <n v="201.95"/>
    <n v="0"/>
    <n v="201.95"/>
  </r>
  <r>
    <s v="AVPROD"/>
    <x v="20"/>
    <x v="2"/>
    <s v="WINDSOR"/>
    <s v="CO"/>
    <n v="80550"/>
    <s v="HTL-COB-WW-16"/>
    <s v="Each"/>
    <s v="Active"/>
    <s v="American Lighting"/>
    <s v="Tape Light"/>
    <s v="High Output COB"/>
    <s v="Order"/>
    <s v="01-01-2025"/>
    <s v="14-04-2025"/>
    <n v="0"/>
    <n v="5"/>
    <n v="0"/>
    <n v="359.2"/>
    <n v="-359.2"/>
  </r>
  <r>
    <s v="AVPROD"/>
    <x v="304"/>
    <x v="2"/>
    <s v="FARMINGTON"/>
    <s v="UT"/>
    <n v="84025"/>
    <s v="ADPT-DRJ-96-24"/>
    <s v="Each"/>
    <s v="Active"/>
    <s v="American Lighting"/>
    <s v="Drivers"/>
    <s v="Adaptive"/>
    <s v="Order"/>
    <s v="01-01-2025"/>
    <s v="14-04-2025"/>
    <n v="0"/>
    <n v="1"/>
    <n v="0"/>
    <n v="104.76"/>
    <n v="-104.76"/>
  </r>
  <r>
    <s v="AVPROD"/>
    <x v="222"/>
    <x v="9"/>
    <s v="OCEAN"/>
    <s v="NJ"/>
    <n v="7712"/>
    <s v="ADPTPRO-DR-200-24"/>
    <s v="Each"/>
    <s v="Active"/>
    <s v="American Lighting"/>
    <s v="Drivers"/>
    <s v="Adaptive"/>
    <s v="Order"/>
    <s v="01-01-2025"/>
    <s v="14-04-2025"/>
    <n v="0"/>
    <n v="29"/>
    <n v="0"/>
    <n v="4321"/>
    <n v="-4321"/>
  </r>
  <r>
    <s v="AVPROD"/>
    <x v="225"/>
    <x v="0"/>
    <s v="STERLING"/>
    <s v="VA"/>
    <n v="20166"/>
    <s v="PLX-HTL54-COB-TW-24V-16"/>
    <s v="Each"/>
    <s v="Active"/>
    <s v="Proluxe"/>
    <s v="Tape Light"/>
    <s v="High Output COB"/>
    <s v="Shadow TransferKit"/>
    <s v="01-01-2025"/>
    <s v="14-04-2025"/>
    <n v="-30"/>
    <n v="0"/>
    <n v="3714"/>
    <n v="0"/>
    <n v="3714"/>
  </r>
  <r>
    <s v="AVPROD"/>
    <x v="216"/>
    <x v="9"/>
    <s v="SAYVILLE"/>
    <s v="NY"/>
    <n v="11782"/>
    <s v="PLX-EXTUNVMINI-2M-BNDL1"/>
    <s v="Each"/>
    <s v="Active"/>
    <s v="Proluxe"/>
    <s v="Extrusion/Channel"/>
    <s v="Premium Extrusions"/>
    <s v="Shadow TransferKit"/>
    <s v="01-01-2025"/>
    <s v="14-04-2025"/>
    <n v="0"/>
    <n v="0"/>
    <n v="185.75"/>
    <n v="0"/>
    <n v="185.75"/>
  </r>
  <r>
    <s v="AVPROD"/>
    <x v="311"/>
    <x v="5"/>
    <s v="TUCSON"/>
    <s v="AZ"/>
    <n v="85705"/>
    <s v="PLX-ADPTPRODR24V-300"/>
    <s v="Each"/>
    <s v="Active"/>
    <s v="Proluxe"/>
    <s v="Drivers"/>
    <s v="Adaptive"/>
    <s v="Shadow TransferKit"/>
    <s v="01-01-2025"/>
    <s v="14-04-2025"/>
    <n v="0"/>
    <n v="0"/>
    <n v="1267.2"/>
    <n v="0"/>
    <n v="1267.2"/>
  </r>
  <r>
    <s v="AVPROD"/>
    <x v="75"/>
    <x v="0"/>
    <s v="ROANOKE"/>
    <s v="VA"/>
    <n v="24018"/>
    <s v="PLX-LEDDRJ24V-96"/>
    <s v="Each"/>
    <s v="Active"/>
    <s v="Proluxe"/>
    <s v="Drivers"/>
    <s v="LED-DR"/>
    <s v="Shadow TransferKit"/>
    <s v="01-01-2025"/>
    <s v="14-04-2025"/>
    <n v="-2"/>
    <n v="0"/>
    <n v="0"/>
    <n v="0"/>
    <n v="0"/>
  </r>
  <r>
    <s v="AVPROD"/>
    <x v="351"/>
    <x v="3"/>
    <s v="LOUISVILLE "/>
    <s v="KY"/>
    <n v="40207"/>
    <s v="PLX-HTLCOB54-PXLRGBW-24V-16"/>
    <s v="Each"/>
    <s v="Active"/>
    <s v="Proluxe"/>
    <s v="Tape Light"/>
    <s v="High Output COB"/>
    <s v="Shadow TransferKit"/>
    <s v="01-01-2025"/>
    <s v="14-04-2025"/>
    <n v="10"/>
    <n v="0"/>
    <n v="1268.4000000000001"/>
    <n v="0"/>
    <n v="1268.4000000000001"/>
  </r>
  <r>
    <s v="AVPROD"/>
    <x v="13"/>
    <x v="4"/>
    <s v="WOODSTOCK"/>
    <s v="GA"/>
    <n v="30188"/>
    <s v="PLX-NFPROEXTV-3"/>
    <s v="Each"/>
    <s v="Active"/>
    <s v="Proluxe"/>
    <s v="Flexible Linear"/>
    <s v="Neonflex Pro"/>
    <s v="Shadow TransferKit"/>
    <s v="01-01-2025"/>
    <s v="14-04-2025"/>
    <n v="-13"/>
    <n v="0"/>
    <n v="137.5"/>
    <n v="0"/>
    <n v="137.5"/>
  </r>
  <r>
    <s v="AVPROD"/>
    <x v="66"/>
    <x v="9"/>
    <s v="PLAINVIEW"/>
    <s v="NY"/>
    <n v="11803"/>
    <s v="LED-DR320-24"/>
    <s v="Each"/>
    <s v="Inactive"/>
    <s v="American Lighting"/>
    <s v="Drivers"/>
    <s v="LED-DR"/>
    <s v="Special Order"/>
    <s v="01-01-2025"/>
    <s v="14-04-2025"/>
    <n v="0"/>
    <n v="1"/>
    <n v="0"/>
    <n v="172.25"/>
    <n v="-172.25"/>
  </r>
  <r>
    <s v="AVPROD"/>
    <x v="442"/>
    <x v="9"/>
    <s v="SYOSSET"/>
    <s v="NY"/>
    <n v="11791"/>
    <s v="PLX-LEDDR24V-480"/>
    <s v="Each"/>
    <s v="Active"/>
    <s v="Proluxe"/>
    <s v="Drivers"/>
    <s v="LED-DR"/>
    <s v="Shadow TransferKit"/>
    <s v="01-01-2025"/>
    <s v="14-04-2025"/>
    <n v="-1"/>
    <n v="0"/>
    <n v="249.2"/>
    <n v="0"/>
    <n v="249.2"/>
  </r>
  <r>
    <s v="AVPROD"/>
    <x v="168"/>
    <x v="3"/>
    <s v="ELK RAPIDS"/>
    <s v="MI"/>
    <n v="49629"/>
    <s v="ADPTPRO-DR-200-24"/>
    <s v="Each"/>
    <s v="Active"/>
    <s v="American Lighting"/>
    <s v="Drivers"/>
    <s v="Adaptive"/>
    <s v="Order"/>
    <s v="01-01-2025"/>
    <s v="14-04-2025"/>
    <n v="0"/>
    <n v="1"/>
    <n v="0"/>
    <n v="165.55"/>
    <n v="-165.55"/>
  </r>
  <r>
    <s v="AVPROD"/>
    <x v="48"/>
    <x v="6"/>
    <s v="LAKELAND"/>
    <s v="FL"/>
    <n v="33813"/>
    <s v="REC-DMX-RJ45A-5CH"/>
    <s v="Each"/>
    <s v="Active"/>
    <s v="American Lighting"/>
    <s v="Controls"/>
    <s v="Controls"/>
    <s v="Order"/>
    <s v="01-01-2025"/>
    <s v="14-04-2025"/>
    <n v="0"/>
    <n v="2"/>
    <n v="0"/>
    <n v="89.05"/>
    <n v="-89.05"/>
  </r>
  <r>
    <s v="AVPROD"/>
    <x v="114"/>
    <x v="0"/>
    <s v="BENSALEM"/>
    <s v="PA"/>
    <n v="19020"/>
    <s v="PLX-STL54-40K-24V-16"/>
    <s v="Each"/>
    <s v="Active"/>
    <s v="Proluxe"/>
    <s v="Tape Light"/>
    <s v="Standard Grade"/>
    <s v="Shadow TransferKit"/>
    <s v="01-01-2025"/>
    <s v="14-04-2025"/>
    <n v="-1"/>
    <n v="0"/>
    <n v="72.400000000000006"/>
    <n v="0"/>
    <n v="72.400000000000006"/>
  </r>
  <r>
    <s v="AVPROD"/>
    <x v="53"/>
    <x v="3"/>
    <s v="CARMEL"/>
    <s v="IN"/>
    <n v="46032"/>
    <s v="PLX-HTL20-COB-30K-24V-16"/>
    <s v="Each"/>
    <s v="NoPurchase"/>
    <s v="Proluxe"/>
    <s v="Tape Light"/>
    <s v="High Output COB"/>
    <s v="Shadow TransferKit"/>
    <s v="01-01-2025"/>
    <s v="14-04-2025"/>
    <n v="-7"/>
    <n v="0"/>
    <n v="746.9"/>
    <n v="0"/>
    <n v="746.9"/>
  </r>
  <r>
    <s v="AVPROD"/>
    <x v="386"/>
    <x v="9"/>
    <s v="OYSTER BAY"/>
    <s v="NY"/>
    <n v="11771"/>
    <s v="PLX-H365-CHANDL-3"/>
    <s v="Each"/>
    <s v="Active"/>
    <s v="Proluxe"/>
    <s v="Flexible Linear"/>
    <s v="Hybrid"/>
    <s v="Shadow TransferKit"/>
    <s v="01-01-2025"/>
    <s v="14-04-2025"/>
    <n v="-106"/>
    <n v="0"/>
    <n v="1091.8"/>
    <n v="0"/>
    <n v="1091.8"/>
  </r>
  <r>
    <s v="AVPROD"/>
    <x v="65"/>
    <x v="6"/>
    <s v="SARASOTA"/>
    <s v="FL"/>
    <n v="34240"/>
    <s v="ADPT-DRJ-192-24"/>
    <s v="Each"/>
    <s v="Active"/>
    <s v="American Lighting"/>
    <s v="Drivers"/>
    <s v="Adaptive"/>
    <s v="Order"/>
    <s v="01-01-2025"/>
    <s v="14-04-2025"/>
    <n v="0"/>
    <n v="3"/>
    <n v="0"/>
    <n v="408.45"/>
    <n v="-408.45"/>
  </r>
  <r>
    <s v="AVPROD"/>
    <x v="28"/>
    <x v="8"/>
    <s v="REDMOND"/>
    <s v="WA"/>
    <n v="98052"/>
    <s v="PE-AA1DF-2M-BK"/>
    <s v="Each"/>
    <s v="Active"/>
    <s v="American Lighting"/>
    <s v="Extrusion/Channel"/>
    <s v="Premium Extrusions"/>
    <s v="Special Order"/>
    <s v="01-01-2025"/>
    <s v="14-04-2025"/>
    <n v="0"/>
    <n v="14"/>
    <n v="0"/>
    <n v="0"/>
    <n v="0"/>
  </r>
  <r>
    <s v="AVPROD"/>
    <x v="82"/>
    <x v="5"/>
    <s v="SCOTTSDALE"/>
    <s v="AZ"/>
    <n v="85255"/>
    <s v="E-CLIP"/>
    <s v="Each"/>
    <s v="NoPurchase"/>
    <s v="American Lighting"/>
    <s v="Extrusion/Channel"/>
    <s v="Economy Extrusions"/>
    <s v="Order"/>
    <s v="01-01-2025"/>
    <s v="14-04-2025"/>
    <n v="0"/>
    <n v="562"/>
    <n v="0"/>
    <n v="927.86"/>
    <n v="-927.86"/>
  </r>
  <r>
    <s v="AVPROD"/>
    <x v="479"/>
    <x v="0"/>
    <s v="CHESTER"/>
    <s v="VA"/>
    <n v="23836"/>
    <s v="P2-NF-TRACK-3"/>
    <s v="Each"/>
    <s v="Inactive"/>
    <s v="American Lighting"/>
    <s v="Flexible Linear"/>
    <s v="Polar"/>
    <s v="Order"/>
    <s v="01-01-2025"/>
    <s v="14-04-2025"/>
    <n v="0"/>
    <n v="30"/>
    <n v="0"/>
    <n v="109.5"/>
    <n v="-109.5"/>
  </r>
  <r>
    <s v="AVPROD"/>
    <x v="203"/>
    <x v="6"/>
    <s v="JACKSONVILLE"/>
    <s v="FL"/>
    <n v="32256"/>
    <s v="PE-AA45-1M"/>
    <s v="Each"/>
    <s v="Active"/>
    <s v="American Lighting"/>
    <s v="Extrusion/Channel"/>
    <s v="Premium Extrusions"/>
    <s v="Special Order"/>
    <s v="01-01-2025"/>
    <s v="14-04-2025"/>
    <n v="0"/>
    <n v="10"/>
    <n v="0"/>
    <n v="169"/>
    <n v="-169"/>
  </r>
  <r>
    <s v="AVPROD"/>
    <x v="176"/>
    <x v="6"/>
    <s v="DORAL "/>
    <s v="FL"/>
    <n v="33122"/>
    <s v="PLX-HTLWD54-3018-24V-16"/>
    <s v="Each"/>
    <s v="Active"/>
    <s v="Proluxe"/>
    <s v="Tape Light"/>
    <s v="High Output"/>
    <s v="Shadow TransferKit"/>
    <s v="01-01-2025"/>
    <s v="14-04-2025"/>
    <n v="-1"/>
    <n v="0"/>
    <n v="137.61000000000001"/>
    <n v="0"/>
    <n v="137.61000000000001"/>
  </r>
  <r>
    <s v="AVPROD"/>
    <x v="313"/>
    <x v="3"/>
    <s v="HUDSONVILLE"/>
    <s v="MI"/>
    <n v="49426"/>
    <s v="PLX-LEDDRJ24V-150"/>
    <s v="Each"/>
    <s v="Active"/>
    <s v="Proluxe"/>
    <s v="Drivers"/>
    <s v="LED-DR"/>
    <s v="Shadow TransferKit"/>
    <s v="01-01-2025"/>
    <s v="14-04-2025"/>
    <n v="-1"/>
    <n v="0"/>
    <n v="78"/>
    <n v="0"/>
    <n v="78"/>
  </r>
  <r>
    <s v="AVPROD"/>
    <x v="21"/>
    <x v="8"/>
    <s v="BELLEVUE"/>
    <s v="WA"/>
    <n v="98005"/>
    <s v="PLX-ADPTPRODRJ24V-30"/>
    <s v="Each"/>
    <s v="Active"/>
    <s v="Proluxe"/>
    <s v="Drivers"/>
    <s v="Adaptive"/>
    <s v="Shadow TransferKit"/>
    <s v="01-01-2025"/>
    <s v="14-04-2025"/>
    <n v="-14"/>
    <n v="0"/>
    <n v="709.1"/>
    <n v="0"/>
    <n v="709.1"/>
  </r>
  <r>
    <s v="AVPROD"/>
    <x v="46"/>
    <x v="6"/>
    <s v="SARASOTA"/>
    <s v="FL"/>
    <n v="34238"/>
    <s v="ADPTPRO-DRJ-192-24"/>
    <s v="Each"/>
    <s v="Active"/>
    <s v="American Lighting"/>
    <s v="Drivers"/>
    <s v="Adaptive"/>
    <s v="Order"/>
    <s v="01-01-2025"/>
    <s v="14-04-2025"/>
    <n v="0"/>
    <n v="2"/>
    <n v="0"/>
    <n v="332.9"/>
    <n v="-332.9"/>
  </r>
  <r>
    <s v="AVPROD"/>
    <x v="5"/>
    <x v="3"/>
    <s v="TROY"/>
    <s v="MI"/>
    <n v="48084"/>
    <s v="HTL-COB-WW-16"/>
    <s v="Each"/>
    <s v="Active"/>
    <s v="American Lighting"/>
    <s v="Tape Light"/>
    <s v="High Output COB"/>
    <s v="Order"/>
    <s v="01-01-2025"/>
    <s v="14-04-2025"/>
    <n v="0"/>
    <n v="22"/>
    <n v="0"/>
    <n v="2155.5"/>
    <n v="-2155.5"/>
  </r>
  <r>
    <s v="AVPROD"/>
    <x v="280"/>
    <x v="2"/>
    <s v="CENTENNIAL"/>
    <s v="CO"/>
    <s v="80112-4207"/>
    <s v="ADPTPRO-DRJ-30-24"/>
    <s v="Each"/>
    <s v="Active"/>
    <s v="American Lighting"/>
    <s v="Drivers"/>
    <s v="Adaptive"/>
    <s v="Order"/>
    <s v="01-01-2025"/>
    <s v="14-04-2025"/>
    <n v="0"/>
    <n v="4"/>
    <n v="0"/>
    <n v="202.6"/>
    <n v="-202.6"/>
  </r>
  <r>
    <s v="AVPROD"/>
    <x v="228"/>
    <x v="3"/>
    <s v="CANTON "/>
    <s v="OH"/>
    <n v="44718"/>
    <s v="PLX-LEDDR24V-480"/>
    <s v="Each"/>
    <s v="Active"/>
    <s v="Proluxe"/>
    <s v="Drivers"/>
    <s v="LED-DR"/>
    <s v="Shadow TransferKit"/>
    <s v="01-01-2025"/>
    <s v="14-04-2025"/>
    <n v="-2"/>
    <n v="0"/>
    <n v="498.4"/>
    <n v="0"/>
    <n v="498.4"/>
  </r>
  <r>
    <s v="AVPROD"/>
    <x v="219"/>
    <x v="2"/>
    <s v="RIVERTON"/>
    <s v="UT"/>
    <n v="84065"/>
    <s v="HTL-COB-RGBW-16"/>
    <s v="Each"/>
    <s v="Active"/>
    <s v="American Lighting"/>
    <s v="Tape Light"/>
    <s v="High Output COB"/>
    <s v="Order"/>
    <s v="01-01-2025"/>
    <s v="14-04-2025"/>
    <n v="0"/>
    <n v="22"/>
    <n v="0"/>
    <n v="3136.1"/>
    <n v="-3136.1"/>
  </r>
  <r>
    <s v="AVPROD"/>
    <x v="368"/>
    <x v="9"/>
    <s v="MILLTOWN"/>
    <s v="NJ"/>
    <n v="8850"/>
    <s v="CNVS-RGBW-12x24"/>
    <s v="CS2"/>
    <s v="Active"/>
    <s v="American Lighting"/>
    <s v="Tape Light"/>
    <s v="Canvas"/>
    <s v="Order"/>
    <s v="01-01-2025"/>
    <s v="14-04-2025"/>
    <n v="0"/>
    <n v="0"/>
    <n v="0"/>
    <n v="-302.89999999999998"/>
    <n v="302.89999999999998"/>
  </r>
  <r>
    <s v="AVPROD"/>
    <x v="125"/>
    <x v="2"/>
    <s v="LOGAN"/>
    <s v="UT"/>
    <n v="84341"/>
    <s v="STLHD-WW-100"/>
    <s v="Each"/>
    <s v="Active"/>
    <s v="American Lighting"/>
    <s v="Tape Light"/>
    <s v="Standard Grade HD"/>
    <s v="Order"/>
    <s v="01-01-2025"/>
    <s v="14-04-2025"/>
    <n v="0"/>
    <n v="2"/>
    <n v="0"/>
    <n v="1060.75"/>
    <n v="-1060.75"/>
  </r>
  <r>
    <s v="AVPROD"/>
    <x v="6"/>
    <x v="5"/>
    <s v="SIGNAL HILL "/>
    <s v="CA"/>
    <n v="97055"/>
    <s v="PLX-STL54-COB-35K-24V-16"/>
    <s v="Each"/>
    <s v="Active"/>
    <s v="Proluxe"/>
    <s v="Tape Light"/>
    <s v="Standard Grade COB"/>
    <s v="Shadow TransferKit"/>
    <s v="01-01-2025"/>
    <s v="14-04-2025"/>
    <n v="-20"/>
    <n v="0"/>
    <n v="1599.8"/>
    <n v="0"/>
    <n v="1599.8"/>
  </r>
  <r>
    <s v="AVPROD"/>
    <x v="74"/>
    <x v="2"/>
    <s v="HIGHLANDS RANCH"/>
    <s v="CO"/>
    <n v="80126"/>
    <s v="HTL-COB-RGBW-16"/>
    <s v="Each"/>
    <s v="Active"/>
    <s v="American Lighting"/>
    <s v="Tape Light"/>
    <s v="High Output COB"/>
    <s v="Order"/>
    <s v="01-01-2025"/>
    <s v="14-04-2025"/>
    <n v="0"/>
    <n v="19"/>
    <n v="0"/>
    <n v="2708.45"/>
    <n v="-2708.45"/>
  </r>
  <r>
    <s v="AVPROD"/>
    <x v="49"/>
    <x v="6"/>
    <s v="CAPE CORAL"/>
    <s v="FL"/>
    <n v="33909"/>
    <s v="STLHD-NW-100"/>
    <s v="Each"/>
    <s v="Active"/>
    <s v="American Lighting"/>
    <s v="Tape Light"/>
    <s v="Standard Grade HD"/>
    <s v="Order"/>
    <s v="01-01-2025"/>
    <s v="14-04-2025"/>
    <n v="0"/>
    <n v="3"/>
    <n v="0"/>
    <n v="1674.9"/>
    <n v="-1674.9"/>
  </r>
  <r>
    <s v="AVPROD"/>
    <x v="141"/>
    <x v="7"/>
    <s v="OVERLAND PARK"/>
    <s v="KS"/>
    <n v="66212"/>
    <s v="CTRLW-DMXB-RGBW-4Z"/>
    <s v="Each"/>
    <s v="Active"/>
    <s v="American Lighting"/>
    <s v="Controls"/>
    <s v="Controls"/>
    <s v="Order"/>
    <s v="01-01-2025"/>
    <s v="14-04-2025"/>
    <n v="0"/>
    <n v="3"/>
    <n v="0"/>
    <n v="314.73"/>
    <n v="-314.73"/>
  </r>
  <r>
    <s v="AVPROD"/>
    <x v="20"/>
    <x v="2"/>
    <s v="WINDSOR"/>
    <s v="CO"/>
    <n v="80550"/>
    <s v="PE-AA2-END"/>
    <s v="Each"/>
    <s v="NoPurchase"/>
    <s v="American Lighting"/>
    <s v="Extrusion/Channel"/>
    <s v="Premium Extrusions"/>
    <s v="Order"/>
    <s v="01-01-2025"/>
    <s v="14-04-2025"/>
    <n v="0"/>
    <n v="4"/>
    <n v="0"/>
    <n v="8"/>
    <n v="-8"/>
  </r>
  <r>
    <s v="AVPROD"/>
    <x v="9"/>
    <x v="0"/>
    <s v="ROCKVILLE "/>
    <s v="MD"/>
    <n v="20852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65.7"/>
    <n v="-65.7"/>
  </r>
  <r>
    <s v="AVPROD"/>
    <x v="29"/>
    <x v="2"/>
    <s v="ARVADA"/>
    <s v="CO"/>
    <n v="80002"/>
    <s v="PE-RAD-FEED"/>
    <s v="BG2"/>
    <s v="NoPurchase"/>
    <s v="American Lighting"/>
    <s v="Extrusion/Channel"/>
    <s v="Premium Extrusions"/>
    <s v="Order"/>
    <s v="01-01-2025"/>
    <s v="14-04-2025"/>
    <n v="0"/>
    <n v="2"/>
    <n v="0"/>
    <n v="3.5"/>
    <n v="-3.5"/>
  </r>
  <r>
    <s v="AVPROD"/>
    <x v="51"/>
    <x v="6"/>
    <s v="CLEARWATER "/>
    <s v="FL"/>
    <n v="33765"/>
    <s v="PLX-LEDDRJ24V-200"/>
    <s v="Each"/>
    <s v="Active"/>
    <s v="Proluxe"/>
    <s v="Drivers"/>
    <s v="LED-DR"/>
    <s v="Shadow TransferKit"/>
    <s v="01-01-2025"/>
    <s v="14-04-2025"/>
    <n v="2"/>
    <n v="0"/>
    <n v="167.2"/>
    <n v="0"/>
    <n v="167.2"/>
  </r>
  <r>
    <s v="AVPROD"/>
    <x v="86"/>
    <x v="9"/>
    <s v="GARFIELD"/>
    <s v="NJ"/>
    <n v="7026"/>
    <s v="PLX-STLHD54-30K-24V-16"/>
    <s v="Each"/>
    <s v="Active"/>
    <s v="Proluxe"/>
    <s v="Tape Light"/>
    <s v="Standard Grade HD"/>
    <s v="Shadow TransferKit"/>
    <s v="01-01-2025"/>
    <s v="14-04-2025"/>
    <n v="-1"/>
    <n v="0"/>
    <n v="90.7"/>
    <n v="0"/>
    <n v="90.7"/>
  </r>
  <r>
    <s v="AVPROD"/>
    <x v="93"/>
    <x v="12"/>
    <s v="EDINA"/>
    <s v="MN"/>
    <n v="55439"/>
    <s v="PLX-EE45-AAFR-2M-BNDL1"/>
    <s v="Each"/>
    <s v="Active"/>
    <s v="Proluxe"/>
    <s v="Extrusion/Channel"/>
    <s v="Premium Extrusions"/>
    <s v="Shadow TransferKit"/>
    <s v="01-01-2025"/>
    <s v="14-04-2025"/>
    <n v="-36"/>
    <n v="0"/>
    <n v="695.16"/>
    <n v="0"/>
    <n v="695.16"/>
  </r>
  <r>
    <s v="AVPROD"/>
    <x v="20"/>
    <x v="2"/>
    <s v="WINDSOR"/>
    <s v="CO"/>
    <n v="80550"/>
    <s v="HTL-WW-5MKIT"/>
    <s v="Each"/>
    <s v="Active"/>
    <s v="American Lighting"/>
    <s v="Tape Light"/>
    <s v="High Output"/>
    <s v="Order"/>
    <s v="01-01-2025"/>
    <s v="14-04-2025"/>
    <n v="0"/>
    <n v="1"/>
    <n v="0"/>
    <n v="94.76"/>
    <n v="-94.76"/>
  </r>
  <r>
    <s v="AVPROD"/>
    <x v="278"/>
    <x v="6"/>
    <s v="PARRISH"/>
    <s v="FL"/>
    <n v="34219"/>
    <s v="PE-AA2-LENS-1M"/>
    <s v="Each"/>
    <s v="NoPurchase"/>
    <s v="American Lighting"/>
    <s v="Extrusion/Channel"/>
    <s v="Premium Extrusions"/>
    <s v="Order"/>
    <s v="01-01-2025"/>
    <s v="14-04-2025"/>
    <n v="0"/>
    <n v="11"/>
    <n v="0"/>
    <n v="107.8"/>
    <n v="-107.8"/>
  </r>
  <r>
    <s v="AVPROD"/>
    <x v="42"/>
    <x v="6"/>
    <s v="WINTER HAVEN"/>
    <s v="FL"/>
    <n v="33884"/>
    <s v="PLX-EXTP-45-1M"/>
    <s v="Each"/>
    <s v="NoPurchase"/>
    <s v="Proluxe"/>
    <s v="Extrusion/Channel"/>
    <s v="Premium Extrusions"/>
    <s v="Shadow TransferKit"/>
    <s v="01-01-2025"/>
    <s v="14-04-2025"/>
    <n v="-51"/>
    <n v="0"/>
    <n v="0"/>
    <n v="0"/>
    <n v="0"/>
  </r>
  <r>
    <s v="AVPROD"/>
    <x v="86"/>
    <x v="9"/>
    <s v="GARFIELD"/>
    <s v="NJ"/>
    <n v="7026"/>
    <s v="PLX-EXT-CLIPFLUSH"/>
    <s v="BG10"/>
    <s v="Active"/>
    <s v="Proluxe"/>
    <s v="Extrusion/Channel"/>
    <s v="Premium Extrusions"/>
    <s v="Shadow TransferKit"/>
    <s v="01-01-2025"/>
    <s v="14-04-2025"/>
    <n v="10"/>
    <n v="0"/>
    <n v="19.5"/>
    <n v="0"/>
    <n v="19.5"/>
  </r>
  <r>
    <s v="AVPROD"/>
    <x v="105"/>
    <x v="10"/>
    <s v="HOUSTON"/>
    <s v="TX"/>
    <n v="77063"/>
    <s v="MIN4X6-27K-2M"/>
    <s v="Each"/>
    <s v="Active"/>
    <s v="American Lighting"/>
    <s v="Flexible Linear"/>
    <s v="4MM"/>
    <s v="Order"/>
    <s v="01-01-2025"/>
    <s v="14-04-2025"/>
    <n v="-35"/>
    <n v="0"/>
    <n v="2280.25"/>
    <n v="0"/>
    <n v="2280.25"/>
  </r>
  <r>
    <s v="AVPROD"/>
    <x v="122"/>
    <x v="4"/>
    <s v="NASHVILLE"/>
    <s v="TN"/>
    <n v="37210"/>
    <s v="PLX-EXT-LENSUV-1M"/>
    <s v="Each"/>
    <s v="NoPurchase"/>
    <s v="Proluxe"/>
    <s v="Extrusion/Channel"/>
    <s v="Premium Extrusions"/>
    <s v="Shadow TransferKit"/>
    <s v="01-01-2025"/>
    <s v="14-04-2025"/>
    <n v="96"/>
    <n v="0"/>
    <n v="752.64"/>
    <n v="0"/>
    <n v="752.64"/>
  </r>
  <r>
    <s v="AVPROD"/>
    <x v="70"/>
    <x v="3"/>
    <s v="SHELBY TWP"/>
    <s v="MI"/>
    <n v="48315"/>
    <s v="PLX-MLINK-RGBTW-6"/>
    <s v="Each"/>
    <s v="NoPurchase"/>
    <s v="Proluxe"/>
    <s v="Undercabinets"/>
    <s v="Microlink"/>
    <s v="Shadow TransferKit"/>
    <s v="01-01-2025"/>
    <s v="14-04-2025"/>
    <n v="-7"/>
    <n v="0"/>
    <n v="183.4"/>
    <n v="0"/>
    <n v="183.4"/>
  </r>
  <r>
    <s v="AVPROD"/>
    <x v="427"/>
    <x v="6"/>
    <s v="MIAMI"/>
    <s v="FL"/>
    <n v="33015"/>
    <s v="PE-INVMINI-2M"/>
    <s v="Each"/>
    <s v="Active"/>
    <s v="American Lighting"/>
    <s v="Extrusion/Channel"/>
    <s v="Premium Extrusions"/>
    <s v="Special Order"/>
    <s v="01-01-2025"/>
    <s v="14-04-2025"/>
    <n v="0"/>
    <n v="59"/>
    <n v="0"/>
    <n v="4360.1000000000004"/>
    <n v="-4360.1000000000004"/>
  </r>
  <r>
    <s v="AVPROD"/>
    <x v="158"/>
    <x v="3"/>
    <s v="MADISON HEIGHTS"/>
    <s v="MI"/>
    <n v="48071"/>
    <s v="LED-DR8-24"/>
    <s v="Each"/>
    <s v="Active"/>
    <s v="American Lighting"/>
    <s v="Drivers"/>
    <s v="LED-DR"/>
    <s v="Order"/>
    <s v="01-01-2025"/>
    <s v="14-04-2025"/>
    <n v="0"/>
    <n v="1"/>
    <n v="0"/>
    <n v="13.5"/>
    <n v="-13.5"/>
  </r>
  <r>
    <s v="AVPROD"/>
    <x v="65"/>
    <x v="6"/>
    <s v="SARASOTA"/>
    <s v="FL"/>
    <n v="34240"/>
    <s v="PE-AA2-1M"/>
    <s v="Each"/>
    <s v="NoPurchase"/>
    <s v="American Lighting"/>
    <s v="Extrusion/Channel"/>
    <s v="Premium Extrusions"/>
    <s v="Order"/>
    <s v="01-01-2025"/>
    <s v="14-04-2025"/>
    <n v="0"/>
    <n v="150"/>
    <n v="0"/>
    <n v="1680"/>
    <n v="-1680"/>
  </r>
  <r>
    <s v="AVPROD"/>
    <x v="87"/>
    <x v="10"/>
    <s v="MCKINNEY"/>
    <s v="TX"/>
    <n v="75071"/>
    <s v="TL-6JUMP6-HD"/>
    <s v="Each"/>
    <s v="Active"/>
    <s v="American Lighting"/>
    <s v="Tape Light"/>
    <s v="Tape Light Accessories"/>
    <s v="Order"/>
    <s v="01-01-2025"/>
    <s v="14-04-2025"/>
    <n v="0"/>
    <n v="5"/>
    <n v="0"/>
    <n v="17.25"/>
    <n v="-17.25"/>
  </r>
  <r>
    <s v="AVPROD"/>
    <x v="48"/>
    <x v="6"/>
    <s v="LAKELAND"/>
    <s v="FL"/>
    <n v="33813"/>
    <s v="LED-DR8-24"/>
    <s v="Each"/>
    <s v="Active"/>
    <s v="American Lighting"/>
    <s v="Drivers"/>
    <s v="LED-DR"/>
    <s v="Order"/>
    <s v="01-01-2025"/>
    <s v="14-04-2025"/>
    <n v="0"/>
    <n v="1"/>
    <n v="0"/>
    <n v="13.5"/>
    <n v="-13.5"/>
  </r>
  <r>
    <s v="AVPROD"/>
    <x v="13"/>
    <x v="4"/>
    <s v="WOODSTOCK"/>
    <s v="GA"/>
    <n v="30188"/>
    <s v="PLX-ADPTPRODRJ24V-288"/>
    <s v="Each"/>
    <s v="Active"/>
    <s v="Proluxe"/>
    <s v="Drivers"/>
    <s v="Adaptive"/>
    <s v="Shadow TransferKit"/>
    <s v="01-01-2025"/>
    <s v="14-04-2025"/>
    <n v="-4"/>
    <n v="0"/>
    <n v="804.08"/>
    <n v="0"/>
    <n v="804.08"/>
  </r>
  <r>
    <s v="AVPROD"/>
    <x v="358"/>
    <x v="1"/>
    <s v="SYRACUSE "/>
    <s v="NY"/>
    <n v="13204"/>
    <s v="PLX-ADPTDRJ24V-96"/>
    <s v="Each"/>
    <s v="Active"/>
    <s v="Proluxe"/>
    <s v="Drivers"/>
    <s v="Adaptive"/>
    <s v="Shadow TransferKit"/>
    <s v="01-01-2025"/>
    <s v="14-04-2025"/>
    <n v="2"/>
    <n v="0"/>
    <n v="230.4"/>
    <n v="0"/>
    <n v="230.4"/>
  </r>
  <r>
    <s v="AVPROD"/>
    <x v="231"/>
    <x v="8"/>
    <s v="SALEM"/>
    <s v="OR"/>
    <n v="97301"/>
    <s v="PLX-EXTUNVMINI-2M-BNDL1"/>
    <s v="Each"/>
    <s v="Active"/>
    <s v="Proluxe"/>
    <s v="Extrusion/Channel"/>
    <s v="Premium Extrusions"/>
    <s v="Shadow TransferKit"/>
    <s v="01-01-2025"/>
    <s v="14-04-2025"/>
    <n v="-8"/>
    <n v="0"/>
    <n v="297.2"/>
    <n v="0"/>
    <n v="297.2"/>
  </r>
  <r>
    <s v="AVPROD"/>
    <x v="406"/>
    <x v="6"/>
    <s v="MIAMI"/>
    <s v="FL"/>
    <n v="33179"/>
    <s v="ADPT-DRJ-96-24"/>
    <s v="Each"/>
    <s v="Active"/>
    <s v="American Lighting"/>
    <s v="Drivers"/>
    <s v="Adaptive"/>
    <s v="Order"/>
    <s v="01-01-2025"/>
    <s v="14-04-2025"/>
    <n v="0"/>
    <n v="3"/>
    <n v="0"/>
    <n v="349.2"/>
    <n v="-349.2"/>
  </r>
  <r>
    <s v="AVPROD"/>
    <x v="358"/>
    <x v="1"/>
    <s v="SYRACUSE "/>
    <s v="NY"/>
    <n v="13204"/>
    <s v="PE-AA2-LENS-1M"/>
    <s v="Each"/>
    <s v="NoPurchase"/>
    <s v="American Lighting"/>
    <s v="Extrusion/Channel"/>
    <s v="Premium Extrusions"/>
    <s v="Order"/>
    <s v="01-01-2025"/>
    <s v="14-04-2025"/>
    <n v="0"/>
    <n v="4"/>
    <n v="0"/>
    <n v="39.200000000000003"/>
    <n v="-39.200000000000003"/>
  </r>
  <r>
    <s v="AVPROD"/>
    <x v="310"/>
    <x v="9"/>
    <s v="SELDEN"/>
    <s v="NY"/>
    <n v="11784"/>
    <s v="PE-GT-END"/>
    <s v="Each"/>
    <s v="NoPurchase"/>
    <s v="American Lighting"/>
    <s v="Extrusion/Channel"/>
    <s v="Premium Extrusions"/>
    <s v="Order"/>
    <s v="01-01-2025"/>
    <s v="14-04-2025"/>
    <n v="0"/>
    <n v="109"/>
    <n v="0"/>
    <n v="252.45"/>
    <n v="-252.45"/>
  </r>
  <r>
    <s v="AVPROD"/>
    <x v="57"/>
    <x v="9"/>
    <s v="WYCKOFF"/>
    <s v="NJ"/>
    <n v="7481"/>
    <s v="HP2-5CCT-WH"/>
    <s v="Each"/>
    <s v="NoPurchase"/>
    <s v="American Lighting"/>
    <s v="Downlighting"/>
    <s v="HP"/>
    <s v="Order"/>
    <s v="01-01-2025"/>
    <s v="14-04-2025"/>
    <n v="0"/>
    <n v="15"/>
    <n v="0"/>
    <n v="590.25"/>
    <n v="-590.25"/>
  </r>
  <r>
    <s v="AVPROD"/>
    <x v="73"/>
    <x v="3"/>
    <s v="CARMEL"/>
    <s v="IN"/>
    <n v="46032"/>
    <s v="PE-INVMINI-LENS-2M"/>
    <s v="Each"/>
    <s v="Active"/>
    <s v="American Lighting"/>
    <s v="Extrusion/Channel"/>
    <s v="Premium Extrusions"/>
    <s v="Special Order"/>
    <s v="01-01-2025"/>
    <s v="14-04-2025"/>
    <n v="0"/>
    <n v="1"/>
    <n v="0"/>
    <n v="15.53"/>
    <n v="-15.53"/>
  </r>
  <r>
    <s v="AVPROD"/>
    <x v="353"/>
    <x v="18"/>
    <s v="LEHI"/>
    <s v="UT"/>
    <n v="84043"/>
    <s v="Miscellaneous Fee"/>
    <s v="Unit"/>
    <s v="Active"/>
    <s v="Other - Non-Inventory"/>
    <s v="FeesServices"/>
    <s v="FeesServices"/>
    <s v="Order"/>
    <s v="01-01-2025"/>
    <s v="14-04-2025"/>
    <n v="0"/>
    <n v="1"/>
    <n v="0"/>
    <n v="8836"/>
    <n v="-8836"/>
  </r>
  <r>
    <s v="AVPROD"/>
    <x v="88"/>
    <x v="9"/>
    <s v="SOUTHAMPTON"/>
    <s v="NY"/>
    <n v="11968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223"/>
    <x v="1"/>
    <s v="ALBANY"/>
    <s v="NY"/>
    <n v="12203"/>
    <s v="PLX-SFLEXEXT-RGBW-FEED"/>
    <s v="Each"/>
    <s v="Active"/>
    <s v="Proluxe"/>
    <s v="Tape Light"/>
    <s v="Senik"/>
    <s v="Shadow TransferKit"/>
    <s v="01-01-2025"/>
    <s v="14-04-2025"/>
    <n v="2"/>
    <n v="0"/>
    <n v="1.3"/>
    <n v="0"/>
    <n v="1.3"/>
  </r>
  <r>
    <s v="AVPROD"/>
    <x v="13"/>
    <x v="4"/>
    <s v="WOODSTOCK"/>
    <s v="GA"/>
    <n v="30188"/>
    <s v="PLX-HTL54-COB-30K-24V-16"/>
    <s v="Each"/>
    <s v="Active"/>
    <s v="Proluxe"/>
    <s v="Tape Light"/>
    <s v="High Output COB"/>
    <s v="Shadow TransferKit"/>
    <s v="01-01-2025"/>
    <s v="14-04-2025"/>
    <n v="-4"/>
    <n v="0"/>
    <n v="410.81"/>
    <n v="0"/>
    <n v="410.81"/>
  </r>
  <r>
    <s v="AVPROD"/>
    <x v="272"/>
    <x v="0"/>
    <s v="CHESAPEAKE "/>
    <s v="VA"/>
    <n v="23320"/>
    <s v="HTL68-WW"/>
    <s v="Each"/>
    <s v="Active"/>
    <s v="American Lighting"/>
    <s v="Tape Light"/>
    <s v="High Output"/>
    <s v="Order"/>
    <s v="01-01-2025"/>
    <s v="14-04-2025"/>
    <n v="0"/>
    <n v="5"/>
    <n v="0"/>
    <n v="649.75"/>
    <n v="-649.75"/>
  </r>
  <r>
    <s v="AVPROD"/>
    <x v="20"/>
    <x v="2"/>
    <s v="WINDSOR"/>
    <s v="CO"/>
    <n v="80550"/>
    <s v="ADPTPRO-DRJ-192-24"/>
    <s v="Each"/>
    <s v="Active"/>
    <s v="American Lighting"/>
    <s v="Drivers"/>
    <s v="Adaptive"/>
    <s v="Order"/>
    <s v="01-01-2025"/>
    <s v="14-04-2025"/>
    <n v="0"/>
    <n v="5"/>
    <n v="0"/>
    <n v="599.20000000000005"/>
    <n v="-599.20000000000005"/>
  </r>
  <r>
    <s v="AVPROD"/>
    <x v="363"/>
    <x v="2"/>
    <s v="LAKEWOOD"/>
    <s v="CO"/>
    <n v="80235"/>
    <s v="PE-AA2-1M"/>
    <s v="Each"/>
    <s v="NoPurchase"/>
    <s v="American Lighting"/>
    <s v="Extrusion/Channel"/>
    <s v="Premium Extrusions"/>
    <s v="Order"/>
    <s v="01-01-2025"/>
    <s v="14-04-2025"/>
    <n v="0"/>
    <n v="8"/>
    <n v="0"/>
    <n v="89.6"/>
    <n v="-89.6"/>
  </r>
  <r>
    <s v="AVPROD"/>
    <x v="340"/>
    <x v="11"/>
    <s v="CONROE"/>
    <s v="TX"/>
    <n v="77302"/>
    <s v="PLX-EXTDF-1M"/>
    <s v="Each"/>
    <s v="NoPurchase"/>
    <s v="Proluxe"/>
    <s v="Extrusion/Channel"/>
    <s v="Premium Extrusions"/>
    <s v="Shadow TransferKit"/>
    <s v="01-01-2025"/>
    <s v="14-04-2025"/>
    <n v="-6"/>
    <n v="0"/>
    <n v="102.9"/>
    <n v="0"/>
    <n v="102.9"/>
  </r>
  <r>
    <s v="AVPROD"/>
    <x v="94"/>
    <x v="2"/>
    <s v="SANDY"/>
    <s v="UT"/>
    <n v="84070"/>
    <s v="PLX-NFPROL-FCHAN-1M"/>
    <s v="Each"/>
    <s v="Active"/>
    <s v="Proluxe"/>
    <s v="Flexible Linear"/>
    <s v="Neonflex Pro"/>
    <s v="Shadow TransferKit"/>
    <s v="01-01-2025"/>
    <s v="14-04-2025"/>
    <n v="-76"/>
    <n v="0"/>
    <n v="908.2"/>
    <n v="0"/>
    <n v="908.2"/>
  </r>
  <r>
    <s v="AVPROD"/>
    <x v="251"/>
    <x v="3"/>
    <s v="ORION TOWNSHIP"/>
    <s v="MI"/>
    <n v="48359"/>
    <s v="HTL-COB-WW-16"/>
    <s v="Each"/>
    <s v="Active"/>
    <s v="American Lighting"/>
    <s v="Tape Light"/>
    <s v="High Output COB"/>
    <s v="Order"/>
    <s v="01-01-2025"/>
    <s v="14-04-2025"/>
    <n v="0"/>
    <n v="7"/>
    <n v="0"/>
    <n v="754.25"/>
    <n v="-754.25"/>
  </r>
  <r>
    <s v="AVPROD"/>
    <x v="48"/>
    <x v="6"/>
    <s v="LAKELAND"/>
    <s v="FL"/>
    <n v="33813"/>
    <s v="HTL-COB-RGBW-16"/>
    <s v="Each"/>
    <s v="Active"/>
    <s v="American Lighting"/>
    <s v="Tape Light"/>
    <s v="High Output COB"/>
    <s v="Order"/>
    <s v="01-01-2025"/>
    <s v="14-04-2025"/>
    <n v="0"/>
    <n v="8"/>
    <n v="0"/>
    <n v="950.4"/>
    <n v="-950.4"/>
  </r>
  <r>
    <s v="AVPROD"/>
    <x v="172"/>
    <x v="9"/>
    <s v="WEST PALM BEACH"/>
    <s v="FL"/>
    <n v="33405"/>
    <s v="HTL-COB-TW-16"/>
    <s v="Each"/>
    <s v="Active"/>
    <s v="American Lighting"/>
    <s v="Tape Light"/>
    <s v="High Output COB"/>
    <s v="Order"/>
    <s v="01-01-2025"/>
    <s v="14-04-2025"/>
    <n v="0"/>
    <n v="3"/>
    <n v="0"/>
    <n v="337.65"/>
    <n v="-337.65"/>
  </r>
  <r>
    <s v="AVPROD"/>
    <x v="327"/>
    <x v="5"/>
    <s v="HONOLULU"/>
    <s v="HI"/>
    <n v="96821"/>
    <s v="PLX-CNVS54-40K-24V-12x24"/>
    <s v="CS2"/>
    <s v="Active"/>
    <s v="Proluxe"/>
    <s v="Dynamic Pixel"/>
    <s v="Canvas"/>
    <s v="Shadow TransferKit"/>
    <s v="01-01-2025"/>
    <s v="14-04-2025"/>
    <n v="0"/>
    <n v="0"/>
    <n v="-3445"/>
    <n v="0"/>
    <n v="-3445"/>
  </r>
  <r>
    <s v="AVPROD"/>
    <x v="338"/>
    <x v="4"/>
    <s v="FORT MILL"/>
    <s v="SC"/>
    <n v="29708"/>
    <s v="PLX-SPKPL-CTRL-REC-RGBTW"/>
    <s v="Each"/>
    <s v="Active"/>
    <s v="Proluxe"/>
    <s v="Spektrum+ Smart"/>
    <s v="Spektrum+"/>
    <s v="Shadow TransferKit"/>
    <s v="01-01-2025"/>
    <s v="14-04-2025"/>
    <n v="-1"/>
    <n v="0"/>
    <n v="59.35"/>
    <n v="0"/>
    <n v="59.35"/>
  </r>
  <r>
    <s v="AVPROD"/>
    <x v="465"/>
    <x v="2"/>
    <s v="LONGMONT"/>
    <s v="CO"/>
    <n v="80503"/>
    <s v="MLINK-120-JUMP12"/>
    <s v="Each"/>
    <s v="NoPurchase"/>
    <s v="American Lighting"/>
    <s v="Undercabinets"/>
    <s v="Microlink"/>
    <s v="Order"/>
    <s v="01-01-2025"/>
    <s v="14-04-2025"/>
    <n v="-1"/>
    <n v="0"/>
    <n v="1.4"/>
    <n v="0"/>
    <n v="1.4"/>
  </r>
  <r>
    <s v="AVPROD"/>
    <x v="156"/>
    <x v="1"/>
    <s v="VINEYARD HAVEN"/>
    <s v="MA"/>
    <n v="2568"/>
    <s v="PE-GT-1M"/>
    <s v="Each"/>
    <s v="Inactive"/>
    <s v="American Lighting"/>
    <s v="Extrusion/Channel"/>
    <s v="Premium Extrusions"/>
    <s v="Order"/>
    <s v="01-01-2025"/>
    <s v="14-04-2025"/>
    <n v="0"/>
    <n v="120"/>
    <n v="0"/>
    <n v="2232"/>
    <n v="-2232"/>
  </r>
  <r>
    <s v="AVPROD"/>
    <x v="246"/>
    <x v="3"/>
    <s v="CUYAHOGA FALLS"/>
    <s v="OH"/>
    <n v="44221"/>
    <s v="INLINE-TW-CTRL"/>
    <s v="Each"/>
    <s v="Active"/>
    <s v="American Lighting"/>
    <s v="Controls"/>
    <s v="Controls"/>
    <s v="Order"/>
    <s v="01-01-2025"/>
    <s v="14-04-2025"/>
    <n v="0"/>
    <n v="7"/>
    <n v="0"/>
    <n v="0"/>
    <n v="0"/>
  </r>
  <r>
    <s v="AVPROD"/>
    <x v="65"/>
    <x v="6"/>
    <s v="SARASOTA"/>
    <s v="FL"/>
    <n v="34240"/>
    <s v="REC-DMX-RJ45A-5CH"/>
    <s v="Each"/>
    <s v="Active"/>
    <s v="American Lighting"/>
    <s v="Controls"/>
    <s v="Controls"/>
    <s v="Order"/>
    <s v="01-01-2025"/>
    <s v="14-04-2025"/>
    <n v="0"/>
    <n v="2"/>
    <n v="0"/>
    <n v="178.12"/>
    <n v="-178.12"/>
  </r>
  <r>
    <s v="AVPROD"/>
    <x v="94"/>
    <x v="2"/>
    <s v="SANDY"/>
    <s v="UT"/>
    <n v="84070"/>
    <s v="PLX-EXTUNV-2M-BNDL5"/>
    <s v="Each"/>
    <s v="Active"/>
    <s v="Proluxe"/>
    <s v="Extrusion/Channel"/>
    <s v="Premium Extrusions"/>
    <s v="Shadow TransferKit"/>
    <s v="01-01-2025"/>
    <s v="14-04-2025"/>
    <n v="7"/>
    <n v="0"/>
    <n v="1398.53"/>
    <n v="0"/>
    <n v="1398.53"/>
  </r>
  <r>
    <s v="AVPROD"/>
    <x v="224"/>
    <x v="6"/>
    <s v="JUPITER "/>
    <s v="FL"/>
    <n v="33477"/>
    <s v="PLX-ADPTPRODRJ24V-192"/>
    <s v="Each"/>
    <s v="Active"/>
    <s v="Proluxe"/>
    <s v="Drivers"/>
    <s v="Adaptive"/>
    <s v="Shadow TransferKit"/>
    <s v="01-01-2025"/>
    <s v="14-04-2025"/>
    <n v="-1"/>
    <n v="0"/>
    <n v="494.4"/>
    <n v="0"/>
    <n v="494.4"/>
  </r>
  <r>
    <s v="AVPROD"/>
    <x v="48"/>
    <x v="6"/>
    <s v="LAKELAND"/>
    <s v="FL"/>
    <n v="33813"/>
    <s v="PLX-NFPROEXTV-3"/>
    <s v="Each"/>
    <s v="Active"/>
    <s v="Proluxe"/>
    <s v="Flexible Linear"/>
    <s v="Neonflex Pro"/>
    <s v="Shadow TransferKit"/>
    <s v="01-01-2025"/>
    <s v="14-04-2025"/>
    <n v="-6"/>
    <n v="0"/>
    <n v="54.9"/>
    <n v="0"/>
    <n v="54.9"/>
  </r>
  <r>
    <s v="AVPROD"/>
    <x v="46"/>
    <x v="6"/>
    <s v="SARASOTA"/>
    <s v="FL"/>
    <n v="34238"/>
    <s v="HTL68-WH"/>
    <s v="Each"/>
    <s v="Active"/>
    <s v="American Lighting"/>
    <s v="Tape Light"/>
    <s v="High Output"/>
    <s v="Order"/>
    <s v="01-01-2025"/>
    <s v="14-04-2025"/>
    <n v="0"/>
    <n v="0"/>
    <n v="0"/>
    <n v="-924.16"/>
    <n v="924.16"/>
  </r>
  <r>
    <s v="AVPROD"/>
    <x v="126"/>
    <x v="1"/>
    <s v="WEBSTER"/>
    <s v="NY"/>
    <n v="14580"/>
    <s v="ADPTPRO-DR-200-24"/>
    <s v="Each"/>
    <s v="Active"/>
    <s v="American Lighting"/>
    <s v="Drivers"/>
    <s v="Adaptive"/>
    <s v="Order"/>
    <s v="01-01-2025"/>
    <s v="14-04-2025"/>
    <n v="0"/>
    <n v="5"/>
    <n v="0"/>
    <n v="827.75"/>
    <n v="-827.75"/>
  </r>
  <r>
    <s v="AVPROD"/>
    <x v="39"/>
    <x v="6"/>
    <s v="BOCA RATON"/>
    <s v="FL"/>
    <n v="33434"/>
    <s v="CONKIT2-65-CC"/>
    <s v="Each"/>
    <s v="NoPurchase"/>
    <s v="American Lighting"/>
    <s v="Tape Light"/>
    <s v="Tape Light Accessories"/>
    <s v="Tivoli Custom Cut"/>
    <s v="01-01-2025"/>
    <s v="14-04-2025"/>
    <n v="0"/>
    <n v="7"/>
    <n v="0"/>
    <n v="72.099999999999994"/>
    <n v="-72.099999999999994"/>
  </r>
  <r>
    <s v="AVPROD"/>
    <x v="189"/>
    <x v="2"/>
    <s v="HIGHLANDS RANCH"/>
    <s v="CO"/>
    <n v="80130"/>
    <s v="NFPROL-CONKIT-2PIN-FRNTR"/>
    <s v="Each"/>
    <s v="Inactive"/>
    <s v="American Lighting"/>
    <s v="Flexible Linear"/>
    <s v="Neonflex Pro"/>
    <s v="Order"/>
    <s v="01-01-2025"/>
    <s v="14-04-2025"/>
    <n v="0"/>
    <n v="2"/>
    <n v="0"/>
    <n v="27.7"/>
    <n v="-27.7"/>
  </r>
  <r>
    <s v="AVPROD"/>
    <x v="310"/>
    <x v="9"/>
    <s v="SELDEN"/>
    <s v="NY"/>
    <n v="11784"/>
    <s v="LED-DR240-24"/>
    <s v="Each"/>
    <s v="Inactive"/>
    <s v="American Lighting"/>
    <s v="Drivers"/>
    <s v="LED-DR"/>
    <s v="Special Order"/>
    <s v="01-01-2025"/>
    <s v="14-04-2025"/>
    <n v="0"/>
    <n v="4"/>
    <n v="0"/>
    <n v="550.02"/>
    <n v="-550.02"/>
  </r>
  <r>
    <s v="AVPROD"/>
    <x v="66"/>
    <x v="9"/>
    <s v="PLAINVIEW"/>
    <s v="NY"/>
    <n v="11803"/>
    <s v="E-CLIP"/>
    <s v="Each"/>
    <s v="NoPurchase"/>
    <s v="American Lighting"/>
    <s v="Extrusion/Channel"/>
    <s v="Economy Extrusions"/>
    <s v="Order"/>
    <s v="01-01-2025"/>
    <s v="14-04-2025"/>
    <n v="0"/>
    <n v="6"/>
    <n v="0"/>
    <n v="10.199999999999999"/>
    <n v="-10.199999999999999"/>
  </r>
  <r>
    <s v="AVPROD"/>
    <x v="353"/>
    <x v="18"/>
    <s v="SAN BERNARDINO"/>
    <s v="CA"/>
    <n v="92407"/>
    <s v="C4-PSO24-300"/>
    <s v="Each"/>
    <s v="Active"/>
    <s v="Snap One"/>
    <s v="Drivers"/>
    <s v="Vibrant"/>
    <s v="Order"/>
    <s v="01-01-2025"/>
    <s v="14-04-2025"/>
    <n v="-220"/>
    <n v="0"/>
    <n v="16607.8"/>
    <n v="0"/>
    <n v="16607.8"/>
  </r>
  <r>
    <s v="AVPROD"/>
    <x v="458"/>
    <x v="9"/>
    <s v="RED BANK"/>
    <s v="NJ"/>
    <n v="7701"/>
    <s v="PLX-LEDDR24V-600"/>
    <s v="Each"/>
    <s v="Active"/>
    <s v="Proluxe"/>
    <s v="Drivers"/>
    <s v="LED-DR"/>
    <s v="Shadow TransferKit"/>
    <s v="01-01-2025"/>
    <s v="14-04-2025"/>
    <n v="-1"/>
    <n v="0"/>
    <n v="295.7"/>
    <n v="0"/>
    <n v="295.7"/>
  </r>
  <r>
    <s v="AVPROD"/>
    <x v="56"/>
    <x v="3"/>
    <s v="MASON"/>
    <s v="OH"/>
    <n v="45040"/>
    <s v="PE-GT-LENS-2M"/>
    <s v="Each"/>
    <s v="Active"/>
    <s v="American Lighting"/>
    <s v="Extrusion/Channel"/>
    <s v="Premium Extrusions"/>
    <s v="Special Order"/>
    <s v="01-01-2025"/>
    <s v="14-04-2025"/>
    <n v="0"/>
    <n v="3"/>
    <n v="0"/>
    <n v="31.2"/>
    <n v="-31.2"/>
  </r>
  <r>
    <s v="AVPROD"/>
    <x v="246"/>
    <x v="3"/>
    <s v="CUYAHOGA FALLS"/>
    <s v="OH"/>
    <n v="44221"/>
    <s v="PE-GT-1M-BK"/>
    <s v="Each"/>
    <s v="NoPurchase"/>
    <s v="American Lighting"/>
    <s v="Extrusion/Channel"/>
    <s v="Premium Extrusions"/>
    <s v="Special Order"/>
    <s v="01-01-2025"/>
    <s v="14-04-2025"/>
    <n v="0"/>
    <n v="60"/>
    <n v="0"/>
    <n v="2872.8"/>
    <n v="-2872.8"/>
  </r>
  <r>
    <s v="AVPROD"/>
    <x v="26"/>
    <x v="10"/>
    <s v="ROANOKE"/>
    <s v="TX"/>
    <n v="76262"/>
    <s v="PE-AA2-2M"/>
    <s v="Each"/>
    <s v="Inactive"/>
    <s v="American Lighting"/>
    <s v="Extrusion/Channel"/>
    <s v="Premium Extrusions"/>
    <s v="Special Order"/>
    <s v="01-01-2025"/>
    <s v="14-04-2025"/>
    <n v="0"/>
    <n v="33"/>
    <n v="0"/>
    <n v="742.5"/>
    <n v="-742.5"/>
  </r>
  <r>
    <s v="AVPROD"/>
    <x v="188"/>
    <x v="7"/>
    <s v="ST LOUIS"/>
    <s v="MO"/>
    <n v="63144"/>
    <s v="PLX-EXT-LENSQ-1M"/>
    <s v="Each"/>
    <s v="Active"/>
    <s v="Proluxe"/>
    <s v="Extrusion/Channel"/>
    <s v="Premium Extrusions"/>
    <s v="Shadow TransferKit"/>
    <s v="01-01-2025"/>
    <s v="14-04-2025"/>
    <n v="-6"/>
    <n v="0"/>
    <n v="25.2"/>
    <n v="0"/>
    <n v="25.2"/>
  </r>
  <r>
    <s v="AVPROD"/>
    <x v="438"/>
    <x v="3"/>
    <s v="CARNEGIE"/>
    <s v="PA"/>
    <n v="15106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65"/>
    <n v="0"/>
    <n v="119.65"/>
  </r>
  <r>
    <s v="AVPROD"/>
    <x v="126"/>
    <x v="1"/>
    <s v="WEBSTER"/>
    <s v="NY"/>
    <n v="14580"/>
    <s v="ADPT-DRJ-60-12"/>
    <s v="Each"/>
    <s v="Active"/>
    <s v="American Lighting"/>
    <s v="Drivers"/>
    <s v="Adaptive"/>
    <s v="Order"/>
    <s v="01-01-2025"/>
    <s v="14-04-2025"/>
    <n v="0"/>
    <n v="3"/>
    <n v="0"/>
    <n v="232.5"/>
    <n v="-232.5"/>
  </r>
  <r>
    <s v="AVPROD"/>
    <x v="252"/>
    <x v="3"/>
    <s v="TROY"/>
    <s v="MI"/>
    <n v="48083"/>
    <s v="RP-DL4"/>
    <s v="Each"/>
    <s v="NoPurchase"/>
    <s v="American Lighting"/>
    <s v="Downlighting"/>
    <s v="Rough-in Plate"/>
    <s v="Order"/>
    <s v="01-01-2025"/>
    <s v="14-04-2025"/>
    <n v="0"/>
    <n v="6"/>
    <n v="0"/>
    <n v="23.94"/>
    <n v="-23.94"/>
  </r>
  <r>
    <s v="AVPROD"/>
    <x v="2"/>
    <x v="2"/>
    <s v="MURRAY"/>
    <s v="UT"/>
    <n v="84107"/>
    <s v="BR6-MP-RD"/>
    <s v="Each"/>
    <s v="NoPurchase"/>
    <s v="American Lighting"/>
    <s v="Downlighting"/>
    <s v="Brio"/>
    <s v="Order"/>
    <s v="01-01-2025"/>
    <s v="14-04-2025"/>
    <n v="0"/>
    <n v="85"/>
    <n v="0"/>
    <n v="560"/>
    <n v="-560"/>
  </r>
  <r>
    <s v="AVPROD"/>
    <x v="99"/>
    <x v="0"/>
    <s v="ANNAPOLIS"/>
    <s v="MD"/>
    <n v="21401"/>
    <s v="HTLHD-WW-16"/>
    <s v="Each"/>
    <s v="Active"/>
    <s v="American Lighting"/>
    <s v="Tape Light"/>
    <s v="High Output HD"/>
    <s v="Order"/>
    <s v="01-01-2025"/>
    <s v="14-04-2025"/>
    <n v="0"/>
    <n v="1"/>
    <n v="0"/>
    <n v="0"/>
    <n v="0"/>
  </r>
  <r>
    <s v="AVPROD"/>
    <x v="167"/>
    <x v="6"/>
    <s v="OCALA"/>
    <s v="FL"/>
    <n v="34474"/>
    <s v="PE-GT-1M"/>
    <s v="Each"/>
    <s v="Inactive"/>
    <s v="American Lighting"/>
    <s v="Extrusion/Channel"/>
    <s v="Premium Extrusions"/>
    <s v="Order"/>
    <s v="01-01-2025"/>
    <s v="14-04-2025"/>
    <n v="0"/>
    <n v="15"/>
    <n v="0"/>
    <n v="279"/>
    <n v="-279"/>
  </r>
  <r>
    <s v="AVPROD"/>
    <x v="114"/>
    <x v="0"/>
    <s v="BENSALEM"/>
    <s v="PA"/>
    <n v="19020"/>
    <s v="CNVS-TW-12x24"/>
    <s v="CS2"/>
    <s v="Active"/>
    <s v="American Lighting"/>
    <s v="Dynamic Pixel"/>
    <s v="Canvas"/>
    <s v="Order"/>
    <s v="01-01-2025"/>
    <s v="14-04-2025"/>
    <n v="0"/>
    <n v="3"/>
    <n v="0"/>
    <n v="1045.05"/>
    <n v="-1045.05"/>
  </r>
  <r>
    <s v="AVPROD"/>
    <x v="75"/>
    <x v="0"/>
    <s v="ROANOKE"/>
    <s v="VA"/>
    <n v="24018"/>
    <s v="AD6RE-5CCT-WH"/>
    <s v="Each"/>
    <s v="Inactive"/>
    <s v="American Lighting"/>
    <s v="Downlighting"/>
    <s v="Advantage Direct Select"/>
    <s v="Order"/>
    <s v="01-01-2025"/>
    <s v="14-04-2025"/>
    <n v="0"/>
    <n v="24"/>
    <n v="0"/>
    <n v="138"/>
    <n v="-138"/>
  </r>
  <r>
    <s v="AVPROD"/>
    <x v="84"/>
    <x v="3"/>
    <s v="ADA"/>
    <s v="MI"/>
    <n v="49301"/>
    <s v="PE-AA2-1M"/>
    <s v="Each"/>
    <s v="NoPurchase"/>
    <s v="American Lighting"/>
    <s v="Extrusion/Channel"/>
    <s v="Premium Extrusions"/>
    <s v="Order"/>
    <s v="01-01-2025"/>
    <s v="14-04-2025"/>
    <n v="0"/>
    <n v="10"/>
    <n v="0"/>
    <n v="125"/>
    <n v="-125"/>
  </r>
  <r>
    <s v="AVPROD"/>
    <x v="44"/>
    <x v="2"/>
    <s v="DENVER"/>
    <s v="CO"/>
    <n v="80222"/>
    <s v="LED-DR60-24"/>
    <s v="Each"/>
    <s v="Inactive"/>
    <s v="American Lighting"/>
    <s v="Drivers"/>
    <s v="LED-DR"/>
    <s v="Order"/>
    <s v="01-01-2025"/>
    <s v="14-04-2025"/>
    <n v="0"/>
    <n v="5"/>
    <n v="0"/>
    <n v="235.5"/>
    <n v="-235.5"/>
  </r>
  <r>
    <s v="AVPROD"/>
    <x v="137"/>
    <x v="10"/>
    <s v="SOUTHLAKE"/>
    <s v="TX"/>
    <n v="76092"/>
    <s v="PLX-CNVS-SC-CONIL"/>
    <s v="BG10"/>
    <s v="Active"/>
    <s v="Proluxe"/>
    <s v="Dynamic Pixel"/>
    <s v="Canvas"/>
    <s v="Shadow TransferKit"/>
    <s v="01-01-2025"/>
    <s v="14-04-2025"/>
    <n v="-4"/>
    <n v="0"/>
    <n v="30.24"/>
    <n v="0"/>
    <n v="30.24"/>
  </r>
  <r>
    <s v="AVPROD"/>
    <x v="42"/>
    <x v="6"/>
    <s v="WINTER HAVEN"/>
    <s v="FL"/>
    <n v="33884"/>
    <s v="PLX-EE1-AAFR-2M-BNDL1"/>
    <s v="Each"/>
    <s v="Active"/>
    <s v="Proluxe"/>
    <s v="Extrusion/Channel"/>
    <s v="Premium Extrusions"/>
    <s v="Shadow TransferKit"/>
    <s v="01-01-2025"/>
    <s v="14-04-2025"/>
    <n v="-2"/>
    <n v="0"/>
    <n v="47.9"/>
    <n v="0"/>
    <n v="47.9"/>
  </r>
  <r>
    <s v="AVPROD"/>
    <x v="20"/>
    <x v="2"/>
    <s v="WINDSOR"/>
    <s v="CO"/>
    <n v="80550"/>
    <s v="UCR-5CCT-24-WH"/>
    <s v="Each"/>
    <s v="Active"/>
    <s v="American Lighting"/>
    <s v="Undercabinets"/>
    <s v="LED Courant"/>
    <s v="Order"/>
    <s v="01-01-2025"/>
    <s v="14-04-2025"/>
    <n v="0"/>
    <n v="0"/>
    <n v="-40.43"/>
    <n v="0"/>
    <n v="-40.43"/>
  </r>
  <r>
    <s v="AVPROD"/>
    <x v="86"/>
    <x v="9"/>
    <s v="GARFIELD"/>
    <s v="NJ"/>
    <n v="7026"/>
    <s v="ADPTPRO-DR-200-24"/>
    <s v="Each"/>
    <s v="Active"/>
    <s v="American Lighting"/>
    <s v="Drivers"/>
    <s v="Adaptive"/>
    <s v="Order"/>
    <s v="01-01-2025"/>
    <s v="14-04-2025"/>
    <n v="0"/>
    <n v="1"/>
    <n v="0"/>
    <n v="104.3"/>
    <n v="-104.3"/>
  </r>
  <r>
    <s v="AVPROD"/>
    <x v="402"/>
    <x v="9"/>
    <s v="FARMINGDALE"/>
    <s v="NY"/>
    <n v="11735"/>
    <s v="PLX-ADPTDRJ24V-30"/>
    <s v="Each"/>
    <s v="Active"/>
    <s v="Proluxe"/>
    <s v="Drivers"/>
    <s v="Adaptive"/>
    <s v="Shadow TransferKit"/>
    <s v="01-01-2025"/>
    <s v="14-04-2025"/>
    <n v="-1"/>
    <n v="0"/>
    <n v="46.05"/>
    <n v="0"/>
    <n v="46.05"/>
  </r>
  <r>
    <s v="AVPROD"/>
    <x v="18"/>
    <x v="7"/>
    <s v="ROELAND PARK"/>
    <s v="KS"/>
    <n v="66205"/>
    <s v="PLX-BR-5CCT-6-WH"/>
    <s v="Each"/>
    <s v="Active"/>
    <s v="Proluxe"/>
    <s v="Downlighting"/>
    <s v="Brio"/>
    <s v="Shadow TransferKit"/>
    <s v="01-01-2025"/>
    <s v="14-04-2025"/>
    <n v="-96"/>
    <n v="0"/>
    <n v="864"/>
    <n v="0"/>
    <n v="864"/>
  </r>
  <r>
    <s v="AVPROD"/>
    <x v="254"/>
    <x v="2"/>
    <s v="GRAND JUNCTION"/>
    <s v="CO"/>
    <n v="81504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41"/>
    <x v="4"/>
    <s v="NORTH CHARLESTON"/>
    <s v="SC"/>
    <n v="29420"/>
    <s v="WIRE-15-4PIN"/>
    <s v="Each"/>
    <s v="Active"/>
    <s v="American Lighting"/>
    <s v="Tape Light"/>
    <s v="Cable &amp; Wire"/>
    <s v="Order"/>
    <s v="01-01-2025"/>
    <s v="14-04-2025"/>
    <n v="0"/>
    <n v="20"/>
    <n v="0"/>
    <n v="80"/>
    <n v="-80"/>
  </r>
  <r>
    <s v="AVPROD"/>
    <x v="428"/>
    <x v="10"/>
    <s v="TYLER"/>
    <s v="TX"/>
    <n v="75703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36"/>
    <x v="6"/>
    <s v="FORT MYERS"/>
    <s v="FL"/>
    <n v="33912"/>
    <s v="PLX-DL4S-DMX-RGBTW-LED-WH"/>
    <s v="Each"/>
    <s v="Active"/>
    <s v="Proluxe"/>
    <s v="Downlighting"/>
    <s v="Color Changing"/>
    <s v="Shadow TransferKit"/>
    <s v="01-01-2025"/>
    <s v="14-04-2025"/>
    <n v="0"/>
    <n v="0"/>
    <n v="-878.88"/>
    <n v="0"/>
    <n v="-878.88"/>
  </r>
  <r>
    <s v="AVPROD"/>
    <x v="242"/>
    <x v="3"/>
    <s v="LEBANON"/>
    <s v="OH"/>
    <n v="45036"/>
    <s v="HTL-RGBW-5MKIT"/>
    <s v="Each"/>
    <s v="Active"/>
    <s v="American Lighting"/>
    <s v="Tape Light"/>
    <s v="High Output"/>
    <s v="Order"/>
    <s v="01-01-2025"/>
    <s v="14-04-2025"/>
    <n v="0"/>
    <n v="1"/>
    <n v="0"/>
    <n v="164.05"/>
    <n v="-164.05"/>
  </r>
  <r>
    <s v="AVPROD"/>
    <x v="46"/>
    <x v="6"/>
    <s v="SARASOTA"/>
    <s v="FL"/>
    <n v="34238"/>
    <s v="ADPT-DRJ-192-24"/>
    <s v="Each"/>
    <s v="Active"/>
    <s v="American Lighting"/>
    <s v="Drivers"/>
    <s v="Adaptive"/>
    <s v="Order"/>
    <s v="01-01-2025"/>
    <s v="14-04-2025"/>
    <n v="0"/>
    <n v="1"/>
    <n v="0"/>
    <n v="105.88"/>
    <n v="-105.88"/>
  </r>
  <r>
    <s v="AVPROD"/>
    <x v="132"/>
    <x v="8"/>
    <s v="PORTLAND "/>
    <s v="OR"/>
    <n v="97210"/>
    <s v="PE-RADXL-LENS-2M"/>
    <s v="Each"/>
    <s v="Active"/>
    <s v="American Lighting"/>
    <s v="Extrusion/Channel"/>
    <s v="Premium Extrusions"/>
    <s v="Order"/>
    <s v="01-01-2025"/>
    <s v="14-04-2025"/>
    <n v="0"/>
    <n v="1"/>
    <n v="0"/>
    <n v="17.8"/>
    <n v="-17.8"/>
  </r>
  <r>
    <s v="AVPROD"/>
    <x v="210"/>
    <x v="8"/>
    <s v="BEND"/>
    <s v="OR"/>
    <n v="97701"/>
    <s v="ADPT-DRJ-96-24"/>
    <s v="Each"/>
    <s v="Active"/>
    <s v="American Lighting"/>
    <s v="Drivers"/>
    <s v="Adaptive"/>
    <s v="Order"/>
    <s v="01-01-2025"/>
    <s v="14-04-2025"/>
    <n v="0"/>
    <n v="2"/>
    <n v="0"/>
    <n v="209.5"/>
    <n v="-209.5"/>
  </r>
  <r>
    <s v="AVPROD"/>
    <x v="475"/>
    <x v="6"/>
    <s v="DAVENPORT"/>
    <s v="FL"/>
    <n v="33837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69"/>
    <x v="11"/>
    <s v="STEVENS POINT"/>
    <s v="WI"/>
    <n v="54481"/>
    <s v="PLX-EXTUNVMINI-2M-BNDL5"/>
    <s v="Each"/>
    <s v="Active"/>
    <s v="Proluxe"/>
    <s v="Extrusion/Channel"/>
    <s v="Premium Extrusions"/>
    <s v="Shadow TransferKit"/>
    <s v="01-01-2025"/>
    <s v="14-04-2025"/>
    <n v="-4"/>
    <n v="0"/>
    <n v="594.4"/>
    <n v="0"/>
    <n v="594.4"/>
  </r>
  <r>
    <s v="AVPROD"/>
    <x v="113"/>
    <x v="14"/>
    <s v="CONCORD"/>
    <s v="CA"/>
    <n v="94518"/>
    <s v="PE-AA45-FEED"/>
    <s v="Each"/>
    <s v="Active"/>
    <s v="American Lighting"/>
    <s v="Extrusion/Channel"/>
    <s v="Premium Extrusions"/>
    <s v="Special Order"/>
    <s v="01-01-2025"/>
    <s v="14-04-2025"/>
    <n v="0"/>
    <n v="2"/>
    <n v="0"/>
    <n v="4.7"/>
    <n v="-4.7"/>
  </r>
  <r>
    <s v="AVPROD"/>
    <x v="187"/>
    <x v="4"/>
    <s v="MOORESVILLE"/>
    <s v="NC"/>
    <n v="28117"/>
    <s v="PE-UVLENS-1M"/>
    <s v="Each"/>
    <s v="Active"/>
    <s v="American Lighting"/>
    <s v="Extrusion/Channel"/>
    <s v="Premium Extrusions"/>
    <s v="Special Order"/>
    <s v="01-01-2025"/>
    <s v="14-04-2025"/>
    <n v="0"/>
    <n v="37"/>
    <n v="0"/>
    <n v="282.33"/>
    <n v="-282.33"/>
  </r>
  <r>
    <s v="AVPROD"/>
    <x v="87"/>
    <x v="10"/>
    <s v="MCKINNEY"/>
    <s v="TX"/>
    <n v="75071"/>
    <s v="WIRE-CMP-100-6PIN"/>
    <s v="Each"/>
    <s v="Active"/>
    <s v="American Lighting"/>
    <s v="Tape Light"/>
    <s v="Cable &amp; Wire"/>
    <s v="Order"/>
    <s v="01-01-2025"/>
    <s v="14-04-2025"/>
    <n v="0"/>
    <n v="3"/>
    <n v="0"/>
    <n v="552.15"/>
    <n v="-552.15"/>
  </r>
  <r>
    <s v="AVPROD"/>
    <x v="44"/>
    <x v="2"/>
    <s v="DENVER"/>
    <s v="CO"/>
    <n v="80222"/>
    <s v="NFPROV-30-CC"/>
    <s v="Foot"/>
    <s v="Active"/>
    <s v="American Lighting"/>
    <s v="Flexible Linear"/>
    <s v="Neonflex Pro"/>
    <s v="Tivoli Custom Cut"/>
    <s v="01-01-2025"/>
    <s v="14-04-2025"/>
    <n v="0"/>
    <n v="66"/>
    <n v="0"/>
    <n v="794.5"/>
    <n v="-794.5"/>
  </r>
  <r>
    <s v="AVPROD"/>
    <x v="80"/>
    <x v="10"/>
    <s v="AUSTIN"/>
    <s v="TX"/>
    <n v="78734"/>
    <s v="PLX-SPKPL-CTRL-10"/>
    <s v="Each"/>
    <s v="Active"/>
    <s v="Proluxe"/>
    <s v="Controls"/>
    <s v="Spektrum Smart"/>
    <s v="Shadow TransferKit"/>
    <s v="01-01-2025"/>
    <s v="14-04-2025"/>
    <n v="-1"/>
    <n v="0"/>
    <n v="295.05"/>
    <n v="0"/>
    <n v="295.05"/>
  </r>
  <r>
    <s v="AVPROD"/>
    <x v="211"/>
    <x v="10"/>
    <s v="HOUSTON"/>
    <s v="TX"/>
    <n v="77066"/>
    <s v="PLX-HTL54-COB-RGBW-24V-16"/>
    <s v="Each"/>
    <s v="Active"/>
    <s v="Proluxe"/>
    <s v="Tape Light"/>
    <s v="High Output COB"/>
    <s v="Shadow TransferKit"/>
    <s v="01-01-2025"/>
    <s v="14-04-2025"/>
    <n v="-11"/>
    <n v="0"/>
    <n v="1466.08"/>
    <n v="0"/>
    <n v="1466.08"/>
  </r>
  <r>
    <s v="AVPROD"/>
    <x v="34"/>
    <x v="10"/>
    <s v="FORT WORTH "/>
    <s v="TX"/>
    <n v="76119"/>
    <s v="PLX-HTL65-RGBW-24V-16"/>
    <s v="Each"/>
    <s v="Active"/>
    <s v="Proluxe"/>
    <s v="Tape Light"/>
    <s v="High Output"/>
    <s v="Shadow TransferKit"/>
    <s v="01-01-2025"/>
    <s v="14-04-2025"/>
    <n v="-2"/>
    <n v="0"/>
    <n v="348"/>
    <n v="0"/>
    <n v="348"/>
  </r>
  <r>
    <s v="AVPROD"/>
    <x v="480"/>
    <x v="12"/>
    <s v="WHITE BEAR LAKE"/>
    <s v="MN"/>
    <n v="55110"/>
    <s v="PLX-HTL54-COB-RGBW-24V-16"/>
    <s v="Each"/>
    <s v="Active"/>
    <s v="Proluxe"/>
    <s v="Tape Light"/>
    <s v="High Output COB"/>
    <s v="Shadow TransferKit"/>
    <s v="01-01-2025"/>
    <s v="14-04-2025"/>
    <n v="-1"/>
    <n v="0"/>
    <n v="133.28"/>
    <n v="0"/>
    <n v="133.28"/>
  </r>
  <r>
    <s v="AVPROD"/>
    <x v="340"/>
    <x v="11"/>
    <s v="CONROE"/>
    <s v="TX"/>
    <n v="77302"/>
    <s v="PLX-STL54-COB-50K-24V-16"/>
    <s v="Each"/>
    <s v="Active"/>
    <s v="Proluxe"/>
    <s v="Tape Light"/>
    <s v="Standard Grade COB"/>
    <s v="Shadow TransferKit"/>
    <s v="01-01-2025"/>
    <s v="14-04-2025"/>
    <n v="-8"/>
    <n v="0"/>
    <n v="740.8"/>
    <n v="0"/>
    <n v="740.8"/>
  </r>
  <r>
    <s v="AVPROD"/>
    <x v="94"/>
    <x v="2"/>
    <s v="SANDY"/>
    <s v="UT"/>
    <n v="84070"/>
    <s v="NFPROL-30-CC"/>
    <s v="Foot"/>
    <s v="Active"/>
    <s v="American Lighting"/>
    <s v="Flexible Linear"/>
    <s v="Neonflex Pro"/>
    <s v="Tivoli Custom Cut"/>
    <s v="01-01-2025"/>
    <s v="14-04-2025"/>
    <n v="0"/>
    <n v="29"/>
    <n v="0"/>
    <n v="736.6"/>
    <n v="-736.6"/>
  </r>
  <r>
    <s v="AVPROD"/>
    <x v="207"/>
    <x v="0"/>
    <s v="JEFFERSON TWP"/>
    <s v="PA"/>
    <n v="18436"/>
    <s v="HTL-COB-WW-CC"/>
    <s v="Foot"/>
    <s v="Active"/>
    <s v="American Lighting"/>
    <s v="Tape Light"/>
    <s v="High Output COB"/>
    <s v="Tivoli Custom Cut"/>
    <s v="01-01-2025"/>
    <s v="14-04-2025"/>
    <n v="0"/>
    <n v="40"/>
    <n v="0"/>
    <n v="574"/>
    <n v="-574"/>
  </r>
  <r>
    <s v="AVPROD"/>
    <x v="20"/>
    <x v="2"/>
    <s v="WINDSOR"/>
    <s v="CO"/>
    <n v="80550"/>
    <s v="PE-GT-2M"/>
    <s v="Each"/>
    <s v="Inactive"/>
    <s v="American Lighting"/>
    <s v="Extrusion/Channel"/>
    <s v="Premium Extrusions"/>
    <s v="Special Order"/>
    <s v="01-01-2025"/>
    <s v="14-04-2025"/>
    <n v="0"/>
    <n v="2"/>
    <n v="0"/>
    <n v="59.52"/>
    <n v="-59.52"/>
  </r>
  <r>
    <s v="AVPROD"/>
    <x v="222"/>
    <x v="9"/>
    <s v="OCEAN"/>
    <s v="NJ"/>
    <n v="7712"/>
    <s v="HTL-COB-WW-16"/>
    <s v="Each"/>
    <s v="Active"/>
    <s v="American Lighting"/>
    <s v="Tape Light"/>
    <s v="High Output COB"/>
    <s v="Order"/>
    <s v="01-01-2025"/>
    <s v="14-04-2025"/>
    <n v="0"/>
    <n v="53"/>
    <n v="0"/>
    <n v="5141"/>
    <n v="-5141"/>
  </r>
  <r>
    <s v="AVPROD"/>
    <x v="481"/>
    <x v="7"/>
    <s v="LEES SUMMIT"/>
    <s v="MO"/>
    <n v="64063"/>
    <s v="PLX-ADPTPRODR24V-200"/>
    <s v="Each"/>
    <s v="Active"/>
    <s v="Proluxe"/>
    <s v="Drivers"/>
    <s v="Adaptive"/>
    <s v="Shadow TransferKit"/>
    <s v="01-01-2025"/>
    <s v="14-04-2025"/>
    <n v="0"/>
    <n v="0"/>
    <n v="-298"/>
    <n v="0"/>
    <n v="-298"/>
  </r>
  <r>
    <s v="AVPROD"/>
    <x v="6"/>
    <x v="5"/>
    <s v="SIGNAL HILL "/>
    <s v="CA"/>
    <n v="97055"/>
    <s v="PLX-ADPTDRJ12V-60"/>
    <s v="Each"/>
    <s v="Active"/>
    <s v="Proluxe"/>
    <s v="Drivers"/>
    <s v="Adaptive"/>
    <s v="Shadow TransferKit"/>
    <s v="01-01-2025"/>
    <s v="14-04-2025"/>
    <n v="-3"/>
    <n v="0"/>
    <n v="216.61"/>
    <n v="0"/>
    <n v="216.61"/>
  </r>
  <r>
    <s v="AVPROD"/>
    <x v="273"/>
    <x v="10"/>
    <s v="BATON ROUGE"/>
    <s v="LA"/>
    <n v="70810"/>
    <s v="PLX-HTL20-COB-27K-24V-16"/>
    <s v="Each"/>
    <s v="NoPurchase"/>
    <s v="Proluxe"/>
    <s v="Tape Light"/>
    <s v="High Output COB"/>
    <s v="Shadow TransferKit"/>
    <s v="01-01-2025"/>
    <s v="14-04-2025"/>
    <n v="6"/>
    <n v="0"/>
    <n v="640.20000000000005"/>
    <n v="0"/>
    <n v="640.20000000000005"/>
  </r>
  <r>
    <s v="AVPROD"/>
    <x v="21"/>
    <x v="8"/>
    <s v="Spokane Valley"/>
    <s v="WA"/>
    <n v="99216"/>
    <s v="PLX-LEDDR24V-600"/>
    <s v="Each"/>
    <s v="Active"/>
    <s v="Proluxe"/>
    <s v="Drivers"/>
    <s v="LED-DR"/>
    <s v="Shadow TransferKit"/>
    <s v="01-01-2025"/>
    <s v="14-04-2025"/>
    <n v="-2"/>
    <n v="0"/>
    <n v="617.98"/>
    <n v="0"/>
    <n v="617.98"/>
  </r>
  <r>
    <s v="AVPROD"/>
    <x v="27"/>
    <x v="5"/>
    <s v="GILBERT"/>
    <s v="AZ"/>
    <n v="85296"/>
    <s v="PLX-ADPTPRODRJ24V-60"/>
    <s v="Each"/>
    <s v="Active"/>
    <s v="Proluxe"/>
    <s v="Drivers"/>
    <s v="Adaptive"/>
    <s v="Shadow TransferKit"/>
    <s v="01-01-2025"/>
    <s v="14-04-2025"/>
    <n v="-8"/>
    <n v="0"/>
    <n v="661.76"/>
    <n v="0"/>
    <n v="661.76"/>
  </r>
  <r>
    <s v="AVPROD"/>
    <x v="168"/>
    <x v="3"/>
    <s v="ELK RAPIDS"/>
    <s v="MI"/>
    <n v="49629"/>
    <s v="ADPTPRO-DRJ-96-24"/>
    <s v="Each"/>
    <s v="Active"/>
    <s v="American Lighting"/>
    <s v="Drivers"/>
    <s v="Adaptive"/>
    <s v="Order"/>
    <s v="01-01-2025"/>
    <s v="14-04-2025"/>
    <n v="0"/>
    <n v="1"/>
    <n v="0"/>
    <n v="128"/>
    <n v="-128"/>
  </r>
  <r>
    <s v="AVPROD"/>
    <x v="482"/>
    <x v="1"/>
    <s v="WALPOLE"/>
    <s v="MA"/>
    <n v="2081"/>
    <s v="REC-DMX-RF"/>
    <s v="Each"/>
    <s v="Active"/>
    <s v="American Lighting"/>
    <s v="Controls"/>
    <s v="Controls"/>
    <s v="Order"/>
    <s v="01-01-2025"/>
    <s v="14-04-2025"/>
    <n v="0"/>
    <n v="0"/>
    <n v="0"/>
    <n v="-117.41"/>
    <n v="117.41"/>
  </r>
  <r>
    <s v="AVPROD"/>
    <x v="27"/>
    <x v="5"/>
    <s v="GILBERT"/>
    <s v="AZ"/>
    <n v="85296"/>
    <s v="STL-COB-NW-100"/>
    <s v="Each"/>
    <s v="Active"/>
    <s v="American Lighting"/>
    <s v="Tape Light"/>
    <s v="Standard Grade COB"/>
    <s v="Order"/>
    <s v="01-01-2025"/>
    <s v="14-04-2025"/>
    <n v="0"/>
    <n v="7"/>
    <n v="0"/>
    <n v="3593.1"/>
    <n v="-3593.1"/>
  </r>
  <r>
    <s v="AVPROD"/>
    <x v="241"/>
    <x v="4"/>
    <s v="BLUFFTON"/>
    <s v="SC"/>
    <n v="29910"/>
    <s v="WIRE-CMP-100-3PIN"/>
    <s v="Each"/>
    <s v="Active"/>
    <s v="American Lighting"/>
    <s v="Tape Light"/>
    <s v="Cable &amp; Wire"/>
    <s v="Order"/>
    <s v="01-01-2025"/>
    <s v="14-04-2025"/>
    <n v="0"/>
    <n v="2"/>
    <n v="0"/>
    <n v="178.12"/>
    <n v="-178.12"/>
  </r>
  <r>
    <s v="AVPROD"/>
    <x v="34"/>
    <x v="10"/>
    <s v="FORT WORTH "/>
    <s v="TX"/>
    <n v="76119"/>
    <s v="PLX-ADPTPRODRJ24V-192"/>
    <s v="Each"/>
    <s v="Active"/>
    <s v="Proluxe"/>
    <s v="Drivers"/>
    <s v="Adaptive"/>
    <s v="Shadow TransferKit"/>
    <s v="01-01-2025"/>
    <s v="14-04-2025"/>
    <n v="-3"/>
    <n v="0"/>
    <n v="494.4"/>
    <n v="0"/>
    <n v="494.4"/>
  </r>
  <r>
    <s v="AVPROD"/>
    <x v="112"/>
    <x v="10"/>
    <s v="JONESBORO"/>
    <s v="AR"/>
    <n v="72401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98"/>
    <x v="4"/>
    <s v="GREENVILLE"/>
    <s v="SC"/>
    <n v="29615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29"/>
    <x v="2"/>
    <s v="ARVADA"/>
    <s v="CO"/>
    <n v="80002"/>
    <s v="PLX-ADPTDRJ24V-192"/>
    <s v="Each"/>
    <s v="Active"/>
    <s v="Proluxe"/>
    <s v="Drivers"/>
    <s v="Adaptive"/>
    <s v="Shadow TransferKit"/>
    <s v="01-01-2025"/>
    <s v="14-04-2025"/>
    <n v="-6"/>
    <n v="0"/>
    <n v="853.62"/>
    <n v="0"/>
    <n v="853.62"/>
  </r>
  <r>
    <s v="AVPROD"/>
    <x v="4"/>
    <x v="4"/>
    <s v="CHARLOTTE"/>
    <s v="NC"/>
    <n v="28270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41"/>
    <x v="4"/>
    <s v="BLUFFTON"/>
    <s v="SC"/>
    <n v="29910"/>
    <s v="SPKPL-RGBTW-4MKIT"/>
    <s v="Each"/>
    <s v="Active"/>
    <s v="American Lighting"/>
    <s v="Spektrum"/>
    <s v="Spektrum Smart"/>
    <s v="Order"/>
    <s v="01-01-2025"/>
    <s v="14-04-2025"/>
    <n v="0"/>
    <n v="3"/>
    <n v="0"/>
    <n v="389.52"/>
    <n v="-389.52"/>
  </r>
  <r>
    <s v="AVPROD"/>
    <x v="363"/>
    <x v="2"/>
    <s v="LAKEWOOD"/>
    <s v="CO"/>
    <n v="80235"/>
    <s v="PE-RAD-FEED"/>
    <s v="BG2"/>
    <s v="NoPurchase"/>
    <s v="American Lighting"/>
    <s v="Extrusion/Channel"/>
    <s v="Premium Extrusions"/>
    <s v="Order"/>
    <s v="01-01-2025"/>
    <s v="14-04-2025"/>
    <n v="0"/>
    <n v="8"/>
    <n v="0"/>
    <n v="14"/>
    <n v="-14"/>
  </r>
  <r>
    <s v="AVPROD"/>
    <x v="18"/>
    <x v="7"/>
    <s v="ROELAND PARK"/>
    <s v="KS"/>
    <n v="66205"/>
    <s v="PLX-TL-SC-4BLOCK"/>
    <s v="Each"/>
    <s v="Active"/>
    <s v="Proluxe"/>
    <s v="Tape Light"/>
    <s v="Tape Light Accessories"/>
    <s v="Shadow TransferKit"/>
    <s v="01-01-2025"/>
    <s v="14-04-2025"/>
    <n v="-8"/>
    <n v="0"/>
    <n v="274"/>
    <n v="0"/>
    <n v="274"/>
  </r>
  <r>
    <s v="AVPROD"/>
    <x v="29"/>
    <x v="2"/>
    <s v="ARVADA"/>
    <s v="CO"/>
    <n v="80002"/>
    <s v="PLX-EXTGT-2M-BNDL5"/>
    <s v="Each"/>
    <s v="Active"/>
    <s v="Proluxe"/>
    <s v="Extrusion/Channel"/>
    <s v="Premium Extrusions"/>
    <s v="Shadow TransferKit"/>
    <s v="01-01-2025"/>
    <s v="14-04-2025"/>
    <n v="1"/>
    <n v="0"/>
    <n v="313.41000000000003"/>
    <n v="0"/>
    <n v="313.41000000000003"/>
  </r>
  <r>
    <s v="AVPROD"/>
    <x v="269"/>
    <x v="6"/>
    <s v="SARASOTA"/>
    <s v="FL"/>
    <n v="34243"/>
    <s v="PLX-LEDDR24V-600"/>
    <s v="Each"/>
    <s v="Active"/>
    <s v="Proluxe"/>
    <s v="Drivers"/>
    <s v="LED-DR"/>
    <s v="Shadow TransferKit"/>
    <s v="01-01-2025"/>
    <s v="14-04-2025"/>
    <n v="-6"/>
    <n v="0"/>
    <n v="1853.94"/>
    <n v="0"/>
    <n v="1853.94"/>
  </r>
  <r>
    <s v="AVPROD"/>
    <x v="207"/>
    <x v="0"/>
    <s v="JEFFERSON TWP"/>
    <s v="PA"/>
    <n v="18436"/>
    <s v="NFPROV-CONKIT-5PIN-BTTML"/>
    <s v="Each"/>
    <s v="Inactive"/>
    <s v="American Lighting"/>
    <s v="Flexible Linear"/>
    <s v="Neonflex Pro"/>
    <s v="Order"/>
    <s v="01-01-2025"/>
    <s v="14-04-2025"/>
    <n v="0"/>
    <n v="-57"/>
    <n v="0"/>
    <n v="1185.5999999999999"/>
    <n v="-1185.5999999999999"/>
  </r>
  <r>
    <s v="AVPROD"/>
    <x v="294"/>
    <x v="2"/>
    <s v="BASALT "/>
    <s v="CO"/>
    <n v="81621"/>
    <s v="PLX-NFPROL-27K-CC"/>
    <s v="Foot"/>
    <s v="Active"/>
    <s v="Proluxe"/>
    <s v="Flexible Linear"/>
    <s v="Neonflex Pro"/>
    <s v="Shadow TransferKit"/>
    <s v="01-01-2025"/>
    <s v="14-04-2025"/>
    <n v="-12"/>
    <n v="0"/>
    <n v="304.8"/>
    <n v="0"/>
    <n v="304.8"/>
  </r>
  <r>
    <s v="AVPROD"/>
    <x v="44"/>
    <x v="2"/>
    <s v="DENVER"/>
    <s v="CO"/>
    <n v="80222"/>
    <s v="PE-INVMINI-2M"/>
    <s v="Each"/>
    <s v="Active"/>
    <s v="American Lighting"/>
    <s v="Extrusion/Channel"/>
    <s v="Premium Extrusions"/>
    <s v="Special Order"/>
    <s v="01-01-2025"/>
    <s v="14-04-2025"/>
    <n v="0"/>
    <n v="9"/>
    <n v="0"/>
    <n v="931.14"/>
    <n v="-931.14"/>
  </r>
  <r>
    <s v="AVPROD"/>
    <x v="289"/>
    <x v="2"/>
    <s v="PARK CITY"/>
    <s v="UT"/>
    <n v="84098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403"/>
    <x v="0"/>
    <s v="KING OF PRUSSIA"/>
    <s v="PA"/>
    <n v="19406"/>
    <s v="ADPTPRO-DR-200-24"/>
    <s v="Each"/>
    <s v="Active"/>
    <s v="American Lighting"/>
    <s v="Drivers"/>
    <s v="Adaptive"/>
    <s v="Order"/>
    <s v="01-01-2025"/>
    <s v="14-04-2025"/>
    <n v="0"/>
    <n v="2"/>
    <n v="0"/>
    <n v="331.1"/>
    <n v="-331.1"/>
  </r>
  <r>
    <s v="AVPROD"/>
    <x v="103"/>
    <x v="9"/>
    <s v="GREAT NECK"/>
    <s v="NY"/>
    <n v="11023"/>
    <s v="SPKPL-PUCK-RGBTW-1P-BK"/>
    <s v="Each"/>
    <s v="Active"/>
    <s v="American Lighting"/>
    <s v="Spektrum"/>
    <s v="Spektrum Smart"/>
    <s v="Order"/>
    <s v="01-01-2025"/>
    <s v="14-04-2025"/>
    <n v="0"/>
    <n v="10"/>
    <n v="0"/>
    <n v="165.9"/>
    <n v="-165.9"/>
  </r>
  <r>
    <s v="AVPROD"/>
    <x v="21"/>
    <x v="5"/>
    <s v="SCOTTSDALE"/>
    <s v="AZ"/>
    <n v="85260"/>
    <s v="PLX-NFPROL-FCHAN-1M"/>
    <s v="Each"/>
    <s v="Active"/>
    <s v="Proluxe"/>
    <s v="Flexible Linear"/>
    <s v="Neonflex Pro"/>
    <s v="Shadow TransferKit"/>
    <s v="01-01-2025"/>
    <s v="14-04-2025"/>
    <n v="-21"/>
    <n v="0"/>
    <n v="250.95"/>
    <n v="0"/>
    <n v="250.95"/>
  </r>
  <r>
    <s v="AVPROD"/>
    <x v="200"/>
    <x v="6"/>
    <s v="ORLANDO"/>
    <s v="FL"/>
    <n v="32811"/>
    <s v="PLX-PE-AA2-LENS-1M"/>
    <s v="Each"/>
    <s v="NoPurchase"/>
    <s v="Proluxe"/>
    <s v="Extrusion/Channel"/>
    <s v="Premium Extrusions"/>
    <s v="Shadow TransferKit"/>
    <s v="01-01-2025"/>
    <s v="14-04-2025"/>
    <n v="0"/>
    <n v="0"/>
    <n v="-274.39999999999998"/>
    <n v="0"/>
    <n v="-274.39999999999998"/>
  </r>
  <r>
    <s v="AVPROD"/>
    <x v="129"/>
    <x v="4"/>
    <s v="CHARLESTON"/>
    <s v="SC"/>
    <n v="29407"/>
    <s v="PLX-EXT-CLIP-45"/>
    <s v="Each"/>
    <s v="NoPurchase"/>
    <s v="Proluxe"/>
    <s v="Extrusion/Channel"/>
    <s v="Economy Extrusions"/>
    <s v="Shadow TransferKit"/>
    <s v="01-01-2025"/>
    <s v="14-04-2025"/>
    <n v="-24"/>
    <n v="0"/>
    <n v="36.96"/>
    <n v="0"/>
    <n v="36.96"/>
  </r>
  <r>
    <s v="AVPROD"/>
    <x v="139"/>
    <x v="2"/>
    <s v="LITTLETON"/>
    <s v="CO"/>
    <n v="80128"/>
    <s v="STLHD-WW-100"/>
    <s v="Each"/>
    <s v="Active"/>
    <s v="American Lighting"/>
    <s v="Tape Light"/>
    <s v="Standard Grade HD"/>
    <s v="Order"/>
    <s v="01-01-2025"/>
    <s v="14-04-2025"/>
    <n v="0"/>
    <n v="2"/>
    <n v="0"/>
    <n v="1116.5999999999999"/>
    <n v="-1116.5999999999999"/>
  </r>
  <r>
    <s v="AVPROD"/>
    <x v="48"/>
    <x v="6"/>
    <s v="LAKELAND"/>
    <s v="FL"/>
    <n v="33813"/>
    <s v="CTRL-WDMX-TRNRCV"/>
    <s v="Each"/>
    <s v="Active"/>
    <s v="American Lighting"/>
    <s v="Controls"/>
    <s v="Controls"/>
    <s v="Order"/>
    <s v="01-01-2025"/>
    <s v="14-04-2025"/>
    <n v="0"/>
    <n v="2"/>
    <n v="0"/>
    <n v="238.78"/>
    <n v="-238.78"/>
  </r>
  <r>
    <s v="AVPROD"/>
    <x v="162"/>
    <x v="2"/>
    <s v="BENNETT"/>
    <s v="CO"/>
    <n v="80102"/>
    <s v="AVD4-5CCT-DB"/>
    <s v="CS12"/>
    <s v="Active"/>
    <s v="American Lighting"/>
    <s v="Downlighting"/>
    <s v="Advantage"/>
    <s v="Order"/>
    <s v="01-01-2025"/>
    <s v="14-04-2025"/>
    <n v="0"/>
    <n v="0"/>
    <n v="66"/>
    <n v="0"/>
    <n v="66"/>
  </r>
  <r>
    <s v="AVPROD"/>
    <x v="8"/>
    <x v="3"/>
    <s v="SYRACUSE "/>
    <s v="IN"/>
    <n v="46567"/>
    <s v="PLX-ADPTPRODRJ24V-288"/>
    <s v="Each"/>
    <s v="Active"/>
    <s v="Proluxe"/>
    <s v="Drivers"/>
    <s v="Adaptive"/>
    <s v="Shadow TransferKit"/>
    <s v="01-01-2025"/>
    <s v="14-04-2025"/>
    <n v="-1"/>
    <n v="0"/>
    <n v="211.6"/>
    <n v="0"/>
    <n v="211.6"/>
  </r>
  <r>
    <s v="AVPROD"/>
    <x v="150"/>
    <x v="5"/>
    <s v="SCOTTSDALE "/>
    <s v="AZ"/>
    <n v="85255"/>
    <s v="HTL-COB-RGBW-16"/>
    <s v="Each"/>
    <s v="Active"/>
    <s v="American Lighting"/>
    <s v="Tape Light"/>
    <s v="High Output COB"/>
    <s v="Order"/>
    <s v="01-01-2025"/>
    <s v="14-04-2025"/>
    <n v="0"/>
    <n v="0"/>
    <n v="0"/>
    <n v="-264"/>
    <n v="264"/>
  </r>
  <r>
    <s v="AVPROD"/>
    <x v="196"/>
    <x v="6"/>
    <s v="ORLANDO"/>
    <s v="FL"/>
    <n v="32811"/>
    <s v="PE-QLENS-1M"/>
    <s v="Each"/>
    <s v="Active"/>
    <s v="American Lighting"/>
    <s v="Extrusion/Channel"/>
    <s v="Premium Extrusions"/>
    <s v="Order"/>
    <s v="01-01-2025"/>
    <s v="14-04-2025"/>
    <n v="0"/>
    <n v="25"/>
    <n v="0"/>
    <n v="94.5"/>
    <n v="-94.5"/>
  </r>
  <r>
    <s v="AVPROD"/>
    <x v="21"/>
    <x v="8"/>
    <s v="BELLEVUE"/>
    <s v="WA"/>
    <n v="98005"/>
    <s v="PE-GT-LENS-1M"/>
    <s v="Each"/>
    <s v="NoPurchase"/>
    <s v="American Lighting"/>
    <s v="Extrusion/Channel"/>
    <s v="Premium Extrusions"/>
    <s v="Order"/>
    <s v="01-01-2025"/>
    <s v="14-04-2025"/>
    <n v="0"/>
    <n v="126"/>
    <n v="0"/>
    <n v="1223.04"/>
    <n v="-1223.04"/>
  </r>
  <r>
    <s v="AVPROD"/>
    <x v="381"/>
    <x v="10"/>
    <s v="OKLAHOMA CITY"/>
    <s v="OK"/>
    <n v="73120"/>
    <s v="PLX-ADPTDRJ24V-96"/>
    <s v="Each"/>
    <s v="Active"/>
    <s v="Proluxe"/>
    <s v="Drivers"/>
    <s v="Adaptive"/>
    <s v="Shadow TransferKit"/>
    <s v="01-01-2025"/>
    <s v="14-04-2025"/>
    <n v="-4"/>
    <n v="0"/>
    <n v="460.8"/>
    <n v="0"/>
    <n v="460.8"/>
  </r>
  <r>
    <s v="AVPROD"/>
    <x v="231"/>
    <x v="8"/>
    <s v="SALEM"/>
    <s v="OR"/>
    <n v="97301"/>
    <s v="PLX-HTLWD54-3018-24V-16"/>
    <s v="Each"/>
    <s v="Active"/>
    <s v="Proluxe"/>
    <s v="Tape Light"/>
    <s v="High Output"/>
    <s v="Shadow TransferKit"/>
    <s v="01-01-2025"/>
    <s v="14-04-2025"/>
    <n v="-8"/>
    <n v="0"/>
    <n v="1223.2"/>
    <n v="0"/>
    <n v="1223.2"/>
  </r>
  <r>
    <s v="AVPROD"/>
    <x v="294"/>
    <x v="2"/>
    <s v="BASALT "/>
    <s v="CO"/>
    <n v="81621"/>
    <s v="PE-VERGE-LENS-2M"/>
    <s v="Each"/>
    <s v="FlgNoPur"/>
    <s v="American Lighting"/>
    <s v="Extrusion/Channel"/>
    <s v="Premium Extrusions"/>
    <s v="Order"/>
    <s v="01-01-2025"/>
    <s v="14-04-2025"/>
    <n v="0"/>
    <n v="1"/>
    <n v="0"/>
    <n v="10.89"/>
    <n v="-10.89"/>
  </r>
  <r>
    <s v="AVPROD"/>
    <x v="478"/>
    <x v="5"/>
    <s v="LOS ANGELES"/>
    <s v="CA"/>
    <n v="90046"/>
    <s v="SPKPL-REC-TB-5CH"/>
    <s v="Each"/>
    <s v="Active"/>
    <s v="American Lighting"/>
    <s v="Spektrum"/>
    <s v="Spektrum Smart"/>
    <s v="Order"/>
    <s v="01-01-2025"/>
    <s v="14-04-2025"/>
    <n v="0"/>
    <n v="1"/>
    <n v="0"/>
    <n v="59.35"/>
    <n v="-59.35"/>
  </r>
  <r>
    <s v="AVPROD"/>
    <x v="247"/>
    <x v="0"/>
    <s v="HARVEY CEDARS"/>
    <s v="NJ"/>
    <s v="08008-6013"/>
    <s v="PLX-H365-CONKIT"/>
    <s v="Each"/>
    <s v="Active"/>
    <s v="Proluxe"/>
    <s v="Flexible Linear"/>
    <s v="Hybrid"/>
    <s v="Shadow TransferKit"/>
    <s v="01-01-2025"/>
    <s v="14-04-2025"/>
    <n v="-4"/>
    <n v="0"/>
    <n v="306.89999999999998"/>
    <n v="0"/>
    <n v="306.89999999999998"/>
  </r>
  <r>
    <s v="AVPROD"/>
    <x v="74"/>
    <x v="2"/>
    <s v="HIGHLANDS RANCH"/>
    <s v="CO"/>
    <n v="80126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92"/>
    <x v="2"/>
    <s v="BRIGGSDALE"/>
    <s v="CO"/>
    <n v="80611"/>
    <s v="PLX-LEDDR24V-8"/>
    <s v="Each"/>
    <s v="Active"/>
    <s v="Proluxe"/>
    <s v="Drivers"/>
    <s v="LED-DR"/>
    <s v="Shadow TransferKit"/>
    <s v="01-01-2025"/>
    <s v="14-04-2025"/>
    <n v="2"/>
    <n v="0"/>
    <n v="20.8"/>
    <n v="0"/>
    <n v="20.8"/>
  </r>
  <r>
    <s v="AVPROD"/>
    <x v="122"/>
    <x v="4"/>
    <s v="NASHVILLE"/>
    <s v="TN"/>
    <n v="37210"/>
    <s v="PLX-EXTSTRUT-2M"/>
    <s v="Each"/>
    <s v="NoPurchase"/>
    <s v="Proluxe"/>
    <s v="Extrusion/Channel"/>
    <s v="Premium Extrusions"/>
    <s v="Shadow TransferKit"/>
    <s v="01-01-2025"/>
    <s v="14-04-2025"/>
    <n v="-4"/>
    <n v="0"/>
    <n v="385.6"/>
    <n v="0"/>
    <n v="385.6"/>
  </r>
  <r>
    <s v="AVPROD"/>
    <x v="19"/>
    <x v="0"/>
    <s v="BETHESDA"/>
    <s v="MD"/>
    <n v="20814"/>
    <s v="PLX-CNVS54-30K-24V-12x24"/>
    <s v="CS2"/>
    <s v="Active"/>
    <s v="Proluxe"/>
    <s v="Dynamic Pixel"/>
    <s v="Canvas"/>
    <s v="Shadow TransferKit"/>
    <s v="01-01-2025"/>
    <s v="14-04-2025"/>
    <n v="-43"/>
    <n v="0"/>
    <n v="11395"/>
    <n v="0"/>
    <n v="11395"/>
  </r>
  <r>
    <s v="AVPROD"/>
    <x v="4"/>
    <x v="4"/>
    <s v="CHARLOTTE"/>
    <s v="NC"/>
    <n v="28270"/>
    <s v="TL-BLKS"/>
    <s v="Each"/>
    <s v="Active"/>
    <s v="American Lighting"/>
    <s v="Tape Light"/>
    <s v="Tape Light Accessories"/>
    <s v="Order"/>
    <s v="01-01-2025"/>
    <s v="14-04-2025"/>
    <n v="0"/>
    <n v="3"/>
    <n v="0"/>
    <n v="77.099999999999994"/>
    <n v="-77.099999999999994"/>
  </r>
  <r>
    <s v="AVPROD"/>
    <x v="483"/>
    <x v="3"/>
    <s v="COLUMBUS"/>
    <s v="OH"/>
    <n v="43235"/>
    <s v="ADPT-DRJ-30-24"/>
    <s v="Each"/>
    <s v="Active"/>
    <s v="American Lighting"/>
    <s v="Drivers"/>
    <s v="Adaptive"/>
    <s v="Order"/>
    <s v="01-01-2025"/>
    <s v="14-04-2025"/>
    <n v="0"/>
    <n v="1"/>
    <n v="0"/>
    <n v="0"/>
    <n v="0"/>
  </r>
  <r>
    <s v="AVPROD"/>
    <x v="20"/>
    <x v="2"/>
    <s v="WINDSOR"/>
    <s v="CO"/>
    <n v="80550"/>
    <s v="ADPTPRO-DRJ-288-24"/>
    <s v="Each"/>
    <s v="Active"/>
    <s v="American Lighting"/>
    <s v="Drivers"/>
    <s v="Adaptive"/>
    <s v="Order"/>
    <s v="01-01-2025"/>
    <s v="14-04-2025"/>
    <n v="0"/>
    <n v="1"/>
    <n v="0"/>
    <n v="153.88"/>
    <n v="-153.88"/>
  </r>
  <r>
    <s v="AVPROD"/>
    <x v="237"/>
    <x v="2"/>
    <s v="LONE TREE"/>
    <s v="CO"/>
    <n v="80124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65"/>
    <n v="0"/>
    <n v="119.65"/>
  </r>
  <r>
    <s v="AVPROD"/>
    <x v="245"/>
    <x v="6"/>
    <s v="OSPREY"/>
    <s v="FL"/>
    <n v="34229"/>
    <s v="PLX-NFPRO-ASSEMBLY-CC"/>
    <s v="Unit"/>
    <s v="Active"/>
    <s v="Other - Non-Inventory"/>
    <s v="FeesServices"/>
    <s v="FeesServices"/>
    <s v="Shadow TransferKit"/>
    <s v="01-01-2025"/>
    <s v="14-04-2025"/>
    <n v="3"/>
    <n v="0"/>
    <n v="48"/>
    <n v="0"/>
    <n v="48"/>
  </r>
  <r>
    <s v="AVPROD"/>
    <x v="68"/>
    <x v="4"/>
    <s v="CHARLESTON"/>
    <s v="SC"/>
    <n v="29407"/>
    <s v="PLX-ADPTDRJ24V-192"/>
    <s v="Each"/>
    <s v="Active"/>
    <s v="Proluxe"/>
    <s v="Drivers"/>
    <s v="Adaptive"/>
    <s v="Shadow TransferKit"/>
    <s v="01-01-2025"/>
    <s v="14-04-2025"/>
    <n v="-3"/>
    <n v="0"/>
    <n v="449.25"/>
    <n v="0"/>
    <n v="449.25"/>
  </r>
  <r>
    <s v="AVPROD"/>
    <x v="448"/>
    <x v="9"/>
    <s v="NEW YORK CITY"/>
    <s v="NY"/>
    <n v="10027"/>
    <s v="PE-GTX-END"/>
    <s v="Each"/>
    <s v="NoPurchase"/>
    <s v="American Lighting"/>
    <s v="Extrusion/Channel"/>
    <s v="Premium Extrusions"/>
    <s v="Order"/>
    <s v="01-01-2025"/>
    <s v="14-04-2025"/>
    <n v="0"/>
    <n v="8"/>
    <n v="0"/>
    <n v="27.6"/>
    <n v="-27.6"/>
  </r>
  <r>
    <s v="AVPROD"/>
    <x v="279"/>
    <x v="0"/>
    <s v="WILMINGTON"/>
    <s v="DE"/>
    <n v="19803"/>
    <s v="PE-PRO45-1M"/>
    <s v="Each"/>
    <s v="NoPurchase"/>
    <s v="American Lighting"/>
    <s v="Extrusion/Channel"/>
    <s v="Premium Extrusions"/>
    <s v="Order"/>
    <s v="01-01-2025"/>
    <s v="14-04-2025"/>
    <n v="0"/>
    <n v="5"/>
    <n v="0"/>
    <n v="105.75"/>
    <n v="-105.75"/>
  </r>
  <r>
    <s v="AVPROD"/>
    <x v="126"/>
    <x v="1"/>
    <s v="WEBSTER"/>
    <s v="NY"/>
    <n v="14580"/>
    <s v="PLX-WALL-DMXB-RGBW-4Z"/>
    <s v="Each"/>
    <s v="Active"/>
    <s v="Proluxe"/>
    <s v="Controls"/>
    <s v="Controls"/>
    <s v="Shadow TransferKit"/>
    <s v="01-01-2025"/>
    <s v="14-04-2025"/>
    <n v="-2"/>
    <n v="0"/>
    <n v="250.91"/>
    <n v="0"/>
    <n v="250.91"/>
  </r>
  <r>
    <s v="AVPROD"/>
    <x v="163"/>
    <x v="7"/>
    <s v="DUBUQUE"/>
    <s v="IA"/>
    <n v="52002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64"/>
    <x v="5"/>
    <s v="SAN DIEGO"/>
    <s v="CA"/>
    <n v="92121"/>
    <s v="PLX-LEDDRJ24V-200"/>
    <s v="Each"/>
    <s v="Active"/>
    <s v="Proluxe"/>
    <s v="Drivers"/>
    <s v="LED-DR"/>
    <s v="Shadow TransferKit"/>
    <s v="01-01-2025"/>
    <s v="14-04-2025"/>
    <n v="-3"/>
    <n v="0"/>
    <n v="255.9"/>
    <n v="0"/>
    <n v="255.9"/>
  </r>
  <r>
    <s v="AVPROD"/>
    <x v="207"/>
    <x v="0"/>
    <s v="JEFFERSON TWP"/>
    <s v="PA"/>
    <n v="18436"/>
    <s v="TL-2PWR-HD"/>
    <s v="Each"/>
    <s v="Active"/>
    <s v="American Lighting"/>
    <s v="Tape Light"/>
    <s v="Tape Light Accessories"/>
    <s v="Order"/>
    <s v="01-01-2025"/>
    <s v="14-04-2025"/>
    <n v="0"/>
    <n v="10"/>
    <n v="0"/>
    <n v="45"/>
    <n v="-45"/>
  </r>
  <r>
    <s v="AVPROD"/>
    <x v="48"/>
    <x v="6"/>
    <s v="LAKELAND"/>
    <s v="FL"/>
    <n v="33813"/>
    <s v="STL-COB-UWW-100"/>
    <s v="Each"/>
    <s v="Active"/>
    <s v="American Lighting"/>
    <s v="Tape Light"/>
    <s v="Standard Grade COB"/>
    <s v="Order"/>
    <s v="01-01-2025"/>
    <s v="14-04-2025"/>
    <n v="0"/>
    <n v="5"/>
    <n v="0"/>
    <n v="2680.66"/>
    <n v="-2680.66"/>
  </r>
  <r>
    <s v="AVPROD"/>
    <x v="170"/>
    <x v="9"/>
    <s v="NORTHVALE"/>
    <s v="NJ"/>
    <n v="7647"/>
    <s v="PE-AA2-1M"/>
    <s v="Each"/>
    <s v="NoPurchase"/>
    <s v="American Lighting"/>
    <s v="Extrusion/Channel"/>
    <s v="Premium Extrusions"/>
    <s v="Order"/>
    <s v="01-01-2025"/>
    <s v="14-04-2025"/>
    <n v="0"/>
    <n v="64"/>
    <n v="0"/>
    <n v="592"/>
    <n v="-592"/>
  </r>
  <r>
    <s v="AVPROD"/>
    <x v="188"/>
    <x v="7"/>
    <s v="ST LOUIS"/>
    <s v="MO"/>
    <n v="63144"/>
    <s v="PLX-EXT-LENSR-1M"/>
    <s v="Each"/>
    <s v="Active"/>
    <s v="Proluxe"/>
    <s v="Extrusion/Channel"/>
    <s v="Premium Extrusions"/>
    <s v="Shadow TransferKit"/>
    <s v="01-01-2025"/>
    <s v="14-04-2025"/>
    <n v="-50"/>
    <n v="0"/>
    <n v="210"/>
    <n v="0"/>
    <n v="210"/>
  </r>
  <r>
    <s v="AVPROD"/>
    <x v="236"/>
    <x v="6"/>
    <s v="FORT MYERS"/>
    <s v="FL"/>
    <n v="33912"/>
    <s v="PLX-DL4R-DMX-RGBTW-LED-WH"/>
    <s v="Each"/>
    <s v="Active"/>
    <s v="Proluxe"/>
    <s v="Downlighting"/>
    <s v="Color Changing"/>
    <s v="Shadow TransferKit"/>
    <s v="01-01-2025"/>
    <s v="14-04-2025"/>
    <n v="0"/>
    <n v="0"/>
    <n v="-306.95999999999998"/>
    <n v="0"/>
    <n v="-306.95999999999998"/>
  </r>
  <r>
    <s v="AVPROD"/>
    <x v="15"/>
    <x v="3"/>
    <s v="MENTOR"/>
    <s v="OH"/>
    <n v="44060"/>
    <s v="PE-AA1-FEED"/>
    <s v="Each"/>
    <s v="NoPurchase"/>
    <s v="American Lighting"/>
    <s v="Extrusion/Channel"/>
    <s v="Premium Extrusions"/>
    <s v="Order"/>
    <s v="01-01-2025"/>
    <s v="14-04-2025"/>
    <n v="0"/>
    <n v="4"/>
    <n v="0"/>
    <n v="4.4800000000000004"/>
    <n v="-4.4800000000000004"/>
  </r>
  <r>
    <s v="AVPROD"/>
    <x v="421"/>
    <x v="12"/>
    <s v="WAITE PARK"/>
    <s v="MN"/>
    <n v="56387"/>
    <s v="HTL-COB-WW-16"/>
    <s v="Each"/>
    <s v="Active"/>
    <s v="American Lighting"/>
    <s v="Tape Light"/>
    <s v="High Output COB"/>
    <s v="Order"/>
    <s v="01-01-2025"/>
    <s v="14-04-2025"/>
    <n v="0"/>
    <n v="4"/>
    <n v="0"/>
    <n v="388"/>
    <n v="-388"/>
  </r>
  <r>
    <s v="AVPROD"/>
    <x v="117"/>
    <x v="6"/>
    <s v="SARASOTA"/>
    <s v="FL"/>
    <n v="34243"/>
    <s v="PE-180-CON"/>
    <s v="Each"/>
    <s v="Active"/>
    <s v="American Lighting"/>
    <s v="Extrusion/Channel"/>
    <s v="Premium Extrusions"/>
    <s v="Special Order"/>
    <s v="01-01-2025"/>
    <s v="14-04-2025"/>
    <n v="0"/>
    <n v="20"/>
    <n v="0"/>
    <n v="131"/>
    <n v="-131"/>
  </r>
  <r>
    <s v="AVPROD"/>
    <x v="162"/>
    <x v="2"/>
    <s v="BENNETT"/>
    <s v="CO"/>
    <n v="80102"/>
    <s v="PLX-HTL54-COB-27K-24V-16"/>
    <s v="Each"/>
    <s v="Active"/>
    <s v="Proluxe"/>
    <s v="Tape Light"/>
    <s v="High Output COB"/>
    <s v="Shadow TransferKit"/>
    <s v="01-01-2025"/>
    <s v="14-04-2025"/>
    <n v="1"/>
    <n v="0"/>
    <n v="97"/>
    <n v="0"/>
    <n v="97"/>
  </r>
  <r>
    <s v="AVPROD"/>
    <x v="87"/>
    <x v="10"/>
    <s v="MCKINNEY"/>
    <s v="TX"/>
    <n v="75071"/>
    <s v="PLX-EXTGT-2M-BNDL1"/>
    <s v="Each"/>
    <s v="Active"/>
    <s v="Proluxe"/>
    <s v="Extrusion/Channel"/>
    <s v="Premium Extrusions"/>
    <s v="Shadow TransferKit"/>
    <s v="01-01-2025"/>
    <s v="14-04-2025"/>
    <n v="-1"/>
    <n v="0"/>
    <n v="65.95"/>
    <n v="0"/>
    <n v="65.95"/>
  </r>
  <r>
    <s v="AVPROD"/>
    <x v="223"/>
    <x v="1"/>
    <s v="ALBANY"/>
    <s v="NY"/>
    <n v="12203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329"/>
    <x v="3"/>
    <s v="BROADVIEW HEIGHTS"/>
    <s v="OH"/>
    <n v="44147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92.5"/>
    <n v="-92.5"/>
  </r>
  <r>
    <s v="AVPROD"/>
    <x v="484"/>
    <x v="0"/>
    <s v="LANCASTER"/>
    <s v="PA"/>
    <n v="17601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174"/>
    <x v="6"/>
    <s v="SUMMERFIELD "/>
    <s v="FL"/>
    <n v="34491"/>
    <s v="PLX-DECRJ45-DMX-5CH"/>
    <s v="Each"/>
    <s v="Active"/>
    <s v="Proluxe"/>
    <s v="Controls"/>
    <s v="Controls"/>
    <s v="Shadow TransferKit"/>
    <s v="01-01-2025"/>
    <s v="14-04-2025"/>
    <n v="-1"/>
    <n v="0"/>
    <n v="62.34"/>
    <n v="0"/>
    <n v="62.34"/>
  </r>
  <r>
    <s v="AVPROD"/>
    <x v="43"/>
    <x v="3"/>
    <s v="ZIONSVILLE"/>
    <s v="IN"/>
    <n v="46077"/>
    <s v="PLX-NFPROD-30-CC"/>
    <s v="Foot"/>
    <s v="Active"/>
    <s v="Proluxe"/>
    <s v="Flexible Linear"/>
    <s v="Neonflex Pro"/>
    <s v="Shadow TransferKit"/>
    <s v="01-01-2025"/>
    <s v="14-04-2025"/>
    <n v="-4"/>
    <n v="0"/>
    <n v="89.08"/>
    <n v="0"/>
    <n v="89.08"/>
  </r>
  <r>
    <s v="AVPROD"/>
    <x v="41"/>
    <x v="6"/>
    <s v="LARGO"/>
    <s v="FL"/>
    <n v="33773"/>
    <s v="PLX-ADPTDRJ24V-60"/>
    <s v="Each"/>
    <s v="Active"/>
    <s v="Proluxe"/>
    <s v="Drivers"/>
    <s v="Adaptive"/>
    <s v="Shadow TransferKit"/>
    <s v="01-01-2025"/>
    <s v="14-04-2025"/>
    <n v="-3"/>
    <n v="0"/>
    <n v="188.34"/>
    <n v="0"/>
    <n v="188.34"/>
  </r>
  <r>
    <s v="AVPROD"/>
    <x v="278"/>
    <x v="6"/>
    <s v="PARRISH"/>
    <s v="FL"/>
    <n v="34219"/>
    <s v="HTL-COB-WW-16"/>
    <s v="Each"/>
    <s v="Active"/>
    <s v="American Lighting"/>
    <s v="Tape Light"/>
    <s v="High Output COB"/>
    <s v="Order"/>
    <s v="01-01-2025"/>
    <s v="14-04-2025"/>
    <n v="0"/>
    <n v="14"/>
    <n v="0"/>
    <n v="1401"/>
    <n v="-1401"/>
  </r>
  <r>
    <s v="AVPROD"/>
    <x v="179"/>
    <x v="11"/>
    <s v="MOUNT PROSPECT"/>
    <s v="IL"/>
    <n v="60056"/>
    <s v="PE-AA2-END"/>
    <s v="Each"/>
    <s v="NoPurchase"/>
    <s v="American Lighting"/>
    <s v="Extrusion/Channel"/>
    <s v="Premium Extrusions"/>
    <s v="Order"/>
    <s v="01-01-2025"/>
    <s v="14-04-2025"/>
    <n v="0"/>
    <n v="3"/>
    <n v="0"/>
    <n v="5.25"/>
    <n v="-5.25"/>
  </r>
  <r>
    <s v="AVPROD"/>
    <x v="362"/>
    <x v="10"/>
    <s v="LEWISVILLE"/>
    <s v="TX"/>
    <n v="7505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485"/>
    <x v="5"/>
    <s v="LAS VEGAS"/>
    <s v="NV"/>
    <n v="89014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59"/>
    <x v="2"/>
    <s v="MURRAY"/>
    <s v="UT"/>
    <n v="84107"/>
    <s v="E-CLIP"/>
    <s v="Each"/>
    <s v="NoPurchase"/>
    <s v="American Lighting"/>
    <s v="Extrusion/Channel"/>
    <s v="Economy Extrusions"/>
    <s v="Order"/>
    <s v="01-01-2025"/>
    <s v="14-04-2025"/>
    <n v="0"/>
    <n v="280"/>
    <n v="0"/>
    <n v="448.8"/>
    <n v="-448.8"/>
  </r>
  <r>
    <s v="AVPROD"/>
    <x v="71"/>
    <x v="10"/>
    <s v="LITTLE ROCK"/>
    <s v="AR"/>
    <n v="72205"/>
    <s v="PLX-PXL-CONKIT-15"/>
    <s v="Each"/>
    <s v="Active"/>
    <s v="Proluxe"/>
    <s v="Flexible Linear"/>
    <s v="Pixel Dots"/>
    <s v="Shadow TransferKit"/>
    <s v="01-01-2025"/>
    <s v="14-04-2025"/>
    <n v="-4"/>
    <n v="0"/>
    <n v="120"/>
    <n v="0"/>
    <n v="120"/>
  </r>
  <r>
    <s v="AVPROD"/>
    <x v="7"/>
    <x v="0"/>
    <s v="SILVER SPRING"/>
    <s v="MD"/>
    <n v="20910"/>
    <s v="PLX-EXTUNV-2M-BNDL1"/>
    <s v="Each"/>
    <s v="Active"/>
    <s v="Proluxe"/>
    <s v="Extrusion/Channel"/>
    <s v="Premium Extrusions"/>
    <s v="Shadow TransferKit"/>
    <s v="01-01-2025"/>
    <s v="14-04-2025"/>
    <n v="-16"/>
    <n v="0"/>
    <n v="673.6"/>
    <n v="0"/>
    <n v="673.6"/>
  </r>
  <r>
    <s v="AVPROD"/>
    <x v="90"/>
    <x v="3"/>
    <s v="CLEVELAND"/>
    <s v="OH"/>
    <n v="44114"/>
    <s v="PLX-CNVS54-30K-24V-12x24"/>
    <s v="CS2"/>
    <s v="Active"/>
    <s v="Proluxe"/>
    <s v="Dynamic Pixel"/>
    <s v="Canvas"/>
    <s v="Shadow TransferKit"/>
    <s v="01-01-2025"/>
    <s v="14-04-2025"/>
    <n v="-19"/>
    <n v="0"/>
    <n v="5035"/>
    <n v="0"/>
    <n v="5035"/>
  </r>
  <r>
    <s v="AVPROD"/>
    <x v="52"/>
    <x v="1"/>
    <s v="NORTH EASTON"/>
    <s v="MA"/>
    <n v="2356"/>
    <s v="PE-AA1-1M"/>
    <s v="Each"/>
    <s v="NoPurchase"/>
    <s v="American Lighting"/>
    <s v="Extrusion/Channel"/>
    <s v="Premium Extrusions"/>
    <s v="Order"/>
    <s v="01-01-2025"/>
    <s v="14-04-2025"/>
    <n v="0"/>
    <n v="38"/>
    <n v="0"/>
    <n v="351.5"/>
    <n v="-351.5"/>
  </r>
  <r>
    <s v="AVPROD"/>
    <x v="454"/>
    <x v="8"/>
    <s v="GIG HARBOR"/>
    <s v="WA"/>
    <n v="98335"/>
    <s v="PE-RAD-FEED"/>
    <s v="BG2"/>
    <s v="NoPurchase"/>
    <s v="American Lighting"/>
    <s v="Extrusion/Channel"/>
    <s v="Premium Extrusions"/>
    <s v="Order"/>
    <s v="01-01-2025"/>
    <s v="14-04-2025"/>
    <n v="0"/>
    <n v="12"/>
    <n v="0"/>
    <n v="21"/>
    <n v="-21"/>
  </r>
  <r>
    <s v="AVPROD"/>
    <x v="138"/>
    <x v="2"/>
    <s v="SANTA FE"/>
    <s v="NM"/>
    <n v="87501"/>
    <s v="MLUX-30"/>
    <s v="Each"/>
    <s v="Active"/>
    <s v="American Lighting"/>
    <s v="Tape Light"/>
    <s v="Microlux"/>
    <s v="Order"/>
    <s v="01-01-2025"/>
    <s v="14-04-2025"/>
    <n v="0"/>
    <n v="2"/>
    <n v="0"/>
    <n v="315.89999999999998"/>
    <n v="-315.89999999999998"/>
  </r>
  <r>
    <s v="AVPROD"/>
    <x v="35"/>
    <x v="6"/>
    <s v="MIAMI"/>
    <s v="FL"/>
    <n v="33155"/>
    <s v="PE-RUBIK-2M"/>
    <s v="Each"/>
    <s v="NoPurchase"/>
    <s v="American Lighting"/>
    <s v="Extrusion/Channel"/>
    <s v="Premium Extrusions"/>
    <s v="Order"/>
    <s v="01-01-2025"/>
    <s v="14-04-2025"/>
    <n v="0"/>
    <n v="5"/>
    <n v="0"/>
    <n v="112.35"/>
    <n v="-112.35"/>
  </r>
  <r>
    <s v="AVPROD"/>
    <x v="320"/>
    <x v="6"/>
    <s v="MIAMI"/>
    <s v="FL"/>
    <n v="33137"/>
    <s v="PLX-STL54-COB-27K-24V-100"/>
    <s v="Each"/>
    <s v="Active"/>
    <s v="Proluxe"/>
    <s v="Tape Light"/>
    <s v="Standard Grade COB"/>
    <s v="Shadow TransferKit"/>
    <s v="01-01-2025"/>
    <s v="14-04-2025"/>
    <n v="-3"/>
    <n v="0"/>
    <n v="1693.95"/>
    <n v="0"/>
    <n v="1693.95"/>
  </r>
  <r>
    <s v="AVPROD"/>
    <x v="93"/>
    <x v="12"/>
    <s v="EDINA"/>
    <s v="MN"/>
    <n v="55439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463"/>
    <x v="7"/>
    <s v="ST. LOUIS"/>
    <s v="MO"/>
    <n v="63127"/>
    <s v="PE-BASE-LENS-2M"/>
    <s v="Each"/>
    <s v="Active"/>
    <s v="American Lighting"/>
    <s v="Extrusion/Channel"/>
    <s v="Premium Extrusions"/>
    <s v="Order"/>
    <s v="01-01-2025"/>
    <s v="14-04-2025"/>
    <n v="0"/>
    <n v="2"/>
    <n v="0"/>
    <n v="4.5599999999999996"/>
    <n v="-4.5599999999999996"/>
  </r>
  <r>
    <s v="AVPROD"/>
    <x v="155"/>
    <x v="10"/>
    <s v="JONESBORO"/>
    <s v="AR"/>
    <n v="72405"/>
    <s v="PE-RAD-FEED"/>
    <s v="BG2"/>
    <s v="NoPurchase"/>
    <s v="American Lighting"/>
    <s v="Extrusion/Channel"/>
    <s v="Premium Extrusions"/>
    <s v="Order"/>
    <s v="01-01-2025"/>
    <s v="14-04-2025"/>
    <n v="0"/>
    <n v="15"/>
    <n v="0"/>
    <n v="26.25"/>
    <n v="-26.25"/>
  </r>
  <r>
    <s v="AVPROD"/>
    <x v="26"/>
    <x v="10"/>
    <s v="ROANOKE"/>
    <s v="TX"/>
    <n v="76262"/>
    <s v="PLX-EXT-LENSUV-1M"/>
    <s v="Each"/>
    <s v="NoPurchase"/>
    <s v="Proluxe"/>
    <s v="Extrusion/Channel"/>
    <s v="Premium Extrusions"/>
    <s v="Shadow TransferKit"/>
    <s v="01-01-2025"/>
    <s v="14-04-2025"/>
    <n v="105"/>
    <n v="0"/>
    <n v="866.25"/>
    <n v="0"/>
    <n v="866.25"/>
  </r>
  <r>
    <s v="AVPROD"/>
    <x v="147"/>
    <x v="6"/>
    <s v="TAMPA "/>
    <s v="FL"/>
    <n v="33634"/>
    <s v="PLX-ADPTPRODRJ24V-96"/>
    <s v="Each"/>
    <s v="Active"/>
    <s v="Proluxe"/>
    <s v="Drivers"/>
    <s v="Adaptive"/>
    <s v="Shadow TransferKit"/>
    <s v="01-01-2025"/>
    <s v="14-04-2025"/>
    <n v="-2"/>
    <n v="0"/>
    <n v="230.4"/>
    <n v="0"/>
    <n v="230.4"/>
  </r>
  <r>
    <s v="AVPROD"/>
    <x v="46"/>
    <x v="6"/>
    <s v="SARASOTA"/>
    <s v="FL"/>
    <n v="34238"/>
    <s v="E-CLIP"/>
    <s v="Each"/>
    <s v="NoPurchase"/>
    <s v="American Lighting"/>
    <s v="Extrusion/Channel"/>
    <s v="Economy Extrusions"/>
    <s v="Order"/>
    <s v="01-01-2025"/>
    <s v="14-04-2025"/>
    <n v="0"/>
    <n v="9"/>
    <n v="0"/>
    <n v="10.71"/>
    <n v="-10.71"/>
  </r>
  <r>
    <s v="AVPROD"/>
    <x v="65"/>
    <x v="6"/>
    <s v="SARASOTA"/>
    <s v="FL"/>
    <n v="34240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184"/>
    <x v="5"/>
    <s v="GILBERT"/>
    <s v="AZ"/>
    <n v="85295"/>
    <s v="STL-COB-WW-16"/>
    <s v="Each"/>
    <s v="Active"/>
    <s v="American Lighting"/>
    <s v="Tape Light"/>
    <s v="Standard Grade COB"/>
    <s v="Order"/>
    <s v="01-01-2025"/>
    <s v="14-04-2025"/>
    <n v="0"/>
    <n v="3"/>
    <n v="0"/>
    <n v="252.6"/>
    <n v="-252.6"/>
  </r>
  <r>
    <s v="AVPROD"/>
    <x v="402"/>
    <x v="9"/>
    <s v="FARMINGDALE"/>
    <s v="NY"/>
    <n v="11735"/>
    <s v="PLX-STLHD54-27K-24V-100"/>
    <s v="Each"/>
    <s v="Active"/>
    <s v="Proluxe"/>
    <s v="Tape Light"/>
    <s v="Standard Grade HD"/>
    <s v="Shadow TransferKit"/>
    <s v="01-01-2025"/>
    <s v="14-04-2025"/>
    <n v="-1"/>
    <n v="0"/>
    <n v="552.70000000000005"/>
    <n v="0"/>
    <n v="552.70000000000005"/>
  </r>
  <r>
    <s v="AVPROD"/>
    <x v="189"/>
    <x v="2"/>
    <s v="HIGHLANDS RANCH"/>
    <s v="CO"/>
    <n v="80130"/>
    <s v="PLX-EE45-AAFR-2M-BNDL1"/>
    <s v="Each"/>
    <s v="Active"/>
    <s v="Proluxe"/>
    <s v="Extrusion/Channel"/>
    <s v="Premium Extrusions"/>
    <s v="Shadow TransferKit"/>
    <s v="01-01-2025"/>
    <s v="14-04-2025"/>
    <n v="-11"/>
    <n v="0"/>
    <n v="326.7"/>
    <n v="0"/>
    <n v="326.7"/>
  </r>
  <r>
    <s v="AVPROD"/>
    <x v="29"/>
    <x v="2"/>
    <s v="ARVADA"/>
    <s v="CO"/>
    <n v="80002"/>
    <s v="PE-QLENS-1M"/>
    <s v="Each"/>
    <s v="Active"/>
    <s v="American Lighting"/>
    <s v="Extrusion/Channel"/>
    <s v="Premium Extrusions"/>
    <s v="Order"/>
    <s v="01-01-2025"/>
    <s v="14-04-2025"/>
    <n v="0"/>
    <n v="48"/>
    <n v="0"/>
    <n v="178.5"/>
    <n v="-178.5"/>
  </r>
  <r>
    <s v="AVPROD"/>
    <x v="170"/>
    <x v="9"/>
    <s v="NORTHVALE"/>
    <s v="NJ"/>
    <n v="7647"/>
    <s v="PE-UVLENS-1M"/>
    <s v="Each"/>
    <s v="Active"/>
    <s v="American Lighting"/>
    <s v="Extrusion/Channel"/>
    <s v="Premium Extrusions"/>
    <s v="Special Order"/>
    <s v="01-01-2025"/>
    <s v="14-04-2025"/>
    <n v="0"/>
    <n v="64"/>
    <n v="0"/>
    <n v="489.6"/>
    <n v="-489.6"/>
  </r>
  <r>
    <s v="AVPROD"/>
    <x v="20"/>
    <x v="2"/>
    <s v="WINDSOR"/>
    <s v="CO"/>
    <n v="80550"/>
    <s v="PS-60-24VPI"/>
    <s v="Each"/>
    <s v="Active"/>
    <s v="American Lighting"/>
    <s v="Drivers"/>
    <s v="Plug-in"/>
    <s v="Order"/>
    <s v="01-01-2025"/>
    <s v="14-04-2025"/>
    <n v="0"/>
    <n v="1"/>
    <n v="0"/>
    <n v="38.44"/>
    <n v="-38.44"/>
  </r>
  <r>
    <s v="AVPROD"/>
    <x v="29"/>
    <x v="2"/>
    <s v="ARVADA"/>
    <s v="CO"/>
    <n v="80002"/>
    <s v="PE-AA1-END"/>
    <s v="Each"/>
    <s v="Active"/>
    <s v="American Lighting"/>
    <s v="Extrusion/Channel"/>
    <s v="Premium Extrusions"/>
    <s v="Special Order"/>
    <s v="01-01-2025"/>
    <s v="14-04-2025"/>
    <n v="0"/>
    <n v="10"/>
    <n v="0"/>
    <n v="24"/>
    <n v="-24"/>
  </r>
  <r>
    <s v="AVPROD"/>
    <x v="23"/>
    <x v="7"/>
    <s v="SHAWNEE"/>
    <s v="KS"/>
    <n v="66227"/>
    <s v="CONKIT-CC"/>
    <s v="Each"/>
    <s v="Inactive"/>
    <s v="American Lighting"/>
    <s v="Tape Light"/>
    <s v="Tape Light Accessories"/>
    <s v="Custom Cut"/>
    <s v="01-01-2025"/>
    <s v="14-04-2025"/>
    <n v="0"/>
    <n v="5"/>
    <n v="0"/>
    <n v="41.85"/>
    <n v="-41.85"/>
  </r>
  <r>
    <s v="AVPROD"/>
    <x v="20"/>
    <x v="2"/>
    <s v="WINDSOR"/>
    <s v="CO"/>
    <n v="80550"/>
    <s v="AVD56-5CCT-BK"/>
    <s v="CS12"/>
    <s v="Active"/>
    <s v="American Lighting"/>
    <s v="Downlighting"/>
    <s v="Advantage"/>
    <s v="Order"/>
    <s v="01-01-2025"/>
    <s v="14-04-2025"/>
    <n v="-2"/>
    <n v="0"/>
    <n v="132"/>
    <n v="0"/>
    <n v="132"/>
  </r>
  <r>
    <s v="AVPROD"/>
    <x v="148"/>
    <x v="4"/>
    <s v="DAPHNE"/>
    <s v="AL"/>
    <n v="36526"/>
    <s v="PLX-NFPROV-27K-CC"/>
    <s v="Foot"/>
    <s v="Active"/>
    <s v="Proluxe"/>
    <s v="Flexible Linear"/>
    <s v="Neonflex Pro"/>
    <s v="Shadow TransferKit"/>
    <s v="01-01-2025"/>
    <s v="14-04-2025"/>
    <n v="-24"/>
    <n v="0"/>
    <n v="419.28"/>
    <n v="0"/>
    <n v="419.28"/>
  </r>
  <r>
    <s v="AVPROD"/>
    <x v="41"/>
    <x v="6"/>
    <s v="SANTA ROSA BEACH"/>
    <s v="FL"/>
    <n v="32459"/>
    <s v="PLX-EXTGT-2M-BNDL1"/>
    <s v="Each"/>
    <s v="Active"/>
    <s v="Proluxe"/>
    <s v="Extrusion/Channel"/>
    <s v="Premium Extrusions"/>
    <s v="Shadow TransferKit"/>
    <s v="01-01-2025"/>
    <s v="14-04-2025"/>
    <n v="-10"/>
    <n v="0"/>
    <n v="594"/>
    <n v="0"/>
    <n v="594"/>
  </r>
  <r>
    <s v="AVPROD"/>
    <x v="1"/>
    <x v="1"/>
    <s v="BOSTON"/>
    <s v="MA"/>
    <n v="2122"/>
    <s v="PE-RADXL-2M"/>
    <s v="Each"/>
    <s v="NoPurchase"/>
    <s v="American Lighting"/>
    <s v="Extrusion/Channel"/>
    <s v="Premium Extrusions"/>
    <s v="Order"/>
    <s v="01-01-2025"/>
    <s v="14-04-2025"/>
    <n v="0"/>
    <n v="8"/>
    <n v="0"/>
    <n v="145.04"/>
    <n v="-145.04"/>
  </r>
  <r>
    <s v="AVPROD"/>
    <x v="39"/>
    <x v="6"/>
    <s v="BOCA RATON"/>
    <s v="FL"/>
    <n v="33434"/>
    <s v="PE-180-CON"/>
    <s v="Each"/>
    <s v="Active"/>
    <s v="American Lighting"/>
    <s v="Extrusion/Channel"/>
    <s v="Premium Extrusions"/>
    <s v="Special Order"/>
    <s v="01-01-2025"/>
    <s v="14-04-2025"/>
    <n v="0"/>
    <n v="25"/>
    <n v="0"/>
    <n v="222.7"/>
    <n v="-222.7"/>
  </r>
  <r>
    <s v="AVPROD"/>
    <x v="251"/>
    <x v="3"/>
    <s v="ORION TOWNSHIP"/>
    <s v="MI"/>
    <n v="48359"/>
    <s v="HTL20-COB-WW-16"/>
    <s v="Each"/>
    <s v="NoPurchase"/>
    <s v="American Lighting"/>
    <s v="Tape Light"/>
    <s v="High Output COB"/>
    <s v="Order"/>
    <s v="01-01-2025"/>
    <s v="14-04-2025"/>
    <n v="0"/>
    <n v="4"/>
    <n v="0"/>
    <n v="388"/>
    <n v="-388"/>
  </r>
  <r>
    <s v="AVPROD"/>
    <x v="75"/>
    <x v="0"/>
    <s v="ROANOKE"/>
    <s v="VA"/>
    <n v="24018"/>
    <s v="PE-RAD-2M"/>
    <s v="Each"/>
    <s v="NoPurchase"/>
    <s v="American Lighting"/>
    <s v="Extrusion/Channel"/>
    <s v="Premium Extrusions"/>
    <s v="Order"/>
    <s v="01-01-2025"/>
    <s v="14-04-2025"/>
    <n v="0"/>
    <n v="3"/>
    <n v="0"/>
    <n v="93"/>
    <n v="-93"/>
  </r>
  <r>
    <s v="AVPROD"/>
    <x v="486"/>
    <x v="6"/>
    <s v="STUART"/>
    <s v="FL"/>
    <n v="34997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41"/>
    <x v="4"/>
    <s v="NORCROSS"/>
    <s v="GA"/>
    <n v="30092"/>
    <s v="PLX-HTL54-COB-RGBW-24V-16"/>
    <s v="Each"/>
    <s v="Active"/>
    <s v="Proluxe"/>
    <s v="Tape Light"/>
    <s v="High Output COB"/>
    <s v="Shadow TransferKit"/>
    <s v="01-01-2025"/>
    <s v="14-04-2025"/>
    <n v="-5"/>
    <n v="0"/>
    <n v="641.5"/>
    <n v="0"/>
    <n v="641.5"/>
  </r>
  <r>
    <s v="AVPROD"/>
    <x v="487"/>
    <x v="3"/>
    <s v="LOUISVILLE"/>
    <s v="KY"/>
    <n v="40241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37"/>
    <x v="2"/>
    <s v="LONE TREE"/>
    <s v="CO"/>
    <n v="80124"/>
    <s v="PLX-EE45-AAFR-2M-BNDL1"/>
    <s v="Each"/>
    <s v="Active"/>
    <s v="Proluxe"/>
    <s v="Extrusion/Channel"/>
    <s v="Premium Extrusions"/>
    <s v="Shadow TransferKit"/>
    <s v="01-01-2025"/>
    <s v="14-04-2025"/>
    <n v="-16"/>
    <n v="0"/>
    <n v="475.2"/>
    <n v="0"/>
    <n v="475.2"/>
  </r>
  <r>
    <s v="AVPROD"/>
    <x v="379"/>
    <x v="7"/>
    <s v="LEE'S SUMMIT"/>
    <s v="MO"/>
    <n v="64081"/>
    <s v="TL-BLKS"/>
    <s v="Each"/>
    <s v="Active"/>
    <s v="American Lighting"/>
    <s v="Tape Light"/>
    <s v="Tape Light Accessories"/>
    <s v="Order"/>
    <s v="01-01-2025"/>
    <s v="14-04-2025"/>
    <n v="0"/>
    <n v="2"/>
    <n v="0"/>
    <n v="57.1"/>
    <n v="-57.1"/>
  </r>
  <r>
    <s v="AVPROD"/>
    <x v="255"/>
    <x v="5"/>
    <s v="COSTA MESA"/>
    <s v="CA"/>
    <n v="92626"/>
    <s v="SPKPL-BRD6-RGBTW-WH"/>
    <s v="Each"/>
    <s v="Active"/>
    <s v="American Lighting"/>
    <s v="Spektrum"/>
    <s v="Spektrum Smart"/>
    <s v="Order"/>
    <s v="01-01-2025"/>
    <s v="14-04-2025"/>
    <n v="0"/>
    <n v="26"/>
    <n v="0"/>
    <n v="1040"/>
    <n v="-1040"/>
  </r>
  <r>
    <s v="AVPROD"/>
    <x v="207"/>
    <x v="0"/>
    <s v="JEFFERSON TWP"/>
    <s v="PA"/>
    <n v="18436"/>
    <s v="PE-AA1DF-1M"/>
    <s v="Each"/>
    <s v="Active"/>
    <s v="American Lighting"/>
    <s v="Extrusion/Channel"/>
    <s v="Premium Extrusions"/>
    <s v="Special Order"/>
    <s v="01-01-2025"/>
    <s v="14-04-2025"/>
    <n v="0"/>
    <n v="1"/>
    <n v="0"/>
    <n v="11.2"/>
    <n v="-11.2"/>
  </r>
  <r>
    <s v="AVPROD"/>
    <x v="5"/>
    <x v="3"/>
    <s v="TROY"/>
    <s v="MI"/>
    <n v="48084"/>
    <s v="CC-LF-HTL67-COB-2"/>
    <s v="Each"/>
    <s v="Active"/>
    <s v="Other - Non-Inventory"/>
    <s v="Other"/>
    <s v="LaborFee"/>
    <s v="Tivoli Custom Cut"/>
    <s v="01-01-2025"/>
    <s v="14-04-2025"/>
    <n v="-3"/>
    <n v="0"/>
    <n v="36.9"/>
    <n v="0"/>
    <n v="36.9"/>
  </r>
  <r>
    <s v="AVPROD"/>
    <x v="232"/>
    <x v="5"/>
    <s v="SCOTTSDALE"/>
    <s v="AZ"/>
    <n v="95255"/>
    <s v="PLX-GTWY-DMXARTNET"/>
    <s v="Each"/>
    <s v="Active"/>
    <s v="Proluxe"/>
    <s v="Controls"/>
    <s v="Controls"/>
    <s v="Shadow TransferKit"/>
    <s v="01-01-2025"/>
    <s v="14-04-2025"/>
    <n v="1"/>
    <n v="0"/>
    <n v="434.5"/>
    <n v="0"/>
    <n v="434.5"/>
  </r>
  <r>
    <s v="AVPROD"/>
    <x v="488"/>
    <x v="7"/>
    <s v="RAYMORE"/>
    <s v="MO"/>
    <n v="64083"/>
    <s v="PLX-NFPROEXTV-3"/>
    <s v="Each"/>
    <s v="Active"/>
    <s v="Proluxe"/>
    <s v="Flexible Linear"/>
    <s v="Neonflex Pro"/>
    <s v="Shadow TransferKit"/>
    <s v="01-01-2025"/>
    <s v="14-04-2025"/>
    <n v="4"/>
    <n v="0"/>
    <n v="44"/>
    <n v="0"/>
    <n v="44"/>
  </r>
  <r>
    <s v="AVPROD"/>
    <x v="45"/>
    <x v="9"/>
    <s v="MULLICA HILL"/>
    <s v="NJ"/>
    <n v="8062"/>
    <s v="E-CLIP-45"/>
    <s v="Each"/>
    <s v="NoPurchase"/>
    <s v="American Lighting"/>
    <s v="Extrusion/Channel"/>
    <s v="Economy Extrusions"/>
    <s v="Order"/>
    <s v="01-01-2025"/>
    <s v="14-04-2025"/>
    <n v="0"/>
    <n v="45"/>
    <n v="0"/>
    <n v="69.3"/>
    <n v="-69.3"/>
  </r>
  <r>
    <s v="AVPROD"/>
    <x v="242"/>
    <x v="3"/>
    <s v="LEBANON"/>
    <s v="OH"/>
    <n v="45036"/>
    <s v="STLHD-CW-100"/>
    <s v="Each"/>
    <s v="Active"/>
    <s v="American Lighting"/>
    <s v="Tape Light"/>
    <s v="Standard Grade HD"/>
    <s v="Order"/>
    <s v="01-01-2025"/>
    <s v="14-04-2025"/>
    <n v="0"/>
    <n v="1"/>
    <n v="0"/>
    <n v="502.45"/>
    <n v="-502.45"/>
  </r>
  <r>
    <s v="AVPROD"/>
    <x v="147"/>
    <x v="6"/>
    <s v="TAMPA "/>
    <s v="FL"/>
    <n v="33634"/>
    <s v="HTL-RGBW"/>
    <s v="Each"/>
    <s v="Active"/>
    <s v="American Lighting"/>
    <s v="Tape Light"/>
    <s v="High Output"/>
    <s v="Order"/>
    <s v="01-01-2025"/>
    <s v="14-04-2025"/>
    <n v="0"/>
    <n v="5"/>
    <n v="0"/>
    <n v="661.75"/>
    <n v="-661.75"/>
  </r>
  <r>
    <s v="AVPROD"/>
    <x v="162"/>
    <x v="2"/>
    <s v="BENNETT"/>
    <s v="CO"/>
    <n v="8010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315"/>
    <x v="2"/>
    <s v="PARK CITY"/>
    <s v="UT"/>
    <n v="84098"/>
    <s v="PLX-ADPTDRJ24V-192"/>
    <s v="Each"/>
    <s v="Active"/>
    <s v="Proluxe"/>
    <s v="Drivers"/>
    <s v="Adaptive"/>
    <s v="Shadow TransferKit"/>
    <s v="01-01-2025"/>
    <s v="14-04-2025"/>
    <n v="-2"/>
    <n v="0"/>
    <n v="299.5"/>
    <n v="0"/>
    <n v="299.5"/>
  </r>
  <r>
    <s v="AVPROD"/>
    <x v="298"/>
    <x v="8"/>
    <s v="OREGON CITY"/>
    <s v="OR"/>
    <n v="97045"/>
    <s v="PLX-ADPTDRJ24V-30"/>
    <s v="Each"/>
    <s v="Active"/>
    <s v="Proluxe"/>
    <s v="Drivers"/>
    <s v="Adaptive"/>
    <s v="Shadow TransferKit"/>
    <s v="01-01-2025"/>
    <s v="14-04-2025"/>
    <n v="-3"/>
    <n v="0"/>
    <n v="142.75"/>
    <n v="0"/>
    <n v="142.75"/>
  </r>
  <r>
    <s v="AVPROD"/>
    <x v="452"/>
    <x v="7"/>
    <s v="FENTON"/>
    <s v="MO"/>
    <n v="63026"/>
    <s v="PLX-NFPROV-FLEXCHAN-2M"/>
    <s v="Each"/>
    <s v="NoPurchase"/>
    <s v="Proluxe"/>
    <s v="Flexible Linear"/>
    <s v="Neonflex Pro"/>
    <s v="Shadow TransferKit"/>
    <s v="01-01-2025"/>
    <s v="14-04-2025"/>
    <n v="0"/>
    <n v="0"/>
    <n v="-768"/>
    <n v="0"/>
    <n v="-768"/>
  </r>
  <r>
    <s v="AVPROD"/>
    <x v="1"/>
    <x v="1"/>
    <s v="BOSTON"/>
    <s v="MA"/>
    <n v="2122"/>
    <s v="DMX-RGBTW-1Z"/>
    <s v="Each"/>
    <s v="Inactive"/>
    <s v="American Lighting"/>
    <s v="Controls"/>
    <s v="Controls"/>
    <s v="Order"/>
    <s v="01-01-2025"/>
    <s v="14-04-2025"/>
    <n v="0"/>
    <n v="1"/>
    <n v="0"/>
    <n v="64.400000000000006"/>
    <n v="-64.400000000000006"/>
  </r>
  <r>
    <s v="AVPROD"/>
    <x v="184"/>
    <x v="5"/>
    <s v="GILBERT"/>
    <s v="AZ"/>
    <n v="85295"/>
    <s v="PE-VERGE-LENS-2M"/>
    <s v="Each"/>
    <s v="FlgNoPur"/>
    <s v="American Lighting"/>
    <s v="Extrusion/Channel"/>
    <s v="Premium Extrusions"/>
    <s v="Order"/>
    <s v="01-01-2025"/>
    <s v="14-04-2025"/>
    <n v="0"/>
    <n v="12"/>
    <n v="0"/>
    <n v="145.19999999999999"/>
    <n v="-145.19999999999999"/>
  </r>
  <r>
    <s v="AVPROD"/>
    <x v="76"/>
    <x v="3"/>
    <s v="GRANGER"/>
    <s v="IN"/>
    <n v="46530"/>
    <s v="SPTL-RGBW"/>
    <s v="Each"/>
    <s v="FlgNoPur"/>
    <s v="American Lighting"/>
    <s v="Tape Light"/>
    <s v="Spec Grade"/>
    <s v="Order"/>
    <s v="01-01-2025"/>
    <s v="14-04-2025"/>
    <n v="0"/>
    <n v="2"/>
    <n v="0"/>
    <n v="235.28"/>
    <n v="-235.28"/>
  </r>
  <r>
    <s v="AVPROD"/>
    <x v="315"/>
    <x v="2"/>
    <s v="PARK CITY"/>
    <s v="UT"/>
    <n v="84098"/>
    <s v="PLX-ADPTDRJ24V-30"/>
    <s v="Each"/>
    <s v="Active"/>
    <s v="Proluxe"/>
    <s v="Drivers"/>
    <s v="Adaptive"/>
    <s v="Shadow TransferKit"/>
    <s v="01-01-2025"/>
    <s v="14-04-2025"/>
    <n v="-5"/>
    <n v="0"/>
    <n v="253.25"/>
    <n v="0"/>
    <n v="253.25"/>
  </r>
  <r>
    <s v="AVPROD"/>
    <x v="19"/>
    <x v="0"/>
    <s v="BETHESDA"/>
    <s v="MD"/>
    <n v="20814"/>
    <s v="PLX-CNVS-SC-CONRIG"/>
    <s v="BG5"/>
    <s v="Active"/>
    <s v="Proluxe"/>
    <s v="Dynamic Pixel"/>
    <s v="Canvas"/>
    <s v="Shadow TransferKit"/>
    <s v="01-01-2025"/>
    <s v="14-04-2025"/>
    <n v="-15"/>
    <n v="0"/>
    <n v="22.5"/>
    <n v="0"/>
    <n v="22.5"/>
  </r>
  <r>
    <s v="AVPROD"/>
    <x v="188"/>
    <x v="7"/>
    <s v="ST LOUIS"/>
    <s v="MO"/>
    <n v="63144"/>
    <s v="PLX-DECRJ45-DMX-5CH"/>
    <s v="Each"/>
    <s v="Active"/>
    <s v="Proluxe"/>
    <s v="Controls"/>
    <s v="Controls"/>
    <s v="Shadow TransferKit"/>
    <s v="01-01-2025"/>
    <s v="14-04-2025"/>
    <n v="-10"/>
    <n v="0"/>
    <n v="783.59"/>
    <n v="0"/>
    <n v="783.59"/>
  </r>
  <r>
    <s v="AVPROD"/>
    <x v="97"/>
    <x v="11"/>
    <s v="WILMINGTON"/>
    <s v="DE"/>
    <n v="19805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2.88"/>
    <n v="-2.88"/>
  </r>
  <r>
    <s v="AVPROD"/>
    <x v="290"/>
    <x v="1"/>
    <s v="MIDDLETON"/>
    <s v="MA"/>
    <n v="1949"/>
    <s v="TL-BLKS"/>
    <s v="Each"/>
    <s v="Active"/>
    <s v="American Lighting"/>
    <s v="Tape Light"/>
    <s v="Tape Light Accessories"/>
    <s v="Order"/>
    <s v="01-01-2025"/>
    <s v="14-04-2025"/>
    <n v="0"/>
    <n v="5"/>
    <n v="0"/>
    <n v="137.05000000000001"/>
    <n v="-137.05000000000001"/>
  </r>
  <r>
    <s v="AVPROD"/>
    <x v="367"/>
    <x v="3"/>
    <s v="GAHANNA"/>
    <s v="OH"/>
    <n v="43215"/>
    <s v="PLX-ADPTPRODR24V-200"/>
    <s v="Each"/>
    <s v="Active"/>
    <s v="Proluxe"/>
    <s v="Drivers"/>
    <s v="Adaptive"/>
    <s v="Shadow TransferKit"/>
    <s v="01-01-2025"/>
    <s v="14-04-2025"/>
    <n v="1"/>
    <n v="0"/>
    <n v="163.9"/>
    <n v="0"/>
    <n v="163.9"/>
  </r>
  <r>
    <s v="AVPROD"/>
    <x v="44"/>
    <x v="2"/>
    <s v="DENVER"/>
    <s v="CO"/>
    <n v="80222"/>
    <s v="PLX-ADPTPRODRJ24V-96"/>
    <s v="Each"/>
    <s v="Active"/>
    <s v="Proluxe"/>
    <s v="Drivers"/>
    <s v="Adaptive"/>
    <s v="Shadow TransferKit"/>
    <s v="01-01-2025"/>
    <s v="14-04-2025"/>
    <n v="-17"/>
    <n v="0"/>
    <n v="2153.9"/>
    <n v="0"/>
    <n v="2153.9"/>
  </r>
  <r>
    <s v="AVPROD"/>
    <x v="269"/>
    <x v="6"/>
    <s v="SARASOTA"/>
    <s v="FL"/>
    <n v="34243"/>
    <s v="PLX-DECRJ45-DMX-3X4CH"/>
    <s v="Each"/>
    <s v="Inactive"/>
    <s v="Proluxe"/>
    <s v="Controls"/>
    <s v="Controls"/>
    <s v="Shadow TransferKit"/>
    <s v="01-01-2025"/>
    <s v="14-04-2025"/>
    <n v="-4"/>
    <n v="0"/>
    <n v="514"/>
    <n v="0"/>
    <n v="514"/>
  </r>
  <r>
    <s v="AVPROD"/>
    <x v="53"/>
    <x v="3"/>
    <s v="CARMEL"/>
    <s v="IN"/>
    <n v="46032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24"/>
    <x v="4"/>
    <s v="WOODSTOCK"/>
    <s v="GA"/>
    <n v="30189"/>
    <s v="PLX-LEDDRJ24V-96"/>
    <s v="Each"/>
    <s v="Active"/>
    <s v="Proluxe"/>
    <s v="Drivers"/>
    <s v="LED-DR"/>
    <s v="Shadow TransferKit"/>
    <s v="01-01-2025"/>
    <s v="14-04-2025"/>
    <n v="-3"/>
    <n v="0"/>
    <n v="160.29"/>
    <n v="0"/>
    <n v="160.29"/>
  </r>
  <r>
    <s v="AVPROD"/>
    <x v="434"/>
    <x v="8"/>
    <s v="BEAVERTON"/>
    <s v="OR"/>
    <n v="97008"/>
    <s v="PLX-EXTUNVMINI-2M-BNDL1"/>
    <s v="Each"/>
    <s v="Active"/>
    <s v="Proluxe"/>
    <s v="Extrusion/Channel"/>
    <s v="Premium Extrusions"/>
    <s v="Shadow TransferKit"/>
    <s v="01-01-2025"/>
    <s v="14-04-2025"/>
    <n v="-4"/>
    <n v="0"/>
    <n v="148.6"/>
    <n v="0"/>
    <n v="148.6"/>
  </r>
  <r>
    <s v="AVPROD"/>
    <x v="196"/>
    <x v="6"/>
    <s v="ORLANDO"/>
    <s v="FL"/>
    <n v="32811"/>
    <s v="PE-VERGE-2M"/>
    <s v="Each"/>
    <s v="NoPurchase"/>
    <s v="American Lighting"/>
    <s v="Extrusion/Channel"/>
    <s v="Premium Extrusions"/>
    <s v="Order"/>
    <s v="01-01-2025"/>
    <s v="14-04-2025"/>
    <n v="0"/>
    <n v="9"/>
    <n v="0"/>
    <n v="329.67"/>
    <n v="-329.67"/>
  </r>
  <r>
    <s v="AVPROD"/>
    <x v="234"/>
    <x v="9"/>
    <s v="HUNTINGTON"/>
    <s v="NY"/>
    <n v="11746"/>
    <s v="LED-DR600-24"/>
    <s v="Each"/>
    <s v="Active"/>
    <s v="American Lighting"/>
    <s v="Drivers"/>
    <s v="LED-DR"/>
    <s v="Special Order"/>
    <s v="01-01-2025"/>
    <s v="14-04-2025"/>
    <n v="0"/>
    <n v="1"/>
    <n v="0"/>
    <n v="295.7"/>
    <n v="-295.7"/>
  </r>
  <r>
    <s v="AVPROD"/>
    <x v="250"/>
    <x v="8"/>
    <s v="VANCOUVER"/>
    <s v="WA"/>
    <n v="98685"/>
    <s v="PLX-EXTHELM-END"/>
    <s v="Each"/>
    <s v="Active"/>
    <s v="Proluxe"/>
    <s v="Extrusion/Channel"/>
    <s v="Premium Extrusions"/>
    <s v="Shadow TransferKit"/>
    <s v="01-01-2025"/>
    <s v="14-04-2025"/>
    <n v="-4"/>
    <n v="0"/>
    <n v="11.8"/>
    <n v="0"/>
    <n v="11.8"/>
  </r>
  <r>
    <s v="AVPROD"/>
    <x v="126"/>
    <x v="1"/>
    <s v="WEBSTER"/>
    <s v="NY"/>
    <n v="14580"/>
    <s v="PLX-DECRJ45-DMX-5CH"/>
    <s v="Each"/>
    <s v="Active"/>
    <s v="Proluxe"/>
    <s v="Controls"/>
    <s v="Controls"/>
    <s v="Shadow TransferKit"/>
    <s v="01-01-2025"/>
    <s v="14-04-2025"/>
    <n v="-5"/>
    <n v="0"/>
    <n v="465.3"/>
    <n v="0"/>
    <n v="465.3"/>
  </r>
  <r>
    <s v="AVPROD"/>
    <x v="406"/>
    <x v="6"/>
    <s v="MIAMI"/>
    <s v="FL"/>
    <n v="33179"/>
    <s v="ADPT-DRJ-30-24"/>
    <s v="Each"/>
    <s v="Active"/>
    <s v="American Lighting"/>
    <s v="Drivers"/>
    <s v="Adaptive"/>
    <s v="Order"/>
    <s v="01-01-2025"/>
    <s v="14-04-2025"/>
    <n v="0"/>
    <n v="3"/>
    <n v="0"/>
    <n v="153.44999999999999"/>
    <n v="-153.44999999999999"/>
  </r>
  <r>
    <s v="AVPROD"/>
    <x v="426"/>
    <x v="2"/>
    <s v="SOUTH JORDAN"/>
    <s v="UT"/>
    <n v="84095"/>
    <s v="PE-UVLENS-1M"/>
    <s v="Each"/>
    <s v="Active"/>
    <s v="American Lighting"/>
    <s v="Extrusion/Channel"/>
    <s v="Premium Extrusions"/>
    <s v="Special Order"/>
    <s v="01-01-2025"/>
    <s v="14-04-2025"/>
    <n v="0"/>
    <n v="18"/>
    <n v="0"/>
    <n v="148.5"/>
    <n v="-148.5"/>
  </r>
  <r>
    <s v="AVPROD"/>
    <x v="369"/>
    <x v="6"/>
    <s v="POMPANO BEACH"/>
    <s v="FL"/>
    <n v="33062"/>
    <s v="PE-VERGE-2M"/>
    <s v="Each"/>
    <s v="NoPurchase"/>
    <s v="American Lighting"/>
    <s v="Extrusion/Channel"/>
    <s v="Premium Extrusions"/>
    <s v="Order"/>
    <s v="01-01-2025"/>
    <s v="14-04-2025"/>
    <n v="0"/>
    <n v="11"/>
    <n v="0"/>
    <n v="447.7"/>
    <n v="-447.7"/>
  </r>
  <r>
    <s v="AVPROD"/>
    <x v="20"/>
    <x v="2"/>
    <s v="WINDSOR"/>
    <s v="CO"/>
    <n v="80550"/>
    <s v="HTL-COB-RGBW-16"/>
    <s v="Each"/>
    <s v="Active"/>
    <s v="American Lighting"/>
    <s v="Tape Light"/>
    <s v="High Output COB"/>
    <s v="Order"/>
    <s v="01-01-2025"/>
    <s v="14-04-2025"/>
    <n v="-4"/>
    <n v="0"/>
    <n v="380.16"/>
    <n v="0"/>
    <n v="380.16"/>
  </r>
  <r>
    <s v="AVPROD"/>
    <x v="359"/>
    <x v="4"/>
    <s v="GARNER"/>
    <s v="NC"/>
    <n v="27529"/>
    <s v="PLX-TL-SC-4PWR"/>
    <s v="Each"/>
    <s v="Active"/>
    <s v="Proluxe"/>
    <s v="Tape Light"/>
    <s v="Tape Light Accessories"/>
    <s v="Shadow TransferKit"/>
    <s v="01-01-2025"/>
    <s v="14-04-2025"/>
    <n v="-4"/>
    <n v="0"/>
    <n v="18"/>
    <n v="0"/>
    <n v="18"/>
  </r>
  <r>
    <s v="AVPROD"/>
    <x v="101"/>
    <x v="4"/>
    <s v="NASHVILLE"/>
    <s v="TN"/>
    <n v="37204"/>
    <s v="PLX-ADPTPRODRJ24V-60"/>
    <s v="Each"/>
    <s v="Active"/>
    <s v="Proluxe"/>
    <s v="Drivers"/>
    <s v="Adaptive"/>
    <s v="Shadow TransferKit"/>
    <s v="01-01-2025"/>
    <s v="14-04-2025"/>
    <n v="-6"/>
    <n v="0"/>
    <n v="921"/>
    <n v="0"/>
    <n v="921"/>
  </r>
  <r>
    <s v="AVPROD"/>
    <x v="112"/>
    <x v="10"/>
    <s v="JONESBORO"/>
    <s v="AR"/>
    <n v="72401"/>
    <s v="PLX-EXTGTX-2M-BNDL5"/>
    <s v="Each"/>
    <s v="Active"/>
    <s v="Proluxe"/>
    <s v="Extrusion/Channel"/>
    <s v="Premium Extrusions"/>
    <s v="Shadow TransferKit"/>
    <s v="01-01-2025"/>
    <s v="14-04-2025"/>
    <n v="5"/>
    <n v="0"/>
    <n v="1871.5"/>
    <n v="0"/>
    <n v="1871.5"/>
  </r>
  <r>
    <s v="AVPROD"/>
    <x v="157"/>
    <x v="5"/>
    <s v="PASADENA"/>
    <s v="CA"/>
    <n v="91101"/>
    <s v="ADPTPRO-DRJ-96-24"/>
    <s v="Each"/>
    <s v="Active"/>
    <s v="American Lighting"/>
    <s v="Drivers"/>
    <s v="Adaptive"/>
    <s v="Order"/>
    <s v="01-01-2025"/>
    <s v="14-04-2025"/>
    <n v="0"/>
    <n v="4"/>
    <n v="0"/>
    <n v="341.2"/>
    <n v="-341.2"/>
  </r>
  <r>
    <s v="AVPROD"/>
    <x v="120"/>
    <x v="6"/>
    <s v="CAPE CORAL"/>
    <s v="FL"/>
    <n v="33991"/>
    <s v="PE-AA2-END"/>
    <s v="Each"/>
    <s v="NoPurchase"/>
    <s v="American Lighting"/>
    <s v="Extrusion/Channel"/>
    <s v="Premium Extrusions"/>
    <s v="Order"/>
    <s v="01-01-2025"/>
    <s v="14-04-2025"/>
    <n v="0"/>
    <n v="14"/>
    <n v="0"/>
    <n v="22.4"/>
    <n v="-22.4"/>
  </r>
  <r>
    <s v="AVPROD"/>
    <x v="112"/>
    <x v="10"/>
    <s v="JONESBORO"/>
    <s v="AR"/>
    <n v="72401"/>
    <s v="PE-REEF-1M"/>
    <s v="Each"/>
    <s v="Active"/>
    <s v="American Lighting"/>
    <s v="Extrusion/Channel"/>
    <s v="Premium Extrusions"/>
    <s v="Special Order"/>
    <s v="01-01-2025"/>
    <s v="14-04-2025"/>
    <n v="0"/>
    <n v="1"/>
    <n v="0"/>
    <n v="125.38"/>
    <n v="-125.38"/>
  </r>
  <r>
    <s v="AVPROD"/>
    <x v="207"/>
    <x v="0"/>
    <s v="ROARING BROOK TOWNSHIP"/>
    <s v="PA"/>
    <n v="18444"/>
    <s v="STL-COB-WW-16"/>
    <s v="Each"/>
    <s v="Active"/>
    <s v="American Lighting"/>
    <s v="Tape Light"/>
    <s v="Standard Grade COB"/>
    <s v="Order"/>
    <s v="01-01-2025"/>
    <s v="14-04-2025"/>
    <n v="0"/>
    <n v="0"/>
    <n v="0"/>
    <n v="-224.4"/>
    <n v="224.4"/>
  </r>
  <r>
    <s v="AVPROD"/>
    <x v="273"/>
    <x v="10"/>
    <s v="BATON ROUGE"/>
    <s v="LA"/>
    <n v="70810"/>
    <s v="PZM-PE-PAVERLENS-3M"/>
    <s v="Each"/>
    <s v="Inactive"/>
    <s v="Prizm"/>
    <s v="Extrusion/Channel"/>
    <s v="Premium Extrusions"/>
    <s v="Special Order"/>
    <s v="01-01-2025"/>
    <s v="14-04-2025"/>
    <n v="0"/>
    <n v="0"/>
    <n v="0"/>
    <n v="-1106"/>
    <n v="1106"/>
  </r>
  <r>
    <s v="AVPROD"/>
    <x v="274"/>
    <x v="5"/>
    <s v="SAN JUAN CAPISTRANO"/>
    <s v="CA"/>
    <n v="92675"/>
    <s v="REC-DMX-RJ45A-5CH"/>
    <s v="Each"/>
    <s v="Active"/>
    <s v="American Lighting"/>
    <s v="Controls"/>
    <s v="Controls"/>
    <s v="Order"/>
    <s v="01-01-2025"/>
    <s v="14-04-2025"/>
    <n v="0"/>
    <n v="0"/>
    <n v="0"/>
    <n v="-484.54"/>
    <n v="484.54"/>
  </r>
  <r>
    <s v="AVPROD"/>
    <x v="489"/>
    <x v="9"/>
    <s v="LONG ISLAND CITY "/>
    <s v="NY"/>
    <n v="11101"/>
    <s v="OMNISL-3CCT"/>
    <s v="Each"/>
    <s v="Active"/>
    <s v="American Lighting"/>
    <s v="Puck Lights"/>
    <s v="Omni"/>
    <s v="Order"/>
    <s v="01-01-2025"/>
    <s v="14-04-2025"/>
    <n v="0"/>
    <n v="10"/>
    <n v="0"/>
    <n v="181"/>
    <n v="-181"/>
  </r>
  <r>
    <s v="AVPROD"/>
    <x v="328"/>
    <x v="10"/>
    <s v="HOUSTON"/>
    <s v="TX"/>
    <n v="77034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265"/>
    <x v="12"/>
    <s v="SIOUX FALLS"/>
    <s v="SD"/>
    <n v="57108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23"/>
    <x v="7"/>
    <s v="SHAWNEE"/>
    <s v="KS"/>
    <n v="66227"/>
    <s v="PLX-EXT-CLIP-45"/>
    <s v="Each"/>
    <s v="NoPurchase"/>
    <s v="Proluxe"/>
    <s v="Extrusion/Channel"/>
    <s v="Economy Extrusions"/>
    <s v="Shadow TransferKit"/>
    <s v="01-01-2025"/>
    <s v="14-04-2025"/>
    <n v="-56"/>
    <n v="0"/>
    <n v="123.2"/>
    <n v="0"/>
    <n v="123.2"/>
  </r>
  <r>
    <s v="AVPROD"/>
    <x v="62"/>
    <x v="6"/>
    <s v="SARASOTA"/>
    <s v="FL"/>
    <n v="34236"/>
    <s v="PLX-EXTUNVMINI-2M-BNDL1"/>
    <s v="Each"/>
    <s v="Active"/>
    <s v="Proluxe"/>
    <s v="Extrusion/Channel"/>
    <s v="Premium Extrusions"/>
    <s v="Shadow TransferKit"/>
    <s v="01-01-2025"/>
    <s v="14-04-2025"/>
    <n v="-21"/>
    <n v="0"/>
    <n v="780.15"/>
    <n v="0"/>
    <n v="780.15"/>
  </r>
  <r>
    <s v="AVPROD"/>
    <x v="390"/>
    <x v="5"/>
    <s v="LAS VEGAS"/>
    <s v="NV"/>
    <n v="89148"/>
    <s v="CTRL-WDMX-TRNRCV"/>
    <s v="Each"/>
    <s v="Active"/>
    <s v="American Lighting"/>
    <s v="Controls"/>
    <s v="Controls"/>
    <s v="Order"/>
    <s v="01-01-2025"/>
    <s v="14-04-2025"/>
    <n v="0"/>
    <n v="2"/>
    <n v="0"/>
    <n v="341.1"/>
    <n v="-341.1"/>
  </r>
  <r>
    <s v="AVPROD"/>
    <x v="207"/>
    <x v="0"/>
    <s v="JEFFERSON TWP"/>
    <s v="PA"/>
    <n v="18436"/>
    <s v="HTLWD-3018-CC"/>
    <s v="Foot"/>
    <s v="Active"/>
    <s v="American Lighting"/>
    <s v="Tape Light"/>
    <s v="High Output"/>
    <s v="Tivoli Custom Cut"/>
    <s v="01-01-2025"/>
    <s v="14-04-2025"/>
    <n v="0"/>
    <n v="413"/>
    <n v="0"/>
    <n v="7254.92"/>
    <n v="-7254.92"/>
  </r>
  <r>
    <s v="AVPROD"/>
    <x v="140"/>
    <x v="11"/>
    <s v="SKOKIE"/>
    <s v="IL"/>
    <n v="60076"/>
    <s v="ADPT-DRJ-30-24"/>
    <s v="Each"/>
    <s v="Active"/>
    <s v="American Lighting"/>
    <s v="Drivers"/>
    <s v="Adaptive"/>
    <s v="Order"/>
    <s v="01-01-2025"/>
    <s v="14-04-2025"/>
    <n v="0"/>
    <n v="4"/>
    <n v="0"/>
    <n v="184.2"/>
    <n v="-184.2"/>
  </r>
  <r>
    <s v="AVPROD"/>
    <x v="298"/>
    <x v="8"/>
    <s v="OREGON CITY"/>
    <s v="OR"/>
    <n v="97045"/>
    <s v="PLX-ADPTPRODRJ24V-60"/>
    <s v="Each"/>
    <s v="Active"/>
    <s v="Proluxe"/>
    <s v="Drivers"/>
    <s v="Adaptive"/>
    <s v="Shadow TransferKit"/>
    <s v="01-01-2025"/>
    <s v="14-04-2025"/>
    <n v="-3"/>
    <n v="0"/>
    <n v="253.2"/>
    <n v="0"/>
    <n v="253.2"/>
  </r>
  <r>
    <s v="AVPROD"/>
    <x v="29"/>
    <x v="2"/>
    <s v="ARVADA"/>
    <s v="CO"/>
    <n v="80002"/>
    <s v="PLX-EE45-AAFR-2M-BNDL1"/>
    <s v="Each"/>
    <s v="Active"/>
    <s v="Proluxe"/>
    <s v="Extrusion/Channel"/>
    <s v="Premium Extrusions"/>
    <s v="Shadow TransferKit"/>
    <s v="01-01-2025"/>
    <s v="14-04-2025"/>
    <n v="-10"/>
    <n v="0"/>
    <n v="282.2"/>
    <n v="0"/>
    <n v="282.2"/>
  </r>
  <r>
    <s v="AVPROD"/>
    <x v="188"/>
    <x v="7"/>
    <s v="CAPE GIRARDEAU"/>
    <s v="MO"/>
    <n v="63701"/>
    <s v="PE-VERGE-LENS-2M"/>
    <s v="Each"/>
    <s v="FlgNoPur"/>
    <s v="American Lighting"/>
    <s v="Extrusion/Channel"/>
    <s v="Premium Extrusions"/>
    <s v="Order"/>
    <s v="01-01-2025"/>
    <s v="14-04-2025"/>
    <n v="0"/>
    <n v="16"/>
    <n v="0"/>
    <n v="135.52000000000001"/>
    <n v="-135.52000000000001"/>
  </r>
  <r>
    <s v="AVPROD"/>
    <x v="134"/>
    <x v="6"/>
    <s v="TAMPA"/>
    <s v="FL"/>
    <n v="33619"/>
    <s v="PE-AA2-1M"/>
    <s v="Each"/>
    <s v="NoPurchase"/>
    <s v="American Lighting"/>
    <s v="Extrusion/Channel"/>
    <s v="Premium Extrusions"/>
    <s v="Order"/>
    <s v="01-01-2025"/>
    <s v="14-04-2025"/>
    <n v="0"/>
    <n v="10"/>
    <n v="0"/>
    <n v="125"/>
    <n v="-125"/>
  </r>
  <r>
    <s v="AVPROD"/>
    <x v="114"/>
    <x v="0"/>
    <s v="BENSALEM"/>
    <s v="PA"/>
    <n v="19020"/>
    <s v="PE-RAD-2M"/>
    <s v="Each"/>
    <s v="NoPurchase"/>
    <s v="American Lighting"/>
    <s v="Extrusion/Channel"/>
    <s v="Premium Extrusions"/>
    <s v="Order"/>
    <s v="01-01-2025"/>
    <s v="14-04-2025"/>
    <n v="0"/>
    <n v="8"/>
    <n v="0"/>
    <n v="173.6"/>
    <n v="-173.6"/>
  </r>
  <r>
    <s v="AVPROD"/>
    <x v="119"/>
    <x v="0"/>
    <s v="RICHMOND"/>
    <s v="VA"/>
    <n v="23227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90"/>
    <x v="4"/>
    <s v="CONCORD"/>
    <s v="NC"/>
    <n v="28027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51"/>
    <x v="6"/>
    <s v="CLEARWATER "/>
    <s v="FL"/>
    <n v="33765"/>
    <s v="PLX-LEDDR24V-8"/>
    <s v="Each"/>
    <s v="Active"/>
    <s v="Proluxe"/>
    <s v="Drivers"/>
    <s v="LED-DR"/>
    <s v="Shadow TransferKit"/>
    <s v="01-01-2025"/>
    <s v="14-04-2025"/>
    <n v="-1"/>
    <n v="0"/>
    <n v="14.85"/>
    <n v="0"/>
    <n v="14.85"/>
  </r>
  <r>
    <s v="AVPROD"/>
    <x v="44"/>
    <x v="2"/>
    <s v="ALBUQUERQUE"/>
    <s v="NM"/>
    <n v="87109"/>
    <s v="ADPT-DRJ-96-24"/>
    <s v="Each"/>
    <s v="Active"/>
    <s v="American Lighting"/>
    <s v="Drivers"/>
    <s v="Adaptive"/>
    <s v="Order"/>
    <s v="01-01-2025"/>
    <s v="14-04-2025"/>
    <n v="0"/>
    <n v="6"/>
    <n v="0"/>
    <n v="698.4"/>
    <n v="-698.4"/>
  </r>
  <r>
    <s v="AVPROD"/>
    <x v="139"/>
    <x v="2"/>
    <s v="LITTLETON"/>
    <s v="CO"/>
    <n v="80128"/>
    <s v="ADPT-DRJ-96-24"/>
    <s v="Each"/>
    <s v="Active"/>
    <s v="American Lighting"/>
    <s v="Drivers"/>
    <s v="Adaptive"/>
    <s v="Order"/>
    <s v="01-01-2025"/>
    <s v="14-04-2025"/>
    <n v="0"/>
    <n v="2"/>
    <n v="0"/>
    <n v="232.8"/>
    <n v="-232.8"/>
  </r>
  <r>
    <s v="AVPROD"/>
    <x v="165"/>
    <x v="2"/>
    <s v="DURANGO"/>
    <s v="CO"/>
    <n v="81301"/>
    <s v="PLX-HTLHD54-30K-24V-16"/>
    <s v="Each"/>
    <s v="Active"/>
    <s v="Proluxe"/>
    <s v="Tape Light"/>
    <s v="High Output HD"/>
    <s v="Shadow TransferKit"/>
    <s v="01-01-2025"/>
    <s v="14-04-2025"/>
    <n v="-4"/>
    <n v="0"/>
    <n v="408.6"/>
    <n v="0"/>
    <n v="408.6"/>
  </r>
  <r>
    <s v="AVPROD"/>
    <x v="120"/>
    <x v="6"/>
    <s v="CAPE CORAL"/>
    <s v="FL"/>
    <n v="33991"/>
    <s v="PLX-SPTL54-TW-24V-13"/>
    <s v="Each"/>
    <s v="NoPurchase"/>
    <s v="Proluxe"/>
    <s v="Tape Light"/>
    <s v="Spec Grade"/>
    <s v="Shadow TransferKit"/>
    <s v="01-01-2025"/>
    <s v="14-04-2025"/>
    <n v="-1"/>
    <n v="0"/>
    <n v="128.25"/>
    <n v="0"/>
    <n v="128.25"/>
  </r>
  <r>
    <s v="AVPROD"/>
    <x v="147"/>
    <x v="6"/>
    <s v="TAMPA "/>
    <s v="FL"/>
    <n v="33634"/>
    <s v="PLX-LEDDRJ24V-288"/>
    <s v="Each"/>
    <s v="Active"/>
    <s v="Proluxe"/>
    <s v="Drivers"/>
    <s v="LED-DR"/>
    <s v="Shadow TransferKit"/>
    <s v="01-01-2025"/>
    <s v="14-04-2025"/>
    <n v="-9"/>
    <n v="0"/>
    <n v="1056.5999999999999"/>
    <n v="0"/>
    <n v="1056.5999999999999"/>
  </r>
  <r>
    <s v="AVPROD"/>
    <x v="153"/>
    <x v="3"/>
    <s v="COLUMBUS"/>
    <s v="OH"/>
    <n v="43201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314"/>
    <x v="10"/>
    <s v="BATON ROUGE"/>
    <s v="LA"/>
    <n v="70817"/>
    <s v="ALV3-2H-WH"/>
    <s v="Each"/>
    <s v="Inactive"/>
    <s v="American Lighting"/>
    <s v="Flood &amp; Graze"/>
    <s v="Panorama Sunset"/>
    <s v="Order"/>
    <s v="01-01-2025"/>
    <s v="14-04-2025"/>
    <n v="0"/>
    <n v="6"/>
    <n v="0"/>
    <n v="189.3"/>
    <n v="-189.3"/>
  </r>
  <r>
    <s v="AVPROD"/>
    <x v="126"/>
    <x v="1"/>
    <s v="WEBSTER"/>
    <s v="NY"/>
    <n v="14580"/>
    <s v="NFPROL-30-CC"/>
    <s v="Foot"/>
    <s v="Active"/>
    <s v="American Lighting"/>
    <s v="Flexible Linear"/>
    <s v="Neonflex Pro"/>
    <s v="Tivoli Custom Cut"/>
    <s v="01-01-2025"/>
    <s v="14-04-2025"/>
    <n v="0"/>
    <n v="25"/>
    <n v="0"/>
    <n v="635"/>
    <n v="-635"/>
  </r>
  <r>
    <s v="AVPROD"/>
    <x v="44"/>
    <x v="2"/>
    <s v="DENVER"/>
    <s v="CO"/>
    <n v="80222"/>
    <s v="PLX-ADPTPRODRJ24V-30"/>
    <s v="Each"/>
    <s v="Active"/>
    <s v="Proluxe"/>
    <s v="Drivers"/>
    <s v="Adaptive"/>
    <s v="Shadow TransferKit"/>
    <s v="01-01-2025"/>
    <s v="14-04-2025"/>
    <n v="-9"/>
    <n v="0"/>
    <n v="501.3"/>
    <n v="0"/>
    <n v="501.3"/>
  </r>
  <r>
    <s v="AVPROD"/>
    <x v="87"/>
    <x v="10"/>
    <s v="MCKINNEY"/>
    <s v="TX"/>
    <n v="75071"/>
    <s v="PLX-EXTGTX-2M-BNDL1"/>
    <s v="Each"/>
    <s v="Active"/>
    <s v="Proluxe"/>
    <s v="Extrusion/Channel"/>
    <s v="Premium Extrusions"/>
    <s v="Shadow TransferKit"/>
    <s v="01-01-2025"/>
    <s v="14-04-2025"/>
    <n v="-12"/>
    <n v="0"/>
    <n v="1056.5999999999999"/>
    <n v="0"/>
    <n v="1056.5999999999999"/>
  </r>
  <r>
    <s v="AVPROD"/>
    <x v="39"/>
    <x v="6"/>
    <s v="BOCA RATON"/>
    <s v="FL"/>
    <n v="33434"/>
    <s v="TL-CONKIT"/>
    <s v="Each"/>
    <s v="Active"/>
    <s v="American Lighting"/>
    <s v="Tape Light"/>
    <s v="Tape Light Accessories"/>
    <s v="Order"/>
    <s v="01-01-2025"/>
    <s v="14-04-2025"/>
    <n v="0"/>
    <n v="5"/>
    <n v="0"/>
    <n v="18.75"/>
    <n v="-18.75"/>
  </r>
  <r>
    <s v="AVPROD"/>
    <x v="436"/>
    <x v="6"/>
    <s v="NAPLES"/>
    <s v="FL"/>
    <n v="34114"/>
    <s v="PLX-ADPTPRO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46"/>
    <x v="6"/>
    <s v="SARASOTA"/>
    <s v="FL"/>
    <n v="34238"/>
    <s v="PLX-ADPTDRJ24V-30"/>
    <s v="Each"/>
    <s v="Active"/>
    <s v="Proluxe"/>
    <s v="Drivers"/>
    <s v="Adaptive"/>
    <s v="Shadow TransferKit"/>
    <s v="01-01-2025"/>
    <s v="14-04-2025"/>
    <n v="-1"/>
    <n v="0"/>
    <n v="43.06"/>
    <n v="0"/>
    <n v="43.06"/>
  </r>
  <r>
    <s v="AVPROD"/>
    <x v="164"/>
    <x v="5"/>
    <s v="SAN DIEGO"/>
    <s v="CA"/>
    <n v="92121"/>
    <s v="PE-VERGE-2M"/>
    <s v="Each"/>
    <s v="NoPurchase"/>
    <s v="American Lighting"/>
    <s v="Extrusion/Channel"/>
    <s v="Premium Extrusions"/>
    <s v="Order"/>
    <s v="01-01-2025"/>
    <s v="14-04-2025"/>
    <n v="0"/>
    <n v="50"/>
    <n v="0"/>
    <n v="1424.5"/>
    <n v="-1424.5"/>
  </r>
  <r>
    <s v="AVPROD"/>
    <x v="421"/>
    <x v="12"/>
    <s v="WAITE PARK"/>
    <s v="MN"/>
    <n v="56387"/>
    <s v="PE-FLUSH-CLIP"/>
    <s v="BG10"/>
    <s v="Active"/>
    <s v="American Lighting"/>
    <s v="Extrusion/Channel"/>
    <s v="Premium Extrusions"/>
    <s v="Order"/>
    <s v="01-01-2025"/>
    <s v="14-04-2025"/>
    <n v="0"/>
    <n v="2"/>
    <n v="0"/>
    <n v="3.9"/>
    <n v="-3.9"/>
  </r>
  <r>
    <s v="AVPROD"/>
    <x v="53"/>
    <x v="3"/>
    <s v="CARMEL"/>
    <s v="IN"/>
    <n v="46032"/>
    <s v="SGL4-120-30-HS"/>
    <s v="Each"/>
    <s v="FlgNoPur"/>
    <s v="American Lighting"/>
    <s v="Exterior"/>
    <s v="SGL4"/>
    <s v="Order"/>
    <s v="01-01-2025"/>
    <s v="14-04-2025"/>
    <n v="0"/>
    <n v="24"/>
    <n v="0"/>
    <n v="901.92"/>
    <n v="-901.92"/>
  </r>
  <r>
    <s v="AVPROD"/>
    <x v="288"/>
    <x v="0"/>
    <s v="WEST DEPTFORD"/>
    <s v="NJ"/>
    <n v="8096"/>
    <s v="PE-AA1DF-FEED"/>
    <s v="Each"/>
    <s v="Active"/>
    <s v="American Lighting"/>
    <s v="Extrusion/Channel"/>
    <s v="Premium Extrusions"/>
    <s v="Special Order"/>
    <s v="01-01-2025"/>
    <s v="14-04-2025"/>
    <n v="0"/>
    <n v="114"/>
    <n v="0"/>
    <n v="151.62"/>
    <n v="-151.62"/>
  </r>
  <r>
    <s v="AVPROD"/>
    <x v="114"/>
    <x v="0"/>
    <s v="BENSALEM"/>
    <s v="PA"/>
    <n v="19020"/>
    <s v="PE-RAD-FEED"/>
    <s v="BG2"/>
    <s v="NoPurchase"/>
    <s v="American Lighting"/>
    <s v="Extrusion/Channel"/>
    <s v="Premium Extrusions"/>
    <s v="Order"/>
    <s v="01-01-2025"/>
    <s v="14-04-2025"/>
    <n v="0"/>
    <n v="20"/>
    <n v="0"/>
    <n v="24.6"/>
    <n v="-24.6"/>
  </r>
  <r>
    <s v="AVPROD"/>
    <x v="294"/>
    <x v="2"/>
    <s v="BASALT "/>
    <s v="CO"/>
    <n v="81621"/>
    <s v="PLX-ADPTPRODR24V-200"/>
    <s v="Each"/>
    <s v="Active"/>
    <s v="Proluxe"/>
    <s v="Drivers"/>
    <s v="Adaptive"/>
    <s v="Shadow TransferKit"/>
    <s v="01-01-2025"/>
    <s v="14-04-2025"/>
    <n v="-1"/>
    <n v="0"/>
    <n v="111.46"/>
    <n v="0"/>
    <n v="111.46"/>
  </r>
  <r>
    <s v="AVPROD"/>
    <x v="41"/>
    <x v="6"/>
    <s v="SANTA ROSA BEACH"/>
    <s v="FL"/>
    <n v="32459"/>
    <s v="PLX-EXTRAD-2M-BNDL1"/>
    <s v="Each"/>
    <s v="Active"/>
    <s v="Proluxe"/>
    <s v="Extrusion/Channel"/>
    <s v="Premium Extrusions"/>
    <s v="Shadow TransferKit"/>
    <s v="01-01-2025"/>
    <s v="14-04-2025"/>
    <n v="-26"/>
    <n v="0"/>
    <n v="1350.18"/>
    <n v="0"/>
    <n v="1350.18"/>
  </r>
  <r>
    <s v="AVPROD"/>
    <x v="191"/>
    <x v="6"/>
    <s v="CLEARWATER"/>
    <s v="FL"/>
    <n v="33765"/>
    <s v="CC-LF-NFPROV-5-SL"/>
    <s v="Each"/>
    <s v="Active"/>
    <s v="Other - Non-Inventory"/>
    <s v="Other"/>
    <s v="LaborFee"/>
    <s v="Tivoli Custom Cut"/>
    <s v="01-01-2025"/>
    <s v="14-04-2025"/>
    <n v="-4"/>
    <n v="0"/>
    <n v="95"/>
    <n v="0"/>
    <n v="95"/>
  </r>
  <r>
    <s v="AVPROD"/>
    <x v="60"/>
    <x v="3"/>
    <s v="FRANKLIN"/>
    <s v="OH"/>
    <n v="45005"/>
    <s v="PE-STRUT-LENS-2M"/>
    <s v="Each"/>
    <s v="Active"/>
    <s v="American Lighting"/>
    <s v="Extrusion/Channel"/>
    <s v="Premium Extrusions"/>
    <s v="Order"/>
    <s v="01-01-2025"/>
    <s v="14-04-2025"/>
    <n v="0"/>
    <n v="9"/>
    <n v="0"/>
    <n v="138.6"/>
    <n v="-138.6"/>
  </r>
  <r>
    <s v="AVPROD"/>
    <x v="286"/>
    <x v="6"/>
    <s v="CLEARWATER"/>
    <s v="FL"/>
    <n v="33760"/>
    <s v="PLX-DECRJ45-DMX-5CH"/>
    <s v="Each"/>
    <s v="Active"/>
    <s v="Proluxe"/>
    <s v="Controls"/>
    <s v="Controls"/>
    <s v="Shadow TransferKit"/>
    <s v="01-01-2025"/>
    <s v="14-04-2025"/>
    <n v="-2"/>
    <n v="0"/>
    <n v="195.9"/>
    <n v="0"/>
    <n v="195.9"/>
  </r>
  <r>
    <s v="AVPROD"/>
    <x v="379"/>
    <x v="7"/>
    <s v="LEE'S SUMMIT"/>
    <s v="MO"/>
    <n v="64081"/>
    <s v="OMNI-1-BK"/>
    <s v="Each"/>
    <s v="Inactive"/>
    <s v="American Lighting"/>
    <s v="Puck Lights"/>
    <s v="Omni"/>
    <s v="Order"/>
    <s v="01-01-2025"/>
    <s v="14-04-2025"/>
    <n v="0"/>
    <n v="200"/>
    <n v="0"/>
    <n v="2300"/>
    <n v="-2300"/>
  </r>
  <r>
    <s v="AVPROD"/>
    <x v="112"/>
    <x v="10"/>
    <s v="JONESBORO"/>
    <s v="AR"/>
    <n v="72401"/>
    <s v="PE-REEF-LENS-1M"/>
    <s v="Each"/>
    <s v="Active"/>
    <s v="American Lighting"/>
    <s v="Extrusion/Channel"/>
    <s v="Premium Extrusions"/>
    <s v="Special Order"/>
    <s v="01-01-2025"/>
    <s v="14-04-2025"/>
    <n v="0"/>
    <n v="1"/>
    <n v="0"/>
    <n v="9.52"/>
    <n v="-9.52"/>
  </r>
  <r>
    <s v="AVPROD"/>
    <x v="2"/>
    <x v="2"/>
    <s v="MURRAY"/>
    <s v="UT"/>
    <n v="84107"/>
    <s v="PE-UVLENS-1M"/>
    <s v="Each"/>
    <s v="Active"/>
    <s v="American Lighting"/>
    <s v="Extrusion/Channel"/>
    <s v="Premium Extrusions"/>
    <s v="Special Order"/>
    <s v="01-01-2025"/>
    <s v="14-04-2025"/>
    <n v="0"/>
    <n v="60"/>
    <n v="0"/>
    <n v="495"/>
    <n v="-495"/>
  </r>
  <r>
    <s v="AVPROD"/>
    <x v="449"/>
    <x v="9"/>
    <s v="EAST QUOGNE"/>
    <s v="NY"/>
    <n v="11942"/>
    <s v="PLX-HTLWD54-3018-24V-16"/>
    <s v="Each"/>
    <s v="Active"/>
    <s v="Proluxe"/>
    <s v="Tape Light"/>
    <s v="High Output"/>
    <s v="Shadow TransferKit"/>
    <s v="01-01-2025"/>
    <s v="14-04-2025"/>
    <n v="-1"/>
    <n v="0"/>
    <n v="152.9"/>
    <n v="0"/>
    <n v="152.9"/>
  </r>
  <r>
    <s v="AVPROD"/>
    <x v="29"/>
    <x v="2"/>
    <s v="ARVADA"/>
    <s v="CO"/>
    <n v="80002"/>
    <s v="PLX-STL54-COB-30K-24V-100"/>
    <s v="Each"/>
    <s v="Active"/>
    <s v="Proluxe"/>
    <s v="Tape Light"/>
    <s v="Standard Grade COB"/>
    <s v="Shadow TransferKit"/>
    <s v="01-01-2025"/>
    <s v="14-04-2025"/>
    <n v="-2"/>
    <n v="0"/>
    <n v="1072.8399999999999"/>
    <n v="0"/>
    <n v="1072.8399999999999"/>
  </r>
  <r>
    <s v="AVPROD"/>
    <x v="60"/>
    <x v="3"/>
    <s v="FRANKLIN"/>
    <s v="OH"/>
    <n v="45005"/>
    <s v="PLX-ADPTPRODRJ24V-96"/>
    <s v="Each"/>
    <s v="Active"/>
    <s v="Proluxe"/>
    <s v="Drivers"/>
    <s v="Adaptive"/>
    <s v="Shadow TransferKit"/>
    <s v="01-01-2025"/>
    <s v="14-04-2025"/>
    <n v="-3"/>
    <n v="0"/>
    <n v="361.11"/>
    <n v="0"/>
    <n v="361.11"/>
  </r>
  <r>
    <s v="AVPROD"/>
    <x v="216"/>
    <x v="9"/>
    <s v="SAYVILLE"/>
    <s v="NY"/>
    <n v="11782"/>
    <s v="PLX-ADPTPRODRJ24V-288"/>
    <s v="Each"/>
    <s v="Active"/>
    <s v="Proluxe"/>
    <s v="Drivers"/>
    <s v="Adaptive"/>
    <s v="Shadow TransferKit"/>
    <s v="01-01-2025"/>
    <s v="14-04-2025"/>
    <n v="-1"/>
    <n v="0"/>
    <n v="148.12"/>
    <n v="0"/>
    <n v="148.12"/>
  </r>
  <r>
    <s v="AVPROD"/>
    <x v="19"/>
    <x v="0"/>
    <s v="BETHESDA"/>
    <s v="MD"/>
    <n v="20814"/>
    <s v="ADPT-DRJ-60-24"/>
    <s v="Each"/>
    <s v="Active"/>
    <s v="American Lighting"/>
    <s v="Drivers"/>
    <s v="Adaptive"/>
    <s v="Order"/>
    <s v="01-01-2025"/>
    <s v="14-04-2025"/>
    <n v="0"/>
    <n v="3"/>
    <n v="0"/>
    <n v="232.5"/>
    <n v="-232.5"/>
  </r>
  <r>
    <s v="AVPROD"/>
    <x v="15"/>
    <x v="3"/>
    <s v="MENTOR"/>
    <s v="OH"/>
    <n v="44060"/>
    <s v="E-CLIP"/>
    <s v="Each"/>
    <s v="NoPurchase"/>
    <s v="American Lighting"/>
    <s v="Extrusion/Channel"/>
    <s v="Economy Extrusions"/>
    <s v="Order"/>
    <s v="01-01-2025"/>
    <s v="14-04-2025"/>
    <n v="0"/>
    <n v="39"/>
    <n v="0"/>
    <n v="46.41"/>
    <n v="-46.41"/>
  </r>
  <r>
    <s v="AVPROD"/>
    <x v="383"/>
    <x v="6"/>
    <s v="DORAL"/>
    <s v="FL"/>
    <n v="33122"/>
    <s v="ADPTPRO-DRJ-60-24"/>
    <s v="Each"/>
    <s v="Active"/>
    <s v="American Lighting"/>
    <s v="Drivers"/>
    <s v="Adaptive"/>
    <s v="Order"/>
    <s v="01-01-2025"/>
    <s v="14-04-2025"/>
    <n v="0"/>
    <n v="2"/>
    <n v="0"/>
    <n v="153.54"/>
    <n v="-153.54"/>
  </r>
  <r>
    <s v="AVPROD"/>
    <x v="117"/>
    <x v="6"/>
    <s v="SARASOTA"/>
    <s v="FL"/>
    <n v="34243"/>
    <s v="CNVS-TW-12x24"/>
    <s v="CS2"/>
    <s v="Active"/>
    <s v="American Lighting"/>
    <s v="Dynamic Pixel"/>
    <s v="Canvas"/>
    <s v="Order"/>
    <s v="01-01-2025"/>
    <s v="14-04-2025"/>
    <n v="0"/>
    <n v="2"/>
    <n v="0"/>
    <n v="696.7"/>
    <n v="-696.7"/>
  </r>
  <r>
    <s v="AVPROD"/>
    <x v="43"/>
    <x v="3"/>
    <s v="ZIONSVILLE"/>
    <s v="IN"/>
    <n v="46077"/>
    <s v="E-CLIP"/>
    <s v="Each"/>
    <s v="NoPurchase"/>
    <s v="American Lighting"/>
    <s v="Extrusion/Channel"/>
    <s v="Economy Extrusions"/>
    <s v="Order"/>
    <s v="01-01-2025"/>
    <s v="14-04-2025"/>
    <n v="0"/>
    <n v="50"/>
    <n v="0"/>
    <n v="85"/>
    <n v="-85"/>
  </r>
  <r>
    <s v="AVPROD"/>
    <x v="38"/>
    <x v="6"/>
    <s v="SARASOTA"/>
    <s v="FL"/>
    <n v="34231"/>
    <s v="PLX-HPR68-18MM-SW-24V-CC"/>
    <s v="Foot"/>
    <s v="Active"/>
    <s v="Proluxe"/>
    <s v="Flexible Linear"/>
    <s v="Pool Rated Neon"/>
    <s v="Shadow TransferKit"/>
    <s v="01-01-2025"/>
    <s v="14-04-2025"/>
    <n v="2"/>
    <n v="0"/>
    <n v="56"/>
    <n v="0"/>
    <n v="56"/>
  </r>
  <r>
    <s v="AVPROD"/>
    <x v="62"/>
    <x v="6"/>
    <s v="SARASOTA"/>
    <s v="FL"/>
    <n v="34236"/>
    <s v="PLX-STLWD54-3018-24V-16"/>
    <s v="Each"/>
    <s v="Active"/>
    <s v="Proluxe"/>
    <s v="Tape Light"/>
    <s v="Standard Grade"/>
    <s v="Shadow TransferKit"/>
    <s v="01-01-2025"/>
    <s v="14-04-2025"/>
    <n v="-8"/>
    <n v="0"/>
    <n v="1129.2"/>
    <n v="0"/>
    <n v="1129.2"/>
  </r>
  <r>
    <s v="AVPROD"/>
    <x v="447"/>
    <x v="3"/>
    <s v="MUSKEGON"/>
    <s v="MI"/>
    <n v="49445"/>
    <s v="PLX-TL68-CLIP"/>
    <s v="Each"/>
    <s v="Active"/>
    <s v="Proluxe"/>
    <s v="Tape Light"/>
    <s v="Tape Light Accessories"/>
    <s v="Shadow TransferKit"/>
    <s v="01-01-2025"/>
    <s v="14-04-2025"/>
    <n v="-2"/>
    <n v="0"/>
    <n v="11.4"/>
    <n v="0"/>
    <n v="11.4"/>
  </r>
  <r>
    <s v="AVPROD"/>
    <x v="241"/>
    <x v="4"/>
    <s v="BLUFFTON"/>
    <s v="SC"/>
    <n v="29910"/>
    <s v="PLX-EXTUNVMINI-2M-BNDL1"/>
    <s v="Each"/>
    <s v="Active"/>
    <s v="Proluxe"/>
    <s v="Extrusion/Channel"/>
    <s v="Premium Extrusions"/>
    <s v="Shadow TransferKit"/>
    <s v="01-01-2025"/>
    <s v="14-04-2025"/>
    <n v="-1"/>
    <n v="0"/>
    <n v="74.3"/>
    <n v="0"/>
    <n v="74.3"/>
  </r>
  <r>
    <s v="AVPROD"/>
    <x v="187"/>
    <x v="4"/>
    <s v="MOORESVILLE"/>
    <s v="NC"/>
    <n v="28117"/>
    <s v="PLX-HTL54-COB-30K-24V-100"/>
    <s v="Each"/>
    <s v="Active"/>
    <s v="Proluxe"/>
    <s v="Tape Light"/>
    <s v="High Output COB"/>
    <s v="Shadow TransferKit"/>
    <s v="01-01-2025"/>
    <s v="14-04-2025"/>
    <n v="-5"/>
    <n v="0"/>
    <n v="2956.75"/>
    <n v="0"/>
    <n v="2956.75"/>
  </r>
  <r>
    <s v="AVPROD"/>
    <x v="293"/>
    <x v="10"/>
    <s v="SPRING "/>
    <s v="TX"/>
    <n v="77373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236"/>
    <x v="6"/>
    <s v="FORT MYERS"/>
    <s v="FL"/>
    <n v="33912"/>
    <s v="PLX-LEDDRJ24V-200"/>
    <s v="Each"/>
    <s v="Active"/>
    <s v="Proluxe"/>
    <s v="Drivers"/>
    <s v="LED-DR"/>
    <s v="Shadow TransferKit"/>
    <s v="01-01-2025"/>
    <s v="14-04-2025"/>
    <n v="0"/>
    <n v="0"/>
    <n v="-54.29"/>
    <n v="0"/>
    <n v="-54.29"/>
  </r>
  <r>
    <s v="AVPROD"/>
    <x v="340"/>
    <x v="11"/>
    <s v="CONROE"/>
    <s v="TX"/>
    <n v="77302"/>
    <s v="PLX-EXT-LENSUV-1M"/>
    <s v="Each"/>
    <s v="NoPurchase"/>
    <s v="Proluxe"/>
    <s v="Extrusion/Channel"/>
    <s v="Premium Extrusions"/>
    <s v="Shadow TransferKit"/>
    <s v="01-01-2025"/>
    <s v="14-04-2025"/>
    <n v="-7"/>
    <n v="0"/>
    <n v="57.75"/>
    <n v="0"/>
    <n v="57.75"/>
  </r>
  <r>
    <s v="AVPROD"/>
    <x v="27"/>
    <x v="5"/>
    <s v="GILBERT"/>
    <s v="AZ"/>
    <n v="85296"/>
    <s v="PLX-EXT-LENSUV-2M"/>
    <s v="Each"/>
    <s v="Active"/>
    <s v="Proluxe"/>
    <s v="Extrusion/Channel"/>
    <s v="Premium Extrusions"/>
    <s v="Shadow TransferKit"/>
    <s v="01-01-2025"/>
    <s v="14-04-2025"/>
    <n v="-100"/>
    <n v="0"/>
    <n v="1573"/>
    <n v="0"/>
    <n v="1573"/>
  </r>
  <r>
    <s v="AVPROD"/>
    <x v="86"/>
    <x v="9"/>
    <s v="GARFIELD"/>
    <s v="NJ"/>
    <n v="7026"/>
    <s v="PE-AA2-END"/>
    <s v="Each"/>
    <s v="NoPurchase"/>
    <s v="American Lighting"/>
    <s v="Extrusion/Channel"/>
    <s v="Premium Extrusions"/>
    <s v="Order"/>
    <s v="01-01-2025"/>
    <s v="14-04-2025"/>
    <n v="0"/>
    <n v="8"/>
    <n v="0"/>
    <n v="20"/>
    <n v="-20"/>
  </r>
  <r>
    <s v="AVPROD"/>
    <x v="23"/>
    <x v="7"/>
    <s v="SHAWNEE"/>
    <s v="KS"/>
    <n v="66227"/>
    <s v="CC-LF-HTL-COB-RGBW"/>
    <s v="Each"/>
    <s v="Active"/>
    <s v="Other - Non-Inventory"/>
    <s v="Other"/>
    <s v="LaborFee"/>
    <s v="Tivoli Custom Cut"/>
    <s v="01-01-2025"/>
    <s v="14-04-2025"/>
    <n v="-8"/>
    <n v="0"/>
    <n v="196.8"/>
    <n v="0"/>
    <n v="196.8"/>
  </r>
  <r>
    <s v="AVPROD"/>
    <x v="432"/>
    <x v="6"/>
    <s v="TAMPA "/>
    <s v="FL"/>
    <n v="33624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29"/>
    <x v="2"/>
    <s v="ARVADA"/>
    <s v="CO"/>
    <n v="80002"/>
    <s v="PLX-EXTUNV-2M-BNDL1"/>
    <s v="Each"/>
    <s v="Active"/>
    <s v="Proluxe"/>
    <s v="Extrusion/Channel"/>
    <s v="Premium Extrusions"/>
    <s v="Shadow TransferKit"/>
    <s v="01-01-2025"/>
    <s v="14-04-2025"/>
    <n v="-12"/>
    <n v="0"/>
    <n v="480"/>
    <n v="0"/>
    <n v="480"/>
  </r>
  <r>
    <s v="AVPROD"/>
    <x v="19"/>
    <x v="0"/>
    <s v="BETHESDA"/>
    <s v="MD"/>
    <n v="20814"/>
    <s v="PE-AA2-END"/>
    <s v="Each"/>
    <s v="NoPurchase"/>
    <s v="American Lighting"/>
    <s v="Extrusion/Channel"/>
    <s v="Premium Extrusions"/>
    <s v="Order"/>
    <s v="01-01-2025"/>
    <s v="14-04-2025"/>
    <n v="0"/>
    <n v="10"/>
    <n v="0"/>
    <n v="16"/>
    <n v="-16"/>
  </r>
  <r>
    <s v="AVPROD"/>
    <x v="221"/>
    <x v="1"/>
    <s v="GERMANTOWN"/>
    <s v="NY"/>
    <n v="12526"/>
    <s v="TL-CONKIT"/>
    <s v="Each"/>
    <s v="Active"/>
    <s v="American Lighting"/>
    <s v="Tape Light"/>
    <s v="Tape Light Accessories"/>
    <s v="Order"/>
    <s v="01-01-2025"/>
    <s v="14-04-2025"/>
    <n v="0"/>
    <n v="4"/>
    <n v="0"/>
    <n v="15"/>
    <n v="-15"/>
  </r>
  <r>
    <s v="AVPROD"/>
    <x v="236"/>
    <x v="6"/>
    <s v="FORT MYERS"/>
    <s v="FL"/>
    <n v="33912"/>
    <s v="PLX-GTWY-DMXARTNET"/>
    <s v="Each"/>
    <s v="Active"/>
    <s v="Proluxe"/>
    <s v="Controls"/>
    <s v="Controls"/>
    <s v="Shadow TransferKit"/>
    <s v="01-01-2025"/>
    <s v="14-04-2025"/>
    <n v="0"/>
    <n v="0"/>
    <n v="-276.5"/>
    <n v="0"/>
    <n v="-276.5"/>
  </r>
  <r>
    <s v="AVPROD"/>
    <x v="411"/>
    <x v="9"/>
    <s v="MASSPEQUA"/>
    <s v="NY"/>
    <n v="11758"/>
    <s v="PLX-ADPTDRJ24V-60"/>
    <s v="Each"/>
    <s v="Active"/>
    <s v="Proluxe"/>
    <s v="Drivers"/>
    <s v="Adaptive"/>
    <s v="Shadow TransferKit"/>
    <s v="01-01-2025"/>
    <s v="14-04-2025"/>
    <n v="-1"/>
    <n v="0"/>
    <n v="53.69"/>
    <n v="0"/>
    <n v="53.69"/>
  </r>
  <r>
    <s v="AVPROD"/>
    <x v="187"/>
    <x v="4"/>
    <s v="MOORESVILLE"/>
    <s v="NC"/>
    <n v="28117"/>
    <s v="PLX-ADPTPRODRJ24V-192"/>
    <s v="Each"/>
    <s v="Active"/>
    <s v="Proluxe"/>
    <s v="Drivers"/>
    <s v="Adaptive"/>
    <s v="Shadow TransferKit"/>
    <s v="01-01-2025"/>
    <s v="14-04-2025"/>
    <n v="-8"/>
    <n v="0"/>
    <n v="1198.4000000000001"/>
    <n v="0"/>
    <n v="1198.4000000000001"/>
  </r>
  <r>
    <s v="AVPROD"/>
    <x v="148"/>
    <x v="4"/>
    <s v="DAPHNE"/>
    <s v="AL"/>
    <n v="36526"/>
    <s v="PLX-SFLEXEXT-SC-LENS-4"/>
    <s v="Each"/>
    <s v="Active"/>
    <s v="Proluxe"/>
    <s v="Tape Light"/>
    <s v="Senik"/>
    <s v="Shadow TransferKit"/>
    <s v="01-01-2025"/>
    <s v="14-04-2025"/>
    <n v="-4"/>
    <n v="0"/>
    <n v="41.44"/>
    <n v="0"/>
    <n v="41.44"/>
  </r>
  <r>
    <s v="AVPROD"/>
    <x v="289"/>
    <x v="2"/>
    <s v="PARK CITY"/>
    <s v="UT"/>
    <n v="84098"/>
    <s v="STL-COB-WW-16"/>
    <s v="Each"/>
    <s v="Active"/>
    <s v="American Lighting"/>
    <s v="Tape Light"/>
    <s v="Standard Grade COB"/>
    <s v="Order"/>
    <s v="01-01-2025"/>
    <s v="14-04-2025"/>
    <n v="0"/>
    <n v="2"/>
    <n v="0"/>
    <n v="168.4"/>
    <n v="-168.4"/>
  </r>
  <r>
    <s v="AVPROD"/>
    <x v="35"/>
    <x v="6"/>
    <s v="MIAMI"/>
    <s v="FL"/>
    <n v="33155"/>
    <s v="PE-RUBIK-FEED"/>
    <s v="BG2"/>
    <s v="Active"/>
    <s v="American Lighting"/>
    <s v="Extrusion/Channel"/>
    <s v="Premium Extrusions"/>
    <s v="Order"/>
    <s v="01-01-2025"/>
    <s v="14-04-2025"/>
    <n v="0"/>
    <n v="2"/>
    <n v="0"/>
    <n v="2.46"/>
    <n v="-2.46"/>
  </r>
  <r>
    <s v="AVPROD"/>
    <x v="6"/>
    <x v="5"/>
    <s v="SIGNAL HILL "/>
    <s v="CA"/>
    <n v="97055"/>
    <s v="PLX-ADPTDRJ12V-30"/>
    <s v="Each"/>
    <s v="Active"/>
    <s v="Proluxe"/>
    <s v="Drivers"/>
    <s v="Adaptive"/>
    <s v="Shadow TransferKit"/>
    <s v="01-01-2025"/>
    <s v="14-04-2025"/>
    <n v="-1"/>
    <n v="0"/>
    <n v="49.64"/>
    <n v="0"/>
    <n v="49.64"/>
  </r>
  <r>
    <s v="AVPROD"/>
    <x v="2"/>
    <x v="2"/>
    <s v="MURRAY"/>
    <s v="UT"/>
    <n v="84107"/>
    <s v="PLX-ADPTDRJ24V-96"/>
    <s v="Each"/>
    <s v="Active"/>
    <s v="Proluxe"/>
    <s v="Drivers"/>
    <s v="Adaptive"/>
    <s v="Shadow TransferKit"/>
    <s v="01-01-2025"/>
    <s v="14-04-2025"/>
    <n v="17"/>
    <n v="0"/>
    <n v="1860.48"/>
    <n v="0"/>
    <n v="1860.48"/>
  </r>
  <r>
    <s v="AVPROD"/>
    <x v="21"/>
    <x v="8"/>
    <s v="BELLEVUE"/>
    <s v="WA"/>
    <n v="98005"/>
    <s v="PLX-ADPTPRODRJ24V-96"/>
    <s v="Each"/>
    <s v="Active"/>
    <s v="Proluxe"/>
    <s v="Drivers"/>
    <s v="Adaptive"/>
    <s v="Shadow TransferKit"/>
    <s v="01-01-2025"/>
    <s v="14-04-2025"/>
    <n v="-11"/>
    <n v="0"/>
    <n v="1267.2"/>
    <n v="0"/>
    <n v="1267.2"/>
  </r>
  <r>
    <s v="AVPROD"/>
    <x v="8"/>
    <x v="3"/>
    <s v="SYRACUSE "/>
    <s v="IN"/>
    <n v="46567"/>
    <s v="MLUX-CHAN-3A"/>
    <s v="Each"/>
    <s v="Active"/>
    <s v="American Lighting"/>
    <s v="Tape Light"/>
    <s v="Microlux"/>
    <s v="Order"/>
    <s v="01-01-2025"/>
    <s v="14-04-2025"/>
    <n v="0"/>
    <n v="5"/>
    <n v="0"/>
    <n v="86"/>
    <n v="-86"/>
  </r>
  <r>
    <s v="AVPROD"/>
    <x v="273"/>
    <x v="10"/>
    <s v="BATON ROUGE"/>
    <s v="LA"/>
    <n v="70810"/>
    <s v="PE-VERGE-FEED"/>
    <s v="Each"/>
    <s v="Active"/>
    <s v="American Lighting"/>
    <s v="Extrusion/Channel"/>
    <s v="Premium Extrusions"/>
    <s v="Order"/>
    <s v="01-01-2025"/>
    <s v="14-04-2025"/>
    <n v="0"/>
    <n v="41"/>
    <n v="0"/>
    <n v="133.25"/>
    <n v="-133.25"/>
  </r>
  <r>
    <s v="AVPROD"/>
    <x v="328"/>
    <x v="10"/>
    <s v="HOUSTON"/>
    <s v="TX"/>
    <n v="77034"/>
    <s v="PE-GT-1M"/>
    <s v="Each"/>
    <s v="Inactive"/>
    <s v="American Lighting"/>
    <s v="Extrusion/Channel"/>
    <s v="Premium Extrusions"/>
    <s v="Order"/>
    <s v="01-01-2025"/>
    <s v="14-04-2025"/>
    <n v="0"/>
    <n v="9"/>
    <n v="0"/>
    <n v="167.4"/>
    <n v="-167.4"/>
  </r>
  <r>
    <s v="AVPROD"/>
    <x v="213"/>
    <x v="0"/>
    <s v="WAYNE"/>
    <s v="PA"/>
    <n v="19087"/>
    <s v="PLX-EXTMINIUNI-1M"/>
    <s v="Each"/>
    <s v="NoPurchase"/>
    <s v="Proluxe"/>
    <s v="Extrusion/Channel"/>
    <s v="Premium Extrusions"/>
    <s v="Shadow TransferKit"/>
    <s v="01-01-2025"/>
    <s v="14-04-2025"/>
    <n v="-4"/>
    <n v="0"/>
    <n v="37"/>
    <n v="0"/>
    <n v="37"/>
  </r>
  <r>
    <s v="AVPROD"/>
    <x v="129"/>
    <x v="4"/>
    <s v="CHARLESTON"/>
    <s v="SC"/>
    <n v="29407"/>
    <s v="PLX-ADPTPRODRJ24V-96"/>
    <s v="Each"/>
    <s v="Active"/>
    <s v="Proluxe"/>
    <s v="Drivers"/>
    <s v="Adaptive"/>
    <s v="Shadow TransferKit"/>
    <s v="01-01-2025"/>
    <s v="14-04-2025"/>
    <n v="-4"/>
    <n v="0"/>
    <n v="506.8"/>
    <n v="0"/>
    <n v="506.8"/>
  </r>
  <r>
    <s v="AVPROD"/>
    <x v="136"/>
    <x v="8"/>
    <s v="ANCHORAGE"/>
    <s v="AK"/>
    <n v="99518"/>
    <s v="HTLWD-3018-16"/>
    <s v="Each"/>
    <s v="Active"/>
    <s v="American Lighting"/>
    <s v="Tape Light"/>
    <s v="High Output"/>
    <s v="Order"/>
    <s v="01-01-2025"/>
    <s v="14-04-2025"/>
    <n v="0"/>
    <n v="5"/>
    <n v="0"/>
    <n v="725.92"/>
    <n v="-725.92"/>
  </r>
  <r>
    <s v="AVPROD"/>
    <x v="41"/>
    <x v="4"/>
    <s v="NORTH CHARLESTON"/>
    <s v="SC"/>
    <n v="29420"/>
    <s v="ELV-80J-12"/>
    <s v="Each"/>
    <s v="NoPurchase"/>
    <s v="American Lighting"/>
    <s v="Drivers"/>
    <s v="ELV"/>
    <s v="Order"/>
    <s v="01-01-2025"/>
    <s v="14-04-2025"/>
    <n v="0"/>
    <n v="1"/>
    <n v="0"/>
    <n v="0"/>
    <n v="0"/>
  </r>
  <r>
    <s v="AVPROD"/>
    <x v="211"/>
    <x v="10"/>
    <s v="HOUSTON"/>
    <s v="TX"/>
    <n v="77066"/>
    <s v="PLX-DECRJ45-DMX-5CH"/>
    <s v="Each"/>
    <s v="Active"/>
    <s v="Proluxe"/>
    <s v="Controls"/>
    <s v="Controls"/>
    <s v="Shadow TransferKit"/>
    <s v="01-01-2025"/>
    <s v="14-04-2025"/>
    <n v="-4"/>
    <n v="0"/>
    <n v="333.04"/>
    <n v="0"/>
    <n v="333.04"/>
  </r>
  <r>
    <s v="AVPROD"/>
    <x v="272"/>
    <x v="0"/>
    <s v="CHESAPEAKE "/>
    <s v="VA"/>
    <n v="23320"/>
    <s v="SPTL-RGBTW"/>
    <s v="Each"/>
    <s v="FlgNoPur"/>
    <s v="American Lighting"/>
    <s v="Tape Light"/>
    <s v="Spec Grade"/>
    <s v="Order"/>
    <s v="01-01-2025"/>
    <s v="14-04-2025"/>
    <n v="0"/>
    <n v="6"/>
    <n v="0"/>
    <n v="1050"/>
    <n v="-1050"/>
  </r>
  <r>
    <s v="AVPROD"/>
    <x v="2"/>
    <x v="2"/>
    <s v="MURRAY"/>
    <s v="UT"/>
    <n v="84107"/>
    <s v="QD6-3CCT-WH"/>
    <s v="Each"/>
    <s v="FlgNoPur"/>
    <s v="American Lighting"/>
    <s v="Downlighting"/>
    <s v="Quick Disc"/>
    <s v="Order"/>
    <s v="01-01-2025"/>
    <s v="14-04-2025"/>
    <n v="36"/>
    <n v="0"/>
    <n v="680.76"/>
    <n v="0"/>
    <n v="680.76"/>
  </r>
  <r>
    <s v="AVPROD"/>
    <x v="135"/>
    <x v="4"/>
    <s v="KNOXVILLE"/>
    <s v="TN"/>
    <n v="37919"/>
    <s v="PE-AA45-1M"/>
    <s v="Each"/>
    <s v="Active"/>
    <s v="American Lighting"/>
    <s v="Extrusion/Channel"/>
    <s v="Premium Extrusions"/>
    <s v="Special Order"/>
    <s v="01-01-2025"/>
    <s v="14-04-2025"/>
    <n v="-4"/>
    <n v="0"/>
    <n v="67.599999999999994"/>
    <n v="0"/>
    <n v="67.599999999999994"/>
  </r>
  <r>
    <s v="AVPROD"/>
    <x v="6"/>
    <x v="5"/>
    <s v="SIGNAL HILL "/>
    <s v="CA"/>
    <n v="97055"/>
    <s v="PLX-CNVS54-30K-24V-12x24"/>
    <s v="CS2"/>
    <s v="Active"/>
    <s v="Proluxe"/>
    <s v="Dynamic Pixel"/>
    <s v="Canvas"/>
    <s v="Shadow TransferKit"/>
    <s v="01-01-2025"/>
    <s v="14-04-2025"/>
    <n v="-6"/>
    <n v="0"/>
    <n v="1510.5"/>
    <n v="0"/>
    <n v="1510.5"/>
  </r>
  <r>
    <s v="AVPROD"/>
    <x v="51"/>
    <x v="6"/>
    <s v="CLEARWATER "/>
    <s v="FL"/>
    <n v="33765"/>
    <s v="PLX-LEDDRJ24V-96"/>
    <s v="Each"/>
    <s v="Active"/>
    <s v="Proluxe"/>
    <s v="Drivers"/>
    <s v="LED-DR"/>
    <s v="Shadow TransferKit"/>
    <s v="01-01-2025"/>
    <s v="14-04-2025"/>
    <n v="-1"/>
    <n v="0"/>
    <n v="62.85"/>
    <n v="0"/>
    <n v="62.85"/>
  </r>
  <r>
    <s v="AVPROD"/>
    <x v="21"/>
    <x v="8"/>
    <s v="BELLEVUE"/>
    <s v="WA"/>
    <n v="98005"/>
    <s v="PLX-HTLWD54-3018-24V-16"/>
    <s v="Each"/>
    <s v="Active"/>
    <s v="Proluxe"/>
    <s v="Tape Light"/>
    <s v="High Output"/>
    <s v="Shadow TransferKit"/>
    <s v="01-01-2025"/>
    <s v="14-04-2025"/>
    <n v="-35"/>
    <n v="0"/>
    <n v="4865"/>
    <n v="0"/>
    <n v="4865"/>
  </r>
  <r>
    <s v="AVPROD"/>
    <x v="15"/>
    <x v="3"/>
    <s v="MENTOR"/>
    <s v="OH"/>
    <n v="44060"/>
    <s v="PE-UVLENS-1M"/>
    <s v="Each"/>
    <s v="Active"/>
    <s v="American Lighting"/>
    <s v="Extrusion/Channel"/>
    <s v="Premium Extrusions"/>
    <s v="Special Order"/>
    <s v="01-01-2025"/>
    <s v="14-04-2025"/>
    <n v="0"/>
    <n v="5"/>
    <n v="0"/>
    <n v="28.9"/>
    <n v="-28.9"/>
  </r>
  <r>
    <s v="AVPROD"/>
    <x v="18"/>
    <x v="7"/>
    <s v="ROELAND PARK"/>
    <s v="KS"/>
    <n v="66205"/>
    <s v="PLX-ADPTDRJ24V-96"/>
    <s v="Each"/>
    <s v="Active"/>
    <s v="Proluxe"/>
    <s v="Drivers"/>
    <s v="Adaptive"/>
    <s v="Shadow TransferKit"/>
    <s v="01-01-2025"/>
    <s v="14-04-2025"/>
    <n v="-3"/>
    <n v="0"/>
    <n v="345.6"/>
    <n v="0"/>
    <n v="345.6"/>
  </r>
  <r>
    <s v="AVPROD"/>
    <x v="2"/>
    <x v="2"/>
    <s v="MURRAY"/>
    <s v="UT"/>
    <n v="84107"/>
    <s v="STLHD65-UWW-16"/>
    <s v="Each"/>
    <s v="Active"/>
    <s v="American Lighting"/>
    <s v="Tape Light"/>
    <s v="Standard Grade HD"/>
    <s v="Order"/>
    <s v="01-01-2025"/>
    <s v="14-04-2025"/>
    <n v="0"/>
    <n v="2"/>
    <n v="0"/>
    <n v="197.64"/>
    <n v="-197.64"/>
  </r>
  <r>
    <s v="AVPROD"/>
    <x v="377"/>
    <x v="4"/>
    <s v="WILMINGTON"/>
    <s v="NC"/>
    <n v="28405"/>
    <s v="120-H3-CC-CONKITP"/>
    <s v="Each"/>
    <s v="Inactive"/>
    <s v="American Lighting"/>
    <s v="Flexible Linear"/>
    <s v="Hybrid"/>
    <s v="Tivoli Custom Cut"/>
    <s v="01-01-2025"/>
    <s v="14-04-2025"/>
    <n v="0"/>
    <n v="5"/>
    <n v="0"/>
    <n v="75.25"/>
    <n v="-75.25"/>
  </r>
  <r>
    <s v="AVPROD"/>
    <x v="344"/>
    <x v="6"/>
    <s v="SARASOTA "/>
    <s v="FL"/>
    <n v="34243"/>
    <s v="SPKPL-GTWY-E"/>
    <s v="Each"/>
    <s v="Active"/>
    <s v="American Lighting"/>
    <s v="Spektrum"/>
    <s v="Spektrum Smart"/>
    <s v="Order"/>
    <s v="01-01-2025"/>
    <s v="14-04-2025"/>
    <n v="0"/>
    <n v="1"/>
    <n v="0"/>
    <n v="195"/>
    <n v="-195"/>
  </r>
  <r>
    <s v="AVPROD"/>
    <x v="491"/>
    <x v="6"/>
    <s v="FORT LAUDERDALE"/>
    <s v="FL"/>
    <n v="33304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37"/>
    <x v="2"/>
    <s v="LONE TREE"/>
    <s v="CO"/>
    <n v="80124"/>
    <s v="PE-GT-LENS-1M"/>
    <s v="Each"/>
    <s v="NoPurchase"/>
    <s v="American Lighting"/>
    <s v="Extrusion/Channel"/>
    <s v="Premium Extrusions"/>
    <s v="Order"/>
    <s v="01-01-2025"/>
    <s v="14-04-2025"/>
    <n v="0"/>
    <n v="60"/>
    <n v="0"/>
    <n v="624"/>
    <n v="-624"/>
  </r>
  <r>
    <s v="AVPROD"/>
    <x v="19"/>
    <x v="0"/>
    <s v="BETHESDA"/>
    <s v="MD"/>
    <n v="20814"/>
    <s v="TL-WIRE"/>
    <s v="Foot"/>
    <s v="Active"/>
    <s v="American Lighting"/>
    <s v="Tape Light"/>
    <s v="Tape Light Accessories"/>
    <s v="Tivoli Custom Cut"/>
    <s v="01-01-2025"/>
    <s v="14-04-2025"/>
    <n v="0"/>
    <n v="168"/>
    <n v="0"/>
    <n v="201.6"/>
    <n v="-201.6"/>
  </r>
  <r>
    <s v="AVPROD"/>
    <x v="7"/>
    <x v="0"/>
    <s v="SILVER SPRING"/>
    <s v="MD"/>
    <n v="20910"/>
    <s v="PE-RADXL-2M"/>
    <s v="Each"/>
    <s v="NoPurchase"/>
    <s v="American Lighting"/>
    <s v="Extrusion/Channel"/>
    <s v="Premium Extrusions"/>
    <s v="Order"/>
    <s v="01-01-2025"/>
    <s v="14-04-2025"/>
    <n v="0"/>
    <n v="4"/>
    <n v="0"/>
    <n v="103.6"/>
    <n v="-103.6"/>
  </r>
  <r>
    <s v="AVPROD"/>
    <x v="61"/>
    <x v="6"/>
    <s v="PARRISH "/>
    <s v="FL"/>
    <n v="34219"/>
    <s v="PE-AA2-END"/>
    <s v="Each"/>
    <s v="NoPurchase"/>
    <s v="American Lighting"/>
    <s v="Extrusion/Channel"/>
    <s v="Premium Extrusions"/>
    <s v="Order"/>
    <s v="01-01-2025"/>
    <s v="14-04-2025"/>
    <n v="0"/>
    <n v="54"/>
    <n v="0"/>
    <n v="135"/>
    <n v="-135"/>
  </r>
  <r>
    <s v="AVPROD"/>
    <x v="23"/>
    <x v="7"/>
    <s v="SHAWNEE"/>
    <s v="KS"/>
    <n v="66227"/>
    <s v="PLX-HTL54-COB-RGBW-24V-CC"/>
    <s v="Foot"/>
    <s v="Active"/>
    <s v="Proluxe"/>
    <s v="Tape Light"/>
    <s v="High Output COB"/>
    <s v="Shadow TransferKit"/>
    <s v="01-01-2025"/>
    <s v="14-04-2025"/>
    <n v="-43"/>
    <n v="0"/>
    <n v="819.15"/>
    <n v="0"/>
    <n v="819.15"/>
  </r>
  <r>
    <s v="AVPROD"/>
    <x v="6"/>
    <x v="5"/>
    <s v="SIGNAL HILL "/>
    <s v="CA"/>
    <n v="97055"/>
    <s v="MLUX-CLIPS"/>
    <s v="BG10"/>
    <s v="Active"/>
    <s v="American Lighting"/>
    <s v="Tape Light"/>
    <s v="Microlux"/>
    <s v="Order"/>
    <s v="01-01-2025"/>
    <s v="14-04-2025"/>
    <n v="0"/>
    <n v="1"/>
    <n v="0"/>
    <n v="3.75"/>
    <n v="-3.75"/>
  </r>
  <r>
    <s v="AVPROD"/>
    <x v="8"/>
    <x v="3"/>
    <s v="SYRACUSE "/>
    <s v="IN"/>
    <n v="46567"/>
    <s v="QD6-3CCT-WH"/>
    <s v="Each"/>
    <s v="FlgNoPur"/>
    <s v="American Lighting"/>
    <s v="Downlighting"/>
    <s v="Quick Disc"/>
    <s v="Order"/>
    <s v="01-01-2025"/>
    <s v="14-04-2025"/>
    <n v="0"/>
    <n v="7"/>
    <n v="0"/>
    <n v="82.95"/>
    <n v="-82.95"/>
  </r>
  <r>
    <s v="AVPROD"/>
    <x v="138"/>
    <x v="2"/>
    <s v="SANTA FE"/>
    <s v="NM"/>
    <n v="87501"/>
    <s v="120-H3-CC-END"/>
    <s v="Each"/>
    <s v="NoPurchase"/>
    <s v="American Lighting"/>
    <s v="Flexible Linear"/>
    <s v="Hybrid"/>
    <s v="Tivoli Custom Cut"/>
    <s v="01-01-2025"/>
    <s v="14-04-2025"/>
    <n v="0"/>
    <n v="1"/>
    <n v="0"/>
    <n v="1.1499999999999999"/>
    <n v="-1.1499999999999999"/>
  </r>
  <r>
    <s v="AVPROD"/>
    <x v="203"/>
    <x v="6"/>
    <s v="JACKSONVILLE"/>
    <s v="FL"/>
    <n v="32256"/>
    <s v="PLX-DYAD-CLIP"/>
    <s v="Each"/>
    <s v="Inactive"/>
    <s v="Proluxe"/>
    <s v="Extrusion/Channel"/>
    <s v="Premium Extrusions"/>
    <s v="Order"/>
    <s v="01-01-2025"/>
    <s v="14-04-2025"/>
    <n v="0"/>
    <n v="36"/>
    <n v="0"/>
    <n v="18"/>
    <n v="-18"/>
  </r>
  <r>
    <s v="AVPROD"/>
    <x v="164"/>
    <x v="5"/>
    <s v="SAN DIEGO"/>
    <s v="CA"/>
    <n v="92121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76"/>
    <x v="3"/>
    <s v="GRANGER"/>
    <s v="IN"/>
    <n v="46530"/>
    <s v="PLX-HTL54-TWR-24V-16"/>
    <s v="Each"/>
    <s v="Active"/>
    <s v="Proluxe"/>
    <s v="Tape Light"/>
    <s v="High Output"/>
    <s v="Shadow TransferKit"/>
    <s v="01-01-2025"/>
    <s v="14-04-2025"/>
    <n v="-25"/>
    <n v="0"/>
    <n v="3742.5"/>
    <n v="0"/>
    <n v="3742.5"/>
  </r>
  <r>
    <s v="AVPROD"/>
    <x v="199"/>
    <x v="1"/>
    <s v="BRADFORD"/>
    <s v="RI"/>
    <n v="2808"/>
    <s v="PLX-EXTGT-2M-BNDL1"/>
    <s v="Each"/>
    <s v="Active"/>
    <s v="Proluxe"/>
    <s v="Extrusion/Channel"/>
    <s v="Premium Extrusions"/>
    <s v="Shadow TransferKit"/>
    <s v="01-01-2025"/>
    <s v="14-04-2025"/>
    <n v="-4"/>
    <n v="0"/>
    <n v="184.68"/>
    <n v="0"/>
    <n v="184.68"/>
  </r>
  <r>
    <s v="AVPROD"/>
    <x v="139"/>
    <x v="2"/>
    <s v="ENGLEWOOD"/>
    <s v="CO"/>
    <n v="80110"/>
    <s v="PLX-ADPTDRJ24V-96"/>
    <s v="Each"/>
    <s v="Active"/>
    <s v="Proluxe"/>
    <s v="Drivers"/>
    <s v="Adaptive"/>
    <s v="Shadow TransferKit"/>
    <s v="01-01-2025"/>
    <s v="14-04-2025"/>
    <n v="-1"/>
    <n v="0"/>
    <n v="104.75"/>
    <n v="0"/>
    <n v="104.75"/>
  </r>
  <r>
    <s v="AVPROD"/>
    <x v="214"/>
    <x v="3"/>
    <s v="CLINTON "/>
    <s v="PA"/>
    <n v="15026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15"/>
    <x v="3"/>
    <s v="MENTOR"/>
    <s v="OH"/>
    <n v="44060"/>
    <s v="PS-40-24VPI"/>
    <s v="Each"/>
    <s v="Active"/>
    <s v="American Lighting"/>
    <s v="Drivers"/>
    <s v="Plug-in"/>
    <s v="Order"/>
    <s v="01-01-2025"/>
    <s v="14-04-2025"/>
    <n v="0"/>
    <n v="1"/>
    <n v="0"/>
    <n v="26.71"/>
    <n v="-26.71"/>
  </r>
  <r>
    <s v="AVPROD"/>
    <x v="170"/>
    <x v="9"/>
    <s v="NORTHVALE"/>
    <s v="NJ"/>
    <n v="7647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2"/>
    <x v="2"/>
    <s v="MURRAY"/>
    <s v="UT"/>
    <n v="84107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92.5"/>
    <n v="-92.5"/>
  </r>
  <r>
    <s v="AVPROD"/>
    <x v="265"/>
    <x v="12"/>
    <s v="SIOUX FALLS"/>
    <s v="SD"/>
    <n v="57108"/>
    <s v="HTLHD-UWW-16"/>
    <s v="Each"/>
    <s v="Active"/>
    <s v="American Lighting"/>
    <s v="Tape Light"/>
    <s v="High Output HD"/>
    <s v="Order"/>
    <s v="01-01-2025"/>
    <s v="14-04-2025"/>
    <n v="0"/>
    <n v="7"/>
    <n v="0"/>
    <n v="785.75"/>
    <n v="-785.75"/>
  </r>
  <r>
    <s v="AVPROD"/>
    <x v="143"/>
    <x v="6"/>
    <s v="POMPANO BEACH"/>
    <s v="FL"/>
    <n v="33069"/>
    <s v="PE-VERGE-2M"/>
    <s v="Each"/>
    <s v="NoPurchase"/>
    <s v="American Lighting"/>
    <s v="Extrusion/Channel"/>
    <s v="Premium Extrusions"/>
    <s v="Order"/>
    <s v="01-01-2025"/>
    <s v="14-04-2025"/>
    <n v="0"/>
    <n v="29"/>
    <n v="0"/>
    <n v="1180.3"/>
    <n v="-1180.3"/>
  </r>
  <r>
    <s v="AVPROD"/>
    <x v="223"/>
    <x v="1"/>
    <s v="ALBANY"/>
    <s v="NY"/>
    <n v="12203"/>
    <s v="PLX-SFLEXEXT-SC-CLIPADJ"/>
    <s v="Each"/>
    <s v="Active"/>
    <s v="Proluxe"/>
    <s v="Tape Light"/>
    <s v="Senik"/>
    <s v="Shadow TransferKit"/>
    <s v="01-01-2025"/>
    <s v="14-04-2025"/>
    <n v="6"/>
    <n v="0"/>
    <n v="51.9"/>
    <n v="0"/>
    <n v="51.9"/>
  </r>
  <r>
    <s v="AVPROD"/>
    <x v="44"/>
    <x v="2"/>
    <s v="DENVER"/>
    <s v="CO"/>
    <n v="80222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346"/>
    <x v="8"/>
    <s v="KIRKLAND"/>
    <s v="WA"/>
    <n v="98034"/>
    <s v="PE-AA1-1M"/>
    <s v="Each"/>
    <s v="NoPurchase"/>
    <s v="American Lighting"/>
    <s v="Extrusion/Channel"/>
    <s v="Premium Extrusions"/>
    <s v="Order"/>
    <s v="01-01-2025"/>
    <s v="14-04-2025"/>
    <n v="0"/>
    <n v="37"/>
    <n v="0"/>
    <n v="308.20999999999998"/>
    <n v="-308.20999999999998"/>
  </r>
  <r>
    <s v="AVPROD"/>
    <x v="492"/>
    <x v="10"/>
    <s v="MARSHALL"/>
    <s v="TX"/>
    <n v="75670"/>
    <s v="MLUX-CHAN-3A"/>
    <s v="Each"/>
    <s v="Active"/>
    <s v="American Lighting"/>
    <s v="Tape Light"/>
    <s v="Microlux"/>
    <s v="Order"/>
    <s v="01-01-2025"/>
    <s v="14-04-2025"/>
    <n v="0"/>
    <n v="0"/>
    <n v="0"/>
    <n v="-522.88"/>
    <n v="522.88"/>
  </r>
  <r>
    <s v="AVPROD"/>
    <x v="17"/>
    <x v="5"/>
    <s v="LAS VEGAS"/>
    <s v="NV"/>
    <n v="89148"/>
    <s v="PE-AA2-LENS-1M"/>
    <s v="Each"/>
    <s v="NoPurchase"/>
    <s v="American Lighting"/>
    <s v="Extrusion/Channel"/>
    <s v="Premium Extrusions"/>
    <s v="Order"/>
    <s v="01-01-2025"/>
    <s v="14-04-2025"/>
    <n v="0"/>
    <n v="139"/>
    <n v="0"/>
    <n v="1362.2"/>
    <n v="-1362.2"/>
  </r>
  <r>
    <s v="AVPROD"/>
    <x v="420"/>
    <x v="6"/>
    <s v="GUAYNABO"/>
    <s v="PR"/>
    <n v="966"/>
    <s v="ADPTPRO-DR-300-24"/>
    <s v="Each"/>
    <s v="Active"/>
    <s v="American Lighting"/>
    <s v="Drivers"/>
    <s v="Adaptive"/>
    <s v="Order"/>
    <s v="01-01-2025"/>
    <s v="14-04-2025"/>
    <n v="0"/>
    <n v="3"/>
    <n v="0"/>
    <n v="576"/>
    <n v="-576"/>
  </r>
  <r>
    <s v="AVPROD"/>
    <x v="378"/>
    <x v="5"/>
    <s v="LOS ANGELES"/>
    <s v="CA"/>
    <n v="90048"/>
    <s v="TL-5PWR-HD"/>
    <s v="Each"/>
    <s v="Active"/>
    <s v="American Lighting"/>
    <s v="Tape Light"/>
    <s v="Tape Light Accessories"/>
    <s v="Order"/>
    <s v="01-01-2025"/>
    <s v="14-04-2025"/>
    <n v="0"/>
    <n v="12"/>
    <n v="0"/>
    <n v="42"/>
    <n v="-42"/>
  </r>
  <r>
    <s v="AVPROD"/>
    <x v="174"/>
    <x v="6"/>
    <s v="SUMMERFIELD "/>
    <s v="FL"/>
    <n v="34491"/>
    <s v="PLX-HTL67COB-12MM-SW-REPSAMP-1M"/>
    <s v="Each"/>
    <s v="Active"/>
    <s v="Proluxe"/>
    <s v="Tape Light"/>
    <s v="Sauna IP67 COB"/>
    <s v="Shadow TransferKit"/>
    <s v="01-01-2025"/>
    <s v="14-04-2025"/>
    <n v="1"/>
    <n v="0"/>
    <n v="0"/>
    <n v="0"/>
    <n v="0"/>
  </r>
  <r>
    <s v="AVPROD"/>
    <x v="173"/>
    <x v="5"/>
    <s v="EL SEGUNDO"/>
    <s v="CA"/>
    <n v="90245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92"/>
    <x v="2"/>
    <s v="BRIGGSDALE"/>
    <s v="CO"/>
    <n v="80611"/>
    <s v="PLX-WIRE-RGBTW-16/6-100"/>
    <s v="Each"/>
    <s v="Active"/>
    <s v="Proluxe"/>
    <s v="Tape Light"/>
    <s v="Cable &amp; Wire"/>
    <s v="Shadow TransferKit"/>
    <s v="01-01-2025"/>
    <s v="14-04-2025"/>
    <n v="1"/>
    <n v="0"/>
    <n v="154.6"/>
    <n v="0"/>
    <n v="154.6"/>
  </r>
  <r>
    <s v="AVPROD"/>
    <x v="122"/>
    <x v="4"/>
    <s v="NASHVILLE"/>
    <s v="TN"/>
    <n v="37210"/>
    <s v="PLX-EXTSTRUT-BRKT"/>
    <s v="BG2"/>
    <s v="Active"/>
    <s v="Proluxe"/>
    <s v="Extrusion/Channel"/>
    <s v="Premium Extrusions"/>
    <s v="Shadow TransferKit"/>
    <s v="01-01-2025"/>
    <s v="14-04-2025"/>
    <n v="-8"/>
    <n v="0"/>
    <n v="58"/>
    <n v="0"/>
    <n v="58"/>
  </r>
  <r>
    <s v="AVPROD"/>
    <x v="60"/>
    <x v="3"/>
    <s v="FRANKLIN"/>
    <s v="OH"/>
    <n v="45005"/>
    <s v="PLX-HTL54-COB-30K-24V-100"/>
    <s v="Each"/>
    <s v="Active"/>
    <s v="Proluxe"/>
    <s v="Tape Light"/>
    <s v="High Output COB"/>
    <s v="Shadow TransferKit"/>
    <s v="01-01-2025"/>
    <s v="14-04-2025"/>
    <n v="-3"/>
    <n v="0"/>
    <n v="1853.94"/>
    <n v="0"/>
    <n v="1853.94"/>
  </r>
  <r>
    <s v="AVPROD"/>
    <x v="131"/>
    <x v="4"/>
    <s v="GREENSBORO"/>
    <s v="NC"/>
    <n v="27406"/>
    <s v="PE-GT-LENS-1M"/>
    <s v="Each"/>
    <s v="NoPurchase"/>
    <s v="American Lighting"/>
    <s v="Extrusion/Channel"/>
    <s v="Premium Extrusions"/>
    <s v="Order"/>
    <s v="01-01-2025"/>
    <s v="14-04-2025"/>
    <n v="0"/>
    <n v="25"/>
    <n v="0"/>
    <n v="260"/>
    <n v="-260"/>
  </r>
  <r>
    <s v="AVPROD"/>
    <x v="60"/>
    <x v="3"/>
    <s v="FRANKLIN"/>
    <s v="OH"/>
    <n v="45005"/>
    <s v="PE-GT-LENS-2M"/>
    <s v="Each"/>
    <s v="Active"/>
    <s v="American Lighting"/>
    <s v="Extrusion/Channel"/>
    <s v="Premium Extrusions"/>
    <s v="Special Order"/>
    <s v="01-01-2025"/>
    <s v="14-04-2025"/>
    <n v="0"/>
    <n v="4"/>
    <n v="0"/>
    <n v="83.2"/>
    <n v="-83.2"/>
  </r>
  <r>
    <s v="AVPROD"/>
    <x v="315"/>
    <x v="2"/>
    <s v="PARK CITY"/>
    <s v="UT"/>
    <n v="84098"/>
    <s v="ADPTPRO-DRJ-288-24"/>
    <s v="Each"/>
    <s v="Active"/>
    <s v="American Lighting"/>
    <s v="Drivers"/>
    <s v="Adaptive"/>
    <s v="Order"/>
    <s v="01-01-2025"/>
    <s v="14-04-2025"/>
    <n v="0"/>
    <n v="2"/>
    <n v="0"/>
    <n v="384.7"/>
    <n v="-384.7"/>
  </r>
  <r>
    <s v="AVPROD"/>
    <x v="122"/>
    <x v="6"/>
    <s v="FORT MYERS"/>
    <s v="FL"/>
    <n v="33908"/>
    <s v="SPKPL-BRD4-RGBTW-WH"/>
    <s v="Each"/>
    <s v="Active"/>
    <s v="American Lighting"/>
    <s v="Spektrum"/>
    <s v="Spektrum Smart"/>
    <s v="Order"/>
    <s v="01-01-2025"/>
    <s v="14-04-2025"/>
    <n v="0"/>
    <n v="1"/>
    <n v="0"/>
    <n v="36"/>
    <n v="-36"/>
  </r>
  <r>
    <s v="AVPROD"/>
    <x v="69"/>
    <x v="11"/>
    <s v="STEVENS POINT"/>
    <s v="WI"/>
    <n v="54481"/>
    <s v="ARTNET-DMX-GTWY"/>
    <s v="Each"/>
    <s v="Active"/>
    <s v="American Lighting"/>
    <s v="Controls"/>
    <s v="Controls"/>
    <s v="Order"/>
    <s v="01-01-2025"/>
    <s v="14-04-2025"/>
    <n v="0"/>
    <n v="1"/>
    <n v="0"/>
    <n v="197.5"/>
    <n v="-197.5"/>
  </r>
  <r>
    <s v="AVPROD"/>
    <x v="327"/>
    <x v="5"/>
    <s v="HONOLULU"/>
    <s v="HI"/>
    <n v="96821"/>
    <s v="ADPT-DRJ-30-24"/>
    <s v="Each"/>
    <s v="Active"/>
    <s v="American Lighting"/>
    <s v="Drivers"/>
    <s v="Adaptive"/>
    <s v="Order"/>
    <s v="01-01-2025"/>
    <s v="14-04-2025"/>
    <n v="0"/>
    <n v="4"/>
    <n v="0"/>
    <n v="184.2"/>
    <n v="-184.2"/>
  </r>
  <r>
    <s v="AVPROD"/>
    <x v="66"/>
    <x v="9"/>
    <s v="PLAINVIEW"/>
    <s v="NY"/>
    <n v="11803"/>
    <s v="PE-VERGE-LENS-2M"/>
    <s v="Each"/>
    <s v="FlgNoPur"/>
    <s v="American Lighting"/>
    <s v="Extrusion/Channel"/>
    <s v="Premium Extrusions"/>
    <s v="Order"/>
    <s v="01-01-2025"/>
    <s v="14-04-2025"/>
    <n v="0"/>
    <n v="1"/>
    <n v="0"/>
    <n v="12.1"/>
    <n v="-12.1"/>
  </r>
  <r>
    <s v="AVPROD"/>
    <x v="7"/>
    <x v="0"/>
    <s v="SILVER SPRING"/>
    <s v="MD"/>
    <n v="20910"/>
    <s v="HTL68-WW"/>
    <s v="Each"/>
    <s v="Active"/>
    <s v="American Lighting"/>
    <s v="Tape Light"/>
    <s v="High Output"/>
    <s v="Order"/>
    <s v="01-01-2025"/>
    <s v="14-04-2025"/>
    <n v="0"/>
    <n v="1"/>
    <n v="0"/>
    <n v="129.94999999999999"/>
    <n v="-129.94999999999999"/>
  </r>
  <r>
    <s v="AVPROD"/>
    <x v="40"/>
    <x v="6"/>
    <s v="BONITA SPRINGS"/>
    <s v="FL"/>
    <n v="34135"/>
    <s v="PLX-EE1-AAFR-2M-BNDL1"/>
    <s v="Each"/>
    <s v="Active"/>
    <s v="Proluxe"/>
    <s v="Extrusion/Channel"/>
    <s v="Premium Extrusions"/>
    <s v="Shadow TransferKit"/>
    <s v="01-01-2025"/>
    <s v="14-04-2025"/>
    <n v="-69"/>
    <n v="0"/>
    <n v="1317.9"/>
    <n v="0"/>
    <n v="1317.9"/>
  </r>
  <r>
    <s v="AVPROD"/>
    <x v="84"/>
    <x v="3"/>
    <s v="ADA"/>
    <s v="MI"/>
    <n v="49301"/>
    <s v="MLUX-END"/>
    <s v="BG10"/>
    <s v="Active"/>
    <s v="American Lighting"/>
    <s v="Tape Light"/>
    <s v="Microlux"/>
    <s v="Order"/>
    <s v="01-01-2025"/>
    <s v="14-04-2025"/>
    <n v="0"/>
    <n v="1"/>
    <n v="0"/>
    <n v="0"/>
    <n v="0"/>
  </r>
  <r>
    <s v="AVPROD"/>
    <x v="214"/>
    <x v="3"/>
    <s v="CLINTON "/>
    <s v="PA"/>
    <n v="15026"/>
    <s v="PLX-EE45-AAFR-2M-BNDL1"/>
    <s v="Each"/>
    <s v="Active"/>
    <s v="Proluxe"/>
    <s v="Extrusion/Channel"/>
    <s v="Premium Extrusions"/>
    <s v="Shadow TransferKit"/>
    <s v="01-01-2025"/>
    <s v="14-04-2025"/>
    <n v="-45"/>
    <n v="0"/>
    <n v="1336.5"/>
    <n v="0"/>
    <n v="1336.5"/>
  </r>
  <r>
    <s v="AVPROD"/>
    <x v="60"/>
    <x v="3"/>
    <s v="FRANKLIN"/>
    <s v="OH"/>
    <n v="45005"/>
    <s v="PLX-OMNSLI-30K-WHBK"/>
    <s v="Each"/>
    <s v="Active"/>
    <s v="Proluxe"/>
    <s v="Puck Lights"/>
    <s v="Omni"/>
    <s v="Shadow TransferKit"/>
    <s v="01-01-2025"/>
    <s v="14-04-2025"/>
    <n v="-3"/>
    <n v="0"/>
    <n v="51.75"/>
    <n v="0"/>
    <n v="51.75"/>
  </r>
  <r>
    <s v="AVPROD"/>
    <x v="36"/>
    <x v="5"/>
    <s v="MESA"/>
    <s v="AZ"/>
    <n v="85204"/>
    <s v="PLX-DECRJ45-DMX-5CH"/>
    <s v="Each"/>
    <s v="Active"/>
    <s v="Proluxe"/>
    <s v="Controls"/>
    <s v="Controls"/>
    <s v="Shadow TransferKit"/>
    <s v="01-01-2025"/>
    <s v="14-04-2025"/>
    <n v="-2"/>
    <n v="0"/>
    <n v="124.68"/>
    <n v="0"/>
    <n v="124.68"/>
  </r>
  <r>
    <s v="AVPROD"/>
    <x v="191"/>
    <x v="6"/>
    <s v="CLEARWATER"/>
    <s v="FL"/>
    <n v="33765"/>
    <s v="PLX-ADPTDRJ24V-96"/>
    <s v="Each"/>
    <s v="Active"/>
    <s v="Proluxe"/>
    <s v="Drivers"/>
    <s v="Adaptive"/>
    <s v="Shadow TransferKit"/>
    <s v="01-01-2025"/>
    <s v="14-04-2025"/>
    <n v="-1"/>
    <n v="0"/>
    <n v="80.64"/>
    <n v="0"/>
    <n v="80.64"/>
  </r>
  <r>
    <s v="AVPROD"/>
    <x v="201"/>
    <x v="2"/>
    <s v="SILT"/>
    <s v="CO"/>
    <n v="81652"/>
    <s v="PLX-DL4S-DMX-RGBTW-LED-WH"/>
    <s v="Each"/>
    <s v="Active"/>
    <s v="Proluxe"/>
    <s v="Downlighting"/>
    <s v="Color Changing"/>
    <s v="Shadow TransferKit"/>
    <s v="01-01-2025"/>
    <s v="14-04-2025"/>
    <n v="-1"/>
    <n v="0"/>
    <n v="209.25"/>
    <n v="0"/>
    <n v="209.25"/>
  </r>
  <r>
    <s v="AVPROD"/>
    <x v="26"/>
    <x v="10"/>
    <s v="ROANOKE"/>
    <s v="TX"/>
    <n v="76262"/>
    <s v="PLX-SPTL54-RGBW-24V-16"/>
    <s v="Each"/>
    <s v="FlgNoPur"/>
    <s v="Proluxe"/>
    <s v="Tape Light"/>
    <s v="Spec Grade"/>
    <s v="Shadow TransferKit"/>
    <s v="01-01-2025"/>
    <s v="14-04-2025"/>
    <n v="-4"/>
    <n v="0"/>
    <n v="582.4"/>
    <n v="0"/>
    <n v="582.4"/>
  </r>
  <r>
    <s v="AVPROD"/>
    <x v="19"/>
    <x v="0"/>
    <s v="BETHESDA"/>
    <s v="MD"/>
    <n v="20814"/>
    <s v="PE-AA2-1M"/>
    <s v="Each"/>
    <s v="NoPurchase"/>
    <s v="American Lighting"/>
    <s v="Extrusion/Channel"/>
    <s v="Premium Extrusions"/>
    <s v="Order"/>
    <s v="01-01-2025"/>
    <s v="14-04-2025"/>
    <n v="0"/>
    <n v="10"/>
    <n v="0"/>
    <n v="112"/>
    <n v="-112"/>
  </r>
  <r>
    <s v="AVPROD"/>
    <x v="278"/>
    <x v="6"/>
    <s v="PARRISH"/>
    <s v="FL"/>
    <n v="34219"/>
    <s v="ADPTPRO-DR-200-24"/>
    <s v="Each"/>
    <s v="Active"/>
    <s v="American Lighting"/>
    <s v="Drivers"/>
    <s v="Adaptive"/>
    <s v="Order"/>
    <s v="01-01-2025"/>
    <s v="14-04-2025"/>
    <n v="0"/>
    <n v="2"/>
    <n v="0"/>
    <n v="331.1"/>
    <n v="-331.1"/>
  </r>
  <r>
    <s v="AVPROD"/>
    <x v="44"/>
    <x v="2"/>
    <s v="DENVER"/>
    <s v="CO"/>
    <n v="80222"/>
    <s v="PE-GTX-1M"/>
    <s v="Each"/>
    <s v="NoPurchase"/>
    <s v="American Lighting"/>
    <s v="Extrusion/Channel"/>
    <s v="Premium Extrusions"/>
    <s v="Order"/>
    <s v="01-01-2025"/>
    <s v="14-04-2025"/>
    <n v="0"/>
    <n v="2"/>
    <n v="0"/>
    <n v="41.38"/>
    <n v="-41.38"/>
  </r>
  <r>
    <s v="AVPROD"/>
    <x v="71"/>
    <x v="10"/>
    <s v="LITTLE ROCK"/>
    <s v="AR"/>
    <n v="72205"/>
    <s v="PLX-PXL-END"/>
    <s v="Each"/>
    <s v="Active"/>
    <s v="Proluxe"/>
    <s v="Flexible Linear"/>
    <s v="Pixel Dots"/>
    <s v="Shadow TransferKit"/>
    <s v="01-01-2025"/>
    <s v="14-04-2025"/>
    <n v="-4"/>
    <n v="0"/>
    <n v="7.72"/>
    <n v="0"/>
    <n v="7.72"/>
  </r>
  <r>
    <s v="AVPROD"/>
    <x v="176"/>
    <x v="6"/>
    <s v="DORAL "/>
    <s v="FL"/>
    <n v="33122"/>
    <s v="ADPT-DRJ-96-24"/>
    <s v="Each"/>
    <s v="Active"/>
    <s v="American Lighting"/>
    <s v="Drivers"/>
    <s v="Adaptive"/>
    <s v="Order"/>
    <s v="01-01-2025"/>
    <s v="14-04-2025"/>
    <n v="0"/>
    <n v="7"/>
    <n v="0"/>
    <n v="814.8"/>
    <n v="-814.8"/>
  </r>
  <r>
    <s v="AVPROD"/>
    <x v="95"/>
    <x v="3"/>
    <s v="LEETSDALE"/>
    <s v="PA"/>
    <n v="15056"/>
    <s v="PE-PRO30-LEFT"/>
    <s v="Each"/>
    <s v="Active"/>
    <s v="American Lighting"/>
    <s v="Extrusion/Channel"/>
    <s v="Premium Extrusions"/>
    <s v="Special Order"/>
    <s v="01-01-2025"/>
    <s v="14-04-2025"/>
    <n v="0"/>
    <n v="2"/>
    <n v="0"/>
    <n v="8.1"/>
    <n v="-8.1"/>
  </r>
  <r>
    <s v="AVPROD"/>
    <x v="118"/>
    <x v="15"/>
    <s v="DORAL"/>
    <s v="FL"/>
    <n v="33178"/>
    <s v="PLX-EXTDBLF-2M-BNDL1"/>
    <s v="Each"/>
    <s v="Active"/>
    <s v="Proluxe"/>
    <s v="Extrusion/Channel"/>
    <s v="Premium Extrusions"/>
    <s v="Shadow TransferKit"/>
    <s v="01-01-2025"/>
    <s v="14-04-2025"/>
    <n v="-7"/>
    <n v="0"/>
    <n v="228.34"/>
    <n v="0"/>
    <n v="228.34"/>
  </r>
  <r>
    <s v="AVPROD"/>
    <x v="133"/>
    <x v="3"/>
    <s v="HOLLAND"/>
    <s v="OH"/>
    <n v="43528"/>
    <s v="PLX-SPKPL-SL5MM-RGBW-70-6-GR"/>
    <s v="Each"/>
    <s v="Active"/>
    <s v="Proluxe"/>
    <s v="Spektrum"/>
    <s v="Spektrum Smart"/>
    <s v="Shadow TransferKit"/>
    <s v="01-01-2025"/>
    <s v="14-04-2025"/>
    <n v="-23"/>
    <n v="0"/>
    <n v="1076.17"/>
    <n v="0"/>
    <n v="1076.17"/>
  </r>
  <r>
    <s v="AVPROD"/>
    <x v="124"/>
    <x v="9"/>
    <s v="HARRISON"/>
    <s v="NY"/>
    <n v="10528"/>
    <s v="LED-DR150-24"/>
    <s v="Each"/>
    <s v="Inactive"/>
    <s v="American Lighting"/>
    <s v="Drivers"/>
    <s v="LED-DR"/>
    <s v="Order"/>
    <s v="01-01-2025"/>
    <s v="14-04-2025"/>
    <n v="0"/>
    <n v="1"/>
    <n v="0"/>
    <n v="82.92"/>
    <n v="-82.92"/>
  </r>
  <r>
    <s v="AVPROD"/>
    <x v="104"/>
    <x v="6"/>
    <s v="SAN JUAN"/>
    <s v="PR"/>
    <n v="927"/>
    <s v="E-CLIP"/>
    <s v="Each"/>
    <s v="NoPurchase"/>
    <s v="American Lighting"/>
    <s v="Extrusion/Channel"/>
    <s v="Economy Extrusions"/>
    <s v="Order"/>
    <s v="01-01-2025"/>
    <s v="14-04-2025"/>
    <n v="0"/>
    <n v="77"/>
    <n v="0"/>
    <n v="130.9"/>
    <n v="-130.9"/>
  </r>
  <r>
    <s v="AVPROD"/>
    <x v="253"/>
    <x v="17"/>
    <s v="TIFTON"/>
    <s v="GA"/>
    <n v="31794"/>
    <s v="BRD4-5CCT-RD"/>
    <s v="Each"/>
    <s v="Active"/>
    <s v="American Lighting"/>
    <s v="Downlighting"/>
    <s v="Brio"/>
    <s v="Order"/>
    <s v="01-01-2025"/>
    <s v="14-04-2025"/>
    <n v="-12"/>
    <n v="0"/>
    <n v="96"/>
    <n v="0"/>
    <n v="96"/>
  </r>
  <r>
    <s v="AVPROD"/>
    <x v="393"/>
    <x v="6"/>
    <s v="VENICE"/>
    <s v="FL"/>
    <n v="34293"/>
    <s v="PLX-VTL54-27K-24V-13"/>
    <s v="Each"/>
    <s v="Active"/>
    <s v="Proluxe"/>
    <s v="Tape Light"/>
    <s v="Vega"/>
    <s v="Shadow TransferKit"/>
    <s v="01-01-2025"/>
    <s v="14-04-2025"/>
    <n v="-4"/>
    <n v="0"/>
    <n v="732.96"/>
    <n v="0"/>
    <n v="732.96"/>
  </r>
  <r>
    <s v="AVPROD"/>
    <x v="46"/>
    <x v="6"/>
    <s v="SARASOTA"/>
    <s v="FL"/>
    <n v="34238"/>
    <s v="SPTLX-WW-13"/>
    <s v="Each"/>
    <s v="FlgNoPur"/>
    <s v="American Lighting"/>
    <s v="Tape Light"/>
    <s v="Spec Ultra"/>
    <s v="Order"/>
    <s v="01-01-2025"/>
    <s v="14-04-2025"/>
    <n v="0"/>
    <n v="2"/>
    <n v="0"/>
    <n v="209.72"/>
    <n v="-209.72"/>
  </r>
  <r>
    <s v="AVPROD"/>
    <x v="88"/>
    <x v="9"/>
    <s v="SOUTHAMPTON"/>
    <s v="NY"/>
    <n v="11968"/>
    <s v="ADPT-DRJ-192-24"/>
    <s v="Each"/>
    <s v="Active"/>
    <s v="American Lighting"/>
    <s v="Drivers"/>
    <s v="Adaptive"/>
    <s v="Order"/>
    <s v="01-01-2025"/>
    <s v="14-04-2025"/>
    <n v="0"/>
    <n v="1"/>
    <n v="0"/>
    <n v="136.13"/>
    <n v="-136.13"/>
  </r>
  <r>
    <s v="AVPROD"/>
    <x v="17"/>
    <x v="5"/>
    <s v="LAS VEGAS"/>
    <s v="NV"/>
    <n v="89148"/>
    <s v="PE-AA1-FEED"/>
    <s v="Each"/>
    <s v="NoPurchase"/>
    <s v="American Lighting"/>
    <s v="Extrusion/Channel"/>
    <s v="Premium Extrusions"/>
    <s v="Order"/>
    <s v="01-01-2025"/>
    <s v="14-04-2025"/>
    <n v="0"/>
    <n v="55"/>
    <n v="0"/>
    <n v="79.2"/>
    <n v="-79.2"/>
  </r>
  <r>
    <s v="AVPROD"/>
    <x v="292"/>
    <x v="2"/>
    <s v="DENVER"/>
    <s v="CO"/>
    <n v="80204"/>
    <s v="HTLHD-WW-100"/>
    <s v="Each"/>
    <s v="Active"/>
    <s v="American Lighting"/>
    <s v="Tape Light"/>
    <s v="High Output HD"/>
    <s v="Order"/>
    <s v="01-01-2025"/>
    <s v="14-04-2025"/>
    <n v="0"/>
    <n v="1"/>
    <n v="0"/>
    <n v="622.95000000000005"/>
    <n v="-622.95000000000005"/>
  </r>
  <r>
    <s v="AVPROD"/>
    <x v="265"/>
    <x v="12"/>
    <s v="SIOUX FALLS"/>
    <s v="SD"/>
    <n v="57108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216"/>
    <x v="9"/>
    <s v="SAYVILLE"/>
    <s v="NY"/>
    <n v="11782"/>
    <s v="PLX-EXTP-45-END"/>
    <s v="Each"/>
    <s v="NoPurchase"/>
    <s v="Proluxe"/>
    <s v="Extrusion/Channel"/>
    <s v="Premium Extrusions"/>
    <s v="Shadow TransferKit"/>
    <s v="01-01-2025"/>
    <s v="14-04-2025"/>
    <n v="-2"/>
    <n v="0"/>
    <n v="2.5"/>
    <n v="0"/>
    <n v="2.5"/>
  </r>
  <r>
    <s v="AVPROD"/>
    <x v="298"/>
    <x v="8"/>
    <s v="OREGON CITY"/>
    <s v="OR"/>
    <n v="97045"/>
    <s v="PLX-EXTUNV-2M-BNDL1"/>
    <s v="Each"/>
    <s v="Active"/>
    <s v="Proluxe"/>
    <s v="Extrusion/Channel"/>
    <s v="Premium Extrusions"/>
    <s v="Shadow TransferKit"/>
    <s v="01-01-2025"/>
    <s v="14-04-2025"/>
    <n v="-2"/>
    <n v="0"/>
    <n v="84.2"/>
    <n v="0"/>
    <n v="84.2"/>
  </r>
  <r>
    <s v="AVPROD"/>
    <x v="51"/>
    <x v="6"/>
    <s v="CLEARWATER "/>
    <s v="FL"/>
    <n v="33765"/>
    <s v="REC-DMX-RJ45A-5CH-SRGE"/>
    <s v="Each"/>
    <s v="Inactive"/>
    <s v="American Lighting"/>
    <s v="Controls"/>
    <s v="Controls"/>
    <s v="Order"/>
    <s v="01-01-2025"/>
    <s v="14-04-2025"/>
    <n v="0"/>
    <n v="1"/>
    <n v="0"/>
    <n v="89.05"/>
    <n v="-89.05"/>
  </r>
  <r>
    <s v="AVPROD"/>
    <x v="13"/>
    <x v="4"/>
    <s v="WOODSTOCK"/>
    <s v="GA"/>
    <n v="30188"/>
    <s v="PLX-LEDDRJ24V-192"/>
    <s v="Each"/>
    <s v="Active"/>
    <s v="Proluxe"/>
    <s v="Drivers"/>
    <s v="LED-DR"/>
    <s v="Shadow TransferKit"/>
    <s v="01-01-2025"/>
    <s v="14-04-2025"/>
    <n v="-1"/>
    <n v="0"/>
    <n v="81.040000000000006"/>
    <n v="0"/>
    <n v="81.040000000000006"/>
  </r>
  <r>
    <s v="AVPROD"/>
    <x v="156"/>
    <x v="1"/>
    <s v="VINEYARD HAVEN"/>
    <s v="MA"/>
    <n v="2568"/>
    <s v="PE-UVLENS-1M"/>
    <s v="Each"/>
    <s v="Active"/>
    <s v="American Lighting"/>
    <s v="Extrusion/Channel"/>
    <s v="Premium Extrusions"/>
    <s v="Special Order"/>
    <s v="01-01-2025"/>
    <s v="14-04-2025"/>
    <n v="0"/>
    <n v="42"/>
    <n v="0"/>
    <n v="346.5"/>
    <n v="-346.5"/>
  </r>
  <r>
    <s v="AVPROD"/>
    <x v="493"/>
    <x v="8"/>
    <s v="VANCOUVER "/>
    <s v="WA"/>
    <n v="98663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197"/>
    <x v="9"/>
    <s v="EATONTOWN"/>
    <s v="NJ"/>
    <n v="7724"/>
    <s v="RCWY-PVC-1M"/>
    <s v="Each"/>
    <s v="Active"/>
    <s v="American Lighting"/>
    <s v="Extrusion/Channel"/>
    <s v="Economy Extrusions"/>
    <s v="Order"/>
    <s v="01-01-2025"/>
    <s v="14-04-2025"/>
    <n v="0"/>
    <n v="2"/>
    <n v="0"/>
    <n v="5.04"/>
    <n v="-5.04"/>
  </r>
  <r>
    <s v="AVPROD"/>
    <x v="273"/>
    <x v="10"/>
    <s v="BATON ROUGE"/>
    <s v="LA"/>
    <n v="70810"/>
    <s v="ARTNET-DMX-GTWY"/>
    <s v="Each"/>
    <s v="Active"/>
    <s v="American Lighting"/>
    <s v="Controls"/>
    <s v="Controls"/>
    <s v="Order"/>
    <s v="01-01-2025"/>
    <s v="14-04-2025"/>
    <n v="0"/>
    <n v="0"/>
    <n v="0"/>
    <n v="-355.5"/>
    <n v="355.5"/>
  </r>
  <r>
    <s v="AVPROD"/>
    <x v="90"/>
    <x v="3"/>
    <s v="CLEVELAND"/>
    <s v="OH"/>
    <n v="44114"/>
    <s v="PLX-TL-HVYDTYACCSRY-RGBTW-PWR-6"/>
    <s v="Each"/>
    <s v="Active"/>
    <s v="Proluxe"/>
    <s v="Tape Light"/>
    <s v="Tape Light Accessories"/>
    <s v="Shadow TransferKit"/>
    <s v="01-01-2025"/>
    <s v="14-04-2025"/>
    <n v="-3"/>
    <n v="0"/>
    <n v="16.2"/>
    <n v="0"/>
    <n v="16.2"/>
  </r>
  <r>
    <s v="AVPROD"/>
    <x v="269"/>
    <x v="6"/>
    <s v="SARASOTA"/>
    <s v="FL"/>
    <n v="34243"/>
    <s v="SPKPL-PUCK-RGBTW-1P-WH"/>
    <s v="Each"/>
    <s v="Active"/>
    <s v="American Lighting"/>
    <s v="Spektrum"/>
    <s v="Spektrum Smart"/>
    <s v="Order"/>
    <s v="01-01-2025"/>
    <s v="14-04-2025"/>
    <n v="0"/>
    <n v="10"/>
    <n v="0"/>
    <n v="237"/>
    <n v="-237"/>
  </r>
  <r>
    <s v="AVPROD"/>
    <x v="251"/>
    <x v="3"/>
    <s v="ORION TOWNSHIP"/>
    <s v="MI"/>
    <n v="48359"/>
    <s v="120-H3-30"/>
    <s v="Each"/>
    <s v="Active"/>
    <s v="American Lighting"/>
    <s v="Flexible Linear"/>
    <s v="Hybrid"/>
    <s v="Order"/>
    <s v="01-01-2025"/>
    <s v="14-04-2025"/>
    <n v="0"/>
    <n v="2"/>
    <n v="0"/>
    <n v="2547.8000000000002"/>
    <n v="-2547.8000000000002"/>
  </r>
  <r>
    <s v="AVPROD"/>
    <x v="285"/>
    <x v="10"/>
    <s v="LONGVIEW"/>
    <s v="TX"/>
    <n v="75604"/>
    <s v="120-H3-30-CC"/>
    <s v="Foot"/>
    <s v="Active"/>
    <s v="American Lighting"/>
    <s v="Flexible Linear"/>
    <s v="Hybrid"/>
    <s v="Tivoli Custom Cut"/>
    <s v="01-01-2025"/>
    <s v="14-04-2025"/>
    <n v="0"/>
    <n v="167"/>
    <n v="0"/>
    <n v="2371.4"/>
    <n v="-2371.4"/>
  </r>
  <r>
    <s v="AVPROD"/>
    <x v="7"/>
    <x v="0"/>
    <s v="SILVER SPRING"/>
    <s v="MD"/>
    <n v="20910"/>
    <s v="PLX-HTLHD54-30K-24V-16"/>
    <s v="Each"/>
    <s v="Active"/>
    <s v="Proluxe"/>
    <s v="Tape Light"/>
    <s v="High Output HD"/>
    <s v="Shadow TransferKit"/>
    <s v="01-01-2025"/>
    <s v="14-04-2025"/>
    <n v="-2"/>
    <n v="0"/>
    <n v="204.3"/>
    <n v="0"/>
    <n v="204.3"/>
  </r>
  <r>
    <s v="AVPROD"/>
    <x v="172"/>
    <x v="9"/>
    <s v="WEST PALM BEACH"/>
    <s v="FL"/>
    <n v="33405"/>
    <s v="PLX-EXTUNVMINI-2M-BNDL1"/>
    <s v="Each"/>
    <s v="Active"/>
    <s v="Proluxe"/>
    <s v="Extrusion/Channel"/>
    <s v="Premium Extrusions"/>
    <s v="Shadow TransferKit"/>
    <s v="01-01-2025"/>
    <s v="14-04-2025"/>
    <n v="0"/>
    <n v="0"/>
    <n v="-362.25"/>
    <n v="0"/>
    <n v="-362.25"/>
  </r>
  <r>
    <s v="AVPROD"/>
    <x v="373"/>
    <x v="0"/>
    <s v="LANCASTER "/>
    <s v="PA"/>
    <n v="17601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20"/>
    <x v="6"/>
    <s v="GUAYNABO"/>
    <s v="PR"/>
    <n v="966"/>
    <s v="ADPTPRO-DRJ-96-24"/>
    <s v="Each"/>
    <s v="Active"/>
    <s v="American Lighting"/>
    <s v="Drivers"/>
    <s v="Adaptive"/>
    <s v="Order"/>
    <s v="01-01-2025"/>
    <s v="14-04-2025"/>
    <n v="0"/>
    <n v="6"/>
    <n v="0"/>
    <n v="691.2"/>
    <n v="-691.2"/>
  </r>
  <r>
    <s v="AVPROD"/>
    <x v="20"/>
    <x v="2"/>
    <s v="WINDSOR"/>
    <s v="CO"/>
    <n v="80550"/>
    <s v="TL-5PWR-HD"/>
    <s v="Each"/>
    <s v="Active"/>
    <s v="American Lighting"/>
    <s v="Tape Light"/>
    <s v="Tape Light Accessories"/>
    <s v="Order"/>
    <s v="01-01-2025"/>
    <s v="14-04-2025"/>
    <n v="0"/>
    <n v="3"/>
    <n v="0"/>
    <n v="12"/>
    <n v="-12"/>
  </r>
  <r>
    <s v="AVPROD"/>
    <x v="46"/>
    <x v="6"/>
    <s v="SARASOTA"/>
    <s v="FL"/>
    <n v="34238"/>
    <s v="PLX-ADPTPRODRJ24V-60"/>
    <s v="Each"/>
    <s v="Active"/>
    <s v="Proluxe"/>
    <s v="Drivers"/>
    <s v="Adaptive"/>
    <s v="Shadow TransferKit"/>
    <s v="01-01-2025"/>
    <s v="14-04-2025"/>
    <n v="-5"/>
    <n v="0"/>
    <n v="358.7"/>
    <n v="0"/>
    <n v="358.7"/>
  </r>
  <r>
    <s v="AVPROD"/>
    <x v="46"/>
    <x v="6"/>
    <s v="SARASOTA"/>
    <s v="FL"/>
    <n v="34238"/>
    <s v="PLX-MLUX-END"/>
    <s v="BG10"/>
    <s v="Active"/>
    <s v="Proluxe"/>
    <s v="Tape Light"/>
    <s v="Microlux"/>
    <s v="Shadow TransferKit"/>
    <s v="01-01-2025"/>
    <s v="14-04-2025"/>
    <n v="-10"/>
    <n v="0"/>
    <n v="50.6"/>
    <n v="0"/>
    <n v="50.6"/>
  </r>
  <r>
    <s v="AVPROD"/>
    <x v="64"/>
    <x v="5"/>
    <s v="SCOTTSDALE"/>
    <s v="AZ"/>
    <n v="85260"/>
    <s v="PLX-TL-HVYDTYACCSRY-TWCOB-PWR"/>
    <s v="Each"/>
    <s v="Active"/>
    <s v="Proluxe"/>
    <s v="Tape Light"/>
    <s v="Tape Light Accessories"/>
    <s v="Shadow TransferKit"/>
    <s v="01-01-2025"/>
    <s v="14-04-2025"/>
    <n v="-24"/>
    <n v="0"/>
    <n v="102"/>
    <n v="0"/>
    <n v="102"/>
  </r>
  <r>
    <s v="AVPROD"/>
    <x v="340"/>
    <x v="11"/>
    <s v="CONROE"/>
    <s v="TX"/>
    <n v="77302"/>
    <s v="PE-AA1DF-FEED-BK"/>
    <s v="Each"/>
    <s v="Active"/>
    <s v="American Lighting"/>
    <s v="Extrusion/Channel"/>
    <s v="Premium Extrusions"/>
    <s v="Special Order"/>
    <s v="01-01-2025"/>
    <s v="14-04-2025"/>
    <n v="0"/>
    <n v="-14"/>
    <n v="0"/>
    <n v="27.72"/>
    <n v="-27.72"/>
  </r>
  <r>
    <s v="AVPROD"/>
    <x v="202"/>
    <x v="3"/>
    <s v="FISHERS "/>
    <s v="IN"/>
    <n v="46038"/>
    <s v="PE-AA2-END"/>
    <s v="Each"/>
    <s v="NoPurchase"/>
    <s v="American Lighting"/>
    <s v="Extrusion/Channel"/>
    <s v="Premium Extrusions"/>
    <s v="Order"/>
    <s v="01-01-2025"/>
    <s v="14-04-2025"/>
    <n v="0"/>
    <n v="12"/>
    <n v="0"/>
    <n v="30"/>
    <n v="-30"/>
  </r>
  <r>
    <s v="AVPROD"/>
    <x v="102"/>
    <x v="13"/>
    <s v="LINDON"/>
    <s v="UT"/>
    <n v="84042"/>
    <s v="PZM-PE-GT-LENS-1M"/>
    <s v="Each"/>
    <s v="Inactive"/>
    <s v="Prizm"/>
    <s v="Extrusion/Channel"/>
    <s v="Premium Extrusions"/>
    <s v="TransferKit"/>
    <s v="01-01-2025"/>
    <s v="14-04-2025"/>
    <n v="0"/>
    <n v="42"/>
    <n v="0"/>
    <n v="436.8"/>
    <n v="-436.8"/>
  </r>
  <r>
    <s v="AVPROD"/>
    <x v="174"/>
    <x v="6"/>
    <s v="SUMMERFIELD "/>
    <s v="FL"/>
    <n v="34491"/>
    <s v="PLX-HTL67COB-12MM-TRACK-1M"/>
    <s v="Each"/>
    <s v="Active"/>
    <s v="Proluxe"/>
    <s v="Tape Light"/>
    <s v="Sauna IP67 COB"/>
    <s v="Shadow TransferKit"/>
    <s v="01-01-2025"/>
    <s v="14-04-2025"/>
    <n v="1"/>
    <n v="0"/>
    <n v="0"/>
    <n v="0"/>
    <n v="0"/>
  </r>
  <r>
    <s v="AVPROD"/>
    <x v="24"/>
    <x v="4"/>
    <s v="WOODSTOCK"/>
    <s v="GA"/>
    <n v="30189"/>
    <s v="PLX-ADPTPRODR24V-300"/>
    <s v="Each"/>
    <s v="Active"/>
    <s v="Proluxe"/>
    <s v="Drivers"/>
    <s v="Adaptive"/>
    <s v="Shadow TransferKit"/>
    <s v="01-01-2025"/>
    <s v="14-04-2025"/>
    <n v="-1"/>
    <n v="0"/>
    <n v="179.52"/>
    <n v="0"/>
    <n v="179.52"/>
  </r>
  <r>
    <s v="AVPROD"/>
    <x v="60"/>
    <x v="3"/>
    <s v="FRANKLIN"/>
    <s v="OH"/>
    <n v="45005"/>
    <s v="PLX-ADPTPRODRJ24V-30"/>
    <s v="Each"/>
    <s v="Active"/>
    <s v="Proluxe"/>
    <s v="Drivers"/>
    <s v="Adaptive"/>
    <s v="Shadow TransferKit"/>
    <s v="01-01-2025"/>
    <s v="14-04-2025"/>
    <n v="-4"/>
    <n v="0"/>
    <n v="217.75"/>
    <n v="0"/>
    <n v="217.75"/>
  </r>
  <r>
    <s v="AVPROD"/>
    <x v="26"/>
    <x v="10"/>
    <s v="ROANOKE"/>
    <s v="TX"/>
    <n v="76262"/>
    <s v="PLX-CNVS-STOF"/>
    <s v="BG10"/>
    <s v="Active"/>
    <s v="Proluxe"/>
    <s v="Dynamic Pixel"/>
    <s v="Canvas"/>
    <s v="Shadow TransferKit"/>
    <s v="01-01-2025"/>
    <s v="14-04-2025"/>
    <n v="-4"/>
    <n v="0"/>
    <n v="20"/>
    <n v="0"/>
    <n v="20"/>
  </r>
  <r>
    <s v="AVPROD"/>
    <x v="134"/>
    <x v="6"/>
    <s v="TAMPA"/>
    <s v="FL"/>
    <n v="33619"/>
    <s v="CC-LF-HTL67-COB-5"/>
    <s v="Each"/>
    <s v="Active"/>
    <s v="Other - Non-Inventory"/>
    <s v="Other"/>
    <s v="LaborFee"/>
    <s v="Tivoli Custom Cut"/>
    <s v="01-01-2025"/>
    <s v="14-04-2025"/>
    <n v="-2"/>
    <n v="0"/>
    <n v="123"/>
    <n v="0"/>
    <n v="123"/>
  </r>
  <r>
    <s v="AVPROD"/>
    <x v="352"/>
    <x v="6"/>
    <s v="TAMPA "/>
    <s v="FL"/>
    <n v="33610"/>
    <s v="PLX-MLINK-30K-120V-36"/>
    <s v="Each"/>
    <s v="NoPurchase"/>
    <s v="Proluxe"/>
    <s v="Undercabinets"/>
    <s v="Microlink"/>
    <s v="Shadow TransferKit"/>
    <s v="01-01-2025"/>
    <s v="14-04-2025"/>
    <n v="4"/>
    <n v="0"/>
    <n v="91.72"/>
    <n v="0"/>
    <n v="91.72"/>
  </r>
  <r>
    <s v="AVPROD"/>
    <x v="7"/>
    <x v="0"/>
    <s v="SILVER SPRING"/>
    <s v="MD"/>
    <n v="20910"/>
    <s v="5LCS-10-5CCT-WH"/>
    <s v="Each"/>
    <s v="Active"/>
    <s v="American Lighting"/>
    <s v="Undercabinets"/>
    <s v="LED 5 Complete"/>
    <s v="Order"/>
    <s v="01-01-2025"/>
    <s v="14-04-2025"/>
    <n v="0"/>
    <n v="4"/>
    <n v="0"/>
    <n v="116"/>
    <n v="-116"/>
  </r>
  <r>
    <s v="AVPROD"/>
    <x v="46"/>
    <x v="6"/>
    <s v="SARASOTA"/>
    <s v="FL"/>
    <n v="34238"/>
    <s v="PE-TRACE-LENS-2M"/>
    <s v="Each"/>
    <s v="Active"/>
    <s v="American Lighting"/>
    <s v="Extrusion/Channel"/>
    <s v="Premium Extrusions"/>
    <s v="Order"/>
    <s v="01-01-2025"/>
    <s v="14-04-2025"/>
    <n v="0"/>
    <n v="8"/>
    <n v="0"/>
    <n v="99.68"/>
    <n v="-99.68"/>
  </r>
  <r>
    <s v="AVPROD"/>
    <x v="292"/>
    <x v="2"/>
    <s v="DENVER"/>
    <s v="CO"/>
    <n v="80204"/>
    <s v="EE45-END"/>
    <s v="Each"/>
    <s v="NoPurchase"/>
    <s v="American Lighting"/>
    <s v="Extrusion/Channel"/>
    <s v="Economy Extrusions"/>
    <s v="Order"/>
    <s v="01-01-2025"/>
    <s v="14-04-2025"/>
    <n v="0"/>
    <n v="4"/>
    <n v="0"/>
    <n v="4.8"/>
    <n v="-4.8"/>
  </r>
  <r>
    <s v="AVPROD"/>
    <x v="21"/>
    <x v="5"/>
    <s v="SCOTTSDALE"/>
    <s v="AZ"/>
    <n v="85260"/>
    <s v="PLX-GTWY-DMXARTNET"/>
    <s v="Each"/>
    <s v="Active"/>
    <s v="Proluxe"/>
    <s v="Controls"/>
    <s v="Controls"/>
    <s v="Shadow TransferKit"/>
    <s v="01-01-2025"/>
    <s v="14-04-2025"/>
    <n v="-1"/>
    <n v="0"/>
    <n v="434.5"/>
    <n v="0"/>
    <n v="434.5"/>
  </r>
  <r>
    <s v="AVPROD"/>
    <x v="155"/>
    <x v="10"/>
    <s v="JONESBORO"/>
    <s v="AR"/>
    <n v="72405"/>
    <s v="PLX-LEDDR24V-600"/>
    <s v="Each"/>
    <s v="Active"/>
    <s v="Proluxe"/>
    <s v="Drivers"/>
    <s v="LED-DR"/>
    <s v="Shadow TransferKit"/>
    <s v="01-01-2025"/>
    <s v="14-04-2025"/>
    <n v="-2"/>
    <n v="0"/>
    <n v="5529.4"/>
    <n v="0"/>
    <n v="5529.4"/>
  </r>
  <r>
    <s v="AVPROD"/>
    <x v="54"/>
    <x v="9"/>
    <s v="EAST ISLIP"/>
    <s v="NY"/>
    <n v="11730"/>
    <s v="PLX-TL-HVYDTYACCSRY-SC-SPL"/>
    <s v="Each"/>
    <s v="Active"/>
    <s v="Proluxe"/>
    <s v="Tape Light"/>
    <s v="Tape Light Accessories"/>
    <s v="Shadow TransferKit"/>
    <s v="01-01-2025"/>
    <s v="14-04-2025"/>
    <n v="-8"/>
    <n v="0"/>
    <n v="13.12"/>
    <n v="0"/>
    <n v="13.12"/>
  </r>
  <r>
    <s v="AVPROD"/>
    <x v="21"/>
    <x v="8"/>
    <s v="BELLEVUE"/>
    <s v="WA"/>
    <n v="98005"/>
    <s v="PLX-EXTHELM-END"/>
    <s v="Each"/>
    <s v="Active"/>
    <s v="Proluxe"/>
    <s v="Extrusion/Channel"/>
    <s v="Premium Extrusions"/>
    <s v="Shadow TransferKit"/>
    <s v="01-01-2025"/>
    <s v="14-04-2025"/>
    <n v="-5"/>
    <n v="0"/>
    <n v="15.5"/>
    <n v="0"/>
    <n v="15.5"/>
  </r>
  <r>
    <s v="AVPROD"/>
    <x v="439"/>
    <x v="4"/>
    <s v="DECATUR"/>
    <s v="GA"/>
    <n v="30032"/>
    <s v="NFPROV-CONKIT-NS-5PIN-FRNTL"/>
    <s v="Each"/>
    <s v="Inactive"/>
    <s v="American Lighting"/>
    <s v="Flexible Linear"/>
    <s v="Neonflex Pro"/>
    <s v="Order"/>
    <s v="01-01-2025"/>
    <s v="14-04-2025"/>
    <n v="0"/>
    <n v="1"/>
    <n v="0"/>
    <n v="0"/>
    <n v="0"/>
  </r>
  <r>
    <s v="AVPROD"/>
    <x v="16"/>
    <x v="5"/>
    <s v="KIHEI"/>
    <s v="HI"/>
    <n v="96753"/>
    <s v="LED-DR30-24"/>
    <s v="Each"/>
    <s v="NoPurchase"/>
    <s v="American Lighting"/>
    <s v="Drivers"/>
    <s v="LED-DR"/>
    <s v="Order"/>
    <s v="01-01-2025"/>
    <s v="14-04-2025"/>
    <n v="0"/>
    <n v="1"/>
    <n v="0"/>
    <n v="36.590000000000003"/>
    <n v="-36.590000000000003"/>
  </r>
  <r>
    <s v="AVPROD"/>
    <x v="86"/>
    <x v="9"/>
    <s v="GARFIELD"/>
    <s v="NJ"/>
    <n v="7026"/>
    <s v="PE-AA2-LENS-1M"/>
    <s v="Each"/>
    <s v="NoPurchase"/>
    <s v="American Lighting"/>
    <s v="Extrusion/Channel"/>
    <s v="Premium Extrusions"/>
    <s v="Order"/>
    <s v="01-01-2025"/>
    <s v="14-04-2025"/>
    <n v="0"/>
    <n v="45"/>
    <n v="0"/>
    <n v="441"/>
    <n v="-441"/>
  </r>
  <r>
    <s v="AVPROD"/>
    <x v="41"/>
    <x v="4"/>
    <s v="NORTH CHARLESTON"/>
    <s v="SC"/>
    <n v="29420"/>
    <s v="PLX-HTL20-COB-30K-24V-16"/>
    <s v="Each"/>
    <s v="NoPurchase"/>
    <s v="Proluxe"/>
    <s v="Tape Light"/>
    <s v="High Output COB"/>
    <s v="Shadow TransferKit"/>
    <s v="01-01-2025"/>
    <s v="14-04-2025"/>
    <n v="2"/>
    <n v="0"/>
    <n v="192.06"/>
    <n v="0"/>
    <n v="192.06"/>
  </r>
  <r>
    <s v="AVPROD"/>
    <x v="352"/>
    <x v="6"/>
    <s v="TAMPA "/>
    <s v="FL"/>
    <n v="33610"/>
    <s v="PLX-EXTP-45-1M-BK"/>
    <s v="Each"/>
    <s v="Active"/>
    <s v="Proluxe"/>
    <s v="Extrusion/Channel"/>
    <s v="Premium Extrusions"/>
    <s v="Shadow TransferKit"/>
    <s v="01-01-2025"/>
    <s v="14-04-2025"/>
    <n v="-7"/>
    <n v="0"/>
    <n v="180.6"/>
    <n v="0"/>
    <n v="180.6"/>
  </r>
  <r>
    <s v="AVPROD"/>
    <x v="403"/>
    <x v="0"/>
    <s v="KING OF PRUSSIA"/>
    <s v="PA"/>
    <n v="19406"/>
    <s v="PLX-PE-AA2-LENS-1M"/>
    <s v="Each"/>
    <s v="NoPurchase"/>
    <s v="Proluxe"/>
    <s v="Extrusion/Channel"/>
    <s v="Premium Extrusions"/>
    <s v="Shadow TransferKit"/>
    <s v="01-01-2025"/>
    <s v="14-04-2025"/>
    <n v="-49"/>
    <n v="0"/>
    <n v="480.2"/>
    <n v="0"/>
    <n v="480.2"/>
  </r>
  <r>
    <s v="AVPROD"/>
    <x v="66"/>
    <x v="9"/>
    <s v="PLAINVIEW"/>
    <s v="NY"/>
    <n v="11803"/>
    <s v="PLX-ADPTPRODR24V-300"/>
    <s v="Each"/>
    <s v="Active"/>
    <s v="Proluxe"/>
    <s v="Drivers"/>
    <s v="Adaptive"/>
    <s v="Shadow TransferKit"/>
    <s v="01-01-2025"/>
    <s v="14-04-2025"/>
    <n v="-1"/>
    <n v="0"/>
    <n v="200.64"/>
    <n v="0"/>
    <n v="200.64"/>
  </r>
  <r>
    <s v="AVPROD"/>
    <x v="394"/>
    <x v="6"/>
    <s v="PALMETTO BAY "/>
    <s v="FL"/>
    <n v="33157"/>
    <s v="PLX-DECRJ45-DMX-5CH"/>
    <s v="Each"/>
    <s v="Active"/>
    <s v="Proluxe"/>
    <s v="Controls"/>
    <s v="Controls"/>
    <s v="Shadow TransferKit"/>
    <s v="01-01-2025"/>
    <s v="14-04-2025"/>
    <n v="-2"/>
    <n v="0"/>
    <n v="195.9"/>
    <n v="0"/>
    <n v="195.9"/>
  </r>
  <r>
    <s v="AVPROD"/>
    <x v="273"/>
    <x v="10"/>
    <s v="BATON ROUGE"/>
    <s v="LA"/>
    <n v="70810"/>
    <s v="ADPT-DRJ-96-24"/>
    <s v="Each"/>
    <s v="Active"/>
    <s v="American Lighting"/>
    <s v="Drivers"/>
    <s v="Adaptive"/>
    <s v="Order"/>
    <s v="01-01-2025"/>
    <s v="14-04-2025"/>
    <n v="0"/>
    <n v="0"/>
    <n v="0"/>
    <n v="-232.8"/>
    <n v="232.8"/>
  </r>
  <r>
    <s v="AVPROD"/>
    <x v="33"/>
    <x v="10"/>
    <s v="AUSTIN"/>
    <s v="TX"/>
    <n v="78729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2"/>
    <x v="2"/>
    <s v="MURRAY"/>
    <s v="UT"/>
    <n v="84107"/>
    <s v="ADPT-DRJ-96-24"/>
    <s v="Each"/>
    <s v="Active"/>
    <s v="American Lighting"/>
    <s v="Drivers"/>
    <s v="Adaptive"/>
    <s v="Order"/>
    <s v="01-01-2025"/>
    <s v="14-04-2025"/>
    <n v="0"/>
    <n v="3"/>
    <n v="0"/>
    <n v="314.27999999999997"/>
    <n v="-314.27999999999997"/>
  </r>
  <r>
    <s v="AVPROD"/>
    <x v="65"/>
    <x v="6"/>
    <s v="SARASOTA"/>
    <s v="FL"/>
    <n v="34240"/>
    <s v="PE-AA2-3M"/>
    <s v="Each"/>
    <s v="Active"/>
    <s v="American Lighting"/>
    <s v="Extrusion/Channel"/>
    <s v="Premium Extrusions"/>
    <s v="Special Order"/>
    <s v="01-01-2025"/>
    <s v="14-04-2025"/>
    <n v="0"/>
    <n v="60"/>
    <n v="0"/>
    <n v="3159.5"/>
    <n v="-3159.5"/>
  </r>
  <r>
    <s v="AVPROD"/>
    <x v="252"/>
    <x v="3"/>
    <s v="TROY"/>
    <s v="MI"/>
    <n v="48083"/>
    <s v="PLX-DL4-WTD-3018-WH"/>
    <s v="Each"/>
    <s v="NoPurchase"/>
    <s v="Proluxe"/>
    <s v="Downlighting"/>
    <s v="Warm Dim"/>
    <s v="Shadow TransferKit"/>
    <s v="01-01-2025"/>
    <s v="14-04-2025"/>
    <n v="0"/>
    <n v="4"/>
    <n v="0"/>
    <n v="168"/>
    <n v="-168"/>
  </r>
  <r>
    <s v="AVPROD"/>
    <x v="2"/>
    <x v="2"/>
    <s v="MURRAY"/>
    <s v="UT"/>
    <n v="84107"/>
    <s v="BRD6-5CCT-RD"/>
    <s v="Each"/>
    <s v="Active"/>
    <s v="American Lighting"/>
    <s v="Downlighting"/>
    <s v="Brio"/>
    <s v="Order"/>
    <s v="01-01-2025"/>
    <s v="14-04-2025"/>
    <n v="0"/>
    <n v="37"/>
    <n v="0"/>
    <n v="498.96"/>
    <n v="-498.96"/>
  </r>
  <r>
    <s v="AVPROD"/>
    <x v="88"/>
    <x v="9"/>
    <s v="SOUTHAMPTON"/>
    <s v="NY"/>
    <n v="11968"/>
    <s v="PE-UVLENS-1M"/>
    <s v="Each"/>
    <s v="Active"/>
    <s v="American Lighting"/>
    <s v="Extrusion/Channel"/>
    <s v="Premium Extrusions"/>
    <s v="Special Order"/>
    <s v="01-01-2025"/>
    <s v="14-04-2025"/>
    <n v="0"/>
    <n v="4"/>
    <n v="0"/>
    <n v="33"/>
    <n v="-33"/>
  </r>
  <r>
    <s v="AVPROD"/>
    <x v="494"/>
    <x v="8"/>
    <s v="LIBERTY LAKE "/>
    <s v="WA"/>
    <n v="99019"/>
    <s v="PLX-HTL20-COB-27K-24V-16"/>
    <s v="Each"/>
    <s v="NoPurchase"/>
    <s v="Proluxe"/>
    <s v="Tape Light"/>
    <s v="High Output COB"/>
    <s v="Shadow TransferKit"/>
    <s v="01-01-2025"/>
    <s v="14-04-2025"/>
    <n v="-4"/>
    <n v="0"/>
    <n v="3870.3"/>
    <n v="0"/>
    <n v="3870.3"/>
  </r>
  <r>
    <s v="AVPROD"/>
    <x v="7"/>
    <x v="0"/>
    <s v="SILVER SPRING"/>
    <s v="MD"/>
    <n v="20910"/>
    <s v="HTLWD-3018-16"/>
    <s v="Each"/>
    <s v="Active"/>
    <s v="American Lighting"/>
    <s v="Tape Light"/>
    <s v="High Output"/>
    <s v="Order"/>
    <s v="01-01-2025"/>
    <s v="14-04-2025"/>
    <n v="0"/>
    <n v="13"/>
    <n v="0"/>
    <n v="1961.5"/>
    <n v="-1961.5"/>
  </r>
  <r>
    <s v="AVPROD"/>
    <x v="7"/>
    <x v="0"/>
    <s v="SILVER SPRING"/>
    <s v="MD"/>
    <n v="20910"/>
    <s v="PE-PRO45-END"/>
    <s v="Each"/>
    <s v="NoPurchase"/>
    <s v="American Lighting"/>
    <s v="Extrusion/Channel"/>
    <s v="Premium Extrusions"/>
    <s v="Order"/>
    <s v="01-01-2025"/>
    <s v="14-04-2025"/>
    <n v="0"/>
    <n v="4"/>
    <n v="0"/>
    <n v="12.4"/>
    <n v="-12.4"/>
  </r>
  <r>
    <s v="AVPROD"/>
    <x v="315"/>
    <x v="2"/>
    <s v="PARK CITY"/>
    <s v="UT"/>
    <n v="84098"/>
    <s v="HTL20-COB-WW-16"/>
    <s v="Each"/>
    <s v="NoPurchase"/>
    <s v="American Lighting"/>
    <s v="Tape Light"/>
    <s v="High Output COB"/>
    <s v="Order"/>
    <s v="01-01-2025"/>
    <s v="14-04-2025"/>
    <n v="0"/>
    <n v="10"/>
    <n v="0"/>
    <n v="970"/>
    <n v="-970"/>
  </r>
  <r>
    <s v="AVPROD"/>
    <x v="17"/>
    <x v="5"/>
    <s v="LAS VEGAS"/>
    <s v="NV"/>
    <n v="89148"/>
    <s v="PE-UVLENS-1M"/>
    <s v="Each"/>
    <s v="Active"/>
    <s v="American Lighting"/>
    <s v="Extrusion/Channel"/>
    <s v="Premium Extrusions"/>
    <s v="Special Order"/>
    <s v="01-01-2025"/>
    <s v="14-04-2025"/>
    <n v="0"/>
    <n v="117"/>
    <n v="0"/>
    <n v="709.67"/>
    <n v="-709.67"/>
  </r>
  <r>
    <s v="AVPROD"/>
    <x v="203"/>
    <x v="6"/>
    <s v="JACKSONVILLE"/>
    <s v="FL"/>
    <n v="32256"/>
    <s v="REC-DMX-RJ45A-5CH"/>
    <s v="Each"/>
    <s v="Active"/>
    <s v="American Lighting"/>
    <s v="Controls"/>
    <s v="Controls"/>
    <s v="Order"/>
    <s v="01-01-2025"/>
    <s v="14-04-2025"/>
    <n v="0"/>
    <n v="4"/>
    <n v="0"/>
    <n v="356.24"/>
    <n v="-356.24"/>
  </r>
  <r>
    <s v="AVPROD"/>
    <x v="7"/>
    <x v="0"/>
    <s v="SILVER SPRING"/>
    <s v="MD"/>
    <n v="20910"/>
    <s v="PE-AA1-2M"/>
    <s v="Each"/>
    <s v="NoPurchase"/>
    <s v="American Lighting"/>
    <s v="Extrusion/Channel"/>
    <s v="Premium Extrusions"/>
    <s v="Special Order"/>
    <s v="01-01-2025"/>
    <s v="14-04-2025"/>
    <n v="0"/>
    <n v="12"/>
    <n v="0"/>
    <n v="198.76"/>
    <n v="-198.76"/>
  </r>
  <r>
    <s v="AVPROD"/>
    <x v="134"/>
    <x v="6"/>
    <s v="TAMPA"/>
    <s v="FL"/>
    <n v="33619"/>
    <s v="REC-DMX-RJ45A-5CH"/>
    <s v="Each"/>
    <s v="Active"/>
    <s v="American Lighting"/>
    <s v="Controls"/>
    <s v="Controls"/>
    <s v="Order"/>
    <s v="01-01-2025"/>
    <s v="14-04-2025"/>
    <n v="0"/>
    <n v="2"/>
    <n v="-578.89"/>
    <n v="178.1"/>
    <n v="-756.99"/>
  </r>
  <r>
    <s v="AVPROD"/>
    <x v="9"/>
    <x v="0"/>
    <s v="ROCKVILLE "/>
    <s v="MD"/>
    <n v="20852"/>
    <s v="PLX-TL-ACCSRY2PIN-TWCOB-PWR"/>
    <s v="Each"/>
    <s v="Active"/>
    <s v="Proluxe"/>
    <s v="Tape Light"/>
    <s v="4MM"/>
    <s v="Shadow TransferKit"/>
    <s v="01-01-2025"/>
    <s v="14-04-2025"/>
    <n v="12"/>
    <n v="0"/>
    <n v="12.6"/>
    <n v="0"/>
    <n v="12.6"/>
  </r>
  <r>
    <s v="AVPROD"/>
    <x v="26"/>
    <x v="10"/>
    <s v="ROANOKE"/>
    <s v="TX"/>
    <n v="76262"/>
    <s v="PLX-EXTGT-2M-BNDL1"/>
    <s v="Each"/>
    <s v="Active"/>
    <s v="Proluxe"/>
    <s v="Extrusion/Channel"/>
    <s v="Premium Extrusions"/>
    <s v="Shadow TransferKit"/>
    <s v="01-01-2025"/>
    <s v="14-04-2025"/>
    <n v="3"/>
    <n v="0"/>
    <n v="2293.48"/>
    <n v="0"/>
    <n v="2293.48"/>
  </r>
  <r>
    <s v="AVPROD"/>
    <x v="184"/>
    <x v="5"/>
    <s v="GILBERT"/>
    <s v="AZ"/>
    <n v="85295"/>
    <s v="PE-VERGE-FEED"/>
    <s v="Each"/>
    <s v="Active"/>
    <s v="American Lighting"/>
    <s v="Extrusion/Channel"/>
    <s v="Premium Extrusions"/>
    <s v="Order"/>
    <s v="01-01-2025"/>
    <s v="14-04-2025"/>
    <n v="0"/>
    <n v="12"/>
    <n v="0"/>
    <n v="39"/>
    <n v="-39"/>
  </r>
  <r>
    <s v="AVPROD"/>
    <x v="221"/>
    <x v="1"/>
    <s v="GERMANTOWN"/>
    <s v="NY"/>
    <n v="12526"/>
    <s v="PE-UVLENS-1M"/>
    <s v="Each"/>
    <s v="Active"/>
    <s v="American Lighting"/>
    <s v="Extrusion/Channel"/>
    <s v="Premium Extrusions"/>
    <s v="Special Order"/>
    <s v="01-01-2025"/>
    <s v="14-04-2025"/>
    <n v="0"/>
    <n v="24"/>
    <n v="0"/>
    <n v="183.6"/>
    <n v="-183.6"/>
  </r>
  <r>
    <s v="AVPROD"/>
    <x v="279"/>
    <x v="0"/>
    <s v="WILMINGTON"/>
    <s v="DE"/>
    <n v="19803"/>
    <s v="PE-AA2-1M"/>
    <s v="Each"/>
    <s v="NoPurchase"/>
    <s v="American Lighting"/>
    <s v="Extrusion/Channel"/>
    <s v="Premium Extrusions"/>
    <s v="Order"/>
    <s v="01-01-2025"/>
    <s v="14-04-2025"/>
    <n v="0"/>
    <n v="7"/>
    <n v="0"/>
    <n v="87.5"/>
    <n v="-87.5"/>
  </r>
  <r>
    <s v="AVPROD"/>
    <x v="213"/>
    <x v="0"/>
    <s v="WAYNE"/>
    <s v="PA"/>
    <n v="19087"/>
    <s v="CC-LF-STLCOB"/>
    <s v="Each"/>
    <s v="Active"/>
    <s v="Other - Non-Inventory"/>
    <s v="Other"/>
    <s v="LaborFee"/>
    <s v="Tivoli Custom Cut"/>
    <s v="01-01-2025"/>
    <s v="14-04-2025"/>
    <n v="10"/>
    <n v="0"/>
    <n v="246"/>
    <n v="0"/>
    <n v="246"/>
  </r>
  <r>
    <s v="AVPROD"/>
    <x v="241"/>
    <x v="4"/>
    <s v="BLUFFTON"/>
    <s v="SC"/>
    <n v="29910"/>
    <s v="PLX-EE1-AAFR-2M-BNDL1"/>
    <s v="Each"/>
    <s v="Active"/>
    <s v="Proluxe"/>
    <s v="Extrusion/Channel"/>
    <s v="Premium Extrusions"/>
    <s v="Shadow TransferKit"/>
    <s v="01-01-2025"/>
    <s v="14-04-2025"/>
    <n v="-1"/>
    <n v="0"/>
    <n v="119.75"/>
    <n v="0"/>
    <n v="119.75"/>
  </r>
  <r>
    <s v="AVPROD"/>
    <x v="239"/>
    <x v="11"/>
    <s v="CHICAGO"/>
    <s v="IL"/>
    <n v="60612"/>
    <s v="PLX-ADPTDRJ24V-192"/>
    <s v="Each"/>
    <s v="Active"/>
    <s v="Proluxe"/>
    <s v="Drivers"/>
    <s v="Adaptive"/>
    <s v="Shadow TransferKit"/>
    <s v="01-01-2025"/>
    <s v="14-04-2025"/>
    <n v="-2"/>
    <n v="0"/>
    <n v="285.89999999999998"/>
    <n v="0"/>
    <n v="285.89999999999998"/>
  </r>
  <r>
    <s v="AVPROD"/>
    <x v="155"/>
    <x v="10"/>
    <s v="JONESBORO"/>
    <s v="AR"/>
    <n v="72405"/>
    <s v="PLX-SPTL54-RGBTW-24V-13"/>
    <s v="Each"/>
    <s v="FlgNoPur"/>
    <s v="Proluxe"/>
    <s v="Tape Light"/>
    <s v="Spec Grade"/>
    <s v="Shadow TransferKit"/>
    <s v="01-01-2025"/>
    <s v="14-04-2025"/>
    <n v="-26"/>
    <n v="0"/>
    <n v="2466.36"/>
    <n v="0"/>
    <n v="2466.36"/>
  </r>
  <r>
    <s v="AVPROD"/>
    <x v="112"/>
    <x v="10"/>
    <s v="JONESBORO"/>
    <s v="AR"/>
    <n v="72401"/>
    <s v="PE-AA2-1M"/>
    <s v="Each"/>
    <s v="NoPurchase"/>
    <s v="American Lighting"/>
    <s v="Extrusion/Channel"/>
    <s v="Premium Extrusions"/>
    <s v="Order"/>
    <s v="01-01-2025"/>
    <s v="14-04-2025"/>
    <n v="0"/>
    <n v="40"/>
    <n v="0"/>
    <n v="448"/>
    <n v="-448"/>
  </r>
  <r>
    <s v="AVPROD"/>
    <x v="420"/>
    <x v="6"/>
    <s v="GUAYNABO"/>
    <s v="PR"/>
    <n v="966"/>
    <s v="TL-2JUMP6-HD"/>
    <s v="Each"/>
    <s v="Active"/>
    <s v="American Lighting"/>
    <s v="Tape Light"/>
    <s v="Tape Light Accessories"/>
    <s v="Order"/>
    <s v="01-01-2025"/>
    <s v="14-04-2025"/>
    <n v="0"/>
    <n v="16"/>
    <n v="0"/>
    <n v="55.2"/>
    <n v="-55.2"/>
  </r>
  <r>
    <s v="AVPROD"/>
    <x v="7"/>
    <x v="0"/>
    <s v="SILVER SPRING"/>
    <s v="MD"/>
    <n v="20910"/>
    <s v="PE-PRO45-1M"/>
    <s v="Each"/>
    <s v="NoPurchase"/>
    <s v="American Lighting"/>
    <s v="Extrusion/Channel"/>
    <s v="Premium Extrusions"/>
    <s v="Order"/>
    <s v="01-01-2025"/>
    <s v="14-04-2025"/>
    <n v="0"/>
    <n v="2"/>
    <n v="0"/>
    <n v="42.3"/>
    <n v="-42.3"/>
  </r>
  <r>
    <s v="AVPROD"/>
    <x v="23"/>
    <x v="7"/>
    <s v="SHAWNEE"/>
    <s v="KS"/>
    <n v="66227"/>
    <s v="PLX-DECRJ45-DMX-5CH"/>
    <s v="Each"/>
    <s v="Active"/>
    <s v="Proluxe"/>
    <s v="Controls"/>
    <s v="Controls"/>
    <s v="Shadow TransferKit"/>
    <s v="01-01-2025"/>
    <s v="14-04-2025"/>
    <n v="-3"/>
    <n v="0"/>
    <n v="293.85000000000002"/>
    <n v="0"/>
    <n v="293.85000000000002"/>
  </r>
  <r>
    <s v="AVPROD"/>
    <x v="29"/>
    <x v="2"/>
    <s v="ARVADA"/>
    <s v="CO"/>
    <n v="80002"/>
    <s v="PLX-EXTUNV-2M-BNDL5"/>
    <s v="Each"/>
    <s v="Active"/>
    <s v="Proluxe"/>
    <s v="Extrusion/Channel"/>
    <s v="Premium Extrusions"/>
    <s v="Shadow TransferKit"/>
    <s v="01-01-2025"/>
    <s v="14-04-2025"/>
    <n v="-1"/>
    <n v="0"/>
    <n v="210.4"/>
    <n v="0"/>
    <n v="210.4"/>
  </r>
  <r>
    <s v="AVPROD"/>
    <x v="5"/>
    <x v="3"/>
    <s v="TROY"/>
    <s v="MI"/>
    <n v="48084"/>
    <s v="PLX-HTL54-COB-30K-24V-16"/>
    <s v="Each"/>
    <s v="Active"/>
    <s v="Proluxe"/>
    <s v="Tape Light"/>
    <s v="High Output COB"/>
    <s v="Shadow TransferKit"/>
    <s v="01-01-2025"/>
    <s v="14-04-2025"/>
    <n v="-15"/>
    <n v="0"/>
    <n v="1454.99"/>
    <n v="0"/>
    <n v="1454.99"/>
  </r>
  <r>
    <s v="AVPROD"/>
    <x v="406"/>
    <x v="6"/>
    <s v="MIAMI"/>
    <s v="FL"/>
    <n v="33179"/>
    <s v="ADPT-DRJ-60-24"/>
    <s v="Each"/>
    <s v="Active"/>
    <s v="American Lighting"/>
    <s v="Drivers"/>
    <s v="Adaptive"/>
    <s v="Order"/>
    <s v="01-01-2025"/>
    <s v="14-04-2025"/>
    <n v="0"/>
    <n v="3"/>
    <n v="0"/>
    <n v="232.5"/>
    <n v="-232.5"/>
  </r>
  <r>
    <s v="AVPROD"/>
    <x v="407"/>
    <x v="2"/>
    <s v="ST. GEORGE"/>
    <s v="UT"/>
    <n v="84770"/>
    <s v="VTL-WW-13"/>
    <s v="Each"/>
    <s v="Active"/>
    <s v="American Lighting"/>
    <s v="Tape Light"/>
    <s v="Vega"/>
    <s v="Order"/>
    <s v="01-01-2025"/>
    <s v="14-04-2025"/>
    <n v="0"/>
    <n v="92"/>
    <n v="0"/>
    <n v="20742.599999999999"/>
    <n v="-20742.599999999999"/>
  </r>
  <r>
    <s v="AVPROD"/>
    <x v="147"/>
    <x v="6"/>
    <s v="TAMPA "/>
    <s v="FL"/>
    <n v="33634"/>
    <s v="PLX-ADPTPRODRJ24V-288"/>
    <s v="Each"/>
    <s v="Active"/>
    <s v="Proluxe"/>
    <s v="Drivers"/>
    <s v="Adaptive"/>
    <s v="Shadow TransferKit"/>
    <s v="01-01-2025"/>
    <s v="14-04-2025"/>
    <n v="-7"/>
    <n v="0"/>
    <n v="1481.2"/>
    <n v="0"/>
    <n v="1481.2"/>
  </r>
  <r>
    <s v="AVPROD"/>
    <x v="81"/>
    <x v="10"/>
    <s v="SPICEWOOD"/>
    <s v="TX"/>
    <n v="78669"/>
    <s v="PLX-EXTRAD-FEED"/>
    <s v="BG2"/>
    <s v="NoPurchase"/>
    <s v="Proluxe"/>
    <s v="Extrusion/Channel"/>
    <s v="Premium Extrusions"/>
    <s v="Shadow TransferKit"/>
    <s v="01-01-2025"/>
    <s v="14-04-2025"/>
    <n v="-7"/>
    <n v="0"/>
    <n v="12.25"/>
    <n v="0"/>
    <n v="12.25"/>
  </r>
  <r>
    <s v="AVPROD"/>
    <x v="427"/>
    <x v="6"/>
    <s v="MIAMI"/>
    <s v="FL"/>
    <n v="33015"/>
    <s v="CONKIT-CC"/>
    <s v="Each"/>
    <s v="Inactive"/>
    <s v="American Lighting"/>
    <s v="Tape Light"/>
    <s v="Tape Light Accessories"/>
    <s v="Custom Cut"/>
    <s v="01-01-2025"/>
    <s v="14-04-2025"/>
    <n v="0"/>
    <n v="4"/>
    <n v="0"/>
    <n v="37.200000000000003"/>
    <n v="-37.200000000000003"/>
  </r>
  <r>
    <s v="AVPROD"/>
    <x v="164"/>
    <x v="5"/>
    <s v="SAN DIEGO"/>
    <s v="CA"/>
    <n v="92121"/>
    <s v="PLX-HTL54-COB-30K-24V-16"/>
    <s v="Each"/>
    <s v="Active"/>
    <s v="Proluxe"/>
    <s v="Tape Light"/>
    <s v="High Output COB"/>
    <s v="Shadow TransferKit"/>
    <s v="01-01-2025"/>
    <s v="14-04-2025"/>
    <n v="-14"/>
    <n v="0"/>
    <n v="1358"/>
    <n v="0"/>
    <n v="1358"/>
  </r>
  <r>
    <s v="AVPROD"/>
    <x v="21"/>
    <x v="8"/>
    <s v="Spokane Valley"/>
    <s v="WA"/>
    <n v="99216"/>
    <s v="PLX-CNVS54-RGBW-24V-12x24"/>
    <s v="CS2"/>
    <s v="Active"/>
    <s v="Proluxe"/>
    <s v="Dynamic Pixel"/>
    <s v="Canvas"/>
    <s v="Shadow TransferKit"/>
    <s v="01-01-2025"/>
    <s v="14-04-2025"/>
    <n v="-6"/>
    <n v="0"/>
    <n v="1918.38"/>
    <n v="0"/>
    <n v="1918.38"/>
  </r>
  <r>
    <s v="AVPROD"/>
    <x v="8"/>
    <x v="3"/>
    <s v="SYRACUSE "/>
    <s v="IN"/>
    <n v="46567"/>
    <s v="ADPT-DRJ-96-24"/>
    <s v="Each"/>
    <s v="Active"/>
    <s v="American Lighting"/>
    <s v="Drivers"/>
    <s v="Adaptive"/>
    <s v="Order"/>
    <s v="01-01-2025"/>
    <s v="14-04-2025"/>
    <n v="0"/>
    <n v="6"/>
    <n v="0"/>
    <n v="545.89"/>
    <n v="-545.89"/>
  </r>
  <r>
    <s v="AVPROD"/>
    <x v="69"/>
    <x v="11"/>
    <s v="STEVENS POINT"/>
    <s v="WI"/>
    <n v="54481"/>
    <s v="HTL-COB-WW-16"/>
    <s v="Each"/>
    <s v="Active"/>
    <s v="American Lighting"/>
    <s v="Tape Light"/>
    <s v="High Output COB"/>
    <s v="Order"/>
    <s v="01-01-2025"/>
    <s v="14-04-2025"/>
    <n v="0"/>
    <n v="4"/>
    <n v="0"/>
    <n v="344.8"/>
    <n v="-344.8"/>
  </r>
  <r>
    <s v="AVPROD"/>
    <x v="6"/>
    <x v="5"/>
    <s v="LONG BEACH"/>
    <s v="CA"/>
    <n v="90807"/>
    <s v="ARTNET-DMX-GTWY"/>
    <s v="Each"/>
    <s v="Active"/>
    <s v="American Lighting"/>
    <s v="Controls"/>
    <s v="Controls"/>
    <s v="Order"/>
    <s v="01-01-2025"/>
    <s v="14-04-2025"/>
    <n v="0"/>
    <n v="2"/>
    <n v="0"/>
    <n v="770.25"/>
    <n v="-770.25"/>
  </r>
  <r>
    <s v="AVPROD"/>
    <x v="278"/>
    <x v="6"/>
    <s v="PARRISH"/>
    <s v="FL"/>
    <n v="34219"/>
    <s v="ADPTPRO-DRJ-60-24"/>
    <s v="Each"/>
    <s v="Active"/>
    <s v="American Lighting"/>
    <s v="Drivers"/>
    <s v="Adaptive"/>
    <s v="Order"/>
    <s v="01-01-2025"/>
    <s v="14-04-2025"/>
    <n v="0"/>
    <n v="7"/>
    <n v="0"/>
    <n v="307"/>
    <n v="-307"/>
  </r>
  <r>
    <s v="AVPROD"/>
    <x v="26"/>
    <x v="10"/>
    <s v="ROANOKE"/>
    <s v="TX"/>
    <n v="76262"/>
    <s v="PLX-DECRJ45-DMX-5CH"/>
    <s v="Each"/>
    <s v="Active"/>
    <s v="Proluxe"/>
    <s v="Controls"/>
    <s v="Controls"/>
    <s v="Shadow TransferKit"/>
    <s v="01-01-2025"/>
    <s v="14-04-2025"/>
    <n v="-8"/>
    <n v="0"/>
    <n v="1432.8"/>
    <n v="0"/>
    <n v="1432.8"/>
  </r>
  <r>
    <s v="AVPROD"/>
    <x v="54"/>
    <x v="9"/>
    <s v="EAST ISLIP"/>
    <s v="NY"/>
    <n v="11730"/>
    <s v="PLX-TL-SC-4BLOCK"/>
    <s v="Each"/>
    <s v="Active"/>
    <s v="Proluxe"/>
    <s v="Tape Light"/>
    <s v="Tape Light Accessories"/>
    <s v="Shadow TransferKit"/>
    <s v="01-01-2025"/>
    <s v="14-04-2025"/>
    <n v="-2"/>
    <n v="0"/>
    <n v="50.24"/>
    <n v="0"/>
    <n v="50.24"/>
  </r>
  <r>
    <s v="AVPROD"/>
    <x v="7"/>
    <x v="0"/>
    <s v="SILVER SPRING"/>
    <s v="MD"/>
    <n v="20910"/>
    <s v="PE-AA1-1M"/>
    <s v="Each"/>
    <s v="NoPurchase"/>
    <s v="American Lighting"/>
    <s v="Extrusion/Channel"/>
    <s v="Premium Extrusions"/>
    <s v="Order"/>
    <s v="01-01-2025"/>
    <s v="14-04-2025"/>
    <n v="0"/>
    <n v="47"/>
    <n v="0"/>
    <n v="428"/>
    <n v="-428"/>
  </r>
  <r>
    <s v="AVPROD"/>
    <x v="123"/>
    <x v="9"/>
    <s v="FARMINGDALE"/>
    <s v="NY"/>
    <n v="11735"/>
    <s v="PE-GT-1M"/>
    <s v="Each"/>
    <s v="Inactive"/>
    <s v="American Lighting"/>
    <s v="Extrusion/Channel"/>
    <s v="Premium Extrusions"/>
    <s v="Order"/>
    <s v="01-01-2025"/>
    <s v="14-04-2025"/>
    <n v="0"/>
    <n v="183"/>
    <n v="0"/>
    <n v="3069"/>
    <n v="-3069"/>
  </r>
  <r>
    <s v="AVPROD"/>
    <x v="73"/>
    <x v="3"/>
    <s v="CARMEL"/>
    <s v="IN"/>
    <n v="46032"/>
    <s v="HTL-COB-UWW-16"/>
    <s v="Each"/>
    <s v="Active"/>
    <s v="American Lighting"/>
    <s v="Tape Light"/>
    <s v="High Output COB"/>
    <s v="Order"/>
    <s v="01-01-2025"/>
    <s v="14-04-2025"/>
    <n v="0"/>
    <n v="1"/>
    <n v="0"/>
    <n v="92.13"/>
    <n v="-92.13"/>
  </r>
  <r>
    <s v="AVPROD"/>
    <x v="363"/>
    <x v="2"/>
    <s v="LAKEWOOD"/>
    <s v="CO"/>
    <n v="80235"/>
    <s v="ADPT-DRJ-96-24"/>
    <s v="Each"/>
    <s v="Active"/>
    <s v="American Lighting"/>
    <s v="Drivers"/>
    <s v="Adaptive"/>
    <s v="Order"/>
    <s v="01-01-2025"/>
    <s v="14-04-2025"/>
    <n v="0"/>
    <n v="2"/>
    <n v="0"/>
    <n v="209.5"/>
    <n v="-209.5"/>
  </r>
  <r>
    <s v="AVPROD"/>
    <x v="29"/>
    <x v="2"/>
    <s v="ARVADA"/>
    <s v="CO"/>
    <n v="80002"/>
    <s v="PE-GT-LENS-1M"/>
    <s v="Each"/>
    <s v="NoPurchase"/>
    <s v="American Lighting"/>
    <s v="Extrusion/Channel"/>
    <s v="Premium Extrusions"/>
    <s v="Order"/>
    <s v="01-01-2025"/>
    <s v="14-04-2025"/>
    <n v="0"/>
    <n v="1"/>
    <n v="0"/>
    <n v="10.4"/>
    <n v="-10.4"/>
  </r>
  <r>
    <s v="AVPROD"/>
    <x v="128"/>
    <x v="10"/>
    <s v="DALLAS"/>
    <s v="TX"/>
    <n v="75247"/>
    <s v="PLX-ADPTPRODRJ24V-60"/>
    <s v="Each"/>
    <s v="Active"/>
    <s v="Proluxe"/>
    <s v="Drivers"/>
    <s v="Adaptive"/>
    <s v="Shadow TransferKit"/>
    <s v="01-01-2025"/>
    <s v="14-04-2025"/>
    <n v="-11"/>
    <n v="0"/>
    <n v="928.4"/>
    <n v="0"/>
    <n v="928.4"/>
  </r>
  <r>
    <s v="AVPROD"/>
    <x v="7"/>
    <x v="0"/>
    <s v="SILVER SPRING"/>
    <s v="MD"/>
    <n v="20910"/>
    <s v="AD2RE-5CCT-WH"/>
    <s v="Each"/>
    <s v="FlgNoPur"/>
    <s v="American Lighting"/>
    <s v="Downlighting"/>
    <s v="Advantage Direct Select"/>
    <s v="Order"/>
    <s v="01-01-2025"/>
    <s v="14-04-2025"/>
    <n v="0"/>
    <n v="2"/>
    <n v="0"/>
    <n v="30.8"/>
    <n v="-30.8"/>
  </r>
  <r>
    <s v="AVPROD"/>
    <x v="65"/>
    <x v="6"/>
    <s v="SARASOTA"/>
    <s v="FL"/>
    <n v="34240"/>
    <s v="ADPTPRO-DRJ-60-24"/>
    <s v="Each"/>
    <s v="Active"/>
    <s v="American Lighting"/>
    <s v="Drivers"/>
    <s v="Adaptive"/>
    <s v="Order"/>
    <s v="01-01-2025"/>
    <s v="14-04-2025"/>
    <n v="0"/>
    <n v="8"/>
    <n v="0"/>
    <n v="648.20000000000005"/>
    <n v="-648.20000000000005"/>
  </r>
  <r>
    <s v="AVPROD"/>
    <x v="82"/>
    <x v="5"/>
    <s v="SCOTTSDALE"/>
    <s v="AZ"/>
    <n v="85255"/>
    <s v="PE-RAD-2M"/>
    <s v="Each"/>
    <s v="NoPurchase"/>
    <s v="American Lighting"/>
    <s v="Extrusion/Channel"/>
    <s v="Premium Extrusions"/>
    <s v="Order"/>
    <s v="01-01-2025"/>
    <s v="14-04-2025"/>
    <n v="0"/>
    <n v="10"/>
    <n v="0"/>
    <n v="310"/>
    <n v="-310"/>
  </r>
  <r>
    <s v="AVPROD"/>
    <x v="419"/>
    <x v="12"/>
    <s v="HUDSON"/>
    <s v="WI"/>
    <n v="54016"/>
    <s v="PLX-EXT-LENSQ-1M"/>
    <s v="Each"/>
    <s v="Active"/>
    <s v="Proluxe"/>
    <s v="Extrusion/Channel"/>
    <s v="Premium Extrusions"/>
    <s v="Shadow TransferKit"/>
    <s v="01-01-2025"/>
    <s v="14-04-2025"/>
    <n v="-8"/>
    <n v="0"/>
    <n v="33.6"/>
    <n v="0"/>
    <n v="33.6"/>
  </r>
  <r>
    <s v="AVPROD"/>
    <x v="134"/>
    <x v="6"/>
    <s v="TAMPA"/>
    <s v="FL"/>
    <n v="33619"/>
    <s v="PLX-EXTGT-2M-BNDL1"/>
    <s v="Each"/>
    <s v="Active"/>
    <s v="Proluxe"/>
    <s v="Extrusion/Channel"/>
    <s v="Premium Extrusions"/>
    <s v="Shadow TransferKit"/>
    <s v="01-01-2025"/>
    <s v="14-04-2025"/>
    <n v="0"/>
    <n v="0"/>
    <n v="65.95"/>
    <n v="0"/>
    <n v="65.95"/>
  </r>
  <r>
    <s v="AVPROD"/>
    <x v="422"/>
    <x v="6"/>
    <s v="TAMPA"/>
    <s v="FL"/>
    <n v="33607"/>
    <s v="PLX-HTL54-COB-RGBW-24V-16"/>
    <s v="Each"/>
    <s v="Active"/>
    <s v="Proluxe"/>
    <s v="Tape Light"/>
    <s v="High Output COB"/>
    <s v="Shadow TransferKit"/>
    <s v="01-01-2025"/>
    <s v="14-04-2025"/>
    <n v="-7"/>
    <n v="0"/>
    <n v="997.85"/>
    <n v="0"/>
    <n v="997.85"/>
  </r>
  <r>
    <s v="AVPROD"/>
    <x v="8"/>
    <x v="3"/>
    <s v="SYRACUSE "/>
    <s v="IN"/>
    <n v="46567"/>
    <s v="PLX-ADPTPRODRJ24V-96"/>
    <s v="Each"/>
    <s v="Active"/>
    <s v="Proluxe"/>
    <s v="Drivers"/>
    <s v="Adaptive"/>
    <s v="Shadow TransferKit"/>
    <s v="01-01-2025"/>
    <s v="14-04-2025"/>
    <n v="-3"/>
    <n v="0"/>
    <n v="357.1"/>
    <n v="0"/>
    <n v="357.1"/>
  </r>
  <r>
    <s v="AVPROD"/>
    <x v="7"/>
    <x v="0"/>
    <s v="SILVER SPRING"/>
    <s v="MD"/>
    <n v="20910"/>
    <s v="HTLHD-WW-16"/>
    <s v="Each"/>
    <s v="Active"/>
    <s v="American Lighting"/>
    <s v="Tape Light"/>
    <s v="High Output HD"/>
    <s v="Order"/>
    <s v="01-01-2025"/>
    <s v="14-04-2025"/>
    <n v="0"/>
    <n v="9"/>
    <n v="0"/>
    <n v="953.4"/>
    <n v="-953.4"/>
  </r>
  <r>
    <s v="AVPROD"/>
    <x v="174"/>
    <x v="6"/>
    <s v="SUMMERFIELD "/>
    <s v="FL"/>
    <n v="34491"/>
    <s v="PE-QLENS-1M"/>
    <s v="Each"/>
    <s v="Active"/>
    <s v="American Lighting"/>
    <s v="Extrusion/Channel"/>
    <s v="Premium Extrusions"/>
    <s v="Order"/>
    <s v="01-01-2025"/>
    <s v="14-04-2025"/>
    <n v="0"/>
    <n v="10"/>
    <n v="0"/>
    <n v="42"/>
    <n v="-42"/>
  </r>
  <r>
    <s v="AVPROD"/>
    <x v="225"/>
    <x v="0"/>
    <s v="STERLING"/>
    <s v="VA"/>
    <n v="20166"/>
    <s v="PLX-LEDDR24V-480"/>
    <s v="Each"/>
    <s v="Active"/>
    <s v="Proluxe"/>
    <s v="Drivers"/>
    <s v="LED-DR"/>
    <s v="Shadow TransferKit"/>
    <s v="01-01-2025"/>
    <s v="14-04-2025"/>
    <n v="-3"/>
    <n v="0"/>
    <n v="747.6"/>
    <n v="0"/>
    <n v="747.6"/>
  </r>
  <r>
    <s v="AVPROD"/>
    <x v="162"/>
    <x v="2"/>
    <s v="BENNETT"/>
    <s v="CO"/>
    <n v="80102"/>
    <s v="AD56-5CCT-WH"/>
    <s v="CS12"/>
    <s v="Inactive"/>
    <s v="American Lighting"/>
    <s v="Downlighting"/>
    <s v="Advantage"/>
    <s v="Order"/>
    <s v="01-01-2025"/>
    <s v="14-04-2025"/>
    <n v="0"/>
    <n v="3"/>
    <n v="0"/>
    <n v="198"/>
    <n v="-198"/>
  </r>
  <r>
    <s v="AVPROD"/>
    <x v="51"/>
    <x v="6"/>
    <s v="CLEARWATER "/>
    <s v="FL"/>
    <n v="33765"/>
    <s v="PS-25-24VPI"/>
    <s v="Each"/>
    <s v="Active"/>
    <s v="American Lighting"/>
    <s v="Drivers"/>
    <s v="Plug-in"/>
    <s v="Order"/>
    <s v="01-01-2025"/>
    <s v="14-04-2025"/>
    <n v="0"/>
    <n v="2"/>
    <n v="0"/>
    <n v="0"/>
    <n v="0"/>
  </r>
  <r>
    <s v="AVPROD"/>
    <x v="88"/>
    <x v="9"/>
    <s v="SOUTHAMPTON"/>
    <s v="NY"/>
    <n v="11968"/>
    <s v="PE-AA1-FEED"/>
    <s v="Each"/>
    <s v="NoPurchase"/>
    <s v="American Lighting"/>
    <s v="Extrusion/Channel"/>
    <s v="Premium Extrusions"/>
    <s v="Order"/>
    <s v="01-01-2025"/>
    <s v="14-04-2025"/>
    <n v="0"/>
    <n v="2"/>
    <n v="0"/>
    <n v="1.46"/>
    <n v="-1.46"/>
  </r>
  <r>
    <s v="AVPROD"/>
    <x v="32"/>
    <x v="6"/>
    <s v="NAPLES"/>
    <s v="FL"/>
    <n v="34110"/>
    <s v="PE-UVLENS-1M"/>
    <s v="Each"/>
    <s v="Active"/>
    <s v="American Lighting"/>
    <s v="Extrusion/Channel"/>
    <s v="Premium Extrusions"/>
    <s v="Special Order"/>
    <s v="01-01-2025"/>
    <s v="14-04-2025"/>
    <n v="0"/>
    <n v="127"/>
    <n v="0"/>
    <n v="1034.55"/>
    <n v="-1034.55"/>
  </r>
  <r>
    <s v="AVPROD"/>
    <x v="144"/>
    <x v="0"/>
    <s v="SUFFOLK"/>
    <s v="VA"/>
    <n v="23435"/>
    <s v="HTLWD-3018-16"/>
    <s v="Each"/>
    <s v="Active"/>
    <s v="American Lighting"/>
    <s v="Tape Light"/>
    <s v="High Output"/>
    <s v="Order"/>
    <s v="01-01-2025"/>
    <s v="14-04-2025"/>
    <n v="0"/>
    <n v="2"/>
    <n v="0"/>
    <n v="194.6"/>
    <n v="-194.6"/>
  </r>
  <r>
    <s v="AVPROD"/>
    <x v="116"/>
    <x v="10"/>
    <s v="LAFAYETTE"/>
    <s v="LA"/>
    <n v="70506"/>
    <s v="PLX-EXTVERGE-2M-BNDL1"/>
    <s v="Each"/>
    <s v="Active"/>
    <s v="Proluxe"/>
    <s v="Extrusion/Channel"/>
    <s v="Premium Extrusions"/>
    <s v="Shadow TransferKit"/>
    <s v="01-01-2025"/>
    <s v="14-04-2025"/>
    <n v="-3"/>
    <n v="0"/>
    <n v="151.19999999999999"/>
    <n v="0"/>
    <n v="151.19999999999999"/>
  </r>
  <r>
    <s v="AVPROD"/>
    <x v="287"/>
    <x v="8"/>
    <s v="KIRKLAND"/>
    <s v="WA"/>
    <n v="98034"/>
    <s v="PLX-EXTUNV-2M-BNDL1"/>
    <s v="Each"/>
    <s v="Active"/>
    <s v="Proluxe"/>
    <s v="Extrusion/Channel"/>
    <s v="Premium Extrusions"/>
    <s v="Shadow TransferKit"/>
    <s v="01-01-2025"/>
    <s v="14-04-2025"/>
    <n v="2"/>
    <n v="0"/>
    <n v="84.2"/>
    <n v="0"/>
    <n v="84.2"/>
  </r>
  <r>
    <s v="AVPROD"/>
    <x v="232"/>
    <x v="5"/>
    <s v="SCOTTSDALE"/>
    <s v="AZ"/>
    <n v="95255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03"/>
    <x v="6"/>
    <s v="JACKSONVILLE"/>
    <s v="FL"/>
    <n v="32256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9"/>
    <x v="0"/>
    <s v="ROCKVILLE "/>
    <s v="MD"/>
    <n v="20852"/>
    <s v="PLX-EXTHELM-FEED"/>
    <s v="Each"/>
    <s v="Active"/>
    <s v="Proluxe"/>
    <s v="Extrusion/Channel"/>
    <s v="Premium Extrusions"/>
    <s v="Shadow TransferKit"/>
    <s v="01-01-2025"/>
    <s v="14-04-2025"/>
    <n v="-8"/>
    <n v="0"/>
    <n v="24.08"/>
    <n v="0"/>
    <n v="24.08"/>
  </r>
  <r>
    <s v="AVPROD"/>
    <x v="251"/>
    <x v="3"/>
    <s v="ORION TOWNSHIP"/>
    <s v="MI"/>
    <n v="48359"/>
    <s v="PLX-ADPTPRODRJ24V-60"/>
    <s v="Each"/>
    <s v="Active"/>
    <s v="Proluxe"/>
    <s v="Drivers"/>
    <s v="Adaptive"/>
    <s v="Shadow TransferKit"/>
    <s v="01-01-2025"/>
    <s v="14-04-2025"/>
    <n v="-3"/>
    <n v="0"/>
    <n v="230.25"/>
    <n v="0"/>
    <n v="230.25"/>
  </r>
  <r>
    <s v="AVPROD"/>
    <x v="291"/>
    <x v="11"/>
    <s v="ANN ARBOR"/>
    <s v="MI"/>
    <n v="48108"/>
    <s v="PLX-WALL-DMXB-RGBTW-4Z"/>
    <s v="Each"/>
    <s v="Active"/>
    <s v="Proluxe"/>
    <s v="Controls"/>
    <s v="Controls"/>
    <s v="Shadow TransferKit"/>
    <s v="01-01-2025"/>
    <s v="14-04-2025"/>
    <n v="-4"/>
    <n v="0"/>
    <n v="0"/>
    <n v="0"/>
    <n v="0"/>
  </r>
  <r>
    <s v="AVPROD"/>
    <x v="487"/>
    <x v="3"/>
    <s v="LOUISVILLE"/>
    <s v="KY"/>
    <n v="40241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51"/>
    <x v="6"/>
    <s v="CLEARWATER "/>
    <s v="FL"/>
    <n v="33765"/>
    <s v="PLX-DECRJ45-DMX-5CH"/>
    <s v="Each"/>
    <s v="Active"/>
    <s v="Proluxe"/>
    <s v="Controls"/>
    <s v="Controls"/>
    <s v="Shadow TransferKit"/>
    <s v="01-01-2025"/>
    <s v="14-04-2025"/>
    <n v="1"/>
    <n v="0"/>
    <n v="289.95"/>
    <n v="0"/>
    <n v="289.95"/>
  </r>
  <r>
    <s v="AVPROD"/>
    <x v="56"/>
    <x v="3"/>
    <s v="MASON"/>
    <s v="OH"/>
    <n v="45040"/>
    <s v="PE-AA2-1M"/>
    <s v="Each"/>
    <s v="NoPurchase"/>
    <s v="American Lighting"/>
    <s v="Extrusion/Channel"/>
    <s v="Premium Extrusions"/>
    <s v="Order"/>
    <s v="01-01-2025"/>
    <s v="14-04-2025"/>
    <n v="0"/>
    <n v="8"/>
    <n v="0"/>
    <n v="62.72"/>
    <n v="-62.72"/>
  </r>
  <r>
    <s v="AVPROD"/>
    <x v="95"/>
    <x v="3"/>
    <s v="LEETSDALE"/>
    <s v="PA"/>
    <n v="15056"/>
    <s v="HTL-COB-RGBW-16"/>
    <s v="Each"/>
    <s v="Active"/>
    <s v="American Lighting"/>
    <s v="Tape Light"/>
    <s v="High Output COB"/>
    <s v="Order"/>
    <s v="01-01-2025"/>
    <s v="14-04-2025"/>
    <n v="0"/>
    <n v="2"/>
    <n v="0"/>
    <n v="237.6"/>
    <n v="-237.6"/>
  </r>
  <r>
    <s v="AVPROD"/>
    <x v="319"/>
    <x v="6"/>
    <s v="HOLLYWOOD"/>
    <s v="FL"/>
    <n v="33021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440"/>
    <x v="9"/>
    <s v="HAMPTON BAYS"/>
    <s v="NY"/>
    <n v="11946"/>
    <s v="PE-AA2-1M"/>
    <s v="Each"/>
    <s v="NoPurchase"/>
    <s v="American Lighting"/>
    <s v="Extrusion/Channel"/>
    <s v="Premium Extrusions"/>
    <s v="Order"/>
    <s v="01-01-2025"/>
    <s v="14-04-2025"/>
    <n v="0"/>
    <n v="6"/>
    <n v="0"/>
    <n v="75"/>
    <n v="-75"/>
  </r>
  <r>
    <s v="AVPROD"/>
    <x v="440"/>
    <x v="9"/>
    <s v="HAMPTON BAYS"/>
    <s v="NY"/>
    <n v="11946"/>
    <s v="E-CLIP"/>
    <s v="Each"/>
    <s v="NoPurchase"/>
    <s v="American Lighting"/>
    <s v="Extrusion/Channel"/>
    <s v="Economy Extrusions"/>
    <s v="Order"/>
    <s v="01-01-2025"/>
    <s v="14-04-2025"/>
    <n v="0"/>
    <n v="6"/>
    <n v="0"/>
    <n v="10.199999999999999"/>
    <n v="-10.199999999999999"/>
  </r>
  <r>
    <s v="AVPROD"/>
    <x v="104"/>
    <x v="6"/>
    <s v="SAN JUAN"/>
    <s v="PR"/>
    <n v="927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495"/>
    <x v="5"/>
    <s v="KAHULUI"/>
    <s v="HI"/>
    <n v="96732"/>
    <s v="DIS-AML-FLXBX-BAG"/>
    <s v="Each"/>
    <s v="Active"/>
    <s v="Other - Non-Inventory"/>
    <s v="DsplyCtlgSwag"/>
    <s v="DsplyCtlgSwag"/>
    <s v="Order"/>
    <s v="01-01-2025"/>
    <s v="14-04-2025"/>
    <n v="1"/>
    <n v="0"/>
    <n v="0"/>
    <n v="0"/>
    <n v="0"/>
  </r>
  <r>
    <s v="AVPROD"/>
    <x v="275"/>
    <x v="4"/>
    <s v="FRANKLIN "/>
    <s v="TN"/>
    <n v="37067"/>
    <s v="PE-AA2-1M"/>
    <s v="Each"/>
    <s v="NoPurchase"/>
    <s v="American Lighting"/>
    <s v="Extrusion/Channel"/>
    <s v="Premium Extrusions"/>
    <s v="Order"/>
    <s v="01-01-2025"/>
    <s v="14-04-2025"/>
    <n v="0"/>
    <n v="14"/>
    <n v="0"/>
    <n v="141.12"/>
    <n v="-141.12"/>
  </r>
  <r>
    <s v="AVPROD"/>
    <x v="249"/>
    <x v="2"/>
    <s v="LEHI"/>
    <s v="UT"/>
    <n v="84043"/>
    <s v="SPKPL-PUCK-RGBTW-1P-WH"/>
    <s v="Each"/>
    <s v="Active"/>
    <s v="American Lighting"/>
    <s v="Spektrum"/>
    <s v="Spektrum Smart"/>
    <s v="Order"/>
    <s v="01-01-2025"/>
    <s v="14-04-2025"/>
    <n v="0"/>
    <n v="2"/>
    <n v="0"/>
    <n v="47.4"/>
    <n v="-47.4"/>
  </r>
  <r>
    <s v="AVPROD"/>
    <x v="116"/>
    <x v="10"/>
    <s v="LAFAYETTE"/>
    <s v="LA"/>
    <n v="70506"/>
    <s v="HTL-WW"/>
    <s v="Each"/>
    <s v="Active"/>
    <s v="American Lighting"/>
    <s v="Tape Light"/>
    <s v="High Output"/>
    <s v="Order"/>
    <s v="01-01-2025"/>
    <s v="14-04-2025"/>
    <n v="0"/>
    <n v="6"/>
    <n v="0"/>
    <n v="398.8"/>
    <n v="-398.8"/>
  </r>
  <r>
    <s v="AVPROD"/>
    <x v="112"/>
    <x v="10"/>
    <s v="JONESBORO"/>
    <s v="AR"/>
    <n v="72401"/>
    <s v="PE-BASE-2M-WH"/>
    <s v="Each"/>
    <s v="Active"/>
    <s v="American Lighting"/>
    <s v="Extrusion/Channel"/>
    <s v="Premium Extrusions"/>
    <s v="Order"/>
    <s v="01-01-2025"/>
    <s v="14-04-2025"/>
    <n v="0"/>
    <n v="1"/>
    <n v="0"/>
    <n v="57.6"/>
    <n v="-57.6"/>
  </r>
  <r>
    <s v="AVPROD"/>
    <x v="359"/>
    <x v="4"/>
    <s v="GARNER"/>
    <s v="NC"/>
    <n v="27529"/>
    <s v="PLX-HTL54-COB-30K-24V-16"/>
    <s v="Each"/>
    <s v="Activ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174"/>
    <x v="6"/>
    <s v="SUMMERFIELD "/>
    <s v="FL"/>
    <n v="34491"/>
    <s v="PLX-WALL-DMXB-RGBW-4Z"/>
    <s v="Each"/>
    <s v="Active"/>
    <s v="Proluxe"/>
    <s v="Controls"/>
    <s v="Controls"/>
    <s v="Shadow TransferKit"/>
    <s v="01-01-2025"/>
    <s v="14-04-2025"/>
    <n v="-1"/>
    <n v="0"/>
    <n v="85.89"/>
    <n v="0"/>
    <n v="85.89"/>
  </r>
  <r>
    <s v="AVPROD"/>
    <x v="26"/>
    <x v="10"/>
    <s v="ROANOKE"/>
    <s v="TX"/>
    <n v="76262"/>
    <s v="PLX-LEDDR24V-480"/>
    <s v="Each"/>
    <s v="Active"/>
    <s v="Proluxe"/>
    <s v="Drivers"/>
    <s v="LED-DR"/>
    <s v="Shadow TransferKit"/>
    <s v="01-01-2025"/>
    <s v="14-04-2025"/>
    <n v="-5"/>
    <n v="0"/>
    <n v="1706.81"/>
    <n v="0"/>
    <n v="1706.81"/>
  </r>
  <r>
    <s v="AVPROD"/>
    <x v="133"/>
    <x v="3"/>
    <s v="HOLLAND"/>
    <s v="OH"/>
    <n v="43528"/>
    <s v="PLX-SPTLX54-27K-24V-13"/>
    <s v="Each"/>
    <s v="NoPurchase"/>
    <s v="Proluxe"/>
    <s v="Tape Light"/>
    <s v="Spec Ultra"/>
    <s v="Shadow TransferKit"/>
    <s v="01-01-2025"/>
    <s v="14-04-2025"/>
    <n v="-8"/>
    <n v="0"/>
    <n v="1024.8800000000001"/>
    <n v="0"/>
    <n v="1024.8800000000001"/>
  </r>
  <r>
    <s v="AVPROD"/>
    <x v="36"/>
    <x v="5"/>
    <s v="MESA"/>
    <s v="AZ"/>
    <n v="85204"/>
    <s v="CC-LF-120-H3"/>
    <s v="Each"/>
    <s v="Active"/>
    <s v="Other - Non-Inventory"/>
    <s v="Other"/>
    <s v="LaborFee"/>
    <s v="Tivoli Custom Cut"/>
    <s v="01-01-2025"/>
    <s v="14-04-2025"/>
    <n v="-13"/>
    <n v="0"/>
    <n v="308.75"/>
    <n v="0"/>
    <n v="308.75"/>
  </r>
  <r>
    <s v="AVPROD"/>
    <x v="64"/>
    <x v="5"/>
    <s v="SCOTTSDALE"/>
    <s v="AZ"/>
    <n v="85260"/>
    <s v="PLX-HTL54-COB-TW-24V-16"/>
    <s v="Each"/>
    <s v="Active"/>
    <s v="Proluxe"/>
    <s v="Tape Light"/>
    <s v="High Output COB"/>
    <s v="Shadow TransferKit"/>
    <s v="01-01-2025"/>
    <s v="14-04-2025"/>
    <n v="-17"/>
    <n v="0"/>
    <n v="1145.8399999999999"/>
    <n v="0"/>
    <n v="1145.8399999999999"/>
  </r>
  <r>
    <s v="AVPROD"/>
    <x v="53"/>
    <x v="3"/>
    <s v="CARMEL"/>
    <s v="IN"/>
    <n v="46032"/>
    <s v="PE-VERGE-2M"/>
    <s v="Each"/>
    <s v="NoPurchase"/>
    <s v="American Lighting"/>
    <s v="Extrusion/Channel"/>
    <s v="Premium Extrusions"/>
    <s v="Order"/>
    <s v="01-01-2025"/>
    <s v="14-04-2025"/>
    <n v="0"/>
    <n v="2"/>
    <n v="0"/>
    <n v="81.400000000000006"/>
    <n v="-81.400000000000006"/>
  </r>
  <r>
    <s v="AVPROD"/>
    <x v="496"/>
    <x v="10"/>
    <s v="BOERNE"/>
    <s v="TX"/>
    <n v="78006"/>
    <s v="HTL68-RGB"/>
    <s v="Each"/>
    <s v="Active"/>
    <s v="American Lighting"/>
    <s v="Tape Light"/>
    <s v="High Output"/>
    <s v="Order"/>
    <s v="01-01-2025"/>
    <s v="14-04-2025"/>
    <n v="0"/>
    <n v="2"/>
    <n v="0"/>
    <n v="0"/>
    <n v="0"/>
  </r>
  <r>
    <s v="AVPROD"/>
    <x v="79"/>
    <x v="4"/>
    <s v="GREENVILLE"/>
    <s v="SC"/>
    <n v="29601"/>
    <s v="PE-AA2-LENS-1M"/>
    <s v="Each"/>
    <s v="NoPurchase"/>
    <s v="American Lighting"/>
    <s v="Extrusion/Channel"/>
    <s v="Premium Extrusions"/>
    <s v="Order"/>
    <s v="01-01-2025"/>
    <s v="14-04-2025"/>
    <n v="0"/>
    <n v="5"/>
    <n v="0"/>
    <n v="49"/>
    <n v="-49"/>
  </r>
  <r>
    <s v="AVPROD"/>
    <x v="162"/>
    <x v="2"/>
    <s v="BENNETT"/>
    <s v="CO"/>
    <n v="80102"/>
    <s v="AVDRE4-5CCT-WH"/>
    <s v="Each"/>
    <s v="Active"/>
    <s v="American Lighting"/>
    <s v="Downlighting"/>
    <s v="AvailDirect"/>
    <s v="Order"/>
    <s v="01-01-2025"/>
    <s v="14-04-2025"/>
    <n v="-15"/>
    <n v="0"/>
    <n v="172.5"/>
    <n v="0"/>
    <n v="172.5"/>
  </r>
  <r>
    <s v="AVPROD"/>
    <x v="324"/>
    <x v="3"/>
    <s v="LOUISVILLE"/>
    <s v="KY"/>
    <n v="40223"/>
    <s v="HTL-RGBW"/>
    <s v="Each"/>
    <s v="Active"/>
    <s v="American Lighting"/>
    <s v="Tape Light"/>
    <s v="High Output"/>
    <s v="Order"/>
    <s v="01-01-2025"/>
    <s v="14-04-2025"/>
    <n v="-2"/>
    <n v="0"/>
    <n v="230.58"/>
    <n v="0"/>
    <n v="230.58"/>
  </r>
  <r>
    <s v="AVPROD"/>
    <x v="465"/>
    <x v="2"/>
    <s v="LONGMONT"/>
    <s v="CO"/>
    <n v="80503"/>
    <s v="MLINK-120-SPLICE"/>
    <s v="Each"/>
    <s v="NoPurchase"/>
    <s v="American Lighting"/>
    <s v="Undercabinets"/>
    <s v="Microlink"/>
    <s v="Order"/>
    <s v="01-01-2025"/>
    <s v="14-04-2025"/>
    <n v="-1"/>
    <n v="0"/>
    <n v="1.65"/>
    <n v="0"/>
    <n v="1.65"/>
  </r>
  <r>
    <s v="AVPROD"/>
    <x v="179"/>
    <x v="11"/>
    <s v="MOUNT PROSPECT"/>
    <s v="IL"/>
    <n v="60056"/>
    <s v="PE-AA45-END"/>
    <s v="Each"/>
    <s v="Active"/>
    <s v="American Lighting"/>
    <s v="Extrusion/Channel"/>
    <s v="Premium Extrusions"/>
    <s v="Special Order"/>
    <s v="01-01-2025"/>
    <s v="14-04-2025"/>
    <n v="0"/>
    <n v="6"/>
    <n v="0"/>
    <n v="7.5"/>
    <n v="-7.5"/>
  </r>
  <r>
    <s v="AVPROD"/>
    <x v="380"/>
    <x v="10"/>
    <s v="NEW ORLEANS"/>
    <s v="LA"/>
    <n v="70123"/>
    <s v="LED-DRJ-150-24"/>
    <s v="Each"/>
    <s v="Active"/>
    <s v="American Lighting"/>
    <s v="Drivers"/>
    <s v="LED-DR"/>
    <s v="Order"/>
    <s v="01-01-2025"/>
    <s v="14-04-2025"/>
    <n v="-1"/>
    <n v="0"/>
    <n v="54.6"/>
    <n v="0"/>
    <n v="54.6"/>
  </r>
  <r>
    <s v="AVPROD"/>
    <x v="44"/>
    <x v="2"/>
    <s v="DENVER"/>
    <s v="CO"/>
    <n v="80222"/>
    <s v="PLX-DECRJ45-DMX-5CH"/>
    <s v="Each"/>
    <s v="Active"/>
    <s v="Proluxe"/>
    <s v="Controls"/>
    <s v="Controls"/>
    <s v="Shadow TransferKit"/>
    <s v="01-01-2025"/>
    <s v="14-04-2025"/>
    <n v="-3"/>
    <n v="0"/>
    <n v="293.85000000000002"/>
    <n v="0"/>
    <n v="293.85000000000002"/>
  </r>
  <r>
    <s v="AVPROD"/>
    <x v="429"/>
    <x v="4"/>
    <s v="DEMOREST"/>
    <s v="GA"/>
    <n v="30535"/>
    <s v="ADPTPRO-DRJ-192-24"/>
    <s v="Each"/>
    <s v="Active"/>
    <s v="American Lighting"/>
    <s v="Drivers"/>
    <s v="Adaptive"/>
    <s v="Order"/>
    <s v="01-01-2025"/>
    <s v="14-04-2025"/>
    <n v="0"/>
    <n v="10"/>
    <n v="0"/>
    <n v="1581.3"/>
    <n v="-1581.3"/>
  </r>
  <r>
    <s v="AVPROD"/>
    <x v="29"/>
    <x v="2"/>
    <s v="ARVADA"/>
    <s v="CO"/>
    <n v="80002"/>
    <s v="PLX-EXTUNV-BK-2M-BNDL1"/>
    <s v="Each"/>
    <s v="Active"/>
    <s v="Proluxe"/>
    <s v="Extrusion/Channel"/>
    <s v="Premium Extrusions"/>
    <s v="Shadow TransferKit"/>
    <s v="01-01-2025"/>
    <s v="14-04-2025"/>
    <n v="13"/>
    <n v="0"/>
    <n v="520"/>
    <n v="0"/>
    <n v="520"/>
  </r>
  <r>
    <s v="AVPROD"/>
    <x v="497"/>
    <x v="11"/>
    <s v="HANWELL"/>
    <m/>
    <s v="E3E 0E6"/>
    <s v="PLX-HTL54-COB-RGBW-24V-16"/>
    <s v="Each"/>
    <s v="Active"/>
    <s v="Proluxe"/>
    <s v="Tape Light"/>
    <s v="High Output COB"/>
    <s v="Shadow TransferKit"/>
    <s v="01-01-2025"/>
    <s v="14-04-2025"/>
    <n v="-9"/>
    <n v="0"/>
    <n v="1539.54"/>
    <n v="0"/>
    <n v="1539.54"/>
  </r>
  <r>
    <s v="AVPROD"/>
    <x v="246"/>
    <x v="3"/>
    <s v="CUYAHOGA FALLS"/>
    <s v="OH"/>
    <n v="44221"/>
    <s v="LED-DR30-24"/>
    <s v="Each"/>
    <s v="NoPurchase"/>
    <s v="American Lighting"/>
    <s v="Drivers"/>
    <s v="LED-DR"/>
    <s v="Order"/>
    <s v="01-01-2025"/>
    <s v="14-04-2025"/>
    <n v="0"/>
    <n v="1"/>
    <n v="0"/>
    <n v="43.05"/>
    <n v="-43.05"/>
  </r>
  <r>
    <s v="AVPROD"/>
    <x v="15"/>
    <x v="3"/>
    <s v="MENTOR"/>
    <s v="OH"/>
    <n v="44060"/>
    <s v="LED-DR100-24"/>
    <s v="Each"/>
    <s v="Inactive"/>
    <s v="American Lighting"/>
    <s v="Drivers"/>
    <s v="LED-DR"/>
    <s v="Order"/>
    <s v="01-01-2025"/>
    <s v="14-04-2025"/>
    <n v="0"/>
    <n v="5"/>
    <n v="0"/>
    <n v="226.3"/>
    <n v="-226.3"/>
  </r>
  <r>
    <s v="AVPROD"/>
    <x v="66"/>
    <x v="9"/>
    <s v="PLAINVIEW"/>
    <s v="NY"/>
    <n v="11803"/>
    <s v="PE-GLAND-6x1-3"/>
    <s v="Each"/>
    <s v="Inactive"/>
    <s v="American Lighting"/>
    <s v="Extrusion/Channel"/>
    <s v="Premium Extrusions"/>
    <s v="Order"/>
    <s v="01-01-2025"/>
    <s v="14-04-2025"/>
    <n v="0"/>
    <n v="8"/>
    <n v="0"/>
    <n v="13.6"/>
    <n v="-13.6"/>
  </r>
  <r>
    <s v="AVPROD"/>
    <x v="407"/>
    <x v="2"/>
    <s v="ST. GEORGE"/>
    <s v="UT"/>
    <n v="84770"/>
    <s v="HTL68-WW"/>
    <s v="Each"/>
    <s v="Active"/>
    <s v="American Lighting"/>
    <s v="Tape Light"/>
    <s v="High Output"/>
    <s v="Order"/>
    <s v="01-01-2025"/>
    <s v="14-04-2025"/>
    <n v="0"/>
    <n v="6"/>
    <n v="0"/>
    <n v="779.74"/>
    <n v="-779.74"/>
  </r>
  <r>
    <s v="AVPROD"/>
    <x v="123"/>
    <x v="9"/>
    <s v="FARMINGDALE"/>
    <s v="NY"/>
    <n v="11735"/>
    <s v="PE-GT-LENS-1M"/>
    <s v="Each"/>
    <s v="NoPurchase"/>
    <s v="American Lighting"/>
    <s v="Extrusion/Channel"/>
    <s v="Premium Extrusions"/>
    <s v="Order"/>
    <s v="01-01-2025"/>
    <s v="14-04-2025"/>
    <n v="0"/>
    <n v="183"/>
    <n v="0"/>
    <n v="1716"/>
    <n v="-1716"/>
  </r>
  <r>
    <s v="AVPROD"/>
    <x v="23"/>
    <x v="7"/>
    <s v="SHAWNEE"/>
    <s v="KS"/>
    <n v="66227"/>
    <s v="PLX-VTL54-35K-24V-13"/>
    <s v="Each"/>
    <s v="Active"/>
    <s v="Proluxe"/>
    <s v="Tape Light"/>
    <s v="Vega"/>
    <s v="Shadow TransferKit"/>
    <s v="01-01-2025"/>
    <s v="14-04-2025"/>
    <n v="-19"/>
    <n v="0"/>
    <n v="4255.05"/>
    <n v="0"/>
    <n v="4255.05"/>
  </r>
  <r>
    <s v="AVPROD"/>
    <x v="38"/>
    <x v="6"/>
    <s v="SARASOTA"/>
    <s v="FL"/>
    <n v="34231"/>
    <s v="PLX-HPR68-18MM-24V-ASSEMBLY-CC"/>
    <s v="Each"/>
    <s v="Active"/>
    <s v="Proluxe"/>
    <s v="Flexible Linear"/>
    <s v="Pool Rated Neon"/>
    <s v="Shadow TransferKit"/>
    <s v="01-01-2025"/>
    <s v="14-04-2025"/>
    <n v="1"/>
    <n v="0"/>
    <n v="20"/>
    <n v="0"/>
    <n v="20"/>
  </r>
  <r>
    <s v="AVPROD"/>
    <x v="188"/>
    <x v="7"/>
    <s v="CAPE GIRARDEAU"/>
    <s v="MO"/>
    <n v="63701"/>
    <s v="PLX-ADPTDRJ24V-60"/>
    <s v="Each"/>
    <s v="Active"/>
    <s v="Proluxe"/>
    <s v="Drivers"/>
    <s v="Adaptive"/>
    <s v="Shadow TransferKit"/>
    <s v="01-01-2025"/>
    <s v="14-04-2025"/>
    <n v="-3"/>
    <n v="0"/>
    <n v="230.1"/>
    <n v="0"/>
    <n v="230.1"/>
  </r>
  <r>
    <s v="AVPROD"/>
    <x v="309"/>
    <x v="5"/>
    <s v="NEWPORT BEACH"/>
    <s v="CA"/>
    <n v="92660"/>
    <s v="CC-LF-HTL-COB-RGBW"/>
    <s v="Each"/>
    <s v="Active"/>
    <s v="Other - Non-Inventory"/>
    <s v="Other"/>
    <s v="LaborFee"/>
    <s v="Tivoli Custom Cut"/>
    <s v="01-01-2025"/>
    <s v="14-04-2025"/>
    <n v="1"/>
    <n v="0"/>
    <n v="0"/>
    <n v="0"/>
    <n v="0"/>
  </r>
  <r>
    <s v="AVPROD"/>
    <x v="304"/>
    <x v="2"/>
    <s v="FARMINGTON"/>
    <s v="UT"/>
    <n v="84025"/>
    <s v="PE-AA2-1M"/>
    <s v="Each"/>
    <s v="NoPurchase"/>
    <s v="American Lighting"/>
    <s v="Extrusion/Channel"/>
    <s v="Premium Extrusions"/>
    <s v="Order"/>
    <s v="01-01-2025"/>
    <s v="14-04-2025"/>
    <n v="0"/>
    <n v="13"/>
    <n v="0"/>
    <n v="135.52000000000001"/>
    <n v="-135.52000000000001"/>
  </r>
  <r>
    <s v="AVPROD"/>
    <x v="25"/>
    <x v="9"/>
    <s v="BROOKLYN"/>
    <s v="NY"/>
    <n v="11230"/>
    <s v="REC-DMX-RJ45A-5CH"/>
    <s v="Each"/>
    <s v="Active"/>
    <s v="American Lighting"/>
    <s v="Controls"/>
    <s v="Controls"/>
    <s v="Order"/>
    <s v="01-01-2025"/>
    <s v="14-04-2025"/>
    <n v="0"/>
    <n v="5"/>
    <n v="0"/>
    <n v="484.85"/>
    <n v="-484.85"/>
  </r>
  <r>
    <s v="AVPROD"/>
    <x v="177"/>
    <x v="11"/>
    <s v="CARMICHAEL"/>
    <s v="CA"/>
    <n v="95608"/>
    <s v="SPKPL-SNS-PIRLUX-WH"/>
    <s v="Each"/>
    <s v="Active"/>
    <s v="American Lighting"/>
    <s v="Spektrum"/>
    <s v="Spektrum Smart"/>
    <s v="Order"/>
    <s v="01-01-2025"/>
    <s v="14-04-2025"/>
    <n v="0"/>
    <n v="10"/>
    <n v="0"/>
    <n v="149.1"/>
    <n v="-149.1"/>
  </r>
  <r>
    <s v="AVPROD"/>
    <x v="419"/>
    <x v="12"/>
    <s v="HUDSON"/>
    <s v="WI"/>
    <n v="54016"/>
    <s v="PLX-EXT-CLIP-45"/>
    <s v="Each"/>
    <s v="NoPurchase"/>
    <s v="Proluxe"/>
    <s v="Extrusion/Channel"/>
    <s v="Economy Extrusions"/>
    <s v="Shadow TransferKit"/>
    <s v="01-01-2025"/>
    <s v="14-04-2025"/>
    <n v="-2"/>
    <n v="0"/>
    <n v="4.4000000000000004"/>
    <n v="0"/>
    <n v="4.4000000000000004"/>
  </r>
  <r>
    <s v="AVPROD"/>
    <x v="75"/>
    <x v="0"/>
    <s v="ROANOKE"/>
    <s v="VA"/>
    <n v="24018"/>
    <s v="PLX-HTL54-RGBW-24V-16"/>
    <s v="Each"/>
    <s v="Active"/>
    <s v="Proluxe"/>
    <s v="Tape Light"/>
    <s v="High Output"/>
    <s v="Shadow TransferKit"/>
    <s v="01-01-2025"/>
    <s v="14-04-2025"/>
    <n v="-3"/>
    <n v="0"/>
    <n v="397.05"/>
    <n v="0"/>
    <n v="397.05"/>
  </r>
  <r>
    <s v="AVPROD"/>
    <x v="5"/>
    <x v="3"/>
    <s v="TROY"/>
    <s v="MI"/>
    <n v="48084"/>
    <s v="PLX-ADPTPRODRJ24V-60"/>
    <s v="Each"/>
    <s v="Active"/>
    <s v="Proluxe"/>
    <s v="Drivers"/>
    <s v="Adaptive"/>
    <s v="Shadow TransferKit"/>
    <s v="01-01-2025"/>
    <s v="14-04-2025"/>
    <n v="-18"/>
    <n v="0"/>
    <n v="1381.5"/>
    <n v="0"/>
    <n v="1381.5"/>
  </r>
  <r>
    <s v="AVPROD"/>
    <x v="122"/>
    <x v="4"/>
    <s v="NASHVILLE"/>
    <s v="TN"/>
    <n v="37210"/>
    <s v="EE45-AAFR-2M-BNDL1"/>
    <s v="Each"/>
    <s v="Active"/>
    <s v="American Lighting"/>
    <s v="Extrusion/Channel"/>
    <s v="Premium Extrusions"/>
    <s v="Order"/>
    <s v="01-01-2025"/>
    <s v="14-04-2025"/>
    <n v="-23"/>
    <n v="0"/>
    <n v="683.1"/>
    <n v="0"/>
    <n v="683.1"/>
  </r>
  <r>
    <s v="AVPROD"/>
    <x v="498"/>
    <x v="4"/>
    <s v="MEMPHIS"/>
    <s v="TN"/>
    <n v="38115"/>
    <s v="PLX-GTWY-DMXARTNET"/>
    <s v="Each"/>
    <s v="Active"/>
    <s v="Proluxe"/>
    <s v="Controls"/>
    <s v="Controls"/>
    <s v="Shadow TransferKit"/>
    <s v="01-01-2025"/>
    <s v="14-04-2025"/>
    <n v="-1"/>
    <n v="0"/>
    <n v="1264"/>
    <n v="0"/>
    <n v="1264"/>
  </r>
  <r>
    <s v="AVPROD"/>
    <x v="112"/>
    <x v="10"/>
    <s v="JONESBORO"/>
    <s v="AR"/>
    <n v="72401"/>
    <s v="CTRL-WDMX-TRNRCV"/>
    <s v="Each"/>
    <s v="Active"/>
    <s v="American Lighting"/>
    <s v="Controls"/>
    <s v="Controls"/>
    <s v="Order"/>
    <s v="01-01-2025"/>
    <s v="14-04-2025"/>
    <n v="0"/>
    <n v="4"/>
    <n v="0"/>
    <n v="682.2"/>
    <n v="-682.2"/>
  </r>
  <r>
    <s v="AVPROD"/>
    <x v="371"/>
    <x v="10"/>
    <s v="THE COLONY"/>
    <s v="TX"/>
    <n v="75056"/>
    <s v="PLX-ADPTPRODR24V-200"/>
    <s v="Each"/>
    <s v="Active"/>
    <s v="Proluxe"/>
    <s v="Drivers"/>
    <s v="Adaptive"/>
    <s v="Shadow TransferKit"/>
    <s v="01-01-2025"/>
    <s v="14-04-2025"/>
    <n v="-2"/>
    <n v="0"/>
    <n v="253.3"/>
    <n v="0"/>
    <n v="253.3"/>
  </r>
  <r>
    <s v="AVPROD"/>
    <x v="205"/>
    <x v="9"/>
    <s v="HOLMDEL"/>
    <s v="NJ"/>
    <n v="7733"/>
    <s v="PLX-TLHD-SC-JUMP-0.5"/>
    <s v="Each"/>
    <s v="Active"/>
    <s v="Proluxe"/>
    <s v="Tape Light"/>
    <s v="Tape Light Accessories"/>
    <s v="Shadow TransferKit"/>
    <s v="01-01-2025"/>
    <s v="14-04-2025"/>
    <n v="-6"/>
    <n v="0"/>
    <n v="14.52"/>
    <n v="0"/>
    <n v="14.52"/>
  </r>
  <r>
    <s v="AVPROD"/>
    <x v="493"/>
    <x v="8"/>
    <s v="VANCOUVER "/>
    <s v="WA"/>
    <n v="98663"/>
    <s v="DIS-AML-FLXBX-BAG"/>
    <s v="Each"/>
    <s v="Active"/>
    <s v="Other - Non-Inventory"/>
    <s v="DsplyCtlgSwag"/>
    <s v="DsplyCtlgSwag"/>
    <s v="Order"/>
    <s v="01-01-2025"/>
    <s v="14-04-2025"/>
    <n v="1"/>
    <n v="0"/>
    <n v="0"/>
    <n v="0"/>
    <n v="0"/>
  </r>
  <r>
    <s v="AVPROD"/>
    <x v="20"/>
    <x v="2"/>
    <s v="WINDSOR"/>
    <s v="CO"/>
    <n v="80550"/>
    <s v="HTL67-COB-12MM-TRACK-1M"/>
    <s v="Each"/>
    <s v="Active"/>
    <s v="American Lighting"/>
    <s v="Tape Light"/>
    <s v="Sauna IP67 COB"/>
    <s v="Order"/>
    <s v="01-01-2025"/>
    <s v="14-04-2025"/>
    <n v="-2"/>
    <n v="0"/>
    <n v="8.92"/>
    <n v="0"/>
    <n v="8.92"/>
  </r>
  <r>
    <s v="AVPROD"/>
    <x v="46"/>
    <x v="6"/>
    <s v="SARASOTA"/>
    <s v="FL"/>
    <n v="34238"/>
    <s v="PLX-EXTGT-2M-BNDL1"/>
    <s v="Each"/>
    <s v="Active"/>
    <s v="Proluxe"/>
    <s v="Extrusion/Channel"/>
    <s v="Premium Extrusions"/>
    <s v="Shadow TransferKit"/>
    <s v="01-01-2025"/>
    <s v="14-04-2025"/>
    <n v="33"/>
    <n v="0"/>
    <n v="4094.5"/>
    <n v="0"/>
    <n v="4094.5"/>
  </r>
  <r>
    <s v="AVPROD"/>
    <x v="280"/>
    <x v="2"/>
    <s v="CENTENNIAL"/>
    <s v="CO"/>
    <s v="80112-4207"/>
    <s v="PE-AA2-LENS-1M"/>
    <s v="Each"/>
    <s v="NoPurchase"/>
    <s v="American Lighting"/>
    <s v="Extrusion/Channel"/>
    <s v="Premium Extrusions"/>
    <s v="Order"/>
    <s v="01-01-2025"/>
    <s v="14-04-2025"/>
    <n v="0"/>
    <n v="124"/>
    <n v="0"/>
    <n v="1215.2"/>
    <n v="-1215.2"/>
  </r>
  <r>
    <s v="AVPROD"/>
    <x v="144"/>
    <x v="0"/>
    <s v="SUFFOLK"/>
    <s v="VA"/>
    <n v="23435"/>
    <s v="PLX-HTL54-COB-TW-24V-16"/>
    <s v="Each"/>
    <s v="Active"/>
    <s v="Proluxe"/>
    <s v="Tape Light"/>
    <s v="High Output COB"/>
    <s v="Shadow TransferKit"/>
    <s v="01-01-2025"/>
    <s v="14-04-2025"/>
    <n v="26"/>
    <n v="0"/>
    <n v="3154.32"/>
    <n v="0"/>
    <n v="3154.32"/>
  </r>
  <r>
    <s v="AVPROD"/>
    <x v="100"/>
    <x v="3"/>
    <s v="LEXINGTON"/>
    <s v="KY"/>
    <n v="40505"/>
    <s v="PLX-DECRJ45-DMX-5CH"/>
    <s v="Each"/>
    <s v="Active"/>
    <s v="Proluxe"/>
    <s v="Controls"/>
    <s v="Controls"/>
    <s v="Shadow TransferKit"/>
    <s v="01-01-2025"/>
    <s v="14-04-2025"/>
    <n v="-1"/>
    <n v="0"/>
    <n v="89.05"/>
    <n v="0"/>
    <n v="89.05"/>
  </r>
  <r>
    <s v="AVPROD"/>
    <x v="285"/>
    <x v="10"/>
    <s v="LONGVIEW"/>
    <s v="TX"/>
    <n v="75604"/>
    <s v="120-H3-CC-CONKIT"/>
    <s v="Each"/>
    <s v="NoPurchase"/>
    <s v="American Lighting"/>
    <s v="Flexible Linear"/>
    <s v="Hybrid"/>
    <s v="Tivoli Custom Cut"/>
    <s v="01-01-2025"/>
    <s v="14-04-2025"/>
    <n v="0"/>
    <n v="7"/>
    <n v="0"/>
    <n v="76.650000000000006"/>
    <n v="-76.650000000000006"/>
  </r>
  <r>
    <s v="AVPROD"/>
    <x v="276"/>
    <x v="0"/>
    <s v="CHARLOTTESVILLE"/>
    <s v="VA"/>
    <n v="22902"/>
    <s v="PLX-ADPTPRODR24V-300"/>
    <s v="Each"/>
    <s v="Active"/>
    <s v="Proluxe"/>
    <s v="Drivers"/>
    <s v="Adaptive"/>
    <s v="Shadow TransferKit"/>
    <s v="01-01-2025"/>
    <s v="14-04-2025"/>
    <n v="-1"/>
    <n v="0"/>
    <n v="192"/>
    <n v="0"/>
    <n v="192"/>
  </r>
  <r>
    <s v="AVPROD"/>
    <x v="19"/>
    <x v="0"/>
    <s v="BETHESDA"/>
    <s v="MD"/>
    <n v="20814"/>
    <s v="PLX-NFPROEXTV-3"/>
    <s v="Each"/>
    <s v="Active"/>
    <s v="Proluxe"/>
    <s v="Flexible Linear"/>
    <s v="Neonflex Pro"/>
    <s v="Shadow TransferKit"/>
    <s v="01-01-2025"/>
    <s v="14-04-2025"/>
    <n v="-3"/>
    <n v="0"/>
    <n v="23.1"/>
    <n v="0"/>
    <n v="23.1"/>
  </r>
  <r>
    <s v="AVPROD"/>
    <x v="187"/>
    <x v="4"/>
    <s v="MOORESVILLE"/>
    <s v="NC"/>
    <n v="28117"/>
    <s v="PLX-HTL54-COB-30K-24V-16"/>
    <s v="Each"/>
    <s v="Active"/>
    <s v="Proluxe"/>
    <s v="Tape Light"/>
    <s v="High Output COB"/>
    <s v="Shadow TransferKit"/>
    <s v="01-01-2025"/>
    <s v="14-04-2025"/>
    <n v="-2"/>
    <n v="0"/>
    <n v="194"/>
    <n v="0"/>
    <n v="194"/>
  </r>
  <r>
    <s v="AVPROD"/>
    <x v="127"/>
    <x v="4"/>
    <s v="HATTIESBURG "/>
    <s v="MS"/>
    <n v="39402"/>
    <s v="PLX-HTL20-COB-30K-24V-16"/>
    <s v="Each"/>
    <s v="NoPurchase"/>
    <s v="Proluxe"/>
    <s v="Tape Light"/>
    <s v="High Output COB"/>
    <s v="Shadow TransferKit"/>
    <s v="01-01-2025"/>
    <s v="14-04-2025"/>
    <n v="-9"/>
    <n v="0"/>
    <n v="1753.78"/>
    <n v="0"/>
    <n v="1753.78"/>
  </r>
  <r>
    <s v="AVPROD"/>
    <x v="203"/>
    <x v="6"/>
    <s v="JACKSONVILLE"/>
    <s v="FL"/>
    <n v="32256"/>
    <s v="PLX-NFPROV-RGBW-CC"/>
    <s v="Foot"/>
    <s v="Active"/>
    <s v="Proluxe"/>
    <s v="Flexible Linear"/>
    <s v="Neonflex Pro"/>
    <s v="Shadow TransferKit"/>
    <s v="01-01-2025"/>
    <s v="14-04-2025"/>
    <n v="10"/>
    <n v="0"/>
    <n v="0"/>
    <n v="0"/>
    <n v="0"/>
  </r>
  <r>
    <s v="AVPROD"/>
    <x v="229"/>
    <x v="11"/>
    <s v="MADISON"/>
    <s v="WI"/>
    <n v="53718"/>
    <s v="CNVS-RGBW-12x24"/>
    <s v="CS2"/>
    <s v="Active"/>
    <s v="American Lighting"/>
    <s v="Tape Light"/>
    <s v="Canvas"/>
    <s v="Order"/>
    <s v="01-01-2025"/>
    <s v="14-04-2025"/>
    <n v="0"/>
    <n v="4"/>
    <n v="0"/>
    <n v="1346.2"/>
    <n v="-1346.2"/>
  </r>
  <r>
    <s v="AVPROD"/>
    <x v="51"/>
    <x v="6"/>
    <s v="CLEARWATER "/>
    <s v="FL"/>
    <n v="33765"/>
    <s v="HTL68-RGB"/>
    <s v="Each"/>
    <s v="Active"/>
    <s v="American Lighting"/>
    <s v="Tape Light"/>
    <s v="High Output"/>
    <s v="Order"/>
    <s v="01-01-2025"/>
    <s v="14-04-2025"/>
    <n v="0"/>
    <n v="25"/>
    <n v="0"/>
    <n v="3604.5"/>
    <n v="-3604.5"/>
  </r>
  <r>
    <s v="AVPROD"/>
    <x v="294"/>
    <x v="2"/>
    <s v="BASALT "/>
    <s v="CO"/>
    <n v="81621"/>
    <s v="PE-VERGE-FEED"/>
    <s v="Each"/>
    <s v="Active"/>
    <s v="American Lighting"/>
    <s v="Extrusion/Channel"/>
    <s v="Premium Extrusions"/>
    <s v="Order"/>
    <s v="01-01-2025"/>
    <s v="14-04-2025"/>
    <n v="0"/>
    <n v="2"/>
    <n v="0"/>
    <n v="5.86"/>
    <n v="-5.86"/>
  </r>
  <r>
    <s v="AVPROD"/>
    <x v="164"/>
    <x v="5"/>
    <s v="SAN DIEGO"/>
    <s v="CA"/>
    <n v="92121"/>
    <s v="PLX-EXT-LENSUV-1M"/>
    <s v="Each"/>
    <s v="NoPurchase"/>
    <s v="Proluxe"/>
    <s v="Extrusion/Channel"/>
    <s v="Premium Extrusions"/>
    <s v="Shadow TransferKit"/>
    <s v="01-01-2025"/>
    <s v="14-04-2025"/>
    <n v="-11"/>
    <n v="0"/>
    <n v="90.75"/>
    <n v="0"/>
    <n v="90.75"/>
  </r>
  <r>
    <s v="AVPROD"/>
    <x v="144"/>
    <x v="0"/>
    <s v="SUFFOLK"/>
    <s v="VA"/>
    <n v="23435"/>
    <s v="PLX-SPTL54-RGBTW-24V-100"/>
    <s v="Each"/>
    <s v="FlgNoPur"/>
    <s v="Proluxe"/>
    <s v="Tape Light"/>
    <s v="Spec Grade"/>
    <s v="Shadow TransferKit"/>
    <s v="01-01-2025"/>
    <s v="14-04-2025"/>
    <n v="1"/>
    <n v="0"/>
    <n v="1296"/>
    <n v="0"/>
    <n v="1296"/>
  </r>
  <r>
    <s v="AVPROD"/>
    <x v="188"/>
    <x v="7"/>
    <s v="CAPE GIRARDEAU"/>
    <s v="MO"/>
    <n v="63701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75"/>
    <x v="0"/>
    <s v="ROANOKE"/>
    <s v="VA"/>
    <n v="24018"/>
    <s v="PLX-TL-HVYDTYACCSRY-RGBW-PWR-6"/>
    <s v="Each"/>
    <s v="Active"/>
    <s v="Proluxe"/>
    <s v="Tape Light"/>
    <s v="Tape Light Accessories"/>
    <s v="Shadow TransferKit"/>
    <s v="01-01-2025"/>
    <s v="14-04-2025"/>
    <n v="-12"/>
    <n v="0"/>
    <n v="60"/>
    <n v="0"/>
    <n v="60"/>
  </r>
  <r>
    <s v="AVPROD"/>
    <x v="20"/>
    <x v="2"/>
    <s v="WINDSOR"/>
    <s v="CO"/>
    <n v="80550"/>
    <s v="OMNISL-3CCT"/>
    <s v="Each"/>
    <s v="Active"/>
    <s v="American Lighting"/>
    <s v="Puck Lights"/>
    <s v="Omni"/>
    <s v="Order"/>
    <s v="01-01-2025"/>
    <s v="14-04-2025"/>
    <n v="-35"/>
    <n v="0"/>
    <n v="567.79999999999995"/>
    <n v="0"/>
    <n v="567.79999999999995"/>
  </r>
  <r>
    <s v="AVPROD"/>
    <x v="56"/>
    <x v="3"/>
    <s v="MASON"/>
    <s v="OH"/>
    <n v="45040"/>
    <s v="TL-4JUMP6-HD"/>
    <s v="Each"/>
    <s v="Active"/>
    <s v="American Lighting"/>
    <s v="Tape Light"/>
    <s v="Tape Light Accessories"/>
    <s v="Order"/>
    <s v="01-01-2025"/>
    <s v="14-04-2025"/>
    <n v="0"/>
    <n v="6"/>
    <n v="0"/>
    <n v="20.7"/>
    <n v="-20.7"/>
  </r>
  <r>
    <s v="AVPROD"/>
    <x v="139"/>
    <x v="2"/>
    <s v="LITTLETON"/>
    <s v="CO"/>
    <n v="80128"/>
    <s v="PE-RAD-LENS-2M"/>
    <s v="Each"/>
    <s v="Active"/>
    <s v="American Lighting"/>
    <s v="Extrusion/Channel"/>
    <s v="Premium Extrusions"/>
    <s v="Order"/>
    <s v="01-01-2025"/>
    <s v="14-04-2025"/>
    <n v="0"/>
    <n v="10"/>
    <n v="0"/>
    <n v="145"/>
    <n v="-145"/>
  </r>
  <r>
    <s v="AVPROD"/>
    <x v="346"/>
    <x v="8"/>
    <s v="KIRKLAND"/>
    <s v="WA"/>
    <n v="98034"/>
    <s v="LED-DR240-24"/>
    <s v="Each"/>
    <s v="Inactive"/>
    <s v="American Lighting"/>
    <s v="Drivers"/>
    <s v="LED-DR"/>
    <s v="Special Order"/>
    <s v="01-01-2025"/>
    <s v="14-04-2025"/>
    <n v="0"/>
    <n v="4"/>
    <n v="0"/>
    <n v="535.16"/>
    <n v="-535.16"/>
  </r>
  <r>
    <s v="AVPROD"/>
    <x v="184"/>
    <x v="5"/>
    <s v="GILBERT"/>
    <s v="AZ"/>
    <n v="85295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207"/>
    <x v="0"/>
    <s v="JEFFERSON TWP"/>
    <s v="PA"/>
    <n v="18436"/>
    <s v="ADPTPRO-DRJ-96-24"/>
    <s v="Each"/>
    <s v="Active"/>
    <s v="American Lighting"/>
    <s v="Drivers"/>
    <s v="Adaptive"/>
    <s v="Order"/>
    <s v="01-01-2025"/>
    <s v="14-04-2025"/>
    <n v="0"/>
    <n v="8"/>
    <n v="0"/>
    <n v="921.6"/>
    <n v="-921.6"/>
  </r>
  <r>
    <s v="AVPROD"/>
    <x v="8"/>
    <x v="3"/>
    <s v="SYRACUSE "/>
    <s v="IN"/>
    <n v="46567"/>
    <s v="ADPT-DRJ-30-24"/>
    <s v="Each"/>
    <s v="Active"/>
    <s v="American Lighting"/>
    <s v="Drivers"/>
    <s v="Adaptive"/>
    <s v="Order"/>
    <s v="01-01-2025"/>
    <s v="14-04-2025"/>
    <n v="0"/>
    <n v="4"/>
    <n v="0"/>
    <n v="180.59"/>
    <n v="-180.59"/>
  </r>
  <r>
    <s v="AVPROD"/>
    <x v="211"/>
    <x v="10"/>
    <s v="HOUSTON"/>
    <s v="TX"/>
    <n v="77066"/>
    <s v="PLX-EXTMINIDF-FEED"/>
    <s v="Each"/>
    <s v="Active"/>
    <s v="Proluxe"/>
    <s v="Extrusion/Channel"/>
    <s v="Premium Extrusions"/>
    <s v="Shadow TransferKit"/>
    <s v="01-01-2025"/>
    <s v="14-04-2025"/>
    <n v="42"/>
    <n v="0"/>
    <n v="47.88"/>
    <n v="0"/>
    <n v="47.88"/>
  </r>
  <r>
    <s v="AVPROD"/>
    <x v="54"/>
    <x v="9"/>
    <s v="EAST ISLIP"/>
    <s v="NY"/>
    <n v="11730"/>
    <s v="PLX-EXTUNVMINI-BK-2M-BNDL1"/>
    <s v="Each"/>
    <s v="Active"/>
    <s v="Proluxe"/>
    <s v="Extrusion/Channel"/>
    <s v="Premium Extrusions"/>
    <s v="Shadow TransferKit"/>
    <s v="01-01-2025"/>
    <s v="14-04-2025"/>
    <n v="-3"/>
    <n v="0"/>
    <n v="89.76"/>
    <n v="0"/>
    <n v="89.76"/>
  </r>
  <r>
    <s v="AVPROD"/>
    <x v="399"/>
    <x v="4"/>
    <s v="CUMMING"/>
    <s v="GA"/>
    <n v="30041"/>
    <s v="PE-AA2-FEED"/>
    <s v="Each"/>
    <s v="NoPurchase"/>
    <s v="American Lighting"/>
    <s v="Extrusion/Channel"/>
    <s v="Premium Extrusions"/>
    <s v="Order"/>
    <s v="01-01-2025"/>
    <s v="14-04-2025"/>
    <n v="0"/>
    <n v="15"/>
    <n v="0"/>
    <n v="24"/>
    <n v="-24"/>
  </r>
  <r>
    <s v="AVPROD"/>
    <x v="88"/>
    <x v="9"/>
    <s v="SOUTHAMPTON"/>
    <s v="NY"/>
    <n v="11968"/>
    <s v="PLX-HTLWD54-3018-24V-16"/>
    <s v="Each"/>
    <s v="Active"/>
    <s v="Proluxe"/>
    <s v="Tape Light"/>
    <s v="High Output"/>
    <s v="Shadow TransferKit"/>
    <s v="01-01-2025"/>
    <s v="14-04-2025"/>
    <n v="-20"/>
    <n v="0"/>
    <n v="3058"/>
    <n v="0"/>
    <n v="3058"/>
  </r>
  <r>
    <s v="AVPROD"/>
    <x v="297"/>
    <x v="3"/>
    <s v="SUNBURY"/>
    <s v="OH"/>
    <n v="43074"/>
    <s v="PLX-HTL54-COB-27K-24V-16"/>
    <s v="Each"/>
    <s v="Active"/>
    <s v="Proluxe"/>
    <s v="Tape Light"/>
    <s v="High Output COB"/>
    <s v="Shadow TransferKit"/>
    <s v="01-01-2025"/>
    <s v="14-04-2025"/>
    <n v="12"/>
    <n v="0"/>
    <n v="1164"/>
    <n v="0"/>
    <n v="1164"/>
  </r>
  <r>
    <s v="AVPROD"/>
    <x v="322"/>
    <x v="9"/>
    <s v="SHIRLEY "/>
    <s v="NY"/>
    <n v="11967"/>
    <s v="PLX-LEDDRJ24V-96"/>
    <s v="Each"/>
    <s v="Active"/>
    <s v="Proluxe"/>
    <s v="Drivers"/>
    <s v="LED-DR"/>
    <s v="Shadow TransferKit"/>
    <s v="01-01-2025"/>
    <s v="14-04-2025"/>
    <n v="-2"/>
    <n v="0"/>
    <n v="125.7"/>
    <n v="0"/>
    <n v="125.7"/>
  </r>
  <r>
    <s v="AVPROD"/>
    <x v="85"/>
    <x v="4"/>
    <s v="NASHVILLE "/>
    <s v="TN"/>
    <n v="37204"/>
    <s v="PLX-LS-CANTLOCK"/>
    <s v="Each"/>
    <s v="Active"/>
    <s v="Proluxe"/>
    <s v="Light String"/>
    <s v="Commercial Grade"/>
    <s v="Shadow TransferKit"/>
    <s v="01-01-2025"/>
    <s v="14-04-2025"/>
    <n v="-2"/>
    <n v="0"/>
    <n v="63.3"/>
    <n v="0"/>
    <n v="63.3"/>
  </r>
  <r>
    <s v="AVPROD"/>
    <x v="163"/>
    <x v="7"/>
    <s v="DUBUQUE"/>
    <s v="IA"/>
    <n v="52002"/>
    <s v="PLX-ADPTPRODRJ24V-96"/>
    <s v="Each"/>
    <s v="Active"/>
    <s v="Proluxe"/>
    <s v="Drivers"/>
    <s v="Adaptive"/>
    <s v="Shadow TransferKit"/>
    <s v="01-01-2025"/>
    <s v="14-04-2025"/>
    <n v="1"/>
    <n v="0"/>
    <n v="126.7"/>
    <n v="0"/>
    <n v="126.7"/>
  </r>
  <r>
    <s v="AVPROD"/>
    <x v="98"/>
    <x v="4"/>
    <s v="GREENVILLE"/>
    <s v="SC"/>
    <n v="29615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20"/>
    <x v="2"/>
    <s v="WINDSOR"/>
    <s v="CO"/>
    <n v="80550"/>
    <s v="QD6-3CCT-WH"/>
    <s v="Each"/>
    <s v="FlgNoPur"/>
    <s v="American Lighting"/>
    <s v="Downlighting"/>
    <s v="Quick Disc"/>
    <s v="Order"/>
    <s v="01-01-2025"/>
    <s v="14-04-2025"/>
    <n v="0"/>
    <n v="36"/>
    <n v="0"/>
    <n v="266"/>
    <n v="-266"/>
  </r>
  <r>
    <s v="AVPROD"/>
    <x v="26"/>
    <x v="10"/>
    <s v="ROANOKE"/>
    <s v="TX"/>
    <n v="76262"/>
    <s v="PLX-EXTP-45-1M"/>
    <s v="Each"/>
    <s v="NoPurchase"/>
    <s v="Proluxe"/>
    <s v="Extrusion/Channel"/>
    <s v="Premium Extrusions"/>
    <s v="Shadow TransferKit"/>
    <s v="01-01-2025"/>
    <s v="14-04-2025"/>
    <n v="28"/>
    <n v="0"/>
    <n v="473.2"/>
    <n v="0"/>
    <n v="473.2"/>
  </r>
  <r>
    <s v="AVPROD"/>
    <x v="100"/>
    <x v="3"/>
    <s v="LEXINGTON"/>
    <s v="KY"/>
    <n v="40505"/>
    <s v="ADPT-DRJ-30-24"/>
    <s v="Each"/>
    <s v="Active"/>
    <s v="American Lighting"/>
    <s v="Drivers"/>
    <s v="Adaptive"/>
    <s v="Order"/>
    <s v="01-01-2025"/>
    <s v="14-04-2025"/>
    <n v="0"/>
    <n v="3"/>
    <n v="0"/>
    <n v="138.13"/>
    <n v="-138.13"/>
  </r>
  <r>
    <s v="AVPROD"/>
    <x v="116"/>
    <x v="10"/>
    <s v="LAFAYETTE"/>
    <s v="LA"/>
    <n v="70506"/>
    <s v="MLUX-CHAN-3B"/>
    <s v="Each"/>
    <s v="Active"/>
    <s v="American Lighting"/>
    <s v="Tape Light"/>
    <s v="Microlux"/>
    <s v="Order"/>
    <s v="01-01-2025"/>
    <s v="14-04-2025"/>
    <n v="0"/>
    <n v="55"/>
    <n v="0"/>
    <n v="166"/>
    <n v="-166"/>
  </r>
  <r>
    <s v="AVPROD"/>
    <x v="21"/>
    <x v="5"/>
    <s v="SCOTTSDALE"/>
    <s v="AZ"/>
    <n v="85260"/>
    <s v="PLX-DEC-DMX-SPI"/>
    <s v="Each"/>
    <s v="Active"/>
    <s v="Proluxe"/>
    <s v="Controls"/>
    <s v="Controls"/>
    <s v="Shadow TransferKit"/>
    <s v="01-01-2025"/>
    <s v="14-04-2025"/>
    <n v="-1"/>
    <n v="0"/>
    <n v="917.88"/>
    <n v="0"/>
    <n v="917.88"/>
  </r>
  <r>
    <s v="AVPROD"/>
    <x v="93"/>
    <x v="12"/>
    <s v="EDINA"/>
    <s v="MN"/>
    <n v="55439"/>
    <s v="CC-LF-HTL67-COB-2"/>
    <s v="Each"/>
    <s v="Active"/>
    <s v="Other - Non-Inventory"/>
    <s v="Other"/>
    <s v="LaborFee"/>
    <s v="Tivoli Custom Cut"/>
    <s v="01-01-2025"/>
    <s v="14-04-2025"/>
    <n v="-3"/>
    <n v="0"/>
    <n v="66"/>
    <n v="0"/>
    <n v="66"/>
  </r>
  <r>
    <s v="AVPROD"/>
    <x v="95"/>
    <x v="3"/>
    <s v="LEETSDALE"/>
    <s v="PA"/>
    <n v="15056"/>
    <s v="PLX-ADPTDRJ24V-60"/>
    <s v="Each"/>
    <s v="Active"/>
    <s v="Proluxe"/>
    <s v="Drivers"/>
    <s v="Adaptive"/>
    <s v="Shadow TransferKit"/>
    <s v="01-01-2025"/>
    <s v="14-04-2025"/>
    <n v="-6"/>
    <n v="0"/>
    <n v="418.5"/>
    <n v="0"/>
    <n v="418.5"/>
  </r>
  <r>
    <s v="AVPROD"/>
    <x v="44"/>
    <x v="2"/>
    <s v="DENVER"/>
    <s v="CO"/>
    <n v="80222"/>
    <s v="PLX-EXTP-45-1M"/>
    <s v="Each"/>
    <s v="NoPurchase"/>
    <s v="Proluxe"/>
    <s v="Extrusion/Channel"/>
    <s v="Premium Extrusions"/>
    <s v="Shadow TransferKit"/>
    <s v="01-01-2025"/>
    <s v="14-04-2025"/>
    <n v="9"/>
    <n v="0"/>
    <n v="144.54"/>
    <n v="0"/>
    <n v="144.54"/>
  </r>
  <r>
    <s v="AVPROD"/>
    <x v="23"/>
    <x v="7"/>
    <s v="SHAWNEE"/>
    <s v="KS"/>
    <n v="66227"/>
    <s v="PLX-EXTVERGE-FEED"/>
    <s v="Each"/>
    <s v="Active"/>
    <s v="Proluxe"/>
    <s v="Extrusion/Channel"/>
    <s v="Premium Extrusions"/>
    <s v="Shadow TransferKit"/>
    <s v="01-01-2025"/>
    <s v="14-04-2025"/>
    <n v="-12"/>
    <n v="0"/>
    <n v="39"/>
    <n v="0"/>
    <n v="39"/>
  </r>
  <r>
    <s v="AVPROD"/>
    <x v="26"/>
    <x v="10"/>
    <s v="ROANOKE"/>
    <s v="TX"/>
    <n v="76262"/>
    <s v="E-CLIP"/>
    <s v="Each"/>
    <s v="NoPurchase"/>
    <s v="American Lighting"/>
    <s v="Extrusion/Channel"/>
    <s v="Economy Extrusions"/>
    <s v="Order"/>
    <s v="01-01-2025"/>
    <s v="14-04-2025"/>
    <n v="0"/>
    <n v="33"/>
    <n v="0"/>
    <n v="56.1"/>
    <n v="-56.1"/>
  </r>
  <r>
    <s v="AVPROD"/>
    <x v="26"/>
    <x v="10"/>
    <s v="SOUTHLAKE"/>
    <s v="TX"/>
    <n v="76092"/>
    <s v="PE-AA2-FEED"/>
    <s v="Each"/>
    <s v="NoPurchase"/>
    <s v="American Lighting"/>
    <s v="Extrusion/Channel"/>
    <s v="Premium Extrusions"/>
    <s v="Order"/>
    <s v="01-01-2025"/>
    <s v="14-04-2025"/>
    <n v="0"/>
    <n v="6"/>
    <n v="0"/>
    <n v="8.64"/>
    <n v="-8.64"/>
  </r>
  <r>
    <s v="AVPROD"/>
    <x v="9"/>
    <x v="0"/>
    <s v="ROCKVILLE "/>
    <s v="MD"/>
    <n v="20852"/>
    <s v="EE1-END"/>
    <s v="Each"/>
    <s v="Active"/>
    <s v="American Lighting"/>
    <s v="Extrusion/Channel"/>
    <s v="Economy Extrusions"/>
    <s v="Special Order"/>
    <s v="01-01-2025"/>
    <s v="14-04-2025"/>
    <n v="0"/>
    <n v="30"/>
    <n v="0"/>
    <n v="31.2"/>
    <n v="-31.2"/>
  </r>
  <r>
    <s v="AVPROD"/>
    <x v="8"/>
    <x v="3"/>
    <s v="SYRACUSE "/>
    <s v="IN"/>
    <n v="46567"/>
    <s v="PE-UVLENS-1M"/>
    <s v="Each"/>
    <s v="Active"/>
    <s v="American Lighting"/>
    <s v="Extrusion/Channel"/>
    <s v="Premium Extrusions"/>
    <s v="Special Order"/>
    <s v="01-01-2025"/>
    <s v="14-04-2025"/>
    <n v="0"/>
    <n v="6"/>
    <n v="0"/>
    <n v="49.5"/>
    <n v="-49.5"/>
  </r>
  <r>
    <s v="AVPROD"/>
    <x v="127"/>
    <x v="4"/>
    <s v="HATTIESBURG "/>
    <s v="MS"/>
    <n v="39402"/>
    <s v="PLX-ADPTPRODRJ24V-96"/>
    <s v="Each"/>
    <s v="Active"/>
    <s v="Proluxe"/>
    <s v="Drivers"/>
    <s v="Adaptive"/>
    <s v="Shadow TransferKit"/>
    <s v="01-01-2025"/>
    <s v="14-04-2025"/>
    <n v="-5"/>
    <n v="0"/>
    <n v="1328.71"/>
    <n v="0"/>
    <n v="1328.71"/>
  </r>
  <r>
    <s v="AVPROD"/>
    <x v="273"/>
    <x v="10"/>
    <s v="BATON ROUGE"/>
    <s v="LA"/>
    <n v="70810"/>
    <s v="PLX-ADPTDRJ24V-192"/>
    <s v="Each"/>
    <s v="Active"/>
    <s v="Proluxe"/>
    <s v="Drivers"/>
    <s v="Adaptive"/>
    <s v="Shadow TransferKit"/>
    <s v="01-01-2025"/>
    <s v="14-04-2025"/>
    <n v="3"/>
    <n v="0"/>
    <n v="449.25"/>
    <n v="0"/>
    <n v="449.25"/>
  </r>
  <r>
    <s v="AVPROD"/>
    <x v="172"/>
    <x v="9"/>
    <s v="WEST PALM BEACH"/>
    <s v="FL"/>
    <n v="33405"/>
    <s v="E-CLIP"/>
    <s v="Each"/>
    <s v="NoPurchase"/>
    <s v="American Lighting"/>
    <s v="Extrusion/Channel"/>
    <s v="Economy Extrusions"/>
    <s v="Order"/>
    <s v="01-01-2025"/>
    <s v="14-04-2025"/>
    <n v="0"/>
    <n v="15"/>
    <n v="0"/>
    <n v="17.850000000000001"/>
    <n v="-17.850000000000001"/>
  </r>
  <r>
    <s v="AVPROD"/>
    <x v="39"/>
    <x v="6"/>
    <s v="BOCA RATON"/>
    <s v="FL"/>
    <n v="33434"/>
    <s v="PE-VERGE-2M"/>
    <s v="Each"/>
    <s v="NoPurchase"/>
    <s v="American Lighting"/>
    <s v="Extrusion/Channel"/>
    <s v="Premium Extrusions"/>
    <s v="Order"/>
    <s v="01-01-2025"/>
    <s v="14-04-2025"/>
    <n v="0"/>
    <n v="0"/>
    <n v="0"/>
    <n v="-264.60000000000002"/>
    <n v="264.60000000000002"/>
  </r>
  <r>
    <s v="AVPROD"/>
    <x v="51"/>
    <x v="6"/>
    <s v="CLEARWATER "/>
    <s v="FL"/>
    <n v="33765"/>
    <s v="PE-UVLENS-2M"/>
    <s v="Each"/>
    <s v="Active"/>
    <s v="American Lighting"/>
    <s v="Extrusion/Channel"/>
    <s v="Premium Extrusions"/>
    <s v="Special Order"/>
    <s v="01-01-2025"/>
    <s v="14-04-2025"/>
    <n v="0"/>
    <n v="8"/>
    <n v="0"/>
    <n v="115.6"/>
    <n v="-115.6"/>
  </r>
  <r>
    <s v="AVPROD"/>
    <x v="138"/>
    <x v="2"/>
    <s v="SANTA FE"/>
    <s v="NM"/>
    <n v="87501"/>
    <s v="120-H3-CC-CONKIT"/>
    <s v="Each"/>
    <s v="NoPurchase"/>
    <s v="American Lighting"/>
    <s v="Flexible Linear"/>
    <s v="Hybrid"/>
    <s v="Tivoli Custom Cut"/>
    <s v="01-01-2025"/>
    <s v="14-04-2025"/>
    <n v="0"/>
    <n v="1"/>
    <n v="0"/>
    <n v="10.95"/>
    <n v="-10.95"/>
  </r>
  <r>
    <s v="AVPROD"/>
    <x v="105"/>
    <x v="10"/>
    <s v="HOUSTON"/>
    <s v="TX"/>
    <n v="77063"/>
    <s v="PLX-ADPTDRJ24V-96"/>
    <s v="Each"/>
    <s v="Active"/>
    <s v="Proluxe"/>
    <s v="Drivers"/>
    <s v="Adaptive"/>
    <s v="Shadow TransferKit"/>
    <s v="01-01-2025"/>
    <s v="14-04-2025"/>
    <n v="-4"/>
    <n v="0"/>
    <n v="368.64"/>
    <n v="0"/>
    <n v="368.64"/>
  </r>
  <r>
    <s v="AVPROD"/>
    <x v="200"/>
    <x v="6"/>
    <s v="ORLANDO"/>
    <s v="FL"/>
    <n v="32811"/>
    <s v="PLX-LEDDRJ24V-150"/>
    <s v="Each"/>
    <s v="Active"/>
    <s v="Proluxe"/>
    <s v="Drivers"/>
    <s v="LED-DR"/>
    <s v="Shadow TransferKit"/>
    <s v="01-01-2025"/>
    <s v="14-04-2025"/>
    <n v="0"/>
    <n v="0"/>
    <n v="-99.26"/>
    <n v="0"/>
    <n v="-99.26"/>
  </r>
  <r>
    <s v="AVPROD"/>
    <x v="312"/>
    <x v="4"/>
    <s v="CHARLOTTE"/>
    <s v="NC"/>
    <n v="28217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20"/>
    <x v="2"/>
    <s v="WINDSOR"/>
    <s v="CO"/>
    <n v="80550"/>
    <s v="ADPT-DRJ-96-24"/>
    <s v="Each"/>
    <s v="Active"/>
    <s v="American Lighting"/>
    <s v="Drivers"/>
    <s v="Adaptive"/>
    <s v="Order"/>
    <s v="01-01-2025"/>
    <s v="14-04-2025"/>
    <n v="1"/>
    <n v="0"/>
    <n v="685.44"/>
    <n v="0"/>
    <n v="685.44"/>
  </r>
  <r>
    <s v="AVPROD"/>
    <x v="58"/>
    <x v="5"/>
    <s v="NORTH HOLLYWOOD"/>
    <s v="CA"/>
    <n v="91605"/>
    <s v="CEDIA PROMO"/>
    <s v="Each"/>
    <s v="Active"/>
    <s v="Other - Non-Inventory"/>
    <s v="DsplyCtlgSwag"/>
    <s v="DsplyCtlgSwag"/>
    <s v="Order"/>
    <s v="01-01-2025"/>
    <s v="14-04-2025"/>
    <n v="-1"/>
    <n v="0"/>
    <n v="150"/>
    <n v="0"/>
    <n v="150"/>
  </r>
  <r>
    <s v="AVPROD"/>
    <x v="221"/>
    <x v="1"/>
    <s v="GERMANTOWN"/>
    <s v="NY"/>
    <n v="12526"/>
    <s v="PLX-TL-SC-4PWR"/>
    <s v="Each"/>
    <s v="Active"/>
    <s v="Proluxe"/>
    <s v="Tape Light"/>
    <s v="Tape Light Accessories"/>
    <s v="Shadow TransferKit"/>
    <s v="01-01-2025"/>
    <s v="14-04-2025"/>
    <n v="-40"/>
    <n v="0"/>
    <n v="180"/>
    <n v="0"/>
    <n v="180"/>
  </r>
  <r>
    <s v="AVPROD"/>
    <x v="86"/>
    <x v="9"/>
    <s v="GARFIELD"/>
    <s v="NJ"/>
    <n v="7026"/>
    <s v="PLX-EXTUNV-2M-BNDL1"/>
    <s v="Each"/>
    <s v="Active"/>
    <s v="Proluxe"/>
    <s v="Extrusion/Channel"/>
    <s v="Premium Extrusions"/>
    <s v="Shadow TransferKit"/>
    <s v="01-01-2025"/>
    <s v="14-04-2025"/>
    <n v="-4"/>
    <n v="0"/>
    <n v="168.4"/>
    <n v="0"/>
    <n v="168.4"/>
  </r>
  <r>
    <s v="AVPROD"/>
    <x v="412"/>
    <x v="8"/>
    <s v="PORTLAND "/>
    <s v="OR"/>
    <n v="97223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128"/>
    <x v="10"/>
    <s v="DALLAS"/>
    <s v="TX"/>
    <n v="75247"/>
    <s v="PLX-EXTP-45-2M"/>
    <s v="Each"/>
    <s v="Active"/>
    <s v="Proluxe"/>
    <s v="Extrusion/Channel"/>
    <s v="Premium Extrusions"/>
    <s v="Shadow TransferKit"/>
    <s v="01-01-2025"/>
    <s v="14-04-2025"/>
    <n v="-5"/>
    <n v="0"/>
    <n v="168.5"/>
    <n v="0"/>
    <n v="168.5"/>
  </r>
  <r>
    <s v="AVPROD"/>
    <x v="20"/>
    <x v="2"/>
    <s v="WINDSOR"/>
    <s v="CO"/>
    <n v="80550"/>
    <s v="PE-GT-2M-BNDL5"/>
    <s v="Each"/>
    <s v="Active"/>
    <s v="American Lighting"/>
    <s v="Extrusion/Channel"/>
    <s v="Premium Extrusions"/>
    <s v="Order"/>
    <s v="01-01-2025"/>
    <s v="14-04-2025"/>
    <n v="-2"/>
    <n v="0"/>
    <n v="527.96"/>
    <n v="0"/>
    <n v="527.96"/>
  </r>
  <r>
    <s v="AVPROD"/>
    <x v="56"/>
    <x v="3"/>
    <s v="MASON"/>
    <s v="OH"/>
    <n v="45040"/>
    <s v="PE-UVLENS-2M"/>
    <s v="Each"/>
    <s v="Active"/>
    <s v="American Lighting"/>
    <s v="Extrusion/Channel"/>
    <s v="Premium Extrusions"/>
    <s v="Special Order"/>
    <s v="01-01-2025"/>
    <s v="14-04-2025"/>
    <n v="0"/>
    <n v="2"/>
    <n v="0"/>
    <n v="16.059999999999999"/>
    <n v="-16.059999999999999"/>
  </r>
  <r>
    <s v="AVPROD"/>
    <x v="115"/>
    <x v="10"/>
    <s v="PLANO"/>
    <s v="TX"/>
    <n v="75093"/>
    <s v="ADPT-DRJ-60-24"/>
    <s v="Each"/>
    <s v="Active"/>
    <s v="American Lighting"/>
    <s v="Drivers"/>
    <s v="Adaptive"/>
    <s v="Order"/>
    <s v="01-01-2025"/>
    <s v="14-04-2025"/>
    <n v="0"/>
    <n v="4"/>
    <n v="0"/>
    <n v="310"/>
    <n v="-310"/>
  </r>
  <r>
    <s v="AVPROD"/>
    <x v="155"/>
    <x v="10"/>
    <s v="JONESBORO"/>
    <s v="AR"/>
    <n v="72405"/>
    <s v="PE-AA2-LENS-1M"/>
    <s v="Each"/>
    <s v="NoPurchase"/>
    <s v="American Lighting"/>
    <s v="Extrusion/Channel"/>
    <s v="Premium Extrusions"/>
    <s v="Order"/>
    <s v="01-01-2025"/>
    <s v="14-04-2025"/>
    <n v="0"/>
    <n v="13"/>
    <n v="0"/>
    <n v="127.4"/>
    <n v="-127.4"/>
  </r>
  <r>
    <s v="AVPROD"/>
    <x v="174"/>
    <x v="6"/>
    <s v="SUMMERFIELD "/>
    <s v="FL"/>
    <n v="34491"/>
    <s v="PLX-TL-HVYDTYACCSRY-RGBW-SPL"/>
    <s v="Each"/>
    <s v="Active"/>
    <s v="Proluxe"/>
    <s v="Tape Light"/>
    <s v="Tape Light Accessories"/>
    <s v="Shadow TransferKit"/>
    <s v="01-01-2025"/>
    <s v="14-04-2025"/>
    <n v="-10"/>
    <n v="0"/>
    <n v="14.4"/>
    <n v="0"/>
    <n v="14.4"/>
  </r>
  <r>
    <s v="AVPROD"/>
    <x v="221"/>
    <x v="1"/>
    <s v="GERMANTOWN"/>
    <s v="NY"/>
    <n v="12526"/>
    <s v="PLX-HTL54-COB-27K-24V-100"/>
    <s v="Each"/>
    <s v="Active"/>
    <s v="Proluxe"/>
    <s v="Tape Light"/>
    <s v="High Output COB"/>
    <s v="Shadow TransferKit"/>
    <s v="01-01-2025"/>
    <s v="14-04-2025"/>
    <n v="-2"/>
    <n v="0"/>
    <n v="1301"/>
    <n v="0"/>
    <n v="1301"/>
  </r>
  <r>
    <s v="AVPROD"/>
    <x v="8"/>
    <x v="3"/>
    <s v="SYRACUSE "/>
    <s v="IN"/>
    <n v="46567"/>
    <s v="PLX-STL54-COB-30K-24V-16"/>
    <s v="Each"/>
    <s v="Active"/>
    <s v="Proluxe"/>
    <s v="Tape Light"/>
    <s v="Standard Grade COB"/>
    <s v="Shadow TransferKit"/>
    <s v="01-01-2025"/>
    <s v="14-04-2025"/>
    <n v="-23"/>
    <n v="0"/>
    <n v="3185.05"/>
    <n v="0"/>
    <n v="3185.05"/>
  </r>
  <r>
    <s v="AVPROD"/>
    <x v="62"/>
    <x v="6"/>
    <s v="SARASOTA"/>
    <s v="FL"/>
    <n v="34236"/>
    <s v="PLX-EXTUNV-2M-BNDL1"/>
    <s v="Each"/>
    <s v="Active"/>
    <s v="Proluxe"/>
    <s v="Extrusion/Channel"/>
    <s v="Premium Extrusions"/>
    <s v="Shadow TransferKit"/>
    <s v="01-01-2025"/>
    <s v="14-04-2025"/>
    <n v="-9"/>
    <n v="0"/>
    <n v="378.9"/>
    <n v="0"/>
    <n v="378.9"/>
  </r>
  <r>
    <s v="AVPROD"/>
    <x v="341"/>
    <x v="3"/>
    <s v="ZEELAND"/>
    <s v="MI"/>
    <n v="49464"/>
    <s v="ADPTPRO-DRJ-288-24"/>
    <s v="Each"/>
    <s v="Active"/>
    <s v="American Lighting"/>
    <s v="Drivers"/>
    <s v="Adaptive"/>
    <s v="Order"/>
    <s v="01-01-2025"/>
    <s v="14-04-2025"/>
    <n v="0"/>
    <n v="2"/>
    <n v="0"/>
    <n v="406.05"/>
    <n v="-406.05"/>
  </r>
  <r>
    <s v="AVPROD"/>
    <x v="2"/>
    <x v="2"/>
    <s v="MURRAY"/>
    <s v="UT"/>
    <n v="84107"/>
    <s v="ADPT-DRJ-288-24"/>
    <s v="Each"/>
    <s v="Active"/>
    <s v="American Lighting"/>
    <s v="Drivers"/>
    <s v="Adaptive"/>
    <s v="Order"/>
    <s v="01-01-2025"/>
    <s v="14-04-2025"/>
    <n v="0"/>
    <n v="2"/>
    <n v="0"/>
    <n v="349.56"/>
    <n v="-349.56"/>
  </r>
  <r>
    <s v="AVPROD"/>
    <x v="203"/>
    <x v="6"/>
    <s v="JACKSONVILLE"/>
    <s v="FL"/>
    <n v="32256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32"/>
    <x v="5"/>
    <s v="SCOTTSDALE"/>
    <s v="AZ"/>
    <n v="95255"/>
    <s v="PLX-EXTUNV-2M-BNDL1"/>
    <s v="Each"/>
    <s v="Active"/>
    <s v="Proluxe"/>
    <s v="Extrusion/Channel"/>
    <s v="Premium Extrusions"/>
    <s v="Shadow TransferKit"/>
    <s v="01-01-2025"/>
    <s v="14-04-2025"/>
    <n v="-1"/>
    <n v="0"/>
    <n v="42.1"/>
    <n v="0"/>
    <n v="42.1"/>
  </r>
  <r>
    <s v="AVPROD"/>
    <x v="346"/>
    <x v="8"/>
    <s v="KIRKLAND"/>
    <s v="WA"/>
    <n v="98034"/>
    <s v="STL-COB-WW-100"/>
    <s v="Each"/>
    <s v="Active"/>
    <s v="American Lighting"/>
    <s v="Tape Light"/>
    <s v="Standard Grade COB"/>
    <s v="Order"/>
    <s v="01-01-2025"/>
    <s v="14-04-2025"/>
    <n v="0"/>
    <n v="1"/>
    <n v="0"/>
    <n v="513.32000000000005"/>
    <n v="-513.32000000000005"/>
  </r>
  <r>
    <s v="AVPROD"/>
    <x v="491"/>
    <x v="6"/>
    <s v="FORT LAUDERDALE"/>
    <s v="FL"/>
    <n v="33304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3"/>
    <x v="4"/>
    <s v="WOODSTOCK"/>
    <s v="GA"/>
    <n v="30188"/>
    <s v="PLX-SPTLECO54-30K-24V-16"/>
    <s v="Each"/>
    <s v="NoPurchase"/>
    <s v="Proluxe"/>
    <s v="Tape Light"/>
    <s v="Spec Eco"/>
    <s v="Shadow TransferKit"/>
    <s v="01-01-2025"/>
    <s v="14-04-2025"/>
    <n v="-5"/>
    <n v="0"/>
    <n v="606.35"/>
    <n v="0"/>
    <n v="606.35"/>
  </r>
  <r>
    <s v="AVPROD"/>
    <x v="413"/>
    <x v="8"/>
    <s v="NEWBERG"/>
    <s v="OR"/>
    <n v="97132"/>
    <s v="PZM-NFPRO360-RGBW-REPSAMP-1M"/>
    <s v="Each"/>
    <s v="Active"/>
    <s v="Prizm"/>
    <s v="Flexible Linear"/>
    <s v="Neonflex Pro"/>
    <s v="Shadow TransferKit"/>
    <s v="01-01-2025"/>
    <s v="14-04-2025"/>
    <n v="0"/>
    <n v="1"/>
    <n v="0"/>
    <n v="0"/>
    <n v="0"/>
  </r>
  <r>
    <s v="AVPROD"/>
    <x v="202"/>
    <x v="3"/>
    <s v="FISHERS "/>
    <s v="IN"/>
    <n v="46038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75"/>
    <x v="0"/>
    <s v="ROANOKE"/>
    <s v="VA"/>
    <n v="24018"/>
    <s v="E-CLIP-45"/>
    <s v="Each"/>
    <s v="NoPurchase"/>
    <s v="American Lighting"/>
    <s v="Extrusion/Channel"/>
    <s v="Economy Extrusions"/>
    <s v="Order"/>
    <s v="01-01-2025"/>
    <s v="14-04-2025"/>
    <n v="-66"/>
    <n v="40"/>
    <n v="145.19999999999999"/>
    <n v="88"/>
    <n v="57.2"/>
  </r>
  <r>
    <s v="AVPROD"/>
    <x v="126"/>
    <x v="1"/>
    <s v="WEBSTER"/>
    <s v="NY"/>
    <n v="14580"/>
    <s v="ADPTPRO-DR-300-24"/>
    <s v="Each"/>
    <s v="Active"/>
    <s v="American Lighting"/>
    <s v="Drivers"/>
    <s v="Adaptive"/>
    <s v="Order"/>
    <s v="01-01-2025"/>
    <s v="14-04-2025"/>
    <n v="0"/>
    <n v="9"/>
    <n v="0"/>
    <n v="1834.75"/>
    <n v="-1834.75"/>
  </r>
  <r>
    <s v="AVPROD"/>
    <x v="75"/>
    <x v="0"/>
    <s v="ROANOKE"/>
    <s v="VA"/>
    <n v="24018"/>
    <s v="PLX-SPKPL-CTRL-REC-RGBTW"/>
    <s v="Each"/>
    <s v="Active"/>
    <s v="Proluxe"/>
    <s v="Spektrum+ Smart"/>
    <s v="Spektrum+"/>
    <s v="Shadow TransferKit"/>
    <s v="01-01-2025"/>
    <s v="14-04-2025"/>
    <n v="-1"/>
    <n v="0"/>
    <n v="59.35"/>
    <n v="0"/>
    <n v="59.35"/>
  </r>
  <r>
    <s v="AVPROD"/>
    <x v="499"/>
    <x v="3"/>
    <s v="AUGUSTA "/>
    <s v="MI"/>
    <n v="49012"/>
    <s v="SPKPL-BRD4-RGBTW-WH"/>
    <s v="Each"/>
    <s v="Active"/>
    <s v="American Lighting"/>
    <s v="Spektrum"/>
    <s v="Spektrum Smart"/>
    <s v="Order"/>
    <s v="01-01-2025"/>
    <s v="14-04-2025"/>
    <n v="0"/>
    <n v="20"/>
    <n v="0"/>
    <n v="676.8"/>
    <n v="-676.8"/>
  </r>
  <r>
    <s v="AVPROD"/>
    <x v="98"/>
    <x v="4"/>
    <s v="GREENVILLE"/>
    <s v="SC"/>
    <n v="29615"/>
    <s v="SPTL-RGBTW"/>
    <s v="Each"/>
    <s v="FlgNoPur"/>
    <s v="American Lighting"/>
    <s v="Tape Light"/>
    <s v="Spec Grade"/>
    <s v="Order"/>
    <s v="01-01-2025"/>
    <s v="14-04-2025"/>
    <n v="0"/>
    <n v="1"/>
    <n v="0"/>
    <n v="157.5"/>
    <n v="-157.5"/>
  </r>
  <r>
    <s v="AVPROD"/>
    <x v="248"/>
    <x v="4"/>
    <s v="MCDONOUGH "/>
    <s v="GA"/>
    <n v="30252"/>
    <s v="MKT-PLX-BRO24"/>
    <s v="Each"/>
    <s v="Active"/>
    <s v="Proluxe"/>
    <s v="DsplyCtlgSwag"/>
    <s v="DsplyCtlgSwag"/>
    <s v="Order"/>
    <s v="01-01-2025"/>
    <s v="14-04-2025"/>
    <n v="10"/>
    <n v="0"/>
    <n v="0"/>
    <n v="0"/>
    <n v="0"/>
  </r>
  <r>
    <s v="AVPROD"/>
    <x v="128"/>
    <x v="10"/>
    <s v="DALLAS"/>
    <s v="TX"/>
    <n v="75247"/>
    <s v="PLX-HTL54-COB-RGBW-24V-16"/>
    <s v="Each"/>
    <s v="Active"/>
    <s v="Proluxe"/>
    <s v="Tape Light"/>
    <s v="High Output COB"/>
    <s v="Shadow TransferKit"/>
    <s v="01-01-2025"/>
    <s v="14-04-2025"/>
    <n v="-8"/>
    <n v="0"/>
    <n v="1254.4000000000001"/>
    <n v="0"/>
    <n v="1254.4000000000001"/>
  </r>
  <r>
    <s v="AVPROD"/>
    <x v="42"/>
    <x v="6"/>
    <s v="WINTER HAVEN"/>
    <s v="FL"/>
    <n v="33884"/>
    <s v="DIS-AML-FLXBX-BAG"/>
    <s v="Each"/>
    <s v="Active"/>
    <s v="Other - Non-Inventory"/>
    <s v="DsplyCtlgSwag"/>
    <s v="DsplyCtlgSwag"/>
    <s v="Order"/>
    <s v="01-01-2025"/>
    <s v="14-04-2025"/>
    <n v="1"/>
    <n v="0"/>
    <n v="0"/>
    <n v="0"/>
    <n v="0"/>
  </r>
  <r>
    <s v="AVPROD"/>
    <x v="394"/>
    <x v="6"/>
    <s v="PALMETTO BAY "/>
    <s v="FL"/>
    <n v="33157"/>
    <s v="PLX-EXTUNV-2M-BNDL1"/>
    <s v="Each"/>
    <s v="Active"/>
    <s v="Proluxe"/>
    <s v="Extrusion/Channel"/>
    <s v="Premium Extrusions"/>
    <s v="Shadow TransferKit"/>
    <s v="01-01-2025"/>
    <s v="14-04-2025"/>
    <n v="-141"/>
    <n v="0"/>
    <n v="5936.1"/>
    <n v="0"/>
    <n v="5936.1"/>
  </r>
  <r>
    <s v="AVPROD"/>
    <x v="307"/>
    <x v="2"/>
    <s v="PAROWAN"/>
    <s v="UT"/>
    <n v="84761"/>
    <s v="PE-FOCLENS-1M"/>
    <s v="Each"/>
    <s v="Active"/>
    <s v="American Lighting"/>
    <s v="Extrusion/Channel"/>
    <s v="Premium Extrusions"/>
    <s v="Special Order"/>
    <s v="01-01-2025"/>
    <s v="14-04-2025"/>
    <n v="0"/>
    <n v="18"/>
    <n v="0"/>
    <n v="360.54"/>
    <n v="-360.54"/>
  </r>
  <r>
    <s v="AVPROD"/>
    <x v="65"/>
    <x v="6"/>
    <s v="SARASOTA"/>
    <s v="FL"/>
    <n v="34240"/>
    <s v="PE-RAD-2M"/>
    <s v="Each"/>
    <s v="NoPurchase"/>
    <s v="American Lighting"/>
    <s v="Extrusion/Channel"/>
    <s v="Premium Extrusions"/>
    <s v="Order"/>
    <s v="01-01-2025"/>
    <s v="14-04-2025"/>
    <n v="0"/>
    <n v="40"/>
    <n v="0"/>
    <n v="1178"/>
    <n v="-1178"/>
  </r>
  <r>
    <s v="AVPROD"/>
    <x v="32"/>
    <x v="6"/>
    <s v="NAPLES"/>
    <s v="FL"/>
    <n v="34110"/>
    <s v="STMR-30-65"/>
    <s v="Each"/>
    <s v="NoPurchase"/>
    <s v="American Lighting"/>
    <s v="Tape Light"/>
    <s v="Standard Grade Max Run"/>
    <s v="Order"/>
    <s v="01-01-2025"/>
    <s v="14-04-2025"/>
    <n v="0"/>
    <n v="9"/>
    <n v="0"/>
    <n v="3835.8"/>
    <n v="-3835.8"/>
  </r>
  <r>
    <s v="AVPROD"/>
    <x v="83"/>
    <x v="2"/>
    <s v="BASALT"/>
    <s v="CO"/>
    <n v="81621"/>
    <s v="STL65-UWW"/>
    <s v="Each"/>
    <s v="Active"/>
    <s v="American Lighting"/>
    <s v="Tape Light"/>
    <s v="Standard Grade"/>
    <s v="Order"/>
    <s v="01-01-2025"/>
    <s v="14-04-2025"/>
    <n v="0"/>
    <n v="7"/>
    <n v="0"/>
    <n v="503.3"/>
    <n v="-503.3"/>
  </r>
  <r>
    <s v="AVPROD"/>
    <x v="41"/>
    <x v="4"/>
    <s v="NORTH CHARLESTON"/>
    <s v="SC"/>
    <n v="29420"/>
    <s v="PLX-ADPTPRODRJ24V-60"/>
    <s v="Each"/>
    <s v="Active"/>
    <s v="Proluxe"/>
    <s v="Drivers"/>
    <s v="Adaptive"/>
    <s v="Shadow TransferKit"/>
    <s v="01-01-2025"/>
    <s v="14-04-2025"/>
    <n v="1"/>
    <n v="0"/>
    <n v="75.959999999999994"/>
    <n v="0"/>
    <n v="75.959999999999994"/>
  </r>
  <r>
    <s v="AVPROD"/>
    <x v="174"/>
    <x v="6"/>
    <s v="SUMMERFIELD "/>
    <s v="FL"/>
    <n v="34491"/>
    <s v="PLX-EXTUNVMINI-BK-2M-BNDL1"/>
    <s v="Each"/>
    <s v="Active"/>
    <s v="Proluxe"/>
    <s v="Extrusion/Channel"/>
    <s v="Premium Extrusions"/>
    <s v="Shadow TransferKit"/>
    <s v="01-01-2025"/>
    <s v="14-04-2025"/>
    <n v="-6"/>
    <n v="0"/>
    <n v="561"/>
    <n v="0"/>
    <n v="561"/>
  </r>
  <r>
    <s v="AVPROD"/>
    <x v="20"/>
    <x v="2"/>
    <s v="WINDSOR"/>
    <s v="CO"/>
    <n v="80550"/>
    <s v="PE-UVLENS-1M"/>
    <s v="Each"/>
    <s v="Active"/>
    <s v="American Lighting"/>
    <s v="Extrusion/Channel"/>
    <s v="Premium Extrusions"/>
    <s v="Special Order"/>
    <s v="01-01-2025"/>
    <s v="14-04-2025"/>
    <n v="-12"/>
    <n v="0"/>
    <n v="79.2"/>
    <n v="0"/>
    <n v="79.2"/>
  </r>
  <r>
    <s v="AVPROD"/>
    <x v="112"/>
    <x v="10"/>
    <s v="JONESBORO"/>
    <s v="AR"/>
    <n v="72401"/>
    <s v="PLX-HTLHD54-27K-24V-16"/>
    <s v="Each"/>
    <s v="Active"/>
    <s v="Proluxe"/>
    <s v="Tape Light"/>
    <s v="High Output HD"/>
    <s v="Shadow TransferKit"/>
    <s v="01-01-2025"/>
    <s v="14-04-2025"/>
    <n v="-18"/>
    <n v="0"/>
    <n v="2022.3"/>
    <n v="0"/>
    <n v="2022.3"/>
  </r>
  <r>
    <s v="AVPROD"/>
    <x v="403"/>
    <x v="0"/>
    <s v="KING OF PRUSSIA"/>
    <s v="PA"/>
    <n v="19406"/>
    <s v="PLX-ADPTPRODRJ24V-60"/>
    <s v="Each"/>
    <s v="Active"/>
    <s v="Proluxe"/>
    <s v="Drivers"/>
    <s v="Adaptive"/>
    <s v="Shadow TransferKit"/>
    <s v="01-01-2025"/>
    <s v="14-04-2025"/>
    <n v="-14"/>
    <n v="0"/>
    <n v="1181.5999999999999"/>
    <n v="0"/>
    <n v="1181.5999999999999"/>
  </r>
  <r>
    <s v="AVPROD"/>
    <x v="200"/>
    <x v="6"/>
    <s v="ORLANDO"/>
    <s v="FL"/>
    <n v="32811"/>
    <s v="PLX-DECRJ45-DMX-5CH"/>
    <s v="Each"/>
    <s v="Active"/>
    <s v="Proluxe"/>
    <s v="Controls"/>
    <s v="Controls"/>
    <s v="Shadow TransferKit"/>
    <s v="01-01-2025"/>
    <s v="14-04-2025"/>
    <n v="0"/>
    <n v="0"/>
    <n v="-436.38"/>
    <n v="0"/>
    <n v="-436.38"/>
  </r>
  <r>
    <s v="AVPROD"/>
    <x v="196"/>
    <x v="6"/>
    <s v="ORLANDO"/>
    <s v="FL"/>
    <n v="32811"/>
    <s v="PE-VERGE-FEED"/>
    <s v="Each"/>
    <s v="Active"/>
    <s v="American Lighting"/>
    <s v="Extrusion/Channel"/>
    <s v="Premium Extrusions"/>
    <s v="Order"/>
    <s v="01-01-2025"/>
    <s v="14-04-2025"/>
    <n v="0"/>
    <n v="3"/>
    <n v="0"/>
    <n v="8.7899999999999991"/>
    <n v="-8.7899999999999991"/>
  </r>
  <r>
    <s v="AVPROD"/>
    <x v="20"/>
    <x v="2"/>
    <s v="WINDSOR"/>
    <s v="CO"/>
    <n v="80550"/>
    <s v="DC-VPI"/>
    <s v="Each"/>
    <s v="Active"/>
    <s v="American Lighting"/>
    <s v="Drivers"/>
    <s v="Plug-in"/>
    <s v="Order"/>
    <s v="01-01-2025"/>
    <s v="14-04-2025"/>
    <n v="0"/>
    <n v="1"/>
    <n v="0"/>
    <n v="2.76"/>
    <n v="-2.76"/>
  </r>
  <r>
    <s v="AVPROD"/>
    <x v="209"/>
    <x v="3"/>
    <s v="DECATUR"/>
    <s v="IN"/>
    <n v="46733"/>
    <s v="PE-AA2-LENS-1M"/>
    <s v="Each"/>
    <s v="NoPurchase"/>
    <s v="American Lighting"/>
    <s v="Extrusion/Channel"/>
    <s v="Premium Extrusions"/>
    <s v="Order"/>
    <s v="01-01-2025"/>
    <s v="14-04-2025"/>
    <n v="0"/>
    <n v="26"/>
    <n v="0"/>
    <n v="254.8"/>
    <n v="-254.8"/>
  </r>
  <r>
    <s v="AVPROD"/>
    <x v="187"/>
    <x v="4"/>
    <s v="MOORESVILLE"/>
    <s v="NC"/>
    <n v="28117"/>
    <s v="PLX-CNVS54-40K-24V-12x24"/>
    <s v="CS2"/>
    <s v="Active"/>
    <s v="Proluxe"/>
    <s v="Dynamic Pixel"/>
    <s v="Canvas"/>
    <s v="Shadow TransferKit"/>
    <s v="01-01-2025"/>
    <s v="14-04-2025"/>
    <n v="-10"/>
    <n v="0"/>
    <n v="2650"/>
    <n v="0"/>
    <n v="2650"/>
  </r>
  <r>
    <s v="AVPROD"/>
    <x v="149"/>
    <x v="11"/>
    <s v="PHOENIX"/>
    <s v="AZ"/>
    <n v="85027"/>
    <s v="LED-DRJ-300-24"/>
    <s v="Each"/>
    <s v="Active"/>
    <s v="American Lighting"/>
    <s v="Drivers"/>
    <s v="LED-DR"/>
    <s v="Order"/>
    <s v="01-01-2025"/>
    <s v="14-04-2025"/>
    <n v="1"/>
    <n v="0"/>
    <n v="117.41"/>
    <n v="0"/>
    <n v="117.41"/>
  </r>
  <r>
    <s v="AVPROD"/>
    <x v="40"/>
    <x v="6"/>
    <s v="BONITA SPRINGS"/>
    <s v="FL"/>
    <n v="34135"/>
    <s v="PLX-EXT-LENSUV-1M"/>
    <s v="Each"/>
    <s v="NoPurchase"/>
    <s v="Proluxe"/>
    <s v="Extrusion/Channel"/>
    <s v="Premium Extrusions"/>
    <s v="Shadow TransferKit"/>
    <s v="01-01-2025"/>
    <s v="14-04-2025"/>
    <n v="-15"/>
    <n v="0"/>
    <n v="123.75"/>
    <n v="0"/>
    <n v="123.75"/>
  </r>
  <r>
    <s v="AVPROD"/>
    <x v="48"/>
    <x v="6"/>
    <s v="LAKELAND"/>
    <s v="FL"/>
    <n v="33813"/>
    <s v="PLX-LEDDRJ24V-300"/>
    <s v="Each"/>
    <s v="Active"/>
    <s v="Proluxe"/>
    <s v="Drivers"/>
    <s v="LED-DR"/>
    <s v="Shadow TransferKit"/>
    <s v="01-01-2025"/>
    <s v="14-04-2025"/>
    <n v="-1"/>
    <n v="0"/>
    <n v="117.41"/>
    <n v="0"/>
    <n v="117.41"/>
  </r>
  <r>
    <s v="AVPROD"/>
    <x v="150"/>
    <x v="5"/>
    <s v="SCOTTSDALE "/>
    <s v="AZ"/>
    <n v="85255"/>
    <s v="PE-ARC-LENS"/>
    <s v="Each"/>
    <s v="Active"/>
    <s v="American Lighting"/>
    <s v="Extrusion/Channel"/>
    <s v="Premium Extrusions"/>
    <s v="Order"/>
    <s v="01-01-2025"/>
    <s v="14-04-2025"/>
    <n v="0"/>
    <n v="2"/>
    <n v="0"/>
    <n v="5.54"/>
    <n v="-5.54"/>
  </r>
  <r>
    <s v="AVPROD"/>
    <x v="27"/>
    <x v="5"/>
    <s v="GILBERT"/>
    <s v="AZ"/>
    <n v="85296"/>
    <s v="PZM-PE-AA1DF-2M"/>
    <s v="Each"/>
    <s v="Active"/>
    <s v="Prizm"/>
    <s v="Extrusion/Channel"/>
    <s v="Premium Extrusions"/>
    <s v="Shadow TransferKit"/>
    <s v="01-01-2025"/>
    <s v="14-04-2025"/>
    <n v="-100"/>
    <n v="60"/>
    <n v="2470"/>
    <n v="1344"/>
    <n v="1126"/>
  </r>
  <r>
    <s v="AVPROD"/>
    <x v="266"/>
    <x v="9"/>
    <s v="HICKSVILLE"/>
    <s v="NY"/>
    <n v="11801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8"/>
    <x v="6"/>
    <s v="LAKELAND"/>
    <s v="FL"/>
    <n v="33813"/>
    <s v="PLX-ADPTDRJ24V-30"/>
    <s v="Each"/>
    <s v="Active"/>
    <s v="Proluxe"/>
    <s v="Drivers"/>
    <s v="Adaptive"/>
    <s v="Shadow TransferKit"/>
    <s v="01-01-2025"/>
    <s v="14-04-2025"/>
    <n v="-12"/>
    <n v="0"/>
    <n v="595.67999999999995"/>
    <n v="0"/>
    <n v="595.67999999999995"/>
  </r>
  <r>
    <s v="AVPROD"/>
    <x v="112"/>
    <x v="10"/>
    <s v="JONESBORO"/>
    <s v="AR"/>
    <n v="72401"/>
    <s v="PLX-LEDDR24V-8"/>
    <s v="Each"/>
    <s v="Active"/>
    <s v="Proluxe"/>
    <s v="Drivers"/>
    <s v="LED-DR"/>
    <s v="Shadow TransferKit"/>
    <s v="01-01-2025"/>
    <s v="14-04-2025"/>
    <n v="-2"/>
    <n v="0"/>
    <n v="27"/>
    <n v="0"/>
    <n v="27"/>
  </r>
  <r>
    <s v="AVPROD"/>
    <x v="26"/>
    <x v="10"/>
    <s v="ROANOKE"/>
    <s v="TX"/>
    <n v="76262"/>
    <s v="E-CLIP-45"/>
    <s v="Each"/>
    <s v="NoPurchase"/>
    <s v="American Lighting"/>
    <s v="Extrusion/Channel"/>
    <s v="Economy Extrusions"/>
    <s v="Order"/>
    <s v="01-01-2025"/>
    <s v="14-04-2025"/>
    <n v="0"/>
    <n v="354"/>
    <n v="0"/>
    <n v="778.8"/>
    <n v="-778.8"/>
  </r>
  <r>
    <s v="AVPROD"/>
    <x v="60"/>
    <x v="3"/>
    <s v="FRANKLIN"/>
    <s v="OH"/>
    <n v="45005"/>
    <s v="REC-DMX-RJ45A-5CH"/>
    <s v="Each"/>
    <s v="Active"/>
    <s v="American Lighting"/>
    <s v="Controls"/>
    <s v="Controls"/>
    <s v="Order"/>
    <s v="01-01-2025"/>
    <s v="14-04-2025"/>
    <n v="0"/>
    <n v="8"/>
    <n v="0"/>
    <n v="712.4"/>
    <n v="-712.4"/>
  </r>
  <r>
    <s v="AVPROD"/>
    <x v="297"/>
    <x v="3"/>
    <s v="SUNBURY"/>
    <s v="OH"/>
    <n v="43074"/>
    <s v="PLX-ADPTPRODRJ24V-96"/>
    <s v="Each"/>
    <s v="Active"/>
    <s v="Proluxe"/>
    <s v="Drivers"/>
    <s v="Adaptive"/>
    <s v="Shadow TransferKit"/>
    <s v="01-01-2025"/>
    <s v="14-04-2025"/>
    <n v="1"/>
    <n v="0"/>
    <n v="115.2"/>
    <n v="0"/>
    <n v="115.2"/>
  </r>
  <r>
    <s v="AVPROD"/>
    <x v="283"/>
    <x v="6"/>
    <s v="TAMPA"/>
    <s v="FL"/>
    <s v="33619-2272"/>
    <s v="PLX-SPKPL-PUCK-RGBTW-1PK-WH"/>
    <s v="Each"/>
    <s v="Active"/>
    <s v="Proluxe"/>
    <s v="Spektrum+ Smart"/>
    <s v="Spektrum+"/>
    <s v="Shadow TransferKit"/>
    <s v="01-01-2025"/>
    <s v="14-04-2025"/>
    <n v="5"/>
    <n v="0"/>
    <n v="130.25"/>
    <n v="0"/>
    <n v="130.25"/>
  </r>
  <r>
    <s v="AVPROD"/>
    <x v="92"/>
    <x v="2"/>
    <s v="BRIGGSDALE"/>
    <s v="CO"/>
    <n v="80611"/>
    <s v="PLX-ADPTPRODR24V-300"/>
    <s v="Each"/>
    <s v="Active"/>
    <s v="Proluxe"/>
    <s v="Drivers"/>
    <s v="Adaptive"/>
    <s v="Shadow TransferKit"/>
    <s v="01-01-2025"/>
    <s v="14-04-2025"/>
    <n v="1"/>
    <n v="0"/>
    <n v="76.23"/>
    <n v="0"/>
    <n v="76.23"/>
  </r>
  <r>
    <s v="AVPROD"/>
    <x v="441"/>
    <x v="9"/>
    <s v="PLAINVIEW "/>
    <s v="NY"/>
    <n v="11803"/>
    <s v="PLX-EXTP-45-2M"/>
    <s v="Each"/>
    <s v="Active"/>
    <s v="Proluxe"/>
    <s v="Extrusion/Channel"/>
    <s v="Premium Extrusions"/>
    <s v="Shadow TransferKit"/>
    <s v="01-01-2025"/>
    <s v="14-04-2025"/>
    <n v="-2"/>
    <n v="0"/>
    <n v="67.400000000000006"/>
    <n v="0"/>
    <n v="67.400000000000006"/>
  </r>
  <r>
    <s v="AVPROD"/>
    <x v="278"/>
    <x v="6"/>
    <s v="PARRISH"/>
    <s v="FL"/>
    <n v="34219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68"/>
    <x v="4"/>
    <s v="CHARLESTON"/>
    <s v="SC"/>
    <n v="29407"/>
    <s v="PLX-ADPTDRJ24V-96"/>
    <s v="Each"/>
    <s v="Active"/>
    <s v="Proluxe"/>
    <s v="Drivers"/>
    <s v="Adaptive"/>
    <s v="Shadow TransferKit"/>
    <s v="01-01-2025"/>
    <s v="14-04-2025"/>
    <n v="-11"/>
    <n v="0"/>
    <n v="1267.2"/>
    <n v="0"/>
    <n v="1267.2"/>
  </r>
  <r>
    <s v="AVPROD"/>
    <x v="500"/>
    <x v="11"/>
    <s v="EL PASO"/>
    <s v="TX"/>
    <n v="79915"/>
    <s v="BRD6-5CCT-RD"/>
    <s v="Each"/>
    <s v="Active"/>
    <s v="American Lighting"/>
    <s v="Downlighting"/>
    <s v="Brio"/>
    <s v="Order"/>
    <s v="01-01-2025"/>
    <s v="14-04-2025"/>
    <n v="0"/>
    <n v="8"/>
    <n v="0"/>
    <n v="72"/>
    <n v="-72"/>
  </r>
  <r>
    <s v="AVPROD"/>
    <x v="80"/>
    <x v="10"/>
    <s v="AUSTIN"/>
    <s v="TX"/>
    <n v="78734"/>
    <s v="PLX-LEDDRJ24V-150"/>
    <s v="Each"/>
    <s v="Active"/>
    <s v="Proluxe"/>
    <s v="Drivers"/>
    <s v="LED-DR"/>
    <s v="Shadow TransferKit"/>
    <s v="01-01-2025"/>
    <s v="14-04-2025"/>
    <n v="-2"/>
    <n v="0"/>
    <n v="109.2"/>
    <n v="0"/>
    <n v="109.2"/>
  </r>
  <r>
    <s v="AVPROD"/>
    <x v="26"/>
    <x v="10"/>
    <s v="ROANOKE"/>
    <s v="TX"/>
    <n v="76262"/>
    <s v="PLX-EXT-CLIP"/>
    <s v="Each"/>
    <s v="NoPurchase"/>
    <s v="Proluxe"/>
    <s v="Extrusion/Channel"/>
    <s v="Economy Extrusions"/>
    <s v="Shadow TransferKit"/>
    <s v="01-01-2025"/>
    <s v="14-04-2025"/>
    <n v="116"/>
    <n v="0"/>
    <n v="210.8"/>
    <n v="0"/>
    <n v="210.8"/>
  </r>
  <r>
    <s v="AVPROD"/>
    <x v="66"/>
    <x v="9"/>
    <s v="PLAINVIEW"/>
    <s v="NY"/>
    <n v="11803"/>
    <s v="PLX-TL-HVYDTYACCSRY-RGBTW-SPL"/>
    <s v="Each"/>
    <s v="Active"/>
    <s v="Proluxe"/>
    <s v="Tape Light"/>
    <s v="Tape Light Accessories"/>
    <s v="Shadow TransferKit"/>
    <s v="01-01-2025"/>
    <s v="14-04-2025"/>
    <n v="-5"/>
    <n v="0"/>
    <n v="12.25"/>
    <n v="0"/>
    <n v="12.25"/>
  </r>
  <r>
    <s v="AVPROD"/>
    <x v="41"/>
    <x v="6"/>
    <s v="SANTA ROSA BEACH"/>
    <s v="FL"/>
    <n v="32459"/>
    <s v="PLX-EXTVERGE-2M-BNDL5"/>
    <s v="Each"/>
    <s v="Active"/>
    <s v="Proluxe"/>
    <s v="Extrusion/Channel"/>
    <s v="Premium Extrusions"/>
    <s v="Shadow TransferKit"/>
    <s v="01-01-2025"/>
    <s v="14-04-2025"/>
    <n v="-3"/>
    <n v="0"/>
    <n v="681.09"/>
    <n v="0"/>
    <n v="681.09"/>
  </r>
  <r>
    <s v="AVPROD"/>
    <x v="4"/>
    <x v="4"/>
    <s v="CHARLOTTE"/>
    <s v="NC"/>
    <n v="28270"/>
    <s v="PLX-OMNSLI-3CCT-WHBK"/>
    <s v="Each"/>
    <s v="Active"/>
    <s v="Proluxe"/>
    <s v="Puck Lights"/>
    <s v="Omni"/>
    <s v="Shadow TransferKit"/>
    <s v="01-01-2025"/>
    <s v="14-04-2025"/>
    <n v="-12"/>
    <n v="0"/>
    <n v="217.2"/>
    <n v="0"/>
    <n v="217.2"/>
  </r>
  <r>
    <s v="AVPROD"/>
    <x v="156"/>
    <x v="1"/>
    <s v="VINEYARD HAVEN"/>
    <s v="MA"/>
    <n v="2568"/>
    <s v="PE-GT-END"/>
    <s v="Each"/>
    <s v="NoPurchase"/>
    <s v="American Lighting"/>
    <s v="Extrusion/Channel"/>
    <s v="Premium Extrusions"/>
    <s v="Order"/>
    <s v="01-01-2025"/>
    <s v="14-04-2025"/>
    <n v="0"/>
    <n v="100"/>
    <n v="0"/>
    <n v="255"/>
    <n v="-255"/>
  </r>
  <r>
    <s v="AVPROD"/>
    <x v="203"/>
    <x v="6"/>
    <s v="JACKSONVILLE"/>
    <s v="FL"/>
    <n v="32256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88"/>
    <x v="9"/>
    <s v="SOUTHAMPTON"/>
    <s v="NY"/>
    <n v="11968"/>
    <s v="RL-LED-CONKIT-1.6AMP"/>
    <s v="Each"/>
    <s v="Active"/>
    <s v="American Lighting"/>
    <s v="Flexible Linear"/>
    <s v="Flexbrite"/>
    <s v="Order"/>
    <s v="01-01-2025"/>
    <s v="14-04-2025"/>
    <n v="0"/>
    <n v="3"/>
    <n v="0"/>
    <n v="0"/>
    <n v="0"/>
  </r>
  <r>
    <s v="AVPROD"/>
    <x v="8"/>
    <x v="3"/>
    <s v="SYRACUSE "/>
    <s v="IN"/>
    <n v="46567"/>
    <s v="PE-AA2DF-FEED"/>
    <s v="Each"/>
    <s v="NoPurchase"/>
    <s v="American Lighting"/>
    <s v="Extrusion/Channel"/>
    <s v="Premium Extrusions"/>
    <s v="Special Order"/>
    <s v="01-01-2025"/>
    <s v="14-04-2025"/>
    <n v="0"/>
    <n v="12"/>
    <n v="0"/>
    <n v="16.68"/>
    <n v="-16.68"/>
  </r>
  <r>
    <s v="AVPROD"/>
    <x v="29"/>
    <x v="2"/>
    <s v="ARVADA"/>
    <s v="CO"/>
    <n v="80002"/>
    <s v="PE-RAD-LENS-2M"/>
    <s v="Each"/>
    <s v="Active"/>
    <s v="American Lighting"/>
    <s v="Extrusion/Channel"/>
    <s v="Premium Extrusions"/>
    <s v="Order"/>
    <s v="01-01-2025"/>
    <s v="14-04-2025"/>
    <n v="0"/>
    <n v="6"/>
    <n v="0"/>
    <n v="87"/>
    <n v="-87"/>
  </r>
  <r>
    <s v="AVPROD"/>
    <x v="21"/>
    <x v="8"/>
    <s v="BELLEVUE"/>
    <s v="WA"/>
    <n v="98005"/>
    <s v="HTLHD-WW-16"/>
    <s v="Each"/>
    <s v="Active"/>
    <s v="American Lighting"/>
    <s v="Tape Light"/>
    <s v="High Output HD"/>
    <s v="Order"/>
    <s v="01-01-2025"/>
    <s v="14-04-2025"/>
    <n v="0"/>
    <n v="1"/>
    <n v="0"/>
    <n v="112.25"/>
    <n v="-112.25"/>
  </r>
  <r>
    <s v="AVPROD"/>
    <x v="455"/>
    <x v="8"/>
    <s v="BEND"/>
    <s v="OR"/>
    <n v="97703"/>
    <s v="LED-DR8-24"/>
    <s v="Each"/>
    <s v="Active"/>
    <s v="American Lighting"/>
    <s v="Drivers"/>
    <s v="LED-DR"/>
    <s v="Order"/>
    <s v="01-01-2025"/>
    <s v="14-04-2025"/>
    <n v="0"/>
    <n v="1"/>
    <n v="0"/>
    <n v="13.5"/>
    <n v="-13.5"/>
  </r>
  <r>
    <s v="AVPROD"/>
    <x v="298"/>
    <x v="8"/>
    <s v="OREGON CITY"/>
    <s v="OR"/>
    <n v="97045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65"/>
    <n v="0"/>
    <n v="119.65"/>
  </r>
  <r>
    <s v="AVPROD"/>
    <x v="18"/>
    <x v="7"/>
    <s v="ROELAND PARK"/>
    <s v="KS"/>
    <n v="66205"/>
    <s v="PLX-TL-HVYDTYACCSRY-RGBWCOB-PWR"/>
    <s v="Each"/>
    <s v="Active"/>
    <s v="Proluxe"/>
    <s v="Tape Light"/>
    <s v="Tape Light Accessories"/>
    <s v="Shadow TransferKit"/>
    <s v="01-01-2025"/>
    <s v="14-04-2025"/>
    <n v="-3"/>
    <n v="0"/>
    <n v="15.3"/>
    <n v="0"/>
    <n v="15.3"/>
  </r>
  <r>
    <s v="AVPROD"/>
    <x v="207"/>
    <x v="0"/>
    <s v="JEFFERSON TWP"/>
    <s v="PA"/>
    <n v="18436"/>
    <s v="PLX-EXT-CON180"/>
    <s v="Each"/>
    <s v="Active"/>
    <s v="Proluxe"/>
    <s v="Extrusion/Channel"/>
    <s v="Premium Extrusions"/>
    <s v="Shadow TransferKit"/>
    <s v="01-01-2025"/>
    <s v="14-04-2025"/>
    <n v="-2"/>
    <n v="0"/>
    <n v="13.1"/>
    <n v="0"/>
    <n v="13.1"/>
  </r>
  <r>
    <s v="AVPROD"/>
    <x v="75"/>
    <x v="0"/>
    <s v="ROANOKE"/>
    <s v="VA"/>
    <n v="24018"/>
    <s v="PLX-LEDDRJ24V-200"/>
    <s v="Each"/>
    <s v="Active"/>
    <s v="Proluxe"/>
    <s v="Drivers"/>
    <s v="LED-DR"/>
    <s v="Shadow TransferKit"/>
    <s v="01-01-2025"/>
    <s v="14-04-2025"/>
    <n v="-1"/>
    <n v="0"/>
    <n v="77.55"/>
    <n v="0"/>
    <n v="77.55"/>
  </r>
  <r>
    <s v="AVPROD"/>
    <x v="393"/>
    <x v="6"/>
    <s v="VENICE"/>
    <s v="FL"/>
    <n v="34293"/>
    <s v="PLX-EXTUNI-2M"/>
    <s v="Each"/>
    <s v="Inactive"/>
    <s v="Proluxe"/>
    <s v="Extrusion/Channel"/>
    <s v="Premium Extrusions"/>
    <s v="Shadow TransferKit"/>
    <s v="01-01-2025"/>
    <s v="14-04-2025"/>
    <n v="-9"/>
    <n v="0"/>
    <n v="182.25"/>
    <n v="0"/>
    <n v="182.25"/>
  </r>
  <r>
    <s v="AVPROD"/>
    <x v="20"/>
    <x v="2"/>
    <s v="WINDSOR"/>
    <s v="CO"/>
    <n v="80550"/>
    <s v="HTL-WW"/>
    <s v="Each"/>
    <s v="Active"/>
    <s v="American Lighting"/>
    <s v="Tape Light"/>
    <s v="High Output"/>
    <s v="Order"/>
    <s v="01-01-2025"/>
    <s v="14-04-2025"/>
    <n v="0"/>
    <n v="1"/>
    <n v="0"/>
    <n v="66.48"/>
    <n v="-66.48"/>
  </r>
  <r>
    <s v="AVPROD"/>
    <x v="90"/>
    <x v="3"/>
    <s v="CLEVELAND"/>
    <s v="OH"/>
    <n v="44118"/>
    <s v="REC-DMX-RJ45A-5CH"/>
    <s v="Each"/>
    <s v="Active"/>
    <s v="American Lighting"/>
    <s v="Controls"/>
    <s v="Controls"/>
    <s v="Order"/>
    <s v="01-01-2025"/>
    <s v="14-04-2025"/>
    <n v="0"/>
    <n v="11"/>
    <n v="0"/>
    <n v="989.55"/>
    <n v="-989.55"/>
  </r>
  <r>
    <s v="AVPROD"/>
    <x v="17"/>
    <x v="5"/>
    <s v="LAS VEGAS"/>
    <s v="NV"/>
    <n v="89148"/>
    <s v="E-CLIP"/>
    <s v="Each"/>
    <s v="NoPurchase"/>
    <s v="American Lighting"/>
    <s v="Extrusion/Channel"/>
    <s v="Economy Extrusions"/>
    <s v="Order"/>
    <s v="01-01-2025"/>
    <s v="14-04-2025"/>
    <n v="0"/>
    <n v="693"/>
    <n v="0"/>
    <n v="1060.29"/>
    <n v="-1060.29"/>
  </r>
  <r>
    <s v="AVPROD"/>
    <x v="207"/>
    <x v="0"/>
    <s v="JEFFERSON TWP"/>
    <s v="PA"/>
    <n v="18436"/>
    <s v="ADPTPRO-DR-300-24"/>
    <s v="Each"/>
    <s v="Active"/>
    <s v="American Lighting"/>
    <s v="Drivers"/>
    <s v="Adaptive"/>
    <s v="Order"/>
    <s v="01-01-2025"/>
    <s v="14-04-2025"/>
    <n v="0"/>
    <n v="2"/>
    <n v="0"/>
    <n v="384.04"/>
    <n v="-384.04"/>
  </r>
  <r>
    <s v="AVPROD"/>
    <x v="358"/>
    <x v="1"/>
    <s v="SYRACUSE "/>
    <s v="NY"/>
    <n v="13204"/>
    <s v="ADPT-DRJ-96-24"/>
    <s v="Each"/>
    <s v="Active"/>
    <s v="American Lighting"/>
    <s v="Drivers"/>
    <s v="Adaptive"/>
    <s v="Order"/>
    <s v="01-01-2025"/>
    <s v="14-04-2025"/>
    <n v="0"/>
    <n v="2"/>
    <n v="0"/>
    <n v="232.8"/>
    <n v="-232.8"/>
  </r>
  <r>
    <s v="AVPROD"/>
    <x v="49"/>
    <x v="6"/>
    <s v="CAPE CORAL"/>
    <s v="FL"/>
    <n v="33909"/>
    <s v="PE-UVHELM-1M"/>
    <s v="Each"/>
    <s v="Active"/>
    <s v="American Lighting"/>
    <s v="Extrusion/Channel"/>
    <s v="Premium Extrusions"/>
    <s v="Special Order"/>
    <s v="01-01-2025"/>
    <s v="14-04-2025"/>
    <n v="0"/>
    <n v="3"/>
    <n v="0"/>
    <n v="33.75"/>
    <n v="-33.75"/>
  </r>
  <r>
    <s v="AVPROD"/>
    <x v="155"/>
    <x v="10"/>
    <s v="JONESBORO"/>
    <s v="AR"/>
    <n v="72405"/>
    <s v="PE-VERGE-FEED"/>
    <s v="Each"/>
    <s v="Active"/>
    <s v="American Lighting"/>
    <s v="Extrusion/Channel"/>
    <s v="Premium Extrusions"/>
    <s v="Order"/>
    <s v="01-01-2025"/>
    <s v="14-04-2025"/>
    <n v="0"/>
    <n v="46"/>
    <n v="0"/>
    <n v="76.819999999999993"/>
    <n v="-76.819999999999993"/>
  </r>
  <r>
    <s v="AVPROD"/>
    <x v="344"/>
    <x v="6"/>
    <s v="SARASOTA "/>
    <s v="FL"/>
    <n v="34243"/>
    <s v="PE-AA2-FEED"/>
    <s v="Each"/>
    <s v="NoPurchase"/>
    <s v="American Lighting"/>
    <s v="Extrusion/Channel"/>
    <s v="Premium Extrusions"/>
    <s v="Order"/>
    <s v="01-01-2025"/>
    <s v="14-04-2025"/>
    <n v="0"/>
    <n v="6"/>
    <n v="0"/>
    <n v="8.34"/>
    <n v="-8.34"/>
  </r>
  <r>
    <s v="AVPROD"/>
    <x v="219"/>
    <x v="2"/>
    <s v="RIVERTON"/>
    <s v="UT"/>
    <n v="84065"/>
    <s v="PE-AA45-1M"/>
    <s v="Each"/>
    <s v="Active"/>
    <s v="American Lighting"/>
    <s v="Extrusion/Channel"/>
    <s v="Premium Extrusions"/>
    <s v="Special Order"/>
    <s v="01-01-2025"/>
    <s v="14-04-2025"/>
    <n v="0"/>
    <n v="7"/>
    <n v="0"/>
    <n v="118.3"/>
    <n v="-118.3"/>
  </r>
  <r>
    <s v="AVPROD"/>
    <x v="23"/>
    <x v="7"/>
    <s v="SHAWNEE"/>
    <s v="KS"/>
    <n v="66227"/>
    <s v="CC-LF-SPTL-RGBW"/>
    <s v="Each"/>
    <s v="Active"/>
    <s v="Other - Non-Inventory"/>
    <s v="Other"/>
    <s v="LaborFee"/>
    <s v="Tivoli Custom Cut"/>
    <s v="01-01-2025"/>
    <s v="14-04-2025"/>
    <n v="-6"/>
    <n v="0"/>
    <n v="147.6"/>
    <n v="0"/>
    <n v="147.6"/>
  </r>
  <r>
    <s v="AVPROD"/>
    <x v="188"/>
    <x v="7"/>
    <s v="CAPE GIRARDEAU"/>
    <s v="MO"/>
    <n v="63701"/>
    <s v="PLX-EXTDBLF-2M-BNDL1"/>
    <s v="Each"/>
    <s v="Active"/>
    <s v="Proluxe"/>
    <s v="Extrusion/Channel"/>
    <s v="Premium Extrusions"/>
    <s v="Shadow TransferKit"/>
    <s v="01-01-2025"/>
    <s v="14-04-2025"/>
    <n v="-20"/>
    <n v="0"/>
    <n v="792.2"/>
    <n v="0"/>
    <n v="792.2"/>
  </r>
  <r>
    <s v="AVPROD"/>
    <x v="90"/>
    <x v="3"/>
    <s v="CLEVELAND"/>
    <s v="OH"/>
    <n v="44114"/>
    <s v="PLX-ADPTPRODRJ24V-60"/>
    <s v="Each"/>
    <s v="Active"/>
    <s v="Proluxe"/>
    <s v="Drivers"/>
    <s v="Adaptive"/>
    <s v="Shadow TransferKit"/>
    <s v="01-01-2025"/>
    <s v="14-04-2025"/>
    <n v="-4"/>
    <n v="0"/>
    <n v="337.6"/>
    <n v="0"/>
    <n v="337.6"/>
  </r>
  <r>
    <s v="AVPROD"/>
    <x v="66"/>
    <x v="9"/>
    <s v="PLAINVIEW"/>
    <s v="NY"/>
    <n v="11803"/>
    <s v="PLX-NFPROEXTV-3"/>
    <s v="Each"/>
    <s v="Active"/>
    <s v="Proluxe"/>
    <s v="Flexible Linear"/>
    <s v="Neonflex Pro"/>
    <s v="Shadow TransferKit"/>
    <s v="01-01-2025"/>
    <s v="14-04-2025"/>
    <n v="-4"/>
    <n v="0"/>
    <n v="41.8"/>
    <n v="0"/>
    <n v="41.8"/>
  </r>
  <r>
    <s v="AVPROD"/>
    <x v="33"/>
    <x v="10"/>
    <s v="AUSTIN"/>
    <s v="TX"/>
    <n v="78729"/>
    <s v="SFLEX-R30-24V-RGBW-CC"/>
    <s v="Foot"/>
    <s v="Active"/>
    <s v="American Lighting"/>
    <s v="Tape Light"/>
    <s v="Senik"/>
    <s v="Tivoli Custom Cut"/>
    <s v="01-01-2025"/>
    <s v="14-04-2025"/>
    <n v="0"/>
    <n v="8"/>
    <n v="0"/>
    <n v="218.8"/>
    <n v="-218.8"/>
  </r>
  <r>
    <s v="AVPROD"/>
    <x v="408"/>
    <x v="2"/>
    <s v="COLORADO SPRINGS"/>
    <s v="CO"/>
    <n v="80917"/>
    <s v="STLHD-WW-PROKIT-16"/>
    <s v="Each"/>
    <s v="NoPurchase"/>
    <s v="American Lighting"/>
    <s v="Tape Light"/>
    <s v="Standard Grade HD"/>
    <s v="Order"/>
    <s v="01-01-2025"/>
    <s v="14-04-2025"/>
    <n v="0"/>
    <n v="3"/>
    <n v="0"/>
    <n v="384.09"/>
    <n v="-384.09"/>
  </r>
  <r>
    <s v="AVPROD"/>
    <x v="66"/>
    <x v="9"/>
    <s v="PLAINVIEW"/>
    <s v="NY"/>
    <n v="11803"/>
    <s v="PLX-DECRJ45-DMX-5CH"/>
    <s v="Each"/>
    <s v="Active"/>
    <s v="Proluxe"/>
    <s v="Controls"/>
    <s v="Controls"/>
    <s v="Shadow TransferKit"/>
    <s v="01-01-2025"/>
    <s v="14-04-2025"/>
    <n v="-3"/>
    <n v="0"/>
    <n v="280.06"/>
    <n v="0"/>
    <n v="280.06"/>
  </r>
  <r>
    <s v="AVPROD"/>
    <x v="5"/>
    <x v="3"/>
    <s v="TROY"/>
    <s v="MI"/>
    <n v="48084"/>
    <s v="PLX-STL54-COB-30K-24V-16"/>
    <s v="Each"/>
    <s v="Active"/>
    <s v="Proluxe"/>
    <s v="Tape Light"/>
    <s v="Standard Grade COB"/>
    <s v="Shadow TransferKit"/>
    <s v="01-01-2025"/>
    <s v="14-04-2025"/>
    <n v="-4"/>
    <n v="0"/>
    <n v="319.95999999999998"/>
    <n v="0"/>
    <n v="319.95999999999998"/>
  </r>
  <r>
    <s v="AVPROD"/>
    <x v="294"/>
    <x v="2"/>
    <s v="BASALT "/>
    <s v="CO"/>
    <n v="81621"/>
    <s v="CC-LF-NFPROL-2-F"/>
    <s v="Each"/>
    <s v="Active"/>
    <s v="Other - Non-Inventory"/>
    <s v="Other"/>
    <s v="LaborFee"/>
    <s v="Tivoli Custom Cut"/>
    <s v="01-01-2025"/>
    <s v="14-04-2025"/>
    <n v="-2"/>
    <n v="0"/>
    <n v="47.5"/>
    <n v="0"/>
    <n v="47.5"/>
  </r>
  <r>
    <s v="AVPROD"/>
    <x v="42"/>
    <x v="6"/>
    <s v="WINTER HAVEN"/>
    <s v="FL"/>
    <n v="33884"/>
    <s v="PLX-EXT-CLIP-45"/>
    <s v="Each"/>
    <s v="NoPurchase"/>
    <s v="Proluxe"/>
    <s v="Extrusion/Channel"/>
    <s v="Economy Extrusions"/>
    <s v="Shadow TransferKit"/>
    <s v="01-01-2025"/>
    <s v="14-04-2025"/>
    <n v="-36"/>
    <n v="0"/>
    <n v="0"/>
    <n v="0"/>
    <n v="0"/>
  </r>
  <r>
    <s v="AVPROD"/>
    <x v="79"/>
    <x v="4"/>
    <s v="GREENVILLE"/>
    <s v="SC"/>
    <n v="29601"/>
    <s v="PE-GTX-END"/>
    <s v="Each"/>
    <s v="NoPurchase"/>
    <s v="American Lighting"/>
    <s v="Extrusion/Channel"/>
    <s v="Premium Extrusions"/>
    <s v="Order"/>
    <s v="01-01-2025"/>
    <s v="14-04-2025"/>
    <n v="0"/>
    <n v="4"/>
    <n v="0"/>
    <n v="12.44"/>
    <n v="-12.44"/>
  </r>
  <r>
    <s v="AVPROD"/>
    <x v="501"/>
    <x v="6"/>
    <s v="BROOKSVILLE"/>
    <s v="FL"/>
    <n v="34614"/>
    <s v="VLTD-3CCT-BK"/>
    <s v="Each"/>
    <s v="Active"/>
    <s v="American Lighting"/>
    <s v="Exterior"/>
    <s v="Volta"/>
    <s v="Order"/>
    <s v="01-01-2025"/>
    <s v="14-04-2025"/>
    <n v="6"/>
    <n v="0"/>
    <n v="0"/>
    <n v="0"/>
    <n v="0"/>
  </r>
  <r>
    <s v="AVPROD"/>
    <x v="44"/>
    <x v="2"/>
    <s v="DENVER"/>
    <s v="CO"/>
    <n v="80222"/>
    <s v="PLX-H365-JUMP-0.5"/>
    <s v="Each"/>
    <s v="Active"/>
    <s v="Proluxe"/>
    <s v="Flexible Linear"/>
    <s v="Hybrid"/>
    <s v="Shadow TransferKit"/>
    <s v="01-01-2025"/>
    <s v="14-04-2025"/>
    <n v="-2"/>
    <n v="0"/>
    <n v="23.8"/>
    <n v="0"/>
    <n v="23.8"/>
  </r>
  <r>
    <s v="AVPROD"/>
    <x v="40"/>
    <x v="6"/>
    <s v="BONITA SPRINGS"/>
    <s v="FL"/>
    <n v="34135"/>
    <s v="PLX-EXT-CLIP"/>
    <s v="Each"/>
    <s v="NoPurchase"/>
    <s v="Proluxe"/>
    <s v="Extrusion/Channel"/>
    <s v="Economy Extrusions"/>
    <s v="Shadow TransferKit"/>
    <s v="01-01-2025"/>
    <s v="14-04-2025"/>
    <n v="-193"/>
    <n v="0"/>
    <n v="328.1"/>
    <n v="0"/>
    <n v="328.1"/>
  </r>
  <r>
    <s v="AVPROD"/>
    <x v="406"/>
    <x v="6"/>
    <s v="MIAMI"/>
    <s v="FL"/>
    <n v="33179"/>
    <s v="ADPTPRO-DR-200-24"/>
    <s v="Each"/>
    <s v="Active"/>
    <s v="American Lighting"/>
    <s v="Drivers"/>
    <s v="Adaptive"/>
    <s v="Order"/>
    <s v="01-01-2025"/>
    <s v="14-04-2025"/>
    <n v="0"/>
    <n v="4"/>
    <n v="0"/>
    <n v="662.2"/>
    <n v="-662.2"/>
  </r>
  <r>
    <s v="AVPROD"/>
    <x v="41"/>
    <x v="4"/>
    <s v="NORTH CHARLESTON"/>
    <s v="SC"/>
    <n v="29420"/>
    <s v="PE-GT-1M"/>
    <s v="Each"/>
    <s v="Inactive"/>
    <s v="American Lighting"/>
    <s v="Extrusion/Channel"/>
    <s v="Premium Extrusions"/>
    <s v="Order"/>
    <s v="01-01-2025"/>
    <s v="14-04-2025"/>
    <n v="0"/>
    <n v="88"/>
    <n v="0"/>
    <n v="1399"/>
    <n v="-1399"/>
  </r>
  <r>
    <s v="AVPROD"/>
    <x v="265"/>
    <x v="12"/>
    <s v="SIOUX FALLS"/>
    <s v="SD"/>
    <n v="57108"/>
    <s v="PLX-STLWD54-3018-24V-16"/>
    <s v="Each"/>
    <s v="Active"/>
    <s v="Proluxe"/>
    <s v="Tape Light"/>
    <s v="Standard Grade"/>
    <s v="Shadow TransferKit"/>
    <s v="01-01-2025"/>
    <s v="14-04-2025"/>
    <n v="-27"/>
    <n v="0"/>
    <n v="3811.05"/>
    <n v="0"/>
    <n v="3811.05"/>
  </r>
  <r>
    <s v="AVPROD"/>
    <x v="60"/>
    <x v="3"/>
    <s v="FRANKLIN"/>
    <s v="OH"/>
    <n v="45005"/>
    <s v="PLX-EXTGT-2M-BNDL5"/>
    <s v="Each"/>
    <s v="Active"/>
    <s v="Proluxe"/>
    <s v="Extrusion/Channel"/>
    <s v="Premium Extrusions"/>
    <s v="Shadow TransferKit"/>
    <s v="01-01-2025"/>
    <s v="14-04-2025"/>
    <n v="-14"/>
    <n v="0"/>
    <n v="4620.3999999999996"/>
    <n v="0"/>
    <n v="4620.3999999999996"/>
  </r>
  <r>
    <s v="AVPROD"/>
    <x v="23"/>
    <x v="7"/>
    <s v="SHAWNEE"/>
    <s v="KS"/>
    <n v="66227"/>
    <s v="PLX-SFLEXEXT-SC-CLIPADJ"/>
    <s v="Each"/>
    <s v="Active"/>
    <s v="Proluxe"/>
    <s v="Tape Light"/>
    <s v="Senik"/>
    <s v="Shadow TransferKit"/>
    <s v="01-01-2025"/>
    <s v="14-04-2025"/>
    <n v="-34"/>
    <n v="0"/>
    <n v="294.10000000000002"/>
    <n v="0"/>
    <n v="294.10000000000002"/>
  </r>
  <r>
    <s v="AVPROD"/>
    <x v="164"/>
    <x v="5"/>
    <s v="SAN DIEGO"/>
    <s v="CA"/>
    <n v="92121"/>
    <s v="PLX-LEDDRJ24V-300"/>
    <s v="Each"/>
    <s v="Active"/>
    <s v="Proluxe"/>
    <s v="Drivers"/>
    <s v="LED-DR"/>
    <s v="Shadow TransferKit"/>
    <s v="01-01-2025"/>
    <s v="14-04-2025"/>
    <n v="-1"/>
    <n v="0"/>
    <n v="119.8"/>
    <n v="0"/>
    <n v="119.8"/>
  </r>
  <r>
    <s v="AVPROD"/>
    <x v="166"/>
    <x v="4"/>
    <s v="STANLEY "/>
    <s v="NC"/>
    <n v="28164"/>
    <s v="PLX-ADPTPRODR24V-200"/>
    <s v="Each"/>
    <s v="Active"/>
    <s v="Proluxe"/>
    <s v="Drivers"/>
    <s v="Adaptive"/>
    <s v="Shadow TransferKit"/>
    <s v="01-01-2025"/>
    <s v="14-04-2025"/>
    <n v="1"/>
    <n v="0"/>
    <n v="163.9"/>
    <n v="0"/>
    <n v="163.9"/>
  </r>
  <r>
    <s v="AVPROD"/>
    <x v="15"/>
    <x v="3"/>
    <s v="MENTOR"/>
    <s v="OH"/>
    <n v="44060"/>
    <s v="PLX-STL54-27K-24V-33"/>
    <s v="Each"/>
    <s v="Active"/>
    <s v="Proluxe"/>
    <s v="Tape Light"/>
    <s v="Standard Grade"/>
    <s v="Shadow TransferKit"/>
    <s v="01-01-2025"/>
    <s v="14-04-2025"/>
    <n v="-2"/>
    <n v="0"/>
    <n v="289.60000000000002"/>
    <n v="0"/>
    <n v="289.60000000000002"/>
  </r>
  <r>
    <s v="AVPROD"/>
    <x v="499"/>
    <x v="3"/>
    <s v="AUGUSTA "/>
    <s v="MI"/>
    <n v="49012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29"/>
    <x v="2"/>
    <s v="ARVADA"/>
    <s v="CO"/>
    <n v="80002"/>
    <s v="120-H3-RGBW-CC-END"/>
    <s v="Each"/>
    <s v="NoPurchase"/>
    <s v="American Lighting"/>
    <s v="Flexible Linear"/>
    <s v="Hybrid"/>
    <s v="Tivoli Custom Cut"/>
    <s v="01-01-2025"/>
    <s v="14-04-2025"/>
    <n v="0"/>
    <n v="2"/>
    <n v="0"/>
    <n v="4.3"/>
    <n v="-4.3"/>
  </r>
  <r>
    <s v="AVPROD"/>
    <x v="112"/>
    <x v="10"/>
    <s v="JONESBORO"/>
    <s v="AR"/>
    <n v="72401"/>
    <s v="PE-UVLENS-1M"/>
    <s v="Each"/>
    <s v="Active"/>
    <s v="American Lighting"/>
    <s v="Extrusion/Channel"/>
    <s v="Premium Extrusions"/>
    <s v="Special Order"/>
    <s v="01-01-2025"/>
    <s v="14-04-2025"/>
    <n v="0"/>
    <n v="30"/>
    <n v="0"/>
    <n v="229.5"/>
    <n v="-229.5"/>
  </r>
  <r>
    <s v="AVPROD"/>
    <x v="329"/>
    <x v="3"/>
    <s v="BROADVIEW HEIGHTS"/>
    <s v="OH"/>
    <n v="44147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82.5"/>
    <n v="-82.5"/>
  </r>
  <r>
    <s v="AVPROD"/>
    <x v="94"/>
    <x v="2"/>
    <s v="SANDY"/>
    <s v="UT"/>
    <n v="84070"/>
    <s v="DIS-RHYM-DL3-5CCT"/>
    <s v="Each"/>
    <s v="Active"/>
    <s v="American Lighting"/>
    <s v="DsplyCtlgSwag"/>
    <s v="Rhyme"/>
    <s v="Special Order"/>
    <s v="01-01-2025"/>
    <s v="14-04-2025"/>
    <n v="1"/>
    <n v="0"/>
    <n v="0"/>
    <n v="0"/>
    <n v="0"/>
  </r>
  <r>
    <s v="AVPROD"/>
    <x v="160"/>
    <x v="1"/>
    <s v="CANTON"/>
    <s v="MA"/>
    <n v="2021"/>
    <s v="PLX-EXTRADXL-2M-BNDL1"/>
    <s v="Each"/>
    <s v="NoPurchase"/>
    <s v="Proluxe"/>
    <s v="Extrusion/Channel"/>
    <s v="Premium Extrusions"/>
    <s v="Shadow TransferKit"/>
    <s v="01-01-2025"/>
    <s v="14-04-2025"/>
    <n v="-7"/>
    <n v="0"/>
    <n v="274.39999999999998"/>
    <n v="0"/>
    <n v="274.39999999999998"/>
  </r>
  <r>
    <s v="AVPROD"/>
    <x v="93"/>
    <x v="12"/>
    <s v="EDINA"/>
    <s v="MN"/>
    <n v="55439"/>
    <s v="PLX-TL-SC-4BLOCK"/>
    <s v="Each"/>
    <s v="Active"/>
    <s v="Proluxe"/>
    <s v="Tape Light"/>
    <s v="Tape Light Accessories"/>
    <s v="Shadow TransferKit"/>
    <s v="01-01-2025"/>
    <s v="14-04-2025"/>
    <n v="-4"/>
    <n v="0"/>
    <n v="137"/>
    <n v="0"/>
    <n v="137"/>
  </r>
  <r>
    <s v="AVPROD"/>
    <x v="56"/>
    <x v="3"/>
    <s v="MASON"/>
    <s v="OH"/>
    <n v="45040"/>
    <s v="PE-AA45-END"/>
    <s v="Each"/>
    <s v="Active"/>
    <s v="American Lighting"/>
    <s v="Extrusion/Channel"/>
    <s v="Premium Extrusions"/>
    <s v="Special Order"/>
    <s v="01-01-2025"/>
    <s v="14-04-2025"/>
    <n v="0"/>
    <n v="20"/>
    <n v="0"/>
    <n v="16.600000000000001"/>
    <n v="-16.600000000000001"/>
  </r>
  <r>
    <s v="AVPROD"/>
    <x v="203"/>
    <x v="6"/>
    <s v="JACKSONVILLE"/>
    <s v="FL"/>
    <n v="32256"/>
    <s v="PE-GT-END"/>
    <s v="Each"/>
    <s v="NoPurchase"/>
    <s v="American Lighting"/>
    <s v="Extrusion/Channel"/>
    <s v="Premium Extrusions"/>
    <s v="Order"/>
    <s v="01-01-2025"/>
    <s v="14-04-2025"/>
    <n v="0"/>
    <n v="8"/>
    <n v="0"/>
    <n v="18.899999999999999"/>
    <n v="-18.899999999999999"/>
  </r>
  <r>
    <s v="AVPROD"/>
    <x v="29"/>
    <x v="2"/>
    <s v="ARVADA"/>
    <s v="CO"/>
    <n v="80002"/>
    <s v="PLX-HTL54-COB-RGBW-24V-16"/>
    <s v="Each"/>
    <s v="Active"/>
    <s v="Proluxe"/>
    <s v="Tape Light"/>
    <s v="High Output COB"/>
    <s v="Shadow TransferKit"/>
    <s v="01-01-2025"/>
    <s v="14-04-2025"/>
    <n v="6"/>
    <n v="0"/>
    <n v="909.44"/>
    <n v="0"/>
    <n v="909.44"/>
  </r>
  <r>
    <s v="AVPROD"/>
    <x v="399"/>
    <x v="4"/>
    <s v="CUMMING"/>
    <s v="GA"/>
    <n v="30041"/>
    <s v="HTL-RGBW"/>
    <s v="Each"/>
    <s v="Active"/>
    <s v="American Lighting"/>
    <s v="Tape Light"/>
    <s v="High Output"/>
    <s v="Order"/>
    <s v="01-01-2025"/>
    <s v="14-04-2025"/>
    <n v="0"/>
    <n v="8"/>
    <n v="0"/>
    <n v="1029.3499999999999"/>
    <n v="-1029.3499999999999"/>
  </r>
  <r>
    <s v="AVPROD"/>
    <x v="176"/>
    <x v="6"/>
    <s v="DORAL "/>
    <s v="FL"/>
    <n v="33122"/>
    <s v="TL-2SPL-HD"/>
    <s v="Each"/>
    <s v="Active"/>
    <s v="American Lighting"/>
    <s v="Tape Light"/>
    <s v="Tape Light Accessories"/>
    <s v="Order"/>
    <s v="01-01-2025"/>
    <s v="14-04-2025"/>
    <n v="0"/>
    <n v="100"/>
    <n v="0"/>
    <n v="205"/>
    <n v="-205"/>
  </r>
  <r>
    <s v="AVPROD"/>
    <x v="371"/>
    <x v="10"/>
    <s v="THE COLONY"/>
    <s v="TX"/>
    <n v="75056"/>
    <s v="PLX-CNVS-SC-CONIL"/>
    <s v="BG10"/>
    <s v="Active"/>
    <s v="Proluxe"/>
    <s v="Dynamic Pixel"/>
    <s v="Canvas"/>
    <s v="Shadow TransferKit"/>
    <s v="01-01-2025"/>
    <s v="14-04-2025"/>
    <n v="-2"/>
    <n v="0"/>
    <n v="14.28"/>
    <n v="0"/>
    <n v="14.28"/>
  </r>
  <r>
    <s v="AVPROD"/>
    <x v="245"/>
    <x v="6"/>
    <s v="OSPREY"/>
    <s v="FL"/>
    <n v="34229"/>
    <s v="PLX-ADPTPRODR24V-200"/>
    <s v="Each"/>
    <s v="Active"/>
    <s v="Proluxe"/>
    <s v="Drivers"/>
    <s v="Adaptive"/>
    <s v="Shadow TransferKit"/>
    <s v="01-01-2025"/>
    <s v="14-04-2025"/>
    <n v="-5"/>
    <n v="0"/>
    <n v="745"/>
    <n v="0"/>
    <n v="745"/>
  </r>
  <r>
    <s v="AVPROD"/>
    <x v="27"/>
    <x v="5"/>
    <s v="GILBERT"/>
    <s v="AZ"/>
    <n v="85296"/>
    <s v="PE-AA1DF-FEED"/>
    <s v="Each"/>
    <s v="Active"/>
    <s v="American Lighting"/>
    <s v="Extrusion/Channel"/>
    <s v="Premium Extrusions"/>
    <s v="Special Order"/>
    <s v="01-01-2025"/>
    <s v="14-04-2025"/>
    <n v="0"/>
    <n v="67"/>
    <n v="0"/>
    <n v="84.75"/>
    <n v="-84.75"/>
  </r>
  <r>
    <s v="AVPROD"/>
    <x v="172"/>
    <x v="9"/>
    <s v="WEST PALM BEACH"/>
    <s v="FL"/>
    <n v="33405"/>
    <s v="PE-AA2-END"/>
    <s v="Each"/>
    <s v="NoPurchase"/>
    <s v="American Lighting"/>
    <s v="Extrusion/Channel"/>
    <s v="Premium Extrusions"/>
    <s v="Order"/>
    <s v="01-01-2025"/>
    <s v="14-04-2025"/>
    <n v="0"/>
    <n v="16"/>
    <n v="0"/>
    <n v="40"/>
    <n v="-40"/>
  </r>
  <r>
    <s v="AVPROD"/>
    <x v="82"/>
    <x v="5"/>
    <s v="SCOTTSDALE"/>
    <s v="AZ"/>
    <n v="85255"/>
    <s v="REC-DMX-RJ45A-5CH"/>
    <s v="Each"/>
    <s v="Active"/>
    <s v="American Lighting"/>
    <s v="Controls"/>
    <s v="Controls"/>
    <s v="Order"/>
    <s v="01-01-2025"/>
    <s v="14-04-2025"/>
    <n v="0"/>
    <n v="12"/>
    <n v="0"/>
    <n v="1068.5999999999999"/>
    <n v="-1068.5999999999999"/>
  </r>
  <r>
    <s v="AVPROD"/>
    <x v="78"/>
    <x v="4"/>
    <s v="ROSWELL"/>
    <s v="GA"/>
    <n v="30075"/>
    <s v="PLX-LEDDR24V-600"/>
    <s v="Each"/>
    <s v="Active"/>
    <s v="Proluxe"/>
    <s v="Drivers"/>
    <s v="LED-DR"/>
    <s v="Shadow TransferKit"/>
    <s v="01-01-2025"/>
    <s v="14-04-2025"/>
    <n v="9"/>
    <n v="0"/>
    <n v="2927.25"/>
    <n v="0"/>
    <n v="2927.25"/>
  </r>
  <r>
    <s v="AVPROD"/>
    <x v="8"/>
    <x v="3"/>
    <s v="SYRACUSE "/>
    <s v="IN"/>
    <n v="46567"/>
    <s v="PLX-H365-CONKIT"/>
    <s v="Each"/>
    <s v="Active"/>
    <s v="Proluxe"/>
    <s v="Flexible Linear"/>
    <s v="Hybrid"/>
    <s v="Shadow TransferKit"/>
    <s v="01-01-2025"/>
    <s v="14-04-2025"/>
    <n v="-4"/>
    <n v="0"/>
    <n v="68.2"/>
    <n v="0"/>
    <n v="68.2"/>
  </r>
  <r>
    <s v="AVPROD"/>
    <x v="219"/>
    <x v="2"/>
    <s v="RIVERTON"/>
    <s v="UT"/>
    <n v="84065"/>
    <s v="PLX-ADPTDRJ24V-60"/>
    <s v="Each"/>
    <s v="Active"/>
    <s v="Proluxe"/>
    <s v="Drivers"/>
    <s v="Adaptive"/>
    <s v="Shadow TransferKit"/>
    <s v="01-01-2025"/>
    <s v="14-04-2025"/>
    <n v="-20"/>
    <n v="0"/>
    <n v="1464.5"/>
    <n v="0"/>
    <n v="1464.5"/>
  </r>
  <r>
    <s v="AVPROD"/>
    <x v="326"/>
    <x v="3"/>
    <s v="MONROEVILLE"/>
    <s v="PA"/>
    <n v="15146"/>
    <s v="SFLEX-SW-CHAN-4"/>
    <s v="Each"/>
    <s v="Active"/>
    <s v="American Lighting"/>
    <s v="Tape Light"/>
    <s v="Senik"/>
    <s v="Order"/>
    <s v="01-01-2025"/>
    <s v="14-04-2025"/>
    <n v="0"/>
    <n v="0"/>
    <n v="-12.35"/>
    <n v="0"/>
    <n v="-12.35"/>
  </r>
  <r>
    <s v="AVPROD"/>
    <x v="5"/>
    <x v="3"/>
    <s v="TROY"/>
    <s v="MI"/>
    <n v="48084"/>
    <s v="PLX-SFLEXEXT-SC-FEED"/>
    <s v="Each"/>
    <s v="Active"/>
    <s v="Proluxe"/>
    <s v="Tape Light"/>
    <s v="Senik"/>
    <s v="Shadow TransferKit"/>
    <s v="01-01-2025"/>
    <s v="14-04-2025"/>
    <n v="-4"/>
    <n v="0"/>
    <n v="2.4"/>
    <n v="0"/>
    <n v="2.4"/>
  </r>
  <r>
    <s v="AVPROD"/>
    <x v="94"/>
    <x v="2"/>
    <s v="SANDY"/>
    <s v="UT"/>
    <n v="84070"/>
    <s v="SFLEX-SW-CHAN-FEED"/>
    <s v="Each"/>
    <s v="Active"/>
    <s v="American Lighting"/>
    <s v="Tape Light"/>
    <s v="Senik"/>
    <s v="Order"/>
    <s v="01-01-2025"/>
    <s v="14-04-2025"/>
    <n v="0"/>
    <n v="10"/>
    <n v="0"/>
    <n v="6"/>
    <n v="-6"/>
  </r>
  <r>
    <s v="AVPROD"/>
    <x v="244"/>
    <x v="2"/>
    <s v="LOVELAND"/>
    <s v="CO"/>
    <n v="80537"/>
    <s v="SPTL-RGBW"/>
    <s v="Each"/>
    <s v="FlgNoPur"/>
    <s v="American Lighting"/>
    <s v="Tape Light"/>
    <s v="Spec Grade"/>
    <s v="Order"/>
    <s v="01-01-2025"/>
    <s v="14-04-2025"/>
    <n v="0"/>
    <n v="8"/>
    <n v="0"/>
    <n v="1176.4000000000001"/>
    <n v="-1176.4000000000001"/>
  </r>
  <r>
    <s v="AVPROD"/>
    <x v="203"/>
    <x v="6"/>
    <s v="JACKSONVILLE"/>
    <s v="FL"/>
    <n v="32256"/>
    <s v="HTL-COB-WW-16"/>
    <s v="Each"/>
    <s v="Active"/>
    <s v="American Lighting"/>
    <s v="Tape Light"/>
    <s v="High Output COB"/>
    <s v="Order"/>
    <s v="01-01-2025"/>
    <s v="14-04-2025"/>
    <n v="0"/>
    <n v="8"/>
    <n v="0"/>
    <n v="718.4"/>
    <n v="-718.4"/>
  </r>
  <r>
    <s v="AVPROD"/>
    <x v="311"/>
    <x v="5"/>
    <s v="TUCSON"/>
    <s v="AZ"/>
    <n v="85705"/>
    <s v="PLX-STL54-COB-30K-24V-100"/>
    <s v="Each"/>
    <s v="Active"/>
    <s v="Proluxe"/>
    <s v="Tape Light"/>
    <s v="Standard Grade COB"/>
    <s v="Shadow TransferKit"/>
    <s v="01-01-2025"/>
    <s v="14-04-2025"/>
    <n v="13"/>
    <n v="0"/>
    <n v="7905.1"/>
    <n v="0"/>
    <n v="7905.1"/>
  </r>
  <r>
    <s v="AVPROD"/>
    <x v="409"/>
    <x v="6"/>
    <s v="WEST PALM BEACH "/>
    <s v="FL"/>
    <n v="33411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502"/>
    <x v="8"/>
    <s v="SILVERDALE"/>
    <s v="WA"/>
    <n v="98383"/>
    <s v="PLX-EXTARC-2M-BNDL1"/>
    <s v="Each"/>
    <s v="Active"/>
    <s v="Proluxe"/>
    <s v="Extrusion/Channel"/>
    <s v="Premium Extrusions"/>
    <s v="Shadow TransferKit"/>
    <s v="01-01-2025"/>
    <s v="14-04-2025"/>
    <n v="4"/>
    <n v="0"/>
    <n v="495"/>
    <n v="0"/>
    <n v="495"/>
  </r>
  <r>
    <s v="AVPROD"/>
    <x v="93"/>
    <x v="12"/>
    <s v="EDINA"/>
    <s v="MN"/>
    <n v="55439"/>
    <s v="PE-AA45-FEED"/>
    <s v="Each"/>
    <s v="Active"/>
    <s v="American Lighting"/>
    <s v="Extrusion/Channel"/>
    <s v="Premium Extrusions"/>
    <s v="Special Order"/>
    <s v="01-01-2025"/>
    <s v="14-04-2025"/>
    <n v="10"/>
    <n v="0"/>
    <n v="23.5"/>
    <n v="0"/>
    <n v="23.5"/>
  </r>
  <r>
    <s v="AVPROD"/>
    <x v="219"/>
    <x v="2"/>
    <s v="RIVERTON"/>
    <s v="UT"/>
    <n v="84065"/>
    <s v="PLX-SPTL54-RGBW-24V-16"/>
    <s v="Each"/>
    <s v="FlgNoPur"/>
    <s v="Proluxe"/>
    <s v="Tape Light"/>
    <s v="Spec Grade"/>
    <s v="Shadow TransferKit"/>
    <s v="01-01-2025"/>
    <s v="14-04-2025"/>
    <n v="15"/>
    <n v="0"/>
    <n v="1985.25"/>
    <n v="0"/>
    <n v="1985.25"/>
  </r>
  <r>
    <s v="AVPROD"/>
    <x v="128"/>
    <x v="3"/>
    <s v="CLINTON TWP"/>
    <s v="MI"/>
    <n v="48038"/>
    <s v="PLX-RHYM-DLR-ZOM-15-2450-5CCT-3-WH"/>
    <s v="Each"/>
    <s v="Active"/>
    <s v="Proluxe"/>
    <s v="Downlighting"/>
    <s v="Rhyme"/>
    <s v="Shadow TransferKit"/>
    <s v="01-01-2025"/>
    <s v="14-04-2025"/>
    <n v="1"/>
    <n v="0"/>
    <n v="71.2"/>
    <n v="0"/>
    <n v="71.2"/>
  </r>
  <r>
    <s v="AVPROD"/>
    <x v="139"/>
    <x v="2"/>
    <s v="LITTLETON"/>
    <s v="CO"/>
    <n v="80128"/>
    <s v="PE-AA2-1M"/>
    <s v="Each"/>
    <s v="NoPurchase"/>
    <s v="American Lighting"/>
    <s v="Extrusion/Channel"/>
    <s v="Premium Extrusions"/>
    <s v="Order"/>
    <s v="01-01-2025"/>
    <s v="14-04-2025"/>
    <n v="0"/>
    <n v="10"/>
    <n v="0"/>
    <n v="125"/>
    <n v="-125"/>
  </r>
  <r>
    <s v="AVPROD"/>
    <x v="289"/>
    <x v="2"/>
    <s v="PARK CITY"/>
    <s v="UT"/>
    <n v="84098"/>
    <s v="PLX-EE1-AAFR-2M-BNDL5"/>
    <s v="Each"/>
    <s v="Active"/>
    <s v="Proluxe"/>
    <s v="Extrusion/Channel"/>
    <s v="Premium Extrusions"/>
    <s v="Shadow TransferKit"/>
    <s v="01-01-2025"/>
    <s v="14-04-2025"/>
    <n v="-11"/>
    <n v="0"/>
    <n v="1316.15"/>
    <n v="0"/>
    <n v="1316.15"/>
  </r>
  <r>
    <s v="AVPROD"/>
    <x v="107"/>
    <x v="9"/>
    <s v="LONG ISLAND CITY"/>
    <s v="NY"/>
    <n v="11101"/>
    <s v="PLX-NFPROV-30K-CC"/>
    <s v="Foot"/>
    <s v="Active"/>
    <s v="Proluxe"/>
    <s v="Flexible Linear"/>
    <s v="Neonflex Pro"/>
    <s v="Shadow TransferKit"/>
    <s v="01-01-2025"/>
    <s v="14-04-2025"/>
    <n v="-22"/>
    <n v="0"/>
    <n v="538.12"/>
    <n v="0"/>
    <n v="538.12"/>
  </r>
  <r>
    <s v="AVPROD"/>
    <x v="21"/>
    <x v="8"/>
    <s v="BELLEVUE"/>
    <s v="WA"/>
    <n v="98005"/>
    <s v="ADPTPRO-DRJ-96-24"/>
    <s v="Each"/>
    <s v="Active"/>
    <s v="American Lighting"/>
    <s v="Drivers"/>
    <s v="Adaptive"/>
    <s v="Order"/>
    <s v="01-01-2025"/>
    <s v="14-04-2025"/>
    <n v="0"/>
    <n v="3"/>
    <n v="0"/>
    <n v="268.8"/>
    <n v="-268.8"/>
  </r>
  <r>
    <s v="AVPROD"/>
    <x v="60"/>
    <x v="3"/>
    <s v="FRANKLIN"/>
    <s v="OH"/>
    <n v="45005"/>
    <s v="PE-STRUT-END"/>
    <s v="BG2"/>
    <s v="Active"/>
    <s v="American Lighting"/>
    <s v="Extrusion/Channel"/>
    <s v="Premium Extrusions"/>
    <s v="Order"/>
    <s v="01-01-2025"/>
    <s v="14-04-2025"/>
    <n v="0"/>
    <n v="28"/>
    <n v="0"/>
    <n v="203"/>
    <n v="-203"/>
  </r>
  <r>
    <s v="AVPROD"/>
    <x v="313"/>
    <x v="3"/>
    <s v="HUDSONVILLE"/>
    <s v="MI"/>
    <n v="49426"/>
    <s v="PLX-LEDDRJ24V-96"/>
    <s v="Each"/>
    <s v="Active"/>
    <s v="Proluxe"/>
    <s v="Drivers"/>
    <s v="LED-DR"/>
    <s v="Shadow TransferKit"/>
    <s v="01-01-2025"/>
    <s v="14-04-2025"/>
    <n v="-1"/>
    <n v="0"/>
    <n v="62.85"/>
    <n v="0"/>
    <n v="62.85"/>
  </r>
  <r>
    <s v="AVPROD"/>
    <x v="20"/>
    <x v="2"/>
    <s v="WINDSOR"/>
    <s v="CO"/>
    <n v="80550"/>
    <s v="ALC2-24-WH"/>
    <s v="Each"/>
    <s v="FlgNoPur"/>
    <s v="American Lighting"/>
    <s v="Undercabinets"/>
    <s v="LED Complete 2"/>
    <s v="Order"/>
    <s v="01-01-2025"/>
    <s v="14-04-2025"/>
    <n v="3"/>
    <n v="0"/>
    <n v="80.400000000000006"/>
    <n v="0"/>
    <n v="80.400000000000006"/>
  </r>
  <r>
    <s v="AVPROD"/>
    <x v="394"/>
    <x v="6"/>
    <s v="PALMETTO BAY "/>
    <s v="FL"/>
    <n v="3315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5"/>
    <x v="9"/>
    <s v="BROOKLYN"/>
    <s v="NY"/>
    <n v="11230"/>
    <s v="LED-DR320-24"/>
    <s v="Each"/>
    <s v="Inactive"/>
    <s v="American Lighting"/>
    <s v="Drivers"/>
    <s v="LED-DR"/>
    <s v="Special Order"/>
    <s v="01-01-2025"/>
    <s v="14-04-2025"/>
    <n v="0"/>
    <n v="4"/>
    <n v="0"/>
    <n v="689"/>
    <n v="-689"/>
  </r>
  <r>
    <s v="AVPROD"/>
    <x v="53"/>
    <x v="3"/>
    <s v="CARMEL"/>
    <s v="IN"/>
    <n v="46032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93"/>
    <x v="10"/>
    <s v="SPRING "/>
    <s v="TX"/>
    <n v="77373"/>
    <s v="PLX-NFPROV-30K-CC"/>
    <s v="Foot"/>
    <s v="Active"/>
    <s v="Proluxe"/>
    <s v="Flexible Linear"/>
    <s v="Neonflex Pro"/>
    <s v="Shadow TransferKit"/>
    <s v="01-01-2025"/>
    <s v="14-04-2025"/>
    <n v="-80"/>
    <n v="0"/>
    <n v="1452.8"/>
    <n v="0"/>
    <n v="1452.8"/>
  </r>
  <r>
    <s v="AVPROD"/>
    <x v="93"/>
    <x v="12"/>
    <s v="EDINA"/>
    <s v="MN"/>
    <n v="55439"/>
    <s v="PLX-ADPTPRODR24V-300"/>
    <s v="Each"/>
    <s v="Active"/>
    <s v="Proluxe"/>
    <s v="Drivers"/>
    <s v="Adaptive"/>
    <s v="Shadow TransferKit"/>
    <s v="01-01-2025"/>
    <s v="14-04-2025"/>
    <n v="-16"/>
    <n v="0"/>
    <n v="3602.88"/>
    <n v="0"/>
    <n v="3602.88"/>
  </r>
  <r>
    <s v="AVPROD"/>
    <x v="12"/>
    <x v="3"/>
    <s v="LAKE ORION"/>
    <s v="MI"/>
    <n v="48359"/>
    <s v="PLX-HTL65-COB-30K-24V-16"/>
    <s v="Each"/>
    <s v="Active"/>
    <s v="Proluxe"/>
    <s v="Tape Light"/>
    <s v="High Output COB"/>
    <s v="Shadow TransferKit"/>
    <s v="01-01-2025"/>
    <s v="14-04-2025"/>
    <n v="-1"/>
    <n v="0"/>
    <n v="115.5"/>
    <n v="0"/>
    <n v="115.5"/>
  </r>
  <r>
    <s v="AVPROD"/>
    <x v="372"/>
    <x v="6"/>
    <s v="Orlando"/>
    <s v="FL"/>
    <n v="32808"/>
    <s v="PE-UVLENS-1M"/>
    <s v="Each"/>
    <s v="Active"/>
    <s v="American Lighting"/>
    <s v="Extrusion/Channel"/>
    <s v="Premium Extrusions"/>
    <s v="Special Order"/>
    <s v="01-01-2025"/>
    <s v="14-04-2025"/>
    <n v="0"/>
    <n v="22"/>
    <n v="0"/>
    <n v="168.3"/>
    <n v="-168.3"/>
  </r>
  <r>
    <s v="AVPROD"/>
    <x v="20"/>
    <x v="2"/>
    <s v="WINDSOR"/>
    <s v="CO"/>
    <n v="80550"/>
    <s v="TL-2PWR-HD"/>
    <s v="Each"/>
    <s v="Active"/>
    <s v="American Lighting"/>
    <s v="Tape Light"/>
    <s v="Tape Light Accessories"/>
    <s v="Order"/>
    <s v="01-01-2025"/>
    <s v="14-04-2025"/>
    <n v="0"/>
    <n v="7"/>
    <n v="0"/>
    <n v="25.2"/>
    <n v="-25.2"/>
  </r>
  <r>
    <s v="AVPROD"/>
    <x v="123"/>
    <x v="9"/>
    <s v="FARMINGDALE"/>
    <s v="NY"/>
    <n v="11735"/>
    <s v="PZM-NFPROL-FLEXCHAN-2M"/>
    <s v="Each"/>
    <s v="Inactive"/>
    <s v="Prizm"/>
    <s v="Flexible Linear"/>
    <s v="Neonflex Pro"/>
    <s v="Shadow TransferKit"/>
    <s v="01-01-2025"/>
    <s v="14-04-2025"/>
    <n v="0"/>
    <n v="4"/>
    <n v="0"/>
    <n v="256"/>
    <n v="-256"/>
  </r>
  <r>
    <s v="AVPROD"/>
    <x v="9"/>
    <x v="0"/>
    <s v="ROCKVILLE "/>
    <s v="MD"/>
    <n v="20852"/>
    <s v="ADPT-DRJ-30-24"/>
    <s v="Each"/>
    <s v="Active"/>
    <s v="American Lighting"/>
    <s v="Drivers"/>
    <s v="Adaptive"/>
    <s v="Order"/>
    <s v="01-01-2025"/>
    <s v="14-04-2025"/>
    <n v="0"/>
    <n v="1"/>
    <n v="0"/>
    <n v="36.840000000000003"/>
    <n v="-36.840000000000003"/>
  </r>
  <r>
    <s v="AVPROD"/>
    <x v="69"/>
    <x v="11"/>
    <s v="STEVENS POINT"/>
    <s v="WI"/>
    <n v="54481"/>
    <s v="CNVS-RPC-3"/>
    <s v="BG5"/>
    <s v="Active"/>
    <s v="American Lighting"/>
    <s v="Dynamic Pixel"/>
    <s v="Canvas"/>
    <s v="Order"/>
    <s v="01-01-2025"/>
    <s v="14-04-2025"/>
    <n v="0"/>
    <n v="3"/>
    <n v="0"/>
    <n v="3.15"/>
    <n v="-3.15"/>
  </r>
  <r>
    <s v="AVPROD"/>
    <x v="503"/>
    <x v="9"/>
    <s v="PATCHOGUE"/>
    <s v="NY"/>
    <n v="11772"/>
    <s v="ADPT-DRJ-60-12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455"/>
    <x v="8"/>
    <s v="BEND"/>
    <s v="OR"/>
    <n v="97703"/>
    <s v="MLUX-30"/>
    <s v="Each"/>
    <s v="Active"/>
    <s v="American Lighting"/>
    <s v="Tape Light"/>
    <s v="Microlux"/>
    <s v="Order"/>
    <s v="01-01-2025"/>
    <s v="14-04-2025"/>
    <n v="0"/>
    <n v="1"/>
    <n v="0"/>
    <n v="157.94999999999999"/>
    <n v="-157.94999999999999"/>
  </r>
  <r>
    <s v="AVPROD"/>
    <x v="469"/>
    <x v="1"/>
    <s v="NORTH YARMOUTH"/>
    <s v="ME"/>
    <n v="4097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504"/>
    <x v="2"/>
    <s v="CASTLE ROCK"/>
    <s v="CO"/>
    <n v="80109"/>
    <s v="PLX-ADPTPRODRJ24V-192"/>
    <s v="Each"/>
    <s v="Active"/>
    <s v="Proluxe"/>
    <s v="Drivers"/>
    <s v="Adaptive"/>
    <s v="Shadow TransferKit"/>
    <s v="01-01-2025"/>
    <s v="14-04-2025"/>
    <n v="-2"/>
    <n v="0"/>
    <n v="299.60000000000002"/>
    <n v="0"/>
    <n v="299.60000000000002"/>
  </r>
  <r>
    <s v="AVPROD"/>
    <x v="82"/>
    <x v="5"/>
    <s v="SCOTTSDALE"/>
    <s v="AZ"/>
    <n v="85255"/>
    <s v="PLX-DECRJ45-DMX-5CH"/>
    <s v="Each"/>
    <s v="Active"/>
    <s v="Proluxe"/>
    <s v="Controls"/>
    <s v="Controls"/>
    <s v="Shadow TransferKit"/>
    <s v="01-01-2025"/>
    <s v="14-04-2025"/>
    <n v="11"/>
    <n v="0"/>
    <n v="1015.15"/>
    <n v="0"/>
    <n v="1015.15"/>
  </r>
  <r>
    <s v="AVPROD"/>
    <x v="485"/>
    <x v="5"/>
    <s v="LAS VEGAS"/>
    <s v="NV"/>
    <n v="8901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200"/>
    <x v="6"/>
    <s v="ORLANDO"/>
    <s v="FL"/>
    <n v="32811"/>
    <s v="PE-AA1-1M"/>
    <s v="Each"/>
    <s v="NoPurchase"/>
    <s v="American Lighting"/>
    <s v="Extrusion/Channel"/>
    <s v="Premium Extrusions"/>
    <s v="Order"/>
    <s v="01-01-2025"/>
    <s v="14-04-2025"/>
    <n v="0"/>
    <n v="8"/>
    <n v="0"/>
    <n v="74"/>
    <n v="-74"/>
  </r>
  <r>
    <s v="AVPROD"/>
    <x v="188"/>
    <x v="7"/>
    <s v="ST LOUIS"/>
    <s v="MO"/>
    <n v="63144"/>
    <s v="PLX-LEDDR24V-600"/>
    <s v="Each"/>
    <s v="Active"/>
    <s v="Proluxe"/>
    <s v="Drivers"/>
    <s v="LED-DR"/>
    <s v="Shadow TransferKit"/>
    <s v="01-01-2025"/>
    <s v="14-04-2025"/>
    <n v="-1"/>
    <n v="0"/>
    <n v="276.47000000000003"/>
    <n v="0"/>
    <n v="276.47000000000003"/>
  </r>
  <r>
    <s v="AVPROD"/>
    <x v="354"/>
    <x v="2"/>
    <s v="DENVER"/>
    <s v="CO"/>
    <n v="80206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115"/>
    <x v="10"/>
    <s v="PLANO"/>
    <s v="TX"/>
    <n v="75093"/>
    <s v="VTL-WH-CC"/>
    <s v="Foot"/>
    <s v="Active"/>
    <s v="American Lighting"/>
    <s v="Tape Light"/>
    <s v="Vega"/>
    <s v="Tivoli Custom Cut"/>
    <s v="01-01-2025"/>
    <s v="14-04-2025"/>
    <n v="0"/>
    <n v="12"/>
    <n v="0"/>
    <n v="230.16"/>
    <n v="-230.16"/>
  </r>
  <r>
    <s v="AVPROD"/>
    <x v="44"/>
    <x v="2"/>
    <s v="DENVER"/>
    <s v="CO"/>
    <n v="80222"/>
    <s v="ARTNET-DMX-GTWY"/>
    <s v="Each"/>
    <s v="Active"/>
    <s v="American Lighting"/>
    <s v="Controls"/>
    <s v="Controls"/>
    <s v="Order"/>
    <s v="01-01-2025"/>
    <s v="14-04-2025"/>
    <n v="0"/>
    <n v="1"/>
    <n v="0"/>
    <n v="276.5"/>
    <n v="-276.5"/>
  </r>
  <r>
    <s v="AVPROD"/>
    <x v="280"/>
    <x v="2"/>
    <s v="CENTENNIAL"/>
    <s v="CO"/>
    <s v="80112-4207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199"/>
    <x v="1"/>
    <s v="BRADFORD"/>
    <s v="RI"/>
    <n v="2808"/>
    <s v="PLX-HTL54-COB-RGBW-24V-16"/>
    <s v="Each"/>
    <s v="Active"/>
    <s v="Proluxe"/>
    <s v="Tape Light"/>
    <s v="High Output COB"/>
    <s v="Shadow TransferKit"/>
    <s v="01-01-2025"/>
    <s v="14-04-2025"/>
    <n v="-2"/>
    <n v="0"/>
    <n v="219.52"/>
    <n v="0"/>
    <n v="219.52"/>
  </r>
  <r>
    <s v="AVPROD"/>
    <x v="219"/>
    <x v="2"/>
    <s v="RIVERTON"/>
    <s v="UT"/>
    <n v="84065"/>
    <s v="PE-AA1-2M-BK"/>
    <s v="Each"/>
    <s v="Inactive"/>
    <s v="American Lighting"/>
    <s v="Extrusion/Channel"/>
    <s v="Premium Extrusions"/>
    <s v="Special Order"/>
    <s v="01-01-2025"/>
    <s v="14-04-2025"/>
    <n v="0"/>
    <n v="4"/>
    <n v="0"/>
    <n v="71"/>
    <n v="-71"/>
  </r>
  <r>
    <s v="AVPROD"/>
    <x v="505"/>
    <x v="4"/>
    <s v="BLUFFTON"/>
    <s v="SC"/>
    <n v="29910"/>
    <s v="NFPROV-5JUMP36-NS"/>
    <s v="Each"/>
    <s v="Inactive"/>
    <s v="American Lighting"/>
    <s v="Flexible Linear"/>
    <s v="Neonflex Pro"/>
    <s v="Order"/>
    <s v="01-01-2025"/>
    <s v="14-04-2025"/>
    <n v="0"/>
    <n v="1"/>
    <n v="0"/>
    <n v="14.5"/>
    <n v="-14.5"/>
  </r>
  <r>
    <s v="AVPROD"/>
    <x v="61"/>
    <x v="6"/>
    <s v="PARRISH "/>
    <s v="FL"/>
    <n v="34219"/>
    <s v="PE-GT-END"/>
    <s v="Each"/>
    <s v="NoPurchase"/>
    <s v="American Lighting"/>
    <s v="Extrusion/Channel"/>
    <s v="Premium Extrusions"/>
    <s v="Order"/>
    <s v="01-01-2025"/>
    <s v="14-04-2025"/>
    <n v="0"/>
    <n v="12"/>
    <n v="0"/>
    <n v="30.6"/>
    <n v="-30.6"/>
  </r>
  <r>
    <s v="AVPROD"/>
    <x v="147"/>
    <x v="6"/>
    <s v="TAMPA "/>
    <s v="FL"/>
    <n v="33634"/>
    <s v="PE-GT-1M"/>
    <s v="Each"/>
    <s v="Inactive"/>
    <s v="American Lighting"/>
    <s v="Extrusion/Channel"/>
    <s v="Premium Extrusions"/>
    <s v="Order"/>
    <s v="01-01-2025"/>
    <s v="14-04-2025"/>
    <n v="0"/>
    <n v="138"/>
    <n v="0"/>
    <n v="2566.8000000000002"/>
    <n v="-2566.8000000000002"/>
  </r>
  <r>
    <s v="AVPROD"/>
    <x v="117"/>
    <x v="6"/>
    <s v="SARASOTA"/>
    <s v="FL"/>
    <n v="34243"/>
    <s v="PE-INVSLOT-END"/>
    <s v="Each"/>
    <s v="NoPurchase"/>
    <s v="American Lighting"/>
    <s v="Extrusion/Channel"/>
    <s v="Premium Extrusions"/>
    <s v="Order"/>
    <s v="01-01-2025"/>
    <s v="14-04-2025"/>
    <n v="0"/>
    <n v="10"/>
    <n v="0"/>
    <n v="36.5"/>
    <n v="-36.5"/>
  </r>
  <r>
    <s v="AVPROD"/>
    <x v="447"/>
    <x v="3"/>
    <s v="MUSKEGON"/>
    <s v="MI"/>
    <n v="49445"/>
    <s v="PLX-HTLWD54-3018-24V-16"/>
    <s v="Each"/>
    <s v="Active"/>
    <s v="Proluxe"/>
    <s v="Tape Light"/>
    <s v="High Output"/>
    <s v="Shadow TransferKit"/>
    <s v="01-01-2025"/>
    <s v="14-04-2025"/>
    <n v="-1"/>
    <n v="0"/>
    <n v="97.3"/>
    <n v="0"/>
    <n v="97.3"/>
  </r>
  <r>
    <s v="AVPROD"/>
    <x v="458"/>
    <x v="9"/>
    <s v="RED BANK"/>
    <s v="NJ"/>
    <n v="7701"/>
    <s v="PLX-GTWY-DMXARTNET"/>
    <s v="Each"/>
    <s v="Active"/>
    <s v="Proluxe"/>
    <s v="Controls"/>
    <s v="Controls"/>
    <s v="Shadow TransferKit"/>
    <s v="01-01-2025"/>
    <s v="14-04-2025"/>
    <n v="-1"/>
    <n v="0"/>
    <n v="395"/>
    <n v="0"/>
    <n v="395"/>
  </r>
  <r>
    <s v="AVPROD"/>
    <x v="302"/>
    <x v="0"/>
    <s v="ANNAPOLIS"/>
    <s v="MD"/>
    <n v="21401"/>
    <s v="AD56B-5CCT-WH"/>
    <s v="CS12"/>
    <s v="Inactive"/>
    <s v="American Lighting"/>
    <s v="Downlighting"/>
    <s v="Advantage"/>
    <s v="Order"/>
    <s v="01-01-2025"/>
    <s v="14-04-2025"/>
    <n v="0"/>
    <n v="0"/>
    <n v="0"/>
    <n v="-292.92"/>
    <n v="292.92"/>
  </r>
  <r>
    <s v="AVPROD"/>
    <x v="126"/>
    <x v="1"/>
    <s v="WEBSTER"/>
    <s v="NY"/>
    <n v="14580"/>
    <s v="PE-SLOT-2M"/>
    <s v="Each"/>
    <s v="Active"/>
    <s v="American Lighting"/>
    <s v="Extrusion/Channel"/>
    <s v="Premium Extrusions"/>
    <s v="Special Order"/>
    <s v="01-01-2025"/>
    <s v="14-04-2025"/>
    <n v="0"/>
    <n v="6"/>
    <n v="0"/>
    <n v="297.60000000000002"/>
    <n v="-297.60000000000002"/>
  </r>
  <r>
    <s v="AVPROD"/>
    <x v="438"/>
    <x v="3"/>
    <s v="CARNEGIE"/>
    <s v="PA"/>
    <n v="15106"/>
    <s v="PLX-AVSRE-5CCT-4-WH"/>
    <s v="Each"/>
    <s v="Active"/>
    <s v="Proluxe"/>
    <s v="Downlighting"/>
    <s v="AvailDirect"/>
    <s v="Shadow TransferKit"/>
    <s v="01-01-2025"/>
    <s v="14-04-2025"/>
    <n v="-6"/>
    <n v="0"/>
    <n v="70.5"/>
    <n v="0"/>
    <n v="70.5"/>
  </r>
  <r>
    <s v="AVPROD"/>
    <x v="249"/>
    <x v="2"/>
    <s v="LEHI"/>
    <s v="UT"/>
    <n v="84043"/>
    <s v="PLX-ADPTDRJ24V-30"/>
    <s v="Each"/>
    <s v="Active"/>
    <s v="Proluxe"/>
    <s v="Drivers"/>
    <s v="Adaptive"/>
    <s v="Shadow TransferKit"/>
    <s v="01-01-2025"/>
    <s v="14-04-2025"/>
    <n v="-7"/>
    <n v="0"/>
    <n v="336.84"/>
    <n v="0"/>
    <n v="336.84"/>
  </r>
  <r>
    <s v="AVPROD"/>
    <x v="420"/>
    <x v="6"/>
    <s v="GUAYNABO"/>
    <s v="PR"/>
    <n v="966"/>
    <s v="PE-AA45-FEED"/>
    <s v="Each"/>
    <s v="Active"/>
    <s v="American Lighting"/>
    <s v="Extrusion/Channel"/>
    <s v="Premium Extrusions"/>
    <s v="Special Order"/>
    <s v="01-01-2025"/>
    <s v="14-04-2025"/>
    <n v="0"/>
    <n v="55"/>
    <n v="0"/>
    <n v="192.7"/>
    <n v="-192.7"/>
  </r>
  <r>
    <s v="AVPROD"/>
    <x v="8"/>
    <x v="3"/>
    <s v="SYRACUSE "/>
    <s v="IN"/>
    <n v="46567"/>
    <s v="ADPT-DRJ-60-24"/>
    <s v="Each"/>
    <s v="Active"/>
    <s v="American Lighting"/>
    <s v="Drivers"/>
    <s v="Adaptive"/>
    <s v="Order"/>
    <s v="01-01-2025"/>
    <s v="14-04-2025"/>
    <n v="0"/>
    <n v="9"/>
    <n v="0"/>
    <n v="632.41"/>
    <n v="-632.41"/>
  </r>
  <r>
    <s v="AVPROD"/>
    <x v="54"/>
    <x v="9"/>
    <s v="EAST ISLIP"/>
    <s v="NY"/>
    <n v="11730"/>
    <s v="PLX-ADPTPRODR24V-200"/>
    <s v="Each"/>
    <s v="Active"/>
    <s v="Proluxe"/>
    <s v="Drivers"/>
    <s v="Adaptive"/>
    <s v="Shadow TransferKit"/>
    <s v="01-01-2025"/>
    <s v="14-04-2025"/>
    <n v="-5"/>
    <n v="0"/>
    <n v="596"/>
    <n v="0"/>
    <n v="596"/>
  </r>
  <r>
    <s v="AVPROD"/>
    <x v="20"/>
    <x v="2"/>
    <s v="WINDSOR"/>
    <s v="CO"/>
    <n v="80550"/>
    <s v="ALLVPEX12-B"/>
    <s v="Each"/>
    <s v="Active"/>
    <s v="American Lighting"/>
    <s v="Puck Lights"/>
    <s v="MVP"/>
    <s v="Order"/>
    <s v="01-01-2025"/>
    <s v="14-04-2025"/>
    <n v="0"/>
    <n v="20"/>
    <n v="0"/>
    <n v="25.6"/>
    <n v="-25.6"/>
  </r>
  <r>
    <s v="AVPROD"/>
    <x v="403"/>
    <x v="0"/>
    <s v="KING OF PRUSSIA"/>
    <s v="PA"/>
    <n v="19406"/>
    <s v="ADPTPRO-DRJ-30-24"/>
    <s v="Each"/>
    <s v="Active"/>
    <s v="American Lighting"/>
    <s v="Drivers"/>
    <s v="Adaptive"/>
    <s v="Order"/>
    <s v="01-01-2025"/>
    <s v="14-04-2025"/>
    <n v="0"/>
    <n v="2"/>
    <n v="0"/>
    <n v="112.6"/>
    <n v="-112.6"/>
  </r>
  <r>
    <s v="AVPROD"/>
    <x v="219"/>
    <x v="2"/>
    <s v="RIVERTON"/>
    <s v="UT"/>
    <n v="84065"/>
    <s v="PE-UVLENS-1M"/>
    <s v="Each"/>
    <s v="Active"/>
    <s v="American Lighting"/>
    <s v="Extrusion/Channel"/>
    <s v="Premium Extrusions"/>
    <s v="Special Order"/>
    <s v="01-01-2025"/>
    <s v="14-04-2025"/>
    <n v="0"/>
    <n v="7"/>
    <n v="0"/>
    <n v="57.75"/>
    <n v="-57.75"/>
  </r>
  <r>
    <s v="AVPROD"/>
    <x v="160"/>
    <x v="1"/>
    <s v="CANTON"/>
    <s v="MA"/>
    <n v="2021"/>
    <s v="PLX-EXTMINIDF-1M"/>
    <s v="Each"/>
    <s v="Active"/>
    <s v="Proluxe"/>
    <s v="Extrusion/Channel"/>
    <s v="Premium Extrusions"/>
    <s v="Shadow TransferKit"/>
    <s v="01-01-2025"/>
    <s v="14-04-2025"/>
    <n v="-6"/>
    <n v="0"/>
    <n v="47.04"/>
    <n v="0"/>
    <n v="47.04"/>
  </r>
  <r>
    <s v="AVPROD"/>
    <x v="241"/>
    <x v="4"/>
    <s v="BLUFFTON"/>
    <s v="SC"/>
    <n v="29910"/>
    <s v="PLX-EXTCMBR-2M-BNDL1"/>
    <s v="Each"/>
    <s v="Active"/>
    <s v="Proluxe"/>
    <s v="Extrusion/Channel"/>
    <s v="Premium Extrusions"/>
    <s v="Shadow TransferKit"/>
    <s v="01-01-2025"/>
    <s v="14-04-2025"/>
    <n v="-2"/>
    <n v="0"/>
    <n v="72.7"/>
    <n v="0"/>
    <n v="72.7"/>
  </r>
  <r>
    <s v="AVPROD"/>
    <x v="115"/>
    <x v="10"/>
    <s v="PLANO"/>
    <s v="TX"/>
    <n v="75093"/>
    <s v="STLHD-CW-CC"/>
    <s v="Foot"/>
    <s v="Inactive"/>
    <s v="American Lighting"/>
    <s v="Tape Light"/>
    <s v="Standard Grade HD"/>
    <s v="Custom Cut"/>
    <s v="01-01-2025"/>
    <s v="14-04-2025"/>
    <n v="0"/>
    <n v="12"/>
    <n v="0"/>
    <n v="86.16"/>
    <n v="-86.16"/>
  </r>
  <r>
    <s v="AVPROD"/>
    <x v="87"/>
    <x v="10"/>
    <s v="MCKINNEY"/>
    <s v="TX"/>
    <n v="75071"/>
    <s v="PE-SSTANT-END"/>
    <s v="Each"/>
    <s v="Active"/>
    <s v="American Lighting"/>
    <s v="Extrusion/Channel"/>
    <s v="Premium Extrusions"/>
    <s v="Special Order"/>
    <s v="01-01-2025"/>
    <s v="14-04-2025"/>
    <n v="0"/>
    <n v="4"/>
    <n v="0"/>
    <n v="15.68"/>
    <n v="-15.68"/>
  </r>
  <r>
    <s v="AVPROD"/>
    <x v="417"/>
    <x v="4"/>
    <s v="CLANTON"/>
    <s v="AL"/>
    <n v="35045"/>
    <s v="PLX-CLS-E26-100-BK"/>
    <s v="Each"/>
    <s v="NoPurchase"/>
    <s v="Proluxe"/>
    <s v="Light String"/>
    <s v="Commercial Grade"/>
    <s v="Shadow TransferKit"/>
    <s v="01-01-2025"/>
    <s v="14-04-2025"/>
    <n v="1"/>
    <n v="0"/>
    <n v="129.80000000000001"/>
    <n v="0"/>
    <n v="129.80000000000001"/>
  </r>
  <r>
    <s v="AVPROD"/>
    <x v="480"/>
    <x v="12"/>
    <s v="WHITE BEAR LAKE"/>
    <s v="MN"/>
    <n v="55110"/>
    <s v="PLX-TL-HVYDTYRGBWCOB-JUMP-0.5"/>
    <s v="Each"/>
    <s v="Active"/>
    <s v="Proluxe"/>
    <s v="Tape Light"/>
    <s v="Tape Light Accessories"/>
    <s v="Shadow TransferKit"/>
    <s v="01-01-2025"/>
    <s v="14-04-2025"/>
    <n v="-12"/>
    <n v="0"/>
    <n v="36.72"/>
    <n v="0"/>
    <n v="36.72"/>
  </r>
  <r>
    <s v="AVPROD"/>
    <x v="418"/>
    <x v="2"/>
    <s v="CENTENNIAL"/>
    <s v="CO"/>
    <n v="80112"/>
    <s v="PLX-EXTSTANT-1M"/>
    <s v="Each"/>
    <s v="Active"/>
    <s v="Proluxe"/>
    <s v="Extrusion/Channel"/>
    <s v="Premium Extrusions"/>
    <s v="Shadow TransferKit"/>
    <s v="01-01-2025"/>
    <s v="14-04-2025"/>
    <n v="-5"/>
    <n v="0"/>
    <n v="84.75"/>
    <n v="0"/>
    <n v="84.75"/>
  </r>
  <r>
    <s v="AVPROD"/>
    <x v="341"/>
    <x v="3"/>
    <s v="ZEELAND"/>
    <s v="MI"/>
    <n v="49464"/>
    <s v="STL-COB-UWW-100"/>
    <s v="Each"/>
    <s v="Active"/>
    <s v="American Lighting"/>
    <s v="Tape Light"/>
    <s v="Standard Grade COB"/>
    <s v="Order"/>
    <s v="01-01-2025"/>
    <s v="14-04-2025"/>
    <n v="0"/>
    <n v="2"/>
    <n v="0"/>
    <n v="1045.6400000000001"/>
    <n v="-1045.6400000000001"/>
  </r>
  <r>
    <s v="AVPROD"/>
    <x v="145"/>
    <x v="0"/>
    <s v="OWINGS MILLS"/>
    <s v="MD"/>
    <n v="21117"/>
    <s v="ADPT-DRJ-192-24"/>
    <s v="Each"/>
    <s v="Active"/>
    <s v="American Lighting"/>
    <s v="Drivers"/>
    <s v="Adaptive"/>
    <s v="Order"/>
    <s v="01-01-2025"/>
    <s v="14-04-2025"/>
    <n v="0"/>
    <n v="3"/>
    <n v="0"/>
    <n v="408.45"/>
    <n v="-408.45"/>
  </r>
  <r>
    <s v="AVPROD"/>
    <x v="44"/>
    <x v="2"/>
    <s v="ALBUQUERQUE"/>
    <s v="NM"/>
    <n v="87109"/>
    <s v="PE-GT-LENS-1M"/>
    <s v="Each"/>
    <s v="NoPurchase"/>
    <s v="American Lighting"/>
    <s v="Extrusion/Channel"/>
    <s v="Premium Extrusions"/>
    <s v="Order"/>
    <s v="01-01-2025"/>
    <s v="14-04-2025"/>
    <n v="0"/>
    <n v="150"/>
    <n v="0"/>
    <n v="1560"/>
    <n v="-1560"/>
  </r>
  <r>
    <s v="AVPROD"/>
    <x v="154"/>
    <x v="6"/>
    <s v="DORAL "/>
    <s v="FL"/>
    <s v="33172-1349"/>
    <s v="PLX-ADPTPRODRJ24V-60"/>
    <s v="Each"/>
    <s v="Active"/>
    <s v="Proluxe"/>
    <s v="Drivers"/>
    <s v="Adaptive"/>
    <s v="Shadow TransferKit"/>
    <s v="01-01-2025"/>
    <s v="14-04-2025"/>
    <n v="-1"/>
    <n v="0"/>
    <n v="84.4"/>
    <n v="0"/>
    <n v="84.4"/>
  </r>
  <r>
    <s v="AVPROD"/>
    <x v="93"/>
    <x v="12"/>
    <s v="EDINA"/>
    <s v="MN"/>
    <n v="55439"/>
    <s v="PLX-EXTP-45-FEED"/>
    <s v="Each"/>
    <s v="Active"/>
    <s v="Proluxe"/>
    <s v="Extrusion/Channel"/>
    <s v="Premium Extrusions"/>
    <s v="Shadow TransferKit"/>
    <s v="01-01-2025"/>
    <s v="14-04-2025"/>
    <n v="-56"/>
    <n v="0"/>
    <n v="131.6"/>
    <n v="0"/>
    <n v="131.6"/>
  </r>
  <r>
    <s v="AVPROD"/>
    <x v="422"/>
    <x v="6"/>
    <s v="TAMPA"/>
    <s v="FL"/>
    <n v="33607"/>
    <s v="PLX-DECRJ45-DMX-3X4CH"/>
    <s v="Each"/>
    <s v="Inactive"/>
    <s v="Proluxe"/>
    <s v="Controls"/>
    <s v="Controls"/>
    <s v="Shadow TransferKit"/>
    <s v="01-01-2025"/>
    <s v="14-04-2025"/>
    <n v="-2"/>
    <n v="0"/>
    <n v="257"/>
    <n v="0"/>
    <n v="257"/>
  </r>
  <r>
    <s v="AVPROD"/>
    <x v="122"/>
    <x v="4"/>
    <s v="NASHVILLE"/>
    <s v="TN"/>
    <n v="37210"/>
    <s v="PLX-EXTUNVMINI-BK-2M-BNDL1"/>
    <s v="Each"/>
    <s v="Active"/>
    <s v="Proluxe"/>
    <s v="Extrusion/Channel"/>
    <s v="Premium Extrusions"/>
    <s v="Shadow TransferKit"/>
    <s v="01-01-2025"/>
    <s v="14-04-2025"/>
    <n v="-4"/>
    <n v="0"/>
    <n v="149.6"/>
    <n v="0"/>
    <n v="149.6"/>
  </r>
  <r>
    <s v="AVPROD"/>
    <x v="20"/>
    <x v="2"/>
    <s v="WINDSOR"/>
    <s v="CO"/>
    <n v="80550"/>
    <s v="NFPROV-CHAN-1M"/>
    <s v="Each"/>
    <s v="Active"/>
    <s v="American Lighting"/>
    <s v="Flexible Linear"/>
    <s v="Neonflex Pro"/>
    <s v="Order"/>
    <s v="01-01-2025"/>
    <s v="14-04-2025"/>
    <n v="0"/>
    <n v="0"/>
    <n v="-120.78"/>
    <n v="0"/>
    <n v="-120.78"/>
  </r>
  <r>
    <s v="AVPROD"/>
    <x v="134"/>
    <x v="6"/>
    <s v="TAMPA"/>
    <s v="FL"/>
    <n v="33619"/>
    <s v="PLX-TL-HVYDTYRGBWCOB-JUMP-0.5"/>
    <s v="Each"/>
    <s v="Active"/>
    <s v="Proluxe"/>
    <s v="Tape Light"/>
    <s v="Tape Light Accessories"/>
    <s v="Shadow TransferKit"/>
    <s v="01-01-2025"/>
    <s v="14-04-2025"/>
    <n v="-14"/>
    <n v="0"/>
    <n v="50.4"/>
    <n v="0"/>
    <n v="50.4"/>
  </r>
  <r>
    <s v="AVPROD"/>
    <x v="59"/>
    <x v="2"/>
    <s v="MURRAY"/>
    <s v="UT"/>
    <n v="84107"/>
    <s v="CTRL-WDMX-TRNRCV"/>
    <s v="Each"/>
    <s v="Active"/>
    <s v="American Lighting"/>
    <s v="Controls"/>
    <s v="Controls"/>
    <s v="Order"/>
    <s v="01-01-2025"/>
    <s v="14-04-2025"/>
    <n v="0"/>
    <n v="5"/>
    <n v="0"/>
    <n v="767.5"/>
    <n v="-767.5"/>
  </r>
  <r>
    <s v="AVPROD"/>
    <x v="20"/>
    <x v="2"/>
    <s v="WINDSOR"/>
    <s v="CO"/>
    <n v="80550"/>
    <s v="PE-VERGE-2M-BNDL1"/>
    <s v="Each"/>
    <s v="Active"/>
    <s v="American Lighting"/>
    <s v="Extrusion/Channel"/>
    <s v="Premium Extrusions"/>
    <s v="Order"/>
    <s v="01-01-2025"/>
    <s v="14-04-2025"/>
    <n v="-7"/>
    <n v="0"/>
    <n v="289.95999999999998"/>
    <n v="0"/>
    <n v="289.95999999999998"/>
  </r>
  <r>
    <s v="AVPROD"/>
    <x v="447"/>
    <x v="3"/>
    <s v="MUSKEGON"/>
    <s v="MI"/>
    <n v="49445"/>
    <s v="PLX-CNVS54-RGBW-24V-12x24"/>
    <s v="CS2"/>
    <s v="Active"/>
    <s v="Proluxe"/>
    <s v="Dynamic Pixel"/>
    <s v="Canvas"/>
    <s v="Shadow TransferKit"/>
    <s v="01-01-2025"/>
    <s v="14-04-2025"/>
    <n v="-1"/>
    <n v="0"/>
    <n v="235.59"/>
    <n v="0"/>
    <n v="235.59"/>
  </r>
  <r>
    <s v="AVPROD"/>
    <x v="94"/>
    <x v="2"/>
    <s v="SANDY"/>
    <s v="UT"/>
    <n v="84070"/>
    <s v="PLX-HTL54-COB-40K-24V-16"/>
    <s v="Each"/>
    <s v="Active"/>
    <s v="Proluxe"/>
    <s v="Tape Light"/>
    <s v="High Output COB"/>
    <s v="Shadow TransferKit"/>
    <s v="01-01-2025"/>
    <s v="14-04-2025"/>
    <n v="-1"/>
    <n v="0"/>
    <n v="106.7"/>
    <n v="0"/>
    <n v="106.7"/>
  </r>
  <r>
    <s v="AVPROD"/>
    <x v="15"/>
    <x v="3"/>
    <s v="MENTOR"/>
    <s v="OH"/>
    <n v="44060"/>
    <s v="PE-GT-1M"/>
    <s v="Each"/>
    <s v="Inactive"/>
    <s v="American Lighting"/>
    <s v="Extrusion/Channel"/>
    <s v="Premium Extrusions"/>
    <s v="Order"/>
    <s v="01-01-2025"/>
    <s v="14-04-2025"/>
    <n v="0"/>
    <n v="30"/>
    <n v="0"/>
    <n v="390.6"/>
    <n v="-390.6"/>
  </r>
  <r>
    <s v="AVPROD"/>
    <x v="66"/>
    <x v="9"/>
    <s v="PLAINVIEW"/>
    <s v="NY"/>
    <n v="11803"/>
    <s v="PE-REEF-LEFT"/>
    <s v="Each"/>
    <s v="Active"/>
    <s v="American Lighting"/>
    <s v="Extrusion/Channel"/>
    <s v="Premium Extrusions"/>
    <s v="Special Order"/>
    <s v="01-01-2025"/>
    <s v="14-04-2025"/>
    <n v="0"/>
    <n v="2"/>
    <n v="0"/>
    <n v="17.760000000000002"/>
    <n v="-17.760000000000002"/>
  </r>
  <r>
    <s v="AVPROD"/>
    <x v="210"/>
    <x v="8"/>
    <s v="BEND"/>
    <s v="OR"/>
    <n v="97701"/>
    <s v="ADPTPRO-DRJ-192-24"/>
    <s v="Each"/>
    <s v="Active"/>
    <s v="American Lighting"/>
    <s v="Drivers"/>
    <s v="Adaptive"/>
    <s v="Order"/>
    <s v="01-01-2025"/>
    <s v="14-04-2025"/>
    <n v="0"/>
    <n v="2"/>
    <n v="0"/>
    <n v="299.60000000000002"/>
    <n v="-299.60000000000002"/>
  </r>
  <r>
    <s v="AVPROD"/>
    <x v="143"/>
    <x v="6"/>
    <s v="POMPANO BEACH"/>
    <s v="FL"/>
    <n v="33069"/>
    <s v="PE-VERGE-FEED"/>
    <s v="Each"/>
    <s v="Active"/>
    <s v="American Lighting"/>
    <s v="Extrusion/Channel"/>
    <s v="Premium Extrusions"/>
    <s v="Order"/>
    <s v="01-01-2025"/>
    <s v="14-04-2025"/>
    <n v="0"/>
    <n v="58"/>
    <n v="0"/>
    <n v="188.5"/>
    <n v="-188.5"/>
  </r>
  <r>
    <s v="AVPROD"/>
    <x v="199"/>
    <x v="1"/>
    <s v="BRADFORD"/>
    <s v="RI"/>
    <n v="2808"/>
    <s v="PLX-HTL54-COB-RGBTW-24V-16"/>
    <s v="Each"/>
    <s v="Active"/>
    <s v="Proluxe"/>
    <s v="Tape Light"/>
    <s v="High Output"/>
    <s v="Shadow TransferKit"/>
    <s v="01-01-2025"/>
    <s v="14-04-2025"/>
    <n v="-2"/>
    <n v="0"/>
    <n v="356.2"/>
    <n v="0"/>
    <n v="356.2"/>
  </r>
  <r>
    <s v="AVPROD"/>
    <x v="16"/>
    <x v="5"/>
    <s v="KIHEI"/>
    <s v="HI"/>
    <n v="96753"/>
    <s v="HTL-RGB"/>
    <s v="Each"/>
    <s v="Inactive"/>
    <s v="American Lighting"/>
    <s v="Tape Light"/>
    <s v="High Output"/>
    <s v="Order"/>
    <s v="01-01-2025"/>
    <s v="14-04-2025"/>
    <n v="0"/>
    <n v="1"/>
    <n v="0"/>
    <n v="0"/>
    <n v="0"/>
  </r>
  <r>
    <s v="AVPROD"/>
    <x v="82"/>
    <x v="5"/>
    <s v="SCOTTSDALE"/>
    <s v="AZ"/>
    <n v="85255"/>
    <s v="HTL68-WW"/>
    <s v="Each"/>
    <s v="Active"/>
    <s v="American Lighting"/>
    <s v="Tape Light"/>
    <s v="High Output"/>
    <s v="Order"/>
    <s v="01-01-2025"/>
    <s v="14-04-2025"/>
    <n v="0"/>
    <n v="5"/>
    <n v="0"/>
    <n v="649.75"/>
    <n v="-649.75"/>
  </r>
  <r>
    <s v="AVPROD"/>
    <x v="44"/>
    <x v="2"/>
    <s v="DENVER"/>
    <s v="CO"/>
    <n v="80222"/>
    <s v="EE45-AAFR-1M"/>
    <s v="Each"/>
    <s v="NoPurchase"/>
    <s v="American Lighting"/>
    <s v="Extrusion/Channel"/>
    <s v="Economy Extrusions"/>
    <s v="Order"/>
    <s v="01-01-2025"/>
    <s v="14-04-2025"/>
    <n v="0"/>
    <n v="151"/>
    <n v="0"/>
    <n v="1902.6"/>
    <n v="-1902.6"/>
  </r>
  <r>
    <s v="AVPROD"/>
    <x v="9"/>
    <x v="0"/>
    <s v="ROCKVILLE "/>
    <s v="MD"/>
    <n v="20852"/>
    <s v="ADPT-DRJ-192-24"/>
    <s v="Each"/>
    <s v="Active"/>
    <s v="American Lighting"/>
    <s v="Drivers"/>
    <s v="Adaptive"/>
    <s v="Order"/>
    <s v="01-01-2025"/>
    <s v="14-04-2025"/>
    <n v="0"/>
    <n v="1"/>
    <n v="0"/>
    <n v="108.92"/>
    <n v="-108.92"/>
  </r>
  <r>
    <s v="AVPROD"/>
    <x v="285"/>
    <x v="10"/>
    <s v="LONGVIEW"/>
    <s v="TX"/>
    <n v="75604"/>
    <s v="PLX-STLHD54-30K-24V-100"/>
    <s v="Each"/>
    <s v="Active"/>
    <s v="Proluxe"/>
    <s v="Tape Light"/>
    <s v="Standard Grade HD"/>
    <s v="Shadow TransferKit"/>
    <s v="01-01-2025"/>
    <s v="14-04-2025"/>
    <n v="-3"/>
    <n v="0"/>
    <n v="1658.1"/>
    <n v="0"/>
    <n v="1658.1"/>
  </r>
  <r>
    <s v="AVPROD"/>
    <x v="128"/>
    <x v="10"/>
    <s v="DALLAS"/>
    <s v="TX"/>
    <n v="75247"/>
    <s v="PLX-ADPTPRODR24V-200"/>
    <s v="Each"/>
    <s v="Active"/>
    <s v="Proluxe"/>
    <s v="Drivers"/>
    <s v="Adaptive"/>
    <s v="Shadow TransferKit"/>
    <s v="01-01-2025"/>
    <s v="14-04-2025"/>
    <n v="-2"/>
    <n v="0"/>
    <n v="327.8"/>
    <n v="0"/>
    <n v="327.8"/>
  </r>
  <r>
    <s v="AVPROD"/>
    <x v="231"/>
    <x v="8"/>
    <s v="SALEM"/>
    <s v="OR"/>
    <n v="97301"/>
    <s v="PLX-EXTUNV-2M-BNDL1"/>
    <s v="Each"/>
    <s v="Active"/>
    <s v="Proluxe"/>
    <s v="Extrusion/Channel"/>
    <s v="Premium Extrusions"/>
    <s v="Shadow TransferKit"/>
    <s v="01-01-2025"/>
    <s v="14-04-2025"/>
    <n v="-2"/>
    <n v="0"/>
    <n v="84.2"/>
    <n v="0"/>
    <n v="84.2"/>
  </r>
  <r>
    <s v="AVPROD"/>
    <x v="380"/>
    <x v="10"/>
    <s v="NEW ORLEANS"/>
    <s v="LA"/>
    <n v="70123"/>
    <s v="PLX-HTL20-COB-27K-24V-16"/>
    <s v="Each"/>
    <s v="NoPurchase"/>
    <s v="Proluxe"/>
    <s v="Tape Light"/>
    <s v="High Output COB"/>
    <s v="Shadow TransferKit"/>
    <s v="01-01-2025"/>
    <s v="14-04-2025"/>
    <n v="-5"/>
    <n v="0"/>
    <n v="373.45"/>
    <n v="0"/>
    <n v="373.45"/>
  </r>
  <r>
    <s v="AVPROD"/>
    <x v="98"/>
    <x v="4"/>
    <s v="GREENVILLE"/>
    <s v="SC"/>
    <n v="29615"/>
    <s v="PLX-DECRJ45-DMX-5CH"/>
    <s v="Each"/>
    <s v="Active"/>
    <s v="Proluxe"/>
    <s v="Controls"/>
    <s v="Controls"/>
    <s v="Shadow TransferKit"/>
    <s v="01-01-2025"/>
    <s v="14-04-2025"/>
    <n v="4"/>
    <n v="0"/>
    <n v="391.8"/>
    <n v="0"/>
    <n v="391.8"/>
  </r>
  <r>
    <s v="AVPROD"/>
    <x v="435"/>
    <x v="8"/>
    <s v="BOTHELL"/>
    <s v="WA"/>
    <n v="98011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9"/>
    <x v="0"/>
    <s v="ROCKVILLE "/>
    <s v="MD"/>
    <n v="20852"/>
    <s v="ADPTPRO-DR-200-24"/>
    <s v="Each"/>
    <s v="Active"/>
    <s v="American Lighting"/>
    <s v="Drivers"/>
    <s v="Adaptive"/>
    <s v="Order"/>
    <s v="01-01-2025"/>
    <s v="14-04-2025"/>
    <n v="0"/>
    <n v="1"/>
    <n v="0"/>
    <n v="119.2"/>
    <n v="-119.2"/>
  </r>
  <r>
    <s v="AVPROD"/>
    <x v="126"/>
    <x v="1"/>
    <s v="WEBSTER"/>
    <s v="NY"/>
    <n v="14580"/>
    <s v="NFPROL-CONKIT-2PIN-BTTMR"/>
    <s v="Each"/>
    <s v="Inactive"/>
    <s v="American Lighting"/>
    <s v="Flexible Linear"/>
    <s v="Neonflex Pro"/>
    <s v="Order"/>
    <s v="01-01-2025"/>
    <s v="14-04-2025"/>
    <n v="0"/>
    <n v="3"/>
    <n v="0"/>
    <n v="41.55"/>
    <n v="-41.55"/>
  </r>
  <r>
    <s v="AVPROD"/>
    <x v="5"/>
    <x v="3"/>
    <s v="TROY"/>
    <s v="MI"/>
    <n v="48084"/>
    <s v="PLX-CVLX-CONKIT-10"/>
    <s v="Each"/>
    <s v="NoPurchase"/>
    <s v="Proluxe"/>
    <s v="Rigid Linear"/>
    <s v="Covelux"/>
    <s v="Shadow TransferKit"/>
    <s v="01-01-2025"/>
    <s v="14-04-2025"/>
    <n v="-6"/>
    <n v="0"/>
    <n v="158.76"/>
    <n v="0"/>
    <n v="158.76"/>
  </r>
  <r>
    <s v="AVPROD"/>
    <x v="29"/>
    <x v="2"/>
    <s v="ARVADA"/>
    <s v="CO"/>
    <n v="80002"/>
    <s v="PLX-STL54-COB-40K-24V-16"/>
    <s v="Each"/>
    <s v="Active"/>
    <s v="Proluxe"/>
    <s v="Tape Light"/>
    <s v="Standard Grade COB"/>
    <s v="Shadow TransferKit"/>
    <s v="01-01-2025"/>
    <s v="14-04-2025"/>
    <n v="-2"/>
    <n v="0"/>
    <n v="185.2"/>
    <n v="0"/>
    <n v="185.2"/>
  </r>
  <r>
    <s v="AVPROD"/>
    <x v="16"/>
    <x v="5"/>
    <s v="KIHEI"/>
    <s v="HI"/>
    <n v="96753"/>
    <s v="PLX-HTL54-COB-RGBW-24V-16"/>
    <s v="Each"/>
    <s v="Active"/>
    <s v="Proluxe"/>
    <s v="Tape Light"/>
    <s v="High Output COB"/>
    <s v="Shadow TransferKit"/>
    <s v="01-01-2025"/>
    <s v="14-04-2025"/>
    <n v="-1"/>
    <n v="0"/>
    <n v="0"/>
    <n v="0"/>
    <n v="0"/>
  </r>
  <r>
    <s v="AVPROD"/>
    <x v="101"/>
    <x v="4"/>
    <s v="NASHVILLE"/>
    <s v="TN"/>
    <n v="37204"/>
    <s v="PE-VERGE-2M"/>
    <s v="Each"/>
    <s v="NoPurchase"/>
    <s v="American Lighting"/>
    <s v="Extrusion/Channel"/>
    <s v="Premium Extrusions"/>
    <s v="Order"/>
    <s v="01-01-2025"/>
    <s v="14-04-2025"/>
    <n v="0"/>
    <n v="10"/>
    <n v="0"/>
    <n v="407"/>
    <n v="-407"/>
  </r>
  <r>
    <s v="AVPROD"/>
    <x v="316"/>
    <x v="3"/>
    <s v="MORGANTOWN"/>
    <s v="WV"/>
    <n v="26505"/>
    <s v="CNVS-WW-12x24"/>
    <s v="CS2"/>
    <s v="Active"/>
    <s v="American Lighting"/>
    <s v="Dynamic Pixel"/>
    <s v="Canvas"/>
    <s v="Order"/>
    <s v="01-01-2025"/>
    <s v="14-04-2025"/>
    <n v="0"/>
    <n v="1"/>
    <n v="0"/>
    <n v="265"/>
    <n v="-265"/>
  </r>
  <r>
    <s v="AVPROD"/>
    <x v="421"/>
    <x v="12"/>
    <s v="WAITE PARK"/>
    <s v="MN"/>
    <n v="56387"/>
    <s v="PE-UVLENS-1M"/>
    <s v="Each"/>
    <s v="Active"/>
    <s v="American Lighting"/>
    <s v="Extrusion/Channel"/>
    <s v="Premium Extrusions"/>
    <s v="Special Order"/>
    <s v="01-01-2025"/>
    <s v="14-04-2025"/>
    <n v="0"/>
    <n v="6"/>
    <n v="0"/>
    <n v="49.5"/>
    <n v="-49.5"/>
  </r>
  <r>
    <s v="AVPROD"/>
    <x v="504"/>
    <x v="2"/>
    <s v="CASTLE ROCK"/>
    <s v="CO"/>
    <n v="80109"/>
    <s v="PLX-HTL65-COB-30K-24V-16"/>
    <s v="Each"/>
    <s v="Active"/>
    <s v="Proluxe"/>
    <s v="Tape Light"/>
    <s v="High Output COB"/>
    <s v="Shadow TransferKit"/>
    <s v="01-01-2025"/>
    <s v="14-04-2025"/>
    <n v="-4"/>
    <n v="0"/>
    <n v="462"/>
    <n v="0"/>
    <n v="462"/>
  </r>
  <r>
    <s v="AVPROD"/>
    <x v="242"/>
    <x v="3"/>
    <s v="LEBANON"/>
    <s v="OH"/>
    <n v="45036"/>
    <s v="QD6-30-WH"/>
    <s v="Each"/>
    <s v="Active"/>
    <s v="American Lighting"/>
    <s v="Downlighting"/>
    <s v="Quick Disc"/>
    <s v="Order"/>
    <s v="01-01-2025"/>
    <s v="14-04-2025"/>
    <n v="0"/>
    <n v="60"/>
    <n v="0"/>
    <n v="567"/>
    <n v="-567"/>
  </r>
  <r>
    <s v="AVPROD"/>
    <x v="126"/>
    <x v="1"/>
    <s v="WEBSTER"/>
    <s v="NY"/>
    <n v="14580"/>
    <s v="ADPTPRO-DRJ-30-24"/>
    <s v="Each"/>
    <s v="Active"/>
    <s v="American Lighting"/>
    <s v="Drivers"/>
    <s v="Adaptive"/>
    <s v="Order"/>
    <s v="01-01-2025"/>
    <s v="14-04-2025"/>
    <n v="0"/>
    <n v="5"/>
    <n v="0"/>
    <n v="281.5"/>
    <n v="-281.5"/>
  </r>
  <r>
    <s v="AVPROD"/>
    <x v="56"/>
    <x v="3"/>
    <s v="MASON"/>
    <s v="OH"/>
    <n v="45040"/>
    <s v="HTL-TWR-16"/>
    <s v="Each"/>
    <s v="Active"/>
    <s v="American Lighting"/>
    <s v="Tape Light"/>
    <s v="High Output"/>
    <s v="Order"/>
    <s v="01-01-2025"/>
    <s v="14-04-2025"/>
    <n v="0"/>
    <n v="1"/>
    <n v="0"/>
    <n v="83.15"/>
    <n v="-83.15"/>
  </r>
  <r>
    <s v="AVPROD"/>
    <x v="26"/>
    <x v="10"/>
    <s v="SOUTHLAKE"/>
    <s v="TX"/>
    <n v="76092"/>
    <s v="PE-AA1-2M-WH"/>
    <s v="Each"/>
    <s v="Inactive"/>
    <s v="American Lighting"/>
    <s v="Extrusion/Channel"/>
    <s v="Premium Extrusions"/>
    <s v="Special Order"/>
    <s v="01-01-2025"/>
    <s v="14-04-2025"/>
    <n v="0"/>
    <n v="5"/>
    <n v="0"/>
    <n v="110.35"/>
    <n v="-110.35"/>
  </r>
  <r>
    <s v="AVPROD"/>
    <x v="237"/>
    <x v="2"/>
    <s v="LONE TREE"/>
    <s v="CO"/>
    <n v="80124"/>
    <s v="ADPTPRO-DRJ-96-24"/>
    <s v="Each"/>
    <s v="Active"/>
    <s v="American Lighting"/>
    <s v="Drivers"/>
    <s v="Adaptive"/>
    <s v="Order"/>
    <s v="01-01-2025"/>
    <s v="14-04-2025"/>
    <n v="0"/>
    <n v="5"/>
    <n v="0"/>
    <n v="576"/>
    <n v="-576"/>
  </r>
  <r>
    <s v="AVPROD"/>
    <x v="179"/>
    <x v="11"/>
    <s v="MOUNT PROSPECT"/>
    <s v="IL"/>
    <n v="60056"/>
    <s v="E-CLIP"/>
    <s v="Each"/>
    <s v="NoPurchase"/>
    <s v="American Lighting"/>
    <s v="Extrusion/Channel"/>
    <s v="Economy Extrusions"/>
    <s v="Order"/>
    <s v="01-01-2025"/>
    <s v="14-04-2025"/>
    <n v="0"/>
    <n v="27"/>
    <n v="0"/>
    <n v="32.130000000000003"/>
    <n v="-32.130000000000003"/>
  </r>
  <r>
    <s v="AVPROD"/>
    <x v="76"/>
    <x v="3"/>
    <s v="GRANGER"/>
    <s v="IN"/>
    <n v="46530"/>
    <s v="HTL20-COB-WW-16"/>
    <s v="Each"/>
    <s v="NoPurchase"/>
    <s v="American Lighting"/>
    <s v="Tape Light"/>
    <s v="High Output COB"/>
    <s v="Order"/>
    <s v="01-01-2025"/>
    <s v="14-04-2025"/>
    <n v="0"/>
    <n v="2"/>
    <n v="0"/>
    <n v="34.479999999999997"/>
    <n v="-34.479999999999997"/>
  </r>
  <r>
    <s v="AVPROD"/>
    <x v="25"/>
    <x v="9"/>
    <s v="BROOKLYN"/>
    <s v="NY"/>
    <n v="11230"/>
    <s v="ADPTPRO-DR-200-24"/>
    <s v="Each"/>
    <s v="Active"/>
    <s v="American Lighting"/>
    <s v="Drivers"/>
    <s v="Adaptive"/>
    <s v="Order"/>
    <s v="01-01-2025"/>
    <s v="14-04-2025"/>
    <n v="0"/>
    <n v="1"/>
    <n v="0"/>
    <n v="165.55"/>
    <n v="-165.55"/>
  </r>
  <r>
    <s v="AVPROD"/>
    <x v="65"/>
    <x v="6"/>
    <s v="SARASOTA"/>
    <s v="FL"/>
    <n v="34240"/>
    <s v="STLWD-3018-16"/>
    <s v="Each"/>
    <s v="Active"/>
    <s v="American Lighting"/>
    <s v="Tape Light"/>
    <s v="Standard Grade"/>
    <s v="Order"/>
    <s v="01-01-2025"/>
    <s v="14-04-2025"/>
    <n v="0"/>
    <n v="41"/>
    <n v="0"/>
    <n v="5844.55"/>
    <n v="-5844.55"/>
  </r>
  <r>
    <s v="AVPROD"/>
    <x v="342"/>
    <x v="9"/>
    <s v="LONG ISLAND CITY"/>
    <s v="NY"/>
    <n v="11102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344"/>
    <x v="6"/>
    <s v="SARASOTA "/>
    <s v="FL"/>
    <n v="34243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41"/>
    <x v="4"/>
    <s v="NORTH CHARLESTON"/>
    <s v="SC"/>
    <n v="29420"/>
    <s v="PLX-SWX24V-60"/>
    <s v="Each"/>
    <s v="NoPurchase"/>
    <s v="Proluxe"/>
    <s v="Drivers"/>
    <s v="Switchex"/>
    <s v="Shadow TransferKit"/>
    <s v="01-01-2025"/>
    <s v="14-04-2025"/>
    <n v="3"/>
    <n v="0"/>
    <n v="679.05"/>
    <n v="0"/>
    <n v="679.05"/>
  </r>
  <r>
    <s v="AVPROD"/>
    <x v="36"/>
    <x v="5"/>
    <s v="MESA"/>
    <s v="AZ"/>
    <n v="85204"/>
    <s v="PLX-CNVS54-30K-24V-12x24"/>
    <s v="CS2"/>
    <s v="Active"/>
    <s v="Proluxe"/>
    <s v="Dynamic Pixel"/>
    <s v="Canvas"/>
    <s v="Shadow TransferKit"/>
    <s v="01-01-2025"/>
    <s v="14-04-2025"/>
    <n v="-9"/>
    <n v="0"/>
    <n v="1669.5"/>
    <n v="0"/>
    <n v="1669.5"/>
  </r>
  <r>
    <s v="AVPROD"/>
    <x v="394"/>
    <x v="6"/>
    <s v="PALMETTO BAY "/>
    <s v="FL"/>
    <n v="33157"/>
    <s v="PLX-HTL65-RGBW-24V-16"/>
    <s v="Each"/>
    <s v="Active"/>
    <s v="Proluxe"/>
    <s v="Tape Light"/>
    <s v="High Output"/>
    <s v="Shadow TransferKit"/>
    <s v="01-01-2025"/>
    <s v="14-04-2025"/>
    <n v="-2"/>
    <n v="0"/>
    <n v="348"/>
    <n v="0"/>
    <n v="348"/>
  </r>
  <r>
    <s v="AVPROD"/>
    <x v="402"/>
    <x v="9"/>
    <s v="FARMINGDALE"/>
    <s v="NY"/>
    <n v="11735"/>
    <s v="PLX-ADPTPRODRJ24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20"/>
    <x v="2"/>
    <s v="WINDSOR"/>
    <s v="CO"/>
    <n v="80550"/>
    <s v="FL2-3CCT-BK"/>
    <s v="Each"/>
    <s v="Active"/>
    <s v="American Lighting"/>
    <s v="Exterior"/>
    <s v="Fora"/>
    <s v="Order"/>
    <s v="01-01-2025"/>
    <s v="14-04-2025"/>
    <n v="0"/>
    <n v="1"/>
    <n v="0"/>
    <n v="44"/>
    <n v="-44"/>
  </r>
  <r>
    <s v="AVPROD"/>
    <x v="280"/>
    <x v="2"/>
    <s v="CENTENNIAL"/>
    <s v="CO"/>
    <s v="80112-4207"/>
    <s v="ADPTPRO-DRJ-192-24"/>
    <s v="Each"/>
    <s v="Active"/>
    <s v="American Lighting"/>
    <s v="Drivers"/>
    <s v="Adaptive"/>
    <s v="Order"/>
    <s v="01-01-2025"/>
    <s v="14-04-2025"/>
    <n v="0"/>
    <n v="3"/>
    <n v="0"/>
    <n v="449.4"/>
    <n v="-449.4"/>
  </r>
  <r>
    <s v="AVPROD"/>
    <x v="111"/>
    <x v="0"/>
    <s v="WARRENTON"/>
    <s v="VA"/>
    <n v="20187"/>
    <s v="PLX-LEDDRJ24V-150"/>
    <s v="Each"/>
    <s v="Active"/>
    <s v="Proluxe"/>
    <s v="Drivers"/>
    <s v="LED-DR"/>
    <s v="Shadow TransferKit"/>
    <s v="01-01-2025"/>
    <s v="14-04-2025"/>
    <n v="-1"/>
    <n v="0"/>
    <n v="49.63"/>
    <n v="0"/>
    <n v="49.63"/>
  </r>
  <r>
    <s v="AVPROD"/>
    <x v="490"/>
    <x v="4"/>
    <s v="CONCORD"/>
    <s v="NC"/>
    <n v="2802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95"/>
    <x v="1"/>
    <s v="MYSTIC"/>
    <s v="CT"/>
    <n v="6355"/>
    <s v="PLX-ADPTDRJ24V-30"/>
    <s v="Each"/>
    <s v="Active"/>
    <s v="Proluxe"/>
    <s v="Drivers"/>
    <s v="Adaptive"/>
    <s v="Shadow TransferKit"/>
    <s v="01-01-2025"/>
    <s v="14-04-2025"/>
    <n v="-4"/>
    <n v="0"/>
    <n v="202.6"/>
    <n v="0"/>
    <n v="202.6"/>
  </r>
  <r>
    <s v="AVPROD"/>
    <x v="155"/>
    <x v="10"/>
    <s v="JONESBORO"/>
    <s v="AR"/>
    <n v="72405"/>
    <s v="NFPROV-CHAN-1M"/>
    <s v="Each"/>
    <s v="Active"/>
    <s v="American Lighting"/>
    <s v="Flexible Linear"/>
    <s v="Neonflex Pro"/>
    <s v="Order"/>
    <s v="01-01-2025"/>
    <s v="14-04-2025"/>
    <n v="0"/>
    <n v="39"/>
    <n v="0"/>
    <n v="338.55"/>
    <n v="-338.55"/>
  </r>
  <r>
    <s v="AVPROD"/>
    <x v="2"/>
    <x v="2"/>
    <s v="MURRAY"/>
    <s v="UT"/>
    <n v="84107"/>
    <s v="STL-COB-WW-100"/>
    <s v="Each"/>
    <s v="Active"/>
    <s v="American Lighting"/>
    <s v="Tape Light"/>
    <s v="Standard Grade COB"/>
    <s v="Order"/>
    <s v="01-01-2025"/>
    <s v="14-04-2025"/>
    <n v="0"/>
    <n v="3"/>
    <n v="0"/>
    <n v="1539.96"/>
    <n v="-1539.96"/>
  </r>
  <r>
    <s v="AVPROD"/>
    <x v="25"/>
    <x v="9"/>
    <s v="BROOKLYN"/>
    <s v="NY"/>
    <n v="11230"/>
    <s v="HTLWD-3018-16"/>
    <s v="Each"/>
    <s v="Active"/>
    <s v="American Lighting"/>
    <s v="Tape Light"/>
    <s v="High Output"/>
    <s v="Order"/>
    <s v="01-01-2025"/>
    <s v="14-04-2025"/>
    <n v="0"/>
    <n v="8"/>
    <n v="0"/>
    <n v="1112"/>
    <n v="-1112"/>
  </r>
  <r>
    <s v="AVPROD"/>
    <x v="304"/>
    <x v="2"/>
    <s v="FARMINGTON"/>
    <s v="UT"/>
    <n v="84025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32"/>
    <x v="6"/>
    <s v="NAPLES"/>
    <s v="FL"/>
    <n v="34110"/>
    <s v="E-CLIP-45"/>
    <s v="Each"/>
    <s v="NoPurchase"/>
    <s v="American Lighting"/>
    <s v="Extrusion/Channel"/>
    <s v="Economy Extrusions"/>
    <s v="Order"/>
    <s v="01-01-2025"/>
    <s v="14-04-2025"/>
    <n v="0"/>
    <n v="66"/>
    <n v="0"/>
    <n v="145.19999999999999"/>
    <n v="-145.19999999999999"/>
  </r>
  <r>
    <s v="AVPROD"/>
    <x v="134"/>
    <x v="6"/>
    <s v="TAMPA"/>
    <s v="FL"/>
    <n v="33619"/>
    <s v="HTL-COB-RGBW-16"/>
    <s v="Each"/>
    <s v="Active"/>
    <s v="American Lighting"/>
    <s v="Tape Light"/>
    <s v="High Output COB"/>
    <s v="Order"/>
    <s v="01-01-2025"/>
    <s v="14-04-2025"/>
    <n v="0"/>
    <n v="2"/>
    <n v="0"/>
    <n v="285.10000000000002"/>
    <n v="-285.10000000000002"/>
  </r>
  <r>
    <s v="AVPROD"/>
    <x v="86"/>
    <x v="9"/>
    <s v="GARFIELD"/>
    <s v="NJ"/>
    <n v="7026"/>
    <s v="NFPROV-CHAN-1M"/>
    <s v="Each"/>
    <s v="Active"/>
    <s v="American Lighting"/>
    <s v="Flexible Linear"/>
    <s v="Neonflex Pro"/>
    <s v="Order"/>
    <s v="01-01-2025"/>
    <s v="14-04-2025"/>
    <n v="0"/>
    <n v="3"/>
    <n v="0"/>
    <n v="27.45"/>
    <n v="-27.45"/>
  </r>
  <r>
    <s v="AVPROD"/>
    <x v="245"/>
    <x v="6"/>
    <s v="OSPREY"/>
    <s v="FL"/>
    <n v="34229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158"/>
    <x v="3"/>
    <s v="MADISON HEIGHTS"/>
    <s v="MI"/>
    <n v="48071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28"/>
    <x v="8"/>
    <s v="REDMOND"/>
    <s v="WA"/>
    <n v="98052"/>
    <s v="OMNISL-3CCT"/>
    <s v="Each"/>
    <s v="Active"/>
    <s v="American Lighting"/>
    <s v="Puck Lights"/>
    <s v="Omni"/>
    <s v="Order"/>
    <s v="01-01-2025"/>
    <s v="14-04-2025"/>
    <n v="0"/>
    <n v="12"/>
    <n v="0"/>
    <n v="217.2"/>
    <n v="-217.2"/>
  </r>
  <r>
    <s v="AVPROD"/>
    <x v="399"/>
    <x v="4"/>
    <s v="CUMMING"/>
    <s v="GA"/>
    <n v="30041"/>
    <s v="PE-AA2-LENS-1M"/>
    <s v="Each"/>
    <s v="NoPurchase"/>
    <s v="American Lighting"/>
    <s v="Extrusion/Channel"/>
    <s v="Premium Extrusions"/>
    <s v="Order"/>
    <s v="01-01-2025"/>
    <s v="14-04-2025"/>
    <n v="0"/>
    <n v="33"/>
    <n v="0"/>
    <n v="323.39999999999998"/>
    <n v="-323.39999999999998"/>
  </r>
  <r>
    <s v="AVPROD"/>
    <x v="117"/>
    <x v="6"/>
    <s v="SARASOTA"/>
    <s v="FL"/>
    <n v="34243"/>
    <s v="PE-VERGE-LENS-2M"/>
    <s v="Each"/>
    <s v="FlgNoPur"/>
    <s v="American Lighting"/>
    <s v="Extrusion/Channel"/>
    <s v="Premium Extrusions"/>
    <s v="Order"/>
    <s v="01-01-2025"/>
    <s v="14-04-2025"/>
    <n v="0"/>
    <n v="6"/>
    <n v="0"/>
    <n v="72.599999999999994"/>
    <n v="-72.599999999999994"/>
  </r>
  <r>
    <s v="AVPROD"/>
    <x v="81"/>
    <x v="10"/>
    <s v="SPICEWOOD"/>
    <s v="TX"/>
    <n v="78669"/>
    <s v="PLX-EXTRAD-LENS-2M"/>
    <s v="Each"/>
    <s v="Active"/>
    <s v="Proluxe"/>
    <s v="Extrusion/Channel"/>
    <s v="Premium Extrusions"/>
    <s v="Shadow TransferKit"/>
    <s v="01-01-2025"/>
    <s v="14-04-2025"/>
    <n v="-1"/>
    <n v="0"/>
    <n v="14.5"/>
    <n v="0"/>
    <n v="14.5"/>
  </r>
  <r>
    <s v="AVPROD"/>
    <x v="59"/>
    <x v="2"/>
    <s v="MURRAY"/>
    <s v="UT"/>
    <n v="84107"/>
    <s v="INLINE-TW-CTRL"/>
    <s v="Each"/>
    <s v="Active"/>
    <s v="American Lighting"/>
    <s v="Controls"/>
    <s v="Controls"/>
    <s v="Order"/>
    <s v="01-01-2025"/>
    <s v="14-04-2025"/>
    <n v="0"/>
    <n v="12"/>
    <n v="0"/>
    <n v="99"/>
    <n v="-99"/>
  </r>
  <r>
    <s v="AVPROD"/>
    <x v="64"/>
    <x v="5"/>
    <s v="SCOTTSDALE"/>
    <s v="AZ"/>
    <n v="85260"/>
    <s v="HTL-COB-RGBW-16"/>
    <s v="Each"/>
    <s v="Active"/>
    <s v="American Lighting"/>
    <s v="Tape Light"/>
    <s v="High Output COB"/>
    <s v="Order"/>
    <s v="01-01-2025"/>
    <s v="14-04-2025"/>
    <n v="0"/>
    <n v="15"/>
    <n v="0"/>
    <n v="2022.2"/>
    <n v="-2022.2"/>
  </r>
  <r>
    <s v="AVPROD"/>
    <x v="25"/>
    <x v="9"/>
    <s v="BROOKLYN"/>
    <s v="NY"/>
    <n v="11230"/>
    <s v="PE-GT-LENS-2M"/>
    <s v="Each"/>
    <s v="Active"/>
    <s v="American Lighting"/>
    <s v="Extrusion/Channel"/>
    <s v="Premium Extrusions"/>
    <s v="Special Order"/>
    <s v="01-01-2025"/>
    <s v="14-04-2025"/>
    <n v="0"/>
    <n v="6"/>
    <n v="0"/>
    <n v="62.4"/>
    <n v="-62.4"/>
  </r>
  <r>
    <s v="AVPROD"/>
    <x v="219"/>
    <x v="2"/>
    <s v="RIVERTON"/>
    <s v="UT"/>
    <n v="84065"/>
    <s v="CNVS-RGBW-12x24"/>
    <s v="CS2"/>
    <s v="Active"/>
    <s v="American Lighting"/>
    <s v="Tape Light"/>
    <s v="Canvas"/>
    <s v="Order"/>
    <s v="01-01-2025"/>
    <s v="14-04-2025"/>
    <n v="0"/>
    <n v="11"/>
    <n v="0"/>
    <n v="3702.05"/>
    <n v="-3702.05"/>
  </r>
  <r>
    <s v="AVPROD"/>
    <x v="269"/>
    <x v="6"/>
    <s v="SARASOTA"/>
    <s v="FL"/>
    <n v="34243"/>
    <s v="PLX-ADPTDRJ24V-96"/>
    <s v="Each"/>
    <s v="Active"/>
    <s v="Proluxe"/>
    <s v="Drivers"/>
    <s v="Adaptive"/>
    <s v="Shadow TransferKit"/>
    <s v="01-01-2025"/>
    <s v="14-04-2025"/>
    <n v="-1"/>
    <n v="0"/>
    <n v="109.44"/>
    <n v="0"/>
    <n v="109.44"/>
  </r>
  <r>
    <s v="AVPROD"/>
    <x v="266"/>
    <x v="9"/>
    <s v="HICKSVILLE"/>
    <s v="NY"/>
    <n v="11801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506"/>
    <x v="8"/>
    <s v="EMMETT"/>
    <s v="ID"/>
    <n v="83617"/>
    <s v="Miscellaneous Fee"/>
    <s v="Unit"/>
    <s v="Active"/>
    <s v="Other - Non-Inventory"/>
    <s v="FeesServices"/>
    <s v="FeesServices"/>
    <s v="Order"/>
    <s v="01-01-2025"/>
    <s v="14-04-2025"/>
    <n v="1"/>
    <n v="0"/>
    <n v="295"/>
    <n v="0"/>
    <n v="295"/>
  </r>
  <r>
    <s v="AVPROD"/>
    <x v="422"/>
    <x v="6"/>
    <s v="TAMPA"/>
    <s v="FL"/>
    <n v="33607"/>
    <s v="PLX-TL-HVYDTYACCSRY-RGBWCOB-PWR"/>
    <s v="Each"/>
    <s v="Active"/>
    <s v="Proluxe"/>
    <s v="Tape Light"/>
    <s v="Tape Light Accessories"/>
    <s v="Shadow TransferKit"/>
    <s v="01-01-2025"/>
    <s v="14-04-2025"/>
    <n v="-22"/>
    <n v="0"/>
    <n v="112.2"/>
    <n v="0"/>
    <n v="112.2"/>
  </r>
  <r>
    <s v="AVPROD"/>
    <x v="236"/>
    <x v="6"/>
    <s v="FORT MYERS"/>
    <s v="FL"/>
    <n v="33912"/>
    <s v="PLX-SPTL54-RGBTW-24V-13"/>
    <s v="Each"/>
    <s v="FlgNoPur"/>
    <s v="Proluxe"/>
    <s v="Tape Light"/>
    <s v="Spec Grade"/>
    <s v="Shadow TransferKit"/>
    <s v="01-01-2025"/>
    <s v="14-04-2025"/>
    <n v="0"/>
    <n v="0"/>
    <n v="-220.5"/>
    <n v="0"/>
    <n v="-220.5"/>
  </r>
  <r>
    <s v="AVPROD"/>
    <x v="21"/>
    <x v="8"/>
    <s v="Spokane Valley"/>
    <s v="WA"/>
    <n v="99216"/>
    <s v="PLX-ADPTPRODRJ24V-96"/>
    <s v="Each"/>
    <s v="Active"/>
    <s v="Proluxe"/>
    <s v="Drivers"/>
    <s v="Adaptive"/>
    <s v="Shadow TransferKit"/>
    <s v="01-01-2025"/>
    <s v="14-04-2025"/>
    <n v="-1"/>
    <n v="0"/>
    <n v="107.7"/>
    <n v="0"/>
    <n v="107.7"/>
  </r>
  <r>
    <s v="AVPROD"/>
    <x v="237"/>
    <x v="2"/>
    <s v="LONE TREE"/>
    <s v="CO"/>
    <n v="80124"/>
    <s v="PLX-HTL54-COB-30K-24V-16"/>
    <s v="Each"/>
    <s v="Active"/>
    <s v="Proluxe"/>
    <s v="Tape Light"/>
    <s v="High Output COB"/>
    <s v="Shadow TransferKit"/>
    <s v="01-01-2025"/>
    <s v="14-04-2025"/>
    <n v="-4"/>
    <n v="0"/>
    <n v="417.1"/>
    <n v="0"/>
    <n v="417.1"/>
  </r>
  <r>
    <s v="AVPROD"/>
    <x v="41"/>
    <x v="4"/>
    <s v="NORTH CHARLESTON"/>
    <s v="SC"/>
    <n v="29420"/>
    <s v="TL-4JUMP68-10"/>
    <s v="Each"/>
    <s v="Active"/>
    <s v="American Lighting"/>
    <s v="Tape Light"/>
    <s v="Tape Light Accessories"/>
    <s v="Order"/>
    <s v="01-01-2025"/>
    <s v="14-04-2025"/>
    <n v="0"/>
    <n v="7"/>
    <n v="0"/>
    <n v="78.400000000000006"/>
    <n v="-78.400000000000006"/>
  </r>
  <r>
    <s v="AVPROD"/>
    <x v="56"/>
    <x v="3"/>
    <s v="MASON"/>
    <s v="OH"/>
    <n v="45040"/>
    <s v="LED-DR60-24"/>
    <s v="Each"/>
    <s v="Inactive"/>
    <s v="American Lighting"/>
    <s v="Drivers"/>
    <s v="LED-DR"/>
    <s v="Order"/>
    <s v="01-01-2025"/>
    <s v="14-04-2025"/>
    <n v="0"/>
    <n v="2"/>
    <n v="0"/>
    <n v="47.1"/>
    <n v="-47.1"/>
  </r>
  <r>
    <s v="AVPROD"/>
    <x v="377"/>
    <x v="4"/>
    <s v="WILMINGTON"/>
    <s v="NC"/>
    <n v="28405"/>
    <s v="120-H3-END"/>
    <s v="Each"/>
    <s v="Active"/>
    <s v="American Lighting"/>
    <s v="Flexible Linear"/>
    <s v="Hybrid"/>
    <s v="Order"/>
    <s v="01-01-2025"/>
    <s v="14-04-2025"/>
    <n v="0"/>
    <n v="36"/>
    <n v="0"/>
    <n v="50.4"/>
    <n v="-50.4"/>
  </r>
  <r>
    <s v="AVPROD"/>
    <x v="202"/>
    <x v="3"/>
    <s v="FISHERS "/>
    <s v="IN"/>
    <n v="46038"/>
    <s v="PE-AA2-1M"/>
    <s v="Each"/>
    <s v="NoPurchase"/>
    <s v="American Lighting"/>
    <s v="Extrusion/Channel"/>
    <s v="Premium Extrusions"/>
    <s v="Order"/>
    <s v="01-01-2025"/>
    <s v="14-04-2025"/>
    <n v="0"/>
    <n v="30"/>
    <n v="0"/>
    <n v="375"/>
    <n v="-375"/>
  </r>
  <r>
    <s v="AVPROD"/>
    <x v="210"/>
    <x v="8"/>
    <s v="BEND"/>
    <s v="OR"/>
    <n v="97701"/>
    <s v="LED-DR240-24"/>
    <s v="Each"/>
    <s v="Inactive"/>
    <s v="American Lighting"/>
    <s v="Drivers"/>
    <s v="LED-DR"/>
    <s v="Special Order"/>
    <s v="01-01-2025"/>
    <s v="14-04-2025"/>
    <n v="0"/>
    <n v="5"/>
    <n v="0"/>
    <n v="743.25"/>
    <n v="-743.25"/>
  </r>
  <r>
    <s v="AVPROD"/>
    <x v="25"/>
    <x v="9"/>
    <s v="BROOKLYN"/>
    <s v="NY"/>
    <n v="11230"/>
    <s v="PLX-ADPTDRJ24V-192"/>
    <s v="Each"/>
    <s v="Active"/>
    <s v="Proluxe"/>
    <s v="Drivers"/>
    <s v="Adaptive"/>
    <s v="Shadow TransferKit"/>
    <s v="01-01-2025"/>
    <s v="14-04-2025"/>
    <n v="-3"/>
    <n v="0"/>
    <n v="449.25"/>
    <n v="0"/>
    <n v="449.25"/>
  </r>
  <r>
    <s v="AVPROD"/>
    <x v="432"/>
    <x v="6"/>
    <s v="TAMPA "/>
    <s v="FL"/>
    <n v="33624"/>
    <s v="PLX-STL54-COB-30K-24V-16"/>
    <s v="Each"/>
    <s v="Active"/>
    <s v="Proluxe"/>
    <s v="Tape Light"/>
    <s v="Standard Grade COB"/>
    <s v="Shadow TransferKit"/>
    <s v="01-01-2025"/>
    <s v="14-04-2025"/>
    <n v="-13"/>
    <n v="0"/>
    <n v="1203.8"/>
    <n v="0"/>
    <n v="1203.8"/>
  </r>
  <r>
    <s v="AVPROD"/>
    <x v="112"/>
    <x v="10"/>
    <s v="JONESBORO"/>
    <s v="AR"/>
    <n v="72401"/>
    <s v="PLX-EXTRAD-2M-BNDL1"/>
    <s v="Each"/>
    <s v="Active"/>
    <s v="Proluxe"/>
    <s v="Extrusion/Channel"/>
    <s v="Premium Extrusions"/>
    <s v="Shadow TransferKit"/>
    <s v="01-01-2025"/>
    <s v="14-04-2025"/>
    <n v="-43"/>
    <n v="0"/>
    <n v="2478.9499999999998"/>
    <n v="0"/>
    <n v="2478.9499999999998"/>
  </r>
  <r>
    <s v="AVPROD"/>
    <x v="5"/>
    <x v="3"/>
    <s v="TROY"/>
    <s v="MI"/>
    <n v="48084"/>
    <s v="PLX-ADPTPRODRJ24V-96"/>
    <s v="Each"/>
    <s v="Active"/>
    <s v="Proluxe"/>
    <s v="Drivers"/>
    <s v="Adaptive"/>
    <s v="Shadow TransferKit"/>
    <s v="01-01-2025"/>
    <s v="14-04-2025"/>
    <n v="-5"/>
    <n v="0"/>
    <n v="575.99"/>
    <n v="0"/>
    <n v="575.99"/>
  </r>
  <r>
    <s v="AVPROD"/>
    <x v="285"/>
    <x v="10"/>
    <s v="LONGVIEW"/>
    <s v="TX"/>
    <n v="75604"/>
    <s v="120-H3-RGBW-CHAN-FEED"/>
    <s v="Each"/>
    <s v="Active"/>
    <s v="American Lighting"/>
    <s v="Flexible Linear"/>
    <s v="Hybrid"/>
    <s v="Order"/>
    <s v="01-01-2025"/>
    <s v="14-04-2025"/>
    <n v="0"/>
    <n v="7"/>
    <n v="0"/>
    <n v="0"/>
    <n v="0"/>
  </r>
  <r>
    <s v="AVPROD"/>
    <x v="41"/>
    <x v="4"/>
    <s v="NORTH CHARLESTON"/>
    <s v="SC"/>
    <n v="29420"/>
    <s v="PLX-ELVDRJ12V-80"/>
    <s v="Each"/>
    <s v="NoPurchase"/>
    <s v="Proluxe"/>
    <s v="Drivers"/>
    <s v="ELV"/>
    <s v="Shadow TransferKit"/>
    <s v="01-01-2025"/>
    <s v="14-04-2025"/>
    <n v="-1"/>
    <n v="0"/>
    <n v="77.540000000000006"/>
    <n v="0"/>
    <n v="77.540000000000006"/>
  </r>
  <r>
    <s v="AVPROD"/>
    <x v="40"/>
    <x v="6"/>
    <s v="BONITA SPRINGS"/>
    <s v="FL"/>
    <n v="34135"/>
    <s v="PLX-EXTMINI1-FEED"/>
    <s v="Each"/>
    <s v="NoPurchase"/>
    <s v="Proluxe"/>
    <s v="Extrusion/Channel"/>
    <s v="Premium Extrusions"/>
    <s v="Shadow TransferKit"/>
    <s v="01-01-2025"/>
    <s v="14-04-2025"/>
    <n v="-6"/>
    <n v="0"/>
    <n v="9.6"/>
    <n v="0"/>
    <n v="9.6"/>
  </r>
  <r>
    <s v="AVPROD"/>
    <x v="499"/>
    <x v="3"/>
    <s v="AUGUSTA "/>
    <s v="MI"/>
    <n v="49012"/>
    <s v="SPKPL-SF10-RGBTW-WH"/>
    <s v="Each"/>
    <s v="Active"/>
    <s v="American Lighting"/>
    <s v="Spektrum"/>
    <s v="Spektrum Smart"/>
    <s v="Order"/>
    <s v="01-01-2025"/>
    <s v="14-04-2025"/>
    <n v="0"/>
    <n v="1"/>
    <n v="0"/>
    <n v="30.96"/>
    <n v="-30.96"/>
  </r>
  <r>
    <s v="AVPROD"/>
    <x v="131"/>
    <x v="4"/>
    <s v="GREENSBORO"/>
    <s v="NC"/>
    <n v="27406"/>
    <s v="PE-VERGE-2M"/>
    <s v="Each"/>
    <s v="NoPurchase"/>
    <s v="American Lighting"/>
    <s v="Extrusion/Channel"/>
    <s v="Premium Extrusions"/>
    <s v="Order"/>
    <s v="01-01-2025"/>
    <s v="14-04-2025"/>
    <n v="0"/>
    <n v="9"/>
    <n v="0"/>
    <n v="329.67"/>
    <n v="-329.67"/>
  </r>
  <r>
    <s v="AVPROD"/>
    <x v="29"/>
    <x v="2"/>
    <s v="ARVADA"/>
    <s v="CO"/>
    <n v="80002"/>
    <s v="REC-DMX-RJ45A-5CH"/>
    <s v="Each"/>
    <s v="Active"/>
    <s v="American Lighting"/>
    <s v="Controls"/>
    <s v="Controls"/>
    <s v="Order"/>
    <s v="01-01-2025"/>
    <s v="14-04-2025"/>
    <n v="0"/>
    <n v="2"/>
    <n v="0"/>
    <n v="138.54"/>
    <n v="-138.54"/>
  </r>
  <r>
    <s v="AVPROD"/>
    <x v="11"/>
    <x v="0"/>
    <s v="MIDLOTHIAN"/>
    <s v="VA"/>
    <n v="23113"/>
    <s v="PLX-SFLEXEXT-SC-LENS-4"/>
    <s v="Each"/>
    <s v="Active"/>
    <s v="Proluxe"/>
    <s v="Tape Light"/>
    <s v="Senik"/>
    <s v="Shadow TransferKit"/>
    <s v="01-01-2025"/>
    <s v="14-04-2025"/>
    <n v="-10"/>
    <n v="0"/>
    <n v="148"/>
    <n v="0"/>
    <n v="148"/>
  </r>
  <r>
    <s v="AVPROD"/>
    <x v="95"/>
    <x v="3"/>
    <s v="LEETSDALE"/>
    <s v="PA"/>
    <n v="15056"/>
    <s v="PLX-TL-SC-4BLOCK"/>
    <s v="Each"/>
    <s v="Active"/>
    <s v="Proluxe"/>
    <s v="Tape Light"/>
    <s v="Tape Light Accessories"/>
    <s v="Shadow TransferKit"/>
    <s v="01-01-2025"/>
    <s v="14-04-2025"/>
    <n v="-10"/>
    <n v="0"/>
    <n v="285.5"/>
    <n v="0"/>
    <n v="285.5"/>
  </r>
  <r>
    <s v="AVPROD"/>
    <x v="373"/>
    <x v="0"/>
    <s v="LANCASTER "/>
    <s v="PA"/>
    <n v="17601"/>
    <s v="PLX-HTL67COB-12MM-30K-CC"/>
    <s v="Foot"/>
    <s v="Active"/>
    <s v="Proluxe"/>
    <s v="Tape Light"/>
    <s v="Sauna IP67 COB"/>
    <s v="Shadow TransferKit"/>
    <s v="01-01-2025"/>
    <s v="14-04-2025"/>
    <n v="-31"/>
    <n v="0"/>
    <n v="328.6"/>
    <n v="0"/>
    <n v="328.6"/>
  </r>
  <r>
    <s v="AVPROD"/>
    <x v="318"/>
    <x v="4"/>
    <s v="ALPHARETTA"/>
    <s v="GA"/>
    <n v="30005"/>
    <s v="PLX-ADPTDRJ24V-30"/>
    <s v="Each"/>
    <s v="Active"/>
    <s v="Proluxe"/>
    <s v="Drivers"/>
    <s v="Adaptive"/>
    <s v="Shadow TransferKit"/>
    <s v="01-01-2025"/>
    <s v="14-04-2025"/>
    <n v="-2"/>
    <n v="0"/>
    <n v="92.1"/>
    <n v="0"/>
    <n v="92.1"/>
  </r>
  <r>
    <s v="AVPROD"/>
    <x v="126"/>
    <x v="1"/>
    <s v="WEBSTER"/>
    <s v="NY"/>
    <n v="14580"/>
    <s v="HTL-COB-WW-16"/>
    <s v="Each"/>
    <s v="Active"/>
    <s v="American Lighting"/>
    <s v="Tape Light"/>
    <s v="High Output COB"/>
    <s v="Order"/>
    <s v="01-01-2025"/>
    <s v="14-04-2025"/>
    <n v="0"/>
    <n v="55"/>
    <n v="0"/>
    <n v="5711.25"/>
    <n v="-5711.25"/>
  </r>
  <r>
    <s v="AVPROD"/>
    <x v="115"/>
    <x v="10"/>
    <s v="PLANO"/>
    <s v="TX"/>
    <n v="75093"/>
    <s v="SPTLX-WH-CC"/>
    <s v="Foot"/>
    <s v="Inactive"/>
    <s v="American Lighting"/>
    <s v="Tape Light"/>
    <s v="Spec Ultra"/>
    <s v="Custom Cut"/>
    <s v="01-01-2025"/>
    <s v="14-04-2025"/>
    <n v="0"/>
    <n v="12"/>
    <n v="0"/>
    <n v="176.04"/>
    <n v="-176.04"/>
  </r>
  <r>
    <s v="AVPROD"/>
    <x v="309"/>
    <x v="5"/>
    <s v="NEWPORT BEACH"/>
    <s v="CA"/>
    <n v="92660"/>
    <s v="PE-VERGE-FEED"/>
    <s v="Each"/>
    <s v="Active"/>
    <s v="American Lighting"/>
    <s v="Extrusion/Channel"/>
    <s v="Premium Extrusions"/>
    <s v="Order"/>
    <s v="01-01-2025"/>
    <s v="14-04-2025"/>
    <n v="0"/>
    <n v="10"/>
    <n v="0"/>
    <n v="32.5"/>
    <n v="-32.5"/>
  </r>
  <r>
    <s v="AVPROD"/>
    <x v="88"/>
    <x v="9"/>
    <s v="SOUTHAMPTON"/>
    <s v="NY"/>
    <n v="11968"/>
    <s v="E-CLIP"/>
    <s v="Each"/>
    <s v="NoPurchase"/>
    <s v="American Lighting"/>
    <s v="Extrusion/Channel"/>
    <s v="Economy Extrusions"/>
    <s v="Order"/>
    <s v="01-01-2025"/>
    <s v="14-04-2025"/>
    <n v="0"/>
    <n v="20"/>
    <n v="0"/>
    <n v="34"/>
    <n v="-34"/>
  </r>
  <r>
    <s v="AVPROD"/>
    <x v="5"/>
    <x v="3"/>
    <s v="Traverse City"/>
    <s v="MI"/>
    <n v="49686"/>
    <s v="PE-AA1-1M"/>
    <s v="Each"/>
    <s v="NoPurchase"/>
    <s v="American Lighting"/>
    <s v="Extrusion/Channel"/>
    <s v="Premium Extrusions"/>
    <s v="Order"/>
    <s v="01-01-2025"/>
    <s v="14-04-2025"/>
    <n v="0"/>
    <n v="10"/>
    <n v="0"/>
    <n v="92.5"/>
    <n v="-92.5"/>
  </r>
  <r>
    <s v="AVPROD"/>
    <x v="156"/>
    <x v="1"/>
    <s v="VINEYARD HAVEN"/>
    <s v="MA"/>
    <n v="2568"/>
    <s v="PE-AA1-FEED"/>
    <s v="Each"/>
    <s v="NoPurchase"/>
    <s v="American Lighting"/>
    <s v="Extrusion/Channel"/>
    <s v="Premium Extrusions"/>
    <s v="Order"/>
    <s v="01-01-2025"/>
    <s v="14-04-2025"/>
    <n v="0"/>
    <n v="40"/>
    <n v="0"/>
    <n v="29.2"/>
    <n v="-29.2"/>
  </r>
  <r>
    <s v="AVPROD"/>
    <x v="269"/>
    <x v="6"/>
    <s v="SARASOTA"/>
    <s v="FL"/>
    <n v="34243"/>
    <s v="PLX-ADPTPRODRJ24V-288"/>
    <s v="Each"/>
    <s v="Active"/>
    <s v="Proluxe"/>
    <s v="Drivers"/>
    <s v="Adaptive"/>
    <s v="Shadow TransferKit"/>
    <s v="01-01-2025"/>
    <s v="14-04-2025"/>
    <n v="-2"/>
    <n v="0"/>
    <n v="402.04"/>
    <n v="0"/>
    <n v="402.04"/>
  </r>
  <r>
    <s v="AVPROD"/>
    <x v="174"/>
    <x v="6"/>
    <s v="SUMMERFIELD "/>
    <s v="FL"/>
    <n v="34491"/>
    <s v="PLX-ADPTPRODRJ24V-192"/>
    <s v="Each"/>
    <s v="Active"/>
    <s v="Proluxe"/>
    <s v="Drivers"/>
    <s v="Adaptive"/>
    <s v="Shadow TransferKit"/>
    <s v="01-01-2025"/>
    <s v="14-04-2025"/>
    <n v="-14"/>
    <n v="0"/>
    <n v="2232.1999999999998"/>
    <n v="0"/>
    <n v="2232.1999999999998"/>
  </r>
  <r>
    <s v="AVPROD"/>
    <x v="16"/>
    <x v="5"/>
    <s v="KIHEI"/>
    <s v="HI"/>
    <n v="96753"/>
    <s v="PLX-ADPTPRODRJ24V-30"/>
    <s v="Each"/>
    <s v="Active"/>
    <s v="Proluxe"/>
    <s v="Drivers"/>
    <s v="Adaptive"/>
    <s v="Shadow TransferKit"/>
    <s v="01-01-2025"/>
    <s v="14-04-2025"/>
    <n v="-4"/>
    <n v="0"/>
    <n v="189.4"/>
    <n v="0"/>
    <n v="189.4"/>
  </r>
  <r>
    <s v="AVPROD"/>
    <x v="20"/>
    <x v="2"/>
    <s v="WINDSOR"/>
    <s v="CO"/>
    <n v="80550"/>
    <s v="ALC-EX12-WH"/>
    <s v="Each"/>
    <s v="FlgNoPur"/>
    <s v="American Lighting"/>
    <s v="Undercabinets"/>
    <s v="LED Complete 2"/>
    <s v="Order"/>
    <s v="01-01-2025"/>
    <s v="14-04-2025"/>
    <n v="0"/>
    <n v="3"/>
    <n v="0"/>
    <n v="17.64"/>
    <n v="-17.64"/>
  </r>
  <r>
    <s v="AVPROD"/>
    <x v="188"/>
    <x v="7"/>
    <s v="CAPE GIRARDEAU"/>
    <s v="MO"/>
    <n v="63701"/>
    <s v="PE-VERGE-FEED"/>
    <s v="Each"/>
    <s v="Active"/>
    <s v="American Lighting"/>
    <s v="Extrusion/Channel"/>
    <s v="Premium Extrusions"/>
    <s v="Order"/>
    <s v="01-01-2025"/>
    <s v="14-04-2025"/>
    <n v="0"/>
    <n v="6"/>
    <n v="0"/>
    <n v="13.68"/>
    <n v="-13.68"/>
  </r>
  <r>
    <s v="AVPROD"/>
    <x v="280"/>
    <x v="2"/>
    <s v="CENTENNIAL"/>
    <s v="CO"/>
    <s v="80112-4207"/>
    <s v="PE-AA45-END"/>
    <s v="Each"/>
    <s v="Active"/>
    <s v="American Lighting"/>
    <s v="Extrusion/Channel"/>
    <s v="Premium Extrusions"/>
    <s v="Special Order"/>
    <s v="01-01-2025"/>
    <s v="14-04-2025"/>
    <n v="0"/>
    <n v="4"/>
    <n v="0"/>
    <n v="5"/>
    <n v="-5"/>
  </r>
  <r>
    <s v="AVPROD"/>
    <x v="241"/>
    <x v="4"/>
    <s v="BLUFFTON"/>
    <s v="SC"/>
    <n v="29910"/>
    <s v="PLX-SWX24V-60"/>
    <s v="Each"/>
    <s v="NoPurchase"/>
    <s v="Proluxe"/>
    <s v="Drivers"/>
    <s v="Switchex"/>
    <s v="Shadow TransferKit"/>
    <s v="01-01-2025"/>
    <s v="14-04-2025"/>
    <n v="-1"/>
    <n v="0"/>
    <n v="150.9"/>
    <n v="0"/>
    <n v="150.9"/>
  </r>
  <r>
    <s v="AVPROD"/>
    <x v="7"/>
    <x v="0"/>
    <s v="SILVER SPRING"/>
    <s v="MD"/>
    <n v="20910"/>
    <s v="ALC2-12-WH"/>
    <s v="Each"/>
    <s v="FlgNoPur"/>
    <s v="American Lighting"/>
    <s v="Undercabinets"/>
    <s v="LED Complete 2"/>
    <s v="Order"/>
    <s v="01-01-2025"/>
    <s v="14-04-2025"/>
    <n v="0"/>
    <n v="1"/>
    <n v="0"/>
    <n v="25.1"/>
    <n v="-25.1"/>
  </r>
  <r>
    <s v="AVPROD"/>
    <x v="370"/>
    <x v="7"/>
    <s v="OVERLAND PARK"/>
    <s v="KS"/>
    <n v="66085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494"/>
    <x v="8"/>
    <s v="LIBERTY LAKE "/>
    <s v="WA"/>
    <n v="99019"/>
    <s v="PLX-CNVS54-30K-24V-12x24"/>
    <s v="CS2"/>
    <s v="Active"/>
    <s v="Proluxe"/>
    <s v="Dynamic Pixel"/>
    <s v="Canvas"/>
    <s v="Shadow TransferKit"/>
    <s v="01-01-2025"/>
    <s v="14-04-2025"/>
    <n v="-1"/>
    <n v="0"/>
    <n v="3180"/>
    <n v="0"/>
    <n v="3180"/>
  </r>
  <r>
    <s v="AVPROD"/>
    <x v="219"/>
    <x v="2"/>
    <s v="RIVERTON"/>
    <s v="UT"/>
    <n v="84065"/>
    <s v="ADPTPRO-DR-200-24"/>
    <s v="Each"/>
    <s v="Active"/>
    <s v="American Lighting"/>
    <s v="Drivers"/>
    <s v="Adaptive"/>
    <s v="Order"/>
    <s v="01-01-2025"/>
    <s v="14-04-2025"/>
    <n v="0"/>
    <n v="3"/>
    <n v="0"/>
    <n v="496.65"/>
    <n v="-496.65"/>
  </r>
  <r>
    <s v="AVPROD"/>
    <x v="427"/>
    <x v="6"/>
    <s v="MIAMI"/>
    <s v="FL"/>
    <n v="33015"/>
    <s v="PE-INVMINI-LENS-2M"/>
    <s v="Each"/>
    <s v="Active"/>
    <s v="American Lighting"/>
    <s v="Extrusion/Channel"/>
    <s v="Premium Extrusions"/>
    <s v="Special Order"/>
    <s v="01-01-2025"/>
    <s v="14-04-2025"/>
    <n v="0"/>
    <n v="59"/>
    <n v="0"/>
    <n v="1197.7"/>
    <n v="-1197.7"/>
  </r>
  <r>
    <s v="AVPROD"/>
    <x v="121"/>
    <x v="2"/>
    <s v="GRANBY"/>
    <s v="CO"/>
    <s v="80446-0707"/>
    <s v="ADPTPRO-DRJ-30-24"/>
    <s v="Each"/>
    <s v="Active"/>
    <s v="American Lighting"/>
    <s v="Drivers"/>
    <s v="Adaptive"/>
    <s v="Order"/>
    <s v="01-01-2025"/>
    <s v="14-04-2025"/>
    <n v="0"/>
    <n v="11"/>
    <n v="0"/>
    <n v="557.15"/>
    <n v="-557.15"/>
  </r>
  <r>
    <s v="AVPROD"/>
    <x v="221"/>
    <x v="1"/>
    <s v="GERMANTOWN"/>
    <s v="NY"/>
    <n v="12526"/>
    <s v="HTL-COB-RGBW-16"/>
    <s v="Each"/>
    <s v="Active"/>
    <s v="American Lighting"/>
    <s v="Tape Light"/>
    <s v="High Output COB"/>
    <s v="Order"/>
    <s v="01-01-2025"/>
    <s v="14-04-2025"/>
    <n v="0"/>
    <n v="1"/>
    <n v="0"/>
    <n v="142.55000000000001"/>
    <n v="-142.55000000000001"/>
  </r>
  <r>
    <s v="AVPROD"/>
    <x v="114"/>
    <x v="0"/>
    <s v="BENSALEM"/>
    <s v="PA"/>
    <n v="19020"/>
    <s v="PLX-HTL65-COB-27K-24V-16"/>
    <s v="Each"/>
    <s v="Active"/>
    <s v="Proluxe"/>
    <s v="Tape Light"/>
    <s v="High Output COB"/>
    <s v="Shadow TransferKit"/>
    <s v="01-01-2025"/>
    <s v="14-04-2025"/>
    <n v="-3"/>
    <n v="0"/>
    <n v="381.15"/>
    <n v="0"/>
    <n v="381.15"/>
  </r>
  <r>
    <s v="AVPROD"/>
    <x v="359"/>
    <x v="4"/>
    <s v="GARNER"/>
    <s v="NC"/>
    <n v="27529"/>
    <s v="PLX-WIRE-SC-20/2-15"/>
    <s v="Each"/>
    <s v="Active"/>
    <s v="Proluxe"/>
    <s v="Tape Light"/>
    <s v="Cable &amp; Wire"/>
    <s v="Shadow TransferKit"/>
    <s v="01-01-2025"/>
    <s v="14-04-2025"/>
    <n v="-1"/>
    <n v="0"/>
    <n v="3.4"/>
    <n v="0"/>
    <n v="3.4"/>
  </r>
  <r>
    <s v="AVPROD"/>
    <x v="222"/>
    <x v="9"/>
    <s v="OCEAN"/>
    <s v="NJ"/>
    <n v="7712"/>
    <s v="PLX-EXTUNV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225"/>
    <x v="0"/>
    <s v="STERLING"/>
    <s v="VA"/>
    <n v="20166"/>
    <s v="PLX-EXTUNVMINI-2M-BNDL1"/>
    <s v="Each"/>
    <s v="Active"/>
    <s v="Proluxe"/>
    <s v="Extrusion/Channel"/>
    <s v="Premium Extrusions"/>
    <s v="Shadow TransferKit"/>
    <s v="01-01-2025"/>
    <s v="14-04-2025"/>
    <n v="-60"/>
    <n v="0"/>
    <n v="2229"/>
    <n v="0"/>
    <n v="2229"/>
  </r>
  <r>
    <s v="AVPROD"/>
    <x v="34"/>
    <x v="10"/>
    <s v="FORT WORTH "/>
    <s v="TX"/>
    <n v="76119"/>
    <s v="PLX-EXTRAD-2M-BNDL1"/>
    <s v="Each"/>
    <s v="Active"/>
    <s v="Proluxe"/>
    <s v="Extrusion/Channel"/>
    <s v="Premium Extrusions"/>
    <s v="Shadow TransferKit"/>
    <s v="01-01-2025"/>
    <s v="14-04-2025"/>
    <n v="-3"/>
    <n v="0"/>
    <n v="172.95"/>
    <n v="0"/>
    <n v="172.95"/>
  </r>
  <r>
    <s v="AVPROD"/>
    <x v="110"/>
    <x v="4"/>
    <s v="CORNELIUS"/>
    <s v="NC"/>
    <n v="228031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257"/>
    <x v="6"/>
    <s v="WEST PALM BEACH"/>
    <s v="FL"/>
    <n v="33409"/>
    <s v="SBEND-2PWR"/>
    <s v="Each"/>
    <s v="Inactive"/>
    <s v="American Lighting"/>
    <s v="Tape Light"/>
    <s v="Senik"/>
    <s v="Tivoli Custom Cut"/>
    <s v="01-01-2025"/>
    <s v="14-04-2025"/>
    <n v="0"/>
    <n v="5"/>
    <n v="0"/>
    <n v="21.25"/>
    <n v="-21.25"/>
  </r>
  <r>
    <s v="AVPROD"/>
    <x v="52"/>
    <x v="1"/>
    <s v="NORTH EASTON"/>
    <s v="MA"/>
    <n v="2356"/>
    <s v="PE-UVLENS-1M"/>
    <s v="Each"/>
    <s v="Active"/>
    <s v="American Lighting"/>
    <s v="Extrusion/Channel"/>
    <s v="Premium Extrusions"/>
    <s v="Special Order"/>
    <s v="01-01-2025"/>
    <s v="14-04-2025"/>
    <n v="0"/>
    <n v="48"/>
    <n v="0"/>
    <n v="367.2"/>
    <n v="-367.2"/>
  </r>
  <r>
    <s v="AVPROD"/>
    <x v="343"/>
    <x v="10"/>
    <s v="DRIPPING SPRINGS"/>
    <s v="TX"/>
    <n v="78620"/>
    <s v="DIS-DL4-DMX-RGBTW-LED-WH"/>
    <s v="Each"/>
    <s v="Active"/>
    <s v="Other - Non-Inventory"/>
    <s v="DsplyCtlgSwag"/>
    <s v="DsplyCtlgSwag"/>
    <s v="Special Order"/>
    <s v="01-01-2025"/>
    <s v="14-04-2025"/>
    <n v="-1"/>
    <n v="0"/>
    <n v="150"/>
    <n v="0"/>
    <n v="150"/>
  </r>
  <r>
    <s v="AVPROD"/>
    <x v="190"/>
    <x v="3"/>
    <s v="SHELBY TOWNSHIP"/>
    <s v="MI"/>
    <n v="48315"/>
    <s v="PLX-HTL54-COB-RGBW-24V-16"/>
    <s v="Each"/>
    <s v="Active"/>
    <s v="Proluxe"/>
    <s v="Tape Light"/>
    <s v="High Output COB"/>
    <s v="Shadow TransferKit"/>
    <s v="01-01-2025"/>
    <s v="14-04-2025"/>
    <n v="-10"/>
    <n v="0"/>
    <n v="1568"/>
    <n v="0"/>
    <n v="1568"/>
  </r>
  <r>
    <s v="AVPROD"/>
    <x v="198"/>
    <x v="9"/>
    <s v="LINCOLN PARK"/>
    <s v="NJ"/>
    <n v="7035"/>
    <s v="PE-RAD-2M"/>
    <s v="Each"/>
    <s v="NoPurchase"/>
    <s v="American Lighting"/>
    <s v="Extrusion/Channel"/>
    <s v="Premium Extrusions"/>
    <s v="Order"/>
    <s v="01-01-2025"/>
    <s v="14-04-2025"/>
    <n v="0"/>
    <n v="10"/>
    <n v="0"/>
    <n v="310"/>
    <n v="-310"/>
  </r>
  <r>
    <s v="AVPROD"/>
    <x v="48"/>
    <x v="6"/>
    <s v="LAKELAND"/>
    <s v="FL"/>
    <n v="33813"/>
    <s v="NFPROV-CONKIT-NS-5PIN-SIDR"/>
    <s v="Each"/>
    <s v="Inactive"/>
    <s v="American Lighting"/>
    <s v="Flexible Linear"/>
    <s v="Neonflex Pro"/>
    <s v="Order"/>
    <s v="01-01-2025"/>
    <s v="14-04-2025"/>
    <n v="0"/>
    <n v="1"/>
    <n v="0"/>
    <n v="0"/>
    <n v="0"/>
  </r>
  <r>
    <s v="AVPROD"/>
    <x v="317"/>
    <x v="8"/>
    <s v="OLYMPIA"/>
    <s v="WA"/>
    <n v="98502"/>
    <s v="PLX-LEDDRJ24V-300"/>
    <s v="Each"/>
    <s v="Active"/>
    <s v="Proluxe"/>
    <s v="Drivers"/>
    <s v="LED-DR"/>
    <s v="Shadow TransferKit"/>
    <s v="01-01-2025"/>
    <s v="14-04-2025"/>
    <n v="-1"/>
    <n v="0"/>
    <n v="119.8"/>
    <n v="0"/>
    <n v="119.8"/>
  </r>
  <r>
    <s v="AVPROD"/>
    <x v="406"/>
    <x v="6"/>
    <s v="MIAMI"/>
    <s v="FL"/>
    <n v="33179"/>
    <s v="STLHD-WW-16"/>
    <s v="Each"/>
    <s v="Active"/>
    <s v="American Lighting"/>
    <s v="Tape Light"/>
    <s v="Standard Grade HD"/>
    <s v="Order"/>
    <s v="01-01-2025"/>
    <s v="14-04-2025"/>
    <n v="0"/>
    <n v="7"/>
    <n v="0"/>
    <n v="640.85"/>
    <n v="-640.85"/>
  </r>
  <r>
    <s v="AVPROD"/>
    <x v="309"/>
    <x v="5"/>
    <s v="NEWPORT BEACH"/>
    <s v="CA"/>
    <n v="92660"/>
    <s v="PE-GT-END"/>
    <s v="Each"/>
    <s v="NoPurchase"/>
    <s v="American Lighting"/>
    <s v="Extrusion/Channel"/>
    <s v="Premium Extrusions"/>
    <s v="Order"/>
    <s v="01-01-2025"/>
    <s v="14-04-2025"/>
    <n v="0"/>
    <n v="18"/>
    <n v="0"/>
    <n v="45.9"/>
    <n v="-45.9"/>
  </r>
  <r>
    <s v="AVPROD"/>
    <x v="305"/>
    <x v="6"/>
    <s v="COCONUT CREEK"/>
    <s v="FL"/>
    <n v="3307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371"/>
    <x v="10"/>
    <s v="THE COLONY"/>
    <s v="TX"/>
    <n v="75056"/>
    <s v="MLUX-CONKIT2"/>
    <s v="Each"/>
    <s v="Active"/>
    <s v="American Lighting"/>
    <s v="Tape Light"/>
    <s v="Microlux"/>
    <s v="Order"/>
    <s v="01-01-2025"/>
    <s v="14-04-2025"/>
    <n v="0"/>
    <n v="20"/>
    <n v="0"/>
    <n v="171.8"/>
    <n v="-171.8"/>
  </r>
  <r>
    <s v="AVPROD"/>
    <x v="65"/>
    <x v="6"/>
    <s v="SARASOTA"/>
    <s v="FL"/>
    <n v="34240"/>
    <s v="PE-VERGE-FEED"/>
    <s v="Each"/>
    <s v="Active"/>
    <s v="American Lighting"/>
    <s v="Extrusion/Channel"/>
    <s v="Premium Extrusions"/>
    <s v="Order"/>
    <s v="01-01-2025"/>
    <s v="14-04-2025"/>
    <n v="0"/>
    <n v="20"/>
    <n v="0"/>
    <n v="65"/>
    <n v="-65"/>
  </r>
  <r>
    <s v="AVPROD"/>
    <x v="6"/>
    <x v="5"/>
    <s v="SIGNAL HILL "/>
    <s v="CA"/>
    <n v="97055"/>
    <s v="ADPT-DRJ-30-24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94"/>
    <x v="2"/>
    <s v="SANDY"/>
    <s v="UT"/>
    <n v="84070"/>
    <s v="CNVS-RPC-2"/>
    <s v="BG5"/>
    <s v="Active"/>
    <s v="American Lighting"/>
    <s v="Dynamic Pixel"/>
    <s v="Canvas"/>
    <s v="Order"/>
    <s v="01-01-2025"/>
    <s v="14-04-2025"/>
    <n v="0"/>
    <n v="6"/>
    <n v="0"/>
    <n v="9"/>
    <n v="-9"/>
  </r>
  <r>
    <s v="AVPROD"/>
    <x v="89"/>
    <x v="4"/>
    <s v="GREENVILLE"/>
    <s v="SC"/>
    <n v="29601"/>
    <s v="PE-GT-END"/>
    <s v="Each"/>
    <s v="NoPurchase"/>
    <s v="American Lighting"/>
    <s v="Extrusion/Channel"/>
    <s v="Premium Extrusions"/>
    <s v="Order"/>
    <s v="01-01-2025"/>
    <s v="14-04-2025"/>
    <n v="0"/>
    <n v="6"/>
    <n v="0"/>
    <n v="15.3"/>
    <n v="-15.3"/>
  </r>
  <r>
    <s v="AVPROD"/>
    <x v="1"/>
    <x v="1"/>
    <s v="BOSTON"/>
    <s v="MA"/>
    <n v="2122"/>
    <s v="PE-BASE-2M-WH"/>
    <s v="Each"/>
    <s v="Active"/>
    <s v="American Lighting"/>
    <s v="Extrusion/Channel"/>
    <s v="Premium Extrusions"/>
    <s v="Order"/>
    <s v="01-01-2025"/>
    <s v="14-04-2025"/>
    <n v="0"/>
    <n v="8"/>
    <n v="0"/>
    <n v="322.56"/>
    <n v="-322.56"/>
  </r>
  <r>
    <s v="AVPROD"/>
    <x v="184"/>
    <x v="5"/>
    <s v="GILBERT"/>
    <s v="AZ"/>
    <n v="85295"/>
    <s v="CTRLW-DMXB-RGBW-4Z"/>
    <s v="Each"/>
    <s v="Active"/>
    <s v="American Lighting"/>
    <s v="Controls"/>
    <s v="Controls"/>
    <s v="Order"/>
    <s v="01-01-2025"/>
    <s v="14-04-2025"/>
    <n v="0"/>
    <n v="2"/>
    <n v="0"/>
    <n v="245.4"/>
    <n v="-245.4"/>
  </r>
  <r>
    <s v="AVPROD"/>
    <x v="126"/>
    <x v="1"/>
    <s v="WEBSTER"/>
    <s v="NY"/>
    <n v="14580"/>
    <s v="PE-SLOTLENS-2M"/>
    <s v="Each"/>
    <s v="Active"/>
    <s v="American Lighting"/>
    <s v="Extrusion/Channel"/>
    <s v="Premium Extrusions"/>
    <s v="Special Order"/>
    <s v="01-01-2025"/>
    <s v="14-04-2025"/>
    <n v="0"/>
    <n v="8"/>
    <n v="0"/>
    <n v="221.2"/>
    <n v="-221.2"/>
  </r>
  <r>
    <s v="AVPROD"/>
    <x v="149"/>
    <x v="11"/>
    <s v="PHOENIX"/>
    <s v="AZ"/>
    <n v="85027"/>
    <s v="ADPTPRO-DRJ-30-24"/>
    <s v="Each"/>
    <s v="Active"/>
    <s v="American Lighting"/>
    <s v="Drivers"/>
    <s v="Adaptive"/>
    <s v="Order"/>
    <s v="01-01-2025"/>
    <s v="14-04-2025"/>
    <n v="0"/>
    <n v="3"/>
    <n v="0"/>
    <n v="144.41999999999999"/>
    <n v="-144.41999999999999"/>
  </r>
  <r>
    <s v="AVPROD"/>
    <x v="8"/>
    <x v="3"/>
    <s v="SYRACUSE "/>
    <s v="IN"/>
    <n v="46567"/>
    <s v="SGL4-120-30-HL"/>
    <s v="Each"/>
    <s v="FlgNoPur"/>
    <s v="American Lighting"/>
    <s v="Exterior"/>
    <s v="SGL4"/>
    <s v="Order"/>
    <s v="01-01-2025"/>
    <s v="14-04-2025"/>
    <n v="0"/>
    <n v="8"/>
    <n v="0"/>
    <n v="300.64"/>
    <n v="-300.64"/>
  </r>
  <r>
    <s v="AVPROD"/>
    <x v="376"/>
    <x v="10"/>
    <s v="MAGNOLIA"/>
    <s v="TX"/>
    <n v="77354"/>
    <s v="PLX-PE-AA2-LENS-1M"/>
    <s v="Each"/>
    <s v="NoPurchase"/>
    <s v="Proluxe"/>
    <s v="Extrusion/Channel"/>
    <s v="Premium Extrusions"/>
    <s v="Shadow TransferKit"/>
    <s v="01-01-2025"/>
    <s v="14-04-2025"/>
    <n v="-48"/>
    <n v="0"/>
    <n v="470.4"/>
    <n v="0"/>
    <n v="470.4"/>
  </r>
  <r>
    <s v="AVPROD"/>
    <x v="386"/>
    <x v="9"/>
    <s v="OYSTER BAY"/>
    <s v="NY"/>
    <n v="11771"/>
    <s v="PLX-ADPTPRODRJ24V-96"/>
    <s v="Each"/>
    <s v="Active"/>
    <s v="Proluxe"/>
    <s v="Drivers"/>
    <s v="Adaptive"/>
    <s v="Shadow TransferKit"/>
    <s v="01-01-2025"/>
    <s v="14-04-2025"/>
    <n v="-1"/>
    <n v="0"/>
    <n v="126.7"/>
    <n v="0"/>
    <n v="126.7"/>
  </r>
  <r>
    <s v="AVPROD"/>
    <x v="91"/>
    <x v="6"/>
    <s v="SOUTH DAYTONA"/>
    <s v="FL"/>
    <n v="32119"/>
    <s v="PLX-EXT-LENSUV-1M"/>
    <s v="Each"/>
    <s v="NoPurchase"/>
    <s v="Proluxe"/>
    <s v="Extrusion/Channel"/>
    <s v="Premium Extrusions"/>
    <s v="Shadow TransferKit"/>
    <s v="01-01-2025"/>
    <s v="14-04-2025"/>
    <n v="-20"/>
    <n v="0"/>
    <n v="165"/>
    <n v="0"/>
    <n v="165"/>
  </r>
  <r>
    <s v="AVPROD"/>
    <x v="374"/>
    <x v="6"/>
    <s v="STUART"/>
    <s v="FL"/>
    <n v="34997"/>
    <s v="HTL-COB-RGBW-16"/>
    <s v="Each"/>
    <s v="Active"/>
    <s v="American Lighting"/>
    <s v="Tape Light"/>
    <s v="High Output COB"/>
    <s v="Order"/>
    <s v="01-01-2025"/>
    <s v="14-04-2025"/>
    <n v="0"/>
    <n v="8"/>
    <n v="0"/>
    <n v="1140.4000000000001"/>
    <n v="-1140.4000000000001"/>
  </r>
  <r>
    <s v="AVPROD"/>
    <x v="20"/>
    <x v="2"/>
    <s v="WINDSOR"/>
    <s v="CO"/>
    <n v="80550"/>
    <s v="PE-AA2DF-1M"/>
    <s v="Each"/>
    <s v="NoPurchase"/>
    <s v="American Lighting"/>
    <s v="Extrusion/Channel"/>
    <s v="Premium Extrusions"/>
    <s v="Special Order"/>
    <s v="01-01-2025"/>
    <s v="14-04-2025"/>
    <n v="0"/>
    <n v="1"/>
    <n v="0"/>
    <n v="13.72"/>
    <n v="-13.72"/>
  </r>
  <r>
    <s v="AVPROD"/>
    <x v="222"/>
    <x v="9"/>
    <s v="OCEAN"/>
    <s v="NJ"/>
    <n v="7712"/>
    <s v="HTL-COB-WW-100"/>
    <s v="Each"/>
    <s v="Active"/>
    <s v="American Lighting"/>
    <s v="Tape Light"/>
    <s v="High Output COB"/>
    <s v="Order"/>
    <s v="01-01-2025"/>
    <s v="14-04-2025"/>
    <n v="0"/>
    <n v="1"/>
    <n v="0"/>
    <n v="591.35"/>
    <n v="-591.35"/>
  </r>
  <r>
    <s v="AVPROD"/>
    <x v="444"/>
    <x v="2"/>
    <s v="TIMNATH"/>
    <s v="CO"/>
    <n v="80547"/>
    <s v="DIS-DL4-DMX-RGBTW-LED-WH"/>
    <s v="Each"/>
    <s v="Active"/>
    <s v="Other - Non-Inventory"/>
    <s v="DsplyCtlgSwag"/>
    <s v="DsplyCtlgSwag"/>
    <s v="Special Order"/>
    <s v="01-01-2025"/>
    <s v="14-04-2025"/>
    <n v="-1"/>
    <n v="0"/>
    <n v="250"/>
    <n v="0"/>
    <n v="250"/>
  </r>
  <r>
    <s v="AVPROD"/>
    <x v="21"/>
    <x v="5"/>
    <s v="SCOTTSDALE"/>
    <s v="AZ"/>
    <n v="85260"/>
    <s v="AVD56-5CCT-WH"/>
    <s v="CS12"/>
    <s v="Active"/>
    <s v="American Lighting"/>
    <s v="Downlighting"/>
    <s v="Advantage"/>
    <s v="Order"/>
    <s v="01-01-2025"/>
    <s v="14-04-2025"/>
    <n v="-2"/>
    <n v="0"/>
    <n v="132"/>
    <n v="0"/>
    <n v="132"/>
  </r>
  <r>
    <s v="AVPROD"/>
    <x v="15"/>
    <x v="3"/>
    <s v="MENTOR"/>
    <s v="OH"/>
    <n v="44060"/>
    <s v="PLX-EXTGT-LENS-1M"/>
    <s v="Each"/>
    <s v="NoPurchase"/>
    <s v="Proluxe"/>
    <s v="Extrusion/Channel"/>
    <s v="Premium Extrusions"/>
    <s v="Shadow TransferKit"/>
    <s v="01-01-2025"/>
    <s v="14-04-2025"/>
    <n v="-1"/>
    <n v="0"/>
    <n v="10.4"/>
    <n v="0"/>
    <n v="10.4"/>
  </r>
  <r>
    <s v="AVPROD"/>
    <x v="311"/>
    <x v="5"/>
    <s v="TUCSON"/>
    <s v="AZ"/>
    <n v="85705"/>
    <s v="PLX-ADPTDRJ24V-30"/>
    <s v="Each"/>
    <s v="Active"/>
    <s v="Proluxe"/>
    <s v="Drivers"/>
    <s v="Adaptive"/>
    <s v="Shadow TransferKit"/>
    <s v="01-01-2025"/>
    <s v="14-04-2025"/>
    <n v="8"/>
    <n v="0"/>
    <n v="405.2"/>
    <n v="0"/>
    <n v="405.2"/>
  </r>
  <r>
    <s v="AVPROD"/>
    <x v="223"/>
    <x v="1"/>
    <s v="ALBANY"/>
    <s v="NY"/>
    <n v="1220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82"/>
    <x v="8"/>
    <s v="BOISE"/>
    <s v="ID"/>
    <n v="83703"/>
    <s v="PLX-VTL54-30K-24V-13"/>
    <s v="Each"/>
    <s v="Active"/>
    <s v="Proluxe"/>
    <s v="Tape Light"/>
    <s v="Vega"/>
    <s v="Shadow TransferKit"/>
    <s v="01-01-2025"/>
    <s v="14-04-2025"/>
    <n v="-8"/>
    <n v="0"/>
    <n v="1628.8"/>
    <n v="0"/>
    <n v="1628.8"/>
  </r>
  <r>
    <s v="AVPROD"/>
    <x v="188"/>
    <x v="7"/>
    <s v="ST LOUIS"/>
    <s v="MO"/>
    <n v="63144"/>
    <s v="PLX-HTL54-TWR-24V-16"/>
    <s v="Each"/>
    <s v="Active"/>
    <s v="Proluxe"/>
    <s v="Tape Light"/>
    <s v="High Output"/>
    <s v="Shadow TransferKit"/>
    <s v="01-01-2025"/>
    <s v="14-04-2025"/>
    <n v="-3"/>
    <n v="0"/>
    <n v="503.88"/>
    <n v="0"/>
    <n v="503.88"/>
  </r>
  <r>
    <s v="AVPROD"/>
    <x v="385"/>
    <x v="6"/>
    <s v="VENICE"/>
    <s v="FL"/>
    <n v="34292"/>
    <s v="PE-VERGE-FEED"/>
    <s v="Each"/>
    <s v="Active"/>
    <s v="American Lighting"/>
    <s v="Extrusion/Channel"/>
    <s v="Premium Extrusions"/>
    <s v="Order"/>
    <s v="01-01-2025"/>
    <s v="14-04-2025"/>
    <n v="0"/>
    <n v="2"/>
    <n v="0"/>
    <n v="6.5"/>
    <n v="-6.5"/>
  </r>
  <r>
    <s v="AVPROD"/>
    <x v="82"/>
    <x v="5"/>
    <s v="SCOTTSDALE"/>
    <s v="AZ"/>
    <n v="85255"/>
    <s v="HTL-COB-RGBW-16"/>
    <s v="Each"/>
    <s v="Active"/>
    <s v="American Lighting"/>
    <s v="Tape Light"/>
    <s v="High Output COB"/>
    <s v="Order"/>
    <s v="01-01-2025"/>
    <s v="14-04-2025"/>
    <n v="0"/>
    <n v="7"/>
    <n v="0"/>
    <n v="997.85"/>
    <n v="-997.85"/>
  </r>
  <r>
    <s v="AVPROD"/>
    <x v="87"/>
    <x v="10"/>
    <s v="MCKINNEY"/>
    <s v="TX"/>
    <n v="75071"/>
    <s v="PLX-TL-HVYDTYACCSRY-SC-JUMP-2"/>
    <s v="Each"/>
    <s v="Active"/>
    <s v="Proluxe"/>
    <s v="Tape Light"/>
    <s v="Tape Light Accessories"/>
    <s v="Shadow TransferKit"/>
    <s v="01-01-2025"/>
    <s v="14-04-2025"/>
    <n v="-5"/>
    <n v="0"/>
    <n v="40.75"/>
    <n v="0"/>
    <n v="40.75"/>
  </r>
  <r>
    <s v="AVPROD"/>
    <x v="283"/>
    <x v="6"/>
    <s v="TAMPA"/>
    <s v="FL"/>
    <s v="33619-2272"/>
    <s v="PLX-TL-HVYDTYACCSRY-RGBTWCOB-PWR"/>
    <s v="Each"/>
    <s v="Active"/>
    <s v="Proluxe"/>
    <s v="Tape Light"/>
    <s v="High Output"/>
    <s v="Shadow TransferKit"/>
    <s v="01-01-2025"/>
    <s v="14-04-2025"/>
    <n v="2"/>
    <n v="0"/>
    <n v="10.199999999999999"/>
    <n v="0"/>
    <n v="10.199999999999999"/>
  </r>
  <r>
    <s v="AVPROD"/>
    <x v="24"/>
    <x v="4"/>
    <s v="WOODSTOCK"/>
    <s v="GA"/>
    <n v="30189"/>
    <s v="PLX-SPTLECO54-30K-24V-16"/>
    <s v="Each"/>
    <s v="NoPurchase"/>
    <s v="Proluxe"/>
    <s v="Tape Light"/>
    <s v="Spec Eco"/>
    <s v="Shadow TransferKit"/>
    <s v="01-01-2025"/>
    <s v="14-04-2025"/>
    <n v="-4"/>
    <n v="0"/>
    <n v="140.16"/>
    <n v="0"/>
    <n v="140.16"/>
  </r>
  <r>
    <s v="AVPROD"/>
    <x v="278"/>
    <x v="6"/>
    <s v="PARRISH"/>
    <s v="FL"/>
    <n v="34219"/>
    <s v="PLX-EXTMINIUNI-1M"/>
    <s v="Each"/>
    <s v="NoPurchase"/>
    <s v="Proluxe"/>
    <s v="Extrusion/Channel"/>
    <s v="Premium Extrusions"/>
    <s v="Shadow TransferKit"/>
    <s v="01-01-2025"/>
    <s v="14-04-2025"/>
    <n v="-77"/>
    <n v="0"/>
    <n v="712.25"/>
    <n v="0"/>
    <n v="712.25"/>
  </r>
  <r>
    <s v="AVPROD"/>
    <x v="389"/>
    <x v="5"/>
    <s v="SUN TAN VALLEY "/>
    <s v="AZ"/>
    <n v="85140"/>
    <s v="HTL-RGBW"/>
    <s v="Each"/>
    <s v="Active"/>
    <s v="American Lighting"/>
    <s v="Tape Light"/>
    <s v="High Output"/>
    <s v="Order"/>
    <s v="01-01-2025"/>
    <s v="14-04-2025"/>
    <n v="0"/>
    <n v="3"/>
    <n v="0"/>
    <n v="441.15"/>
    <n v="-441.15"/>
  </r>
  <r>
    <s v="AVPROD"/>
    <x v="30"/>
    <x v="7"/>
    <s v="ELKHORN"/>
    <s v="NE"/>
    <n v="68022"/>
    <s v="CNVS-ICON-3PIN"/>
    <s v="BG10"/>
    <s v="Active"/>
    <s v="American Lighting"/>
    <s v="Dynamic Pixel"/>
    <s v="Canvas"/>
    <s v="Order"/>
    <s v="01-01-2025"/>
    <s v="14-04-2025"/>
    <n v="0"/>
    <n v="8"/>
    <n v="0"/>
    <n v="82.8"/>
    <n v="-82.8"/>
  </r>
  <r>
    <s v="AVPROD"/>
    <x v="150"/>
    <x v="5"/>
    <s v="SCOTTSDALE "/>
    <s v="AZ"/>
    <n v="85255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250"/>
    <x v="8"/>
    <s v="VANCOUVER"/>
    <s v="WA"/>
    <n v="98685"/>
    <s v="PLX-TL-SC-4BLOCK"/>
    <s v="Each"/>
    <s v="Active"/>
    <s v="Proluxe"/>
    <s v="Tape Light"/>
    <s v="Tape Light Accessories"/>
    <s v="Shadow TransferKit"/>
    <s v="01-01-2025"/>
    <s v="14-04-2025"/>
    <n v="-5"/>
    <n v="0"/>
    <n v="142.75"/>
    <n v="0"/>
    <n v="142.75"/>
  </r>
  <r>
    <s v="AVPROD"/>
    <x v="23"/>
    <x v="7"/>
    <s v="SHAWNEE"/>
    <s v="KS"/>
    <n v="66227"/>
    <s v="PE-GT-END"/>
    <s v="Each"/>
    <s v="NoPurchase"/>
    <s v="American Lighting"/>
    <s v="Extrusion/Channel"/>
    <s v="Premium Extrusions"/>
    <s v="Order"/>
    <s v="01-01-2025"/>
    <s v="14-04-2025"/>
    <n v="0"/>
    <n v="2"/>
    <n v="0"/>
    <n v="4.5999999999999996"/>
    <n v="-4.5999999999999996"/>
  </r>
  <r>
    <s v="AVPROD"/>
    <x v="65"/>
    <x v="6"/>
    <s v="SARASOTA"/>
    <s v="FL"/>
    <n v="34240"/>
    <s v="HTLWD-3018-16"/>
    <s v="Each"/>
    <s v="Active"/>
    <s v="American Lighting"/>
    <s v="Tape Light"/>
    <s v="High Output"/>
    <s v="Order"/>
    <s v="01-01-2025"/>
    <s v="14-04-2025"/>
    <n v="0"/>
    <n v="26"/>
    <n v="0"/>
    <n v="4015.7"/>
    <n v="-4015.7"/>
  </r>
  <r>
    <s v="AVPROD"/>
    <x v="15"/>
    <x v="3"/>
    <s v="MENTOR"/>
    <s v="OH"/>
    <n v="44060"/>
    <s v="E-CLIP-45"/>
    <s v="Each"/>
    <s v="NoPurchase"/>
    <s v="American Lighting"/>
    <s v="Extrusion/Channel"/>
    <s v="Economy Extrusions"/>
    <s v="Order"/>
    <s v="01-01-2025"/>
    <s v="14-04-2025"/>
    <n v="0"/>
    <n v="90"/>
    <n v="0"/>
    <n v="138.6"/>
    <n v="-138.6"/>
  </r>
  <r>
    <s v="AVPROD"/>
    <x v="448"/>
    <x v="9"/>
    <s v="NEW YORK CITY"/>
    <s v="NY"/>
    <n v="10027"/>
    <s v="PE-GTX-LENS-1M"/>
    <s v="Each"/>
    <s v="Active"/>
    <s v="American Lighting"/>
    <s v="Extrusion/Channel"/>
    <s v="Premium Extrusions"/>
    <s v="Special Order"/>
    <s v="01-01-2025"/>
    <s v="14-04-2025"/>
    <n v="0"/>
    <n v="6"/>
    <n v="0"/>
    <n v="65.099999999999994"/>
    <n v="-65.099999999999994"/>
  </r>
  <r>
    <s v="AVPROD"/>
    <x v="53"/>
    <x v="3"/>
    <s v="CARMEL"/>
    <s v="IN"/>
    <n v="46032"/>
    <s v="PLX-EXTUNV-2M-BNDL1"/>
    <s v="Each"/>
    <s v="Active"/>
    <s v="Proluxe"/>
    <s v="Extrusion/Channel"/>
    <s v="Premium Extrusions"/>
    <s v="Shadow TransferKit"/>
    <s v="01-01-2025"/>
    <s v="14-04-2025"/>
    <n v="21"/>
    <n v="0"/>
    <n v="884.1"/>
    <n v="0"/>
    <n v="884.1"/>
  </r>
  <r>
    <s v="AVPROD"/>
    <x v="16"/>
    <x v="5"/>
    <s v="KIHEI"/>
    <s v="HI"/>
    <n v="96753"/>
    <s v="PLX-HTL54-COB-30K-24V-16"/>
    <s v="Each"/>
    <s v="Active"/>
    <s v="Proluxe"/>
    <s v="Tape Light"/>
    <s v="High Output COB"/>
    <s v="Shadow TransferKit"/>
    <s v="01-01-2025"/>
    <s v="14-04-2025"/>
    <n v="-5"/>
    <n v="0"/>
    <n v="453.5"/>
    <n v="0"/>
    <n v="453.5"/>
  </r>
  <r>
    <s v="AVPROD"/>
    <x v="265"/>
    <x v="12"/>
    <s v="SIOUX FALLS"/>
    <s v="SD"/>
    <n v="57108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17"/>
    <x v="5"/>
    <s v="LAS VEGAS"/>
    <s v="NV"/>
    <n v="89148"/>
    <s v="ADPT-DRJ-30-24"/>
    <s v="Each"/>
    <s v="Active"/>
    <s v="American Lighting"/>
    <s v="Drivers"/>
    <s v="Adaptive"/>
    <s v="Order"/>
    <s v="01-01-2025"/>
    <s v="14-04-2025"/>
    <n v="0"/>
    <n v="1"/>
    <n v="0"/>
    <n v="46.04"/>
    <n v="-46.04"/>
  </r>
  <r>
    <s v="AVPROD"/>
    <x v="290"/>
    <x v="1"/>
    <s v="MIDDLETON"/>
    <s v="MA"/>
    <n v="1949"/>
    <s v="STL-COB-CW-16"/>
    <s v="Each"/>
    <s v="Active"/>
    <s v="American Lighting"/>
    <s v="Tape Light"/>
    <s v="Standard Grade COB"/>
    <s v="Order"/>
    <s v="01-01-2025"/>
    <s v="14-04-2025"/>
    <n v="0"/>
    <n v="1"/>
    <n v="0"/>
    <n v="84.2"/>
    <n v="-84.2"/>
  </r>
  <r>
    <s v="AVPROD"/>
    <x v="202"/>
    <x v="3"/>
    <s v="FISHERS "/>
    <s v="IN"/>
    <n v="46038"/>
    <s v="ADPT-DRJ-96-24"/>
    <s v="Each"/>
    <s v="Active"/>
    <s v="American Lighting"/>
    <s v="Drivers"/>
    <s v="Adaptive"/>
    <s v="Order"/>
    <s v="01-01-2025"/>
    <s v="14-04-2025"/>
    <n v="0"/>
    <n v="11"/>
    <n v="0"/>
    <n v="1152.25"/>
    <n v="-1152.25"/>
  </r>
  <r>
    <s v="AVPROD"/>
    <x v="197"/>
    <x v="9"/>
    <s v="EATONTOWN"/>
    <s v="NJ"/>
    <n v="7724"/>
    <s v="LED-DRJ-150-24"/>
    <s v="Each"/>
    <s v="Active"/>
    <s v="American Lighting"/>
    <s v="Drivers"/>
    <s v="LED-DR"/>
    <s v="Order"/>
    <s v="01-01-2025"/>
    <s v="14-04-2025"/>
    <n v="0"/>
    <n v="2"/>
    <n v="0"/>
    <n v="99.26"/>
    <n v="-99.26"/>
  </r>
  <r>
    <s v="AVPROD"/>
    <x v="133"/>
    <x v="3"/>
    <s v="HOLLAND"/>
    <s v="OH"/>
    <n v="43528"/>
    <s v="PLX-AVSRE-5CCT-6-WH"/>
    <s v="Each"/>
    <s v="Active"/>
    <s v="Proluxe"/>
    <s v="Downlighting"/>
    <s v="AvailDirect"/>
    <s v="Shadow TransferKit"/>
    <s v="01-01-2025"/>
    <s v="14-04-2025"/>
    <n v="-14"/>
    <n v="0"/>
    <n v="125.02"/>
    <n v="0"/>
    <n v="125.02"/>
  </r>
  <r>
    <s v="AVPROD"/>
    <x v="344"/>
    <x v="6"/>
    <s v="SARASOTA "/>
    <s v="FL"/>
    <n v="34243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419"/>
    <x v="12"/>
    <s v="HUDSON"/>
    <s v="WI"/>
    <n v="54016"/>
    <s v="PLX-OMNI-27K-1-BK"/>
    <s v="Each"/>
    <s v="Inactive"/>
    <s v="Proluxe"/>
    <s v="Puck Lights"/>
    <s v="Omni"/>
    <s v="Shadow TransferKit"/>
    <s v="01-01-2025"/>
    <s v="14-04-2025"/>
    <n v="-2"/>
    <n v="0"/>
    <n v="23"/>
    <n v="0"/>
    <n v="23"/>
  </r>
  <r>
    <s v="AVPROD"/>
    <x v="303"/>
    <x v="2"/>
    <s v="AMERICAN FORK"/>
    <s v="UT"/>
    <n v="84003"/>
    <s v="PLX-EXTVERGE-2M-BNDL1"/>
    <s v="Each"/>
    <s v="Active"/>
    <s v="Proluxe"/>
    <s v="Extrusion/Channel"/>
    <s v="Premium Extrusions"/>
    <s v="Shadow TransferKit"/>
    <s v="01-01-2025"/>
    <s v="14-04-2025"/>
    <n v="-9"/>
    <n v="0"/>
    <n v="453.6"/>
    <n v="0"/>
    <n v="453.6"/>
  </r>
  <r>
    <s v="AVPROD"/>
    <x v="291"/>
    <x v="11"/>
    <s v="ANN ARBOR"/>
    <s v="MI"/>
    <n v="48108"/>
    <s v="PLX-LEDDRJ24V-60"/>
    <s v="Each"/>
    <s v="Active"/>
    <s v="Proluxe"/>
    <s v="Drivers"/>
    <s v="LED-DR"/>
    <s v="Shadow TransferKit"/>
    <s v="01-01-2025"/>
    <s v="14-04-2025"/>
    <n v="-5"/>
    <n v="0"/>
    <n v="0"/>
    <n v="0"/>
    <n v="0"/>
  </r>
  <r>
    <s v="AVPROD"/>
    <x v="237"/>
    <x v="2"/>
    <s v="LONE TREE"/>
    <s v="CO"/>
    <n v="80124"/>
    <s v="PLX-ADPTPRODRJ24V-96"/>
    <s v="Each"/>
    <s v="Active"/>
    <s v="Proluxe"/>
    <s v="Drivers"/>
    <s v="Adaptive"/>
    <s v="Shadow TransferKit"/>
    <s v="01-01-2025"/>
    <s v="14-04-2025"/>
    <n v="-2"/>
    <n v="0"/>
    <n v="253.4"/>
    <n v="0"/>
    <n v="253.4"/>
  </r>
  <r>
    <s v="AVPROD"/>
    <x v="327"/>
    <x v="5"/>
    <s v="HONOLULU"/>
    <s v="HI"/>
    <n v="96821"/>
    <s v="STLHD-UWW-100"/>
    <s v="Each"/>
    <s v="Active"/>
    <s v="American Lighting"/>
    <s v="Tape Light"/>
    <s v="Standard Grade HD"/>
    <s v="Order"/>
    <s v="01-01-2025"/>
    <s v="14-04-2025"/>
    <n v="0"/>
    <n v="3"/>
    <n v="0"/>
    <n v="1507.35"/>
    <n v="-1507.35"/>
  </r>
  <r>
    <s v="AVPROD"/>
    <x v="1"/>
    <x v="1"/>
    <s v="BOSTON"/>
    <s v="MA"/>
    <n v="2122"/>
    <s v="LED-DR320-24"/>
    <s v="Each"/>
    <s v="Inactive"/>
    <s v="American Lighting"/>
    <s v="Drivers"/>
    <s v="LED-DR"/>
    <s v="Special Order"/>
    <s v="01-01-2025"/>
    <s v="14-04-2025"/>
    <n v="0"/>
    <n v="1"/>
    <n v="0"/>
    <n v="120.58"/>
    <n v="-120.58"/>
  </r>
  <r>
    <s v="AVPROD"/>
    <x v="26"/>
    <x v="10"/>
    <s v="ROANOKE"/>
    <s v="TX"/>
    <n v="76262"/>
    <s v="PLX-ADPTPRODRJ24V-96"/>
    <s v="Each"/>
    <s v="Active"/>
    <s v="Proluxe"/>
    <s v="Drivers"/>
    <s v="Adaptive"/>
    <s v="Shadow TransferKit"/>
    <s v="01-01-2025"/>
    <s v="14-04-2025"/>
    <n v="2"/>
    <n v="0"/>
    <n v="230.4"/>
    <n v="0"/>
    <n v="230.4"/>
  </r>
  <r>
    <s v="AVPROD"/>
    <x v="507"/>
    <x v="9"/>
    <s v="WHITESTONE "/>
    <s v="NY"/>
    <n v="11357"/>
    <s v="PLX-HTLWD54-3018-24V-16"/>
    <s v="Each"/>
    <s v="Active"/>
    <s v="Proluxe"/>
    <s v="Tape Light"/>
    <s v="High Output"/>
    <s v="Shadow TransferKit"/>
    <s v="01-01-2025"/>
    <s v="14-04-2025"/>
    <n v="-2"/>
    <n v="0"/>
    <n v="305.8"/>
    <n v="0"/>
    <n v="305.8"/>
  </r>
  <r>
    <s v="AVPROD"/>
    <x v="129"/>
    <x v="4"/>
    <s v="CHARLESTON"/>
    <s v="SC"/>
    <n v="29407"/>
    <s v="PLX-CNVS54-40K-24V-12x24"/>
    <s v="CS2"/>
    <s v="Active"/>
    <s v="Proluxe"/>
    <s v="Dynamic Pixel"/>
    <s v="Canvas"/>
    <s v="Shadow TransferKit"/>
    <s v="01-01-2025"/>
    <s v="14-04-2025"/>
    <n v="-4"/>
    <n v="0"/>
    <n v="1060"/>
    <n v="0"/>
    <n v="1060"/>
  </r>
  <r>
    <s v="AVPROD"/>
    <x v="278"/>
    <x v="6"/>
    <s v="PARRISH"/>
    <s v="FL"/>
    <n v="34219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207"/>
    <x v="0"/>
    <s v="JEFFERSON TWP"/>
    <s v="PA"/>
    <n v="18436"/>
    <s v="PLX-STLWD54-3018-24V-16"/>
    <s v="Each"/>
    <s v="Active"/>
    <s v="Proluxe"/>
    <s v="Tape Light"/>
    <s v="Standard Grade"/>
    <s v="Shadow TransferKit"/>
    <s v="01-01-2025"/>
    <s v="14-04-2025"/>
    <n v="-22"/>
    <n v="0"/>
    <n v="2794.88"/>
    <n v="0"/>
    <n v="2794.88"/>
  </r>
  <r>
    <s v="AVPROD"/>
    <x v="123"/>
    <x v="9"/>
    <s v="FARMINGDALE"/>
    <s v="NY"/>
    <n v="11735"/>
    <s v="PE-GT-END"/>
    <s v="Each"/>
    <s v="NoPurchase"/>
    <s v="American Lighting"/>
    <s v="Extrusion/Channel"/>
    <s v="Premium Extrusions"/>
    <s v="Order"/>
    <s v="01-01-2025"/>
    <s v="14-04-2025"/>
    <n v="0"/>
    <n v="120"/>
    <n v="0"/>
    <n v="306"/>
    <n v="-306"/>
  </r>
  <r>
    <s v="AVPROD"/>
    <x v="36"/>
    <x v="5"/>
    <s v="MESA"/>
    <s v="AZ"/>
    <n v="85204"/>
    <s v="PE-TRACE-FEED"/>
    <s v="BG2"/>
    <s v="Active"/>
    <s v="American Lighting"/>
    <s v="Extrusion/Channel"/>
    <s v="Premium Extrusions"/>
    <s v="Order"/>
    <s v="01-01-2025"/>
    <s v="14-04-2025"/>
    <n v="0"/>
    <n v="6"/>
    <n v="0"/>
    <n v="14.1"/>
    <n v="-14.1"/>
  </r>
  <r>
    <s v="AVPROD"/>
    <x v="508"/>
    <x v="6"/>
    <s v="SANFORD"/>
    <s v="FL"/>
    <n v="32771"/>
    <s v="PLX-HTL67COB-12MM-SW-CC"/>
    <s v="Foot"/>
    <s v="Active"/>
    <s v="Proluxe"/>
    <s v="Tape Light"/>
    <s v="Sauna IP67 COB"/>
    <s v="Shadow TransferKit"/>
    <s v="01-01-2025"/>
    <s v="14-04-2025"/>
    <n v="-9"/>
    <n v="0"/>
    <n v="86.85"/>
    <n v="0"/>
    <n v="86.85"/>
  </r>
  <r>
    <s v="AVPROD"/>
    <x v="90"/>
    <x v="3"/>
    <s v="CLEVELAND"/>
    <s v="OH"/>
    <n v="44114"/>
    <s v="PLX-SPTL54-TW-24V-13"/>
    <s v="Each"/>
    <s v="NoPurchase"/>
    <s v="Proluxe"/>
    <s v="Tape Light"/>
    <s v="Spec Grade"/>
    <s v="Shadow TransferKit"/>
    <s v="01-01-2025"/>
    <s v="14-04-2025"/>
    <n v="-16"/>
    <n v="0"/>
    <n v="2180"/>
    <n v="0"/>
    <n v="2180"/>
  </r>
  <r>
    <s v="AVPROD"/>
    <x v="95"/>
    <x v="3"/>
    <s v="LEETSDALE"/>
    <s v="PA"/>
    <n v="15056"/>
    <s v="PE-PRO30LENS-1M"/>
    <s v="Each"/>
    <s v="Active"/>
    <s v="American Lighting"/>
    <s v="Extrusion/Channel"/>
    <s v="Premium Extrusions"/>
    <s v="Special Order"/>
    <s v="01-01-2025"/>
    <s v="14-04-2025"/>
    <n v="0"/>
    <n v="5"/>
    <n v="0"/>
    <n v="59.22"/>
    <n v="-59.22"/>
  </r>
  <r>
    <s v="AVPROD"/>
    <x v="5"/>
    <x v="3"/>
    <s v="TROY"/>
    <s v="MI"/>
    <n v="48084"/>
    <s v="PE-AA2-LENS-1M"/>
    <s v="Each"/>
    <s v="NoPurchase"/>
    <s v="American Lighting"/>
    <s v="Extrusion/Channel"/>
    <s v="Premium Extrusions"/>
    <s v="Order"/>
    <s v="01-01-2025"/>
    <s v="14-04-2025"/>
    <n v="0"/>
    <n v="15"/>
    <n v="0"/>
    <n v="147"/>
    <n v="-147"/>
  </r>
  <r>
    <s v="AVPROD"/>
    <x v="509"/>
    <x v="6"/>
    <s v="STUART"/>
    <s v="FL"/>
    <n v="34997"/>
    <s v="HTLWD-3018-16"/>
    <s v="Each"/>
    <s v="Active"/>
    <s v="American Lighting"/>
    <s v="Tape Light"/>
    <s v="High Output"/>
    <s v="Order"/>
    <s v="01-01-2025"/>
    <s v="14-04-2025"/>
    <n v="0"/>
    <n v="2"/>
    <n v="0"/>
    <n v="278"/>
    <n v="-278"/>
  </r>
  <r>
    <s v="AVPROD"/>
    <x v="459"/>
    <x v="6"/>
    <s v="MIAMI"/>
    <s v="FL"/>
    <n v="33127"/>
    <s v="PLX-RHYM-DLR-ZOM-15-2450-5CCT-3-WH"/>
    <s v="Each"/>
    <s v="Active"/>
    <s v="Proluxe"/>
    <s v="Downlighting"/>
    <s v="Rhyme"/>
    <s v="Shadow TransferKit"/>
    <s v="01-01-2025"/>
    <s v="14-04-2025"/>
    <n v="-5"/>
    <n v="0"/>
    <n v="0"/>
    <n v="0"/>
    <n v="0"/>
  </r>
  <r>
    <s v="AVPROD"/>
    <x v="62"/>
    <x v="6"/>
    <s v="SARASOTA"/>
    <s v="FL"/>
    <n v="34236"/>
    <s v="PLX-ADPTPRODRJ24V-30"/>
    <s v="Each"/>
    <s v="Active"/>
    <s v="Proluxe"/>
    <s v="Drivers"/>
    <s v="Adaptive"/>
    <s v="Shadow TransferKit"/>
    <s v="01-01-2025"/>
    <s v="14-04-2025"/>
    <n v="-4"/>
    <n v="0"/>
    <n v="222.8"/>
    <n v="0"/>
    <n v="222.8"/>
  </r>
  <r>
    <s v="AVPROD"/>
    <x v="127"/>
    <x v="4"/>
    <s v="HATTIESBURG "/>
    <s v="MS"/>
    <n v="39402"/>
    <s v="PLX-ADPTPRODRJ24V-288"/>
    <s v="Each"/>
    <s v="Active"/>
    <s v="Proluxe"/>
    <s v="Drivers"/>
    <s v="Adaptive"/>
    <s v="Shadow TransferKit"/>
    <s v="01-01-2025"/>
    <s v="14-04-2025"/>
    <n v="1"/>
    <n v="0"/>
    <n v="201.02"/>
    <n v="0"/>
    <n v="201.02"/>
  </r>
  <r>
    <s v="AVPROD"/>
    <x v="324"/>
    <x v="3"/>
    <s v="LOUISVILLE"/>
    <s v="KY"/>
    <n v="40223"/>
    <s v="PE-UVLENS-1M"/>
    <s v="Each"/>
    <s v="Active"/>
    <s v="American Lighting"/>
    <s v="Extrusion/Channel"/>
    <s v="Premium Extrusions"/>
    <s v="Special Order"/>
    <s v="01-01-2025"/>
    <s v="14-04-2025"/>
    <n v="0"/>
    <n v="23"/>
    <n v="0"/>
    <n v="0"/>
    <n v="0"/>
  </r>
  <r>
    <s v="AVPROD"/>
    <x v="46"/>
    <x v="6"/>
    <s v="SARASOTA"/>
    <s v="FL"/>
    <n v="34238"/>
    <s v="PE-GT-END"/>
    <s v="Each"/>
    <s v="NoPurchase"/>
    <s v="American Lighting"/>
    <s v="Extrusion/Channel"/>
    <s v="Premium Extrusions"/>
    <s v="Order"/>
    <s v="01-01-2025"/>
    <s v="14-04-2025"/>
    <n v="0"/>
    <n v="17"/>
    <n v="0"/>
    <n v="43.35"/>
    <n v="-43.35"/>
  </r>
  <r>
    <s v="AVPROD"/>
    <x v="79"/>
    <x v="4"/>
    <s v="GREENVILLE"/>
    <s v="SC"/>
    <n v="29601"/>
    <s v="PE-VERGE-FEED"/>
    <s v="Each"/>
    <s v="Active"/>
    <s v="American Lighting"/>
    <s v="Extrusion/Channel"/>
    <s v="Premium Extrusions"/>
    <s v="Order"/>
    <s v="01-01-2025"/>
    <s v="14-04-2025"/>
    <n v="0"/>
    <n v="2"/>
    <n v="0"/>
    <n v="6.5"/>
    <n v="-6.5"/>
  </r>
  <r>
    <s v="AVPROD"/>
    <x v="6"/>
    <x v="5"/>
    <s v="SIGNAL HILL "/>
    <s v="CA"/>
    <n v="97055"/>
    <s v="HTL-COB-TW-16"/>
    <s v="Each"/>
    <s v="Active"/>
    <s v="American Lighting"/>
    <s v="Tape Light"/>
    <s v="High Output COB"/>
    <s v="Order"/>
    <s v="01-01-2025"/>
    <s v="14-04-2025"/>
    <n v="0"/>
    <n v="3"/>
    <n v="0"/>
    <n v="320.76"/>
    <n v="-320.76"/>
  </r>
  <r>
    <s v="AVPROD"/>
    <x v="16"/>
    <x v="5"/>
    <s v="KIHEI"/>
    <s v="HI"/>
    <n v="96753"/>
    <s v="PLX-EXTUNV-2M-BNDL1"/>
    <s v="Each"/>
    <s v="Active"/>
    <s v="Proluxe"/>
    <s v="Extrusion/Channel"/>
    <s v="Premium Extrusions"/>
    <s v="Shadow TransferKit"/>
    <s v="01-01-2025"/>
    <s v="14-04-2025"/>
    <n v="-6"/>
    <n v="0"/>
    <n v="214.74"/>
    <n v="0"/>
    <n v="214.74"/>
  </r>
  <r>
    <s v="AVPROD"/>
    <x v="168"/>
    <x v="3"/>
    <s v="ELK RAPIDS"/>
    <s v="MI"/>
    <n v="49629"/>
    <s v="STL-COB-WW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146"/>
    <x v="4"/>
    <s v="MEBANE"/>
    <s v="NC"/>
    <n v="27302"/>
    <s v="TL-2SPL-L-HD"/>
    <s v="Each"/>
    <s v="Active"/>
    <s v="American Lighting"/>
    <s v="Tape Light"/>
    <s v="Tape Light Accessories"/>
    <s v="Order"/>
    <s v="01-01-2025"/>
    <s v="14-04-2025"/>
    <n v="0"/>
    <n v="55"/>
    <n v="0"/>
    <n v="118.25"/>
    <n v="-118.25"/>
  </r>
  <r>
    <s v="AVPROD"/>
    <x v="300"/>
    <x v="7"/>
    <s v="LENEXA"/>
    <s v="KS"/>
    <n v="66219"/>
    <s v="CNVS-WW-12x24"/>
    <s v="CS2"/>
    <s v="Active"/>
    <s v="American Lighting"/>
    <s v="Dynamic Pixel"/>
    <s v="Canvas"/>
    <s v="Order"/>
    <s v="01-01-2025"/>
    <s v="14-04-2025"/>
    <n v="0"/>
    <n v="3"/>
    <n v="0"/>
    <n v="795"/>
    <n v="-795"/>
  </r>
  <r>
    <s v="AVPROD"/>
    <x v="144"/>
    <x v="0"/>
    <s v="SUFFOLK"/>
    <s v="VA"/>
    <n v="23435"/>
    <s v="PLX-DECRJ45-DMX-5CH"/>
    <s v="Each"/>
    <s v="Active"/>
    <s v="Proluxe"/>
    <s v="Controls"/>
    <s v="Controls"/>
    <s v="Shadow TransferKit"/>
    <s v="01-01-2025"/>
    <s v="14-04-2025"/>
    <n v="5"/>
    <n v="0"/>
    <n v="479.95"/>
    <n v="0"/>
    <n v="479.95"/>
  </r>
  <r>
    <s v="AVPROD"/>
    <x v="510"/>
    <x v="6"/>
    <s v="NAPLES"/>
    <s v="FL"/>
    <n v="34109"/>
    <s v="PLX-EXTGT-2M-BNDL1"/>
    <s v="Each"/>
    <s v="Active"/>
    <s v="Proluxe"/>
    <s v="Extrusion/Channel"/>
    <s v="Premium Extrusions"/>
    <s v="Shadow TransferKit"/>
    <s v="01-01-2025"/>
    <s v="14-04-2025"/>
    <n v="-1"/>
    <n v="0"/>
    <n v="65.95"/>
    <n v="0"/>
    <n v="65.95"/>
  </r>
  <r>
    <s v="AVPROD"/>
    <x v="291"/>
    <x v="11"/>
    <s v="ANN ARBOR"/>
    <s v="MI"/>
    <n v="48108"/>
    <s v="PLX-DECRJ45-DMX-5CH"/>
    <s v="Each"/>
    <s v="Active"/>
    <s v="Proluxe"/>
    <s v="Controls"/>
    <s v="Controls"/>
    <s v="Shadow TransferKit"/>
    <s v="01-01-2025"/>
    <s v="14-04-2025"/>
    <n v="-5"/>
    <n v="0"/>
    <n v="0"/>
    <n v="0"/>
    <n v="0"/>
  </r>
  <r>
    <s v="AVPROD"/>
    <x v="189"/>
    <x v="2"/>
    <s v="HIGHLANDS RANCH"/>
    <s v="CO"/>
    <n v="80130"/>
    <s v="LED-DR100-24"/>
    <s v="Each"/>
    <s v="Inactive"/>
    <s v="American Lighting"/>
    <s v="Drivers"/>
    <s v="LED-DR"/>
    <s v="Order"/>
    <s v="01-01-2025"/>
    <s v="14-04-2025"/>
    <n v="0"/>
    <n v="0"/>
    <n v="0"/>
    <n v="-290.95"/>
    <n v="290.95"/>
  </r>
  <r>
    <s v="AVPROD"/>
    <x v="95"/>
    <x v="3"/>
    <s v="LEETSDALE"/>
    <s v="PA"/>
    <n v="15056"/>
    <s v="PE-GT-1M"/>
    <s v="Each"/>
    <s v="Inactive"/>
    <s v="American Lighting"/>
    <s v="Extrusion/Channel"/>
    <s v="Premium Extrusions"/>
    <s v="Order"/>
    <s v="01-01-2025"/>
    <s v="14-04-2025"/>
    <n v="0"/>
    <n v="3"/>
    <n v="0"/>
    <n v="50.22"/>
    <n v="-50.22"/>
  </r>
  <r>
    <s v="AVPROD"/>
    <x v="41"/>
    <x v="4"/>
    <s v="NORTH CHARLESTON"/>
    <s v="SC"/>
    <n v="29420"/>
    <s v="TL-4SPL-HD"/>
    <s v="Each"/>
    <s v="Active"/>
    <s v="American Lighting"/>
    <s v="Tape Light"/>
    <s v="Tape Light Accessories"/>
    <s v="Order"/>
    <s v="01-01-2025"/>
    <s v="14-04-2025"/>
    <n v="0"/>
    <n v="25"/>
    <n v="0"/>
    <n v="51.25"/>
    <n v="-51.25"/>
  </r>
  <r>
    <s v="AVPROD"/>
    <x v="178"/>
    <x v="1"/>
    <s v="METHUEN"/>
    <s v="MA"/>
    <n v="1844"/>
    <s v="PLX-STLWD54-3018-24V-16"/>
    <s v="Each"/>
    <s v="Active"/>
    <s v="Proluxe"/>
    <s v="Tape Light"/>
    <s v="Standard Grade"/>
    <s v="Shadow TransferKit"/>
    <s v="01-01-2025"/>
    <s v="14-04-2025"/>
    <n v="-2"/>
    <n v="0"/>
    <n v="282.3"/>
    <n v="0"/>
    <n v="282.3"/>
  </r>
  <r>
    <s v="AVPROD"/>
    <x v="232"/>
    <x v="5"/>
    <s v="SCOTTSDALE"/>
    <s v="AZ"/>
    <n v="95255"/>
    <s v="PLX-ADPTDRJ24V-60"/>
    <s v="Each"/>
    <s v="Active"/>
    <s v="Proluxe"/>
    <s v="Drivers"/>
    <s v="Adaptive"/>
    <s v="Shadow TransferKit"/>
    <s v="01-01-2025"/>
    <s v="14-04-2025"/>
    <n v="-1"/>
    <n v="0"/>
    <n v="76.7"/>
    <n v="0"/>
    <n v="76.7"/>
  </r>
  <r>
    <s v="AVPROD"/>
    <x v="251"/>
    <x v="3"/>
    <s v="ORION TOWNSHIP"/>
    <s v="MI"/>
    <n v="48359"/>
    <s v="PE-UVLENS-2M"/>
    <s v="Each"/>
    <s v="Active"/>
    <s v="American Lighting"/>
    <s v="Extrusion/Channel"/>
    <s v="Premium Extrusions"/>
    <s v="Special Order"/>
    <s v="01-01-2025"/>
    <s v="14-04-2025"/>
    <n v="0"/>
    <n v="24"/>
    <n v="0"/>
    <n v="385.2"/>
    <n v="-385.2"/>
  </r>
  <r>
    <s v="AVPROD"/>
    <x v="15"/>
    <x v="3"/>
    <s v="MENTOR"/>
    <s v="OH"/>
    <n v="44060"/>
    <s v="PE-GTX-END"/>
    <s v="Each"/>
    <s v="NoPurchase"/>
    <s v="American Lighting"/>
    <s v="Extrusion/Channel"/>
    <s v="Premium Extrusions"/>
    <s v="Order"/>
    <s v="01-01-2025"/>
    <s v="14-04-2025"/>
    <n v="0"/>
    <n v="6"/>
    <n v="0"/>
    <n v="14.52"/>
    <n v="-14.52"/>
  </r>
  <r>
    <s v="AVPROD"/>
    <x v="123"/>
    <x v="9"/>
    <s v="FARMINGDALE"/>
    <s v="NY"/>
    <n v="11735"/>
    <s v="SWX-100-24"/>
    <s v="Each"/>
    <s v="NoPurchase"/>
    <s v="American Lighting"/>
    <s v="Drivers"/>
    <s v="Switchex"/>
    <s v="Order"/>
    <s v="01-01-2025"/>
    <s v="14-04-2025"/>
    <n v="0"/>
    <n v="2"/>
    <n v="0"/>
    <n v="297"/>
    <n v="-297"/>
  </r>
  <r>
    <s v="AVPROD"/>
    <x v="266"/>
    <x v="9"/>
    <s v="HICKSVILLE"/>
    <s v="NY"/>
    <n v="11801"/>
    <s v="PLX-EXT-CLIP"/>
    <s v="Each"/>
    <s v="NoPurchase"/>
    <s v="Proluxe"/>
    <s v="Extrusion/Channel"/>
    <s v="Economy Extrusions"/>
    <s v="Shadow TransferKit"/>
    <s v="01-01-2025"/>
    <s v="14-04-2025"/>
    <n v="-89"/>
    <n v="0"/>
    <n v="151.30000000000001"/>
    <n v="0"/>
    <n v="151.30000000000001"/>
  </r>
  <r>
    <s v="AVPROD"/>
    <x v="158"/>
    <x v="3"/>
    <s v="MADISON HEIGHTS"/>
    <s v="MI"/>
    <n v="48071"/>
    <s v="E-CLIP"/>
    <s v="Each"/>
    <s v="NoPurchase"/>
    <s v="American Lighting"/>
    <s v="Extrusion/Channel"/>
    <s v="Economy Extrusions"/>
    <s v="Order"/>
    <s v="01-01-2025"/>
    <s v="14-04-2025"/>
    <n v="0"/>
    <n v="18"/>
    <n v="0"/>
    <n v="30.6"/>
    <n v="-30.6"/>
  </r>
  <r>
    <s v="AVPROD"/>
    <x v="28"/>
    <x v="8"/>
    <s v="REDMOND"/>
    <s v="WA"/>
    <n v="98052"/>
    <s v="ADPT-DRJ-60-24"/>
    <s v="Each"/>
    <s v="Active"/>
    <s v="American Lighting"/>
    <s v="Drivers"/>
    <s v="Adaptive"/>
    <s v="Order"/>
    <s v="01-01-2025"/>
    <s v="14-04-2025"/>
    <n v="0"/>
    <n v="8"/>
    <n v="0"/>
    <n v="390.64"/>
    <n v="-390.64"/>
  </r>
  <r>
    <s v="AVPROD"/>
    <x v="224"/>
    <x v="6"/>
    <s v="JUPITER "/>
    <s v="FL"/>
    <n v="33477"/>
    <s v="PLX-EXTP-45-1M"/>
    <s v="Each"/>
    <s v="NoPurchase"/>
    <s v="Proluxe"/>
    <s v="Extrusion/Channel"/>
    <s v="Premium Extrusions"/>
    <s v="Shadow TransferKit"/>
    <s v="01-01-2025"/>
    <s v="14-04-2025"/>
    <n v="-18"/>
    <n v="0"/>
    <n v="304.2"/>
    <n v="0"/>
    <n v="304.2"/>
  </r>
  <r>
    <s v="AVPROD"/>
    <x v="127"/>
    <x v="4"/>
    <s v="HATTIESBURG "/>
    <s v="MS"/>
    <n v="39402"/>
    <s v="PLX-FL265-PIR-3CCT-WH"/>
    <s v="Each"/>
    <s v="Active"/>
    <s v="Proluxe"/>
    <s v="Exterior"/>
    <s v="Fora"/>
    <s v="Shadow TransferKit"/>
    <s v="01-01-2025"/>
    <s v="14-04-2025"/>
    <n v="-6"/>
    <n v="0"/>
    <n v="250.5"/>
    <n v="0"/>
    <n v="250.5"/>
  </r>
  <r>
    <s v="AVPROD"/>
    <x v="189"/>
    <x v="2"/>
    <s v="HIGHLANDS RANCH"/>
    <s v="CO"/>
    <n v="80130"/>
    <s v="PLX-EXTGT-2M-BNDL1"/>
    <s v="Each"/>
    <s v="Active"/>
    <s v="Proluxe"/>
    <s v="Extrusion/Channel"/>
    <s v="Premium Extrusions"/>
    <s v="Shadow TransferKit"/>
    <s v="01-01-2025"/>
    <s v="14-04-2025"/>
    <n v="-3"/>
    <n v="0"/>
    <n v="198"/>
    <n v="0"/>
    <n v="198"/>
  </r>
  <r>
    <s v="AVPROD"/>
    <x v="69"/>
    <x v="11"/>
    <s v="STEVENS POINT"/>
    <s v="WI"/>
    <n v="54481"/>
    <s v="PLX-HTLWD54-3018-24V-16"/>
    <s v="Each"/>
    <s v="Active"/>
    <s v="Proluxe"/>
    <s v="Tape Light"/>
    <s v="High Output"/>
    <s v="Shadow TransferKit"/>
    <s v="01-01-2025"/>
    <s v="14-04-2025"/>
    <n v="-15"/>
    <n v="0"/>
    <n v="1834.8"/>
    <n v="0"/>
    <n v="1834.8"/>
  </r>
  <r>
    <s v="AVPROD"/>
    <x v="35"/>
    <x v="6"/>
    <s v="MIAMI"/>
    <s v="FL"/>
    <n v="33155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4"/>
    <x v="2"/>
    <s v="DENVER"/>
    <s v="CO"/>
    <n v="80222"/>
    <s v="PE-GTX-LENS-1M"/>
    <s v="Each"/>
    <s v="Active"/>
    <s v="American Lighting"/>
    <s v="Extrusion/Channel"/>
    <s v="Premium Extrusions"/>
    <s v="Special Order"/>
    <s v="01-01-2025"/>
    <s v="14-04-2025"/>
    <n v="0"/>
    <n v="2"/>
    <n v="0"/>
    <n v="15.2"/>
    <n v="-15.2"/>
  </r>
  <r>
    <s v="AVPROD"/>
    <x v="48"/>
    <x v="6"/>
    <s v="LAKELAND"/>
    <s v="FL"/>
    <n v="33813"/>
    <s v="PE-ARC-LENS-2M"/>
    <s v="Each"/>
    <s v="Active"/>
    <s v="American Lighting"/>
    <s v="Extrusion/Channel"/>
    <s v="Premium Extrusions"/>
    <s v="Order"/>
    <s v="01-01-2025"/>
    <s v="14-04-2025"/>
    <n v="0"/>
    <n v="1"/>
    <n v="0"/>
    <n v="5.5"/>
    <n v="-5.5"/>
  </r>
  <r>
    <s v="AVPROD"/>
    <x v="56"/>
    <x v="3"/>
    <s v="MASON"/>
    <s v="OH"/>
    <n v="45040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457"/>
    <x v="5"/>
    <s v="LAS VEGAS"/>
    <s v="NV"/>
    <n v="89118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38"/>
    <x v="2"/>
    <s v="SANTA FE"/>
    <s v="NM"/>
    <n v="87501"/>
    <s v="PLX-EXTSLOT-LENS-2M"/>
    <s v="Each"/>
    <s v="Active"/>
    <s v="Proluxe"/>
    <s v="Extrusion/Channel"/>
    <s v="Premium Extrusions"/>
    <s v="Shadow TransferKit"/>
    <s v="01-01-2025"/>
    <s v="14-04-2025"/>
    <n v="-2"/>
    <n v="0"/>
    <n v="55.3"/>
    <n v="0"/>
    <n v="55.3"/>
  </r>
  <r>
    <s v="AVPROD"/>
    <x v="195"/>
    <x v="1"/>
    <s v="MYSTIC"/>
    <s v="CT"/>
    <n v="6355"/>
    <s v="PLX-ADPTPRODRJ24V-60"/>
    <s v="Each"/>
    <s v="Active"/>
    <s v="Proluxe"/>
    <s v="Drivers"/>
    <s v="Adaptive"/>
    <s v="Shadow TransferKit"/>
    <s v="01-01-2025"/>
    <s v="14-04-2025"/>
    <n v="-3"/>
    <n v="0"/>
    <n v="253.2"/>
    <n v="0"/>
    <n v="253.2"/>
  </r>
  <r>
    <s v="AVPROD"/>
    <x v="0"/>
    <x v="0"/>
    <s v="SPRING CITY"/>
    <s v="PA"/>
    <n v="19475"/>
    <s v="HTL-COB-RGBW-CC"/>
    <s v="Foot"/>
    <s v="Active"/>
    <s v="American Lighting"/>
    <s v="Tape Light"/>
    <s v="High Output COB"/>
    <s v="Tivoli Custom Cut"/>
    <s v="01-01-2025"/>
    <s v="14-04-2025"/>
    <n v="0"/>
    <n v="282"/>
    <n v="0"/>
    <n v="4475.34"/>
    <n v="-4475.34"/>
  </r>
  <r>
    <s v="AVPROD"/>
    <x v="120"/>
    <x v="6"/>
    <s v="CAPE CORAL"/>
    <s v="FL"/>
    <n v="33991"/>
    <s v="ADPT-DRJ-96-24"/>
    <s v="Each"/>
    <s v="Active"/>
    <s v="American Lighting"/>
    <s v="Drivers"/>
    <s v="Adaptive"/>
    <s v="Order"/>
    <s v="01-01-2025"/>
    <s v="14-04-2025"/>
    <n v="0"/>
    <n v="3"/>
    <n v="0"/>
    <n v="349.2"/>
    <n v="-349.2"/>
  </r>
  <r>
    <s v="AVPROD"/>
    <x v="357"/>
    <x v="5"/>
    <s v="LOS ANGELES"/>
    <s v="CA"/>
    <n v="90066"/>
    <s v="HTLWD-3018-16"/>
    <s v="Each"/>
    <s v="Active"/>
    <s v="American Lighting"/>
    <s v="Tape Light"/>
    <s v="High Output"/>
    <s v="Order"/>
    <s v="01-01-2025"/>
    <s v="14-04-2025"/>
    <n v="0"/>
    <n v="4"/>
    <n v="0"/>
    <n v="556"/>
    <n v="-556"/>
  </r>
  <r>
    <s v="AVPROD"/>
    <x v="270"/>
    <x v="5"/>
    <s v="LAS VEGAS"/>
    <s v="NV"/>
    <n v="89131"/>
    <s v="PLX-TL-HVYDTYACCSRY-SC-PWR-6"/>
    <s v="Each"/>
    <s v="Active"/>
    <s v="Proluxe"/>
    <s v="Tape Light"/>
    <s v="Tape Light Accessories"/>
    <s v="Shadow TransferKit"/>
    <s v="01-01-2025"/>
    <s v="14-04-2025"/>
    <n v="-100"/>
    <n v="0"/>
    <n v="450"/>
    <n v="0"/>
    <n v="450"/>
  </r>
  <r>
    <s v="AVPROD"/>
    <x v="15"/>
    <x v="3"/>
    <s v="MENTOR"/>
    <s v="OH"/>
    <n v="44060"/>
    <s v="AML-DMX-N-DINADR2"/>
    <s v="Each"/>
    <s v="Active"/>
    <s v="American Lighting"/>
    <s v="Controls"/>
    <s v="Controls"/>
    <s v="Order"/>
    <s v="01-01-2025"/>
    <s v="14-04-2025"/>
    <n v="0"/>
    <n v="1"/>
    <n v="0"/>
    <n v="839.3"/>
    <n v="-839.3"/>
  </r>
  <r>
    <s v="AVPROD"/>
    <x v="82"/>
    <x v="5"/>
    <s v="SCOTTSDALE"/>
    <s v="AZ"/>
    <n v="85255"/>
    <s v="PE-AA2-END"/>
    <s v="Each"/>
    <s v="NoPurchase"/>
    <s v="American Lighting"/>
    <s v="Extrusion/Channel"/>
    <s v="Premium Extrusions"/>
    <s v="Order"/>
    <s v="01-01-2025"/>
    <s v="14-04-2025"/>
    <n v="0"/>
    <n v="46"/>
    <n v="0"/>
    <n v="66.239999999999995"/>
    <n v="-66.239999999999995"/>
  </r>
  <r>
    <s v="AVPROD"/>
    <x v="225"/>
    <x v="0"/>
    <s v="STERLING"/>
    <s v="VA"/>
    <n v="20166"/>
    <s v="PLX-LEDDRJ24V-96"/>
    <s v="Each"/>
    <s v="Active"/>
    <s v="Proluxe"/>
    <s v="Drivers"/>
    <s v="LED-DR"/>
    <s v="Shadow TransferKit"/>
    <s v="01-01-2025"/>
    <s v="14-04-2025"/>
    <n v="-1"/>
    <n v="0"/>
    <n v="62.85"/>
    <n v="0"/>
    <n v="62.85"/>
  </r>
  <r>
    <s v="AVPROD"/>
    <x v="55"/>
    <x v="4"/>
    <s v="LAGRANGE"/>
    <s v="GA"/>
    <n v="30241"/>
    <s v="PLX-ADPTPRODR24V-200"/>
    <s v="Each"/>
    <s v="Active"/>
    <s v="Proluxe"/>
    <s v="Drivers"/>
    <s v="Adaptive"/>
    <s v="Shadow TransferKit"/>
    <s v="01-01-2025"/>
    <s v="14-04-2025"/>
    <n v="1"/>
    <n v="0"/>
    <n v="163.9"/>
    <n v="0"/>
    <n v="163.9"/>
  </r>
  <r>
    <s v="AVPROD"/>
    <x v="75"/>
    <x v="0"/>
    <s v="ROANOKE"/>
    <s v="VA"/>
    <n v="24018"/>
    <s v="PLX-INLINE-TW"/>
    <s v="Each"/>
    <s v="Active"/>
    <s v="Proluxe"/>
    <s v="Controls"/>
    <s v="Controls"/>
    <s v="Shadow TransferKit"/>
    <s v="01-01-2025"/>
    <s v="14-04-2025"/>
    <n v="2"/>
    <n v="0"/>
    <n v="19.399999999999999"/>
    <n v="0"/>
    <n v="19.399999999999999"/>
  </r>
  <r>
    <s v="AVPROD"/>
    <x v="158"/>
    <x v="3"/>
    <s v="MADISON HEIGHTS"/>
    <s v="MI"/>
    <n v="48071"/>
    <s v="HTL-COB-TW-CC"/>
    <s v="Foot"/>
    <s v="Active"/>
    <s v="American Lighting"/>
    <s v="Tape Light"/>
    <s v="High Output COB"/>
    <s v="Tivoli Custom Cut"/>
    <s v="01-01-2025"/>
    <s v="14-04-2025"/>
    <n v="0"/>
    <n v="18"/>
    <n v="0"/>
    <n v="271.44"/>
    <n v="-271.44"/>
  </r>
  <r>
    <s v="AVPROD"/>
    <x v="128"/>
    <x v="10"/>
    <s v="DALLAS"/>
    <s v="TX"/>
    <n v="75247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65"/>
    <x v="6"/>
    <s v="SARASOTA"/>
    <s v="FL"/>
    <n v="34240"/>
    <s v="PE-INLINE-CON"/>
    <s v="Each"/>
    <s v="Active"/>
    <s v="American Lighting"/>
    <s v="Extrusion/Channel"/>
    <s v="Premium Extrusions"/>
    <s v="Special Order"/>
    <s v="01-01-2025"/>
    <s v="14-04-2025"/>
    <n v="0"/>
    <n v="22"/>
    <n v="0"/>
    <n v="232"/>
    <n v="-232"/>
  </r>
  <r>
    <s v="AVPROD"/>
    <x v="430"/>
    <x v="8"/>
    <s v="DES MOINES"/>
    <s v="WA"/>
    <n v="98198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7"/>
    <x v="5"/>
    <s v="GILBERT"/>
    <s v="AZ"/>
    <n v="85296"/>
    <s v="HTL-COB-WW-100"/>
    <s v="Each"/>
    <s v="Active"/>
    <s v="American Lighting"/>
    <s v="Tape Light"/>
    <s v="High Output COB"/>
    <s v="Order"/>
    <s v="01-01-2025"/>
    <s v="14-04-2025"/>
    <n v="0"/>
    <n v="1"/>
    <n v="0"/>
    <n v="591.35"/>
    <n v="-591.35"/>
  </r>
  <r>
    <s v="AVPROD"/>
    <x v="53"/>
    <x v="3"/>
    <s v="CARMEL"/>
    <s v="IN"/>
    <n v="46032"/>
    <s v="PLX-ADPTDRJ24V-30"/>
    <s v="Each"/>
    <s v="Active"/>
    <s v="Proluxe"/>
    <s v="Drivers"/>
    <s v="Adaptive"/>
    <s v="Shadow TransferKit"/>
    <s v="01-01-2025"/>
    <s v="14-04-2025"/>
    <n v="-2"/>
    <n v="0"/>
    <n v="101.3"/>
    <n v="0"/>
    <n v="101.3"/>
  </r>
  <r>
    <s v="AVPROD"/>
    <x v="21"/>
    <x v="8"/>
    <s v="Spokane Valley"/>
    <s v="WA"/>
    <n v="99216"/>
    <s v="PLX-WALL-DMXB-RGBW-4Z"/>
    <s v="Each"/>
    <s v="Active"/>
    <s v="Proluxe"/>
    <s v="Controls"/>
    <s v="Controls"/>
    <s v="Shadow TransferKit"/>
    <s v="01-01-2025"/>
    <s v="14-04-2025"/>
    <n v="-1"/>
    <n v="0"/>
    <n v="128.21"/>
    <n v="0"/>
    <n v="128.21"/>
  </r>
  <r>
    <s v="AVPROD"/>
    <x v="229"/>
    <x v="11"/>
    <s v="MADISON"/>
    <s v="WI"/>
    <n v="53718"/>
    <s v="TL-4SPL-HD"/>
    <s v="Each"/>
    <s v="Active"/>
    <s v="American Lighting"/>
    <s v="Tape Light"/>
    <s v="Tape Light Accessories"/>
    <s v="Order"/>
    <s v="01-01-2025"/>
    <s v="14-04-2025"/>
    <n v="0"/>
    <n v="6"/>
    <n v="0"/>
    <n v="12.3"/>
    <n v="-12.3"/>
  </r>
  <r>
    <s v="AVPROD"/>
    <x v="100"/>
    <x v="3"/>
    <s v="LEXINGTON"/>
    <s v="KY"/>
    <n v="40505"/>
    <s v="HTL-TW-5MKIT"/>
    <s v="Each"/>
    <s v="Active"/>
    <s v="American Lighting"/>
    <s v="Tape Light"/>
    <s v="High Output"/>
    <s v="Order"/>
    <s v="01-01-2025"/>
    <s v="14-04-2025"/>
    <n v="0"/>
    <n v="1"/>
    <n v="0"/>
    <n v="105.95"/>
    <n v="-105.95"/>
  </r>
  <r>
    <s v="AVPROD"/>
    <x v="49"/>
    <x v="6"/>
    <s v="CAPE CORAL"/>
    <s v="FL"/>
    <n v="33909"/>
    <s v="ADPT-DRJ-96-24"/>
    <s v="Each"/>
    <s v="Active"/>
    <s v="American Lighting"/>
    <s v="Drivers"/>
    <s v="Adaptive"/>
    <s v="Order"/>
    <s v="01-01-2025"/>
    <s v="14-04-2025"/>
    <n v="0"/>
    <n v="5"/>
    <n v="0"/>
    <n v="523.75"/>
    <n v="-523.75"/>
  </r>
  <r>
    <s v="AVPROD"/>
    <x v="383"/>
    <x v="6"/>
    <s v="DORAL"/>
    <s v="FL"/>
    <n v="33122"/>
    <s v="TL-2JUMP6-HD"/>
    <s v="Each"/>
    <s v="Active"/>
    <s v="American Lighting"/>
    <s v="Tape Light"/>
    <s v="Tape Light Accessories"/>
    <s v="Order"/>
    <s v="01-01-2025"/>
    <s v="14-04-2025"/>
    <n v="0"/>
    <n v="11"/>
    <n v="0"/>
    <n v="34.21"/>
    <n v="-34.21"/>
  </r>
  <r>
    <s v="AVPROD"/>
    <x v="155"/>
    <x v="10"/>
    <s v="JONESBORO"/>
    <s v="AR"/>
    <n v="72405"/>
    <s v="CNVS-RGBW-12x24"/>
    <s v="CS2"/>
    <s v="Active"/>
    <s v="American Lighting"/>
    <s v="Tape Light"/>
    <s v="Canvas"/>
    <s v="Order"/>
    <s v="01-01-2025"/>
    <s v="14-04-2025"/>
    <n v="0"/>
    <n v="40"/>
    <n v="0"/>
    <n v="17248.7"/>
    <n v="-17248.7"/>
  </r>
  <r>
    <s v="AVPROD"/>
    <x v="20"/>
    <x v="2"/>
    <s v="WINDSOR"/>
    <s v="CO"/>
    <n v="80550"/>
    <s v="WIRE-15-2PIN"/>
    <s v="Each"/>
    <s v="Active"/>
    <s v="American Lighting"/>
    <s v="Tape Light"/>
    <s v="Cable &amp; Wire"/>
    <s v="Order"/>
    <s v="01-01-2025"/>
    <s v="14-04-2025"/>
    <n v="-1"/>
    <n v="0"/>
    <n v="2.72"/>
    <n v="0"/>
    <n v="2.72"/>
  </r>
  <r>
    <s v="AVPROD"/>
    <x v="68"/>
    <x v="4"/>
    <s v="CHARLESTON"/>
    <s v="SC"/>
    <n v="29407"/>
    <s v="PLX-HTL54-COB-27K-24V-16"/>
    <s v="Each"/>
    <s v="Active"/>
    <s v="Proluxe"/>
    <s v="Tape Light"/>
    <s v="High Output COB"/>
    <s v="Shadow TransferKit"/>
    <s v="01-01-2025"/>
    <s v="14-04-2025"/>
    <n v="-5"/>
    <n v="0"/>
    <n v="533.5"/>
    <n v="0"/>
    <n v="533.5"/>
  </r>
  <r>
    <s v="AVPROD"/>
    <x v="123"/>
    <x v="9"/>
    <s v="FARMINGDALE"/>
    <s v="NY"/>
    <n v="11735"/>
    <s v="PE-PRO45-END"/>
    <s v="Each"/>
    <s v="NoPurchase"/>
    <s v="American Lighting"/>
    <s v="Extrusion/Channel"/>
    <s v="Premium Extrusions"/>
    <s v="Order"/>
    <s v="01-01-2025"/>
    <s v="14-04-2025"/>
    <n v="0"/>
    <n v="12"/>
    <n v="0"/>
    <n v="37.200000000000003"/>
    <n v="-37.200000000000003"/>
  </r>
  <r>
    <s v="AVPROD"/>
    <x v="341"/>
    <x v="3"/>
    <s v="ZEELAND"/>
    <s v="MI"/>
    <n v="49464"/>
    <s v="ADPTPRO-DRJ-192-24"/>
    <s v="Each"/>
    <s v="Active"/>
    <s v="American Lighting"/>
    <s v="Drivers"/>
    <s v="Adaptive"/>
    <s v="Order"/>
    <s v="01-01-2025"/>
    <s v="14-04-2025"/>
    <n v="0"/>
    <n v="1"/>
    <n v="0"/>
    <n v="149.80000000000001"/>
    <n v="-149.80000000000001"/>
  </r>
  <r>
    <s v="AVPROD"/>
    <x v="443"/>
    <x v="4"/>
    <s v="EDINBORO"/>
    <s v="PA"/>
    <n v="16412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94"/>
    <x v="2"/>
    <s v="SANDY"/>
    <s v="UT"/>
    <n v="84070"/>
    <s v="PLX-GTWY-DMXARTNET"/>
    <s v="Each"/>
    <s v="Active"/>
    <s v="Proluxe"/>
    <s v="Controls"/>
    <s v="Controls"/>
    <s v="Shadow TransferKit"/>
    <s v="01-01-2025"/>
    <s v="14-04-2025"/>
    <n v="1"/>
    <n v="0"/>
    <n v="825.56"/>
    <n v="0"/>
    <n v="825.56"/>
  </r>
  <r>
    <s v="AVPROD"/>
    <x v="335"/>
    <x v="10"/>
    <s v="HOUSTON"/>
    <s v="TX"/>
    <n v="77007"/>
    <s v="TWPRO-CTRL-PLC-21"/>
    <s v="Each"/>
    <s v="NoPurchase"/>
    <s v="Seasonal"/>
    <s v="Seasonal"/>
    <s v="Twinkly Pro"/>
    <s v="Order"/>
    <s v="01-01-2025"/>
    <s v="14-04-2025"/>
    <n v="0"/>
    <n v="1"/>
    <n v="0"/>
    <n v="515.89"/>
    <n v="-515.89"/>
  </r>
  <r>
    <s v="AVPROD"/>
    <x v="214"/>
    <x v="3"/>
    <s v="CLINTON "/>
    <s v="PA"/>
    <n v="15026"/>
    <s v="PLX-EXTUNVMINI-2M-BNDL5"/>
    <s v="Each"/>
    <s v="Active"/>
    <s v="Proluxe"/>
    <s v="Extrusion/Channel"/>
    <s v="Premium Extrusions"/>
    <s v="Shadow TransferKit"/>
    <s v="01-01-2025"/>
    <s v="14-04-2025"/>
    <n v="-2"/>
    <n v="0"/>
    <n v="371.5"/>
    <n v="0"/>
    <n v="371.5"/>
  </r>
  <r>
    <s v="AVPROD"/>
    <x v="26"/>
    <x v="10"/>
    <s v="ROANOKE"/>
    <s v="TX"/>
    <n v="76262"/>
    <s v="PLX-EXT-CLIP-45"/>
    <s v="Each"/>
    <s v="NoPurchase"/>
    <s v="Proluxe"/>
    <s v="Extrusion/Channel"/>
    <s v="Economy Extrusions"/>
    <s v="Shadow TransferKit"/>
    <s v="01-01-2025"/>
    <s v="14-04-2025"/>
    <n v="198"/>
    <n v="0"/>
    <n v="435.6"/>
    <n v="0"/>
    <n v="435.6"/>
  </r>
  <r>
    <s v="AVPROD"/>
    <x v="136"/>
    <x v="8"/>
    <s v="ANCHORAGE"/>
    <s v="AK"/>
    <n v="99518"/>
    <s v="PLX-WALL-DMXB-RGBW-4Z"/>
    <s v="Each"/>
    <s v="Active"/>
    <s v="Proluxe"/>
    <s v="Controls"/>
    <s v="Controls"/>
    <s v="Shadow TransferKit"/>
    <s v="01-01-2025"/>
    <s v="14-04-2025"/>
    <n v="-1"/>
    <n v="0"/>
    <n v="134.94999999999999"/>
    <n v="0"/>
    <n v="134.94999999999999"/>
  </r>
  <r>
    <s v="AVPROD"/>
    <x v="52"/>
    <x v="1"/>
    <s v="NORTH EASTON"/>
    <s v="MA"/>
    <n v="2356"/>
    <s v="TL-2PWR-HD"/>
    <s v="Each"/>
    <s v="Active"/>
    <s v="American Lighting"/>
    <s v="Tape Light"/>
    <s v="Tape Light Accessories"/>
    <s v="Order"/>
    <s v="01-01-2025"/>
    <s v="14-04-2025"/>
    <n v="0"/>
    <n v="2"/>
    <n v="0"/>
    <n v="9"/>
    <n v="-9"/>
  </r>
  <r>
    <s v="AVPROD"/>
    <x v="13"/>
    <x v="4"/>
    <s v="WOODSTOCK"/>
    <s v="GA"/>
    <n v="30188"/>
    <s v="120-H3-3018-CC"/>
    <s v="Foot"/>
    <s v="Active"/>
    <s v="American Lighting"/>
    <s v="Flexible Linear"/>
    <s v="Hybrid"/>
    <s v="Tivoli Custom Cut"/>
    <s v="01-01-2025"/>
    <s v="14-04-2025"/>
    <n v="0"/>
    <n v="4"/>
    <n v="0"/>
    <n v="56.8"/>
    <n v="-56.8"/>
  </r>
  <r>
    <s v="AVPROD"/>
    <x v="11"/>
    <x v="0"/>
    <s v="MIDLOTHIAN"/>
    <s v="VA"/>
    <n v="23113"/>
    <s v="CC-LF-SFLEX-R30"/>
    <s v="Each"/>
    <s v="Active"/>
    <s v="Other - Non-Inventory"/>
    <s v="Other"/>
    <s v="LaborFee"/>
    <s v="Tivoli Custom Cut"/>
    <s v="01-01-2025"/>
    <s v="14-04-2025"/>
    <n v="2"/>
    <n v="0"/>
    <n v="44"/>
    <n v="0"/>
    <n v="44"/>
  </r>
  <r>
    <s v="AVPROD"/>
    <x v="176"/>
    <x v="6"/>
    <s v="DORAL "/>
    <s v="FL"/>
    <n v="33122"/>
    <s v="STLHD-WW-100"/>
    <s v="Each"/>
    <s v="Active"/>
    <s v="American Lighting"/>
    <s v="Tape Light"/>
    <s v="Standard Grade HD"/>
    <s v="Order"/>
    <s v="01-01-2025"/>
    <s v="14-04-2025"/>
    <n v="0"/>
    <n v="2"/>
    <n v="0"/>
    <n v="1116.5999999999999"/>
    <n v="-1116.5999999999999"/>
  </r>
  <r>
    <s v="AVPROD"/>
    <x v="246"/>
    <x v="3"/>
    <s v="CUYAHOGA FALLS"/>
    <s v="OH"/>
    <n v="44221"/>
    <s v="LED-DR240-24"/>
    <s v="Each"/>
    <s v="Inactive"/>
    <s v="American Lighting"/>
    <s v="Drivers"/>
    <s v="LED-DR"/>
    <s v="Special Order"/>
    <s v="01-01-2025"/>
    <s v="14-04-2025"/>
    <n v="0"/>
    <n v="2"/>
    <n v="0"/>
    <n v="297.3"/>
    <n v="-297.3"/>
  </r>
  <r>
    <s v="AVPROD"/>
    <x v="355"/>
    <x v="0"/>
    <s v="MARLTON"/>
    <s v="NJ"/>
    <n v="8053"/>
    <s v="ADPTPRO-DR-300-24"/>
    <s v="Each"/>
    <s v="Active"/>
    <s v="American Lighting"/>
    <s v="Drivers"/>
    <s v="Adaptive"/>
    <s v="Order"/>
    <s v="01-01-2025"/>
    <s v="14-04-2025"/>
    <n v="0"/>
    <n v="1"/>
    <n v="0"/>
    <n v="163.19999999999999"/>
    <n v="-163.19999999999999"/>
  </r>
  <r>
    <s v="AVPROD"/>
    <x v="222"/>
    <x v="9"/>
    <s v="OCEAN"/>
    <s v="NJ"/>
    <n v="7712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183"/>
    <x v="4"/>
    <s v="NEWLAND"/>
    <s v="NC"/>
    <n v="28657"/>
    <s v="HTL-COB-RGBW-16"/>
    <s v="Each"/>
    <s v="Active"/>
    <s v="American Lighting"/>
    <s v="Tape Light"/>
    <s v="High Output COB"/>
    <s v="Order"/>
    <s v="01-01-2025"/>
    <s v="14-04-2025"/>
    <n v="-1"/>
    <n v="0"/>
    <n v="130.69999999999999"/>
    <n v="0"/>
    <n v="130.69999999999999"/>
  </r>
  <r>
    <s v="AVPROD"/>
    <x v="48"/>
    <x v="6"/>
    <s v="LAKELAND"/>
    <s v="FL"/>
    <n v="33813"/>
    <s v="PLX-ADPTDRJ24V-60"/>
    <s v="Each"/>
    <s v="Active"/>
    <s v="Proluxe"/>
    <s v="Drivers"/>
    <s v="Adaptive"/>
    <s v="Shadow TransferKit"/>
    <s v="01-01-2025"/>
    <s v="14-04-2025"/>
    <n v="-3"/>
    <n v="0"/>
    <n v="225.51"/>
    <n v="0"/>
    <n v="225.51"/>
  </r>
  <r>
    <s v="AVPROD"/>
    <x v="12"/>
    <x v="3"/>
    <s v="LAKE ORION"/>
    <s v="MI"/>
    <n v="48359"/>
    <s v="PLX-HTL20-COB-30K-24V-16"/>
    <s v="Each"/>
    <s v="NoPurchase"/>
    <s v="Proluxe"/>
    <s v="Tape Light"/>
    <s v="High Output COB"/>
    <s v="Shadow TransferKit"/>
    <s v="01-01-2025"/>
    <s v="14-04-2025"/>
    <n v="-6"/>
    <n v="0"/>
    <n v="640.20000000000005"/>
    <n v="0"/>
    <n v="640.20000000000005"/>
  </r>
  <r>
    <s v="AVPROD"/>
    <x v="192"/>
    <x v="6"/>
    <s v="GROVELAND"/>
    <s v="FL"/>
    <n v="34736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366"/>
    <x v="10"/>
    <s v="LA MARQUE"/>
    <s v="TX"/>
    <n v="77568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20"/>
    <x v="6"/>
    <s v="GUAYNABO"/>
    <s v="PR"/>
    <n v="966"/>
    <s v="E-CLIP-45"/>
    <s v="Each"/>
    <s v="NoPurchase"/>
    <s v="American Lighting"/>
    <s v="Extrusion/Channel"/>
    <s v="Economy Extrusions"/>
    <s v="Order"/>
    <s v="01-01-2025"/>
    <s v="14-04-2025"/>
    <n v="0"/>
    <n v="459"/>
    <n v="0"/>
    <n v="1009.8"/>
    <n v="-1009.8"/>
  </r>
  <r>
    <s v="AVPROD"/>
    <x v="289"/>
    <x v="2"/>
    <s v="PARK CITY"/>
    <s v="UT"/>
    <n v="84098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1"/>
    <x v="6"/>
    <s v="SANTA ROSA BEACH"/>
    <s v="FL"/>
    <n v="32459"/>
    <s v="PLX-SPTL54-RGBW-24V-16"/>
    <s v="Each"/>
    <s v="FlgNoPur"/>
    <s v="Proluxe"/>
    <s v="Tape Light"/>
    <s v="Spec Grade"/>
    <s v="Shadow TransferKit"/>
    <s v="01-01-2025"/>
    <s v="14-04-2025"/>
    <n v="-8"/>
    <n v="0"/>
    <n v="952.96"/>
    <n v="0"/>
    <n v="952.96"/>
  </r>
  <r>
    <s v="AVPROD"/>
    <x v="511"/>
    <x v="6"/>
    <s v="MIAMI"/>
    <s v="FL"/>
    <n v="33166"/>
    <s v="120-H3-RGBW-JUMP.5"/>
    <s v="Each"/>
    <s v="Active"/>
    <s v="American Lighting"/>
    <s v="Flexible Linear"/>
    <s v="Hybrid"/>
    <s v="Order"/>
    <s v="01-01-2025"/>
    <s v="14-04-2025"/>
    <n v="2"/>
    <n v="0"/>
    <n v="0"/>
    <n v="0"/>
    <n v="0"/>
  </r>
  <r>
    <s v="AVPROD"/>
    <x v="144"/>
    <x v="0"/>
    <s v="SUFFOLK"/>
    <s v="VA"/>
    <n v="23435"/>
    <s v="PLX-LEDDRJ24V-288"/>
    <s v="Each"/>
    <s v="Active"/>
    <s v="Proluxe"/>
    <s v="Drivers"/>
    <s v="LED-DR"/>
    <s v="Shadow TransferKit"/>
    <s v="01-01-2025"/>
    <s v="14-04-2025"/>
    <n v="3"/>
    <n v="0"/>
    <n v="599"/>
    <n v="0"/>
    <n v="599"/>
  </r>
  <r>
    <s v="AVPROD"/>
    <x v="66"/>
    <x v="9"/>
    <s v="PLAINVIEW"/>
    <s v="NY"/>
    <n v="11803"/>
    <s v="PE-REEF-LENS-1M"/>
    <s v="Each"/>
    <s v="Active"/>
    <s v="American Lighting"/>
    <s v="Extrusion/Channel"/>
    <s v="Premium Extrusions"/>
    <s v="Special Order"/>
    <s v="01-01-2025"/>
    <s v="14-04-2025"/>
    <n v="0"/>
    <n v="4"/>
    <n v="0"/>
    <n v="38.08"/>
    <n v="-38.08"/>
  </r>
  <r>
    <s v="AVPROD"/>
    <x v="196"/>
    <x v="6"/>
    <s v="ORLANDO"/>
    <s v="FL"/>
    <n v="32811"/>
    <s v="ADPT-DRJ-288-24"/>
    <s v="Each"/>
    <s v="Active"/>
    <s v="American Lighting"/>
    <s v="Drivers"/>
    <s v="Adaptive"/>
    <s v="Order"/>
    <s v="01-01-2025"/>
    <s v="14-04-2025"/>
    <n v="0"/>
    <n v="1"/>
    <n v="0"/>
    <n v="174.8"/>
    <n v="-174.8"/>
  </r>
  <r>
    <s v="AVPROD"/>
    <x v="241"/>
    <x v="4"/>
    <s v="BLUFFTON"/>
    <s v="SC"/>
    <n v="29910"/>
    <s v="PLX-FL2-3CCT-WH"/>
    <s v="Each"/>
    <s v="Active"/>
    <s v="Proluxe"/>
    <s v="Exterior"/>
    <s v="Fora"/>
    <s v="Shadow TransferKit"/>
    <s v="01-01-2025"/>
    <s v="14-04-2025"/>
    <n v="-4"/>
    <n v="0"/>
    <n v="167"/>
    <n v="0"/>
    <n v="167"/>
  </r>
  <r>
    <s v="AVPROD"/>
    <x v="297"/>
    <x v="3"/>
    <s v="SUNBURY"/>
    <s v="OH"/>
    <n v="43074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06"/>
    <x v="11"/>
    <s v="NOVATO"/>
    <s v="CA"/>
    <n v="94947"/>
    <s v="PLX-CNVS-STOF"/>
    <s v="BG10"/>
    <s v="Active"/>
    <s v="Proluxe"/>
    <s v="Dynamic Pixel"/>
    <s v="Canvas"/>
    <s v="Shadow TransferKit"/>
    <s v="01-01-2025"/>
    <s v="14-04-2025"/>
    <n v="-6"/>
    <n v="0"/>
    <n v="30"/>
    <n v="0"/>
    <n v="30"/>
  </r>
  <r>
    <s v="AVPROD"/>
    <x v="158"/>
    <x v="3"/>
    <s v="MADISON HEIGHTS"/>
    <s v="MI"/>
    <n v="48071"/>
    <s v="CONKIT-CC"/>
    <s v="Each"/>
    <s v="Inactive"/>
    <s v="American Lighting"/>
    <s v="Tape Light"/>
    <s v="Tape Light Accessories"/>
    <s v="Custom Cut"/>
    <s v="01-01-2025"/>
    <s v="14-04-2025"/>
    <n v="0"/>
    <n v="5"/>
    <n v="0"/>
    <n v="41.85"/>
    <n v="-41.85"/>
  </r>
  <r>
    <s v="AVPROD"/>
    <x v="252"/>
    <x v="3"/>
    <s v="TROY"/>
    <s v="MI"/>
    <n v="48083"/>
    <s v="ADPT-DRJ-30-24"/>
    <s v="Each"/>
    <s v="Active"/>
    <s v="American Lighting"/>
    <s v="Drivers"/>
    <s v="Adaptive"/>
    <s v="Order"/>
    <s v="01-01-2025"/>
    <s v="14-04-2025"/>
    <n v="0"/>
    <n v="1"/>
    <n v="0"/>
    <n v="32.24"/>
    <n v="-32.24"/>
  </r>
  <r>
    <s v="AVPROD"/>
    <x v="149"/>
    <x v="11"/>
    <s v="PHOENIX"/>
    <s v="AZ"/>
    <n v="85027"/>
    <s v="PLX-TL-HVYDTYACCSRY-SC-SPL"/>
    <s v="Each"/>
    <s v="Active"/>
    <s v="Proluxe"/>
    <s v="Tape Light"/>
    <s v="Tape Light Accessories"/>
    <s v="Shadow TransferKit"/>
    <s v="01-01-2025"/>
    <s v="14-04-2025"/>
    <n v="-2"/>
    <n v="0"/>
    <n v="3.28"/>
    <n v="0"/>
    <n v="3.28"/>
  </r>
  <r>
    <s v="AVPROD"/>
    <x v="94"/>
    <x v="2"/>
    <s v="SANDY"/>
    <s v="UT"/>
    <n v="84070"/>
    <s v="SFLEX-CONKIT-2PIN"/>
    <s v="Each"/>
    <s v="NoPurchase"/>
    <s v="American Lighting"/>
    <s v="Tape Light"/>
    <s v="Senik"/>
    <s v="Tivoli Custom Cut"/>
    <s v="01-01-2025"/>
    <s v="14-04-2025"/>
    <n v="0"/>
    <n v="10"/>
    <n v="0"/>
    <n v="120"/>
    <n v="-120"/>
  </r>
  <r>
    <s v="AVPROD"/>
    <x v="20"/>
    <x v="2"/>
    <s v="WINDSOR"/>
    <s v="CO"/>
    <n v="80550"/>
    <s v="EE1-AAFR-1M"/>
    <s v="Each"/>
    <s v="NoPurchase"/>
    <s v="American Lighting"/>
    <s v="Extrusion/Channel"/>
    <s v="Economy Extrusions"/>
    <s v="Order"/>
    <s v="01-01-2025"/>
    <s v="14-04-2025"/>
    <n v="0"/>
    <n v="30"/>
    <n v="0"/>
    <n v="229.2"/>
    <n v="-229.2"/>
  </r>
  <r>
    <s v="AVPROD"/>
    <x v="383"/>
    <x v="6"/>
    <s v="DORAL"/>
    <s v="FL"/>
    <n v="33122"/>
    <s v="PE-AA2-1M"/>
    <s v="Each"/>
    <s v="NoPurchase"/>
    <s v="American Lighting"/>
    <s v="Extrusion/Channel"/>
    <s v="Premium Extrusions"/>
    <s v="Order"/>
    <s v="01-01-2025"/>
    <s v="14-04-2025"/>
    <n v="0"/>
    <n v="150"/>
    <n v="0"/>
    <n v="1512"/>
    <n v="-1512"/>
  </r>
  <r>
    <s v="AVPROD"/>
    <x v="123"/>
    <x v="9"/>
    <s v="FARMINGDALE"/>
    <s v="NY"/>
    <n v="11735"/>
    <s v="EE1-AAFR-1M"/>
    <s v="Each"/>
    <s v="NoPurchase"/>
    <s v="American Lighting"/>
    <s v="Extrusion/Channel"/>
    <s v="Economy Extrusions"/>
    <s v="Order"/>
    <s v="01-01-2025"/>
    <s v="14-04-2025"/>
    <n v="0"/>
    <n v="4"/>
    <n v="0"/>
    <n v="34.4"/>
    <n v="-34.4"/>
  </r>
  <r>
    <s v="AVPROD"/>
    <x v="210"/>
    <x v="8"/>
    <s v="BEND"/>
    <s v="OR"/>
    <n v="97701"/>
    <s v="LED-DR60-24-277"/>
    <s v="Each"/>
    <s v="Inactive"/>
    <s v="American Lighting"/>
    <s v="Drivers"/>
    <s v="LED-DR"/>
    <s v="Special Order"/>
    <s v="01-01-2025"/>
    <s v="14-04-2025"/>
    <n v="0"/>
    <n v="1"/>
    <n v="0"/>
    <n v="67.3"/>
    <n v="-67.3"/>
  </r>
  <r>
    <s v="AVPROD"/>
    <x v="211"/>
    <x v="10"/>
    <s v="HOUSTON"/>
    <s v="TX"/>
    <n v="77066"/>
    <s v="PLX-LEDDRJ24V-200"/>
    <s v="Each"/>
    <s v="Active"/>
    <s v="Proluxe"/>
    <s v="Drivers"/>
    <s v="LED-DR"/>
    <s v="Shadow TransferKit"/>
    <s v="01-01-2025"/>
    <s v="14-04-2025"/>
    <n v="-4"/>
    <n v="0"/>
    <n v="290.04000000000002"/>
    <n v="0"/>
    <n v="290.04000000000002"/>
  </r>
  <r>
    <s v="AVPROD"/>
    <x v="203"/>
    <x v="6"/>
    <s v="JACKSONVILLE"/>
    <s v="FL"/>
    <n v="32256"/>
    <s v="E-CLIP-45"/>
    <s v="Each"/>
    <s v="NoPurchase"/>
    <s v="American Lighting"/>
    <s v="Extrusion/Channel"/>
    <s v="Economy Extrusions"/>
    <s v="Order"/>
    <s v="01-01-2025"/>
    <s v="14-04-2025"/>
    <n v="0"/>
    <n v="18"/>
    <n v="0"/>
    <n v="39.6"/>
    <n v="-39.6"/>
  </r>
  <r>
    <s v="AVPROD"/>
    <x v="112"/>
    <x v="10"/>
    <s v="JONESBORO"/>
    <s v="AR"/>
    <n v="72401"/>
    <s v="ADPT-DRJ-60-24"/>
    <s v="Each"/>
    <s v="Active"/>
    <s v="American Lighting"/>
    <s v="Drivers"/>
    <s v="Adaptive"/>
    <s v="Order"/>
    <s v="01-01-2025"/>
    <s v="14-04-2025"/>
    <n v="0"/>
    <n v="10"/>
    <n v="0"/>
    <n v="775"/>
    <n v="-775"/>
  </r>
  <r>
    <s v="AVPROD"/>
    <x v="176"/>
    <x v="6"/>
    <s v="DORAL "/>
    <s v="FL"/>
    <n v="33122"/>
    <s v="PE-SLOT-2M"/>
    <s v="Each"/>
    <s v="Active"/>
    <s v="American Lighting"/>
    <s v="Extrusion/Channel"/>
    <s v="Premium Extrusions"/>
    <s v="Special Order"/>
    <s v="01-01-2025"/>
    <s v="14-04-2025"/>
    <n v="0"/>
    <n v="6"/>
    <n v="0"/>
    <n v="297.60000000000002"/>
    <n v="-297.60000000000002"/>
  </r>
  <r>
    <s v="AVPROD"/>
    <x v="329"/>
    <x v="3"/>
    <s v="BROADVIEW HEIGHTS"/>
    <s v="OH"/>
    <n v="44147"/>
    <s v="E-CLIP"/>
    <s v="Each"/>
    <s v="NoPurchase"/>
    <s v="American Lighting"/>
    <s v="Extrusion/Channel"/>
    <s v="Economy Extrusions"/>
    <s v="Order"/>
    <s v="01-01-2025"/>
    <s v="14-04-2025"/>
    <n v="0"/>
    <n v="31"/>
    <n v="0"/>
    <n v="52.7"/>
    <n v="-52.7"/>
  </r>
  <r>
    <s v="AVPROD"/>
    <x v="48"/>
    <x v="6"/>
    <s v="LAKELAND"/>
    <s v="FL"/>
    <n v="33813"/>
    <s v="CTRLW-DMXB-RGBW-4Z"/>
    <s v="Each"/>
    <s v="Active"/>
    <s v="American Lighting"/>
    <s v="Controls"/>
    <s v="Controls"/>
    <s v="Order"/>
    <s v="01-01-2025"/>
    <s v="14-04-2025"/>
    <n v="0"/>
    <n v="1"/>
    <n v="0"/>
    <n v="122.7"/>
    <n v="-122.7"/>
  </r>
  <r>
    <s v="AVPROD"/>
    <x v="107"/>
    <x v="9"/>
    <s v="LONG ISLAND CITY"/>
    <s v="NY"/>
    <n v="11101"/>
    <s v="REC-DMX-RJ45A-5CH"/>
    <s v="Each"/>
    <s v="Active"/>
    <s v="American Lighting"/>
    <s v="Controls"/>
    <s v="Controls"/>
    <s v="Order"/>
    <s v="01-01-2025"/>
    <s v="14-04-2025"/>
    <n v="0"/>
    <n v="45"/>
    <n v="0"/>
    <n v="4007.25"/>
    <n v="-4007.25"/>
  </r>
  <r>
    <s v="AVPROD"/>
    <x v="248"/>
    <x v="4"/>
    <s v="MCDONOUGH "/>
    <s v="GA"/>
    <n v="30252"/>
    <s v="MKT-PLX-CDMXBRO-24"/>
    <s v="Each"/>
    <s v="Active"/>
    <s v="Other - Non-Inventory"/>
    <s v="DsplyCtlgSwag"/>
    <s v="DsplyCtlgSwag"/>
    <s v="Order"/>
    <s v="01-01-2025"/>
    <s v="14-04-2025"/>
    <n v="10"/>
    <n v="0"/>
    <n v="0"/>
    <n v="0"/>
    <n v="0"/>
  </r>
  <r>
    <s v="AVPROD"/>
    <x v="90"/>
    <x v="3"/>
    <s v="CLEVELAND"/>
    <s v="OH"/>
    <n v="44114"/>
    <s v="PLX-SPKPL-CTRL-5"/>
    <s v="Each"/>
    <s v="Active"/>
    <s v="Proluxe"/>
    <s v="Controls"/>
    <s v="Spektrum Smart"/>
    <s v="Shadow TransferKit"/>
    <s v="01-01-2025"/>
    <s v="14-04-2025"/>
    <n v="-1"/>
    <n v="0"/>
    <n v="144.44999999999999"/>
    <n v="0"/>
    <n v="144.44999999999999"/>
  </r>
  <r>
    <s v="AVPROD"/>
    <x v="241"/>
    <x v="4"/>
    <s v="BLUFFTON"/>
    <s v="SC"/>
    <n v="29910"/>
    <s v="PLX-ADPTDRJ24V-30"/>
    <s v="Each"/>
    <s v="Active"/>
    <s v="Proluxe"/>
    <s v="Drivers"/>
    <s v="Adaptive"/>
    <s v="Shadow TransferKit"/>
    <s v="01-01-2025"/>
    <s v="14-04-2025"/>
    <n v="-2"/>
    <n v="0"/>
    <n v="101.3"/>
    <n v="0"/>
    <n v="101.3"/>
  </r>
  <r>
    <s v="AVPROD"/>
    <x v="320"/>
    <x v="6"/>
    <s v="MIAMI"/>
    <s v="FL"/>
    <n v="33137"/>
    <s v="PLX-HTL54-COB-TW-24V-16"/>
    <s v="Each"/>
    <s v="Active"/>
    <s v="Proluxe"/>
    <s v="Tape Light"/>
    <s v="High Output COB"/>
    <s v="Shadow TransferKit"/>
    <s v="01-01-2025"/>
    <s v="14-04-2025"/>
    <n v="-2"/>
    <n v="0"/>
    <n v="247.6"/>
    <n v="0"/>
    <n v="247.6"/>
  </r>
  <r>
    <s v="AVPROD"/>
    <x v="147"/>
    <x v="6"/>
    <s v="TAMPA "/>
    <s v="FL"/>
    <n v="33634"/>
    <s v="PE-RADXL-LENS"/>
    <s v="Each"/>
    <s v="Active"/>
    <s v="American Lighting"/>
    <s v="Extrusion/Channel"/>
    <s v="Premium Extrusions"/>
    <s v="Order"/>
    <s v="01-01-2025"/>
    <s v="14-04-2025"/>
    <n v="0"/>
    <n v="16"/>
    <n v="0"/>
    <n v="142.4"/>
    <n v="-142.4"/>
  </r>
  <r>
    <s v="AVPROD"/>
    <x v="488"/>
    <x v="7"/>
    <s v="RAYMORE"/>
    <s v="MO"/>
    <n v="64083"/>
    <s v="PLX-HTL54-COB-30K-24V-16"/>
    <s v="Each"/>
    <s v="Active"/>
    <s v="Proluxe"/>
    <s v="Tape Light"/>
    <s v="High Output COB"/>
    <s v="Shadow TransferKit"/>
    <s v="01-01-2025"/>
    <s v="14-04-2025"/>
    <n v="4"/>
    <n v="0"/>
    <n v="277.44"/>
    <n v="0"/>
    <n v="277.44"/>
  </r>
  <r>
    <s v="AVPROD"/>
    <x v="385"/>
    <x v="6"/>
    <s v="VENICE"/>
    <s v="FL"/>
    <n v="34292"/>
    <s v="HTLWD-3018-16"/>
    <s v="Each"/>
    <s v="Active"/>
    <s v="American Lighting"/>
    <s v="Tape Light"/>
    <s v="High Output"/>
    <s v="Order"/>
    <s v="01-01-2025"/>
    <s v="14-04-2025"/>
    <n v="0"/>
    <n v="18"/>
    <n v="0"/>
    <n v="3002.4"/>
    <n v="-3002.4"/>
  </r>
  <r>
    <s v="AVPROD"/>
    <x v="155"/>
    <x v="10"/>
    <s v="JONESBORO"/>
    <s v="AR"/>
    <n v="72405"/>
    <s v="NFPROV-30-CC"/>
    <s v="Foot"/>
    <s v="Active"/>
    <s v="American Lighting"/>
    <s v="Flexible Linear"/>
    <s v="Neonflex Pro"/>
    <s v="Tivoli Custom Cut"/>
    <s v="01-01-2025"/>
    <s v="14-04-2025"/>
    <n v="0"/>
    <n v="110"/>
    <n v="0"/>
    <n v="2497"/>
    <n v="-2497"/>
  </r>
  <r>
    <s v="AVPROD"/>
    <x v="155"/>
    <x v="10"/>
    <s v="JONESBORO"/>
    <s v="AR"/>
    <n v="72405"/>
    <s v="PE-RAD-2M"/>
    <s v="Each"/>
    <s v="NoPurchase"/>
    <s v="American Lighting"/>
    <s v="Extrusion/Channel"/>
    <s v="Premium Extrusions"/>
    <s v="Order"/>
    <s v="01-01-2025"/>
    <s v="14-04-2025"/>
    <n v="0"/>
    <n v="29"/>
    <n v="0"/>
    <n v="899"/>
    <n v="-899"/>
  </r>
  <r>
    <s v="AVPROD"/>
    <x v="376"/>
    <x v="10"/>
    <s v="MAGNOLIA"/>
    <s v="TX"/>
    <n v="77354"/>
    <s v="PLX-EXTUNI-FEED"/>
    <s v="Each"/>
    <s v="NoPurchase"/>
    <s v="Proluxe"/>
    <s v="Extrusion/Channel"/>
    <s v="Premium Extrusions"/>
    <s v="Shadow TransferKit"/>
    <s v="01-01-2025"/>
    <s v="14-04-2025"/>
    <n v="-2"/>
    <n v="0"/>
    <n v="5"/>
    <n v="0"/>
    <n v="5"/>
  </r>
  <r>
    <s v="AVPROD"/>
    <x v="214"/>
    <x v="3"/>
    <s v="CLINTON "/>
    <s v="PA"/>
    <n v="15026"/>
    <s v="PLX-ADPTPRODR24V-200"/>
    <s v="Each"/>
    <s v="Active"/>
    <s v="Proluxe"/>
    <s v="Drivers"/>
    <s v="Adaptive"/>
    <s v="Shadow TransferKit"/>
    <s v="01-01-2025"/>
    <s v="14-04-2025"/>
    <n v="-4"/>
    <n v="0"/>
    <n v="655.6"/>
    <n v="0"/>
    <n v="655.6"/>
  </r>
  <r>
    <s v="AVPROD"/>
    <x v="231"/>
    <x v="8"/>
    <s v="SALEM"/>
    <s v="OR"/>
    <n v="97301"/>
    <s v="PLX-ADPTPRODRJ24V-60"/>
    <s v="Each"/>
    <s v="Active"/>
    <s v="Proluxe"/>
    <s v="Drivers"/>
    <s v="Adaptive"/>
    <s v="Shadow TransferKit"/>
    <s v="01-01-2025"/>
    <s v="14-04-2025"/>
    <n v="-1"/>
    <n v="0"/>
    <n v="84.4"/>
    <n v="0"/>
    <n v="84.4"/>
  </r>
  <r>
    <s v="AVPROD"/>
    <x v="512"/>
    <x v="1"/>
    <s v="WILMINGTON"/>
    <s v="MA"/>
    <n v="1887"/>
    <s v="PLX-HTLWD54-3018-24V-16"/>
    <s v="Each"/>
    <s v="Active"/>
    <s v="Proluxe"/>
    <s v="Tape Light"/>
    <s v="High Output"/>
    <s v="Shadow TransferKit"/>
    <s v="01-01-2025"/>
    <s v="14-04-2025"/>
    <n v="-2"/>
    <n v="0"/>
    <n v="305.8"/>
    <n v="0"/>
    <n v="305.8"/>
  </r>
  <r>
    <s v="AVPROD"/>
    <x v="20"/>
    <x v="11"/>
    <s v="WINDSOR"/>
    <s v="CO"/>
    <n v="80550"/>
    <s v="AD4RE-5CCT-WH"/>
    <s v="Each"/>
    <s v="Inactive"/>
    <s v="American Lighting"/>
    <s v="Downlighting"/>
    <s v="Advantage Direct Select"/>
    <s v="Order"/>
    <s v="01-01-2025"/>
    <s v="14-04-2025"/>
    <n v="0"/>
    <n v="-1"/>
    <n v="0"/>
    <n v="-78.2"/>
    <n v="78.2"/>
  </r>
  <r>
    <s v="AVPROD"/>
    <x v="8"/>
    <x v="3"/>
    <s v="SYRACUSE "/>
    <s v="IN"/>
    <n v="46567"/>
    <s v="PE-DFSLOT-CLIP"/>
    <s v="Each"/>
    <s v="NoPurchase"/>
    <s v="American Lighting"/>
    <s v="Extrusion/Channel"/>
    <s v="Premium Extrusions"/>
    <s v="Order"/>
    <s v="01-01-2025"/>
    <s v="14-04-2025"/>
    <n v="0"/>
    <n v="20"/>
    <n v="0"/>
    <n v="128"/>
    <n v="-128"/>
  </r>
  <r>
    <s v="AVPROD"/>
    <x v="2"/>
    <x v="2"/>
    <s v="MURRAY"/>
    <s v="UT"/>
    <n v="84107"/>
    <s v="STLHD-WW-100"/>
    <s v="Each"/>
    <s v="Active"/>
    <s v="American Lighting"/>
    <s v="Tape Light"/>
    <s v="Standard Grade HD"/>
    <s v="Order"/>
    <s v="01-01-2025"/>
    <s v="14-04-2025"/>
    <n v="0"/>
    <n v="2"/>
    <n v="0"/>
    <n v="2009.88"/>
    <n v="-2009.88"/>
  </r>
  <r>
    <s v="AVPROD"/>
    <x v="36"/>
    <x v="5"/>
    <s v="MESA"/>
    <s v="AZ"/>
    <n v="85204"/>
    <s v="ARTNET-DMX-GTWY"/>
    <s v="Each"/>
    <s v="Active"/>
    <s v="American Lighting"/>
    <s v="Controls"/>
    <s v="Controls"/>
    <s v="Order"/>
    <s v="01-01-2025"/>
    <s v="14-04-2025"/>
    <n v="-1"/>
    <n v="0"/>
    <n v="0"/>
    <n v="0"/>
    <n v="0"/>
  </r>
  <r>
    <s v="AVPROD"/>
    <x v="37"/>
    <x v="7"/>
    <s v="SPRINGFIELD"/>
    <s v="MO"/>
    <n v="65806"/>
    <s v="PLX-HTL54-COB-RGBW-24V-16"/>
    <s v="Each"/>
    <s v="Active"/>
    <s v="Proluxe"/>
    <s v="Tape Light"/>
    <s v="High Output COB"/>
    <s v="Shadow TransferKit"/>
    <s v="01-01-2025"/>
    <s v="14-04-2025"/>
    <n v="-5"/>
    <n v="0"/>
    <n v="784"/>
    <n v="0"/>
    <n v="784"/>
  </r>
  <r>
    <s v="AVPROD"/>
    <x v="90"/>
    <x v="3"/>
    <s v="CLEVELAND"/>
    <s v="OH"/>
    <n v="44114"/>
    <s v="PLX-SPTL54-RGBTW-24V-13"/>
    <s v="Each"/>
    <s v="FlgNoPur"/>
    <s v="Proluxe"/>
    <s v="Tape Light"/>
    <s v="Spec Grade"/>
    <s v="Shadow TransferKit"/>
    <s v="01-01-2025"/>
    <s v="14-04-2025"/>
    <n v="-4"/>
    <n v="0"/>
    <n v="7402.5"/>
    <n v="0"/>
    <n v="7402.5"/>
  </r>
  <r>
    <s v="AVPROD"/>
    <x v="41"/>
    <x v="6"/>
    <s v="LARGO"/>
    <s v="FL"/>
    <n v="33773"/>
    <s v="PLX-HTL54-COB-30K-24V-16"/>
    <s v="Each"/>
    <s v="Active"/>
    <s v="Proluxe"/>
    <s v="Tape Light"/>
    <s v="High Output COB"/>
    <s v="Shadow TransferKit"/>
    <s v="01-01-2025"/>
    <s v="14-04-2025"/>
    <n v="-14"/>
    <n v="0"/>
    <n v="1257.1199999999999"/>
    <n v="0"/>
    <n v="1257.1199999999999"/>
  </r>
  <r>
    <s v="AVPROD"/>
    <x v="89"/>
    <x v="4"/>
    <s v="GREENVILLE"/>
    <s v="SC"/>
    <n v="29601"/>
    <s v="PE-AA2-LENS-1M"/>
    <s v="Each"/>
    <s v="NoPurchase"/>
    <s v="American Lighting"/>
    <s v="Extrusion/Channel"/>
    <s v="Premium Extrusions"/>
    <s v="Order"/>
    <s v="01-01-2025"/>
    <s v="14-04-2025"/>
    <n v="0"/>
    <n v="8"/>
    <n v="0"/>
    <n v="78.400000000000006"/>
    <n v="-78.400000000000006"/>
  </r>
  <r>
    <s v="AVPROD"/>
    <x v="257"/>
    <x v="6"/>
    <s v="WEST PALM BEACH"/>
    <s v="FL"/>
    <n v="33409"/>
    <s v="NFPROL-30-CC"/>
    <s v="Foot"/>
    <s v="Active"/>
    <s v="American Lighting"/>
    <s v="Flexible Linear"/>
    <s v="Neonflex Pro"/>
    <s v="Tivoli Custom Cut"/>
    <s v="01-01-2025"/>
    <s v="14-04-2025"/>
    <n v="0"/>
    <n v="32"/>
    <n v="0"/>
    <n v="812.8"/>
    <n v="-812.8"/>
  </r>
  <r>
    <s v="AVPROD"/>
    <x v="363"/>
    <x v="2"/>
    <s v="LAKEWOOD"/>
    <s v="CO"/>
    <n v="80235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20"/>
    <x v="2"/>
    <s v="WINDSOR"/>
    <s v="CO"/>
    <n v="80550"/>
    <s v="ALC2-24-WH"/>
    <s v="Each"/>
    <s v="FlgNoPur"/>
    <s v="American Lighting"/>
    <s v="Undercabinets"/>
    <s v="LED Complete 2"/>
    <s v="Order"/>
    <s v="01-01-2025"/>
    <s v="14-04-2025"/>
    <n v="0"/>
    <n v="68"/>
    <n v="0"/>
    <n v="2521.6"/>
    <n v="-2521.6"/>
  </r>
  <r>
    <s v="AVPROD"/>
    <x v="80"/>
    <x v="10"/>
    <s v="AUSTIN"/>
    <s v="TX"/>
    <n v="78734"/>
    <s v="PLX-LEDDRJ24V-96"/>
    <s v="Each"/>
    <s v="Active"/>
    <s v="Proluxe"/>
    <s v="Drivers"/>
    <s v="LED-DR"/>
    <s v="Shadow TransferKit"/>
    <s v="01-01-2025"/>
    <s v="14-04-2025"/>
    <n v="-1"/>
    <n v="0"/>
    <n v="44"/>
    <n v="0"/>
    <n v="44"/>
  </r>
  <r>
    <s v="AVPROD"/>
    <x v="44"/>
    <x v="2"/>
    <s v="DENVER"/>
    <s v="CO"/>
    <n v="80222"/>
    <s v="PLX-ADPTPRODR24V-200"/>
    <s v="Each"/>
    <s v="Active"/>
    <s v="Proluxe"/>
    <s v="Drivers"/>
    <s v="Adaptive"/>
    <s v="Shadow TransferKit"/>
    <s v="01-01-2025"/>
    <s v="14-04-2025"/>
    <n v="-13"/>
    <n v="0"/>
    <n v="2130.6999999999998"/>
    <n v="0"/>
    <n v="2130.6999999999998"/>
  </r>
  <r>
    <s v="AVPROD"/>
    <x v="21"/>
    <x v="8"/>
    <s v="BELLEVUE"/>
    <s v="WA"/>
    <n v="98005"/>
    <s v="TL-2JUMP65-2"/>
    <s v="Each"/>
    <s v="Active"/>
    <s v="American Lighting"/>
    <s v="Tape Light"/>
    <s v="Tape Light Accessories"/>
    <s v="Order"/>
    <s v="01-01-2025"/>
    <s v="14-04-2025"/>
    <n v="0"/>
    <n v="10"/>
    <n v="0"/>
    <n v="61.2"/>
    <n v="-61.2"/>
  </r>
  <r>
    <s v="AVPROD"/>
    <x v="278"/>
    <x v="6"/>
    <s v="PARRISH"/>
    <s v="FL"/>
    <n v="34219"/>
    <s v="E-CLIP"/>
    <s v="Each"/>
    <s v="NoPurchase"/>
    <s v="American Lighting"/>
    <s v="Extrusion/Channel"/>
    <s v="Economy Extrusions"/>
    <s v="Order"/>
    <s v="01-01-2025"/>
    <s v="14-04-2025"/>
    <n v="0"/>
    <n v="123"/>
    <n v="0"/>
    <n v="209.1"/>
    <n v="-209.1"/>
  </r>
  <r>
    <s v="AVPROD"/>
    <x v="20"/>
    <x v="2"/>
    <s v="WINDSOR"/>
    <s v="CO"/>
    <n v="80550"/>
    <s v="ADPTPRO-DRJ-96-24"/>
    <s v="Each"/>
    <s v="Active"/>
    <s v="American Lighting"/>
    <s v="Drivers"/>
    <s v="Adaptive"/>
    <s v="Order"/>
    <s v="01-01-2025"/>
    <s v="14-04-2025"/>
    <n v="-11"/>
    <n v="0"/>
    <n v="3165.6"/>
    <n v="0"/>
    <n v="3165.6"/>
  </r>
  <r>
    <s v="AVPROD"/>
    <x v="5"/>
    <x v="3"/>
    <s v="TROY"/>
    <s v="MI"/>
    <n v="48084"/>
    <s v="PLX-CVLXSB-30K-1-SG"/>
    <s v="Each"/>
    <s v="NoPurchase"/>
    <s v="Proluxe"/>
    <s v="Rigid Linear"/>
    <s v="Covelux"/>
    <s v="Shadow TransferKit"/>
    <s v="01-01-2025"/>
    <s v="14-04-2025"/>
    <n v="-8"/>
    <n v="0"/>
    <n v="431.28"/>
    <n v="0"/>
    <n v="431.28"/>
  </r>
  <r>
    <s v="AVPROD"/>
    <x v="346"/>
    <x v="8"/>
    <s v="KIRKLAND"/>
    <s v="WA"/>
    <n v="98034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6"/>
    <x v="10"/>
    <s v="ROANOKE"/>
    <s v="TX"/>
    <n v="76262"/>
    <s v="HTL-COB-WW-16"/>
    <s v="Each"/>
    <s v="Active"/>
    <s v="American Lighting"/>
    <s v="Tape Light"/>
    <s v="High Output COB"/>
    <s v="Order"/>
    <s v="01-01-2025"/>
    <s v="14-04-2025"/>
    <n v="0"/>
    <n v="12"/>
    <n v="0"/>
    <n v="1164"/>
    <n v="-1164"/>
  </r>
  <r>
    <s v="AVPROD"/>
    <x v="112"/>
    <x v="10"/>
    <s v="JONESBORO"/>
    <s v="AR"/>
    <n v="72401"/>
    <s v="ADPT-DRJ-96-24"/>
    <s v="Each"/>
    <s v="Active"/>
    <s v="American Lighting"/>
    <s v="Drivers"/>
    <s v="Adaptive"/>
    <s v="Order"/>
    <s v="01-01-2025"/>
    <s v="14-04-2025"/>
    <n v="0"/>
    <n v="13"/>
    <n v="0"/>
    <n v="1513.2"/>
    <n v="-1513.2"/>
  </r>
  <r>
    <s v="AVPROD"/>
    <x v="367"/>
    <x v="3"/>
    <s v="GAHANNA"/>
    <s v="OH"/>
    <n v="43215"/>
    <s v="PLX-EE1-AAFR-2M-BNDL1"/>
    <s v="Each"/>
    <s v="Active"/>
    <s v="Proluxe"/>
    <s v="Extrusion/Channel"/>
    <s v="Premium Extrusions"/>
    <s v="Shadow TransferKit"/>
    <s v="01-01-2025"/>
    <s v="14-04-2025"/>
    <n v="5"/>
    <n v="0"/>
    <n v="119.75"/>
    <n v="0"/>
    <n v="119.75"/>
  </r>
  <r>
    <s v="AVPROD"/>
    <x v="137"/>
    <x v="10"/>
    <s v="SOUTHLAKE"/>
    <s v="TX"/>
    <n v="76092"/>
    <s v="PLX-CNVS54-40K-24V-12x24"/>
    <s v="CS2"/>
    <s v="Active"/>
    <s v="Proluxe"/>
    <s v="Dynamic Pixel"/>
    <s v="Canvas"/>
    <s v="Shadow TransferKit"/>
    <s v="01-01-2025"/>
    <s v="14-04-2025"/>
    <n v="-24"/>
    <n v="0"/>
    <n v="5724"/>
    <n v="0"/>
    <n v="5724"/>
  </r>
  <r>
    <s v="AVPROD"/>
    <x v="75"/>
    <x v="0"/>
    <s v="ROANOKE"/>
    <s v="VA"/>
    <n v="24018"/>
    <s v="SFLEX-END"/>
    <s v="Each"/>
    <s v="NoPurchase"/>
    <s v="American Lighting"/>
    <s v="Tape Light"/>
    <s v="Senik"/>
    <s v="Tivoli Custom Cut"/>
    <s v="01-01-2025"/>
    <s v="14-04-2025"/>
    <n v="0"/>
    <n v="1"/>
    <n v="0"/>
    <n v="0"/>
    <n v="0"/>
  </r>
  <r>
    <s v="AVPROD"/>
    <x v="44"/>
    <x v="2"/>
    <s v="ALBUQUERQUE"/>
    <s v="NM"/>
    <n v="87109"/>
    <s v="PE-GT-END"/>
    <s v="Each"/>
    <s v="NoPurchase"/>
    <s v="American Lighting"/>
    <s v="Extrusion/Channel"/>
    <s v="Premium Extrusions"/>
    <s v="Order"/>
    <s v="01-01-2025"/>
    <s v="14-04-2025"/>
    <n v="0"/>
    <n v="80"/>
    <n v="0"/>
    <n v="204"/>
    <n v="-204"/>
  </r>
  <r>
    <s v="AVPROD"/>
    <x v="82"/>
    <x v="5"/>
    <s v="SCOTTSDALE"/>
    <s v="AZ"/>
    <n v="85255"/>
    <s v="ADPT-DRJ-288-24"/>
    <s v="Each"/>
    <s v="Active"/>
    <s v="American Lighting"/>
    <s v="Drivers"/>
    <s v="Adaptive"/>
    <s v="Order"/>
    <s v="01-01-2025"/>
    <s v="14-04-2025"/>
    <n v="0"/>
    <n v="10"/>
    <n v="0"/>
    <n v="1767.4"/>
    <n v="-1767.4"/>
  </r>
  <r>
    <s v="AVPROD"/>
    <x v="29"/>
    <x v="2"/>
    <s v="ARVADA"/>
    <s v="CO"/>
    <n v="80002"/>
    <s v="ADPTPRO-DRJ-60-24"/>
    <s v="Each"/>
    <s v="Active"/>
    <s v="American Lighting"/>
    <s v="Drivers"/>
    <s v="Adaptive"/>
    <s v="Order"/>
    <s v="01-01-2025"/>
    <s v="14-04-2025"/>
    <n v="0"/>
    <n v="7"/>
    <n v="0"/>
    <n v="511.7"/>
    <n v="-511.7"/>
  </r>
  <r>
    <s v="AVPROD"/>
    <x v="209"/>
    <x v="3"/>
    <s v="DECATUR"/>
    <s v="IN"/>
    <n v="46733"/>
    <s v="PE-AA2-1M"/>
    <s v="Each"/>
    <s v="NoPurchase"/>
    <s v="American Lighting"/>
    <s v="Extrusion/Channel"/>
    <s v="Premium Extrusions"/>
    <s v="Order"/>
    <s v="01-01-2025"/>
    <s v="14-04-2025"/>
    <n v="0"/>
    <n v="26"/>
    <n v="0"/>
    <n v="310.48"/>
    <n v="-310.48"/>
  </r>
  <r>
    <s v="AVPROD"/>
    <x v="100"/>
    <x v="3"/>
    <s v="LEXINGTON"/>
    <s v="KY"/>
    <n v="40505"/>
    <s v="PLX-LEDDRJ24V-96"/>
    <s v="Each"/>
    <s v="Active"/>
    <s v="Proluxe"/>
    <s v="Drivers"/>
    <s v="LED-DR"/>
    <s v="Shadow TransferKit"/>
    <s v="01-01-2025"/>
    <s v="14-04-2025"/>
    <n v="-1"/>
    <n v="0"/>
    <n v="57.15"/>
    <n v="0"/>
    <n v="57.15"/>
  </r>
  <r>
    <s v="AVPROD"/>
    <x v="20"/>
    <x v="2"/>
    <s v="WINDSOR"/>
    <s v="CO"/>
    <n v="80550"/>
    <s v="PE-GT-END"/>
    <s v="Each"/>
    <s v="NoPurchase"/>
    <s v="American Lighting"/>
    <s v="Extrusion/Channel"/>
    <s v="Premium Extrusions"/>
    <s v="Order"/>
    <s v="01-01-2025"/>
    <s v="14-04-2025"/>
    <n v="0"/>
    <n v="20"/>
    <n v="0"/>
    <n v="40.799999999999997"/>
    <n v="-40.799999999999997"/>
  </r>
  <r>
    <s v="AVPROD"/>
    <x v="94"/>
    <x v="2"/>
    <s v="SANDY"/>
    <s v="UT"/>
    <n v="84070"/>
    <s v="PLX-EXTUNI-END"/>
    <s v="Each"/>
    <s v="NoPurchase"/>
    <s v="Proluxe"/>
    <s v="Extrusion/Channel"/>
    <s v="Premium Extrusions"/>
    <s v="Shadow TransferKit"/>
    <s v="01-01-2025"/>
    <s v="14-04-2025"/>
    <n v="-26"/>
    <n v="0"/>
    <n v="65"/>
    <n v="0"/>
    <n v="65"/>
  </r>
  <r>
    <s v="AVPROD"/>
    <x v="20"/>
    <x v="2"/>
    <s v="WINDSOR"/>
    <s v="CO"/>
    <n v="80550"/>
    <s v="FL2-3CCT-BK"/>
    <s v="Each"/>
    <s v="Active"/>
    <s v="American Lighting"/>
    <s v="Exterior"/>
    <s v="Fora"/>
    <s v="Order"/>
    <s v="01-01-2025"/>
    <s v="14-04-2025"/>
    <n v="-5"/>
    <n v="0"/>
    <n v="257.14999999999998"/>
    <n v="0"/>
    <n v="257.14999999999998"/>
  </r>
  <r>
    <s v="AVPROD"/>
    <x v="93"/>
    <x v="12"/>
    <s v="EDINA"/>
    <s v="MN"/>
    <n v="55439"/>
    <s v="PLX-HTLWD54-3018-24V-16"/>
    <s v="Each"/>
    <s v="Active"/>
    <s v="Proluxe"/>
    <s v="Tape Light"/>
    <s v="High Output"/>
    <s v="Shadow TransferKit"/>
    <s v="01-01-2025"/>
    <s v="14-04-2025"/>
    <n v="2"/>
    <n v="0"/>
    <n v="5560"/>
    <n v="0"/>
    <n v="5560"/>
  </r>
  <r>
    <s v="AVPROD"/>
    <x v="32"/>
    <x v="6"/>
    <s v="NAPLES"/>
    <s v="FL"/>
    <n v="34110"/>
    <s v="PLX-ADPTPRODRJ24V-60"/>
    <s v="Each"/>
    <s v="Active"/>
    <s v="Proluxe"/>
    <s v="Drivers"/>
    <s v="Adaptive"/>
    <s v="Shadow TransferKit"/>
    <s v="01-01-2025"/>
    <s v="14-04-2025"/>
    <n v="-5"/>
    <n v="0"/>
    <n v="554"/>
    <n v="0"/>
    <n v="554"/>
  </r>
  <r>
    <s v="AVPROD"/>
    <x v="46"/>
    <x v="6"/>
    <s v="SARASOTA"/>
    <s v="FL"/>
    <n v="34238"/>
    <s v="PE-AA2-FEED"/>
    <s v="Each"/>
    <s v="NoPurchase"/>
    <s v="American Lighting"/>
    <s v="Extrusion/Channel"/>
    <s v="Premium Extrusions"/>
    <s v="Order"/>
    <s v="01-01-2025"/>
    <s v="14-04-2025"/>
    <n v="0"/>
    <n v="1"/>
    <n v="0"/>
    <n v="1.1200000000000001"/>
    <n v="-1.1200000000000001"/>
  </r>
  <r>
    <s v="AVPROD"/>
    <x v="95"/>
    <x v="3"/>
    <s v="LEETSDALE"/>
    <s v="PA"/>
    <n v="15056"/>
    <s v="PE-SLOT-CLIP"/>
    <s v="Each"/>
    <s v="Active"/>
    <s v="American Lighting"/>
    <s v="Extrusion/Channel"/>
    <s v="Premium Extrusions"/>
    <s v="Special Order"/>
    <s v="01-01-2025"/>
    <s v="14-04-2025"/>
    <n v="0"/>
    <n v="14"/>
    <n v="0"/>
    <n v="12.6"/>
    <n v="-12.6"/>
  </r>
  <r>
    <s v="AVPROD"/>
    <x v="8"/>
    <x v="3"/>
    <s v="SYRACUSE "/>
    <s v="IN"/>
    <n v="46567"/>
    <s v="MLUX-CONKIT2"/>
    <s v="Each"/>
    <s v="Active"/>
    <s v="American Lighting"/>
    <s v="Tape Light"/>
    <s v="Microlux"/>
    <s v="Order"/>
    <s v="01-01-2025"/>
    <s v="14-04-2025"/>
    <n v="0"/>
    <n v="6"/>
    <n v="0"/>
    <n v="60.6"/>
    <n v="-60.6"/>
  </r>
  <r>
    <s v="AVPROD"/>
    <x v="60"/>
    <x v="3"/>
    <s v="FRANKLIN"/>
    <s v="OH"/>
    <n v="45005"/>
    <s v="PE-90-CON"/>
    <s v="Each"/>
    <s v="NoPurchase"/>
    <s v="American Lighting"/>
    <s v="Extrusion/Channel"/>
    <s v="Premium Extrusions"/>
    <s v="Special Order"/>
    <s v="01-01-2025"/>
    <s v="14-04-2025"/>
    <n v="0"/>
    <n v="4"/>
    <n v="0"/>
    <n v="52.4"/>
    <n v="-52.4"/>
  </r>
  <r>
    <s v="AVPROD"/>
    <x v="44"/>
    <x v="2"/>
    <s v="DENVER"/>
    <s v="CO"/>
    <n v="80222"/>
    <s v="PLX-ADPTPRODRJ24V-60"/>
    <s v="Each"/>
    <s v="Active"/>
    <s v="Proluxe"/>
    <s v="Drivers"/>
    <s v="Adaptive"/>
    <s v="Shadow TransferKit"/>
    <s v="01-01-2025"/>
    <s v="14-04-2025"/>
    <n v="-9"/>
    <n v="0"/>
    <n v="759.6"/>
    <n v="0"/>
    <n v="759.6"/>
  </r>
  <r>
    <s v="AVPROD"/>
    <x v="27"/>
    <x v="5"/>
    <s v="GILBERT"/>
    <s v="AZ"/>
    <n v="85296"/>
    <s v="PLX-ADPTPRODRJ24V-192"/>
    <s v="Each"/>
    <s v="Active"/>
    <s v="Proluxe"/>
    <s v="Drivers"/>
    <s v="Adaptive"/>
    <s v="Shadow TransferKit"/>
    <s v="01-01-2025"/>
    <s v="14-04-2025"/>
    <n v="-4"/>
    <n v="0"/>
    <n v="646.04"/>
    <n v="0"/>
    <n v="646.04"/>
  </r>
  <r>
    <s v="AVPROD"/>
    <x v="150"/>
    <x v="5"/>
    <s v="SCOTTSDALE "/>
    <s v="AZ"/>
    <n v="85255"/>
    <s v="PE-ARC-1M"/>
    <s v="Each"/>
    <s v="NoPurchase"/>
    <s v="American Lighting"/>
    <s v="Extrusion/Channel"/>
    <s v="Premium Extrusions"/>
    <s v="Order"/>
    <s v="01-01-2025"/>
    <s v="14-04-2025"/>
    <n v="0"/>
    <n v="2"/>
    <n v="0"/>
    <n v="85.54"/>
    <n v="-85.54"/>
  </r>
  <r>
    <s v="AVPROD"/>
    <x v="168"/>
    <x v="3"/>
    <s v="ELK RAPIDS"/>
    <s v="MI"/>
    <n v="49629"/>
    <s v="HTL-COB-NW-16"/>
    <s v="Each"/>
    <s v="Active"/>
    <s v="American Lighting"/>
    <s v="Tape Light"/>
    <s v="High Output COB"/>
    <s v="Order"/>
    <s v="01-01-2025"/>
    <s v="14-04-2025"/>
    <n v="0"/>
    <n v="7"/>
    <n v="0"/>
    <n v="657.93"/>
    <n v="-657.93"/>
  </r>
  <r>
    <s v="AVPROD"/>
    <x v="491"/>
    <x v="6"/>
    <s v="FORT LAUDERDALE"/>
    <s v="FL"/>
    <n v="33304"/>
    <s v="ADPTPRO-DRJ-96-24"/>
    <s v="Each"/>
    <s v="Active"/>
    <s v="American Lighting"/>
    <s v="Drivers"/>
    <s v="Adaptive"/>
    <s v="Order"/>
    <s v="01-01-2025"/>
    <s v="14-04-2025"/>
    <n v="0"/>
    <n v="12"/>
    <n v="0"/>
    <n v="1382.4"/>
    <n v="-1382.4"/>
  </r>
  <r>
    <s v="AVPROD"/>
    <x v="419"/>
    <x v="12"/>
    <s v="HUDSON"/>
    <s v="WI"/>
    <n v="54016"/>
    <s v="PLX-ADPTDRJ12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220"/>
    <x v="16"/>
    <s v="MELBOURNE"/>
    <s v="FL"/>
    <n v="32940"/>
    <s v="ADPTPRO-DRJ-60-24"/>
    <s v="Each"/>
    <s v="Active"/>
    <s v="American Lighting"/>
    <s v="Drivers"/>
    <s v="Adaptive"/>
    <s v="Order"/>
    <s v="01-01-2025"/>
    <s v="14-04-2025"/>
    <n v="-6"/>
    <n v="0"/>
    <n v="468.15"/>
    <n v="0"/>
    <n v="468.15"/>
  </r>
  <r>
    <s v="AVPROD"/>
    <x v="174"/>
    <x v="6"/>
    <s v="SUMMERFIELD "/>
    <s v="FL"/>
    <n v="34491"/>
    <s v="REC-DMX-RJ45-3X4CH"/>
    <s v="Each"/>
    <s v="Inactive"/>
    <s v="American Lighting"/>
    <s v="Controls"/>
    <s v="Controls"/>
    <s v="Order"/>
    <s v="01-01-2025"/>
    <s v="14-04-2025"/>
    <n v="0"/>
    <n v="1"/>
    <n v="0"/>
    <n v="0"/>
    <n v="0"/>
  </r>
  <r>
    <s v="AVPROD"/>
    <x v="147"/>
    <x v="6"/>
    <s v="TAMPA "/>
    <s v="FL"/>
    <n v="33634"/>
    <s v="E-CLIP-45"/>
    <s v="Each"/>
    <s v="NoPurchase"/>
    <s v="American Lighting"/>
    <s v="Extrusion/Channel"/>
    <s v="Economy Extrusions"/>
    <s v="Order"/>
    <s v="01-01-2025"/>
    <s v="14-04-2025"/>
    <n v="0"/>
    <n v="270"/>
    <n v="0"/>
    <n v="594"/>
    <n v="-594"/>
  </r>
  <r>
    <s v="AVPROD"/>
    <x v="210"/>
    <x v="8"/>
    <s v="BEND"/>
    <s v="OR"/>
    <n v="97701"/>
    <s v="PLX-DECRJ45-DMX-5CH"/>
    <s v="Each"/>
    <s v="Active"/>
    <s v="Proluxe"/>
    <s v="Controls"/>
    <s v="Controls"/>
    <s v="Shadow TransferKit"/>
    <s v="01-01-2025"/>
    <s v="14-04-2025"/>
    <n v="4"/>
    <n v="0"/>
    <n v="356.2"/>
    <n v="0"/>
    <n v="356.2"/>
  </r>
  <r>
    <s v="AVPROD"/>
    <x v="403"/>
    <x v="0"/>
    <s v="KING OF PRUSSIA"/>
    <s v="PA"/>
    <n v="19406"/>
    <s v="PLX-HTLHD54-40K-24V-16"/>
    <s v="Each"/>
    <s v="Active"/>
    <s v="Proluxe"/>
    <s v="Tape Light"/>
    <s v="High Output HD"/>
    <s v="Shadow TransferKit"/>
    <s v="01-01-2025"/>
    <s v="14-04-2025"/>
    <n v="-1"/>
    <n v="0"/>
    <n v="112.35"/>
    <n v="0"/>
    <n v="112.35"/>
  </r>
  <r>
    <s v="AVPROD"/>
    <x v="153"/>
    <x v="3"/>
    <s v="COLUMBUS"/>
    <s v="OH"/>
    <n v="43201"/>
    <s v="STLHD65-WW-16"/>
    <s v="Each"/>
    <s v="Active"/>
    <s v="American Lighting"/>
    <s v="Tape Light"/>
    <s v="Standard Grade HD"/>
    <s v="Order"/>
    <s v="01-01-2025"/>
    <s v="14-04-2025"/>
    <n v="0"/>
    <n v="3"/>
    <n v="0"/>
    <n v="329.4"/>
    <n v="-329.4"/>
  </r>
  <r>
    <s v="AVPROD"/>
    <x v="126"/>
    <x v="1"/>
    <s v="WEBSTER"/>
    <s v="NY"/>
    <n v="14580"/>
    <s v="AD56-5CCT-WH"/>
    <s v="CS12"/>
    <s v="Inactive"/>
    <s v="American Lighting"/>
    <s v="Downlighting"/>
    <s v="Advantage"/>
    <s v="Order"/>
    <s v="01-01-2025"/>
    <s v="14-04-2025"/>
    <n v="0"/>
    <n v="1"/>
    <n v="0"/>
    <n v="111"/>
    <n v="-111"/>
  </r>
  <r>
    <s v="AVPROD"/>
    <x v="390"/>
    <x v="5"/>
    <s v="LAS VEGAS"/>
    <s v="NV"/>
    <n v="89148"/>
    <s v="TL-5JUMP6-HD"/>
    <s v="Each"/>
    <s v="Active"/>
    <s v="American Lighting"/>
    <s v="Tape Light"/>
    <s v="Tape Light Accessories"/>
    <s v="Order"/>
    <s v="01-01-2025"/>
    <s v="14-04-2025"/>
    <n v="0"/>
    <n v="8"/>
    <n v="0"/>
    <n v="27.6"/>
    <n v="-27.6"/>
  </r>
  <r>
    <s v="AVPROD"/>
    <x v="78"/>
    <x v="4"/>
    <s v="ROSWELL"/>
    <s v="GA"/>
    <n v="30075"/>
    <s v="SFLEX-CONKIT-2PIN"/>
    <s v="Each"/>
    <s v="NoPurchase"/>
    <s v="American Lighting"/>
    <s v="Tape Light"/>
    <s v="Senik"/>
    <s v="Tivoli Custom Cut"/>
    <s v="01-01-2025"/>
    <s v="14-04-2025"/>
    <n v="0"/>
    <n v="4"/>
    <n v="0"/>
    <n v="48"/>
    <n v="-48"/>
  </r>
  <r>
    <s v="AVPROD"/>
    <x v="448"/>
    <x v="9"/>
    <s v="NEW YORK CITY"/>
    <s v="NY"/>
    <n v="10027"/>
    <s v="SPTL-RGBTW"/>
    <s v="Each"/>
    <s v="FlgNoPur"/>
    <s v="American Lighting"/>
    <s v="Tape Light"/>
    <s v="Spec Grade"/>
    <s v="Order"/>
    <s v="01-01-2025"/>
    <s v="14-04-2025"/>
    <n v="0"/>
    <n v="2"/>
    <n v="0"/>
    <n v="291.7"/>
    <n v="-291.7"/>
  </r>
  <r>
    <s v="AVPROD"/>
    <x v="47"/>
    <x v="5"/>
    <s v="SAN DIEGO"/>
    <s v="CA"/>
    <n v="92111"/>
    <s v="PLX-ADPTPRODRJ24V-30"/>
    <s v="Each"/>
    <s v="Active"/>
    <s v="Proluxe"/>
    <s v="Drivers"/>
    <s v="Adaptive"/>
    <s v="Shadow TransferKit"/>
    <s v="01-01-2025"/>
    <s v="14-04-2025"/>
    <n v="2"/>
    <n v="0"/>
    <n v="111.4"/>
    <n v="0"/>
    <n v="111.4"/>
  </r>
  <r>
    <s v="AVPROD"/>
    <x v="191"/>
    <x v="6"/>
    <s v="CLEARWATER"/>
    <s v="FL"/>
    <n v="33765"/>
    <s v="PLX-NFPROEXTV-3"/>
    <s v="Each"/>
    <s v="Active"/>
    <s v="Proluxe"/>
    <s v="Flexible Linear"/>
    <s v="Neonflex Pro"/>
    <s v="Shadow TransferKit"/>
    <s v="01-01-2025"/>
    <s v="14-04-2025"/>
    <n v="-4"/>
    <n v="0"/>
    <n v="36.6"/>
    <n v="0"/>
    <n v="36.6"/>
  </r>
  <r>
    <s v="AVPROD"/>
    <x v="32"/>
    <x v="6"/>
    <s v="NAPLES"/>
    <s v="FL"/>
    <n v="34110"/>
    <s v="HTL67-COB-SW-CC"/>
    <s v="Foot"/>
    <s v="Active"/>
    <s v="American Lighting"/>
    <s v="Tape Light"/>
    <s v="Sauna IP67 COB"/>
    <s v="Special Order"/>
    <s v="01-01-2025"/>
    <s v="14-04-2025"/>
    <n v="0"/>
    <n v="21"/>
    <n v="0"/>
    <n v="224.7"/>
    <n v="-224.7"/>
  </r>
  <r>
    <s v="AVPROD"/>
    <x v="5"/>
    <x v="3"/>
    <s v="TROY"/>
    <s v="MI"/>
    <n v="48084"/>
    <s v="PE-GT-END"/>
    <s v="Each"/>
    <s v="NoPurchase"/>
    <s v="American Lighting"/>
    <s v="Extrusion/Channel"/>
    <s v="Premium Extrusions"/>
    <s v="Order"/>
    <s v="01-01-2025"/>
    <s v="14-04-2025"/>
    <n v="0"/>
    <n v="117"/>
    <n v="0"/>
    <n v="298.35000000000002"/>
    <n v="-298.35000000000002"/>
  </r>
  <r>
    <s v="AVPROD"/>
    <x v="164"/>
    <x v="5"/>
    <s v="SAN DIEGO"/>
    <s v="CA"/>
    <n v="92121"/>
    <s v="PE-VERGE-LENS-2M"/>
    <s v="Each"/>
    <s v="FlgNoPur"/>
    <s v="American Lighting"/>
    <s v="Extrusion/Channel"/>
    <s v="Premium Extrusions"/>
    <s v="Order"/>
    <s v="01-01-2025"/>
    <s v="14-04-2025"/>
    <n v="0"/>
    <n v="50"/>
    <n v="0"/>
    <n v="423.5"/>
    <n v="-423.5"/>
  </r>
  <r>
    <s v="AVPROD"/>
    <x v="123"/>
    <x v="9"/>
    <s v="FARMINGDALE"/>
    <s v="NY"/>
    <n v="11735"/>
    <s v="REC-DMX-RJ45A-5CH"/>
    <s v="Each"/>
    <s v="Active"/>
    <s v="American Lighting"/>
    <s v="Controls"/>
    <s v="Controls"/>
    <s v="Order"/>
    <s v="01-01-2025"/>
    <s v="14-04-2025"/>
    <n v="0"/>
    <n v="3"/>
    <n v="0"/>
    <n v="277.07"/>
    <n v="-277.07"/>
  </r>
  <r>
    <s v="AVPROD"/>
    <x v="117"/>
    <x v="6"/>
    <s v="SARASOTA"/>
    <s v="FL"/>
    <n v="34243"/>
    <s v="PE-INVSLOT-2M"/>
    <s v="Each"/>
    <s v="NoPurchase"/>
    <s v="American Lighting"/>
    <s v="Extrusion/Channel"/>
    <s v="Premium Extrusions"/>
    <s v="Special Order"/>
    <s v="01-01-2025"/>
    <s v="14-04-2025"/>
    <n v="0"/>
    <n v="10"/>
    <n v="0"/>
    <n v="739"/>
    <n v="-739"/>
  </r>
  <r>
    <s v="AVPROD"/>
    <x v="80"/>
    <x v="10"/>
    <s v="AUSTIN"/>
    <s v="TX"/>
    <n v="78734"/>
    <s v="PLX-EXT-LENSR-1M"/>
    <s v="Each"/>
    <s v="Active"/>
    <s v="Proluxe"/>
    <s v="Extrusion/Channel"/>
    <s v="Premium Extrusions"/>
    <s v="Shadow TransferKit"/>
    <s v="01-01-2025"/>
    <s v="14-04-2025"/>
    <n v="-10"/>
    <n v="0"/>
    <n v="42"/>
    <n v="0"/>
    <n v="42"/>
  </r>
  <r>
    <s v="AVPROD"/>
    <x v="465"/>
    <x v="2"/>
    <s v="LONGMONT"/>
    <s v="CO"/>
    <n v="80503"/>
    <s v="MLINK-120-CONKIT"/>
    <s v="Each"/>
    <s v="NoPurchase"/>
    <s v="American Lighting"/>
    <s v="Undercabinets"/>
    <s v="Microlink"/>
    <s v="Order"/>
    <s v="01-01-2025"/>
    <s v="14-04-2025"/>
    <n v="-3"/>
    <n v="0"/>
    <n v="9.99"/>
    <n v="0"/>
    <n v="9.99"/>
  </r>
  <r>
    <s v="AVPROD"/>
    <x v="195"/>
    <x v="1"/>
    <s v="MYSTIC"/>
    <s v="CT"/>
    <n v="6355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74"/>
    <x v="2"/>
    <s v="HIGHLANDS RANCH"/>
    <s v="CO"/>
    <n v="80126"/>
    <s v="PE-GTX-1M"/>
    <s v="Each"/>
    <s v="NoPurchase"/>
    <s v="American Lighting"/>
    <s v="Extrusion/Channel"/>
    <s v="Premium Extrusions"/>
    <s v="Order"/>
    <s v="01-01-2025"/>
    <s v="14-04-2025"/>
    <n v="0"/>
    <n v="66"/>
    <n v="0"/>
    <n v="1950.3"/>
    <n v="-1950.3"/>
  </r>
  <r>
    <s v="AVPROD"/>
    <x v="390"/>
    <x v="5"/>
    <s v="LAS VEGAS"/>
    <s v="NV"/>
    <n v="89148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265"/>
    <x v="12"/>
    <s v="SIOUX FALLS"/>
    <s v="SD"/>
    <n v="57108"/>
    <s v="PE-AA2-1M"/>
    <s v="Each"/>
    <s v="NoPurchase"/>
    <s v="American Lighting"/>
    <s v="Extrusion/Channel"/>
    <s v="Premium Extrusions"/>
    <s v="Order"/>
    <s v="01-01-2025"/>
    <s v="14-04-2025"/>
    <n v="0"/>
    <n v="36"/>
    <n v="0"/>
    <n v="275.39999999999998"/>
    <n v="-275.39999999999998"/>
  </r>
  <r>
    <s v="AVPROD"/>
    <x v="176"/>
    <x v="6"/>
    <s v="DORAL "/>
    <s v="FL"/>
    <n v="33122"/>
    <s v="TL-2JUMP6-HD"/>
    <s v="Each"/>
    <s v="Active"/>
    <s v="American Lighting"/>
    <s v="Tape Light"/>
    <s v="Tape Light Accessories"/>
    <s v="Order"/>
    <s v="01-01-2025"/>
    <s v="14-04-2025"/>
    <n v="0"/>
    <n v="50"/>
    <n v="0"/>
    <n v="172.5"/>
    <n v="-172.5"/>
  </r>
  <r>
    <s v="AVPROD"/>
    <x v="117"/>
    <x v="6"/>
    <s v="SARASOTA"/>
    <s v="FL"/>
    <n v="34243"/>
    <s v="PE-VERGE-FEED"/>
    <s v="Each"/>
    <s v="Active"/>
    <s v="American Lighting"/>
    <s v="Extrusion/Channel"/>
    <s v="Premium Extrusions"/>
    <s v="Order"/>
    <s v="01-01-2025"/>
    <s v="14-04-2025"/>
    <n v="0"/>
    <n v="15"/>
    <n v="0"/>
    <n v="25.05"/>
    <n v="-25.05"/>
  </r>
  <r>
    <s v="AVPROD"/>
    <x v="187"/>
    <x v="4"/>
    <s v="MOORESVILLE"/>
    <s v="NC"/>
    <n v="28117"/>
    <s v="PLX-ADPTPRODRJ24V-60"/>
    <s v="Each"/>
    <s v="Active"/>
    <s v="Proluxe"/>
    <s v="Drivers"/>
    <s v="Adaptive"/>
    <s v="Shadow TransferKit"/>
    <s v="01-01-2025"/>
    <s v="14-04-2025"/>
    <n v="-2"/>
    <n v="0"/>
    <n v="153.5"/>
    <n v="0"/>
    <n v="153.5"/>
  </r>
  <r>
    <s v="AVPROD"/>
    <x v="107"/>
    <x v="9"/>
    <s v="LONG ISLAND CITY"/>
    <s v="NY"/>
    <n v="11101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133"/>
    <x v="3"/>
    <s v="HOLLAND"/>
    <s v="OH"/>
    <n v="43528"/>
    <s v="HTL-COB-TW-16"/>
    <s v="Each"/>
    <s v="Active"/>
    <s v="American Lighting"/>
    <s v="Tape Light"/>
    <s v="High Output COB"/>
    <s v="Order"/>
    <s v="01-01-2025"/>
    <s v="14-04-2025"/>
    <n v="0"/>
    <n v="5"/>
    <n v="0"/>
    <n v="494.95"/>
    <n v="-494.95"/>
  </r>
  <r>
    <s v="AVPROD"/>
    <x v="66"/>
    <x v="9"/>
    <s v="PLAINVIEW"/>
    <s v="NY"/>
    <n v="11803"/>
    <s v="HTLWD-3018-16"/>
    <s v="Each"/>
    <s v="Active"/>
    <s v="American Lighting"/>
    <s v="Tape Light"/>
    <s v="High Output"/>
    <s v="Order"/>
    <s v="01-01-2025"/>
    <s v="14-04-2025"/>
    <n v="0"/>
    <n v="10"/>
    <n v="0"/>
    <n v="1390"/>
    <n v="-1390"/>
  </r>
  <r>
    <s v="AVPROD"/>
    <x v="43"/>
    <x v="3"/>
    <s v="ZIONSVILLE"/>
    <s v="IN"/>
    <n v="46077"/>
    <s v="PLX-ADPTPRODRJ24V-96"/>
    <s v="Each"/>
    <s v="Active"/>
    <s v="Proluxe"/>
    <s v="Drivers"/>
    <s v="Adaptive"/>
    <s v="Shadow TransferKit"/>
    <s v="01-01-2025"/>
    <s v="14-04-2025"/>
    <n v="-3"/>
    <n v="0"/>
    <n v="313.32"/>
    <n v="0"/>
    <n v="313.32"/>
  </r>
  <r>
    <s v="AVPROD"/>
    <x v="26"/>
    <x v="10"/>
    <s v="ROANOKE"/>
    <s v="TX"/>
    <n v="76262"/>
    <s v="PLX-ADPTPRODRJ24V-60"/>
    <s v="Each"/>
    <s v="Active"/>
    <s v="Proluxe"/>
    <s v="Drivers"/>
    <s v="Adaptive"/>
    <s v="Shadow TransferKit"/>
    <s v="01-01-2025"/>
    <s v="14-04-2025"/>
    <n v="5"/>
    <n v="0"/>
    <n v="544.9"/>
    <n v="0"/>
    <n v="544.9"/>
  </r>
  <r>
    <s v="AVPROD"/>
    <x v="9"/>
    <x v="0"/>
    <s v="ROCKVILLE "/>
    <s v="MD"/>
    <n v="20852"/>
    <s v="PLX-ADPTDRJ24V-60"/>
    <s v="Each"/>
    <s v="Active"/>
    <s v="Proluxe"/>
    <s v="Drivers"/>
    <s v="Adaptive"/>
    <s v="Shadow TransferKit"/>
    <s v="01-01-2025"/>
    <s v="14-04-2025"/>
    <n v="-1"/>
    <n v="0"/>
    <n v="53.69"/>
    <n v="0"/>
    <n v="53.69"/>
  </r>
  <r>
    <s v="AVPROD"/>
    <x v="365"/>
    <x v="4"/>
    <s v="NASHVILLE"/>
    <s v="TN"/>
    <n v="37209"/>
    <s v="PLX-ADPTPRODRJ24V-60"/>
    <s v="Each"/>
    <s v="Active"/>
    <s v="Proluxe"/>
    <s v="Drivers"/>
    <s v="Adaptive"/>
    <s v="Shadow TransferKit"/>
    <s v="01-01-2025"/>
    <s v="14-04-2025"/>
    <n v="-1"/>
    <n v="0"/>
    <n v="76.75"/>
    <n v="0"/>
    <n v="76.75"/>
  </r>
  <r>
    <s v="AVPROD"/>
    <x v="389"/>
    <x v="5"/>
    <s v="SUN TAN VALLEY "/>
    <s v="AZ"/>
    <n v="85140"/>
    <s v="REC-DMX-RJ45A-5CH"/>
    <s v="Each"/>
    <s v="Active"/>
    <s v="American Lighting"/>
    <s v="Controls"/>
    <s v="Controls"/>
    <s v="Order"/>
    <s v="01-01-2025"/>
    <s v="14-04-2025"/>
    <n v="0"/>
    <n v="1"/>
    <n v="0"/>
    <n v="98.95"/>
    <n v="-98.95"/>
  </r>
  <r>
    <s v="AVPROD"/>
    <x v="18"/>
    <x v="7"/>
    <s v="ROELAND PARK"/>
    <s v="KS"/>
    <n v="66205"/>
    <s v="ADPTPRO-DRJ-60-24"/>
    <s v="Each"/>
    <s v="Active"/>
    <s v="American Lighting"/>
    <s v="Drivers"/>
    <s v="Adaptive"/>
    <s v="Order"/>
    <s v="01-01-2025"/>
    <s v="14-04-2025"/>
    <n v="0"/>
    <n v="7"/>
    <n v="0"/>
    <n v="64.89"/>
    <n v="-64.89"/>
  </r>
  <r>
    <s v="AVPROD"/>
    <x v="297"/>
    <x v="3"/>
    <s v="SUNBURY"/>
    <s v="OH"/>
    <n v="43074"/>
    <s v="PLX-EXT-CLIP-45"/>
    <s v="Each"/>
    <s v="NoPurchase"/>
    <s v="Proluxe"/>
    <s v="Extrusion/Channel"/>
    <s v="Economy Extrusions"/>
    <s v="Shadow TransferKit"/>
    <s v="01-01-2025"/>
    <s v="14-04-2025"/>
    <n v="60"/>
    <n v="0"/>
    <n v="132"/>
    <n v="0"/>
    <n v="132"/>
  </r>
  <r>
    <s v="AVPROD"/>
    <x v="269"/>
    <x v="6"/>
    <s v="SARASOTA"/>
    <s v="FL"/>
    <n v="34243"/>
    <s v="PLX-CNVS-SC-CONRIG"/>
    <s v="BG5"/>
    <s v="Active"/>
    <s v="Proluxe"/>
    <s v="Dynamic Pixel"/>
    <s v="Canvas"/>
    <s v="Shadow TransferKit"/>
    <s v="01-01-2025"/>
    <s v="14-04-2025"/>
    <n v="-1"/>
    <n v="0"/>
    <n v="1.5"/>
    <n v="0"/>
    <n v="1.5"/>
  </r>
  <r>
    <s v="AVPROD"/>
    <x v="238"/>
    <x v="8"/>
    <s v="SANDPOINT"/>
    <s v="ID"/>
    <n v="83864"/>
    <s v="PLX-ADPTPRODRJ24V-60"/>
    <s v="Each"/>
    <s v="Active"/>
    <s v="Proluxe"/>
    <s v="Drivers"/>
    <s v="Adaptive"/>
    <s v="Shadow TransferKit"/>
    <s v="01-01-2025"/>
    <s v="14-04-2025"/>
    <n v="-16"/>
    <n v="0"/>
    <n v="1233.9000000000001"/>
    <n v="0"/>
    <n v="1233.9000000000001"/>
  </r>
  <r>
    <s v="AVPROD"/>
    <x v="179"/>
    <x v="11"/>
    <s v="MOUNT PROSPECT"/>
    <s v="IL"/>
    <n v="60056"/>
    <s v="ADPT-DRJ-60-24"/>
    <s v="Each"/>
    <s v="Active"/>
    <s v="American Lighting"/>
    <s v="Drivers"/>
    <s v="Adaptive"/>
    <s v="Order"/>
    <s v="01-01-2025"/>
    <s v="14-04-2025"/>
    <n v="0"/>
    <n v="1"/>
    <n v="0"/>
    <n v="54.25"/>
    <n v="-54.25"/>
  </r>
  <r>
    <s v="AVPROD"/>
    <x v="158"/>
    <x v="3"/>
    <s v="MADISON HEIGHTS"/>
    <s v="MI"/>
    <n v="48071"/>
    <s v="PE-GT-LENS-1M"/>
    <s v="Each"/>
    <s v="NoPurchase"/>
    <s v="American Lighting"/>
    <s v="Extrusion/Channel"/>
    <s v="Premium Extrusions"/>
    <s v="Order"/>
    <s v="01-01-2025"/>
    <s v="14-04-2025"/>
    <n v="0"/>
    <n v="35"/>
    <n v="0"/>
    <n v="360.88"/>
    <n v="-360.88"/>
  </r>
  <r>
    <s v="AVPROD"/>
    <x v="43"/>
    <x v="3"/>
    <s v="ZIONSVILLE"/>
    <s v="IN"/>
    <n v="46077"/>
    <s v="ADPTPRO-DRJ-60-24"/>
    <s v="Each"/>
    <s v="Active"/>
    <s v="American Lighting"/>
    <s v="Drivers"/>
    <s v="Adaptive"/>
    <s v="Order"/>
    <s v="01-01-2025"/>
    <s v="14-04-2025"/>
    <n v="0"/>
    <n v="1"/>
    <n v="0"/>
    <n v="85.3"/>
    <n v="-85.3"/>
  </r>
  <r>
    <s v="AVPROD"/>
    <x v="214"/>
    <x v="3"/>
    <s v="CLINTON "/>
    <s v="PA"/>
    <n v="15026"/>
    <s v="PE-UVLENS-1M"/>
    <s v="Each"/>
    <s v="Active"/>
    <s v="American Lighting"/>
    <s v="Extrusion/Channel"/>
    <s v="Premium Extrusions"/>
    <s v="Special Order"/>
    <s v="01-01-2025"/>
    <s v="14-04-2025"/>
    <n v="0"/>
    <n v="22"/>
    <n v="0"/>
    <n v="127.16"/>
    <n v="-127.16"/>
  </r>
  <r>
    <s v="AVPROD"/>
    <x v="102"/>
    <x v="13"/>
    <s v="LINDON"/>
    <s v="UT"/>
    <n v="84042"/>
    <s v="PZM-TLH-65-24V-RGBW-16"/>
    <s v="Each"/>
    <s v="Active"/>
    <s v="Prizm"/>
    <s v="Tape Light"/>
    <s v="High Output"/>
    <s v="Shadow TransferKit"/>
    <s v="01-01-2025"/>
    <s v="14-04-2025"/>
    <n v="0"/>
    <n v="15"/>
    <n v="0"/>
    <n v="2373"/>
    <n v="-2373"/>
  </r>
  <r>
    <s v="AVPROD"/>
    <x v="20"/>
    <x v="2"/>
    <s v="WINDSOR"/>
    <s v="CO"/>
    <n v="80550"/>
    <s v="STL-COB-WW-16"/>
    <s v="Each"/>
    <s v="Active"/>
    <s v="American Lighting"/>
    <s v="Tape Light"/>
    <s v="Standard Grade COB"/>
    <s v="Order"/>
    <s v="01-01-2025"/>
    <s v="14-04-2025"/>
    <n v="0"/>
    <n v="12"/>
    <n v="0"/>
    <n v="692.16"/>
    <n v="-692.16"/>
  </r>
  <r>
    <s v="AVPROD"/>
    <x v="393"/>
    <x v="6"/>
    <s v="VENICE"/>
    <s v="FL"/>
    <n v="34293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90"/>
    <x v="3"/>
    <s v="CLEVELAND"/>
    <s v="OH"/>
    <n v="44114"/>
    <s v="PLX-ADPTPRODRJ24V-192"/>
    <s v="Each"/>
    <s v="Active"/>
    <s v="Proluxe"/>
    <s v="Drivers"/>
    <s v="Adaptive"/>
    <s v="Shadow TransferKit"/>
    <s v="01-01-2025"/>
    <s v="14-04-2025"/>
    <n v="-1"/>
    <n v="0"/>
    <n v="164.8"/>
    <n v="0"/>
    <n v="164.8"/>
  </r>
  <r>
    <s v="AVPROD"/>
    <x v="382"/>
    <x v="2"/>
    <s v="TREMONTON"/>
    <s v="UT"/>
    <n v="84337"/>
    <s v="TL-BLKS"/>
    <s v="Each"/>
    <s v="Active"/>
    <s v="American Lighting"/>
    <s v="Tape Light"/>
    <s v="Tape Light Accessories"/>
    <s v="Order"/>
    <s v="01-01-2025"/>
    <s v="14-04-2025"/>
    <n v="-1"/>
    <n v="0"/>
    <n v="28.55"/>
    <n v="0"/>
    <n v="28.55"/>
  </r>
  <r>
    <s v="AVPROD"/>
    <x v="36"/>
    <x v="5"/>
    <s v="MESA"/>
    <s v="AZ"/>
    <n v="85204"/>
    <s v="CONKIT-CC"/>
    <s v="Each"/>
    <s v="Inactive"/>
    <s v="American Lighting"/>
    <s v="Tape Light"/>
    <s v="Tape Light Accessories"/>
    <s v="Custom Cut"/>
    <s v="01-01-2025"/>
    <s v="14-04-2025"/>
    <n v="0"/>
    <n v="1"/>
    <n v="0"/>
    <n v="6.51"/>
    <n v="-6.51"/>
  </r>
  <r>
    <s v="AVPROD"/>
    <x v="2"/>
    <x v="2"/>
    <s v="MURRAY"/>
    <s v="UT"/>
    <n v="84107"/>
    <s v="STL-COB-UWW-16"/>
    <s v="Each"/>
    <s v="Active"/>
    <s v="American Lighting"/>
    <s v="Tape Light"/>
    <s v="Standard Grade COB"/>
    <s v="Order"/>
    <s v="01-01-2025"/>
    <s v="14-04-2025"/>
    <n v="0"/>
    <n v="1"/>
    <n v="0"/>
    <n v="84.2"/>
    <n v="-84.2"/>
  </r>
  <r>
    <s v="AVPROD"/>
    <x v="200"/>
    <x v="6"/>
    <s v="ORLANDO"/>
    <s v="FL"/>
    <n v="32811"/>
    <s v="PE-UVLENS-1M"/>
    <s v="Each"/>
    <s v="Active"/>
    <s v="American Lighting"/>
    <s v="Extrusion/Channel"/>
    <s v="Premium Extrusions"/>
    <s v="Special Order"/>
    <s v="01-01-2025"/>
    <s v="14-04-2025"/>
    <n v="0"/>
    <n v="8"/>
    <n v="0"/>
    <n v="66"/>
    <n v="-66"/>
  </r>
  <r>
    <s v="AVPROD"/>
    <x v="415"/>
    <x v="4"/>
    <s v="KERNERSVILLE"/>
    <s v="NC"/>
    <n v="27284"/>
    <s v="SPKPL-PUCK-RGBTW-1P-BK"/>
    <s v="Each"/>
    <s v="Active"/>
    <s v="American Lighting"/>
    <s v="Spektrum"/>
    <s v="Spektrum Smart"/>
    <s v="Order"/>
    <s v="01-01-2025"/>
    <s v="14-04-2025"/>
    <n v="0"/>
    <n v="18"/>
    <n v="0"/>
    <n v="426.6"/>
    <n v="-426.6"/>
  </r>
  <r>
    <s v="AVPROD"/>
    <x v="432"/>
    <x v="6"/>
    <s v="TAMPA "/>
    <s v="FL"/>
    <n v="33624"/>
    <s v="PLX-STL54-COB-35K-24V-16"/>
    <s v="Each"/>
    <s v="Active"/>
    <s v="Proluxe"/>
    <s v="Tape Light"/>
    <s v="Standard Grade COB"/>
    <s v="Shadow TransferKit"/>
    <s v="01-01-2025"/>
    <s v="14-04-2025"/>
    <n v="-7"/>
    <n v="0"/>
    <n v="648.20000000000005"/>
    <n v="0"/>
    <n v="648.20000000000005"/>
  </r>
  <r>
    <s v="AVPROD"/>
    <x v="46"/>
    <x v="6"/>
    <s v="SARASOTA"/>
    <s v="FL"/>
    <n v="34238"/>
    <s v="PLX-MLUX-CLIP"/>
    <s v="BG10"/>
    <s v="Active"/>
    <s v="Proluxe"/>
    <s v="Tape Light"/>
    <s v="Microlux"/>
    <s v="Shadow TransferKit"/>
    <s v="01-01-2025"/>
    <s v="14-04-2025"/>
    <n v="-5"/>
    <n v="0"/>
    <n v="16.8"/>
    <n v="0"/>
    <n v="16.8"/>
  </r>
  <r>
    <s v="AVPROD"/>
    <x v="124"/>
    <x v="9"/>
    <s v="HARRISON"/>
    <s v="NY"/>
    <n v="10528"/>
    <s v="PZM-NFPRO360-5PIN"/>
    <s v="Each"/>
    <s v="Inactive"/>
    <s v="Prizm"/>
    <s v="Flexible Linear"/>
    <s v="Neonflex Pro"/>
    <s v="Shadow TransferKit"/>
    <s v="01-01-2025"/>
    <s v="14-04-2025"/>
    <n v="0"/>
    <n v="1"/>
    <n v="0"/>
    <n v="0.53"/>
    <n v="-0.53"/>
  </r>
  <r>
    <s v="AVPROD"/>
    <x v="48"/>
    <x v="6"/>
    <s v="LAKELAND"/>
    <s v="FL"/>
    <n v="33813"/>
    <s v="STLHD-UWW-100"/>
    <s v="Each"/>
    <s v="Active"/>
    <s v="American Lighting"/>
    <s v="Tape Light"/>
    <s v="Standard Grade HD"/>
    <s v="Order"/>
    <s v="01-01-2025"/>
    <s v="14-04-2025"/>
    <n v="0"/>
    <n v="3"/>
    <n v="0"/>
    <n v="1563.22"/>
    <n v="-1563.22"/>
  </r>
  <r>
    <s v="AVPROD"/>
    <x v="64"/>
    <x v="5"/>
    <s v="SCOTTSDALE"/>
    <s v="AZ"/>
    <n v="85260"/>
    <s v="LED-DR240-24"/>
    <s v="Each"/>
    <s v="Inactive"/>
    <s v="American Lighting"/>
    <s v="Drivers"/>
    <s v="LED-DR"/>
    <s v="Special Order"/>
    <s v="01-01-2025"/>
    <s v="14-04-2025"/>
    <n v="0"/>
    <n v="2"/>
    <n v="0"/>
    <n v="267.58"/>
    <n v="-267.58"/>
  </r>
  <r>
    <s v="AVPROD"/>
    <x v="176"/>
    <x v="6"/>
    <s v="DORAL "/>
    <s v="FL"/>
    <n v="33122"/>
    <s v="PE-GT-1M"/>
    <s v="Each"/>
    <s v="Inactive"/>
    <s v="American Lighting"/>
    <s v="Extrusion/Channel"/>
    <s v="Premium Extrusions"/>
    <s v="Order"/>
    <s v="01-01-2025"/>
    <s v="14-04-2025"/>
    <n v="0"/>
    <n v="588"/>
    <n v="0"/>
    <n v="10936.8"/>
    <n v="-10936.8"/>
  </r>
  <r>
    <s v="AVPROD"/>
    <x v="420"/>
    <x v="6"/>
    <s v="GUAYNABO"/>
    <s v="PR"/>
    <n v="966"/>
    <s v="PE-AA45-1M"/>
    <s v="Each"/>
    <s v="Active"/>
    <s v="American Lighting"/>
    <s v="Extrusion/Channel"/>
    <s v="Premium Extrusions"/>
    <s v="Special Order"/>
    <s v="01-01-2025"/>
    <s v="14-04-2025"/>
    <n v="0"/>
    <n v="153"/>
    <n v="0"/>
    <n v="2551.9"/>
    <n v="-2551.9"/>
  </r>
  <r>
    <s v="AVPROD"/>
    <x v="160"/>
    <x v="1"/>
    <s v="CANTON"/>
    <s v="MA"/>
    <n v="2021"/>
    <s v="PLX-EXT-LENSUV-1M"/>
    <s v="Each"/>
    <s v="NoPurchase"/>
    <s v="Proluxe"/>
    <s v="Extrusion/Channel"/>
    <s v="Premium Extrusions"/>
    <s v="Shadow TransferKit"/>
    <s v="01-01-2025"/>
    <s v="14-04-2025"/>
    <n v="-6"/>
    <n v="0"/>
    <n v="34.68"/>
    <n v="0"/>
    <n v="34.68"/>
  </r>
  <r>
    <s v="AVPROD"/>
    <x v="210"/>
    <x v="8"/>
    <s v="BEND"/>
    <s v="OR"/>
    <n v="97701"/>
    <s v="PLX-LEDDRJ24V-96"/>
    <s v="Each"/>
    <s v="Active"/>
    <s v="Proluxe"/>
    <s v="Drivers"/>
    <s v="LED-DR"/>
    <s v="Shadow TransferKit"/>
    <s v="01-01-2025"/>
    <s v="14-04-2025"/>
    <n v="1"/>
    <n v="0"/>
    <n v="57.15"/>
    <n v="0"/>
    <n v="57.15"/>
  </r>
  <r>
    <s v="AVPROD"/>
    <x v="332"/>
    <x v="1"/>
    <s v="NEEDHAM"/>
    <s v="MA"/>
    <n v="2494"/>
    <s v="PE-SLOTLENS-2M"/>
    <s v="Each"/>
    <s v="Active"/>
    <s v="American Lighting"/>
    <s v="Extrusion/Channel"/>
    <s v="Premium Extrusions"/>
    <s v="Special Order"/>
    <s v="01-01-2025"/>
    <s v="14-04-2025"/>
    <n v="8"/>
    <n v="0"/>
    <n v="221.2"/>
    <n v="0"/>
    <n v="221.2"/>
  </r>
  <r>
    <s v="AVPROD"/>
    <x v="19"/>
    <x v="0"/>
    <s v="BETHESDA"/>
    <s v="MD"/>
    <n v="20814"/>
    <s v="STL-COB-WW-16"/>
    <s v="Each"/>
    <s v="Active"/>
    <s v="American Lighting"/>
    <s v="Tape Light"/>
    <s v="Standard Grade COB"/>
    <s v="Order"/>
    <s v="01-01-2025"/>
    <s v="14-04-2025"/>
    <n v="0"/>
    <n v="6"/>
    <n v="0"/>
    <n v="505.2"/>
    <n v="-505.2"/>
  </r>
  <r>
    <s v="AVPROD"/>
    <x v="390"/>
    <x v="5"/>
    <s v="LAS VEGAS"/>
    <s v="NV"/>
    <n v="89148"/>
    <s v="REC-DMX-RJ45A-5CH"/>
    <s v="Each"/>
    <s v="Active"/>
    <s v="American Lighting"/>
    <s v="Controls"/>
    <s v="Controls"/>
    <s v="Order"/>
    <s v="01-01-2025"/>
    <s v="14-04-2025"/>
    <n v="0"/>
    <n v="3"/>
    <n v="0"/>
    <n v="197.9"/>
    <n v="-197.9"/>
  </r>
  <r>
    <s v="AVPROD"/>
    <x v="256"/>
    <x v="1"/>
    <s v="WILLISON"/>
    <s v="VT"/>
    <n v="5495"/>
    <s v="NFPROV-RGBW-CC"/>
    <s v="Foot"/>
    <s v="Active"/>
    <s v="American Lighting"/>
    <s v="Flexible Linear"/>
    <s v="Neonflex Pro"/>
    <s v="Tivoli Custom Cut"/>
    <s v="01-01-2025"/>
    <s v="14-04-2025"/>
    <n v="0"/>
    <n v="6"/>
    <n v="0"/>
    <n v="0"/>
    <n v="0"/>
  </r>
  <r>
    <s v="AVPROD"/>
    <x v="21"/>
    <x v="8"/>
    <s v="BELLEVUE"/>
    <s v="WA"/>
    <n v="98005"/>
    <s v="ADPTPRO-DR-200-24"/>
    <s v="Each"/>
    <s v="Active"/>
    <s v="American Lighting"/>
    <s v="Drivers"/>
    <s v="Adaptive"/>
    <s v="Order"/>
    <s v="01-01-2025"/>
    <s v="14-04-2025"/>
    <n v="0"/>
    <n v="3"/>
    <n v="0"/>
    <n v="413.89"/>
    <n v="-413.89"/>
  </r>
  <r>
    <s v="AVPROD"/>
    <x v="111"/>
    <x v="0"/>
    <s v="WARRENTON"/>
    <s v="VA"/>
    <n v="20187"/>
    <s v="PE-UVLENS-1M"/>
    <s v="Each"/>
    <s v="Active"/>
    <s v="American Lighting"/>
    <s v="Extrusion/Channel"/>
    <s v="Premium Extrusions"/>
    <s v="Special Order"/>
    <s v="01-01-2025"/>
    <s v="14-04-2025"/>
    <n v="0"/>
    <n v="40"/>
    <n v="0"/>
    <n v="74.25"/>
    <n v="-74.25"/>
  </r>
  <r>
    <s v="AVPROD"/>
    <x v="20"/>
    <x v="2"/>
    <s v="WINDSOR"/>
    <s v="CO"/>
    <n v="80550"/>
    <s v="ADPTPRO-DRJ-96-24"/>
    <s v="Each"/>
    <s v="Active"/>
    <s v="American Lighting"/>
    <s v="Drivers"/>
    <s v="Adaptive"/>
    <s v="Order"/>
    <s v="01-01-2025"/>
    <s v="14-04-2025"/>
    <n v="0"/>
    <n v="13"/>
    <n v="0"/>
    <n v="1198.08"/>
    <n v="-1198.08"/>
  </r>
  <r>
    <s v="AVPROD"/>
    <x v="21"/>
    <x v="8"/>
    <s v="BELLEVUE"/>
    <s v="WA"/>
    <n v="98005"/>
    <s v="MLUX-END"/>
    <s v="BG10"/>
    <s v="Active"/>
    <s v="American Lighting"/>
    <s v="Tape Light"/>
    <s v="Microlux"/>
    <s v="Order"/>
    <s v="01-01-2025"/>
    <s v="14-04-2025"/>
    <n v="0"/>
    <n v="5"/>
    <n v="0"/>
    <n v="29.75"/>
    <n v="-29.75"/>
  </r>
  <r>
    <s v="AVPROD"/>
    <x v="42"/>
    <x v="6"/>
    <s v="WINTER HAVEN"/>
    <s v="FL"/>
    <n v="33884"/>
    <s v="PLX-EXTMINIUNI-1M"/>
    <s v="Each"/>
    <s v="NoPurchase"/>
    <s v="Proluxe"/>
    <s v="Extrusion/Channel"/>
    <s v="Premium Extrusions"/>
    <s v="Shadow TransferKit"/>
    <s v="01-01-2025"/>
    <s v="14-04-2025"/>
    <n v="-1"/>
    <n v="0"/>
    <n v="9.25"/>
    <n v="0"/>
    <n v="9.25"/>
  </r>
  <r>
    <s v="AVPROD"/>
    <x v="246"/>
    <x v="3"/>
    <s v="CUYAHOGA FALLS"/>
    <s v="OH"/>
    <n v="44221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63"/>
    <x v="7"/>
    <s v="ST. LOUIS"/>
    <s v="MO"/>
    <n v="63127"/>
    <s v="PE-BASE-FEED"/>
    <s v="BG2"/>
    <s v="Active"/>
    <s v="American Lighting"/>
    <s v="Extrusion/Channel"/>
    <s v="Premium Extrusions"/>
    <s v="Order"/>
    <s v="01-01-2025"/>
    <s v="14-04-2025"/>
    <n v="0"/>
    <n v="2"/>
    <n v="0"/>
    <n v="2.6"/>
    <n v="-2.6"/>
  </r>
  <r>
    <s v="AVPROD"/>
    <x v="20"/>
    <x v="2"/>
    <s v="WINDSOR"/>
    <s v="CO"/>
    <n v="80550"/>
    <s v="ADPTPRO-DRJ-192-24"/>
    <s v="Each"/>
    <s v="Active"/>
    <s v="American Lighting"/>
    <s v="Drivers"/>
    <s v="Adaptive"/>
    <s v="Order"/>
    <s v="01-01-2025"/>
    <s v="14-04-2025"/>
    <n v="-4"/>
    <n v="0"/>
    <n v="479.36"/>
    <n v="0"/>
    <n v="479.36"/>
  </r>
  <r>
    <s v="AVPROD"/>
    <x v="211"/>
    <x v="10"/>
    <s v="HOUSTON"/>
    <s v="TX"/>
    <n v="77066"/>
    <s v="PLX-ADPTPRODR24V-200"/>
    <s v="Each"/>
    <s v="Active"/>
    <s v="Proluxe"/>
    <s v="Drivers"/>
    <s v="Adaptive"/>
    <s v="Shadow TransferKit"/>
    <s v="01-01-2025"/>
    <s v="14-04-2025"/>
    <n v="-13"/>
    <n v="0"/>
    <n v="1785.82"/>
    <n v="0"/>
    <n v="1785.82"/>
  </r>
  <r>
    <s v="AVPROD"/>
    <x v="229"/>
    <x v="11"/>
    <s v="MADISON"/>
    <s v="WI"/>
    <n v="53718"/>
    <s v="HTL-RGBW-100"/>
    <s v="Each"/>
    <s v="Active"/>
    <s v="American Lighting"/>
    <s v="Tape Light"/>
    <s v="High Output"/>
    <s v="Order"/>
    <s v="01-01-2025"/>
    <s v="14-04-2025"/>
    <n v="0"/>
    <n v="1"/>
    <n v="0"/>
    <n v="807.05"/>
    <n v="-807.05"/>
  </r>
  <r>
    <s v="AVPROD"/>
    <x v="454"/>
    <x v="8"/>
    <s v="GIG HARBOR"/>
    <s v="WA"/>
    <n v="98335"/>
    <s v="PE-RAD-2M"/>
    <s v="Each"/>
    <s v="NoPurchase"/>
    <s v="American Lighting"/>
    <s v="Extrusion/Channel"/>
    <s v="Premium Extrusions"/>
    <s v="Order"/>
    <s v="01-01-2025"/>
    <s v="14-04-2025"/>
    <n v="0"/>
    <n v="12"/>
    <n v="0"/>
    <n v="372"/>
    <n v="-372"/>
  </r>
  <r>
    <s v="AVPROD"/>
    <x v="87"/>
    <x v="10"/>
    <s v="MCKINNEY"/>
    <s v="TX"/>
    <n v="75071"/>
    <s v="PLX-ADPTDRJ24V-60"/>
    <s v="Each"/>
    <s v="Active"/>
    <s v="Proluxe"/>
    <s v="Drivers"/>
    <s v="Adaptive"/>
    <s v="Shadow TransferKit"/>
    <s v="01-01-2025"/>
    <s v="14-04-2025"/>
    <n v="-1"/>
    <n v="0"/>
    <n v="76.7"/>
    <n v="0"/>
    <n v="76.7"/>
  </r>
  <r>
    <s v="AVPROD"/>
    <x v="2"/>
    <x v="2"/>
    <s v="MURRAY"/>
    <s v="UT"/>
    <n v="84107"/>
    <s v="PLX-ADPTDRJ12V-30"/>
    <s v="Each"/>
    <s v="Active"/>
    <s v="Proluxe"/>
    <s v="Drivers"/>
    <s v="Adaptive"/>
    <s v="Shadow TransferKit"/>
    <s v="01-01-2025"/>
    <s v="14-04-2025"/>
    <n v="8"/>
    <n v="0"/>
    <n v="384.96"/>
    <n v="0"/>
    <n v="384.96"/>
  </r>
  <r>
    <s v="AVPROD"/>
    <x v="21"/>
    <x v="8"/>
    <s v="BELLEVUE"/>
    <s v="WA"/>
    <n v="98005"/>
    <s v="PLX-LEDDRJ24V-300"/>
    <s v="Each"/>
    <s v="Active"/>
    <s v="Proluxe"/>
    <s v="Drivers"/>
    <s v="LED-DR"/>
    <s v="Shadow TransferKit"/>
    <s v="01-01-2025"/>
    <s v="14-04-2025"/>
    <n v="-12"/>
    <n v="0"/>
    <n v="914.76"/>
    <n v="0"/>
    <n v="914.76"/>
  </r>
  <r>
    <s v="AVPROD"/>
    <x v="21"/>
    <x v="8"/>
    <s v="Spokane Valley"/>
    <s v="WA"/>
    <n v="99216"/>
    <s v="PLX-HTLWD54-3018-24V-16"/>
    <s v="Each"/>
    <s v="Active"/>
    <s v="Proluxe"/>
    <s v="Tape Light"/>
    <s v="High Output"/>
    <s v="Shadow TransferKit"/>
    <s v="01-01-2025"/>
    <s v="14-04-2025"/>
    <n v="-2"/>
    <n v="0"/>
    <n v="259.94"/>
    <n v="0"/>
    <n v="259.94"/>
  </r>
  <r>
    <s v="AVPROD"/>
    <x v="147"/>
    <x v="6"/>
    <s v="TAMPA "/>
    <s v="FL"/>
    <n v="33634"/>
    <s v="PLX-EXTMINIINV-2M"/>
    <s v="Each"/>
    <s v="Active"/>
    <s v="Proluxe"/>
    <s v="Extrusion/Channel"/>
    <s v="Premium Extrusions"/>
    <s v="Shadow TransferKit"/>
    <s v="01-01-2025"/>
    <s v="14-04-2025"/>
    <n v="-6"/>
    <n v="0"/>
    <n v="443.4"/>
    <n v="0"/>
    <n v="443.4"/>
  </r>
  <r>
    <s v="AVPROD"/>
    <x v="2"/>
    <x v="2"/>
    <s v="MURRAY"/>
    <s v="UT"/>
    <n v="84107"/>
    <s v="TL-BLKS"/>
    <s v="Each"/>
    <s v="Active"/>
    <s v="American Lighting"/>
    <s v="Tape Light"/>
    <s v="Tape Light Accessories"/>
    <s v="Order"/>
    <s v="01-01-2025"/>
    <s v="14-04-2025"/>
    <n v="0"/>
    <n v="15"/>
    <n v="0"/>
    <n v="385.5"/>
    <n v="-385.5"/>
  </r>
  <r>
    <s v="AVPROD"/>
    <x v="150"/>
    <x v="5"/>
    <s v="SCOTTSDALE "/>
    <s v="AZ"/>
    <n v="85255"/>
    <s v="PE-ARC-CLIP"/>
    <s v="Each"/>
    <s v="Active"/>
    <s v="American Lighting"/>
    <s v="Extrusion/Channel"/>
    <s v="Premium Extrusions"/>
    <s v="Order"/>
    <s v="01-01-2025"/>
    <s v="14-04-2025"/>
    <n v="0"/>
    <n v="8"/>
    <n v="0"/>
    <n v="23.52"/>
    <n v="-23.52"/>
  </r>
  <r>
    <s v="AVPROD"/>
    <x v="279"/>
    <x v="0"/>
    <s v="WILMINGTON"/>
    <s v="DE"/>
    <n v="19803"/>
    <s v="NFPROV-CONKIT-5PIN-FRNTL"/>
    <s v="Each"/>
    <s v="Inactive"/>
    <s v="American Lighting"/>
    <s v="Flexible Linear"/>
    <s v="Neonflex Pro"/>
    <s v="Order"/>
    <s v="01-01-2025"/>
    <s v="14-04-2025"/>
    <n v="0"/>
    <n v="2"/>
    <n v="0"/>
    <n v="0"/>
    <n v="0"/>
  </r>
  <r>
    <s v="AVPROD"/>
    <x v="111"/>
    <x v="0"/>
    <s v="WARRENTON"/>
    <s v="VA"/>
    <n v="20187"/>
    <s v="PE-RAD-2M"/>
    <s v="Each"/>
    <s v="NoPurchase"/>
    <s v="American Lighting"/>
    <s v="Extrusion/Channel"/>
    <s v="Premium Extrusions"/>
    <s v="Order"/>
    <s v="01-01-2025"/>
    <s v="14-04-2025"/>
    <n v="0"/>
    <n v="8"/>
    <n v="0"/>
    <n v="248"/>
    <n v="-248"/>
  </r>
  <r>
    <s v="AVPROD"/>
    <x v="305"/>
    <x v="6"/>
    <s v="COCONUT CREEK"/>
    <s v="FL"/>
    <n v="33073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60"/>
    <x v="3"/>
    <s v="FRANKLIN"/>
    <s v="OH"/>
    <n v="45005"/>
    <s v="TL-2PWR-HD"/>
    <s v="Each"/>
    <s v="Active"/>
    <s v="American Lighting"/>
    <s v="Tape Light"/>
    <s v="Tape Light Accessories"/>
    <s v="Order"/>
    <s v="01-01-2025"/>
    <s v="14-04-2025"/>
    <n v="0"/>
    <n v="10"/>
    <n v="0"/>
    <n v="45"/>
    <n v="-45"/>
  </r>
  <r>
    <s v="AVPROD"/>
    <x v="179"/>
    <x v="11"/>
    <s v="MOUNT PROSPECT"/>
    <s v="IL"/>
    <n v="60056"/>
    <s v="ADPTPRO-DRJ-60-24"/>
    <s v="Each"/>
    <s v="Active"/>
    <s v="American Lighting"/>
    <s v="Drivers"/>
    <s v="Adaptive"/>
    <s v="Order"/>
    <s v="01-01-2025"/>
    <s v="14-04-2025"/>
    <n v="0"/>
    <n v="1"/>
    <n v="0"/>
    <n v="53.73"/>
    <n v="-53.73"/>
  </r>
  <r>
    <s v="AVPROD"/>
    <x v="44"/>
    <x v="2"/>
    <s v="DENVER"/>
    <s v="CO"/>
    <n v="80222"/>
    <s v="ADPTPRO-DR-200-24"/>
    <s v="Each"/>
    <s v="Active"/>
    <s v="American Lighting"/>
    <s v="Drivers"/>
    <s v="Adaptive"/>
    <s v="Order"/>
    <s v="01-01-2025"/>
    <s v="14-04-2025"/>
    <n v="0"/>
    <n v="19"/>
    <n v="0"/>
    <n v="2753.19"/>
    <n v="-2753.19"/>
  </r>
  <r>
    <s v="AVPROD"/>
    <x v="140"/>
    <x v="11"/>
    <s v="SKOKIE"/>
    <s v="IL"/>
    <n v="60076"/>
    <s v="PLX-LEDDRJ24V-300"/>
    <s v="Each"/>
    <s v="Active"/>
    <s v="Proluxe"/>
    <s v="Drivers"/>
    <s v="LED-DR"/>
    <s v="Shadow TransferKit"/>
    <s v="01-01-2025"/>
    <s v="14-04-2025"/>
    <n v="0"/>
    <n v="0"/>
    <n v="-162.30000000000001"/>
    <n v="0"/>
    <n v="-162.30000000000001"/>
  </r>
  <r>
    <s v="AVPROD"/>
    <x v="174"/>
    <x v="6"/>
    <s v="SUMMERFIELD "/>
    <s v="FL"/>
    <n v="34491"/>
    <s v="PLX-CNVS54-50K-24V-12x24"/>
    <s v="CS2"/>
    <s v="Active"/>
    <s v="Proluxe"/>
    <s v="Dynamic Pixel"/>
    <s v="Canvas"/>
    <s v="Shadow TransferKit"/>
    <s v="01-01-2025"/>
    <s v="14-04-2025"/>
    <n v="-1"/>
    <n v="0"/>
    <n v="265"/>
    <n v="0"/>
    <n v="265"/>
  </r>
  <r>
    <s v="AVPROD"/>
    <x v="297"/>
    <x v="3"/>
    <s v="SUNBURY"/>
    <s v="OH"/>
    <n v="43074"/>
    <s v="PLX-EXT-LENSUV-1M"/>
    <s v="Each"/>
    <s v="NoPurchase"/>
    <s v="Proluxe"/>
    <s v="Extrusion/Channel"/>
    <s v="Premium Extrusions"/>
    <s v="Shadow TransferKit"/>
    <s v="01-01-2025"/>
    <s v="14-04-2025"/>
    <n v="20"/>
    <n v="0"/>
    <n v="165"/>
    <n v="0"/>
    <n v="165"/>
  </r>
  <r>
    <s v="AVPROD"/>
    <x v="23"/>
    <x v="7"/>
    <s v="SHAWNEE"/>
    <s v="KS"/>
    <n v="66227"/>
    <s v="CC-LF-HTL67-COB-2"/>
    <s v="Each"/>
    <s v="Active"/>
    <s v="Other - Non-Inventory"/>
    <s v="Other"/>
    <s v="LaborFee"/>
    <s v="Tivoli Custom Cut"/>
    <s v="01-01-2025"/>
    <s v="14-04-2025"/>
    <n v="-1"/>
    <n v="0"/>
    <n v="12.3"/>
    <n v="0"/>
    <n v="12.3"/>
  </r>
  <r>
    <s v="AVPROD"/>
    <x v="296"/>
    <x v="8"/>
    <s v="MUKILTEO"/>
    <s v="WA"/>
    <n v="98275"/>
    <s v="PLX-SPKPL-CTRL-REMBLE"/>
    <s v="Each"/>
    <s v="Active"/>
    <s v="Proluxe"/>
    <s v="Spektrum+ Smart"/>
    <s v="Spektrum+"/>
    <s v="Shadow TransferKit"/>
    <s v="01-01-2025"/>
    <s v="14-04-2025"/>
    <n v="-1"/>
    <n v="0"/>
    <n v="15.5"/>
    <n v="0"/>
    <n v="15.5"/>
  </r>
  <r>
    <s v="AVPROD"/>
    <x v="474"/>
    <x v="1"/>
    <s v="North Easton"/>
    <s v="MA"/>
    <n v="2356"/>
    <s v="PLX-CNVS54-30K-24V-12x24"/>
    <s v="CS2"/>
    <s v="Active"/>
    <s v="Proluxe"/>
    <s v="Dynamic Pixel"/>
    <s v="Canvas"/>
    <s v="Shadow TransferKit"/>
    <s v="01-01-2025"/>
    <s v="14-04-2025"/>
    <n v="15"/>
    <n v="0"/>
    <n v="3577.5"/>
    <n v="0"/>
    <n v="3577.5"/>
  </r>
  <r>
    <s v="AVPROD"/>
    <x v="332"/>
    <x v="6"/>
    <s v="BOCA RATON"/>
    <s v="FL"/>
    <n v="33432"/>
    <s v="PE-AA2-1M"/>
    <s v="Each"/>
    <s v="NoPurchase"/>
    <s v="American Lighting"/>
    <s v="Extrusion/Channel"/>
    <s v="Premium Extrusions"/>
    <s v="Order"/>
    <s v="01-01-2025"/>
    <s v="14-04-2025"/>
    <n v="0"/>
    <n v="46"/>
    <n v="0"/>
    <n v="515.20000000000005"/>
    <n v="-515.20000000000005"/>
  </r>
  <r>
    <s v="AVPROD"/>
    <x v="251"/>
    <x v="3"/>
    <s v="ORION TOWNSHIP"/>
    <s v="MI"/>
    <n v="48359"/>
    <s v="PE-AA1-2M"/>
    <s v="Each"/>
    <s v="NoPurchase"/>
    <s v="American Lighting"/>
    <s v="Extrusion/Channel"/>
    <s v="Premium Extrusions"/>
    <s v="Special Order"/>
    <s v="01-01-2025"/>
    <s v="14-04-2025"/>
    <n v="0"/>
    <n v="24"/>
    <n v="0"/>
    <n v="426"/>
    <n v="-426"/>
  </r>
  <r>
    <s v="AVPROD"/>
    <x v="124"/>
    <x v="9"/>
    <s v="HARRISON"/>
    <s v="NY"/>
    <n v="10528"/>
    <s v="PZM-NFPRO360-LIFTU"/>
    <s v="Each"/>
    <s v="Active"/>
    <s v="Prizm"/>
    <s v="Flexible Linear"/>
    <s v="Neonflex Pro"/>
    <s v="Shadow TransferKit"/>
    <s v="01-01-2025"/>
    <s v="14-04-2025"/>
    <n v="0"/>
    <n v="1"/>
    <n v="0"/>
    <n v="29.19"/>
    <n v="-29.19"/>
  </r>
  <r>
    <s v="AVPROD"/>
    <x v="75"/>
    <x v="0"/>
    <s v="ROANOKE"/>
    <s v="VA"/>
    <n v="24018"/>
    <s v="PE-GT-LENS-1M"/>
    <s v="Each"/>
    <s v="NoPurchase"/>
    <s v="American Lighting"/>
    <s v="Extrusion/Channel"/>
    <s v="Premium Extrusions"/>
    <s v="Order"/>
    <s v="01-01-2025"/>
    <s v="14-04-2025"/>
    <n v="0"/>
    <n v="16"/>
    <n v="0"/>
    <n v="166.4"/>
    <n v="-166.4"/>
  </r>
  <r>
    <s v="AVPROD"/>
    <x v="29"/>
    <x v="2"/>
    <s v="ARVADA"/>
    <s v="CO"/>
    <n v="80002"/>
    <s v="PE-AA2-END"/>
    <s v="Each"/>
    <s v="NoPurchase"/>
    <s v="American Lighting"/>
    <s v="Extrusion/Channel"/>
    <s v="Premium Extrusions"/>
    <s v="Order"/>
    <s v="01-01-2025"/>
    <s v="14-04-2025"/>
    <n v="0"/>
    <n v="23"/>
    <n v="0"/>
    <n v="32"/>
    <n v="-32"/>
  </r>
  <r>
    <s v="AVPROD"/>
    <x v="172"/>
    <x v="9"/>
    <s v="WEST PALM BEACH"/>
    <s v="FL"/>
    <n v="33405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41"/>
    <x v="4"/>
    <s v="NORCROSS"/>
    <s v="GA"/>
    <n v="30092"/>
    <s v="PLX-GTWY-DMXARTNET"/>
    <s v="Each"/>
    <s v="Active"/>
    <s v="Proluxe"/>
    <s v="Controls"/>
    <s v="Controls"/>
    <s v="Shadow TransferKit"/>
    <s v="01-01-2025"/>
    <s v="14-04-2025"/>
    <n v="-1"/>
    <n v="0"/>
    <n v="0"/>
    <n v="0"/>
    <n v="0"/>
  </r>
  <r>
    <s v="AVPROD"/>
    <x v="41"/>
    <x v="4"/>
    <s v="NORTH CHARLESTON"/>
    <s v="SC"/>
    <n v="29420"/>
    <s v="PLX-H365-CHAN-3"/>
    <s v="Each"/>
    <s v="Active"/>
    <s v="Proluxe"/>
    <s v="Flexible Linear"/>
    <s v="Hybrid"/>
    <s v="Shadow TransferKit"/>
    <s v="01-01-2025"/>
    <s v="14-04-2025"/>
    <n v="-22"/>
    <n v="0"/>
    <n v="212.96"/>
    <n v="0"/>
    <n v="212.96"/>
  </r>
  <r>
    <s v="AVPROD"/>
    <x v="191"/>
    <x v="6"/>
    <s v="CLEARWATER"/>
    <s v="FL"/>
    <n v="33765"/>
    <s v="PLX-NFPROV-RGBW-CC"/>
    <s v="Foot"/>
    <s v="Active"/>
    <s v="Proluxe"/>
    <s v="Flexible Linear"/>
    <s v="Neonflex Pro"/>
    <s v="Shadow TransferKit"/>
    <s v="01-01-2025"/>
    <s v="14-04-2025"/>
    <n v="-13"/>
    <n v="0"/>
    <n v="356.2"/>
    <n v="0"/>
    <n v="356.2"/>
  </r>
  <r>
    <s v="AVPROD"/>
    <x v="27"/>
    <x v="5"/>
    <s v="GILBERT"/>
    <s v="AZ"/>
    <n v="85296"/>
    <s v="HTL-COB-NW-100"/>
    <s v="Each"/>
    <s v="Active"/>
    <s v="American Lighting"/>
    <s v="Tape Light"/>
    <s v="High Output COB"/>
    <s v="Order"/>
    <s v="01-01-2025"/>
    <s v="14-04-2025"/>
    <n v="0"/>
    <n v="1"/>
    <n v="0"/>
    <n v="657.05"/>
    <n v="-657.05"/>
  </r>
  <r>
    <s v="AVPROD"/>
    <x v="65"/>
    <x v="6"/>
    <s v="SARASOTA"/>
    <s v="FL"/>
    <n v="34240"/>
    <s v="PE-RAD-LENS-2M"/>
    <s v="Each"/>
    <s v="Active"/>
    <s v="American Lighting"/>
    <s v="Extrusion/Channel"/>
    <s v="Premium Extrusions"/>
    <s v="Order"/>
    <s v="01-01-2025"/>
    <s v="14-04-2025"/>
    <n v="0"/>
    <n v="40"/>
    <n v="0"/>
    <n v="551"/>
    <n v="-551"/>
  </r>
  <r>
    <s v="AVPROD"/>
    <x v="36"/>
    <x v="5"/>
    <s v="MESA"/>
    <s v="AZ"/>
    <n v="85204"/>
    <s v="PE-AA1-1M"/>
    <s v="Each"/>
    <s v="NoPurchase"/>
    <s v="American Lighting"/>
    <s v="Extrusion/Channel"/>
    <s v="Premium Extrusions"/>
    <s v="Order"/>
    <s v="01-01-2025"/>
    <s v="14-04-2025"/>
    <n v="0"/>
    <n v="2"/>
    <n v="0"/>
    <n v="12.96"/>
    <n v="-12.96"/>
  </r>
  <r>
    <s v="AVPROD"/>
    <x v="132"/>
    <x v="8"/>
    <s v="PORTLAND "/>
    <s v="OR"/>
    <n v="97210"/>
    <s v="PE-TRACE-FEED"/>
    <s v="BG2"/>
    <s v="Active"/>
    <s v="American Lighting"/>
    <s v="Extrusion/Channel"/>
    <s v="Premium Extrusions"/>
    <s v="Order"/>
    <s v="01-01-2025"/>
    <s v="14-04-2025"/>
    <n v="0"/>
    <n v="6"/>
    <n v="0"/>
    <n v="14.1"/>
    <n v="-14.1"/>
  </r>
  <r>
    <s v="AVPROD"/>
    <x v="44"/>
    <x v="2"/>
    <s v="DENVER"/>
    <s v="CO"/>
    <n v="80222"/>
    <s v="STL-UWW"/>
    <s v="Each"/>
    <s v="Active"/>
    <s v="American Lighting"/>
    <s v="Tape Light"/>
    <s v="Standard Grade"/>
    <s v="Order"/>
    <s v="01-01-2025"/>
    <s v="14-04-2025"/>
    <n v="0"/>
    <n v="4"/>
    <n v="0"/>
    <n v="289.60000000000002"/>
    <n v="-289.60000000000002"/>
  </r>
  <r>
    <s v="AVPROD"/>
    <x v="239"/>
    <x v="11"/>
    <s v="CHICAGO"/>
    <s v="IL"/>
    <n v="60612"/>
    <s v="CEDIA PROMO"/>
    <s v="Each"/>
    <s v="Active"/>
    <s v="Other - Non-Inventory"/>
    <s v="DsplyCtlgSwag"/>
    <s v="DsplyCtlgSwag"/>
    <s v="Order"/>
    <s v="01-01-2025"/>
    <s v="14-04-2025"/>
    <n v="-2"/>
    <n v="0"/>
    <n v="295"/>
    <n v="0"/>
    <n v="295"/>
  </r>
  <r>
    <s v="AVPROD"/>
    <x v="253"/>
    <x v="17"/>
    <s v="TIFTON"/>
    <s v="GA"/>
    <n v="31794"/>
    <s v="BRD6-5CCT-RD"/>
    <s v="Each"/>
    <s v="Active"/>
    <s v="American Lighting"/>
    <s v="Downlighting"/>
    <s v="Brio"/>
    <s v="Order"/>
    <s v="01-01-2025"/>
    <s v="14-04-2025"/>
    <n v="-500"/>
    <n v="0"/>
    <n v="4200"/>
    <n v="0"/>
    <n v="4200"/>
  </r>
  <r>
    <s v="AVPROD"/>
    <x v="422"/>
    <x v="6"/>
    <s v="TAMPA"/>
    <s v="FL"/>
    <n v="33607"/>
    <s v="PLX-HTL54-RGBW-24V-100"/>
    <s v="Each"/>
    <s v="Active"/>
    <s v="Proluxe"/>
    <s v="Tape Light"/>
    <s v="High Output"/>
    <s v="Shadow TransferKit"/>
    <s v="01-01-2025"/>
    <s v="14-04-2025"/>
    <n v="-1"/>
    <n v="0"/>
    <n v="807.05"/>
    <n v="0"/>
    <n v="807.05"/>
  </r>
  <r>
    <s v="AVPROD"/>
    <x v="396"/>
    <x v="5"/>
    <s v="EL SEGUNDO"/>
    <s v="CA"/>
    <n v="90245"/>
    <s v="ADPTPRO-DRJ-30-24"/>
    <s v="Each"/>
    <s v="Active"/>
    <s v="American Lighting"/>
    <s v="Drivers"/>
    <s v="Adaptive"/>
    <s v="Order"/>
    <s v="01-01-2025"/>
    <s v="14-04-2025"/>
    <n v="0"/>
    <n v="2"/>
    <n v="0"/>
    <n v="50.67"/>
    <n v="-50.67"/>
  </r>
  <r>
    <s v="AVPROD"/>
    <x v="27"/>
    <x v="5"/>
    <s v="GILBERT"/>
    <s v="AZ"/>
    <n v="85296"/>
    <s v="ADPT-DRJ-288-24"/>
    <s v="Each"/>
    <s v="Active"/>
    <s v="American Lighting"/>
    <s v="Drivers"/>
    <s v="Adaptive"/>
    <s v="Order"/>
    <s v="01-01-2025"/>
    <s v="14-04-2025"/>
    <n v="0"/>
    <n v="7"/>
    <n v="0"/>
    <n v="1223.5999999999999"/>
    <n v="-1223.5999999999999"/>
  </r>
  <r>
    <s v="AVPROD"/>
    <x v="5"/>
    <x v="3"/>
    <s v="TROY"/>
    <s v="MI"/>
    <n v="48084"/>
    <s v="HTL-COB-UWW-16"/>
    <s v="Each"/>
    <s v="Active"/>
    <s v="American Lighting"/>
    <s v="Tape Light"/>
    <s v="High Output COB"/>
    <s v="Order"/>
    <s v="01-01-2025"/>
    <s v="14-04-2025"/>
    <n v="0"/>
    <n v="11"/>
    <n v="0"/>
    <n v="1088.5"/>
    <n v="-1088.5"/>
  </r>
  <r>
    <s v="AVPROD"/>
    <x v="158"/>
    <x v="3"/>
    <s v="MADISON HEIGHTS"/>
    <s v="MI"/>
    <n v="48071"/>
    <s v="PE-GT-1M"/>
    <s v="Each"/>
    <s v="Inactive"/>
    <s v="American Lighting"/>
    <s v="Extrusion/Channel"/>
    <s v="Premium Extrusions"/>
    <s v="Order"/>
    <s v="01-01-2025"/>
    <s v="14-04-2025"/>
    <n v="0"/>
    <n v="35"/>
    <n v="0"/>
    <n v="645.41999999999996"/>
    <n v="-645.41999999999996"/>
  </r>
  <r>
    <s v="AVPROD"/>
    <x v="380"/>
    <x v="4"/>
    <s v="CHARLOTTE"/>
    <s v="NC"/>
    <n v="28226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41"/>
    <x v="6"/>
    <s v="LARGO"/>
    <s v="FL"/>
    <n v="33773"/>
    <s v="PLX-ADPTPRODR24V-200"/>
    <s v="Each"/>
    <s v="Active"/>
    <s v="Proluxe"/>
    <s v="Drivers"/>
    <s v="Adaptive"/>
    <s v="Shadow TransferKit"/>
    <s v="01-01-2025"/>
    <s v="14-04-2025"/>
    <n v="-6"/>
    <n v="0"/>
    <n v="818.01"/>
    <n v="0"/>
    <n v="818.01"/>
  </r>
  <r>
    <s v="AVPROD"/>
    <x v="66"/>
    <x v="9"/>
    <s v="PLAINVIEW"/>
    <s v="NY"/>
    <n v="11803"/>
    <s v="PLX-LEDDR24V-8"/>
    <s v="Each"/>
    <s v="Active"/>
    <s v="Proluxe"/>
    <s v="Drivers"/>
    <s v="LED-DR"/>
    <s v="Shadow TransferKit"/>
    <s v="01-01-2025"/>
    <s v="14-04-2025"/>
    <n v="-1"/>
    <n v="0"/>
    <n v="13.5"/>
    <n v="0"/>
    <n v="13.5"/>
  </r>
  <r>
    <s v="AVPROD"/>
    <x v="21"/>
    <x v="8"/>
    <s v="BELLEVUE"/>
    <s v="WA"/>
    <n v="98005"/>
    <s v="PLX-ADPTPRODRJ24V-60"/>
    <s v="Each"/>
    <s v="Active"/>
    <s v="Proluxe"/>
    <s v="Drivers"/>
    <s v="Adaptive"/>
    <s v="Shadow TransferKit"/>
    <s v="01-01-2025"/>
    <s v="14-04-2025"/>
    <n v="-15"/>
    <n v="0"/>
    <n v="1151.25"/>
    <n v="0"/>
    <n v="1151.25"/>
  </r>
  <r>
    <s v="AVPROD"/>
    <x v="7"/>
    <x v="0"/>
    <s v="SILVER SPRING"/>
    <s v="MD"/>
    <n v="20910"/>
    <s v="PE-UVLENS-1M"/>
    <s v="Each"/>
    <s v="Active"/>
    <s v="American Lighting"/>
    <s v="Extrusion/Channel"/>
    <s v="Premium Extrusions"/>
    <s v="Special Order"/>
    <s v="01-01-2025"/>
    <s v="14-04-2025"/>
    <n v="0"/>
    <n v="89"/>
    <n v="0"/>
    <n v="661.78"/>
    <n v="-661.78"/>
  </r>
  <r>
    <s v="AVPROD"/>
    <x v="15"/>
    <x v="3"/>
    <s v="MENTOR"/>
    <s v="OH"/>
    <n v="44060"/>
    <s v="HTL-COB-TW-16"/>
    <s v="Each"/>
    <s v="Active"/>
    <s v="American Lighting"/>
    <s v="Tape Light"/>
    <s v="High Output COB"/>
    <s v="Order"/>
    <s v="01-01-2025"/>
    <s v="14-04-2025"/>
    <n v="0"/>
    <n v="1"/>
    <n v="0"/>
    <n v="78.790000000000006"/>
    <n v="-78.790000000000006"/>
  </r>
  <r>
    <s v="AVPROD"/>
    <x v="358"/>
    <x v="1"/>
    <s v="SYRACUSE "/>
    <s v="NY"/>
    <n v="13204"/>
    <s v="HTL-COB-WW-16"/>
    <s v="Each"/>
    <s v="Active"/>
    <s v="American Lighting"/>
    <s v="Tape Light"/>
    <s v="High Output COB"/>
    <s v="Order"/>
    <s v="01-01-2025"/>
    <s v="14-04-2025"/>
    <n v="0"/>
    <n v="2"/>
    <n v="0"/>
    <n v="215.5"/>
    <n v="-215.5"/>
  </r>
  <r>
    <s v="AVPROD"/>
    <x v="255"/>
    <x v="5"/>
    <s v="COSTA MESA"/>
    <s v="CA"/>
    <n v="92626"/>
    <s v="SPKPL-CTRL-W-RGBTW"/>
    <s v="Each"/>
    <s v="Active"/>
    <s v="American Lighting"/>
    <s v="Spektrum"/>
    <s v="Spektrum Smart"/>
    <s v="Order"/>
    <s v="01-01-2025"/>
    <s v="14-04-2025"/>
    <n v="0"/>
    <n v="5"/>
    <n v="0"/>
    <n v="77.5"/>
    <n v="-77.5"/>
  </r>
  <r>
    <s v="AVPROD"/>
    <x v="315"/>
    <x v="2"/>
    <s v="PARK CITY"/>
    <s v="UT"/>
    <n v="84098"/>
    <s v="ADPTPRO-DRJ-30-24"/>
    <s v="Each"/>
    <s v="Active"/>
    <s v="American Lighting"/>
    <s v="Drivers"/>
    <s v="Adaptive"/>
    <s v="Order"/>
    <s v="01-01-2025"/>
    <s v="14-04-2025"/>
    <n v="0"/>
    <n v="4"/>
    <n v="0"/>
    <n v="202.6"/>
    <n v="-202.6"/>
  </r>
  <r>
    <s v="AVPROD"/>
    <x v="104"/>
    <x v="6"/>
    <s v="SAN JUAN"/>
    <s v="PR"/>
    <n v="927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33"/>
    <x v="10"/>
    <s v="FARMERS BRANCH"/>
    <s v="TX"/>
    <n v="75234"/>
    <s v="PLX-NFPROV-SCLSCONKIT-SIDL"/>
    <s v="Each"/>
    <s v="NoPurchase"/>
    <s v="Proluxe"/>
    <s v="Flexible Linear"/>
    <s v="Neonflex Pro"/>
    <s v="Shadow TransferKit"/>
    <s v="01-01-2025"/>
    <s v="14-04-2025"/>
    <n v="-1"/>
    <n v="0"/>
    <n v="15.25"/>
    <n v="0"/>
    <n v="15.25"/>
  </r>
  <r>
    <s v="AVPROD"/>
    <x v="269"/>
    <x v="6"/>
    <s v="SARASOTA"/>
    <s v="FL"/>
    <n v="34243"/>
    <s v="PLX-HTL54-TW-24V-16"/>
    <s v="Each"/>
    <s v="Active"/>
    <s v="Proluxe"/>
    <s v="Tape Light"/>
    <s v="High Output"/>
    <s v="Shadow TransferKit"/>
    <s v="01-01-2025"/>
    <s v="14-04-2025"/>
    <n v="-2"/>
    <n v="0"/>
    <n v="173.6"/>
    <n v="0"/>
    <n v="173.6"/>
  </r>
  <r>
    <s v="AVPROD"/>
    <x v="82"/>
    <x v="5"/>
    <s v="SCOTTSDALE"/>
    <s v="AZ"/>
    <n v="85255"/>
    <s v="PLX-LEDDRJ24V-96"/>
    <s v="Each"/>
    <s v="Active"/>
    <s v="Proluxe"/>
    <s v="Drivers"/>
    <s v="LED-DR"/>
    <s v="Shadow TransferKit"/>
    <s v="01-01-2025"/>
    <s v="14-04-2025"/>
    <n v="6"/>
    <n v="0"/>
    <n v="360"/>
    <n v="0"/>
    <n v="360"/>
  </r>
  <r>
    <s v="AVPROD"/>
    <x v="48"/>
    <x v="6"/>
    <s v="LAKELAND"/>
    <s v="FL"/>
    <n v="33813"/>
    <s v="ADPT-DRJ-96-24"/>
    <s v="Each"/>
    <s v="Active"/>
    <s v="American Lighting"/>
    <s v="Drivers"/>
    <s v="Adaptive"/>
    <s v="Order"/>
    <s v="01-01-2025"/>
    <s v="14-04-2025"/>
    <n v="0"/>
    <n v="10"/>
    <n v="0"/>
    <n v="1140.7"/>
    <n v="-1140.7"/>
  </r>
  <r>
    <s v="AVPROD"/>
    <x v="346"/>
    <x v="8"/>
    <s v="KIRKLAND"/>
    <s v="WA"/>
    <n v="98034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19"/>
    <x v="0"/>
    <s v="BETHESDA"/>
    <s v="MD"/>
    <n v="20814"/>
    <s v="PLX-EXTGT-2M-BNDL1"/>
    <s v="Each"/>
    <s v="Active"/>
    <s v="Proluxe"/>
    <s v="Extrusion/Channel"/>
    <s v="Premium Extrusions"/>
    <s v="Shadow TransferKit"/>
    <s v="01-01-2025"/>
    <s v="14-04-2025"/>
    <n v="1"/>
    <n v="0"/>
    <n v="65.95"/>
    <n v="0"/>
    <n v="65.95"/>
  </r>
  <r>
    <s v="AVPROD"/>
    <x v="204"/>
    <x v="8"/>
    <s v="SEATTLE "/>
    <s v="WA"/>
    <n v="98134"/>
    <s v="PLX-TL-HVYDTYACCSRY-RGBTW-PWR-6"/>
    <s v="Each"/>
    <s v="Active"/>
    <s v="Proluxe"/>
    <s v="Tape Light"/>
    <s v="Tape Light Accessories"/>
    <s v="Shadow TransferKit"/>
    <s v="01-01-2025"/>
    <s v="14-04-2025"/>
    <n v="-44"/>
    <n v="0"/>
    <n v="198"/>
    <n v="0"/>
    <n v="198"/>
  </r>
  <r>
    <s v="AVPROD"/>
    <x v="156"/>
    <x v="1"/>
    <s v="VINEYARD HAVEN"/>
    <s v="MA"/>
    <n v="2568"/>
    <s v="ADPTPRO-DRJ-288-24"/>
    <s v="Each"/>
    <s v="Active"/>
    <s v="American Lighting"/>
    <s v="Drivers"/>
    <s v="Adaptive"/>
    <s v="Order"/>
    <s v="01-01-2025"/>
    <s v="14-04-2025"/>
    <n v="0"/>
    <n v="3"/>
    <n v="0"/>
    <n v="641.1"/>
    <n v="-641.1"/>
  </r>
  <r>
    <s v="AVPROD"/>
    <x v="120"/>
    <x v="6"/>
    <s v="CAPE CORAL"/>
    <s v="FL"/>
    <n v="33991"/>
    <s v="STL-COB-UWW-16"/>
    <s v="Each"/>
    <s v="Active"/>
    <s v="American Lighting"/>
    <s v="Tape Light"/>
    <s v="Standard Grade COB"/>
    <s v="Order"/>
    <s v="01-01-2025"/>
    <s v="14-04-2025"/>
    <n v="0"/>
    <n v="29"/>
    <n v="0"/>
    <n v="2712.95"/>
    <n v="-2712.95"/>
  </r>
  <r>
    <s v="AVPROD"/>
    <x v="73"/>
    <x v="3"/>
    <s v="CARMEL"/>
    <s v="IN"/>
    <n v="46032"/>
    <s v="PE-AA1-FEED"/>
    <s v="Each"/>
    <s v="NoPurchase"/>
    <s v="American Lighting"/>
    <s v="Extrusion/Channel"/>
    <s v="Premium Extrusions"/>
    <s v="Order"/>
    <s v="01-01-2025"/>
    <s v="14-04-2025"/>
    <n v="0"/>
    <n v="14"/>
    <n v="0"/>
    <n v="18.88"/>
    <n v="-18.88"/>
  </r>
  <r>
    <s v="AVPROD"/>
    <x v="209"/>
    <x v="3"/>
    <s v="DECATUR"/>
    <s v="IN"/>
    <n v="46733"/>
    <s v="SPTL-TW"/>
    <s v="Each"/>
    <s v="NoPurchase"/>
    <s v="American Lighting"/>
    <s v="Tape Light"/>
    <s v="Spec Grade"/>
    <s v="Order"/>
    <s v="01-01-2025"/>
    <s v="14-04-2025"/>
    <n v="0"/>
    <n v="1"/>
    <n v="0"/>
    <n v="128.25"/>
    <n v="-128.25"/>
  </r>
  <r>
    <s v="AVPROD"/>
    <x v="26"/>
    <x v="10"/>
    <s v="ROANOKE"/>
    <s v="TX"/>
    <n v="76262"/>
    <s v="PLX-HTL54-COB-30K-24V-16"/>
    <s v="Each"/>
    <s v="Active"/>
    <s v="Proluxe"/>
    <s v="Tape Light"/>
    <s v="High Output COB"/>
    <s v="Shadow TransferKit"/>
    <s v="01-01-2025"/>
    <s v="14-04-2025"/>
    <n v="-4"/>
    <n v="0"/>
    <n v="417.1"/>
    <n v="0"/>
    <n v="417.1"/>
  </r>
  <r>
    <s v="AVPROD"/>
    <x v="19"/>
    <x v="0"/>
    <s v="BETHESDA"/>
    <s v="MD"/>
    <n v="20814"/>
    <s v="CC-LF-NFPROL-5-F"/>
    <s v="Each"/>
    <s v="Active"/>
    <s v="Other - Non-Inventory"/>
    <s v="Other"/>
    <s v="LaborFee"/>
    <s v="Tivoli Custom Cut"/>
    <s v="01-01-2025"/>
    <s v="14-04-2025"/>
    <n v="-2"/>
    <n v="0"/>
    <n v="47.5"/>
    <n v="0"/>
    <n v="47.5"/>
  </r>
  <r>
    <s v="AVPROD"/>
    <x v="109"/>
    <x v="4"/>
    <s v="DENVER"/>
    <s v="NC"/>
    <n v="28037"/>
    <s v="ADPTPRO-DR-200-24"/>
    <s v="Each"/>
    <s v="Active"/>
    <s v="American Lighting"/>
    <s v="Drivers"/>
    <s v="Adaptive"/>
    <s v="Order"/>
    <s v="01-01-2025"/>
    <s v="14-04-2025"/>
    <n v="0"/>
    <n v="3"/>
    <n v="0"/>
    <n v="447"/>
    <n v="-447"/>
  </r>
  <r>
    <s v="AVPROD"/>
    <x v="235"/>
    <x v="10"/>
    <s v="SPRING BRANCH"/>
    <s v="TX"/>
    <n v="78070"/>
    <s v="5LCS-EX6-BK"/>
    <s v="Each"/>
    <s v="Active"/>
    <s v="American Lighting"/>
    <s v="Undercabinets"/>
    <s v="LED 5 Complete"/>
    <s v="Order"/>
    <s v="01-01-2025"/>
    <s v="14-04-2025"/>
    <n v="0"/>
    <n v="1"/>
    <n v="0"/>
    <n v="3.9"/>
    <n v="-3.9"/>
  </r>
  <r>
    <s v="AVPROD"/>
    <x v="241"/>
    <x v="4"/>
    <s v="BLUFFTON"/>
    <s v="SC"/>
    <n v="29910"/>
    <s v="PLX-CNVS54-30K-24V-12x24"/>
    <s v="CS2"/>
    <s v="Active"/>
    <s v="Proluxe"/>
    <s v="Dynamic Pixel"/>
    <s v="Canvas"/>
    <s v="Shadow TransferKit"/>
    <s v="01-01-2025"/>
    <s v="14-04-2025"/>
    <n v="-5"/>
    <n v="0"/>
    <n v="1325"/>
    <n v="0"/>
    <n v="1325"/>
  </r>
  <r>
    <s v="AVPROD"/>
    <x v="248"/>
    <x v="4"/>
    <s v="MCDONOUGH "/>
    <s v="GA"/>
    <n v="30252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41"/>
    <x v="4"/>
    <s v="NORTH CHARLESTON"/>
    <s v="SC"/>
    <n v="29420"/>
    <s v="HTL-TW"/>
    <s v="Each"/>
    <s v="Active"/>
    <s v="American Lighting"/>
    <s v="Tape Light"/>
    <s v="High Output"/>
    <s v="Order"/>
    <s v="01-01-2025"/>
    <s v="14-04-2025"/>
    <n v="0"/>
    <n v="34"/>
    <n v="0"/>
    <n v="3542.12"/>
    <n v="-3542.12"/>
  </r>
  <r>
    <s v="AVPROD"/>
    <x v="310"/>
    <x v="9"/>
    <s v="SELDEN"/>
    <s v="NY"/>
    <n v="11784"/>
    <s v="PE-GT-LENS-1M"/>
    <s v="Each"/>
    <s v="NoPurchase"/>
    <s v="American Lighting"/>
    <s v="Extrusion/Channel"/>
    <s v="Premium Extrusions"/>
    <s v="Order"/>
    <s v="01-01-2025"/>
    <s v="14-04-2025"/>
    <n v="0"/>
    <n v="94"/>
    <n v="0"/>
    <n v="894.4"/>
    <n v="-894.4"/>
  </r>
  <r>
    <s v="AVPROD"/>
    <x v="7"/>
    <x v="0"/>
    <s v="SILVER SPRING"/>
    <s v="MD"/>
    <n v="20910"/>
    <s v="PE-AA2-1M"/>
    <s v="Each"/>
    <s v="NoPurchase"/>
    <s v="American Lighting"/>
    <s v="Extrusion/Channel"/>
    <s v="Premium Extrusions"/>
    <s v="Order"/>
    <s v="01-01-2025"/>
    <s v="14-04-2025"/>
    <n v="0"/>
    <n v="113"/>
    <n v="0"/>
    <n v="1259.3599999999999"/>
    <n v="-1259.3599999999999"/>
  </r>
  <r>
    <s v="AVPROD"/>
    <x v="14"/>
    <x v="5"/>
    <s v="PHOENIX"/>
    <s v="AZ"/>
    <n v="85024"/>
    <s v="CNVS-RGBW-12x24"/>
    <s v="CS2"/>
    <s v="Active"/>
    <s v="American Lighting"/>
    <s v="Tape Light"/>
    <s v="Canvas"/>
    <s v="Order"/>
    <s v="01-01-2025"/>
    <s v="14-04-2025"/>
    <n v="0"/>
    <n v="1"/>
    <n v="0"/>
    <n v="420.7"/>
    <n v="-420.7"/>
  </r>
  <r>
    <s v="AVPROD"/>
    <x v="56"/>
    <x v="3"/>
    <s v="MASON"/>
    <s v="OH"/>
    <n v="45040"/>
    <s v="PE-GT-END"/>
    <s v="Each"/>
    <s v="NoPurchase"/>
    <s v="American Lighting"/>
    <s v="Extrusion/Channel"/>
    <s v="Premium Extrusions"/>
    <s v="Order"/>
    <s v="01-01-2025"/>
    <s v="14-04-2025"/>
    <n v="0"/>
    <n v="6"/>
    <n v="0"/>
    <n v="7.68"/>
    <n v="-7.68"/>
  </r>
  <r>
    <s v="AVPROD"/>
    <x v="348"/>
    <x v="2"/>
    <s v="LARAMIE"/>
    <s v="WY"/>
    <n v="82070"/>
    <s v="HTLWD-3018-16"/>
    <s v="Each"/>
    <s v="Active"/>
    <s v="American Lighting"/>
    <s v="Tape Light"/>
    <s v="High Output"/>
    <s v="Order"/>
    <s v="01-01-2025"/>
    <s v="14-04-2025"/>
    <n v="0"/>
    <n v="11"/>
    <n v="0"/>
    <n v="1529"/>
    <n v="-1529"/>
  </r>
  <r>
    <s v="AVPROD"/>
    <x v="163"/>
    <x v="7"/>
    <s v="DUBUQUE"/>
    <s v="IA"/>
    <n v="52002"/>
    <s v="PLX-STL54-COB-30K-24V-16"/>
    <s v="Each"/>
    <s v="Active"/>
    <s v="Proluxe"/>
    <s v="Tape Light"/>
    <s v="Standard Grade COB"/>
    <s v="Shadow TransferKit"/>
    <s v="01-01-2025"/>
    <s v="14-04-2025"/>
    <n v="3"/>
    <n v="0"/>
    <n v="238.92"/>
    <n v="0"/>
    <n v="238.92"/>
  </r>
  <r>
    <s v="AVPROD"/>
    <x v="289"/>
    <x v="2"/>
    <s v="PARK CITY"/>
    <s v="UT"/>
    <n v="84098"/>
    <s v="PLX-ADPTPRODRJ24V-30"/>
    <s v="Each"/>
    <s v="Active"/>
    <s v="Proluxe"/>
    <s v="Drivers"/>
    <s v="Adaptive"/>
    <s v="Shadow TransferKit"/>
    <s v="01-01-2025"/>
    <s v="14-04-2025"/>
    <n v="-16"/>
    <n v="0"/>
    <n v="891.2"/>
    <n v="0"/>
    <n v="891.2"/>
  </r>
  <r>
    <s v="AVPROD"/>
    <x v="349"/>
    <x v="10"/>
    <s v="TULSA"/>
    <s v="OK"/>
    <n v="74133"/>
    <s v="PLX-DECRJ45-DMX-5CH"/>
    <s v="Each"/>
    <s v="Active"/>
    <s v="Proluxe"/>
    <s v="Controls"/>
    <s v="Controls"/>
    <s v="Shadow TransferKit"/>
    <s v="01-01-2025"/>
    <s v="14-04-2025"/>
    <n v="4"/>
    <n v="0"/>
    <n v="356.2"/>
    <n v="0"/>
    <n v="356.2"/>
  </r>
  <r>
    <s v="AVPROD"/>
    <x v="492"/>
    <x v="10"/>
    <s v="MARSHALL"/>
    <s v="TX"/>
    <n v="75670"/>
    <s v="MLUX-RGB"/>
    <s v="Each"/>
    <s v="Active"/>
    <s v="American Lighting"/>
    <s v="Tape Light"/>
    <s v="Microlux"/>
    <s v="Order"/>
    <s v="01-01-2025"/>
    <s v="14-04-2025"/>
    <n v="0"/>
    <n v="0"/>
    <n v="0"/>
    <n v="-1180.48"/>
    <n v="1180.48"/>
  </r>
  <r>
    <s v="AVPROD"/>
    <x v="289"/>
    <x v="2"/>
    <s v="PARK CITY"/>
    <s v="UT"/>
    <n v="84098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328"/>
    <x v="10"/>
    <s v="PASADENA "/>
    <s v="TX"/>
    <n v="77505"/>
    <s v="E-CLIP-45"/>
    <s v="Each"/>
    <s v="NoPurchase"/>
    <s v="American Lighting"/>
    <s v="Extrusion/Channel"/>
    <s v="Economy Extrusions"/>
    <s v="Order"/>
    <s v="01-01-2025"/>
    <s v="14-04-2025"/>
    <n v="0"/>
    <n v="6"/>
    <n v="0"/>
    <n v="13.2"/>
    <n v="-13.2"/>
  </r>
  <r>
    <s v="AVPROD"/>
    <x v="341"/>
    <x v="3"/>
    <s v="ZEELAND"/>
    <s v="MI"/>
    <n v="49464"/>
    <s v="PLX-ADPTPRODRJ24V-192"/>
    <s v="Each"/>
    <s v="Active"/>
    <s v="Proluxe"/>
    <s v="Drivers"/>
    <s v="Adaptive"/>
    <s v="Shadow TransferKit"/>
    <s v="01-01-2025"/>
    <s v="14-04-2025"/>
    <n v="-2"/>
    <n v="0"/>
    <n v="323"/>
    <n v="0"/>
    <n v="323"/>
  </r>
  <r>
    <s v="AVPROD"/>
    <x v="74"/>
    <x v="2"/>
    <s v="HIGHLANDS RANCH"/>
    <s v="CO"/>
    <n v="80126"/>
    <s v="SPKPL-DL4B-RGBTW-WH"/>
    <s v="Each"/>
    <s v="Active"/>
    <s v="American Lighting"/>
    <s v="Spektrum"/>
    <s v="Spektrum Smart"/>
    <s v="Order"/>
    <s v="01-01-2025"/>
    <s v="14-04-2025"/>
    <n v="0"/>
    <n v="12"/>
    <n v="0"/>
    <n v="346.2"/>
    <n v="-346.2"/>
  </r>
  <r>
    <s v="AVPROD"/>
    <x v="189"/>
    <x v="2"/>
    <s v="HIGHLANDS RANCH"/>
    <s v="CO"/>
    <n v="80130"/>
    <s v="HTL65-COB-UWW-CC"/>
    <s v="Foot"/>
    <s v="Active"/>
    <s v="American Lighting"/>
    <s v="Tape Light"/>
    <s v="High Output COB"/>
    <s v="Custom Cut"/>
    <s v="01-01-2025"/>
    <s v="14-04-2025"/>
    <n v="0"/>
    <n v="58"/>
    <n v="0"/>
    <n v="957"/>
    <n v="-957"/>
  </r>
  <r>
    <s v="AVPROD"/>
    <x v="379"/>
    <x v="7"/>
    <s v="LEE'S SUMMIT"/>
    <s v="MO"/>
    <n v="64081"/>
    <s v="ADPT-DRJ-96-24"/>
    <s v="Each"/>
    <s v="Active"/>
    <s v="American Lighting"/>
    <s v="Drivers"/>
    <s v="Adaptive"/>
    <s v="Order"/>
    <s v="01-01-2025"/>
    <s v="14-04-2025"/>
    <n v="0"/>
    <n v="6"/>
    <n v="0"/>
    <n v="686.76"/>
    <n v="-686.76"/>
  </r>
  <r>
    <s v="AVPROD"/>
    <x v="65"/>
    <x v="6"/>
    <s v="SARASOTA"/>
    <s v="FL"/>
    <n v="34240"/>
    <s v="PE-AA2-LENS-2M"/>
    <s v="Each"/>
    <s v="NoPurchase"/>
    <s v="American Lighting"/>
    <s v="Extrusion/Channel"/>
    <s v="Premium Extrusions"/>
    <s v="Order"/>
    <s v="01-01-2025"/>
    <s v="14-04-2025"/>
    <n v="0"/>
    <n v="60"/>
    <n v="0"/>
    <n v="1173"/>
    <n v="-1173"/>
  </r>
  <r>
    <s v="AVPROD"/>
    <x v="234"/>
    <x v="9"/>
    <s v="HUNTINGTON"/>
    <s v="NY"/>
    <n v="11746"/>
    <s v="PE-AA2-FEED"/>
    <s v="Each"/>
    <s v="NoPurchase"/>
    <s v="American Lighting"/>
    <s v="Extrusion/Channel"/>
    <s v="Premium Extrusions"/>
    <s v="Order"/>
    <s v="01-01-2025"/>
    <s v="14-04-2025"/>
    <n v="0"/>
    <n v="24"/>
    <n v="0"/>
    <n v="60"/>
    <n v="-60"/>
  </r>
  <r>
    <s v="AVPROD"/>
    <x v="43"/>
    <x v="3"/>
    <s v="ZIONSVILLE"/>
    <s v="IN"/>
    <n v="46077"/>
    <s v="PE-AA2-1M"/>
    <s v="Each"/>
    <s v="NoPurchase"/>
    <s v="American Lighting"/>
    <s v="Extrusion/Channel"/>
    <s v="Premium Extrusions"/>
    <s v="Order"/>
    <s v="01-01-2025"/>
    <s v="14-04-2025"/>
    <n v="0"/>
    <n v="25"/>
    <n v="0"/>
    <n v="312.5"/>
    <n v="-312.5"/>
  </r>
  <r>
    <s v="AVPROD"/>
    <x v="44"/>
    <x v="2"/>
    <s v="DENVER"/>
    <s v="CO"/>
    <n v="80222"/>
    <s v="PE-AA2-LENS-1M"/>
    <s v="Each"/>
    <s v="NoPurchase"/>
    <s v="American Lighting"/>
    <s v="Extrusion/Channel"/>
    <s v="Premium Extrusions"/>
    <s v="Order"/>
    <s v="01-01-2025"/>
    <s v="14-04-2025"/>
    <n v="0"/>
    <n v="31"/>
    <n v="0"/>
    <n v="303.8"/>
    <n v="-303.8"/>
  </r>
  <r>
    <s v="AVPROD"/>
    <x v="86"/>
    <x v="9"/>
    <s v="GARFIELD"/>
    <s v="NJ"/>
    <n v="7026"/>
    <s v="PE-GT-LENS-2M"/>
    <s v="Each"/>
    <s v="Active"/>
    <s v="American Lighting"/>
    <s v="Extrusion/Channel"/>
    <s v="Premium Extrusions"/>
    <s v="Special Order"/>
    <s v="01-01-2025"/>
    <s v="14-04-2025"/>
    <n v="0"/>
    <n v="17"/>
    <n v="0"/>
    <n v="346.8"/>
    <n v="-346.8"/>
  </r>
  <r>
    <s v="AVPROD"/>
    <x v="407"/>
    <x v="2"/>
    <s v="ST. GEORGE"/>
    <s v="UT"/>
    <n v="84770"/>
    <s v="HTL-COB-WW-100"/>
    <s v="Each"/>
    <s v="Active"/>
    <s v="American Lighting"/>
    <s v="Tape Light"/>
    <s v="High Output COB"/>
    <s v="Order"/>
    <s v="01-01-2025"/>
    <s v="14-04-2025"/>
    <n v="0"/>
    <n v="1"/>
    <n v="0"/>
    <n v="591.35"/>
    <n v="-591.35"/>
  </r>
  <r>
    <s v="AVPROD"/>
    <x v="92"/>
    <x v="2"/>
    <s v="BRIGGSDALE"/>
    <s v="CO"/>
    <n v="80611"/>
    <s v="PLX-WALL-DMXB-RGBTW-4Z"/>
    <s v="Each"/>
    <s v="Active"/>
    <s v="Proluxe"/>
    <s v="Controls"/>
    <s v="Controls"/>
    <s v="Shadow TransferKit"/>
    <s v="01-01-2025"/>
    <s v="14-04-2025"/>
    <n v="1"/>
    <n v="0"/>
    <n v="87.61"/>
    <n v="0"/>
    <n v="87.61"/>
  </r>
  <r>
    <s v="AVPROD"/>
    <x v="245"/>
    <x v="6"/>
    <s v="OSPREY"/>
    <s v="FL"/>
    <n v="34229"/>
    <s v="PLX-HTMCOB54-30K-24V-65"/>
    <s v="Each"/>
    <s v="Active"/>
    <s v="Proluxe"/>
    <s v="Tape Light"/>
    <s v="High Output"/>
    <s v="Shadow TransferKit"/>
    <s v="01-01-2025"/>
    <s v="14-04-2025"/>
    <n v="-11"/>
    <n v="0"/>
    <n v="6079.15"/>
    <n v="0"/>
    <n v="6079.15"/>
  </r>
  <r>
    <s v="AVPROD"/>
    <x v="23"/>
    <x v="7"/>
    <s v="SHAWNEE"/>
    <s v="KS"/>
    <n v="66227"/>
    <s v="PLX-SFLEX-30K-24V-CC-30"/>
    <s v="Foot"/>
    <s v="Active"/>
    <s v="Proluxe"/>
    <s v="Tape Light"/>
    <s v="Senik"/>
    <s v="Shadow TransferKit"/>
    <s v="01-01-2025"/>
    <s v="14-04-2025"/>
    <n v="-30"/>
    <n v="0"/>
    <n v="577.5"/>
    <n v="0"/>
    <n v="577.5"/>
  </r>
  <r>
    <s v="AVPROD"/>
    <x v="51"/>
    <x v="6"/>
    <s v="CLEARWATER "/>
    <s v="FL"/>
    <n v="33765"/>
    <s v="CC-LF-NFPROV-5-SL"/>
    <s v="Each"/>
    <s v="Active"/>
    <s v="Other - Non-Inventory"/>
    <s v="Other"/>
    <s v="LaborFee"/>
    <s v="Tivoli Custom Cut"/>
    <s v="01-01-2025"/>
    <s v="14-04-2025"/>
    <n v="-30"/>
    <n v="0"/>
    <n v="712.5"/>
    <n v="0"/>
    <n v="712.5"/>
  </r>
  <r>
    <s v="AVPROD"/>
    <x v="249"/>
    <x v="2"/>
    <s v="LEHI"/>
    <s v="UT"/>
    <n v="84043"/>
    <s v="PLX-HTLWD54-3018-24V-16"/>
    <s v="Each"/>
    <s v="Active"/>
    <s v="Proluxe"/>
    <s v="Tape Light"/>
    <s v="High Output"/>
    <s v="Shadow TransferKit"/>
    <s v="01-01-2025"/>
    <s v="14-04-2025"/>
    <n v="-13"/>
    <n v="0"/>
    <n v="1888.38"/>
    <n v="0"/>
    <n v="1888.38"/>
  </r>
  <r>
    <s v="AVPROD"/>
    <x v="53"/>
    <x v="3"/>
    <s v="CARMEL"/>
    <s v="IN"/>
    <n v="46032"/>
    <s v="PE-VERGE-LENS-2M"/>
    <s v="Each"/>
    <s v="FlgNoPur"/>
    <s v="American Lighting"/>
    <s v="Extrusion/Channel"/>
    <s v="Premium Extrusions"/>
    <s v="Order"/>
    <s v="01-01-2025"/>
    <s v="14-04-2025"/>
    <n v="0"/>
    <n v="3"/>
    <n v="0"/>
    <n v="36.299999999999997"/>
    <n v="-36.299999999999997"/>
  </r>
  <r>
    <s v="AVPROD"/>
    <x v="229"/>
    <x v="11"/>
    <s v="MADISON"/>
    <s v="WI"/>
    <n v="53718"/>
    <s v="TL-4JUMP24-HD"/>
    <s v="Each"/>
    <s v="Active"/>
    <s v="American Lighting"/>
    <s v="Tape Light"/>
    <s v="Tape Light Accessories"/>
    <s v="Order"/>
    <s v="01-01-2025"/>
    <s v="14-04-2025"/>
    <n v="0"/>
    <n v="1"/>
    <n v="0"/>
    <n v="6.8"/>
    <n v="-6.8"/>
  </r>
  <r>
    <s v="AVPROD"/>
    <x v="447"/>
    <x v="3"/>
    <s v="MUSKEGON"/>
    <s v="MI"/>
    <n v="49445"/>
    <s v="HTL-RGBW"/>
    <s v="Each"/>
    <s v="Active"/>
    <s v="American Lighting"/>
    <s v="Tape Light"/>
    <s v="High Output"/>
    <s v="Order"/>
    <s v="01-01-2025"/>
    <s v="14-04-2025"/>
    <n v="0"/>
    <n v="0"/>
    <n v="0"/>
    <n v="-588.20000000000005"/>
    <n v="588.20000000000005"/>
  </r>
  <r>
    <s v="AVPROD"/>
    <x v="75"/>
    <x v="0"/>
    <s v="ROANOKE"/>
    <s v="VA"/>
    <n v="24018"/>
    <s v="SPTLX-WW-13"/>
    <s v="Each"/>
    <s v="FlgNoPur"/>
    <s v="American Lighting"/>
    <s v="Tape Light"/>
    <s v="Spec Ultra"/>
    <s v="Order"/>
    <s v="01-01-2025"/>
    <s v="14-04-2025"/>
    <n v="0"/>
    <n v="3"/>
    <n v="0"/>
    <n v="420.75"/>
    <n v="-420.75"/>
  </r>
  <r>
    <s v="AVPROD"/>
    <x v="75"/>
    <x v="0"/>
    <s v="ROANOKE"/>
    <s v="VA"/>
    <n v="24018"/>
    <s v="ADPTPRO-DRJ-60-24"/>
    <s v="Each"/>
    <s v="Active"/>
    <s v="American Lighting"/>
    <s v="Drivers"/>
    <s v="Adaptive"/>
    <s v="Order"/>
    <s v="01-01-2025"/>
    <s v="14-04-2025"/>
    <n v="0"/>
    <n v="4"/>
    <n v="0"/>
    <n v="307"/>
    <n v="-307"/>
  </r>
  <r>
    <s v="AVPROD"/>
    <x v="484"/>
    <x v="0"/>
    <s v="LANCASTER"/>
    <s v="PA"/>
    <n v="17601"/>
    <s v="SPKPL-REC-TB-5CH"/>
    <s v="Each"/>
    <s v="Active"/>
    <s v="American Lighting"/>
    <s v="Spektrum"/>
    <s v="Spektrum Smart"/>
    <s v="Order"/>
    <s v="01-01-2025"/>
    <s v="14-04-2025"/>
    <n v="0"/>
    <n v="1"/>
    <n v="0"/>
    <n v="59.35"/>
    <n v="-59.35"/>
  </r>
  <r>
    <s v="AVPROD"/>
    <x v="23"/>
    <x v="7"/>
    <s v="SHAWNEE"/>
    <s v="KS"/>
    <n v="66227"/>
    <s v="PLX-LEDDR24V-480"/>
    <s v="Each"/>
    <s v="Active"/>
    <s v="Proluxe"/>
    <s v="Drivers"/>
    <s v="LED-DR"/>
    <s v="Shadow TransferKit"/>
    <s v="01-01-2025"/>
    <s v="14-04-2025"/>
    <n v="-3"/>
    <n v="0"/>
    <n v="747.6"/>
    <n v="0"/>
    <n v="747.6"/>
  </r>
  <r>
    <s v="AVPROD"/>
    <x v="202"/>
    <x v="3"/>
    <s v="FISHERS "/>
    <s v="IN"/>
    <n v="46038"/>
    <s v="HTL-RGBW"/>
    <s v="Each"/>
    <s v="Active"/>
    <s v="American Lighting"/>
    <s v="Tape Light"/>
    <s v="High Output"/>
    <s v="Order"/>
    <s v="01-01-2025"/>
    <s v="14-04-2025"/>
    <n v="0"/>
    <n v="11"/>
    <n v="0"/>
    <n v="1455.85"/>
    <n v="-1455.85"/>
  </r>
  <r>
    <s v="AVPROD"/>
    <x v="237"/>
    <x v="2"/>
    <s v="LONE TREE"/>
    <s v="CO"/>
    <n v="80124"/>
    <s v="SFLEX-CONKIT-2PIN"/>
    <s v="Each"/>
    <s v="NoPurchase"/>
    <s v="American Lighting"/>
    <s v="Tape Light"/>
    <s v="Senik"/>
    <s v="Tivoli Custom Cut"/>
    <s v="01-01-2025"/>
    <s v="14-04-2025"/>
    <n v="0"/>
    <n v="1"/>
    <n v="0"/>
    <n v="12"/>
    <n v="-12"/>
  </r>
  <r>
    <s v="AVPROD"/>
    <x v="75"/>
    <x v="0"/>
    <s v="ROANOKE"/>
    <s v="VA"/>
    <n v="24018"/>
    <s v="PLX-RCWY-3-PET"/>
    <s v="Each"/>
    <s v="Active"/>
    <s v="Proluxe"/>
    <s v="Extrusion/Channel"/>
    <s v="Economy Extrusions"/>
    <s v="Shadow TransferKit"/>
    <s v="01-01-2025"/>
    <s v="14-04-2025"/>
    <n v="-1"/>
    <n v="0"/>
    <n v="3.53"/>
    <n v="0"/>
    <n v="3.53"/>
  </r>
  <r>
    <s v="AVPROD"/>
    <x v="231"/>
    <x v="8"/>
    <s v="SALEM"/>
    <s v="OR"/>
    <n v="97301"/>
    <s v="PLX-ADPTPRODRJ24V-192"/>
    <s v="Each"/>
    <s v="Active"/>
    <s v="Proluxe"/>
    <s v="Drivers"/>
    <s v="Adaptive"/>
    <s v="Shadow TransferKit"/>
    <s v="01-01-2025"/>
    <s v="14-04-2025"/>
    <n v="-1"/>
    <n v="0"/>
    <n v="164.8"/>
    <n v="0"/>
    <n v="164.8"/>
  </r>
  <r>
    <s v="AVPROD"/>
    <x v="130"/>
    <x v="15"/>
    <s v="MIAMI"/>
    <s v="FL"/>
    <n v="33166"/>
    <s v="PLX-NFPROV-RGBW-REPSAMP"/>
    <s v="Each"/>
    <s v="Active"/>
    <s v="Proluxe"/>
    <s v="Flexible Linear"/>
    <s v="Neonflex Pro"/>
    <s v="Shadow TransferKit"/>
    <s v="01-01-2025"/>
    <s v="14-04-2025"/>
    <n v="-1"/>
    <n v="0"/>
    <n v="0"/>
    <n v="0"/>
    <n v="0"/>
  </r>
  <r>
    <s v="AVPROD"/>
    <x v="6"/>
    <x v="5"/>
    <s v="SIGNAL HILL "/>
    <s v="CA"/>
    <n v="97055"/>
    <s v="REC-DMX-RJ45A-5CH"/>
    <s v="Each"/>
    <s v="Active"/>
    <s v="American Lighting"/>
    <s v="Controls"/>
    <s v="Controls"/>
    <s v="Order"/>
    <s v="01-01-2025"/>
    <s v="14-04-2025"/>
    <n v="0"/>
    <n v="6"/>
    <n v="0"/>
    <n v="564"/>
    <n v="-564"/>
  </r>
  <r>
    <s v="AVPROD"/>
    <x v="29"/>
    <x v="2"/>
    <s v="ARVADA"/>
    <s v="CO"/>
    <n v="80002"/>
    <s v="E-CLIP"/>
    <s v="Each"/>
    <s v="NoPurchase"/>
    <s v="American Lighting"/>
    <s v="Extrusion/Channel"/>
    <s v="Economy Extrusions"/>
    <s v="Order"/>
    <s v="01-01-2025"/>
    <s v="14-04-2025"/>
    <n v="0"/>
    <n v="78"/>
    <n v="0"/>
    <n v="112.54"/>
    <n v="-112.54"/>
  </r>
  <r>
    <s v="AVPROD"/>
    <x v="69"/>
    <x v="11"/>
    <s v="STEVENS POINT"/>
    <s v="WI"/>
    <n v="54481"/>
    <s v="ADPTPRO-DRJ-192-24"/>
    <s v="Each"/>
    <s v="Active"/>
    <s v="American Lighting"/>
    <s v="Drivers"/>
    <s v="Adaptive"/>
    <s v="Order"/>
    <s v="01-01-2025"/>
    <s v="14-04-2025"/>
    <n v="0"/>
    <n v="6"/>
    <n v="0"/>
    <n v="448.14"/>
    <n v="-448.14"/>
  </r>
  <r>
    <s v="AVPROD"/>
    <x v="149"/>
    <x v="11"/>
    <s v="PHOENIX"/>
    <s v="AZ"/>
    <n v="85027"/>
    <s v="PLX-HTL54-COB-RGBW-24V-16"/>
    <s v="Each"/>
    <s v="Active"/>
    <s v="Proluxe"/>
    <s v="Tape Light"/>
    <s v="High Output COB"/>
    <s v="Shadow TransferKit"/>
    <s v="01-01-2025"/>
    <s v="14-04-2025"/>
    <n v="-6"/>
    <n v="0"/>
    <n v="698.29"/>
    <n v="0"/>
    <n v="698.29"/>
  </r>
  <r>
    <s v="AVPROD"/>
    <x v="29"/>
    <x v="2"/>
    <s v="ARVADA"/>
    <s v="CO"/>
    <n v="80002"/>
    <s v="PLX-EXTHELM-1M"/>
    <s v="Each"/>
    <s v="Active"/>
    <s v="Proluxe"/>
    <s v="Extrusion/Channel"/>
    <s v="Premium Extrusions"/>
    <s v="Shadow TransferKit"/>
    <s v="01-01-2025"/>
    <s v="14-04-2025"/>
    <n v="-16"/>
    <n v="0"/>
    <n v="216"/>
    <n v="0"/>
    <n v="216"/>
  </r>
  <r>
    <s v="AVPROD"/>
    <x v="5"/>
    <x v="3"/>
    <s v="TROY"/>
    <s v="MI"/>
    <n v="48084"/>
    <s v="HTL-COB-RGBW-16"/>
    <s v="Each"/>
    <s v="Active"/>
    <s v="American Lighting"/>
    <s v="Tape Light"/>
    <s v="High Output COB"/>
    <s v="Order"/>
    <s v="01-01-2025"/>
    <s v="14-04-2025"/>
    <n v="0"/>
    <n v="42"/>
    <n v="0"/>
    <n v="5575.65"/>
    <n v="-5575.65"/>
  </r>
  <r>
    <s v="AVPROD"/>
    <x v="65"/>
    <x v="6"/>
    <s v="SARASOTA"/>
    <s v="FL"/>
    <n v="34240"/>
    <s v="SPTL-RGBW"/>
    <s v="Each"/>
    <s v="FlgNoPur"/>
    <s v="American Lighting"/>
    <s v="Tape Light"/>
    <s v="Spec Grade"/>
    <s v="Order"/>
    <s v="01-01-2025"/>
    <s v="14-04-2025"/>
    <n v="0"/>
    <n v="4"/>
    <n v="0"/>
    <n v="529.4"/>
    <n v="-529.4"/>
  </r>
  <r>
    <s v="AVPROD"/>
    <x v="243"/>
    <x v="5"/>
    <s v="QUEEN CREEK "/>
    <s v="AZ"/>
    <n v="85142"/>
    <s v="ADPTPRO-DR-200-24"/>
    <s v="Each"/>
    <s v="Active"/>
    <s v="American Lighting"/>
    <s v="Drivers"/>
    <s v="Adaptive"/>
    <s v="Order"/>
    <s v="01-01-2025"/>
    <s v="14-04-2025"/>
    <n v="0"/>
    <n v="3"/>
    <n v="0"/>
    <n v="496.65"/>
    <n v="-496.65"/>
  </r>
  <r>
    <s v="AVPROD"/>
    <x v="102"/>
    <x v="13"/>
    <s v="LINDON"/>
    <s v="UT"/>
    <n v="84042"/>
    <s v="PZM-E-CLIP-45"/>
    <s v="Each"/>
    <s v="Inactive"/>
    <s v="Prizm"/>
    <s v="Extrusion/Channel"/>
    <s v="Economy Extrusions"/>
    <s v="TransferKit"/>
    <s v="01-01-2025"/>
    <s v="14-04-2025"/>
    <n v="0"/>
    <n v="100"/>
    <n v="0"/>
    <n v="220"/>
    <n v="-220"/>
  </r>
  <r>
    <s v="AVPROD"/>
    <x v="174"/>
    <x v="6"/>
    <s v="SUMMERFIELD "/>
    <s v="FL"/>
    <n v="34491"/>
    <s v="PLX-STL54-COB-30K-24V-100"/>
    <s v="Each"/>
    <s v="Active"/>
    <s v="Proluxe"/>
    <s v="Tape Light"/>
    <s v="Standard Grade COB"/>
    <s v="Shadow TransferKit"/>
    <s v="01-01-2025"/>
    <s v="14-04-2025"/>
    <n v="-4"/>
    <n v="0"/>
    <n v="2207.25"/>
    <n v="0"/>
    <n v="2207.25"/>
  </r>
  <r>
    <s v="AVPROD"/>
    <x v="20"/>
    <x v="2"/>
    <s v="WINDSOR"/>
    <s v="CO"/>
    <n v="80550"/>
    <s v="RP-2/4/6"/>
    <s v="Each"/>
    <s v="FlgNoPur"/>
    <s v="American Lighting"/>
    <s v="Downlighting"/>
    <s v="Rough-in Plate"/>
    <s v="Order"/>
    <s v="01-01-2025"/>
    <s v="14-04-2025"/>
    <n v="-79"/>
    <n v="0"/>
    <n v="450.28"/>
    <n v="0"/>
    <n v="450.28"/>
  </r>
  <r>
    <s v="AVPROD"/>
    <x v="20"/>
    <x v="2"/>
    <s v="WINDSOR"/>
    <s v="CO"/>
    <n v="80550"/>
    <s v="NFPROV-CHAN-1M"/>
    <s v="Each"/>
    <s v="Active"/>
    <s v="American Lighting"/>
    <s v="Flexible Linear"/>
    <s v="Neonflex Pro"/>
    <s v="Order"/>
    <s v="01-01-2025"/>
    <s v="14-04-2025"/>
    <n v="0"/>
    <n v="1"/>
    <n v="0"/>
    <n v="7.32"/>
    <n v="-7.32"/>
  </r>
  <r>
    <s v="AVPROD"/>
    <x v="194"/>
    <x v="2"/>
    <s v="WEST JORDAN"/>
    <s v="UT"/>
    <n v="84081"/>
    <s v="AD4B-5CCT-WH"/>
    <s v="CS12"/>
    <s v="NoPurchase"/>
    <s v="American Lighting"/>
    <s v="Downlighting"/>
    <s v="Advantage"/>
    <s v="Order"/>
    <s v="01-01-2025"/>
    <s v="14-04-2025"/>
    <n v="0"/>
    <n v="1"/>
    <n v="0"/>
    <n v="122.05"/>
    <n v="-122.05"/>
  </r>
  <r>
    <s v="AVPROD"/>
    <x v="125"/>
    <x v="2"/>
    <s v="LOGAN"/>
    <s v="UT"/>
    <n v="84341"/>
    <s v="TL-2SPL-HD"/>
    <s v="Each"/>
    <s v="Active"/>
    <s v="American Lighting"/>
    <s v="Tape Light"/>
    <s v="Tape Light Accessories"/>
    <s v="Order"/>
    <s v="01-01-2025"/>
    <s v="14-04-2025"/>
    <n v="0"/>
    <n v="20"/>
    <n v="0"/>
    <n v="41"/>
    <n v="-41"/>
  </r>
  <r>
    <s v="AVPROD"/>
    <x v="78"/>
    <x v="4"/>
    <s v="ROSWELL"/>
    <s v="GA"/>
    <n v="30075"/>
    <s v="ADPTPRO-DRJ-192-24"/>
    <s v="Each"/>
    <s v="Active"/>
    <s v="American Lighting"/>
    <s v="Drivers"/>
    <s v="Adaptive"/>
    <s v="Order"/>
    <s v="01-01-2025"/>
    <s v="14-04-2025"/>
    <n v="0"/>
    <n v="1"/>
    <n v="0"/>
    <n v="149.81"/>
    <n v="-149.81"/>
  </r>
  <r>
    <s v="AVPROD"/>
    <x v="48"/>
    <x v="6"/>
    <s v="LAKELAND"/>
    <s v="FL"/>
    <n v="33813"/>
    <s v="NFPROV-CHAN-1M"/>
    <s v="Each"/>
    <s v="Active"/>
    <s v="American Lighting"/>
    <s v="Flexible Linear"/>
    <s v="Neonflex Pro"/>
    <s v="Order"/>
    <s v="01-01-2025"/>
    <s v="14-04-2025"/>
    <n v="0"/>
    <n v="25"/>
    <n v="0"/>
    <n v="228.75"/>
    <n v="-228.75"/>
  </r>
  <r>
    <s v="AVPROD"/>
    <x v="32"/>
    <x v="6"/>
    <s v="NAPLES"/>
    <s v="FL"/>
    <n v="34110"/>
    <s v="PE-RAD-LENS-2M"/>
    <s v="Each"/>
    <s v="Active"/>
    <s v="American Lighting"/>
    <s v="Extrusion/Channel"/>
    <s v="Premium Extrusions"/>
    <s v="Order"/>
    <s v="01-01-2025"/>
    <s v="14-04-2025"/>
    <n v="0"/>
    <n v="194"/>
    <n v="0"/>
    <n v="2813"/>
    <n v="-2813"/>
  </r>
  <r>
    <s v="AVPROD"/>
    <x v="328"/>
    <x v="10"/>
    <s v="PASADENA "/>
    <s v="TX"/>
    <n v="77505"/>
    <s v="PE-GT-LENS-1M"/>
    <s v="Each"/>
    <s v="NoPurchase"/>
    <s v="American Lighting"/>
    <s v="Extrusion/Channel"/>
    <s v="Premium Extrusions"/>
    <s v="Order"/>
    <s v="01-01-2025"/>
    <s v="14-04-2025"/>
    <n v="0"/>
    <n v="1"/>
    <n v="0"/>
    <n v="10.4"/>
    <n v="-10.4"/>
  </r>
  <r>
    <s v="AVPROD"/>
    <x v="39"/>
    <x v="6"/>
    <s v="BOCA RATON"/>
    <s v="FL"/>
    <n v="33434"/>
    <s v="PE-GT-END"/>
    <s v="Each"/>
    <s v="NoPurchase"/>
    <s v="American Lighting"/>
    <s v="Extrusion/Channel"/>
    <s v="Premium Extrusions"/>
    <s v="Order"/>
    <s v="01-01-2025"/>
    <s v="14-04-2025"/>
    <n v="0"/>
    <n v="28"/>
    <n v="0"/>
    <n v="71.400000000000006"/>
    <n v="-71.400000000000006"/>
  </r>
  <r>
    <s v="AVPROD"/>
    <x v="211"/>
    <x v="10"/>
    <s v="HOUSTON"/>
    <s v="TX"/>
    <n v="77066"/>
    <s v="PLX-EXT-LENSUV-1M"/>
    <s v="Each"/>
    <s v="NoPurchase"/>
    <s v="Proluxe"/>
    <s v="Extrusion/Channel"/>
    <s v="Premium Extrusions"/>
    <s v="Shadow TransferKit"/>
    <s v="01-01-2025"/>
    <s v="14-04-2025"/>
    <n v="14"/>
    <n v="0"/>
    <n v="98.28"/>
    <n v="0"/>
    <n v="98.28"/>
  </r>
  <r>
    <s v="AVPROD"/>
    <x v="14"/>
    <x v="5"/>
    <s v="PHOENIX"/>
    <s v="AZ"/>
    <n v="85024"/>
    <s v="120-H3-RGBW-CHAN-4"/>
    <s v="Each"/>
    <s v="Active"/>
    <s v="American Lighting"/>
    <s v="Flexible Linear"/>
    <s v="Hybrid"/>
    <s v="Order"/>
    <s v="01-01-2025"/>
    <s v="14-04-2025"/>
    <n v="0"/>
    <n v="5"/>
    <n v="0"/>
    <n v="126.25"/>
    <n v="-126.25"/>
  </r>
  <r>
    <s v="AVPROD"/>
    <x v="235"/>
    <x v="10"/>
    <s v="SPRING BRANCH"/>
    <s v="TX"/>
    <n v="78070"/>
    <s v="5LCS-EX12-BK"/>
    <s v="Each"/>
    <s v="Active"/>
    <s v="American Lighting"/>
    <s v="Undercabinets"/>
    <s v="LED 5 Complete"/>
    <s v="Order"/>
    <s v="01-01-2025"/>
    <s v="14-04-2025"/>
    <n v="0"/>
    <n v="2"/>
    <n v="0"/>
    <n v="11.8"/>
    <n v="-11.8"/>
  </r>
  <r>
    <s v="AVPROD"/>
    <x v="162"/>
    <x v="2"/>
    <s v="BENNETT"/>
    <s v="CO"/>
    <n v="80102"/>
    <s v="PLX-ADPTDRJ24V-60"/>
    <s v="Each"/>
    <s v="Active"/>
    <s v="Proluxe"/>
    <s v="Drivers"/>
    <s v="Adaptive"/>
    <s v="Shadow TransferKit"/>
    <s v="01-01-2025"/>
    <s v="14-04-2025"/>
    <n v="1"/>
    <n v="0"/>
    <n v="69.75"/>
    <n v="0"/>
    <n v="69.75"/>
  </r>
  <r>
    <s v="AVPROD"/>
    <x v="71"/>
    <x v="10"/>
    <s v="LITTLE ROCK"/>
    <s v="AR"/>
    <n v="72205"/>
    <s v="PXLDOT-RGBW-FLATTR-BK"/>
    <s v="Each"/>
    <s v="Active"/>
    <s v="American Lighting"/>
    <s v="Dynamic Pixel"/>
    <s v="Pixel Dots"/>
    <s v="Special Order"/>
    <s v="01-01-2025"/>
    <s v="14-04-2025"/>
    <n v="-161"/>
    <n v="0"/>
    <n v="2889.95"/>
    <n v="0"/>
    <n v="2889.95"/>
  </r>
  <r>
    <s v="AVPROD"/>
    <x v="238"/>
    <x v="8"/>
    <s v="SANDPOINT"/>
    <s v="ID"/>
    <n v="83864"/>
    <s v="PLX-LEDDRJ24V-150"/>
    <s v="Each"/>
    <s v="Active"/>
    <s v="Proluxe"/>
    <s v="Drivers"/>
    <s v="LED-DR"/>
    <s v="Shadow TransferKit"/>
    <s v="01-01-2025"/>
    <s v="14-04-2025"/>
    <n v="-2"/>
    <n v="0"/>
    <n v="156"/>
    <n v="0"/>
    <n v="156"/>
  </r>
  <r>
    <s v="AVPROD"/>
    <x v="100"/>
    <x v="3"/>
    <s v="LEXINGTON"/>
    <s v="KY"/>
    <n v="40505"/>
    <s v="PLX-SPKPL-CTRL-REC-RGBTW"/>
    <s v="Each"/>
    <s v="Active"/>
    <s v="Proluxe"/>
    <s v="Spektrum+ Smart"/>
    <s v="Spektrum+"/>
    <s v="Shadow TransferKit"/>
    <s v="01-01-2025"/>
    <s v="14-04-2025"/>
    <n v="-1"/>
    <n v="0"/>
    <n v="65.3"/>
    <n v="0"/>
    <n v="65.3"/>
  </r>
  <r>
    <s v="AVPROD"/>
    <x v="22"/>
    <x v="8"/>
    <s v="ISSAQUAH"/>
    <s v="WA"/>
    <n v="98027"/>
    <s v="PLX-WALL-DMXB-RGBTW-4Z"/>
    <s v="Each"/>
    <s v="Active"/>
    <s v="Proluxe"/>
    <s v="Controls"/>
    <s v="Controls"/>
    <s v="Shadow TransferKit"/>
    <s v="01-01-2025"/>
    <s v="14-04-2025"/>
    <n v="-1"/>
    <n v="0"/>
    <n v="137.65"/>
    <n v="0"/>
    <n v="137.65"/>
  </r>
  <r>
    <s v="AVPROD"/>
    <x v="136"/>
    <x v="8"/>
    <s v="ANCHORAGE"/>
    <s v="AK"/>
    <n v="99518"/>
    <s v="PLX-EXTB28-2M-BNDL1"/>
    <s v="Each"/>
    <s v="Active"/>
    <s v="Proluxe"/>
    <s v="Extrusion/Channel"/>
    <s v="Premium Extrusions"/>
    <s v="Shadow TransferKit"/>
    <s v="01-01-2025"/>
    <s v="14-04-2025"/>
    <n v="-3"/>
    <n v="0"/>
    <n v="99.3"/>
    <n v="0"/>
    <n v="99.3"/>
  </r>
  <r>
    <s v="AVPROD"/>
    <x v="13"/>
    <x v="4"/>
    <s v="WOODSTOCK"/>
    <s v="GA"/>
    <n v="30188"/>
    <s v="PLX-CNVS54-TW-24V-12x24"/>
    <s v="CS2"/>
    <s v="Active"/>
    <s v="Proluxe"/>
    <s v="Dynamic Pixel"/>
    <s v="Canvas"/>
    <s v="Shadow TransferKit"/>
    <s v="01-01-2025"/>
    <s v="14-04-2025"/>
    <n v="-3"/>
    <n v="0"/>
    <n v="794.31"/>
    <n v="0"/>
    <n v="794.31"/>
  </r>
  <r>
    <s v="AVPROD"/>
    <x v="156"/>
    <x v="1"/>
    <s v="VINEYARD HAVEN"/>
    <s v="MA"/>
    <n v="2568"/>
    <s v="PE-GT-LENS-1M"/>
    <s v="Each"/>
    <s v="NoPurchase"/>
    <s v="American Lighting"/>
    <s v="Extrusion/Channel"/>
    <s v="Premium Extrusions"/>
    <s v="Order"/>
    <s v="01-01-2025"/>
    <s v="14-04-2025"/>
    <n v="0"/>
    <n v="120"/>
    <n v="0"/>
    <n v="1248"/>
    <n v="-1248"/>
  </r>
  <r>
    <s v="AVPROD"/>
    <x v="330"/>
    <x v="6"/>
    <s v="DESTIN"/>
    <s v="FL"/>
    <n v="32541"/>
    <s v="PE-GT-1M"/>
    <s v="Each"/>
    <s v="Inactive"/>
    <s v="American Lighting"/>
    <s v="Extrusion/Channel"/>
    <s v="Premium Extrusions"/>
    <s v="Order"/>
    <s v="01-01-2025"/>
    <s v="14-04-2025"/>
    <n v="0"/>
    <n v="2"/>
    <n v="0"/>
    <n v="37.200000000000003"/>
    <n v="-37.200000000000003"/>
  </r>
  <r>
    <s v="AVPROD"/>
    <x v="330"/>
    <x v="6"/>
    <s v="DESTIN"/>
    <s v="FL"/>
    <n v="32541"/>
    <s v="E-CLIP-45"/>
    <s v="Each"/>
    <s v="NoPurchase"/>
    <s v="American Lighting"/>
    <s v="Extrusion/Channel"/>
    <s v="Economy Extrusions"/>
    <s v="Order"/>
    <s v="01-01-2025"/>
    <s v="14-04-2025"/>
    <n v="0"/>
    <n v="2"/>
    <n v="0"/>
    <n v="4.4000000000000004"/>
    <n v="-4.4000000000000004"/>
  </r>
  <r>
    <s v="AVPROD"/>
    <x v="95"/>
    <x v="3"/>
    <s v="LEETSDALE"/>
    <s v="PA"/>
    <n v="15056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324"/>
    <x v="3"/>
    <s v="LOUISVILLE"/>
    <s v="KY"/>
    <n v="40223"/>
    <s v="NFPROV-CONKIT-5PIN-FRNTL"/>
    <s v="Each"/>
    <s v="Inactive"/>
    <s v="American Lighting"/>
    <s v="Flexible Linear"/>
    <s v="Neonflex Pro"/>
    <s v="Order"/>
    <s v="01-01-2025"/>
    <s v="14-04-2025"/>
    <n v="0"/>
    <n v="2"/>
    <n v="0"/>
    <n v="0"/>
    <n v="0"/>
  </r>
  <r>
    <s v="AVPROD"/>
    <x v="312"/>
    <x v="4"/>
    <s v="CHARLOTTE"/>
    <s v="NC"/>
    <n v="28217"/>
    <s v="PLX-EXTPRO45-2M-BNDL1"/>
    <s v="Each"/>
    <s v="FlgNoPur"/>
    <s v="Proluxe"/>
    <s v="Extrusion/Channel"/>
    <s v="Premium Extrusions"/>
    <s v="Shadow TransferKit"/>
    <s v="01-01-2025"/>
    <s v="14-04-2025"/>
    <n v="-16"/>
    <n v="0"/>
    <n v="826.56"/>
    <n v="0"/>
    <n v="826.56"/>
  </r>
  <r>
    <s v="AVPROD"/>
    <x v="62"/>
    <x v="6"/>
    <s v="SARASOTA"/>
    <s v="FL"/>
    <n v="34236"/>
    <s v="PLX-EXTTRACE-2M-BNDL1"/>
    <s v="Each"/>
    <s v="Active"/>
    <s v="Proluxe"/>
    <s v="Extrusion/Channel"/>
    <s v="Premium Extrusions"/>
    <s v="Shadow TransferKit"/>
    <s v="01-01-2025"/>
    <s v="14-04-2025"/>
    <n v="-5"/>
    <n v="0"/>
    <n v="261.5"/>
    <n v="0"/>
    <n v="261.5"/>
  </r>
  <r>
    <s v="AVPROD"/>
    <x v="200"/>
    <x v="6"/>
    <s v="ORLANDO"/>
    <s v="FL"/>
    <n v="32811"/>
    <s v="PLX-HTL54-COB-RGBW-24V-16"/>
    <s v="Each"/>
    <s v="Active"/>
    <s v="Proluxe"/>
    <s v="Tape Light"/>
    <s v="High Output COB"/>
    <s v="Shadow TransferKit"/>
    <s v="01-01-2025"/>
    <s v="14-04-2025"/>
    <n v="0"/>
    <n v="0"/>
    <n v="-1397.06"/>
    <n v="0"/>
    <n v="-1397.06"/>
  </r>
  <r>
    <s v="AVPROD"/>
    <x v="188"/>
    <x v="7"/>
    <s v="CAPE GIRARDEAU"/>
    <s v="MO"/>
    <n v="63701"/>
    <s v="PLX-HTL54-COB-RGBW-24V-16"/>
    <s v="Each"/>
    <s v="Active"/>
    <s v="Proluxe"/>
    <s v="Tape Light"/>
    <s v="High Output COB"/>
    <s v="Shadow TransferKit"/>
    <s v="01-01-2025"/>
    <s v="14-04-2025"/>
    <n v="-18"/>
    <n v="0"/>
    <n v="2399.04"/>
    <n v="0"/>
    <n v="2399.04"/>
  </r>
  <r>
    <s v="AVPROD"/>
    <x v="25"/>
    <x v="9"/>
    <s v="BROOKLYN"/>
    <s v="NY"/>
    <n v="11230"/>
    <s v="HTL20-COB-WW-16"/>
    <s v="Each"/>
    <s v="NoPurchase"/>
    <s v="American Lighting"/>
    <s v="Tape Light"/>
    <s v="High Output COB"/>
    <s v="Order"/>
    <s v="01-01-2025"/>
    <s v="14-04-2025"/>
    <n v="0"/>
    <n v="6"/>
    <n v="0"/>
    <n v="625.24"/>
    <n v="-625.24"/>
  </r>
  <r>
    <s v="AVPROD"/>
    <x v="78"/>
    <x v="4"/>
    <s v="ROSWELL"/>
    <s v="GA"/>
    <n v="30075"/>
    <s v="HPX2H-5CCT-WH"/>
    <s v="Each"/>
    <s v="NoPurchase"/>
    <s v="American Lighting"/>
    <s v="Downlighting"/>
    <s v="HP"/>
    <s v="Order"/>
    <s v="01-01-2025"/>
    <s v="14-04-2025"/>
    <n v="0"/>
    <n v="11"/>
    <n v="0"/>
    <n v="434.17"/>
    <n v="-434.17"/>
  </r>
  <r>
    <s v="AVPROD"/>
    <x v="180"/>
    <x v="3"/>
    <s v="HARBOR SPRINGS "/>
    <s v="MI"/>
    <n v="49740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67"/>
    <x v="8"/>
    <s v="BEND"/>
    <s v="OR"/>
    <n v="97702"/>
    <s v="PLX-ADPTPRODRJ24V-60"/>
    <s v="Each"/>
    <s v="Active"/>
    <s v="Proluxe"/>
    <s v="Drivers"/>
    <s v="Adaptive"/>
    <s v="Shadow TransferKit"/>
    <s v="01-01-2025"/>
    <s v="14-04-2025"/>
    <n v="-1"/>
    <n v="0"/>
    <n v="84.4"/>
    <n v="0"/>
    <n v="84.4"/>
  </r>
  <r>
    <s v="AVPROD"/>
    <x v="286"/>
    <x v="6"/>
    <s v="CLEARWATER"/>
    <s v="FL"/>
    <n v="33760"/>
    <s v="PLX-HTL54-COB-RGBW-24V-16"/>
    <s v="Each"/>
    <s v="Active"/>
    <s v="Proluxe"/>
    <s v="Tape Light"/>
    <s v="High Output COB"/>
    <s v="Shadow TransferKit"/>
    <s v="01-01-2025"/>
    <s v="14-04-2025"/>
    <n v="-6"/>
    <n v="0"/>
    <n v="940.8"/>
    <n v="0"/>
    <n v="940.8"/>
  </r>
  <r>
    <s v="AVPROD"/>
    <x v="458"/>
    <x v="9"/>
    <s v="RED BANK"/>
    <s v="NJ"/>
    <n v="7701"/>
    <s v="PLX-NFPROV-RGBW-CC"/>
    <s v="Foot"/>
    <s v="Active"/>
    <s v="Proluxe"/>
    <s v="Flexible Linear"/>
    <s v="Neonflex Pro"/>
    <s v="Shadow TransferKit"/>
    <s v="01-01-2025"/>
    <s v="14-04-2025"/>
    <n v="-145"/>
    <n v="0"/>
    <n v="3973"/>
    <n v="0"/>
    <n v="3973"/>
  </r>
  <r>
    <s v="AVPROD"/>
    <x v="8"/>
    <x v="3"/>
    <s v="SYRACUSE "/>
    <s v="IN"/>
    <n v="46567"/>
    <s v="PLX-ADPTPRODRJ24V-60"/>
    <s v="Each"/>
    <s v="Active"/>
    <s v="Proluxe"/>
    <s v="Drivers"/>
    <s v="Adaptive"/>
    <s v="Shadow TransferKit"/>
    <s v="01-01-2025"/>
    <s v="14-04-2025"/>
    <n v="-3"/>
    <n v="0"/>
    <n v="249.82"/>
    <n v="0"/>
    <n v="249.82"/>
  </r>
  <r>
    <s v="AVPROD"/>
    <x v="69"/>
    <x v="11"/>
    <s v="STEVENS POINT"/>
    <s v="WI"/>
    <n v="54481"/>
    <s v="HTLWD-3018-16"/>
    <s v="Each"/>
    <s v="Active"/>
    <s v="American Lighting"/>
    <s v="Tape Light"/>
    <s v="High Output"/>
    <s v="Order"/>
    <s v="01-01-2025"/>
    <s v="14-04-2025"/>
    <n v="0"/>
    <n v="10"/>
    <n v="0"/>
    <n v="834"/>
    <n v="-834"/>
  </r>
  <r>
    <s v="AVPROD"/>
    <x v="8"/>
    <x v="3"/>
    <s v="SYRACUSE "/>
    <s v="IN"/>
    <n v="46567"/>
    <s v="HTLHD-WW-16"/>
    <s v="Each"/>
    <s v="Active"/>
    <s v="American Lighting"/>
    <s v="Tape Light"/>
    <s v="High Output HD"/>
    <s v="Order"/>
    <s v="01-01-2025"/>
    <s v="14-04-2025"/>
    <n v="0"/>
    <n v="3"/>
    <n v="0"/>
    <n v="260.13"/>
    <n v="-260.13"/>
  </r>
  <r>
    <s v="AVPROD"/>
    <x v="156"/>
    <x v="1"/>
    <s v="VINEYARD HAVEN"/>
    <s v="MA"/>
    <n v="2568"/>
    <s v="HTL-COB-UWW-100"/>
    <s v="Each"/>
    <s v="Active"/>
    <s v="American Lighting"/>
    <s v="Tape Light"/>
    <s v="High Output COB"/>
    <s v="Order"/>
    <s v="01-01-2025"/>
    <s v="14-04-2025"/>
    <n v="0"/>
    <n v="3"/>
    <n v="0"/>
    <n v="1971.15"/>
    <n v="-1971.15"/>
  </r>
  <r>
    <s v="AVPROD"/>
    <x v="7"/>
    <x v="0"/>
    <s v="SILVER SPRING"/>
    <s v="MD"/>
    <n v="20910"/>
    <s v="SFLEX-END"/>
    <s v="Each"/>
    <s v="NoPurchase"/>
    <s v="American Lighting"/>
    <s v="Tape Light"/>
    <s v="Senik"/>
    <s v="Tivoli Custom Cut"/>
    <s v="01-01-2025"/>
    <s v="14-04-2025"/>
    <n v="0"/>
    <n v="4"/>
    <n v="0"/>
    <n v="0.8"/>
    <n v="-0.8"/>
  </r>
  <r>
    <s v="AVPROD"/>
    <x v="29"/>
    <x v="2"/>
    <s v="ARVADA"/>
    <s v="CO"/>
    <n v="80002"/>
    <s v="120-H3-RGBW-CC-CONKIT"/>
    <s v="Each"/>
    <s v="Inactive"/>
    <s v="American Lighting"/>
    <s v="Flexible Linear"/>
    <s v="Hybrid"/>
    <s v="Tivoli Custom Cut"/>
    <s v="01-01-2025"/>
    <s v="14-04-2025"/>
    <n v="0"/>
    <n v="2"/>
    <n v="0"/>
    <n v="27.4"/>
    <n v="-27.4"/>
  </r>
  <r>
    <s v="AVPROD"/>
    <x v="466"/>
    <x v="5"/>
    <s v="TEMPE"/>
    <s v="AZ"/>
    <n v="8528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219"/>
    <x v="2"/>
    <s v="RIVERTON"/>
    <s v="UT"/>
    <n v="84065"/>
    <s v="LED-DRJ-96-24"/>
    <s v="Each"/>
    <s v="Active"/>
    <s v="American Lighting"/>
    <s v="Drivers"/>
    <s v="LED-DR"/>
    <s v="Order"/>
    <s v="01-01-2025"/>
    <s v="14-04-2025"/>
    <n v="0"/>
    <n v="6"/>
    <n v="0"/>
    <n v="342.9"/>
    <n v="-342.9"/>
  </r>
  <r>
    <s v="AVPROD"/>
    <x v="32"/>
    <x v="6"/>
    <s v="NAPLES"/>
    <s v="FL"/>
    <n v="34110"/>
    <s v="PLX-EXTUNVMINI-2M-BNDL1"/>
    <s v="Each"/>
    <s v="Active"/>
    <s v="Proluxe"/>
    <s v="Extrusion/Channel"/>
    <s v="Premium Extrusions"/>
    <s v="Shadow TransferKit"/>
    <s v="01-01-2025"/>
    <s v="14-04-2025"/>
    <n v="-29"/>
    <n v="0"/>
    <n v="1023.7"/>
    <n v="0"/>
    <n v="1023.7"/>
  </r>
  <r>
    <s v="AVPROD"/>
    <x v="21"/>
    <x v="8"/>
    <s v="Spokane Valley"/>
    <s v="WA"/>
    <n v="99216"/>
    <s v="PLX-EXTVERGE-LENS-2M"/>
    <s v="Each"/>
    <s v="FlgNoPur"/>
    <s v="Proluxe"/>
    <s v="Extrusion/Channel"/>
    <s v="Premium Extrusions"/>
    <s v="Shadow TransferKit"/>
    <s v="01-01-2025"/>
    <s v="14-04-2025"/>
    <n v="-2"/>
    <n v="0"/>
    <n v="24.2"/>
    <n v="0"/>
    <n v="24.2"/>
  </r>
  <r>
    <s v="AVPROD"/>
    <x v="17"/>
    <x v="5"/>
    <s v="LAS VEGAS"/>
    <s v="NV"/>
    <n v="89148"/>
    <s v="HTL-COB-RGBW-16"/>
    <s v="Each"/>
    <s v="Active"/>
    <s v="American Lighting"/>
    <s v="Tape Light"/>
    <s v="High Output COB"/>
    <s v="Order"/>
    <s v="01-01-2025"/>
    <s v="14-04-2025"/>
    <n v="0"/>
    <n v="86"/>
    <n v="0"/>
    <n v="12804"/>
    <n v="-12804"/>
  </r>
  <r>
    <s v="AVPROD"/>
    <x v="176"/>
    <x v="6"/>
    <s v="DORAL "/>
    <s v="FL"/>
    <n v="33122"/>
    <s v="TL-5JUMP6-HD"/>
    <s v="Each"/>
    <s v="Active"/>
    <s v="American Lighting"/>
    <s v="Tape Light"/>
    <s v="Tape Light Accessories"/>
    <s v="Order"/>
    <s v="01-01-2025"/>
    <s v="14-04-2025"/>
    <n v="0"/>
    <n v="50"/>
    <n v="0"/>
    <n v="172.5"/>
    <n v="-172.5"/>
  </r>
  <r>
    <s v="AVPROD"/>
    <x v="183"/>
    <x v="4"/>
    <s v="NEWLAND"/>
    <s v="NC"/>
    <n v="28657"/>
    <s v="ADPTPRO-DR-300-24"/>
    <s v="Each"/>
    <s v="Active"/>
    <s v="American Lighting"/>
    <s v="Drivers"/>
    <s v="Adaptive"/>
    <s v="Order"/>
    <s v="01-01-2025"/>
    <s v="14-04-2025"/>
    <n v="-1"/>
    <n v="0"/>
    <n v="192"/>
    <n v="0"/>
    <n v="192"/>
  </r>
  <r>
    <s v="AVPROD"/>
    <x v="26"/>
    <x v="10"/>
    <s v="ROANOKE"/>
    <s v="TX"/>
    <n v="76262"/>
    <s v="PE-GT-LENS-1M"/>
    <s v="Each"/>
    <s v="NoPurchase"/>
    <s v="American Lighting"/>
    <s v="Extrusion/Channel"/>
    <s v="Premium Extrusions"/>
    <s v="Order"/>
    <s v="01-01-2025"/>
    <s v="14-04-2025"/>
    <n v="0"/>
    <n v="122"/>
    <n v="0"/>
    <n v="1268.8"/>
    <n v="-1268.8"/>
  </r>
  <r>
    <s v="AVPROD"/>
    <x v="346"/>
    <x v="8"/>
    <s v="KIRKLAND"/>
    <s v="WA"/>
    <n v="98034"/>
    <s v="PE-AA1-FEED"/>
    <s v="Each"/>
    <s v="NoPurchase"/>
    <s v="American Lighting"/>
    <s v="Extrusion/Channel"/>
    <s v="Premium Extrusions"/>
    <s v="Order"/>
    <s v="01-01-2025"/>
    <s v="14-04-2025"/>
    <n v="0"/>
    <n v="48"/>
    <n v="0"/>
    <n v="69.12"/>
    <n v="-69.12"/>
  </r>
  <r>
    <s v="AVPROD"/>
    <x v="434"/>
    <x v="8"/>
    <s v="BEAVERTON"/>
    <s v="OR"/>
    <n v="97008"/>
    <s v="PE-AA2-FEED"/>
    <s v="Each"/>
    <s v="NoPurchase"/>
    <s v="American Lighting"/>
    <s v="Extrusion/Channel"/>
    <s v="Premium Extrusions"/>
    <s v="Order"/>
    <s v="01-01-2025"/>
    <s v="14-04-2025"/>
    <n v="0"/>
    <n v="2"/>
    <n v="0"/>
    <n v="3.2"/>
    <n v="-3.2"/>
  </r>
  <r>
    <s v="AVPROD"/>
    <x v="21"/>
    <x v="8"/>
    <s v="BELLEVUE"/>
    <s v="WA"/>
    <n v="98005"/>
    <s v="HTL65-UWW"/>
    <s v="Each"/>
    <s v="Active"/>
    <s v="American Lighting"/>
    <s v="Tape Light"/>
    <s v="High Output"/>
    <s v="Order"/>
    <s v="01-01-2025"/>
    <s v="14-04-2025"/>
    <n v="0"/>
    <n v="5"/>
    <n v="0"/>
    <n v="533.5"/>
    <n v="-533.5"/>
  </r>
  <r>
    <s v="AVPROD"/>
    <x v="84"/>
    <x v="3"/>
    <s v="ADA"/>
    <s v="MI"/>
    <n v="49301"/>
    <s v="ADPT-DRJ-30-24"/>
    <s v="Each"/>
    <s v="Active"/>
    <s v="American Lighting"/>
    <s v="Drivers"/>
    <s v="Adaptive"/>
    <s v="Order"/>
    <s v="01-01-2025"/>
    <s v="14-04-2025"/>
    <n v="0"/>
    <n v="3"/>
    <n v="0"/>
    <n v="143.22999999999999"/>
    <n v="-143.22999999999999"/>
  </r>
  <r>
    <s v="AVPROD"/>
    <x v="232"/>
    <x v="5"/>
    <s v="SCOTTSDALE"/>
    <s v="AZ"/>
    <n v="95255"/>
    <s v="PLX-EXTGT-2M-BNDL1"/>
    <s v="Each"/>
    <s v="Active"/>
    <s v="Proluxe"/>
    <s v="Extrusion/Channel"/>
    <s v="Premium Extrusions"/>
    <s v="Shadow TransferKit"/>
    <s v="01-01-2025"/>
    <s v="14-04-2025"/>
    <n v="-22"/>
    <n v="0"/>
    <n v="1450.9"/>
    <n v="0"/>
    <n v="1450.9"/>
  </r>
  <r>
    <s v="AVPROD"/>
    <x v="207"/>
    <x v="0"/>
    <s v="JEFFERSON TWP"/>
    <s v="PA"/>
    <n v="18436"/>
    <s v="PE-AA45-END"/>
    <s v="Each"/>
    <s v="Active"/>
    <s v="American Lighting"/>
    <s v="Extrusion/Channel"/>
    <s v="Premium Extrusions"/>
    <s v="Special Order"/>
    <s v="01-01-2025"/>
    <s v="14-04-2025"/>
    <n v="0"/>
    <n v="-12"/>
    <n v="0"/>
    <n v="15"/>
    <n v="-15"/>
  </r>
  <r>
    <s v="AVPROD"/>
    <x v="138"/>
    <x v="2"/>
    <s v="SANTA FE"/>
    <s v="NM"/>
    <n v="87501"/>
    <s v="MLUX-CHAN-3B"/>
    <s v="Each"/>
    <s v="Active"/>
    <s v="American Lighting"/>
    <s v="Tape Light"/>
    <s v="Microlux"/>
    <s v="Order"/>
    <s v="01-01-2025"/>
    <s v="14-04-2025"/>
    <n v="0"/>
    <n v="18"/>
    <n v="0"/>
    <n v="268.92"/>
    <n v="-268.92"/>
  </r>
  <r>
    <s v="AVPROD"/>
    <x v="270"/>
    <x v="5"/>
    <s v="LAS VEGAS"/>
    <s v="NV"/>
    <n v="89131"/>
    <s v="PLX-ADPTPRODRJ24V-96"/>
    <s v="Each"/>
    <s v="Active"/>
    <s v="Proluxe"/>
    <s v="Drivers"/>
    <s v="Adaptive"/>
    <s v="Shadow TransferKit"/>
    <s v="01-01-2025"/>
    <s v="14-04-2025"/>
    <n v="-8"/>
    <n v="0"/>
    <n v="747.53"/>
    <n v="0"/>
    <n v="747.53"/>
  </r>
  <r>
    <s v="AVPROD"/>
    <x v="513"/>
    <x v="8"/>
    <s v="MOUNTLAKE TERRACE"/>
    <s v="WA"/>
    <n v="98043"/>
    <s v="PLX-ADPTPRODRJ24V-30"/>
    <s v="Each"/>
    <s v="Active"/>
    <s v="Proluxe"/>
    <s v="Drivers"/>
    <s v="Adaptive"/>
    <s v="Shadow TransferKit"/>
    <s v="01-01-2025"/>
    <s v="14-04-2025"/>
    <n v="-1"/>
    <n v="0"/>
    <n v="55.7"/>
    <n v="0"/>
    <n v="55.7"/>
  </r>
  <r>
    <s v="AVPROD"/>
    <x v="149"/>
    <x v="11"/>
    <s v="PHOENIX"/>
    <s v="AZ"/>
    <n v="85027"/>
    <s v="PE-GT-2M-BNDL1"/>
    <s v="Each"/>
    <s v="Active"/>
    <s v="American Lighting"/>
    <s v="Extrusion/Channel"/>
    <s v="Premium Extrusions"/>
    <s v="Order"/>
    <s v="01-01-2025"/>
    <s v="14-04-2025"/>
    <n v="-1"/>
    <n v="0"/>
    <n v="52.76"/>
    <n v="0"/>
    <n v="52.76"/>
  </r>
  <r>
    <s v="AVPROD"/>
    <x v="41"/>
    <x v="4"/>
    <s v="NORCROSS"/>
    <s v="GA"/>
    <n v="30092"/>
    <s v="PLX-EXTUNVMINI-2M-BNDL5"/>
    <s v="Each"/>
    <s v="Active"/>
    <s v="Proluxe"/>
    <s v="Extrusion/Channel"/>
    <s v="Premium Extrusions"/>
    <s v="Shadow TransferKit"/>
    <s v="01-01-2025"/>
    <s v="14-04-2025"/>
    <n v="-5"/>
    <n v="0"/>
    <n v="835.9"/>
    <n v="0"/>
    <n v="835.9"/>
  </r>
  <r>
    <s v="AVPROD"/>
    <x v="148"/>
    <x v="4"/>
    <s v="DAPHNE"/>
    <s v="AL"/>
    <n v="36526"/>
    <s v="CC-LF-SFLEX-R30"/>
    <s v="Each"/>
    <s v="Active"/>
    <s v="Other - Non-Inventory"/>
    <s v="Other"/>
    <s v="LaborFee"/>
    <s v="Tivoli Custom Cut"/>
    <s v="01-01-2025"/>
    <s v="14-04-2025"/>
    <n v="-2"/>
    <n v="0"/>
    <n v="30.8"/>
    <n v="0"/>
    <n v="30.8"/>
  </r>
  <r>
    <s v="AVPROD"/>
    <x v="123"/>
    <x v="9"/>
    <s v="FARMINGDALE"/>
    <s v="NY"/>
    <n v="11735"/>
    <s v="PE-90-CON"/>
    <s v="Each"/>
    <s v="NoPurchase"/>
    <s v="American Lighting"/>
    <s v="Extrusion/Channel"/>
    <s v="Premium Extrusions"/>
    <s v="Special Order"/>
    <s v="01-01-2025"/>
    <s v="14-04-2025"/>
    <n v="0"/>
    <n v="2"/>
    <n v="0"/>
    <n v="13.1"/>
    <n v="-13.1"/>
  </r>
  <r>
    <s v="AVPROD"/>
    <x v="428"/>
    <x v="10"/>
    <s v="TYLER"/>
    <s v="TX"/>
    <n v="75703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504"/>
    <x v="2"/>
    <s v="CASTLE ROCK"/>
    <s v="CO"/>
    <n v="80109"/>
    <s v="PLX-EXTUNV-2M-BNDL5"/>
    <s v="Each"/>
    <s v="Active"/>
    <s v="Proluxe"/>
    <s v="Extrusion/Channel"/>
    <s v="Premium Extrusions"/>
    <s v="Shadow TransferKit"/>
    <s v="01-01-2025"/>
    <s v="14-04-2025"/>
    <n v="-1"/>
    <n v="0"/>
    <n v="210.4"/>
    <n v="0"/>
    <n v="210.4"/>
  </r>
  <r>
    <s v="AVPROD"/>
    <x v="418"/>
    <x v="2"/>
    <s v="CENTENNIAL"/>
    <s v="CO"/>
    <n v="80112"/>
    <s v="PLX-EXTUNVMINI-2M-BNDL1"/>
    <s v="Each"/>
    <s v="Active"/>
    <s v="Proluxe"/>
    <s v="Extrusion/Channel"/>
    <s v="Premium Extrusions"/>
    <s v="Shadow TransferKit"/>
    <s v="01-01-2025"/>
    <s v="14-04-2025"/>
    <n v="-7"/>
    <n v="0"/>
    <n v="260.05"/>
    <n v="0"/>
    <n v="260.05"/>
  </r>
  <r>
    <s v="AVPROD"/>
    <x v="112"/>
    <x v="10"/>
    <s v="JONESBORO"/>
    <s v="AR"/>
    <n v="72401"/>
    <s v="STL-COB-WW-100"/>
    <s v="Each"/>
    <s v="Active"/>
    <s v="American Lighting"/>
    <s v="Tape Light"/>
    <s v="Standard Grade COB"/>
    <s v="Order"/>
    <s v="01-01-2025"/>
    <s v="14-04-2025"/>
    <n v="0"/>
    <n v="1"/>
    <n v="0"/>
    <n v="570.35"/>
    <n v="-570.35"/>
  </r>
  <r>
    <s v="AVPROD"/>
    <x v="7"/>
    <x v="0"/>
    <s v="SILVER SPRING"/>
    <s v="MD"/>
    <n v="20910"/>
    <s v="SPTLX-WW-13"/>
    <s v="Each"/>
    <s v="FlgNoPur"/>
    <s v="American Lighting"/>
    <s v="Tape Light"/>
    <s v="Spec Ultra"/>
    <s v="Order"/>
    <s v="01-01-2025"/>
    <s v="14-04-2025"/>
    <n v="0"/>
    <n v="1"/>
    <n v="0"/>
    <n v="140.25"/>
    <n v="-140.25"/>
  </r>
  <r>
    <s v="AVPROD"/>
    <x v="265"/>
    <x v="12"/>
    <s v="SIOUX FALLS"/>
    <s v="SD"/>
    <n v="57108"/>
    <s v="PLX-ADPTPRODRJ24V-96"/>
    <s v="Each"/>
    <s v="Active"/>
    <s v="Proluxe"/>
    <s v="Drivers"/>
    <s v="Adaptive"/>
    <s v="Shadow TransferKit"/>
    <s v="01-01-2025"/>
    <s v="14-04-2025"/>
    <n v="-3"/>
    <n v="0"/>
    <n v="380.1"/>
    <n v="0"/>
    <n v="380.1"/>
  </r>
  <r>
    <s v="AVPROD"/>
    <x v="20"/>
    <x v="2"/>
    <s v="WINDSOR"/>
    <s v="CO"/>
    <n v="80550"/>
    <s v="ALC-PC6-WH"/>
    <s v="Each"/>
    <s v="NoPurchase"/>
    <s v="American Lighting"/>
    <s v="Undercabinets"/>
    <s v="LED Complete 2"/>
    <s v="Order"/>
    <s v="01-01-2025"/>
    <s v="14-04-2025"/>
    <n v="2"/>
    <n v="0"/>
    <n v="15.68"/>
    <n v="0"/>
    <n v="15.68"/>
  </r>
  <r>
    <s v="AVPROD"/>
    <x v="239"/>
    <x v="11"/>
    <s v="CHICAGO"/>
    <s v="IL"/>
    <n v="60612"/>
    <s v="PLX-ADPTDRJ24V-60"/>
    <s v="Each"/>
    <s v="Active"/>
    <s v="Proluxe"/>
    <s v="Drivers"/>
    <s v="Adaptive"/>
    <s v="Shadow TransferKit"/>
    <s v="01-01-2025"/>
    <s v="14-04-2025"/>
    <n v="-16"/>
    <n v="0"/>
    <n v="1171.5999999999999"/>
    <n v="0"/>
    <n v="1171.5999999999999"/>
  </r>
  <r>
    <s v="AVPROD"/>
    <x v="103"/>
    <x v="9"/>
    <s v="GREAT NECK"/>
    <s v="NY"/>
    <n v="1102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14"/>
    <x v="5"/>
    <s v="SCOTTSDALE "/>
    <s v="AZ"/>
    <n v="85260"/>
    <s v="PLX-ADPTDRJ24V-30"/>
    <s v="Each"/>
    <s v="Active"/>
    <s v="Proluxe"/>
    <s v="Drivers"/>
    <s v="Adaptive"/>
    <s v="Shadow TransferKit"/>
    <s v="01-01-2025"/>
    <s v="14-04-2025"/>
    <n v="-20"/>
    <n v="0"/>
    <n v="976.2"/>
    <n v="0"/>
    <n v="976.2"/>
  </r>
  <r>
    <s v="AVPROD"/>
    <x v="201"/>
    <x v="2"/>
    <s v="SILT"/>
    <s v="CO"/>
    <n v="81652"/>
    <s v="PLX-NV-30K-7-WH"/>
    <s v="Each"/>
    <s v="Active"/>
    <s v="Proluxe"/>
    <s v="Downlighting"/>
    <s v="Nieve"/>
    <s v="Shadow TransferKit"/>
    <s v="01-01-2025"/>
    <s v="14-04-2025"/>
    <n v="-1"/>
    <n v="0"/>
    <n v="25.25"/>
    <n v="0"/>
    <n v="25.25"/>
  </r>
  <r>
    <s v="AVPROD"/>
    <x v="27"/>
    <x v="5"/>
    <s v="GILBERT"/>
    <s v="AZ"/>
    <n v="85296"/>
    <s v="PE-AA1DF-1M"/>
    <s v="Each"/>
    <s v="Active"/>
    <s v="American Lighting"/>
    <s v="Extrusion/Channel"/>
    <s v="Premium Extrusions"/>
    <s v="Special Order"/>
    <s v="01-01-2025"/>
    <s v="14-04-2025"/>
    <n v="0"/>
    <n v="90"/>
    <n v="0"/>
    <n v="1008"/>
    <n v="-1008"/>
  </r>
  <r>
    <s v="AVPROD"/>
    <x v="56"/>
    <x v="3"/>
    <s v="MASON"/>
    <s v="OH"/>
    <n v="45040"/>
    <s v="HTL-COB-TW-16"/>
    <s v="Each"/>
    <s v="Active"/>
    <s v="American Lighting"/>
    <s v="Tape Light"/>
    <s v="High Output COB"/>
    <s v="Order"/>
    <s v="01-01-2025"/>
    <s v="14-04-2025"/>
    <n v="0"/>
    <n v="1"/>
    <n v="0"/>
    <n v="104.2"/>
    <n v="-104.2"/>
  </r>
  <r>
    <s v="AVPROD"/>
    <x v="44"/>
    <x v="2"/>
    <s v="DENVER"/>
    <s v="CO"/>
    <n v="80222"/>
    <s v="STLHD65-WW-16"/>
    <s v="Each"/>
    <s v="Active"/>
    <s v="American Lighting"/>
    <s v="Tape Light"/>
    <s v="Standard Grade HD"/>
    <s v="Order"/>
    <s v="01-01-2025"/>
    <s v="14-04-2025"/>
    <n v="0"/>
    <n v="7"/>
    <n v="0"/>
    <n v="691.6"/>
    <n v="-691.6"/>
  </r>
  <r>
    <s v="AVPROD"/>
    <x v="421"/>
    <x v="12"/>
    <s v="WAITE PARK"/>
    <s v="MN"/>
    <n v="56387"/>
    <s v="PE-RAD-LENS-2M"/>
    <s v="Each"/>
    <s v="Active"/>
    <s v="American Lighting"/>
    <s v="Extrusion/Channel"/>
    <s v="Premium Extrusions"/>
    <s v="Order"/>
    <s v="01-01-2025"/>
    <s v="14-04-2025"/>
    <n v="0"/>
    <n v="3"/>
    <n v="0"/>
    <n v="43.5"/>
    <n v="-43.5"/>
  </r>
  <r>
    <s v="AVPROD"/>
    <x v="68"/>
    <x v="4"/>
    <s v="CHARLESTON"/>
    <s v="SC"/>
    <n v="29407"/>
    <s v="PLX-EXTUNI-1M"/>
    <s v="Each"/>
    <s v="NoPurchase"/>
    <s v="Proluxe"/>
    <s v="Extrusion/Channel"/>
    <s v="Premium Extrusions"/>
    <s v="Shadow TransferKit"/>
    <s v="01-01-2025"/>
    <s v="14-04-2025"/>
    <n v="-30"/>
    <n v="0"/>
    <n v="375"/>
    <n v="0"/>
    <n v="375"/>
  </r>
  <r>
    <s v="AVPROD"/>
    <x v="43"/>
    <x v="3"/>
    <s v="ZIONSVILLE"/>
    <s v="IN"/>
    <n v="46077"/>
    <s v="PLX-HTL54-COB-30K-24V-16"/>
    <s v="Each"/>
    <s v="Active"/>
    <s v="Proluxe"/>
    <s v="Tape Light"/>
    <s v="High Output COB"/>
    <s v="Shadow TransferKit"/>
    <s v="01-01-2025"/>
    <s v="14-04-2025"/>
    <n v="-3"/>
    <n v="0"/>
    <n v="247.35"/>
    <n v="0"/>
    <n v="247.35"/>
  </r>
  <r>
    <s v="AVPROD"/>
    <x v="207"/>
    <x v="0"/>
    <s v="JEFFERSON TWP"/>
    <s v="PA"/>
    <n v="18436"/>
    <s v="PLX-ADPTPRODRJ24V-30"/>
    <s v="Each"/>
    <s v="Active"/>
    <s v="Proluxe"/>
    <s v="Drivers"/>
    <s v="Adaptive"/>
    <s v="Shadow TransferKit"/>
    <s v="01-01-2025"/>
    <s v="14-04-2025"/>
    <n v="-2"/>
    <n v="0"/>
    <n v="101.3"/>
    <n v="0"/>
    <n v="101.3"/>
  </r>
  <r>
    <s v="AVPROD"/>
    <x v="93"/>
    <x v="12"/>
    <s v="EDINA"/>
    <s v="MN"/>
    <n v="55439"/>
    <s v="EE45-AAFR-1M"/>
    <s v="Each"/>
    <s v="NoPurchase"/>
    <s v="American Lighting"/>
    <s v="Extrusion/Channel"/>
    <s v="Economy Extrusions"/>
    <s v="Order"/>
    <s v="01-01-2025"/>
    <s v="14-04-2025"/>
    <n v="0"/>
    <n v="7"/>
    <n v="0"/>
    <n v="88.2"/>
    <n v="-88.2"/>
  </r>
  <r>
    <s v="AVPROD"/>
    <x v="221"/>
    <x v="1"/>
    <s v="GERMANTOWN"/>
    <s v="NY"/>
    <n v="12526"/>
    <s v="PE-AA1-1M"/>
    <s v="Each"/>
    <s v="NoPurchase"/>
    <s v="American Lighting"/>
    <s v="Extrusion/Channel"/>
    <s v="Premium Extrusions"/>
    <s v="Order"/>
    <s v="01-01-2025"/>
    <s v="14-04-2025"/>
    <n v="0"/>
    <n v="24"/>
    <n v="0"/>
    <n v="222"/>
    <n v="-222"/>
  </r>
  <r>
    <s v="AVPROD"/>
    <x v="174"/>
    <x v="6"/>
    <s v="SUMMERFIELD "/>
    <s v="FL"/>
    <n v="34491"/>
    <s v="LED-DR8-24"/>
    <s v="Each"/>
    <s v="Active"/>
    <s v="American Lighting"/>
    <s v="Drivers"/>
    <s v="LED-DR"/>
    <s v="Order"/>
    <s v="01-01-2025"/>
    <s v="14-04-2025"/>
    <n v="0"/>
    <n v="1"/>
    <n v="0"/>
    <n v="13.5"/>
    <n v="-13.5"/>
  </r>
  <r>
    <s v="AVPROD"/>
    <x v="60"/>
    <x v="3"/>
    <s v="FRANKLIN"/>
    <s v="OH"/>
    <n v="45005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7"/>
    <x v="0"/>
    <s v="SILVER SPRING"/>
    <s v="MD"/>
    <n v="20910"/>
    <s v="PE-RADXL-FEED"/>
    <s v="BG2"/>
    <s v="Active"/>
    <s v="American Lighting"/>
    <s v="Extrusion/Channel"/>
    <s v="Premium Extrusions"/>
    <s v="Order"/>
    <s v="01-01-2025"/>
    <s v="14-04-2025"/>
    <n v="0"/>
    <n v="2"/>
    <n v="0"/>
    <n v="3.5"/>
    <n v="-3.5"/>
  </r>
  <r>
    <s v="AVPROD"/>
    <x v="116"/>
    <x v="10"/>
    <s v="LAFAYETTE"/>
    <s v="LA"/>
    <n v="70506"/>
    <s v="PLX-ADPTPRODRJ24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149"/>
    <x v="11"/>
    <s v="PHOENIX"/>
    <s v="AZ"/>
    <n v="85027"/>
    <s v="PLX-ADPTPRODRJ24V-288"/>
    <s v="Each"/>
    <s v="Active"/>
    <s v="Proluxe"/>
    <s v="Drivers"/>
    <s v="Adaptive"/>
    <s v="Shadow TransferKit"/>
    <s v="01-01-2025"/>
    <s v="14-04-2025"/>
    <n v="-6"/>
    <n v="0"/>
    <n v="923.28"/>
    <n v="0"/>
    <n v="923.28"/>
  </r>
  <r>
    <s v="AVPROD"/>
    <x v="28"/>
    <x v="8"/>
    <s v="REDMOND"/>
    <s v="WA"/>
    <n v="98052"/>
    <s v="PLX-EXT-CON90"/>
    <s v="Each"/>
    <s v="NoPurchase"/>
    <s v="Proluxe"/>
    <s v="Extrusion/Channel"/>
    <s v="Premium Extrusions"/>
    <s v="Shadow TransferKit"/>
    <s v="01-01-2025"/>
    <s v="14-04-2025"/>
    <n v="-2"/>
    <n v="0"/>
    <n v="13.1"/>
    <n v="0"/>
    <n v="13.1"/>
  </r>
  <r>
    <s v="AVPROD"/>
    <x v="316"/>
    <x v="3"/>
    <s v="MORGANTOWN"/>
    <s v="WV"/>
    <n v="26505"/>
    <s v="PLX-HTL54-COB-TW-24V-16"/>
    <s v="Each"/>
    <s v="Active"/>
    <s v="Proluxe"/>
    <s v="Tape Light"/>
    <s v="High Output COB"/>
    <s v="Shadow TransferKit"/>
    <s v="01-01-2025"/>
    <s v="14-04-2025"/>
    <n v="-6"/>
    <n v="0"/>
    <n v="675.3"/>
    <n v="0"/>
    <n v="675.3"/>
  </r>
  <r>
    <s v="AVPROD"/>
    <x v="20"/>
    <x v="2"/>
    <s v="WINDSOR"/>
    <s v="CO"/>
    <n v="80550"/>
    <s v="NFPROV-30-98"/>
    <s v="Each"/>
    <s v="NoPurchase"/>
    <s v="American Lighting"/>
    <s v="Flexible Linear"/>
    <s v="Neonflex Pro"/>
    <s v="Order"/>
    <s v="01-01-2025"/>
    <s v="14-04-2025"/>
    <n v="0"/>
    <n v="0"/>
    <n v="-851.52"/>
    <n v="0"/>
    <n v="-851.52"/>
  </r>
  <r>
    <s v="AVPROD"/>
    <x v="214"/>
    <x v="3"/>
    <s v="CLINTON "/>
    <s v="PA"/>
    <n v="15026"/>
    <s v="PLX-STL68-30K-12VAC-16"/>
    <s v="Each"/>
    <s v="Active"/>
    <s v="Proluxe"/>
    <s v="Tape Light"/>
    <s v="Standard Grade"/>
    <s v="Shadow TransferKit"/>
    <s v="01-01-2025"/>
    <s v="14-04-2025"/>
    <n v="-11"/>
    <n v="0"/>
    <n v="1340.9"/>
    <n v="0"/>
    <n v="1340.9"/>
  </r>
  <r>
    <s v="AVPROD"/>
    <x v="52"/>
    <x v="1"/>
    <s v="NORTH EASTON"/>
    <s v="MA"/>
    <n v="2356"/>
    <s v="STL-COB-UWW-16"/>
    <s v="Each"/>
    <s v="Active"/>
    <s v="American Lighting"/>
    <s v="Tape Light"/>
    <s v="Standard Grade COB"/>
    <s v="Order"/>
    <s v="01-01-2025"/>
    <s v="14-04-2025"/>
    <n v="0"/>
    <n v="6"/>
    <n v="0"/>
    <n v="561.29999999999995"/>
    <n v="-561.29999999999995"/>
  </r>
  <r>
    <s v="AVPROD"/>
    <x v="314"/>
    <x v="10"/>
    <s v="BATON ROUGE"/>
    <s v="LA"/>
    <n v="70817"/>
    <s v="PE-VERGE-LENS-2M"/>
    <s v="Each"/>
    <s v="FlgNoPur"/>
    <s v="American Lighting"/>
    <s v="Extrusion/Channel"/>
    <s v="Premium Extrusions"/>
    <s v="Order"/>
    <s v="01-01-2025"/>
    <s v="14-04-2025"/>
    <n v="0"/>
    <n v="25"/>
    <n v="0"/>
    <n v="302.5"/>
    <n v="-302.5"/>
  </r>
  <r>
    <s v="AVPROD"/>
    <x v="65"/>
    <x v="6"/>
    <s v="SARASOTA"/>
    <s v="FL"/>
    <n v="34240"/>
    <s v="PE-AA2-FEED"/>
    <s v="Each"/>
    <s v="NoPurchase"/>
    <s v="American Lighting"/>
    <s v="Extrusion/Channel"/>
    <s v="Premium Extrusions"/>
    <s v="Order"/>
    <s v="01-01-2025"/>
    <s v="14-04-2025"/>
    <n v="0"/>
    <n v="425"/>
    <n v="0"/>
    <n v="724.8"/>
    <n v="-724.8"/>
  </r>
  <r>
    <s v="AVPROD"/>
    <x v="82"/>
    <x v="5"/>
    <s v="SCOTTSDALE"/>
    <s v="AZ"/>
    <n v="85255"/>
    <s v="PE-GTX-3M"/>
    <s v="Each"/>
    <s v="Active"/>
    <s v="American Lighting"/>
    <s v="Extrusion/Channel"/>
    <s v="Premium Extrusions"/>
    <s v="Special Order"/>
    <s v="01-01-2025"/>
    <s v="14-04-2025"/>
    <n v="0"/>
    <n v="3"/>
    <n v="0"/>
    <n v="113.31"/>
    <n v="-113.31"/>
  </r>
  <r>
    <s v="AVPROD"/>
    <x v="227"/>
    <x v="5"/>
    <s v="PRESCOTT"/>
    <s v="AZ"/>
    <n v="86303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16"/>
    <x v="5"/>
    <s v="KIHEI"/>
    <s v="HI"/>
    <n v="96753"/>
    <s v="REC-DMX-RJ45A-5CH"/>
    <s v="Each"/>
    <s v="Active"/>
    <s v="American Lighting"/>
    <s v="Controls"/>
    <s v="Controls"/>
    <s v="Order"/>
    <s v="01-01-2025"/>
    <s v="14-04-2025"/>
    <n v="0"/>
    <n v="17"/>
    <n v="0"/>
    <n v="1429.87"/>
    <n v="-1429.87"/>
  </r>
  <r>
    <s v="AVPROD"/>
    <x v="198"/>
    <x v="9"/>
    <s v="LINCOLN PARK"/>
    <s v="NJ"/>
    <n v="7035"/>
    <s v="PLX-EXTRAD-2M-BNDL1"/>
    <s v="Each"/>
    <s v="Active"/>
    <s v="Proluxe"/>
    <s v="Extrusion/Channel"/>
    <s v="Premium Extrusions"/>
    <s v="Shadow TransferKit"/>
    <s v="01-01-2025"/>
    <s v="14-04-2025"/>
    <n v="-4"/>
    <n v="0"/>
    <n v="124"/>
    <n v="0"/>
    <n v="124"/>
  </r>
  <r>
    <s v="AVPROD"/>
    <x v="228"/>
    <x v="3"/>
    <s v="CANTON "/>
    <s v="OH"/>
    <n v="44718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68"/>
    <x v="4"/>
    <s v="CHARLESTON"/>
    <s v="SC"/>
    <n v="29407"/>
    <s v="PLX-TL-SC-4BLOCK"/>
    <s v="Each"/>
    <s v="Active"/>
    <s v="Proluxe"/>
    <s v="Tape Light"/>
    <s v="Tape Light Accessories"/>
    <s v="Shadow TransferKit"/>
    <s v="01-01-2025"/>
    <s v="14-04-2025"/>
    <n v="-3"/>
    <n v="0"/>
    <n v="102.75"/>
    <n v="0"/>
    <n v="102.75"/>
  </r>
  <r>
    <s v="AVPROD"/>
    <x v="13"/>
    <x v="4"/>
    <s v="WOODSTOCK"/>
    <s v="GA"/>
    <n v="30188"/>
    <s v="PLX-DEC-DMX-RJ45-5X5CH"/>
    <s v="Each"/>
    <s v="Active"/>
    <s v="Proluxe"/>
    <s v="Controls"/>
    <s v="Controls"/>
    <s v="Shadow TransferKit"/>
    <s v="01-01-2025"/>
    <s v="14-04-2025"/>
    <n v="1"/>
    <n v="0"/>
    <n v="218.6"/>
    <n v="0"/>
    <n v="218.6"/>
  </r>
  <r>
    <s v="AVPROD"/>
    <x v="21"/>
    <x v="5"/>
    <s v="SCOTTSDALE"/>
    <s v="AZ"/>
    <n v="85260"/>
    <s v="ADPTPRO-DR-300-24"/>
    <s v="Each"/>
    <s v="Active"/>
    <s v="American Lighting"/>
    <s v="Drivers"/>
    <s v="Adaptive"/>
    <s v="Order"/>
    <s v="01-01-2025"/>
    <s v="14-04-2025"/>
    <n v="-2"/>
    <n v="0"/>
    <n v="0"/>
    <n v="0"/>
    <n v="0"/>
  </r>
  <r>
    <s v="AVPROD"/>
    <x v="263"/>
    <x v="4"/>
    <s v="ELIZABETH CITY"/>
    <s v="NC"/>
    <n v="27909"/>
    <s v="PLX-ADPTPRODR24V-200"/>
    <s v="Each"/>
    <s v="Active"/>
    <s v="Proluxe"/>
    <s v="Drivers"/>
    <s v="Adaptive"/>
    <s v="Shadow TransferKit"/>
    <s v="01-01-2025"/>
    <s v="14-04-2025"/>
    <n v="-1"/>
    <n v="0"/>
    <n v="149"/>
    <n v="0"/>
    <n v="149"/>
  </r>
  <r>
    <s v="AVPROD"/>
    <x v="98"/>
    <x v="4"/>
    <s v="GREENVILLE"/>
    <s v="SC"/>
    <n v="29615"/>
    <s v="PE-AA2-END"/>
    <s v="Each"/>
    <s v="NoPurchase"/>
    <s v="American Lighting"/>
    <s v="Extrusion/Channel"/>
    <s v="Premium Extrusions"/>
    <s v="Order"/>
    <s v="01-01-2025"/>
    <s v="14-04-2025"/>
    <n v="0"/>
    <n v="2"/>
    <n v="0"/>
    <n v="5"/>
    <n v="-5"/>
  </r>
  <r>
    <s v="AVPROD"/>
    <x v="60"/>
    <x v="3"/>
    <s v="FRANKLIN"/>
    <s v="OH"/>
    <n v="45005"/>
    <s v="PE-AA1-1M"/>
    <s v="Each"/>
    <s v="NoPurchase"/>
    <s v="American Lighting"/>
    <s v="Extrusion/Channel"/>
    <s v="Premium Extrusions"/>
    <s v="Order"/>
    <s v="01-01-2025"/>
    <s v="14-04-2025"/>
    <n v="0"/>
    <n v="87"/>
    <n v="0"/>
    <n v="804.75"/>
    <n v="-804.75"/>
  </r>
  <r>
    <s v="AVPROD"/>
    <x v="90"/>
    <x v="3"/>
    <s v="CLEVELAND"/>
    <s v="OH"/>
    <n v="44118"/>
    <s v="PE-AA45-1M"/>
    <s v="Each"/>
    <s v="Active"/>
    <s v="American Lighting"/>
    <s v="Extrusion/Channel"/>
    <s v="Premium Extrusions"/>
    <s v="Special Order"/>
    <s v="01-01-2025"/>
    <s v="14-04-2025"/>
    <n v="0"/>
    <n v="6"/>
    <n v="0"/>
    <n v="101.4"/>
    <n v="-101.4"/>
  </r>
  <r>
    <s v="AVPROD"/>
    <x v="193"/>
    <x v="6"/>
    <s v="FORT MYERS"/>
    <s v="FL"/>
    <n v="33913"/>
    <s v="PLX-EXTUNVMINI-BK-2M-BNDL1"/>
    <s v="Each"/>
    <s v="Active"/>
    <s v="Proluxe"/>
    <s v="Extrusion/Channel"/>
    <s v="Premium Extrusions"/>
    <s v="Shadow TransferKit"/>
    <s v="01-01-2025"/>
    <s v="14-04-2025"/>
    <n v="-2"/>
    <n v="0"/>
    <n v="74.8"/>
    <n v="0"/>
    <n v="74.8"/>
  </r>
  <r>
    <s v="AVPROD"/>
    <x v="21"/>
    <x v="5"/>
    <s v="SCOTTSDALE"/>
    <s v="AZ"/>
    <n v="85260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23"/>
    <x v="7"/>
    <s v="SHAWNEE"/>
    <s v="KS"/>
    <n v="66227"/>
    <s v="PLX-SFLEXEXT-SC-FEED"/>
    <s v="Each"/>
    <s v="Active"/>
    <s v="Proluxe"/>
    <s v="Tape Light"/>
    <s v="Senik"/>
    <s v="Shadow TransferKit"/>
    <s v="01-01-2025"/>
    <s v="14-04-2025"/>
    <n v="-5"/>
    <n v="0"/>
    <n v="3"/>
    <n v="0"/>
    <n v="3"/>
  </r>
  <r>
    <s v="AVPROD"/>
    <x v="21"/>
    <x v="8"/>
    <s v="Spokane Valley"/>
    <s v="WA"/>
    <n v="99216"/>
    <s v="PLX-EXTGT-2M-BNDL1"/>
    <s v="Each"/>
    <s v="Active"/>
    <s v="Proluxe"/>
    <s v="Extrusion/Channel"/>
    <s v="Premium Extrusions"/>
    <s v="Shadow TransferKit"/>
    <s v="01-01-2025"/>
    <s v="14-04-2025"/>
    <n v="-9"/>
    <n v="0"/>
    <n v="594"/>
    <n v="0"/>
    <n v="594"/>
  </r>
  <r>
    <s v="AVPROD"/>
    <x v="126"/>
    <x v="1"/>
    <s v="WEBSTER"/>
    <s v="NY"/>
    <n v="14580"/>
    <s v="VTL-WW-13"/>
    <s v="Each"/>
    <s v="Active"/>
    <s v="American Lighting"/>
    <s v="Tape Light"/>
    <s v="Vega"/>
    <s v="Order"/>
    <s v="01-01-2025"/>
    <s v="14-04-2025"/>
    <n v="-1"/>
    <n v="0"/>
    <n v="0"/>
    <n v="0"/>
    <n v="0"/>
  </r>
  <r>
    <s v="AVPROD"/>
    <x v="74"/>
    <x v="2"/>
    <s v="HIGHLANDS RANCH"/>
    <s v="CO"/>
    <n v="80126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20"/>
    <x v="2"/>
    <s v="WINDSOR"/>
    <s v="CO"/>
    <n v="80550"/>
    <s v="PE-GT-LENS-1M"/>
    <s v="Each"/>
    <s v="NoPurchase"/>
    <s v="American Lighting"/>
    <s v="Extrusion/Channel"/>
    <s v="Premium Extrusions"/>
    <s v="Order"/>
    <s v="01-01-2025"/>
    <s v="14-04-2025"/>
    <n v="0"/>
    <n v="30"/>
    <n v="0"/>
    <n v="249.6"/>
    <n v="-249.6"/>
  </r>
  <r>
    <s v="AVPROD"/>
    <x v="16"/>
    <x v="5"/>
    <s v="KIHEI"/>
    <s v="HI"/>
    <n v="96753"/>
    <s v="LED-DR320-24"/>
    <s v="Each"/>
    <s v="Inactive"/>
    <s v="American Lighting"/>
    <s v="Drivers"/>
    <s v="LED-DR"/>
    <s v="Special Order"/>
    <s v="01-01-2025"/>
    <s v="14-04-2025"/>
    <n v="0"/>
    <n v="4"/>
    <n v="0"/>
    <n v="585.64"/>
    <n v="-585.64"/>
  </r>
  <r>
    <s v="AVPROD"/>
    <x v="109"/>
    <x v="4"/>
    <s v="DENVER"/>
    <s v="NC"/>
    <n v="28037"/>
    <s v="STMR-30-65"/>
    <s v="Each"/>
    <s v="NoPurchase"/>
    <s v="American Lighting"/>
    <s v="Tape Light"/>
    <s v="Standard Grade Max Run"/>
    <s v="Order"/>
    <s v="01-01-2025"/>
    <s v="14-04-2025"/>
    <n v="0"/>
    <n v="8"/>
    <n v="0"/>
    <n v="3979.2"/>
    <n v="-3979.2"/>
  </r>
  <r>
    <s v="AVPROD"/>
    <x v="5"/>
    <x v="3"/>
    <s v="TROY"/>
    <s v="MI"/>
    <n v="48084"/>
    <s v="PE-AA1-END"/>
    <s v="Each"/>
    <s v="Active"/>
    <s v="American Lighting"/>
    <s v="Extrusion/Channel"/>
    <s v="Premium Extrusions"/>
    <s v="Special Order"/>
    <s v="01-01-2025"/>
    <s v="14-04-2025"/>
    <n v="0"/>
    <n v="36"/>
    <n v="0"/>
    <n v="86.4"/>
    <n v="-86.4"/>
  </r>
  <r>
    <s v="AVPROD"/>
    <x v="264"/>
    <x v="0"/>
    <s v="MECHANICSBURG"/>
    <s v="PA"/>
    <n v="17050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41"/>
    <x v="6"/>
    <s v="LARGO"/>
    <s v="FL"/>
    <n v="33773"/>
    <s v="PLX-ADPTPRODR24V-300"/>
    <s v="Each"/>
    <s v="Active"/>
    <s v="Proluxe"/>
    <s v="Drivers"/>
    <s v="Adaptive"/>
    <s v="Shadow TransferKit"/>
    <s v="01-01-2025"/>
    <s v="14-04-2025"/>
    <n v="-1"/>
    <n v="0"/>
    <n v="172.8"/>
    <n v="0"/>
    <n v="172.8"/>
  </r>
  <r>
    <s v="AVPROD"/>
    <x v="33"/>
    <x v="10"/>
    <s v="FARMERS BRANCH"/>
    <s v="TX"/>
    <n v="75234"/>
    <s v="PLX-STL54-COB-40K-24V-16"/>
    <s v="Each"/>
    <s v="Active"/>
    <s v="Proluxe"/>
    <s v="Tape Light"/>
    <s v="Standard Grade COB"/>
    <s v="Shadow TransferKit"/>
    <s v="01-01-2025"/>
    <s v="14-04-2025"/>
    <n v="-2"/>
    <n v="0"/>
    <n v="181.5"/>
    <n v="0"/>
    <n v="181.5"/>
  </r>
  <r>
    <s v="AVPROD"/>
    <x v="21"/>
    <x v="8"/>
    <s v="Spokane Valley"/>
    <s v="WA"/>
    <n v="99216"/>
    <s v="PLX-LEDDR24V-8"/>
    <s v="Each"/>
    <s v="Active"/>
    <s v="Proluxe"/>
    <s v="Drivers"/>
    <s v="LED-DR"/>
    <s v="Shadow TransferKit"/>
    <s v="01-01-2025"/>
    <s v="14-04-2025"/>
    <n v="-2"/>
    <n v="0"/>
    <n v="28.22"/>
    <n v="0"/>
    <n v="28.22"/>
  </r>
  <r>
    <s v="AVPROD"/>
    <x v="79"/>
    <x v="4"/>
    <s v="GREENVILLE"/>
    <s v="SC"/>
    <n v="29601"/>
    <s v="PE-DFSLOT-CLIP"/>
    <s v="Each"/>
    <s v="NoPurchase"/>
    <s v="American Lighting"/>
    <s v="Extrusion/Channel"/>
    <s v="Premium Extrusions"/>
    <s v="Order"/>
    <s v="01-01-2025"/>
    <s v="14-04-2025"/>
    <n v="0"/>
    <n v="2"/>
    <n v="0"/>
    <n v="6.4"/>
    <n v="-6.4"/>
  </r>
  <r>
    <s v="AVPROD"/>
    <x v="57"/>
    <x v="9"/>
    <s v="WYCKOFF"/>
    <s v="NJ"/>
    <n v="7481"/>
    <s v="RP-2/4/6"/>
    <s v="Each"/>
    <s v="FlgNoPur"/>
    <s v="American Lighting"/>
    <s v="Downlighting"/>
    <s v="Rough-in Plate"/>
    <s v="Order"/>
    <s v="01-01-2025"/>
    <s v="14-04-2025"/>
    <n v="0"/>
    <n v="15"/>
    <n v="0"/>
    <n v="96.75"/>
    <n v="-96.75"/>
  </r>
  <r>
    <s v="AVPROD"/>
    <x v="198"/>
    <x v="9"/>
    <s v="LINCOLN PARK"/>
    <s v="NJ"/>
    <n v="7035"/>
    <s v="ARTNET-DMX-GTWY"/>
    <s v="Each"/>
    <s v="Active"/>
    <s v="American Lighting"/>
    <s v="Controls"/>
    <s v="Controls"/>
    <s v="Order"/>
    <s v="01-01-2025"/>
    <s v="14-04-2025"/>
    <n v="0"/>
    <n v="1"/>
    <n v="0"/>
    <n v="355"/>
    <n v="-355"/>
  </r>
  <r>
    <s v="AVPROD"/>
    <x v="168"/>
    <x v="3"/>
    <s v="ELK RAPIDS"/>
    <s v="MI"/>
    <n v="49629"/>
    <s v="CR4-24VDC-60-5-20"/>
    <s v="Each"/>
    <s v="Active"/>
    <s v="American Lighting"/>
    <s v="Flexible Linear"/>
    <s v="Channel Rays"/>
    <s v="Order"/>
    <s v="01-01-2025"/>
    <s v="14-04-2025"/>
    <n v="0"/>
    <n v="4"/>
    <n v="0"/>
    <n v="266.2"/>
    <n v="-266.2"/>
  </r>
  <r>
    <s v="AVPROD"/>
    <x v="7"/>
    <x v="0"/>
    <s v="SILVER SPRING"/>
    <s v="MD"/>
    <n v="20910"/>
    <s v="PLX-ADPTDRJ24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127"/>
    <x v="4"/>
    <s v="HATTIESBURG "/>
    <s v="MS"/>
    <n v="39402"/>
    <s v="PLX-TL-SC-4BLOCK"/>
    <s v="Each"/>
    <s v="Active"/>
    <s v="Proluxe"/>
    <s v="Tape Light"/>
    <s v="Tape Light Accessories"/>
    <s v="Shadow TransferKit"/>
    <s v="01-01-2025"/>
    <s v="14-04-2025"/>
    <n v="2"/>
    <n v="0"/>
    <n v="65.08"/>
    <n v="0"/>
    <n v="65.08"/>
  </r>
  <r>
    <s v="AVPROD"/>
    <x v="21"/>
    <x v="8"/>
    <s v="BELLEVUE"/>
    <s v="WA"/>
    <n v="98005"/>
    <s v="PLX-EXTUNV-BK-2M-BNDL1"/>
    <s v="Each"/>
    <s v="Active"/>
    <s v="Proluxe"/>
    <s v="Extrusion/Channel"/>
    <s v="Premium Extrusions"/>
    <s v="Shadow TransferKit"/>
    <s v="01-01-2025"/>
    <s v="14-04-2025"/>
    <n v="-3"/>
    <n v="0"/>
    <n v="120"/>
    <n v="0"/>
    <n v="120"/>
  </r>
  <r>
    <s v="AVPROD"/>
    <x v="124"/>
    <x v="9"/>
    <s v="HARRISON"/>
    <s v="NY"/>
    <n v="10528"/>
    <s v="PZM-NFPRO360-RGBW-CC"/>
    <s v="Foot"/>
    <s v="Active"/>
    <s v="Prizm"/>
    <s v="Flexible Linear"/>
    <s v="Neonflex Pro"/>
    <s v="Shadow TransferKit"/>
    <s v="01-01-2025"/>
    <s v="14-04-2025"/>
    <n v="0"/>
    <n v="16"/>
    <n v="0"/>
    <n v="496"/>
    <n v="-496"/>
  </r>
  <r>
    <s v="AVPROD"/>
    <x v="88"/>
    <x v="9"/>
    <s v="SOUTHAMPTON"/>
    <s v="NY"/>
    <n v="11968"/>
    <s v="HTLWD-3018-16"/>
    <s v="Each"/>
    <s v="Active"/>
    <s v="American Lighting"/>
    <s v="Tape Light"/>
    <s v="High Output"/>
    <s v="Order"/>
    <s v="01-01-2025"/>
    <s v="14-04-2025"/>
    <n v="0"/>
    <n v="3"/>
    <n v="0"/>
    <n v="417"/>
    <n v="-417"/>
  </r>
  <r>
    <s v="AVPROD"/>
    <x v="60"/>
    <x v="3"/>
    <s v="FRANKLIN"/>
    <s v="OH"/>
    <n v="45005"/>
    <s v="PE-GT-2M"/>
    <s v="Each"/>
    <s v="Inactive"/>
    <s v="American Lighting"/>
    <s v="Extrusion/Channel"/>
    <s v="Premium Extrusions"/>
    <s v="Special Order"/>
    <s v="01-01-2025"/>
    <s v="14-04-2025"/>
    <n v="0"/>
    <n v="4"/>
    <n v="0"/>
    <n v="148.80000000000001"/>
    <n v="-148.80000000000001"/>
  </r>
  <r>
    <s v="AVPROD"/>
    <x v="274"/>
    <x v="5"/>
    <s v="SAN JUAN CAPISTRANO"/>
    <s v="CA"/>
    <n v="92675"/>
    <s v="WIRE-15-2PIN"/>
    <s v="Each"/>
    <s v="Active"/>
    <s v="American Lighting"/>
    <s v="Tape Light"/>
    <s v="Cable &amp; Wire"/>
    <s v="Order"/>
    <s v="01-01-2025"/>
    <s v="14-04-2025"/>
    <n v="0"/>
    <n v="1"/>
    <n v="0"/>
    <n v="2.85"/>
    <n v="-2.85"/>
  </r>
  <r>
    <s v="AVPROD"/>
    <x v="9"/>
    <x v="0"/>
    <s v="ROCKVILLE "/>
    <s v="MD"/>
    <n v="20852"/>
    <s v="ADPTPRO-DRJ-30-24"/>
    <s v="Each"/>
    <s v="Active"/>
    <s v="American Lighting"/>
    <s v="Drivers"/>
    <s v="Adaptive"/>
    <s v="Order"/>
    <s v="01-01-2025"/>
    <s v="14-04-2025"/>
    <n v="0"/>
    <n v="4"/>
    <n v="0"/>
    <n v="152"/>
    <n v="-152"/>
  </r>
  <r>
    <s v="AVPROD"/>
    <x v="419"/>
    <x v="12"/>
    <s v="HUDSON"/>
    <s v="WI"/>
    <n v="54016"/>
    <s v="PLX-EXTGT-END"/>
    <s v="Each"/>
    <s v="NoPurchase"/>
    <s v="Proluxe"/>
    <s v="Extrusion/Channel"/>
    <s v="Premium Extrusions"/>
    <s v="Shadow TransferKit"/>
    <s v="01-01-2025"/>
    <s v="14-04-2025"/>
    <n v="-1"/>
    <n v="0"/>
    <n v="2.5499999999999998"/>
    <n v="0"/>
    <n v="2.5499999999999998"/>
  </r>
  <r>
    <s v="AVPROD"/>
    <x v="21"/>
    <x v="8"/>
    <s v="Spokane Valley"/>
    <s v="WA"/>
    <n v="99216"/>
    <s v="PLX-DEC-DMX-RJ45-5X5CH"/>
    <s v="Each"/>
    <s v="Active"/>
    <s v="Proluxe"/>
    <s v="Controls"/>
    <s v="Controls"/>
    <s v="Shadow TransferKit"/>
    <s v="01-01-2025"/>
    <s v="14-04-2025"/>
    <n v="2"/>
    <n v="0"/>
    <n v="437.18"/>
    <n v="0"/>
    <n v="437.18"/>
  </r>
  <r>
    <s v="AVPROD"/>
    <x v="50"/>
    <x v="6"/>
    <s v="TAMPA"/>
    <s v="FL"/>
    <n v="33614"/>
    <s v="SPKPL-REC-TB-5CH"/>
    <s v="Each"/>
    <s v="Active"/>
    <s v="American Lighting"/>
    <s v="Spektrum"/>
    <s v="Spektrum Smart"/>
    <s v="Order"/>
    <s v="01-01-2025"/>
    <s v="14-04-2025"/>
    <n v="0"/>
    <n v="4"/>
    <n v="0"/>
    <n v="219.61"/>
    <n v="-219.61"/>
  </r>
  <r>
    <s v="AVPROD"/>
    <x v="406"/>
    <x v="6"/>
    <s v="MIAMI"/>
    <s v="FL"/>
    <n v="33179"/>
    <s v="PLX-HTL54-COB-30K-24V-16"/>
    <s v="Each"/>
    <s v="Active"/>
    <s v="Proluxe"/>
    <s v="Tape Light"/>
    <s v="High Output COB"/>
    <s v="Shadow TransferKit"/>
    <s v="01-01-2025"/>
    <s v="14-04-2025"/>
    <n v="-61"/>
    <n v="0"/>
    <n v="5532.7"/>
    <n v="0"/>
    <n v="5532.7"/>
  </r>
  <r>
    <s v="AVPROD"/>
    <x v="493"/>
    <x v="8"/>
    <s v="VANCOUVER "/>
    <s v="WA"/>
    <n v="98663"/>
    <s v="CEDIA PROMO"/>
    <s v="Each"/>
    <s v="Active"/>
    <s v="Other - Non-Inventory"/>
    <s v="DsplyCtlgSwag"/>
    <s v="DsplyCtlgSwag"/>
    <s v="Order"/>
    <s v="01-01-2025"/>
    <s v="14-04-2025"/>
    <n v="1"/>
    <n v="0"/>
    <n v="295"/>
    <n v="0"/>
    <n v="295"/>
  </r>
  <r>
    <s v="AVPROD"/>
    <x v="20"/>
    <x v="2"/>
    <s v="WINDSOR"/>
    <s v="CO"/>
    <n v="80550"/>
    <s v="MVP-1-30-BK-B"/>
    <s v="Each"/>
    <s v="Active"/>
    <s v="American Lighting"/>
    <s v="Puck Lights"/>
    <s v="MVP"/>
    <s v="Order"/>
    <s v="01-01-2025"/>
    <s v="14-04-2025"/>
    <n v="0"/>
    <n v="21"/>
    <n v="0"/>
    <n v="266.27999999999997"/>
    <n v="-266.27999999999997"/>
  </r>
  <r>
    <s v="AVPROD"/>
    <x v="368"/>
    <x v="9"/>
    <s v="MILLTOWN"/>
    <s v="NJ"/>
    <n v="8850"/>
    <s v="REC-DMX-RJ45A-5CH"/>
    <s v="Each"/>
    <s v="Active"/>
    <s v="American Lighting"/>
    <s v="Controls"/>
    <s v="Controls"/>
    <s v="Order"/>
    <s v="01-01-2025"/>
    <s v="14-04-2025"/>
    <n v="0"/>
    <n v="0"/>
    <n v="0"/>
    <n v="-80.150000000000006"/>
    <n v="80.150000000000006"/>
  </r>
  <r>
    <s v="AVPROD"/>
    <x v="189"/>
    <x v="2"/>
    <s v="HIGHLANDS RANCH"/>
    <s v="CO"/>
    <n v="80130"/>
    <s v="PLX-SPTL65-30K-24V-13"/>
    <s v="Each"/>
    <s v="NoPurchase"/>
    <s v="Proluxe"/>
    <s v="Tape Light"/>
    <s v="Spec Grade"/>
    <s v="Shadow TransferKit"/>
    <s v="01-01-2025"/>
    <s v="14-04-2025"/>
    <n v="-2"/>
    <n v="0"/>
    <n v="307.92"/>
    <n v="0"/>
    <n v="307.92"/>
  </r>
  <r>
    <s v="AVPROD"/>
    <x v="13"/>
    <x v="4"/>
    <s v="WOODSTOCK"/>
    <s v="GA"/>
    <n v="30188"/>
    <s v="PLX-EXTDY-END"/>
    <s v="Each"/>
    <s v="Active"/>
    <s v="Proluxe"/>
    <s v="Extrusion/Channel"/>
    <s v="Premium Extrusions"/>
    <s v="Shadow TransferKit"/>
    <s v="01-01-2025"/>
    <s v="14-04-2025"/>
    <n v="-10"/>
    <n v="0"/>
    <n v="19"/>
    <n v="0"/>
    <n v="19"/>
  </r>
  <r>
    <s v="AVPROD"/>
    <x v="453"/>
    <x v="5"/>
    <s v="KIHEI"/>
    <s v="HI"/>
    <n v="96753"/>
    <s v="HTLWD-3018-16"/>
    <s v="Each"/>
    <s v="Active"/>
    <s v="American Lighting"/>
    <s v="Tape Light"/>
    <s v="High Output"/>
    <s v="Order"/>
    <s v="01-01-2025"/>
    <s v="14-04-2025"/>
    <n v="0"/>
    <n v="5"/>
    <n v="0"/>
    <n v="772.25"/>
    <n v="-772.25"/>
  </r>
  <r>
    <s v="AVPROD"/>
    <x v="149"/>
    <x v="11"/>
    <s v="PHOENIX"/>
    <s v="AZ"/>
    <n v="85027"/>
    <s v="REC-DMX-5A-4Z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358"/>
    <x v="1"/>
    <s v="SYRACUSE "/>
    <s v="NY"/>
    <n v="13204"/>
    <s v="TL-2JUMP6-HD"/>
    <s v="Each"/>
    <s v="Active"/>
    <s v="American Lighting"/>
    <s v="Tape Light"/>
    <s v="Tape Light Accessories"/>
    <s v="Order"/>
    <s v="01-01-2025"/>
    <s v="14-04-2025"/>
    <n v="0"/>
    <n v="8"/>
    <n v="0"/>
    <n v="27.6"/>
    <n v="-27.6"/>
  </r>
  <r>
    <s v="AVPROD"/>
    <x v="222"/>
    <x v="9"/>
    <s v="OCEAN"/>
    <s v="NJ"/>
    <n v="7712"/>
    <s v="PE-AA1-1M"/>
    <s v="Each"/>
    <s v="NoPurchase"/>
    <s v="American Lighting"/>
    <s v="Extrusion/Channel"/>
    <s v="Premium Extrusions"/>
    <s v="Order"/>
    <s v="01-01-2025"/>
    <s v="14-04-2025"/>
    <n v="0"/>
    <n v="282"/>
    <n v="0"/>
    <n v="2608.5"/>
    <n v="-2608.5"/>
  </r>
  <r>
    <s v="AVPROD"/>
    <x v="129"/>
    <x v="4"/>
    <s v="CHARLESTON"/>
    <s v="SC"/>
    <n v="29407"/>
    <s v="PLX-EXTP-45-1M"/>
    <s v="Each"/>
    <s v="NoPurchase"/>
    <s v="Proluxe"/>
    <s v="Extrusion/Channel"/>
    <s v="Premium Extrusions"/>
    <s v="Shadow TransferKit"/>
    <s v="01-01-2025"/>
    <s v="14-04-2025"/>
    <n v="-12"/>
    <n v="0"/>
    <n v="141.96"/>
    <n v="0"/>
    <n v="141.96"/>
  </r>
  <r>
    <s v="AVPROD"/>
    <x v="56"/>
    <x v="3"/>
    <s v="MASON"/>
    <s v="OH"/>
    <n v="45040"/>
    <s v="PE-AA2-END"/>
    <s v="Each"/>
    <s v="NoPurchase"/>
    <s v="American Lighting"/>
    <s v="Extrusion/Channel"/>
    <s v="Premium Extrusions"/>
    <s v="Order"/>
    <s v="01-01-2025"/>
    <s v="14-04-2025"/>
    <n v="0"/>
    <n v="8"/>
    <n v="0"/>
    <n v="8.9600000000000009"/>
    <n v="-8.9600000000000009"/>
  </r>
  <r>
    <s v="AVPROD"/>
    <x v="340"/>
    <x v="11"/>
    <s v="CONROE"/>
    <s v="TX"/>
    <n v="77302"/>
    <s v="PE-AA1-1M-BK"/>
    <s v="Each"/>
    <s v="Inactive"/>
    <s v="American Lighting"/>
    <s v="Extrusion/Channel"/>
    <s v="Premium Extrusions"/>
    <s v="Special Order"/>
    <s v="01-01-2025"/>
    <s v="14-04-2025"/>
    <n v="0"/>
    <n v="12"/>
    <n v="0"/>
    <n v="0"/>
    <n v="0"/>
  </r>
  <r>
    <s v="AVPROD"/>
    <x v="75"/>
    <x v="0"/>
    <s v="ROANOKE"/>
    <s v="VA"/>
    <n v="24018"/>
    <s v="PLX-ADPTDRJ12V-30"/>
    <s v="Each"/>
    <s v="Active"/>
    <s v="Proluxe"/>
    <s v="Drivers"/>
    <s v="Adaptive"/>
    <s v="Shadow TransferKit"/>
    <s v="01-01-2025"/>
    <s v="14-04-2025"/>
    <n v="-1"/>
    <n v="0"/>
    <n v="46.05"/>
    <n v="0"/>
    <n v="46.05"/>
  </r>
  <r>
    <s v="AVPROD"/>
    <x v="15"/>
    <x v="3"/>
    <s v="MENTOR"/>
    <s v="OH"/>
    <n v="44060"/>
    <s v="HTL-COB-RGBW-16"/>
    <s v="Each"/>
    <s v="Active"/>
    <s v="American Lighting"/>
    <s v="Tape Light"/>
    <s v="High Output COB"/>
    <s v="Order"/>
    <s v="01-01-2025"/>
    <s v="14-04-2025"/>
    <n v="0"/>
    <n v="3"/>
    <n v="0"/>
    <n v="299.37"/>
    <n v="-299.37"/>
  </r>
  <r>
    <s v="AVPROD"/>
    <x v="187"/>
    <x v="4"/>
    <s v="MOORESVILLE"/>
    <s v="NC"/>
    <n v="28117"/>
    <s v="TL-5JUMP6-HD"/>
    <s v="Each"/>
    <s v="Active"/>
    <s v="American Lighting"/>
    <s v="Tape Light"/>
    <s v="Tape Light Accessories"/>
    <s v="Order"/>
    <s v="01-01-2025"/>
    <s v="14-04-2025"/>
    <n v="0"/>
    <n v="14"/>
    <n v="0"/>
    <n v="48.3"/>
    <n v="-48.3"/>
  </r>
  <r>
    <s v="AVPROD"/>
    <x v="60"/>
    <x v="3"/>
    <s v="FRANKLIN"/>
    <s v="OH"/>
    <n v="45005"/>
    <s v="PLX-GTWY-DMXARTNET"/>
    <s v="Each"/>
    <s v="Active"/>
    <s v="Proluxe"/>
    <s v="Controls"/>
    <s v="Controls"/>
    <s v="Shadow TransferKit"/>
    <s v="01-01-2025"/>
    <s v="14-04-2025"/>
    <n v="-2"/>
    <n v="0"/>
    <n v="807.77"/>
    <n v="0"/>
    <n v="807.77"/>
  </r>
  <r>
    <s v="AVPROD"/>
    <x v="438"/>
    <x v="3"/>
    <s v="CARNEGIE"/>
    <s v="PA"/>
    <n v="15106"/>
    <s v="PLX-ADPTPRODR24V-200"/>
    <s v="Each"/>
    <s v="Active"/>
    <s v="Proluxe"/>
    <s v="Drivers"/>
    <s v="Adaptive"/>
    <s v="Shadow TransferKit"/>
    <s v="01-01-2025"/>
    <s v="14-04-2025"/>
    <n v="-1"/>
    <n v="0"/>
    <n v="163.9"/>
    <n v="0"/>
    <n v="163.9"/>
  </r>
  <r>
    <s v="AVPROD"/>
    <x v="51"/>
    <x v="6"/>
    <s v="CLEARWATER "/>
    <s v="FL"/>
    <n v="33765"/>
    <s v="PLX-NFPROV-RGBW-CC"/>
    <s v="Foot"/>
    <s v="Active"/>
    <s v="Proluxe"/>
    <s v="Flexible Linear"/>
    <s v="Neonflex Pro"/>
    <s v="Shadow TransferKit"/>
    <s v="01-01-2025"/>
    <s v="14-04-2025"/>
    <n v="-168"/>
    <n v="0"/>
    <n v="3222.24"/>
    <n v="0"/>
    <n v="3222.24"/>
  </r>
  <r>
    <s v="AVPROD"/>
    <x v="195"/>
    <x v="1"/>
    <s v="MYSTIC"/>
    <s v="CT"/>
    <n v="6355"/>
    <s v="A2-5CCT-WH"/>
    <s v="Each"/>
    <s v="Inactive"/>
    <s v="American Lighting"/>
    <s v="Downlighting"/>
    <s v="Axis"/>
    <s v="Order"/>
    <s v="01-01-2025"/>
    <s v="14-04-2025"/>
    <n v="0"/>
    <n v="6"/>
    <n v="0"/>
    <n v="162"/>
    <n v="-162"/>
  </r>
  <r>
    <s v="AVPROD"/>
    <x v="147"/>
    <x v="6"/>
    <s v="TAMPA "/>
    <s v="FL"/>
    <n v="33634"/>
    <s v="PE-GT-LENS-1M"/>
    <s v="Each"/>
    <s v="NoPurchase"/>
    <s v="American Lighting"/>
    <s v="Extrusion/Channel"/>
    <s v="Premium Extrusions"/>
    <s v="Order"/>
    <s v="01-01-2025"/>
    <s v="14-04-2025"/>
    <n v="0"/>
    <n v="138"/>
    <n v="0"/>
    <n v="1435.2"/>
    <n v="-1435.2"/>
  </r>
  <r>
    <s v="AVPROD"/>
    <x v="82"/>
    <x v="5"/>
    <s v="SCOTTSDALE"/>
    <s v="AZ"/>
    <n v="85255"/>
    <s v="PLX-EE1-AAFR-2M-BNDL5"/>
    <s v="Each"/>
    <s v="Active"/>
    <s v="Proluxe"/>
    <s v="Extrusion/Channel"/>
    <s v="Premium Extrusions"/>
    <s v="Shadow TransferKit"/>
    <s v="01-01-2025"/>
    <s v="14-04-2025"/>
    <n v="6"/>
    <n v="0"/>
    <n v="718.2"/>
    <n v="0"/>
    <n v="718.2"/>
  </r>
  <r>
    <s v="AVPROD"/>
    <x v="44"/>
    <x v="2"/>
    <s v="DENVER"/>
    <s v="CO"/>
    <n v="80222"/>
    <s v="PLX-NFPROL-30K-CC"/>
    <s v="Foot"/>
    <s v="Active"/>
    <s v="Proluxe"/>
    <s v="Flexible Linear"/>
    <s v="Neonflex Pro"/>
    <s v="Shadow TransferKit"/>
    <s v="01-01-2025"/>
    <s v="14-04-2025"/>
    <n v="32"/>
    <n v="0"/>
    <n v="812.8"/>
    <n v="0"/>
    <n v="812.8"/>
  </r>
  <r>
    <s v="AVPROD"/>
    <x v="56"/>
    <x v="3"/>
    <s v="MASON"/>
    <s v="OH"/>
    <n v="45040"/>
    <s v="SPKPL-REC-TB-5CH"/>
    <s v="Each"/>
    <s v="Active"/>
    <s v="American Lighting"/>
    <s v="Spektrum"/>
    <s v="Spektrum Smart"/>
    <s v="Order"/>
    <s v="01-01-2025"/>
    <s v="14-04-2025"/>
    <n v="0"/>
    <n v="2"/>
    <n v="0"/>
    <n v="100.9"/>
    <n v="-100.9"/>
  </r>
  <r>
    <s v="AVPROD"/>
    <x v="120"/>
    <x v="6"/>
    <s v="CAPE CORAL"/>
    <s v="FL"/>
    <n v="33991"/>
    <s v="PE-UVLENS-1M"/>
    <s v="Each"/>
    <s v="Active"/>
    <s v="American Lighting"/>
    <s v="Extrusion/Channel"/>
    <s v="Premium Extrusions"/>
    <s v="Special Order"/>
    <s v="01-01-2025"/>
    <s v="14-04-2025"/>
    <n v="0"/>
    <n v="115"/>
    <n v="0"/>
    <n v="879.75"/>
    <n v="-879.75"/>
  </r>
  <r>
    <s v="AVPROD"/>
    <x v="142"/>
    <x v="8"/>
    <s v="SPOKANE VALLEY"/>
    <s v="WA"/>
    <n v="99216"/>
    <s v="PLX-EXTUNVMINI-2M-BNDL5"/>
    <s v="Each"/>
    <s v="Active"/>
    <s v="Proluxe"/>
    <s v="Extrusion/Channel"/>
    <s v="Premium Extrusions"/>
    <s v="Shadow TransferKit"/>
    <s v="01-01-2025"/>
    <s v="14-04-2025"/>
    <n v="-1"/>
    <n v="0"/>
    <n v="185.85"/>
    <n v="0"/>
    <n v="185.85"/>
  </r>
  <r>
    <s v="AVPROD"/>
    <x v="464"/>
    <x v="4"/>
    <s v="NASHVILLE"/>
    <s v="TN"/>
    <n v="37211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12"/>
    <x v="10"/>
    <s v="JONESBORO"/>
    <s v="AR"/>
    <n v="72401"/>
    <s v="HTL-COB-WW-16"/>
    <s v="Each"/>
    <s v="Active"/>
    <s v="American Lighting"/>
    <s v="Tape Light"/>
    <s v="High Output COB"/>
    <s v="Order"/>
    <s v="01-01-2025"/>
    <s v="14-04-2025"/>
    <n v="0"/>
    <n v="2"/>
    <n v="0"/>
    <n v="215.5"/>
    <n v="-215.5"/>
  </r>
  <r>
    <s v="AVPROD"/>
    <x v="84"/>
    <x v="3"/>
    <s v="ADA"/>
    <s v="MI"/>
    <n v="49301"/>
    <s v="PE-SOLIS-END"/>
    <s v="Each"/>
    <s v="Active"/>
    <s v="American Lighting"/>
    <s v="Extrusion/Channel"/>
    <s v="Premium Extrusions"/>
    <s v="Special Order"/>
    <s v="01-01-2025"/>
    <s v="14-04-2025"/>
    <n v="0"/>
    <n v="20"/>
    <n v="0"/>
    <n v="76"/>
    <n v="-76"/>
  </r>
  <r>
    <s v="AVPROD"/>
    <x v="117"/>
    <x v="6"/>
    <s v="SARASOTA"/>
    <s v="FL"/>
    <n v="34243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203"/>
    <x v="6"/>
    <s v="JACKSONVILLE"/>
    <s v="FL"/>
    <n v="32256"/>
    <s v="PE-PAVER-1M"/>
    <s v="Each"/>
    <s v="Active"/>
    <s v="American Lighting"/>
    <s v="Extrusion/Channel"/>
    <s v="Premium Extrusions"/>
    <s v="Special Order"/>
    <s v="01-01-2025"/>
    <s v="14-04-2025"/>
    <n v="0"/>
    <n v="1"/>
    <n v="0"/>
    <n v="58.65"/>
    <n v="-58.65"/>
  </r>
  <r>
    <s v="AVPROD"/>
    <x v="123"/>
    <x v="9"/>
    <s v="FARMINGDALE"/>
    <s v="NY"/>
    <n v="11735"/>
    <s v="ADPTPRO-DRJ-288-24"/>
    <s v="Each"/>
    <s v="Active"/>
    <s v="American Lighting"/>
    <s v="Drivers"/>
    <s v="Adaptive"/>
    <s v="Order"/>
    <s v="01-01-2025"/>
    <s v="14-04-2025"/>
    <n v="0"/>
    <n v="15"/>
    <n v="0"/>
    <n v="2885.25"/>
    <n v="-2885.25"/>
  </r>
  <r>
    <s v="AVPROD"/>
    <x v="83"/>
    <x v="2"/>
    <s v="BASALT"/>
    <s v="CO"/>
    <n v="81621"/>
    <s v="PE-AA1-FEED"/>
    <s v="Each"/>
    <s v="NoPurchase"/>
    <s v="American Lighting"/>
    <s v="Extrusion/Channel"/>
    <s v="Premium Extrusions"/>
    <s v="Order"/>
    <s v="01-01-2025"/>
    <s v="14-04-2025"/>
    <n v="0"/>
    <n v="40"/>
    <n v="0"/>
    <n v="64"/>
    <n v="-64"/>
  </r>
  <r>
    <s v="AVPROD"/>
    <x v="51"/>
    <x v="6"/>
    <s v="CLEARWATER "/>
    <s v="FL"/>
    <n v="33765"/>
    <s v="PE-AA45-2M"/>
    <s v="Each"/>
    <s v="Active"/>
    <s v="American Lighting"/>
    <s v="Extrusion/Channel"/>
    <s v="Premium Extrusions"/>
    <s v="Special Order"/>
    <s v="01-01-2025"/>
    <s v="14-04-2025"/>
    <n v="0"/>
    <n v="8"/>
    <n v="0"/>
    <n v="242.64"/>
    <n v="-242.64"/>
  </r>
  <r>
    <s v="AVPROD"/>
    <x v="248"/>
    <x v="4"/>
    <s v="MCDONOUGH "/>
    <s v="GA"/>
    <n v="30252"/>
    <s v="MKT-BRO-RHYME-24"/>
    <s v="Each"/>
    <s v="Active"/>
    <s v="American Lighting"/>
    <s v="DsplyCtlgSwag"/>
    <s v="DsplyCtlgSwag"/>
    <s v="Order"/>
    <s v="01-01-2025"/>
    <s v="14-04-2025"/>
    <n v="10"/>
    <n v="0"/>
    <n v="0"/>
    <n v="0"/>
    <n v="0"/>
  </r>
  <r>
    <s v="AVPROD"/>
    <x v="105"/>
    <x v="10"/>
    <s v="HOUSTON"/>
    <s v="TX"/>
    <n v="77063"/>
    <s v="MIN4X6-27K-1M"/>
    <s v="Each"/>
    <s v="Active"/>
    <s v="American Lighting"/>
    <s v="Flexible Linear"/>
    <s v="4MM"/>
    <s v="Order"/>
    <s v="01-01-2025"/>
    <s v="14-04-2025"/>
    <n v="-99"/>
    <n v="0"/>
    <n v="3455.1"/>
    <n v="0"/>
    <n v="3455.1"/>
  </r>
  <r>
    <s v="AVPROD"/>
    <x v="73"/>
    <x v="3"/>
    <s v="CARMEL"/>
    <s v="IN"/>
    <n v="46032"/>
    <s v="E-CLIP"/>
    <s v="Each"/>
    <s v="NoPurchase"/>
    <s v="American Lighting"/>
    <s v="Extrusion/Channel"/>
    <s v="Economy Extrusions"/>
    <s v="Order"/>
    <s v="01-01-2025"/>
    <s v="14-04-2025"/>
    <n v="0"/>
    <n v="20"/>
    <n v="0"/>
    <n v="29"/>
    <n v="-29"/>
  </r>
  <r>
    <s v="AVPROD"/>
    <x v="260"/>
    <x v="7"/>
    <s v="TROY "/>
    <s v="MO"/>
    <n v="63379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495"/>
    <x v="5"/>
    <s v="KAHULUI"/>
    <s v="HI"/>
    <n v="96732"/>
    <s v="PLX-TL4MM54-30K-24V-16"/>
    <s v="Each"/>
    <s v="Active"/>
    <s v="Proluxe"/>
    <s v="Tape Light"/>
    <s v="4MM"/>
    <s v="Shadow TransferKit"/>
    <s v="01-01-2025"/>
    <s v="14-04-2025"/>
    <n v="1"/>
    <n v="0"/>
    <n v="0"/>
    <n v="0"/>
    <n v="0"/>
  </r>
  <r>
    <s v="AVPROD"/>
    <x v="343"/>
    <x v="10"/>
    <s v="DRIPPING SPRINGS"/>
    <s v="TX"/>
    <n v="78620"/>
    <s v="PLX-DIS-RHYM-DL3-5CCT"/>
    <s v="Each"/>
    <s v="Active"/>
    <s v="Proluxe"/>
    <s v="DsplyCtlgSwag"/>
    <s v="Rhyme"/>
    <s v="Special Order"/>
    <s v="01-01-2025"/>
    <s v="14-04-2025"/>
    <n v="-1"/>
    <n v="0"/>
    <n v="150"/>
    <n v="0"/>
    <n v="150"/>
  </r>
  <r>
    <s v="AVPROD"/>
    <x v="485"/>
    <x v="5"/>
    <s v="LAS VEGAS"/>
    <s v="NV"/>
    <n v="89014"/>
    <s v="PLX-HTLCOB54-PXLRGBW-24V-16"/>
    <s v="Each"/>
    <s v="Active"/>
    <s v="Proluxe"/>
    <s v="Tape Light"/>
    <s v="High Output COB"/>
    <s v="Shadow TransferKit"/>
    <s v="01-01-2025"/>
    <s v="14-04-2025"/>
    <n v="-4"/>
    <n v="0"/>
    <n v="384.4"/>
    <n v="0"/>
    <n v="384.4"/>
  </r>
  <r>
    <s v="AVPROD"/>
    <x v="191"/>
    <x v="6"/>
    <s v="CLEARWATER"/>
    <s v="FL"/>
    <n v="33765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285"/>
    <x v="10"/>
    <s v="LONGVIEW"/>
    <s v="TX"/>
    <n v="75604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275"/>
    <x v="4"/>
    <s v="FRANKLIN "/>
    <s v="TN"/>
    <n v="37067"/>
    <s v="PE-AA2-LENS-1M"/>
    <s v="Each"/>
    <s v="NoPurchase"/>
    <s v="American Lighting"/>
    <s v="Extrusion/Channel"/>
    <s v="Premium Extrusions"/>
    <s v="Order"/>
    <s v="01-01-2025"/>
    <s v="14-04-2025"/>
    <n v="0"/>
    <n v="14"/>
    <n v="0"/>
    <n v="137.19999999999999"/>
    <n v="-137.19999999999999"/>
  </r>
  <r>
    <s v="AVPROD"/>
    <x v="120"/>
    <x v="6"/>
    <s v="CAPE CORAL"/>
    <s v="FL"/>
    <n v="33991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257"/>
    <x v="6"/>
    <s v="WEST PALM BEACH"/>
    <s v="FL"/>
    <n v="33409"/>
    <s v="NFPROL-CONKIT-2PIN-FRNTR"/>
    <s v="Each"/>
    <s v="Inactive"/>
    <s v="American Lighting"/>
    <s v="Flexible Linear"/>
    <s v="Neonflex Pro"/>
    <s v="Order"/>
    <s v="01-01-2025"/>
    <s v="14-04-2025"/>
    <n v="0"/>
    <n v="1"/>
    <n v="0"/>
    <n v="13.85"/>
    <n v="-13.85"/>
  </r>
  <r>
    <s v="AVPROD"/>
    <x v="298"/>
    <x v="8"/>
    <s v="OREGON CITY"/>
    <s v="OR"/>
    <n v="97045"/>
    <s v="PLX-EE45-AAFR-2M-BNDL1"/>
    <s v="Each"/>
    <s v="Active"/>
    <s v="Proluxe"/>
    <s v="Extrusion/Channel"/>
    <s v="Premium Extrusions"/>
    <s v="Shadow TransferKit"/>
    <s v="01-01-2025"/>
    <s v="14-04-2025"/>
    <n v="-5"/>
    <n v="0"/>
    <n v="148.5"/>
    <n v="0"/>
    <n v="148.5"/>
  </r>
  <r>
    <s v="AVPROD"/>
    <x v="285"/>
    <x v="10"/>
    <s v="LONGVIEW"/>
    <s v="TX"/>
    <n v="75604"/>
    <s v="PLX-STLHD54-30K-24V-16"/>
    <s v="Each"/>
    <s v="Active"/>
    <s v="Proluxe"/>
    <s v="Tape Light"/>
    <s v="Standard Grade HD"/>
    <s v="Shadow TransferKit"/>
    <s v="01-01-2025"/>
    <s v="14-04-2025"/>
    <n v="-3"/>
    <n v="0"/>
    <n v="272.10000000000002"/>
    <n v="0"/>
    <n v="272.10000000000002"/>
  </r>
  <r>
    <s v="AVPROD"/>
    <x v="273"/>
    <x v="10"/>
    <s v="BATON ROUGE"/>
    <s v="LA"/>
    <n v="70810"/>
    <s v="ADPTPRO-DRJ-192-24"/>
    <s v="Each"/>
    <s v="Active"/>
    <s v="American Lighting"/>
    <s v="Drivers"/>
    <s v="Adaptive"/>
    <s v="Order"/>
    <s v="01-01-2025"/>
    <s v="14-04-2025"/>
    <n v="0"/>
    <n v="1"/>
    <n v="0"/>
    <n v="166.45"/>
    <n v="-166.45"/>
  </r>
  <r>
    <s v="AVPROD"/>
    <x v="49"/>
    <x v="6"/>
    <s v="CAPE CORAL"/>
    <s v="FL"/>
    <n v="33909"/>
    <s v="ADPT-DRJ-30-24"/>
    <s v="Each"/>
    <s v="Active"/>
    <s v="American Lighting"/>
    <s v="Drivers"/>
    <s v="Adaptive"/>
    <s v="Order"/>
    <s v="01-01-2025"/>
    <s v="14-04-2025"/>
    <n v="0"/>
    <n v="5"/>
    <n v="0"/>
    <n v="230.25"/>
    <n v="-230.25"/>
  </r>
  <r>
    <s v="AVPROD"/>
    <x v="404"/>
    <x v="5"/>
    <s v="REDONDO BEACH"/>
    <s v="CA"/>
    <n v="90278"/>
    <s v="SPKPL-BRD4-RGBTW-WH"/>
    <s v="Each"/>
    <s v="Active"/>
    <s v="American Lighting"/>
    <s v="Spektrum"/>
    <s v="Spektrum Smart"/>
    <s v="Order"/>
    <s v="01-01-2025"/>
    <s v="14-04-2025"/>
    <n v="0"/>
    <n v="4"/>
    <n v="0"/>
    <n v="100.8"/>
    <n v="-100.8"/>
  </r>
  <r>
    <s v="AVPROD"/>
    <x v="80"/>
    <x v="10"/>
    <s v="AUSTIN"/>
    <s v="TX"/>
    <n v="78734"/>
    <s v="PLX-SPKPL-CTRL-REC-RGBTW"/>
    <s v="Each"/>
    <s v="Active"/>
    <s v="Proluxe"/>
    <s v="Spektrum+ Smart"/>
    <s v="Spektrum+"/>
    <s v="Shadow TransferKit"/>
    <s v="01-01-2025"/>
    <s v="14-04-2025"/>
    <n v="-4"/>
    <n v="0"/>
    <n v="182.84"/>
    <n v="0"/>
    <n v="182.84"/>
  </r>
  <r>
    <s v="AVPROD"/>
    <x v="122"/>
    <x v="4"/>
    <s v="NASHVILLE"/>
    <s v="TN"/>
    <n v="37210"/>
    <s v="PLX-HTL54-TWR-24V-16"/>
    <s v="Each"/>
    <s v="Active"/>
    <s v="Proluxe"/>
    <s v="Tape Light"/>
    <s v="High Output"/>
    <s v="Shadow TransferKit"/>
    <s v="01-01-2025"/>
    <s v="14-04-2025"/>
    <n v="-3"/>
    <n v="0"/>
    <n v="538.95000000000005"/>
    <n v="0"/>
    <n v="538.95000000000005"/>
  </r>
  <r>
    <s v="AVPROD"/>
    <x v="26"/>
    <x v="10"/>
    <s v="ROANOKE"/>
    <s v="TX"/>
    <n v="76262"/>
    <s v="120-H3-RGBW-CC"/>
    <s v="Foot"/>
    <s v="Active"/>
    <s v="American Lighting"/>
    <s v="Flexible Linear"/>
    <s v="Hybrid"/>
    <s v="Tivoli Custom Cut"/>
    <s v="01-01-2025"/>
    <s v="14-04-2025"/>
    <n v="0"/>
    <n v="75"/>
    <n v="0"/>
    <n v="890.25"/>
    <n v="-890.25"/>
  </r>
  <r>
    <s v="AVPROD"/>
    <x v="209"/>
    <x v="3"/>
    <s v="DECATUR"/>
    <s v="IN"/>
    <n v="46733"/>
    <s v="REC-DMX-RJ45A-5CH"/>
    <s v="Each"/>
    <s v="Active"/>
    <s v="American Lighting"/>
    <s v="Controls"/>
    <s v="Controls"/>
    <s v="Order"/>
    <s v="01-01-2025"/>
    <s v="14-04-2025"/>
    <n v="0"/>
    <n v="2"/>
    <n v="0"/>
    <n v="178.11"/>
    <n v="-178.11"/>
  </r>
  <r>
    <s v="AVPROD"/>
    <x v="200"/>
    <x v="6"/>
    <s v="ORLANDO"/>
    <s v="FL"/>
    <n v="32811"/>
    <s v="PE-AA1-FEED"/>
    <s v="Each"/>
    <s v="NoPurchase"/>
    <s v="American Lighting"/>
    <s v="Extrusion/Channel"/>
    <s v="Premium Extrusions"/>
    <s v="Order"/>
    <s v="01-01-2025"/>
    <s v="14-04-2025"/>
    <n v="0"/>
    <n v="4"/>
    <n v="0"/>
    <n v="6.4"/>
    <n v="-6.4"/>
  </r>
  <r>
    <s v="AVPROD"/>
    <x v="69"/>
    <x v="11"/>
    <s v="STEVENS POINT"/>
    <s v="WI"/>
    <n v="54481"/>
    <s v="ADPTPRO-DRJ-96-24"/>
    <s v="Each"/>
    <s v="Active"/>
    <s v="American Lighting"/>
    <s v="Drivers"/>
    <s v="Adaptive"/>
    <s v="Order"/>
    <s v="01-01-2025"/>
    <s v="14-04-2025"/>
    <n v="0"/>
    <n v="10"/>
    <n v="0"/>
    <n v="576"/>
    <n v="-576"/>
  </r>
  <r>
    <s v="AVPROD"/>
    <x v="40"/>
    <x v="6"/>
    <s v="BONITA SPRINGS"/>
    <s v="FL"/>
    <n v="34135"/>
    <s v="PLX-ADPTPRODRJ24V-30"/>
    <s v="Each"/>
    <s v="Active"/>
    <s v="Proluxe"/>
    <s v="Drivers"/>
    <s v="Adaptive"/>
    <s v="Shadow TransferKit"/>
    <s v="01-01-2025"/>
    <s v="14-04-2025"/>
    <n v="-7"/>
    <n v="0"/>
    <n v="354.55"/>
    <n v="0"/>
    <n v="354.55"/>
  </r>
  <r>
    <s v="AVPROD"/>
    <x v="4"/>
    <x v="4"/>
    <s v="CHARLOTTE"/>
    <s v="NC"/>
    <n v="28270"/>
    <s v="PLX-ADPTDRJ24V-60"/>
    <s v="Each"/>
    <s v="Active"/>
    <s v="Proluxe"/>
    <s v="Drivers"/>
    <s v="Adaptive"/>
    <s v="Shadow TransferKit"/>
    <s v="01-01-2025"/>
    <s v="14-04-2025"/>
    <n v="-7"/>
    <n v="0"/>
    <n v="516.04999999999995"/>
    <n v="0"/>
    <n v="516.04999999999995"/>
  </r>
  <r>
    <s v="AVPROD"/>
    <x v="40"/>
    <x v="6"/>
    <s v="BONITA SPRINGS"/>
    <s v="FL"/>
    <n v="34135"/>
    <s v="PLX-EXTHELM-1M"/>
    <s v="Each"/>
    <s v="Active"/>
    <s v="Proluxe"/>
    <s v="Extrusion/Channel"/>
    <s v="Premium Extrusions"/>
    <s v="Shadow TransferKit"/>
    <s v="01-01-2025"/>
    <s v="14-04-2025"/>
    <n v="-20"/>
    <n v="0"/>
    <n v="270"/>
    <n v="0"/>
    <n v="270"/>
  </r>
  <r>
    <s v="AVPROD"/>
    <x v="174"/>
    <x v="6"/>
    <s v="SUMMERFIELD "/>
    <s v="FL"/>
    <n v="34491"/>
    <s v="PLX-ADPTPRODRJ24V-96"/>
    <s v="Each"/>
    <s v="Active"/>
    <s v="Proluxe"/>
    <s v="Drivers"/>
    <s v="Adaptive"/>
    <s v="Shadow TransferKit"/>
    <s v="01-01-2025"/>
    <s v="14-04-2025"/>
    <n v="-3"/>
    <n v="0"/>
    <n v="287.98"/>
    <n v="0"/>
    <n v="287.98"/>
  </r>
  <r>
    <s v="AVPROD"/>
    <x v="250"/>
    <x v="8"/>
    <s v="VANCOUVER"/>
    <s v="WA"/>
    <n v="98685"/>
    <s v="PLX-RHYM-DLR-GIM-12-36-5CCT-3-BK"/>
    <s v="Each"/>
    <s v="Active"/>
    <s v="Proluxe"/>
    <s v="Downlighting"/>
    <s v="Rhyme"/>
    <s v="Shadow TransferKit"/>
    <s v="01-01-2025"/>
    <s v="14-04-2025"/>
    <n v="-8"/>
    <n v="0"/>
    <n v="468.56"/>
    <n v="0"/>
    <n v="468.56"/>
  </r>
  <r>
    <s v="AVPROD"/>
    <x v="20"/>
    <x v="2"/>
    <s v="WINDSOR"/>
    <s v="CO"/>
    <n v="80550"/>
    <s v="PE-TRACE-2M-BNDL1"/>
    <s v="Each"/>
    <s v="Active"/>
    <s v="American Lighting"/>
    <s v="Extrusion/Channel"/>
    <s v="Premium Extrusions"/>
    <s v="Order"/>
    <s v="01-01-2025"/>
    <s v="14-04-2025"/>
    <n v="-4"/>
    <n v="0"/>
    <n v="167.52"/>
    <n v="0"/>
    <n v="167.52"/>
  </r>
  <r>
    <s v="AVPROD"/>
    <x v="72"/>
    <x v="7"/>
    <s v="SHAWNEE"/>
    <s v="KS"/>
    <n v="66218"/>
    <s v="TL-2SPL-L-HD"/>
    <s v="Each"/>
    <s v="Active"/>
    <s v="American Lighting"/>
    <s v="Tape Light"/>
    <s v="Tape Light Accessories"/>
    <s v="Order"/>
    <s v="01-01-2025"/>
    <s v="14-04-2025"/>
    <n v="0"/>
    <n v="17"/>
    <n v="0"/>
    <n v="36.549999999999997"/>
    <n v="-36.549999999999997"/>
  </r>
  <r>
    <s v="AVPROD"/>
    <x v="187"/>
    <x v="4"/>
    <s v="MOORESVILLE"/>
    <s v="NC"/>
    <n v="28117"/>
    <s v="PLX-EXTUNVMINI-2M-BNDL1"/>
    <s v="Each"/>
    <s v="Active"/>
    <s v="Proluxe"/>
    <s v="Extrusion/Channel"/>
    <s v="Premium Extrusions"/>
    <s v="Shadow TransferKit"/>
    <s v="01-01-2025"/>
    <s v="14-04-2025"/>
    <n v="-60"/>
    <n v="0"/>
    <n v="2229"/>
    <n v="0"/>
    <n v="2229"/>
  </r>
  <r>
    <s v="AVPROD"/>
    <x v="458"/>
    <x v="9"/>
    <s v="RED BANK"/>
    <s v="NJ"/>
    <n v="7701"/>
    <s v="PLX-LEDDRJ24V-300"/>
    <s v="Each"/>
    <s v="Active"/>
    <s v="Proluxe"/>
    <s v="Drivers"/>
    <s v="LED-DR"/>
    <s v="Shadow TransferKit"/>
    <s v="01-01-2025"/>
    <s v="14-04-2025"/>
    <n v="-1"/>
    <n v="0"/>
    <n v="108.9"/>
    <n v="0"/>
    <n v="108.9"/>
  </r>
  <r>
    <s v="AVPROD"/>
    <x v="269"/>
    <x v="6"/>
    <s v="SARASOTA"/>
    <s v="FL"/>
    <n v="34243"/>
    <s v="PLX-ADPTPRODRJ24V-30"/>
    <s v="Each"/>
    <s v="Active"/>
    <s v="Proluxe"/>
    <s v="Drivers"/>
    <s v="Adaptive"/>
    <s v="Shadow TransferKit"/>
    <s v="01-01-2025"/>
    <s v="14-04-2025"/>
    <n v="-4"/>
    <n v="0"/>
    <n v="202.6"/>
    <n v="0"/>
    <n v="202.6"/>
  </r>
  <r>
    <s v="AVPROD"/>
    <x v="238"/>
    <x v="8"/>
    <s v="SANDPOINT"/>
    <s v="ID"/>
    <n v="83864"/>
    <s v="PLX-STL54-COB-30K-24V-100"/>
    <s v="Each"/>
    <s v="Active"/>
    <s v="Proluxe"/>
    <s v="Tape Light"/>
    <s v="Standard Grade COB"/>
    <s v="Shadow TransferKit"/>
    <s v="01-01-2025"/>
    <s v="14-04-2025"/>
    <n v="-2"/>
    <n v="0"/>
    <n v="1129.3"/>
    <n v="0"/>
    <n v="1129.3"/>
  </r>
  <r>
    <s v="AVPROD"/>
    <x v="213"/>
    <x v="0"/>
    <s v="WAYNE"/>
    <s v="PA"/>
    <n v="19087"/>
    <s v="PLX-HTL54-COB-27K-24V-CC"/>
    <s v="Foot"/>
    <s v="Active"/>
    <s v="Proluxe"/>
    <s v="Tape Light"/>
    <s v="High Output COB"/>
    <s v="Shadow TransferKit"/>
    <s v="01-01-2025"/>
    <s v="14-04-2025"/>
    <n v="-12"/>
    <n v="0"/>
    <n v="155.4"/>
    <n v="0"/>
    <n v="155.4"/>
  </r>
  <r>
    <s v="AVPROD"/>
    <x v="6"/>
    <x v="5"/>
    <s v="SIGNAL HILL "/>
    <s v="CA"/>
    <n v="97055"/>
    <s v="PLX-ADPTPRODR24V-200"/>
    <s v="Each"/>
    <s v="Active"/>
    <s v="Proluxe"/>
    <s v="Drivers"/>
    <s v="Adaptive"/>
    <s v="Shadow TransferKit"/>
    <s v="01-01-2025"/>
    <s v="14-04-2025"/>
    <n v="-1"/>
    <n v="0"/>
    <n v="160.63"/>
    <n v="0"/>
    <n v="160.63"/>
  </r>
  <r>
    <s v="AVPROD"/>
    <x v="54"/>
    <x v="9"/>
    <s v="EAST ISLIP"/>
    <s v="NY"/>
    <n v="11730"/>
    <s v="PLX-TL4MM54-30K-24V-16"/>
    <s v="Each"/>
    <s v="Active"/>
    <s v="Proluxe"/>
    <s v="Tape Light"/>
    <s v="4MM"/>
    <s v="Shadow TransferKit"/>
    <s v="01-01-2025"/>
    <s v="14-04-2025"/>
    <n v="2"/>
    <n v="0"/>
    <n v="98.56"/>
    <n v="0"/>
    <n v="98.56"/>
  </r>
  <r>
    <s v="AVPROD"/>
    <x v="102"/>
    <x v="13"/>
    <s v="LINDON"/>
    <s v="UT"/>
    <n v="84042"/>
    <s v="PZM-PE-GT-1M"/>
    <s v="Each"/>
    <s v="Inactive"/>
    <s v="Prizm"/>
    <s v="Extrusion/Channel"/>
    <s v="Premium Extrusions"/>
    <s v="TransferKit"/>
    <s v="01-01-2025"/>
    <s v="14-04-2025"/>
    <n v="0"/>
    <n v="42"/>
    <n v="0"/>
    <n v="781.2"/>
    <n v="-781.2"/>
  </r>
  <r>
    <s v="AVPROD"/>
    <x v="204"/>
    <x v="8"/>
    <s v="SEATTLE "/>
    <s v="WA"/>
    <n v="98134"/>
    <s v="PLX-TL-HVYDTYACCSRY-RGB-JUMP-0.5"/>
    <s v="Each"/>
    <s v="Active"/>
    <s v="Proluxe"/>
    <s v="Tape Light"/>
    <s v="Tape Light Accessories"/>
    <s v="Shadow TransferKit"/>
    <s v="01-01-2025"/>
    <s v="14-04-2025"/>
    <n v="-2"/>
    <n v="0"/>
    <n v="6.9"/>
    <n v="0"/>
    <n v="6.9"/>
  </r>
  <r>
    <s v="AVPROD"/>
    <x v="383"/>
    <x v="6"/>
    <s v="DORAL"/>
    <s v="FL"/>
    <n v="33122"/>
    <s v="ADPTPRO-DRJ-30-24"/>
    <s v="Each"/>
    <s v="Active"/>
    <s v="American Lighting"/>
    <s v="Drivers"/>
    <s v="Adaptive"/>
    <s v="Order"/>
    <s v="01-01-2025"/>
    <s v="14-04-2025"/>
    <n v="0"/>
    <n v="1"/>
    <n v="0"/>
    <n v="50.67"/>
    <n v="-50.67"/>
  </r>
  <r>
    <s v="AVPROD"/>
    <x v="7"/>
    <x v="0"/>
    <s v="SILVER SPRING"/>
    <s v="MD"/>
    <n v="20910"/>
    <s v="PE-UVLENS-2M"/>
    <s v="Each"/>
    <s v="Active"/>
    <s v="American Lighting"/>
    <s v="Extrusion/Channel"/>
    <s v="Premium Extrusions"/>
    <s v="Special Order"/>
    <s v="01-01-2025"/>
    <s v="14-04-2025"/>
    <n v="0"/>
    <n v="12"/>
    <n v="0"/>
    <n v="178.84"/>
    <n v="-178.84"/>
  </r>
  <r>
    <s v="AVPROD"/>
    <x v="73"/>
    <x v="3"/>
    <s v="CARMEL"/>
    <s v="IN"/>
    <n v="46032"/>
    <s v="ADPT-DRJ-30-24"/>
    <s v="Each"/>
    <s v="Active"/>
    <s v="American Lighting"/>
    <s v="Drivers"/>
    <s v="Adaptive"/>
    <s v="Order"/>
    <s v="01-01-2025"/>
    <s v="14-04-2025"/>
    <n v="0"/>
    <n v="1"/>
    <n v="0"/>
    <n v="43.74"/>
    <n v="-43.74"/>
  </r>
  <r>
    <s v="AVPROD"/>
    <x v="326"/>
    <x v="3"/>
    <s v="MONROEVILLE"/>
    <s v="PA"/>
    <n v="15146"/>
    <s v="SFLEX-CHAN-180-CON"/>
    <s v="Each"/>
    <s v="Active"/>
    <s v="American Lighting"/>
    <s v="Tape Light"/>
    <s v="Senik"/>
    <s v="Order"/>
    <s v="01-01-2025"/>
    <s v="14-04-2025"/>
    <n v="0"/>
    <n v="0"/>
    <n v="-39.299999999999997"/>
    <n v="0"/>
    <n v="-39.299999999999997"/>
  </r>
  <r>
    <s v="AVPROD"/>
    <x v="60"/>
    <x v="3"/>
    <s v="FRANKLIN"/>
    <s v="OH"/>
    <n v="45005"/>
    <s v="PE-GT-END"/>
    <s v="Each"/>
    <s v="NoPurchase"/>
    <s v="American Lighting"/>
    <s v="Extrusion/Channel"/>
    <s v="Premium Extrusions"/>
    <s v="Order"/>
    <s v="01-01-2025"/>
    <s v="14-04-2025"/>
    <n v="0"/>
    <n v="47"/>
    <n v="0"/>
    <n v="119.85"/>
    <n v="-119.85"/>
  </r>
  <r>
    <s v="AVPROD"/>
    <x v="235"/>
    <x v="10"/>
    <s v="SPRING BRANCH"/>
    <s v="TX"/>
    <n v="78070"/>
    <s v="ALV3-2H-WH"/>
    <s v="Each"/>
    <s v="Inactive"/>
    <s v="American Lighting"/>
    <s v="Flood &amp; Graze"/>
    <s v="Panorama Sunset"/>
    <s v="Order"/>
    <s v="01-01-2025"/>
    <s v="14-04-2025"/>
    <n v="0"/>
    <n v="8"/>
    <n v="0"/>
    <n v="252.4"/>
    <n v="-252.4"/>
  </r>
  <r>
    <s v="AVPROD"/>
    <x v="302"/>
    <x v="0"/>
    <s v="ANNAPOLIS"/>
    <s v="MD"/>
    <n v="21401"/>
    <s v="PLX-HTL65-COB-30K-24V-16"/>
    <s v="Each"/>
    <s v="Active"/>
    <s v="Proluxe"/>
    <s v="Tape Light"/>
    <s v="High Output COB"/>
    <s v="Shadow TransferKit"/>
    <s v="01-01-2025"/>
    <s v="14-04-2025"/>
    <n v="-5"/>
    <n v="0"/>
    <n v="635.25"/>
    <n v="0"/>
    <n v="635.25"/>
  </r>
  <r>
    <s v="AVPROD"/>
    <x v="5"/>
    <x v="3"/>
    <s v="TROY"/>
    <s v="MI"/>
    <n v="48084"/>
    <s v="PLX-EXTUNV-2M-BNDL5"/>
    <s v="Each"/>
    <s v="Active"/>
    <s v="Proluxe"/>
    <s v="Extrusion/Channel"/>
    <s v="Premium Extrusions"/>
    <s v="Shadow TransferKit"/>
    <s v="01-01-2025"/>
    <s v="14-04-2025"/>
    <n v="-8"/>
    <n v="0"/>
    <n v="1598.32"/>
    <n v="0"/>
    <n v="1598.32"/>
  </r>
  <r>
    <s v="AVPROD"/>
    <x v="340"/>
    <x v="11"/>
    <s v="CONROE"/>
    <s v="TX"/>
    <n v="77302"/>
    <s v="PE-UVLENS-2M-BK"/>
    <s v="Each"/>
    <s v="Active"/>
    <s v="American Lighting"/>
    <s v="Extrusion/Channel"/>
    <s v="Premium Extrusions"/>
    <s v="Special Order"/>
    <s v="01-01-2025"/>
    <s v="14-04-2025"/>
    <n v="0"/>
    <n v="-20"/>
    <n v="0"/>
    <n v="796"/>
    <n v="-796"/>
  </r>
  <r>
    <s v="AVPROD"/>
    <x v="280"/>
    <x v="2"/>
    <s v="CENTENNIAL"/>
    <s v="CO"/>
    <s v="80112-4207"/>
    <s v="OMNISL-30"/>
    <s v="Each"/>
    <s v="Active"/>
    <s v="American Lighting"/>
    <s v="Puck Lights"/>
    <s v="Omni"/>
    <s v="Order"/>
    <s v="01-01-2025"/>
    <s v="14-04-2025"/>
    <n v="0"/>
    <n v="2"/>
    <n v="0"/>
    <n v="0"/>
    <n v="0"/>
  </r>
  <r>
    <s v="AVPROD"/>
    <x v="31"/>
    <x v="4"/>
    <s v="AUBURN"/>
    <s v="GA"/>
    <n v="30011"/>
    <s v="STL-COB-WH-16"/>
    <s v="Each"/>
    <s v="Active"/>
    <s v="American Lighting"/>
    <s v="Tape Light"/>
    <s v="Standard Grade COB"/>
    <s v="Order"/>
    <s v="01-01-2025"/>
    <s v="14-04-2025"/>
    <n v="0"/>
    <n v="2"/>
    <n v="0"/>
    <n v="168.4"/>
    <n v="-168.4"/>
  </r>
  <r>
    <s v="AVPROD"/>
    <x v="136"/>
    <x v="8"/>
    <s v="ANCHORAGE"/>
    <s v="AK"/>
    <n v="99518"/>
    <s v="PE-UVLENS-1M"/>
    <s v="Each"/>
    <s v="Active"/>
    <s v="American Lighting"/>
    <s v="Extrusion/Channel"/>
    <s v="Premium Extrusions"/>
    <s v="Special Order"/>
    <s v="01-01-2025"/>
    <s v="14-04-2025"/>
    <n v="0"/>
    <n v="18"/>
    <n v="0"/>
    <n v="137.69999999999999"/>
    <n v="-137.69999999999999"/>
  </r>
  <r>
    <s v="AVPROD"/>
    <x v="100"/>
    <x v="3"/>
    <s v="LEXINGTON"/>
    <s v="KY"/>
    <n v="40505"/>
    <s v="SWX-60-24"/>
    <s v="Each"/>
    <s v="NoPurchase"/>
    <s v="American Lighting"/>
    <s v="Drivers"/>
    <s v="Switchex"/>
    <s v="Order"/>
    <s v="01-01-2025"/>
    <s v="14-04-2025"/>
    <n v="0"/>
    <n v="2"/>
    <n v="0"/>
    <n v="274.39999999999998"/>
    <n v="-274.39999999999998"/>
  </r>
  <r>
    <s v="AVPROD"/>
    <x v="127"/>
    <x v="4"/>
    <s v="HATTIESBURG "/>
    <s v="MS"/>
    <n v="39402"/>
    <s v="PLX-STL54-COB-30K-24V-16"/>
    <s v="Each"/>
    <s v="Active"/>
    <s v="Proluxe"/>
    <s v="Tape Light"/>
    <s v="Standard Grade COB"/>
    <s v="Shadow TransferKit"/>
    <s v="01-01-2025"/>
    <s v="14-04-2025"/>
    <n v="-1"/>
    <n v="0"/>
    <n v="92.6"/>
    <n v="0"/>
    <n v="92.6"/>
  </r>
  <r>
    <s v="AVPROD"/>
    <x v="406"/>
    <x v="6"/>
    <s v="MIAMI"/>
    <s v="FL"/>
    <n v="33179"/>
    <s v="PLX-ADPTPRODRJ24V-60"/>
    <s v="Each"/>
    <s v="Active"/>
    <s v="Proluxe"/>
    <s v="Drivers"/>
    <s v="Adaptive"/>
    <s v="Shadow TransferKit"/>
    <s v="01-01-2025"/>
    <s v="14-04-2025"/>
    <n v="-1"/>
    <n v="0"/>
    <n v="65.239999999999995"/>
    <n v="0"/>
    <n v="65.239999999999995"/>
  </r>
  <r>
    <s v="AVPROD"/>
    <x v="93"/>
    <x v="12"/>
    <s v="EDINA"/>
    <s v="MN"/>
    <n v="55439"/>
    <s v="PLX-HTL67COB-12MM-30K-CC"/>
    <s v="Foot"/>
    <s v="Active"/>
    <s v="Proluxe"/>
    <s v="Tape Light"/>
    <s v="Sauna IP67 COB"/>
    <s v="Shadow TransferKit"/>
    <s v="01-01-2025"/>
    <s v="14-04-2025"/>
    <n v="-12"/>
    <n v="0"/>
    <n v="115.8"/>
    <n v="0"/>
    <n v="115.8"/>
  </r>
  <r>
    <s v="AVPROD"/>
    <x v="176"/>
    <x v="6"/>
    <s v="DORAL "/>
    <s v="FL"/>
    <n v="33122"/>
    <s v="TL-2JUMP24-HD"/>
    <s v="Each"/>
    <s v="Active"/>
    <s v="American Lighting"/>
    <s v="Tape Light"/>
    <s v="Tape Light Accessories"/>
    <s v="Order"/>
    <s v="01-01-2025"/>
    <s v="14-04-2025"/>
    <n v="0"/>
    <n v="5"/>
    <n v="0"/>
    <n v="34"/>
    <n v="-34"/>
  </r>
  <r>
    <s v="AVPROD"/>
    <x v="66"/>
    <x v="9"/>
    <s v="PLAINVIEW"/>
    <s v="NY"/>
    <n v="11803"/>
    <s v="PLX-EXTVERGE-2M-BNDL1"/>
    <s v="Each"/>
    <s v="Active"/>
    <s v="Proluxe"/>
    <s v="Extrusion/Channel"/>
    <s v="Premium Extrusions"/>
    <s v="Shadow TransferKit"/>
    <s v="01-01-2025"/>
    <s v="14-04-2025"/>
    <n v="-10"/>
    <n v="0"/>
    <n v="504.5"/>
    <n v="0"/>
    <n v="504.5"/>
  </r>
  <r>
    <s v="AVPROD"/>
    <x v="20"/>
    <x v="2"/>
    <s v="WINDSOR"/>
    <s v="CO"/>
    <n v="80550"/>
    <s v="5LCS-32-5CCT-DB"/>
    <s v="Each"/>
    <s v="Active"/>
    <s v="American Lighting"/>
    <s v="Undercabinets"/>
    <s v="LED 5 Complete"/>
    <s v="Order"/>
    <s v="01-01-2025"/>
    <s v="14-04-2025"/>
    <n v="0"/>
    <n v="0"/>
    <n v="-41.6"/>
    <n v="0"/>
    <n v="-41.6"/>
  </r>
  <r>
    <s v="AVPROD"/>
    <x v="423"/>
    <x v="2"/>
    <s v="DENVER"/>
    <s v="CO"/>
    <n v="80219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79"/>
    <x v="4"/>
    <s v="GREENVILLE"/>
    <s v="SC"/>
    <n v="29601"/>
    <s v="HTL65-RGBW-CC"/>
    <s v="Foot"/>
    <s v="Active"/>
    <s v="American Lighting"/>
    <s v="Tape Light"/>
    <s v="High Output"/>
    <s v="Tivoli Custom Cut"/>
    <s v="01-01-2025"/>
    <s v="14-04-2025"/>
    <n v="0"/>
    <n v="92"/>
    <n v="0"/>
    <n v="1642.2"/>
    <n v="-1642.2"/>
  </r>
  <r>
    <s v="AVPROD"/>
    <x v="44"/>
    <x v="2"/>
    <s v="ALBUQUERQUE"/>
    <s v="NM"/>
    <n v="87109"/>
    <s v="PE-GT-1M"/>
    <s v="Each"/>
    <s v="Inactive"/>
    <s v="American Lighting"/>
    <s v="Extrusion/Channel"/>
    <s v="Premium Extrusions"/>
    <s v="Order"/>
    <s v="01-01-2025"/>
    <s v="14-04-2025"/>
    <n v="0"/>
    <n v="150"/>
    <n v="0"/>
    <n v="2790"/>
    <n v="-2790"/>
  </r>
  <r>
    <s v="AVPROD"/>
    <x v="174"/>
    <x v="6"/>
    <s v="SUMMERFIELD "/>
    <s v="FL"/>
    <n v="34491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36"/>
    <x v="5"/>
    <s v="MESA"/>
    <s v="AZ"/>
    <n v="85204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365"/>
    <x v="4"/>
    <s v="NASHVILLE"/>
    <s v="TN"/>
    <n v="37209"/>
    <s v="PLX-ADPTPRODRJ24V-30"/>
    <s v="Each"/>
    <s v="Active"/>
    <s v="Proluxe"/>
    <s v="Drivers"/>
    <s v="Adaptive"/>
    <s v="Shadow TransferKit"/>
    <s v="01-01-2025"/>
    <s v="14-04-2025"/>
    <n v="-3"/>
    <n v="0"/>
    <n v="151.94999999999999"/>
    <n v="0"/>
    <n v="151.94999999999999"/>
  </r>
  <r>
    <s v="AVPROD"/>
    <x v="277"/>
    <x v="3"/>
    <s v="WESTFIELD"/>
    <s v="IN"/>
    <n v="46074"/>
    <s v="PLX-EXT-LENSUV-1M"/>
    <s v="Each"/>
    <s v="NoPurchase"/>
    <s v="Proluxe"/>
    <s v="Extrusion/Channel"/>
    <s v="Premium Extrusions"/>
    <s v="Shadow TransferKit"/>
    <s v="01-01-2025"/>
    <s v="14-04-2025"/>
    <n v="-6"/>
    <n v="0"/>
    <n v="49.5"/>
    <n v="0"/>
    <n v="49.5"/>
  </r>
  <r>
    <s v="AVPROD"/>
    <x v="60"/>
    <x v="3"/>
    <s v="FRANKLIN"/>
    <s v="OH"/>
    <n v="45005"/>
    <s v="PLX-DECRJ45-DMX-5CH"/>
    <s v="Each"/>
    <s v="Active"/>
    <s v="Proluxe"/>
    <s v="Controls"/>
    <s v="Controls"/>
    <s v="Shadow TransferKit"/>
    <s v="01-01-2025"/>
    <s v="14-04-2025"/>
    <n v="-1"/>
    <n v="0"/>
    <n v="89.05"/>
    <n v="0"/>
    <n v="89.05"/>
  </r>
  <r>
    <s v="AVPROD"/>
    <x v="167"/>
    <x v="6"/>
    <s v="OCALA"/>
    <s v="FL"/>
    <n v="34474"/>
    <s v="ADPTPRO-DRJ-288-24"/>
    <s v="Each"/>
    <s v="Active"/>
    <s v="American Lighting"/>
    <s v="Drivers"/>
    <s v="Adaptive"/>
    <s v="Order"/>
    <s v="01-01-2025"/>
    <s v="14-04-2025"/>
    <n v="0"/>
    <n v="1"/>
    <n v="0"/>
    <n v="213.7"/>
    <n v="-213.7"/>
  </r>
  <r>
    <s v="AVPROD"/>
    <x v="383"/>
    <x v="6"/>
    <s v="DORAL"/>
    <s v="FL"/>
    <n v="33122"/>
    <s v="PE-AA2-LENS-1M"/>
    <s v="Each"/>
    <s v="NoPurchase"/>
    <s v="American Lighting"/>
    <s v="Extrusion/Channel"/>
    <s v="Premium Extrusions"/>
    <s v="Order"/>
    <s v="01-01-2025"/>
    <s v="14-04-2025"/>
    <n v="0"/>
    <n v="150"/>
    <n v="0"/>
    <n v="1470"/>
    <n v="-1470"/>
  </r>
  <r>
    <s v="AVPROD"/>
    <x v="32"/>
    <x v="6"/>
    <s v="NAPLES"/>
    <s v="FL"/>
    <n v="34110"/>
    <s v="ADPT-DRJ-192-24"/>
    <s v="Each"/>
    <s v="Active"/>
    <s v="American Lighting"/>
    <s v="Drivers"/>
    <s v="Adaptive"/>
    <s v="Order"/>
    <s v="01-01-2025"/>
    <s v="14-04-2025"/>
    <n v="0"/>
    <n v="1"/>
    <n v="0"/>
    <n v="151.25"/>
    <n v="-151.25"/>
  </r>
  <r>
    <s v="AVPROD"/>
    <x v="208"/>
    <x v="0"/>
    <s v="BORDETOWN"/>
    <s v="NJ"/>
    <n v="8505"/>
    <s v="PE-AA1-2M"/>
    <s v="Each"/>
    <s v="NoPurchase"/>
    <s v="American Lighting"/>
    <s v="Extrusion/Channel"/>
    <s v="Premium Extrusions"/>
    <s v="Special Order"/>
    <s v="01-01-2025"/>
    <s v="14-04-2025"/>
    <n v="0"/>
    <n v="23"/>
    <n v="0"/>
    <n v="408.25"/>
    <n v="-408.25"/>
  </r>
  <r>
    <s v="AVPROD"/>
    <x v="328"/>
    <x v="10"/>
    <s v="HOUSTON"/>
    <s v="TX"/>
    <n v="77034"/>
    <s v="TL-2PWR-HD"/>
    <s v="Each"/>
    <s v="Active"/>
    <s v="American Lighting"/>
    <s v="Tape Light"/>
    <s v="Tape Light Accessories"/>
    <s v="Order"/>
    <s v="01-01-2025"/>
    <s v="14-04-2025"/>
    <n v="0"/>
    <n v="6"/>
    <n v="0"/>
    <n v="27"/>
    <n v="-27"/>
  </r>
  <r>
    <s v="AVPROD"/>
    <x v="184"/>
    <x v="5"/>
    <s v="GILBERT"/>
    <s v="AZ"/>
    <n v="85295"/>
    <s v="LED-DRJ-60-24"/>
    <s v="Each"/>
    <s v="Active"/>
    <s v="American Lighting"/>
    <s v="Drivers"/>
    <s v="LED-DR"/>
    <s v="Order"/>
    <s v="01-01-2025"/>
    <s v="14-04-2025"/>
    <n v="0"/>
    <n v="3"/>
    <n v="0"/>
    <n v="108.6"/>
    <n v="-108.6"/>
  </r>
  <r>
    <s v="AVPROD"/>
    <x v="18"/>
    <x v="7"/>
    <s v="ROELAND PARK"/>
    <s v="KS"/>
    <n v="66205"/>
    <s v="PLX-EXTUNVMINI-2M-BNDL5"/>
    <s v="Each"/>
    <s v="Active"/>
    <s v="Proluxe"/>
    <s v="Extrusion/Channel"/>
    <s v="Premium Extrusions"/>
    <s v="Shadow TransferKit"/>
    <s v="01-01-2025"/>
    <s v="14-04-2025"/>
    <n v="-2"/>
    <n v="0"/>
    <n v="371.5"/>
    <n v="0"/>
    <n v="371.5"/>
  </r>
  <r>
    <s v="AVPROD"/>
    <x v="5"/>
    <x v="3"/>
    <s v="TROY"/>
    <s v="MI"/>
    <n v="48084"/>
    <s v="PE-AA2-END"/>
    <s v="Each"/>
    <s v="NoPurchase"/>
    <s v="American Lighting"/>
    <s v="Extrusion/Channel"/>
    <s v="Premium Extrusions"/>
    <s v="Order"/>
    <s v="01-01-2025"/>
    <s v="14-04-2025"/>
    <n v="0"/>
    <n v="20"/>
    <n v="0"/>
    <n v="50"/>
    <n v="-50"/>
  </r>
  <r>
    <s v="AVPROD"/>
    <x v="456"/>
    <x v="11"/>
    <s v="LAREDO"/>
    <s v="TX"/>
    <s v="78041-5675"/>
    <s v="HP2-5CCT-WH"/>
    <s v="Each"/>
    <s v="NoPurchase"/>
    <s v="American Lighting"/>
    <s v="Downlighting"/>
    <s v="HP"/>
    <s v="Order"/>
    <s v="01-01-2025"/>
    <s v="14-04-2025"/>
    <n v="0"/>
    <n v="10"/>
    <n v="0"/>
    <n v="350.8"/>
    <n v="-350.8"/>
  </r>
  <r>
    <s v="AVPROD"/>
    <x v="317"/>
    <x v="8"/>
    <s v="OLYMPIA"/>
    <s v="WA"/>
    <n v="98502"/>
    <s v="PLX-GTWY-DMXARTNET"/>
    <s v="Each"/>
    <s v="Active"/>
    <s v="Proluxe"/>
    <s v="Controls"/>
    <s v="Controls"/>
    <s v="Shadow TransferKit"/>
    <s v="01-01-2025"/>
    <s v="14-04-2025"/>
    <n v="-1"/>
    <n v="0"/>
    <n v="434.5"/>
    <n v="0"/>
    <n v="434.5"/>
  </r>
  <r>
    <s v="AVPROD"/>
    <x v="263"/>
    <x v="4"/>
    <s v="ELIZABETH CITY"/>
    <s v="NC"/>
    <n v="27909"/>
    <s v="PLX-EE1-AAFR-2M-BNDL1"/>
    <s v="Each"/>
    <s v="Active"/>
    <s v="Proluxe"/>
    <s v="Extrusion/Channel"/>
    <s v="Premium Extrusions"/>
    <s v="Shadow TransferKit"/>
    <s v="01-01-2025"/>
    <s v="14-04-2025"/>
    <n v="-2"/>
    <n v="0"/>
    <n v="47.9"/>
    <n v="0"/>
    <n v="47.9"/>
  </r>
  <r>
    <s v="AVPROD"/>
    <x v="19"/>
    <x v="0"/>
    <s v="BETHESDA"/>
    <s v="MD"/>
    <n v="20814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5"/>
    <x v="3"/>
    <s v="Traverse City"/>
    <s v="MI"/>
    <n v="49686"/>
    <s v="PLX-ADPTPRODRJ24V-60"/>
    <s v="Each"/>
    <s v="Active"/>
    <s v="Proluxe"/>
    <s v="Drivers"/>
    <s v="Adaptive"/>
    <s v="Shadow TransferKit"/>
    <s v="01-01-2025"/>
    <s v="14-04-2025"/>
    <n v="-7"/>
    <n v="0"/>
    <n v="561.26"/>
    <n v="0"/>
    <n v="561.26"/>
  </r>
  <r>
    <s v="AVPROD"/>
    <x v="208"/>
    <x v="0"/>
    <s v="BORDETOWN"/>
    <s v="NJ"/>
    <n v="8505"/>
    <s v="PLX-ADPTDRJ24V-192"/>
    <s v="Each"/>
    <s v="Active"/>
    <s v="Proluxe"/>
    <s v="Drivers"/>
    <s v="Adaptive"/>
    <s v="Shadow TransferKit"/>
    <s v="01-01-2025"/>
    <s v="14-04-2025"/>
    <n v="-1"/>
    <n v="0"/>
    <n v="149.75"/>
    <n v="0"/>
    <n v="149.75"/>
  </r>
  <r>
    <s v="AVPROD"/>
    <x v="205"/>
    <x v="9"/>
    <s v="HOLMDEL"/>
    <s v="NJ"/>
    <n v="7733"/>
    <s v="PLX-TL-HVYDTYACCSRY-SC-SPL"/>
    <s v="Each"/>
    <s v="Active"/>
    <s v="Proluxe"/>
    <s v="Tape Light"/>
    <s v="Tape Light Accessories"/>
    <s v="Shadow TransferKit"/>
    <s v="01-01-2025"/>
    <s v="14-04-2025"/>
    <n v="-6"/>
    <n v="0"/>
    <n v="8.64"/>
    <n v="0"/>
    <n v="8.64"/>
  </r>
  <r>
    <s v="AVPROD"/>
    <x v="223"/>
    <x v="1"/>
    <s v="ALBANY"/>
    <s v="NY"/>
    <n v="12203"/>
    <s v="PLX-SFLEX-RGBW-24V-CC-30"/>
    <s v="Foot"/>
    <s v="Active"/>
    <s v="Proluxe"/>
    <s v="Tape Light"/>
    <s v="Senik"/>
    <s v="Shadow TransferKit"/>
    <s v="01-01-2025"/>
    <s v="14-04-2025"/>
    <n v="-10"/>
    <n v="0"/>
    <n v="246"/>
    <n v="0"/>
    <n v="246"/>
  </r>
  <r>
    <s v="AVPROD"/>
    <x v="27"/>
    <x v="5"/>
    <s v="GILBERT"/>
    <s v="AZ"/>
    <n v="85296"/>
    <s v="ADPTPRO-DRJ-60-24"/>
    <s v="Each"/>
    <s v="Active"/>
    <s v="American Lighting"/>
    <s v="Drivers"/>
    <s v="Adaptive"/>
    <s v="Order"/>
    <s v="01-01-2025"/>
    <s v="14-04-2025"/>
    <n v="0"/>
    <n v="6"/>
    <n v="0"/>
    <n v="511.8"/>
    <n v="-511.8"/>
  </r>
  <r>
    <s v="AVPROD"/>
    <x v="51"/>
    <x v="6"/>
    <s v="CLEARWATER "/>
    <s v="FL"/>
    <n v="33765"/>
    <s v="PE-TRACE-CLIP"/>
    <s v="BG10"/>
    <s v="NoPurchase"/>
    <s v="American Lighting"/>
    <s v="Extrusion/Channel"/>
    <s v="Premium Extrusions"/>
    <s v="Order"/>
    <s v="01-01-2025"/>
    <s v="14-04-2025"/>
    <n v="0"/>
    <n v="50"/>
    <n v="0"/>
    <n v="67.5"/>
    <n v="-67.5"/>
  </r>
  <r>
    <s v="AVPROD"/>
    <x v="383"/>
    <x v="6"/>
    <s v="DORAL"/>
    <s v="FL"/>
    <n v="33122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26"/>
    <x v="10"/>
    <s v="ROANOKE"/>
    <s v="TX"/>
    <n v="76262"/>
    <s v="PE-AA1-2M"/>
    <s v="Each"/>
    <s v="NoPurchase"/>
    <s v="American Lighting"/>
    <s v="Extrusion/Channel"/>
    <s v="Premium Extrusions"/>
    <s v="Special Order"/>
    <s v="01-01-2025"/>
    <s v="14-04-2025"/>
    <n v="0"/>
    <n v="9"/>
    <n v="0"/>
    <n v="143.82"/>
    <n v="-143.82"/>
  </r>
  <r>
    <s v="AVPROD"/>
    <x v="174"/>
    <x v="6"/>
    <s v="SUMMERFIELD "/>
    <s v="FL"/>
    <n v="34491"/>
    <s v="PLX-ADPTPRODRJ24V-30"/>
    <s v="Each"/>
    <s v="Active"/>
    <s v="Proluxe"/>
    <s v="Drivers"/>
    <s v="Adaptive"/>
    <s v="Shadow TransferKit"/>
    <s v="01-01-2025"/>
    <s v="14-04-2025"/>
    <n v="-5"/>
    <n v="0"/>
    <n v="278.5"/>
    <n v="0"/>
    <n v="278.5"/>
  </r>
  <r>
    <s v="AVPROD"/>
    <x v="249"/>
    <x v="2"/>
    <s v="LEHI"/>
    <s v="UT"/>
    <n v="84043"/>
    <s v="PLX-ADPTDRJ24V-192"/>
    <s v="Each"/>
    <s v="Active"/>
    <s v="Proluxe"/>
    <s v="Drivers"/>
    <s v="Adaptive"/>
    <s v="Shadow TransferKit"/>
    <s v="01-01-2025"/>
    <s v="14-04-2025"/>
    <n v="-1"/>
    <n v="0"/>
    <n v="142.26"/>
    <n v="0"/>
    <n v="142.26"/>
  </r>
  <r>
    <s v="AVPROD"/>
    <x v="74"/>
    <x v="2"/>
    <s v="HIGHLANDS RANCH"/>
    <s v="CO"/>
    <n v="80126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60"/>
    <x v="3"/>
    <s v="FRANKLIN"/>
    <s v="OH"/>
    <n v="45005"/>
    <s v="PE-STRUT-2M"/>
    <s v="Each"/>
    <s v="NoPurchase"/>
    <s v="American Lighting"/>
    <s v="Extrusion/Channel"/>
    <s v="Premium Extrusions"/>
    <s v="Order"/>
    <s v="01-01-2025"/>
    <s v="14-04-2025"/>
    <n v="0"/>
    <n v="9"/>
    <n v="0"/>
    <n v="867.6"/>
    <n v="-867.6"/>
  </r>
  <r>
    <s v="AVPROD"/>
    <x v="188"/>
    <x v="7"/>
    <s v="CAPE GIRARDEAU"/>
    <s v="MO"/>
    <n v="63701"/>
    <s v="PLX-ADPTDRJ24V-192"/>
    <s v="Each"/>
    <s v="Active"/>
    <s v="Proluxe"/>
    <s v="Drivers"/>
    <s v="Adaptive"/>
    <s v="Shadow TransferKit"/>
    <s v="01-01-2025"/>
    <s v="14-04-2025"/>
    <n v="-2"/>
    <n v="0"/>
    <n v="254.58"/>
    <n v="0"/>
    <n v="254.58"/>
  </r>
  <r>
    <s v="AVPROD"/>
    <x v="245"/>
    <x v="6"/>
    <s v="OSPREY"/>
    <s v="FL"/>
    <n v="34229"/>
    <s v="PLX-HTL54-COB-30K-24V-16"/>
    <s v="Each"/>
    <s v="Active"/>
    <s v="Proluxe"/>
    <s v="Tape Light"/>
    <s v="High Output COB"/>
    <s v="Shadow TransferKit"/>
    <s v="01-01-2025"/>
    <s v="14-04-2025"/>
    <n v="-5"/>
    <n v="0"/>
    <n v="533.5"/>
    <n v="0"/>
    <n v="533.5"/>
  </r>
  <r>
    <s v="AVPROD"/>
    <x v="209"/>
    <x v="3"/>
    <s v="DECATUR"/>
    <s v="IN"/>
    <n v="46733"/>
    <s v="PLX-GTWY-DMXARTNET"/>
    <s v="Each"/>
    <s v="Active"/>
    <s v="Proluxe"/>
    <s v="Controls"/>
    <s v="Controls"/>
    <s v="Shadow TransferKit"/>
    <s v="01-01-2025"/>
    <s v="14-04-2025"/>
    <n v="-1"/>
    <n v="0"/>
    <n v="276.5"/>
    <n v="0"/>
    <n v="276.5"/>
  </r>
  <r>
    <s v="AVPROD"/>
    <x v="15"/>
    <x v="3"/>
    <s v="MENTOR"/>
    <s v="OH"/>
    <n v="44060"/>
    <s v="PE-AA2-1M"/>
    <s v="Each"/>
    <s v="NoPurchase"/>
    <s v="American Lighting"/>
    <s v="Extrusion/Channel"/>
    <s v="Premium Extrusions"/>
    <s v="Order"/>
    <s v="01-01-2025"/>
    <s v="14-04-2025"/>
    <n v="0"/>
    <n v="8"/>
    <n v="0"/>
    <n v="70"/>
    <n v="-70"/>
  </r>
  <r>
    <s v="AVPROD"/>
    <x v="5"/>
    <x v="3"/>
    <s v="Traverse City"/>
    <s v="MI"/>
    <n v="49686"/>
    <s v="ADPT-DRJ-192-24"/>
    <s v="Each"/>
    <s v="Active"/>
    <s v="American Lighting"/>
    <s v="Drivers"/>
    <s v="Adaptive"/>
    <s v="Order"/>
    <s v="01-01-2025"/>
    <s v="14-04-2025"/>
    <n v="0"/>
    <n v="1"/>
    <n v="0"/>
    <n v="136.15"/>
    <n v="-136.15"/>
  </r>
  <r>
    <s v="AVPROD"/>
    <x v="342"/>
    <x v="9"/>
    <s v="LONG ISLAND CITY"/>
    <s v="NY"/>
    <n v="11102"/>
    <s v="PLX-NFPROL-27K-CC"/>
    <s v="Foot"/>
    <s v="Active"/>
    <s v="Proluxe"/>
    <s v="Flexible Linear"/>
    <s v="Neonflex Pro"/>
    <s v="Shadow TransferKit"/>
    <s v="01-01-2025"/>
    <s v="14-04-2025"/>
    <n v="71"/>
    <n v="0"/>
    <n v="1984.45"/>
    <n v="0"/>
    <n v="1984.45"/>
  </r>
  <r>
    <s v="AVPROD"/>
    <x v="140"/>
    <x v="11"/>
    <s v="SKOKIE"/>
    <s v="IL"/>
    <n v="60076"/>
    <s v="PLX-DECRJ45-DMX-5CH"/>
    <s v="Each"/>
    <s v="Active"/>
    <s v="Proluxe"/>
    <s v="Controls"/>
    <s v="Controls"/>
    <s v="Shadow TransferKit"/>
    <s v="01-01-2025"/>
    <s v="14-04-2025"/>
    <n v="0"/>
    <n v="0"/>
    <n v="-347.34"/>
    <n v="0"/>
    <n v="-347.34"/>
  </r>
  <r>
    <s v="AVPROD"/>
    <x v="122"/>
    <x v="4"/>
    <s v="NASHVILLE"/>
    <s v="TN"/>
    <n v="37210"/>
    <s v="PLX-ADPTDRJ24V-30"/>
    <s v="Each"/>
    <s v="Active"/>
    <s v="Proluxe"/>
    <s v="Drivers"/>
    <s v="Adaptive"/>
    <s v="Shadow TransferKit"/>
    <s v="01-01-2025"/>
    <s v="14-04-2025"/>
    <n v="-2"/>
    <n v="0"/>
    <n v="92.1"/>
    <n v="0"/>
    <n v="92.1"/>
  </r>
  <r>
    <s v="AVPROD"/>
    <x v="277"/>
    <x v="3"/>
    <s v="WESTFIELD"/>
    <s v="IN"/>
    <n v="46074"/>
    <s v="PE-UVLENS-2M"/>
    <s v="Each"/>
    <s v="Active"/>
    <s v="American Lighting"/>
    <s v="Extrusion/Channel"/>
    <s v="Premium Extrusions"/>
    <s v="Special Order"/>
    <s v="01-01-2025"/>
    <s v="14-04-2025"/>
    <n v="0"/>
    <n v="25"/>
    <n v="0"/>
    <n v="55.02"/>
    <n v="-55.02"/>
  </r>
  <r>
    <s v="AVPROD"/>
    <x v="98"/>
    <x v="4"/>
    <s v="GREENVILLE"/>
    <s v="SC"/>
    <n v="29615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40"/>
    <x v="9"/>
    <s v="HAMPTON BAYS"/>
    <s v="NY"/>
    <n v="11946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240"/>
    <x v="8"/>
    <s v="MERIDIAN"/>
    <s v="ID"/>
    <n v="83646"/>
    <s v="PE-AA2-1M"/>
    <s v="Each"/>
    <s v="NoPurchase"/>
    <s v="American Lighting"/>
    <s v="Extrusion/Channel"/>
    <s v="Premium Extrusions"/>
    <s v="Order"/>
    <s v="01-01-2025"/>
    <s v="14-04-2025"/>
    <n v="0"/>
    <n v="25"/>
    <n v="0"/>
    <n v="312.5"/>
    <n v="-312.5"/>
  </r>
  <r>
    <s v="AVPROD"/>
    <x v="20"/>
    <x v="2"/>
    <s v="WINDSOR"/>
    <s v="CO"/>
    <n v="80550"/>
    <s v="EE-AAFR-LENS-1M"/>
    <s v="Each"/>
    <s v="Active"/>
    <s v="American Lighting"/>
    <s v="Extrusion/Channel"/>
    <s v="Economy Extrusions"/>
    <s v="Special Order"/>
    <s v="01-01-2025"/>
    <s v="14-04-2025"/>
    <n v="-5"/>
    <n v="0"/>
    <n v="20.2"/>
    <n v="0"/>
    <n v="20.2"/>
  </r>
  <r>
    <s v="AVPROD"/>
    <x v="163"/>
    <x v="7"/>
    <s v="DUBUQUE"/>
    <s v="IA"/>
    <n v="52002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41"/>
    <x v="6"/>
    <s v="SANTA ROSA BEACH"/>
    <s v="FL"/>
    <n v="32459"/>
    <s v="PLX-HTL54-COB-30K-24V-100"/>
    <s v="Each"/>
    <s v="Active"/>
    <s v="Proluxe"/>
    <s v="Tape Light"/>
    <s v="High Output COB"/>
    <s v="Shadow TransferKit"/>
    <s v="01-01-2025"/>
    <s v="14-04-2025"/>
    <n v="-1"/>
    <n v="0"/>
    <n v="532.22"/>
    <n v="0"/>
    <n v="532.22"/>
  </r>
  <r>
    <s v="AVPROD"/>
    <x v="241"/>
    <x v="4"/>
    <s v="BLUFFTON"/>
    <s v="SC"/>
    <n v="29910"/>
    <s v="PLX-HTL20-COB-30K-24V-16"/>
    <s v="Each"/>
    <s v="NoPurchase"/>
    <s v="Proluxe"/>
    <s v="Tape Light"/>
    <s v="High Output COB"/>
    <s v="Shadow TransferKit"/>
    <s v="01-01-2025"/>
    <s v="14-04-2025"/>
    <n v="-4"/>
    <n v="0"/>
    <n v="426.8"/>
    <n v="0"/>
    <n v="426.8"/>
  </r>
  <r>
    <s v="AVPROD"/>
    <x v="82"/>
    <x v="5"/>
    <s v="SCOTTSDALE"/>
    <s v="AZ"/>
    <n v="85255"/>
    <s v="PLX-LEDDRJ24V-200"/>
    <s v="Each"/>
    <s v="Active"/>
    <s v="Proluxe"/>
    <s v="Drivers"/>
    <s v="LED-DR"/>
    <s v="Shadow TransferKit"/>
    <s v="01-01-2025"/>
    <s v="14-04-2025"/>
    <n v="3"/>
    <n v="0"/>
    <n v="232.65"/>
    <n v="0"/>
    <n v="232.65"/>
  </r>
  <r>
    <s v="AVPROD"/>
    <x v="155"/>
    <x v="10"/>
    <s v="JONESBORO"/>
    <s v="AR"/>
    <n v="72405"/>
    <s v="PLX-DEC-DMX-RJ45-5X5CH"/>
    <s v="Each"/>
    <s v="Active"/>
    <s v="Proluxe"/>
    <s v="Controls"/>
    <s v="Controls"/>
    <s v="Shadow TransferKit"/>
    <s v="01-01-2025"/>
    <s v="14-04-2025"/>
    <n v="-40"/>
    <n v="0"/>
    <n v="7112.8"/>
    <n v="0"/>
    <n v="7112.8"/>
  </r>
  <r>
    <s v="AVPROD"/>
    <x v="203"/>
    <x v="6"/>
    <s v="JACKSONVILLE"/>
    <s v="FL"/>
    <n v="32256"/>
    <s v="HTL-RGBW"/>
    <s v="Each"/>
    <s v="Active"/>
    <s v="American Lighting"/>
    <s v="Tape Light"/>
    <s v="High Output"/>
    <s v="Order"/>
    <s v="01-01-2025"/>
    <s v="14-04-2025"/>
    <n v="0"/>
    <n v="2"/>
    <n v="0"/>
    <n v="245.1"/>
    <n v="-245.1"/>
  </r>
  <r>
    <s v="AVPROD"/>
    <x v="61"/>
    <x v="6"/>
    <s v="PARRISH "/>
    <s v="FL"/>
    <n v="34219"/>
    <s v="ADPTPRO-DRJ-60-24"/>
    <s v="Each"/>
    <s v="Active"/>
    <s v="American Lighting"/>
    <s v="Drivers"/>
    <s v="Adaptive"/>
    <s v="Order"/>
    <s v="01-01-2025"/>
    <s v="14-04-2025"/>
    <n v="0"/>
    <n v="1"/>
    <n v="0"/>
    <n v="76.75"/>
    <n v="-76.75"/>
  </r>
  <r>
    <s v="AVPROD"/>
    <x v="269"/>
    <x v="6"/>
    <s v="SARASOTA"/>
    <s v="FL"/>
    <n v="34243"/>
    <s v="PLX-STL54-COB-30K-24V-100"/>
    <s v="Each"/>
    <s v="Active"/>
    <s v="Proluxe"/>
    <s v="Tape Light"/>
    <s v="Standard Grade COB"/>
    <s v="Shadow TransferKit"/>
    <s v="01-01-2025"/>
    <s v="14-04-2025"/>
    <n v="-14"/>
    <n v="0"/>
    <n v="7186.2"/>
    <n v="0"/>
    <n v="7186.2"/>
  </r>
  <r>
    <s v="AVPROD"/>
    <x v="249"/>
    <x v="2"/>
    <s v="LEHI"/>
    <s v="UT"/>
    <n v="84043"/>
    <s v="PLX-ADPTDRJ24V-96"/>
    <s v="Each"/>
    <s v="Active"/>
    <s v="Proluxe"/>
    <s v="Drivers"/>
    <s v="Adaptive"/>
    <s v="Shadow TransferKit"/>
    <s v="01-01-2025"/>
    <s v="14-04-2025"/>
    <n v="-7"/>
    <n v="0"/>
    <n v="766.08"/>
    <n v="0"/>
    <n v="766.08"/>
  </r>
  <r>
    <s v="AVPROD"/>
    <x v="113"/>
    <x v="14"/>
    <s v="CONCORD"/>
    <s v="CA"/>
    <n v="94518"/>
    <s v="E-CLIP"/>
    <s v="Each"/>
    <s v="NoPurchase"/>
    <s v="American Lighting"/>
    <s v="Extrusion/Channel"/>
    <s v="Economy Extrusions"/>
    <s v="Order"/>
    <s v="01-01-2025"/>
    <s v="14-04-2025"/>
    <n v="0"/>
    <n v="39"/>
    <n v="0"/>
    <n v="66.3"/>
    <n v="-66.3"/>
  </r>
  <r>
    <s v="AVPROD"/>
    <x v="33"/>
    <x v="10"/>
    <s v="AUSTIN"/>
    <s v="TX"/>
    <n v="78729"/>
    <s v="SFLEX-RGBW-CLIPS"/>
    <s v="BG10"/>
    <s v="Active"/>
    <s v="American Lighting"/>
    <s v="Tape Light"/>
    <s v="Senik"/>
    <s v="Order"/>
    <s v="01-01-2025"/>
    <s v="14-04-2025"/>
    <n v="0"/>
    <n v="2"/>
    <n v="0"/>
    <n v="7.4"/>
    <n v="-7.4"/>
  </r>
  <r>
    <s v="AVPROD"/>
    <x v="168"/>
    <x v="3"/>
    <s v="ELK RAPIDS"/>
    <s v="MI"/>
    <n v="49629"/>
    <s v="ADPTPRO-DR-300-24"/>
    <s v="Each"/>
    <s v="Active"/>
    <s v="American Lighting"/>
    <s v="Drivers"/>
    <s v="Adaptive"/>
    <s v="Order"/>
    <s v="01-01-2025"/>
    <s v="14-04-2025"/>
    <n v="0"/>
    <n v="1"/>
    <n v="0"/>
    <n v="192.02"/>
    <n v="-192.02"/>
  </r>
  <r>
    <s v="AVPROD"/>
    <x v="239"/>
    <x v="11"/>
    <s v="CHICAGO"/>
    <s v="IL"/>
    <n v="60612"/>
    <s v="PE-GT-LENS-1M"/>
    <s v="Each"/>
    <s v="NoPurchase"/>
    <s v="American Lighting"/>
    <s v="Extrusion/Channel"/>
    <s v="Premium Extrusions"/>
    <s v="Order"/>
    <s v="01-01-2025"/>
    <s v="14-04-2025"/>
    <n v="0"/>
    <n v="10"/>
    <n v="0"/>
    <n v="104"/>
    <n v="-104"/>
  </r>
  <r>
    <s v="AVPROD"/>
    <x v="137"/>
    <x v="10"/>
    <s v="SOUTHLAKE"/>
    <s v="TX"/>
    <n v="76092"/>
    <s v="MLUX-END"/>
    <s v="BG10"/>
    <s v="Active"/>
    <s v="American Lighting"/>
    <s v="Tape Light"/>
    <s v="Microlux"/>
    <s v="Order"/>
    <s v="01-01-2025"/>
    <s v="14-04-2025"/>
    <n v="0"/>
    <n v="1"/>
    <n v="0"/>
    <n v="5.36"/>
    <n v="-5.36"/>
  </r>
  <r>
    <s v="AVPROD"/>
    <x v="412"/>
    <x v="8"/>
    <s v="PORTLAND "/>
    <s v="OR"/>
    <n v="97223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69"/>
    <x v="6"/>
    <s v="SARASOTA"/>
    <s v="FL"/>
    <n v="34243"/>
    <s v="CC-LF-HTL67-COB-2"/>
    <s v="Each"/>
    <s v="Active"/>
    <s v="Other - Non-Inventory"/>
    <s v="Other"/>
    <s v="LaborFee"/>
    <s v="Tivoli Custom Cut"/>
    <s v="01-01-2025"/>
    <s v="14-04-2025"/>
    <n v="-6"/>
    <n v="0"/>
    <n v="73.8"/>
    <n v="0"/>
    <n v="73.8"/>
  </r>
  <r>
    <s v="AVPROD"/>
    <x v="81"/>
    <x v="10"/>
    <s v="SPICEWOOD"/>
    <s v="TX"/>
    <n v="78669"/>
    <s v="CC-LF-HTL-COB-TW"/>
    <s v="Each"/>
    <s v="Active"/>
    <s v="Other - Non-Inventory"/>
    <s v="Other"/>
    <s v="LaborFee"/>
    <s v="Tivoli Custom Cut"/>
    <s v="01-01-2025"/>
    <s v="14-04-2025"/>
    <n v="-21"/>
    <n v="0"/>
    <n v="258.3"/>
    <n v="0"/>
    <n v="258.3"/>
  </r>
  <r>
    <s v="AVPROD"/>
    <x v="203"/>
    <x v="6"/>
    <s v="JACKSONVILLE"/>
    <s v="FL"/>
    <n v="32256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136"/>
    <x v="8"/>
    <s v="ANCHORAGE"/>
    <s v="AK"/>
    <n v="99518"/>
    <s v="PLX-EXTRAD-LENS-2M"/>
    <s v="Each"/>
    <s v="Active"/>
    <s v="Proluxe"/>
    <s v="Extrusion/Channel"/>
    <s v="Premium Extrusions"/>
    <s v="Shadow TransferKit"/>
    <s v="01-01-2025"/>
    <s v="14-04-2025"/>
    <n v="-8"/>
    <n v="0"/>
    <n v="116"/>
    <n v="0"/>
    <n v="116"/>
  </r>
  <r>
    <s v="AVPROD"/>
    <x v="373"/>
    <x v="0"/>
    <s v="LANCASTER "/>
    <s v="PA"/>
    <n v="17601"/>
    <s v="PLX-HTL67COB-12MM-TRACK-1M"/>
    <s v="Each"/>
    <s v="Active"/>
    <s v="Proluxe"/>
    <s v="Tape Light"/>
    <s v="Sauna IP67 COB"/>
    <s v="Shadow TransferKit"/>
    <s v="01-01-2025"/>
    <s v="14-04-2025"/>
    <n v="-10"/>
    <n v="0"/>
    <n v="61.5"/>
    <n v="0"/>
    <n v="61.5"/>
  </r>
  <r>
    <s v="AVPROD"/>
    <x v="32"/>
    <x v="6"/>
    <s v="NAPLES"/>
    <s v="FL"/>
    <n v="34110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138"/>
    <x v="2"/>
    <s v="SANTA FE"/>
    <s v="NM"/>
    <n v="87501"/>
    <s v="PE-INVSLOT-90"/>
    <s v="Each"/>
    <s v="Active"/>
    <s v="American Lighting"/>
    <s v="Extrusion/Channel"/>
    <s v="Premium Extrusions"/>
    <s v="Special Order"/>
    <s v="01-01-2025"/>
    <s v="14-04-2025"/>
    <n v="0"/>
    <n v="1"/>
    <n v="0"/>
    <n v="0"/>
    <n v="0"/>
  </r>
  <r>
    <s v="AVPROD"/>
    <x v="46"/>
    <x v="6"/>
    <s v="SARASOTA"/>
    <s v="FL"/>
    <n v="34238"/>
    <s v="PE-RADXL-LENS-2M"/>
    <s v="Each"/>
    <s v="Active"/>
    <s v="American Lighting"/>
    <s v="Extrusion/Channel"/>
    <s v="Premium Extrusions"/>
    <s v="Order"/>
    <s v="01-01-2025"/>
    <s v="14-04-2025"/>
    <n v="0"/>
    <n v="4"/>
    <n v="0"/>
    <n v="71.2"/>
    <n v="-71.2"/>
  </r>
  <r>
    <s v="AVPROD"/>
    <x v="243"/>
    <x v="5"/>
    <s v="MESA"/>
    <s v="AZ"/>
    <n v="85207"/>
    <s v="PLX-HTL54-COB-TW-24V-16"/>
    <s v="Each"/>
    <s v="Active"/>
    <s v="Proluxe"/>
    <s v="Tape Light"/>
    <s v="High Output COB"/>
    <s v="Shadow TransferKit"/>
    <s v="01-01-2025"/>
    <s v="14-04-2025"/>
    <n v="5"/>
    <n v="0"/>
    <n v="433.3"/>
    <n v="0"/>
    <n v="433.3"/>
  </r>
  <r>
    <s v="AVPROD"/>
    <x v="189"/>
    <x v="2"/>
    <s v="HIGHLANDS RANCH"/>
    <s v="CO"/>
    <n v="80130"/>
    <s v="CC-LF-NFPROV-2-F"/>
    <s v="Each"/>
    <s v="Active"/>
    <s v="Other - Non-Inventory"/>
    <s v="Other"/>
    <s v="LaborFee"/>
    <s v="Tivoli Custom Cut"/>
    <s v="01-01-2025"/>
    <s v="14-04-2025"/>
    <n v="-6"/>
    <n v="0"/>
    <n v="142.5"/>
    <n v="0"/>
    <n v="142.5"/>
  </r>
  <r>
    <s v="AVPROD"/>
    <x v="9"/>
    <x v="0"/>
    <s v="ROCKVILLE "/>
    <s v="MD"/>
    <n v="20852"/>
    <s v="PE-AA1-2M"/>
    <s v="Each"/>
    <s v="NoPurchase"/>
    <s v="American Lighting"/>
    <s v="Extrusion/Channel"/>
    <s v="Premium Extrusions"/>
    <s v="Special Order"/>
    <s v="01-01-2025"/>
    <s v="14-04-2025"/>
    <n v="0"/>
    <n v="10"/>
    <n v="0"/>
    <n v="126.05"/>
    <n v="-126.05"/>
  </r>
  <r>
    <s v="AVPROD"/>
    <x v="245"/>
    <x v="6"/>
    <s v="OSPREY"/>
    <s v="FL"/>
    <n v="34229"/>
    <s v="PLX-EXTUNVMINI-2M-BNDL1"/>
    <s v="Each"/>
    <s v="Active"/>
    <s v="Proluxe"/>
    <s v="Extrusion/Channel"/>
    <s v="Premium Extrusions"/>
    <s v="Shadow TransferKit"/>
    <s v="01-01-2025"/>
    <s v="14-04-2025"/>
    <n v="-10"/>
    <n v="0"/>
    <n v="371.5"/>
    <n v="0"/>
    <n v="371.5"/>
  </r>
  <r>
    <s v="AVPROD"/>
    <x v="62"/>
    <x v="6"/>
    <s v="SARASOTA"/>
    <s v="FL"/>
    <n v="34236"/>
    <s v="PLX-STL54-COB-30K-24V-16"/>
    <s v="Each"/>
    <s v="Active"/>
    <s v="Proluxe"/>
    <s v="Tape Light"/>
    <s v="Standard Grade COB"/>
    <s v="Shadow TransferKit"/>
    <s v="01-01-2025"/>
    <s v="14-04-2025"/>
    <n v="-5"/>
    <n v="0"/>
    <n v="463"/>
    <n v="0"/>
    <n v="463"/>
  </r>
  <r>
    <s v="AVPROD"/>
    <x v="411"/>
    <x v="9"/>
    <s v="MASSPEQUA"/>
    <s v="NY"/>
    <n v="11758"/>
    <s v="PLX-ADPTDRJ24V-30"/>
    <s v="Each"/>
    <s v="Active"/>
    <s v="Proluxe"/>
    <s v="Drivers"/>
    <s v="Adaptive"/>
    <s v="Shadow TransferKit"/>
    <s v="01-01-2025"/>
    <s v="14-04-2025"/>
    <n v="-1"/>
    <n v="0"/>
    <n v="35.46"/>
    <n v="0"/>
    <n v="35.46"/>
  </r>
  <r>
    <s v="AVPROD"/>
    <x v="389"/>
    <x v="5"/>
    <s v="SUN TAN VALLEY "/>
    <s v="AZ"/>
    <n v="85140"/>
    <s v="SPKPL-BRD6-RGBTW-WH"/>
    <s v="Each"/>
    <s v="Active"/>
    <s v="American Lighting"/>
    <s v="Spektrum"/>
    <s v="Spektrum Smart"/>
    <s v="Order"/>
    <s v="01-01-2025"/>
    <s v="14-04-2025"/>
    <n v="0"/>
    <n v="4"/>
    <n v="0"/>
    <n v="112"/>
    <n v="-112"/>
  </r>
  <r>
    <s v="AVPROD"/>
    <x v="455"/>
    <x v="8"/>
    <s v="BEND"/>
    <s v="OR"/>
    <n v="97703"/>
    <s v="E-CLIP-45"/>
    <s v="Each"/>
    <s v="NoPurchase"/>
    <s v="American Lighting"/>
    <s v="Extrusion/Channel"/>
    <s v="Economy Extrusions"/>
    <s v="Order"/>
    <s v="01-01-2025"/>
    <s v="14-04-2025"/>
    <n v="0"/>
    <n v="30"/>
    <n v="0"/>
    <n v="59.4"/>
    <n v="-59.4"/>
  </r>
  <r>
    <s v="AVPROD"/>
    <x v="65"/>
    <x v="6"/>
    <s v="SARASOTA"/>
    <s v="FL"/>
    <n v="34240"/>
    <s v="PE-UVLENS-3M"/>
    <s v="Each"/>
    <s v="Inactive"/>
    <s v="American Lighting"/>
    <s v="Extrusion/Channel"/>
    <s v="Premium Extrusions"/>
    <s v="Special Order"/>
    <s v="01-01-2025"/>
    <s v="14-04-2025"/>
    <n v="0"/>
    <n v="60"/>
    <n v="0"/>
    <n v="1666.2"/>
    <n v="-1666.2"/>
  </r>
  <r>
    <s v="AVPROD"/>
    <x v="112"/>
    <x v="10"/>
    <s v="JONESBORO"/>
    <s v="AR"/>
    <n v="72401"/>
    <s v="HTL20-COB-WW-PROKIT-16"/>
    <s v="Each"/>
    <s v="Inactive"/>
    <s v="American Lighting"/>
    <s v="Tape Light"/>
    <s v="High Output COB"/>
    <s v="Order"/>
    <s v="01-01-2025"/>
    <s v="14-04-2025"/>
    <n v="0"/>
    <n v="1"/>
    <n v="0"/>
    <n v="270.5"/>
    <n v="-270.5"/>
  </r>
  <r>
    <s v="AVPROD"/>
    <x v="20"/>
    <x v="2"/>
    <s v="WINDSOR"/>
    <s v="CO"/>
    <n v="80550"/>
    <s v="AVD56-5CCT-WH"/>
    <s v="CS12"/>
    <s v="Active"/>
    <s v="American Lighting"/>
    <s v="Downlighting"/>
    <s v="Advantage"/>
    <s v="Order"/>
    <s v="01-01-2025"/>
    <s v="14-04-2025"/>
    <n v="-1"/>
    <n v="0"/>
    <n v="594"/>
    <n v="0"/>
    <n v="594"/>
  </r>
  <r>
    <s v="AVPROD"/>
    <x v="322"/>
    <x v="9"/>
    <s v="SHIRLEY "/>
    <s v="NY"/>
    <n v="11967"/>
    <s v="PLX-STLWD54-3018-24V-16"/>
    <s v="Each"/>
    <s v="Active"/>
    <s v="Proluxe"/>
    <s v="Tape Light"/>
    <s v="Standard Grade"/>
    <s v="Shadow TransferKit"/>
    <s v="01-01-2025"/>
    <s v="14-04-2025"/>
    <n v="-10"/>
    <n v="0"/>
    <n v="1411.5"/>
    <n v="0"/>
    <n v="1411.5"/>
  </r>
  <r>
    <s v="AVPROD"/>
    <x v="372"/>
    <x v="6"/>
    <s v="Orlando"/>
    <s v="FL"/>
    <n v="32808"/>
    <s v="PE-AA1-1M"/>
    <s v="Each"/>
    <s v="NoPurchase"/>
    <s v="American Lighting"/>
    <s v="Extrusion/Channel"/>
    <s v="Premium Extrusions"/>
    <s v="Order"/>
    <s v="01-01-2025"/>
    <s v="14-04-2025"/>
    <n v="0"/>
    <n v="22"/>
    <n v="0"/>
    <n v="203.5"/>
    <n v="-203.5"/>
  </r>
  <r>
    <s v="AVPROD"/>
    <x v="50"/>
    <x v="6"/>
    <s v="TAMPA"/>
    <s v="FL"/>
    <n v="33614"/>
    <s v="HTL65-COB-WW-16"/>
    <s v="Each"/>
    <s v="Active"/>
    <s v="American Lighting"/>
    <s v="Tape Light"/>
    <s v="High Output COB"/>
    <s v="Order"/>
    <s v="01-01-2025"/>
    <s v="14-04-2025"/>
    <n v="0"/>
    <n v="21"/>
    <n v="0"/>
    <n v="2695.35"/>
    <n v="-2695.35"/>
  </r>
  <r>
    <s v="AVPROD"/>
    <x v="203"/>
    <x v="6"/>
    <s v="JACKSONVILLE"/>
    <s v="FL"/>
    <n v="32256"/>
    <s v="PE-AA45-FEED"/>
    <s v="Each"/>
    <s v="Active"/>
    <s v="American Lighting"/>
    <s v="Extrusion/Channel"/>
    <s v="Premium Extrusions"/>
    <s v="Special Order"/>
    <s v="01-01-2025"/>
    <s v="14-04-2025"/>
    <n v="0"/>
    <n v="8"/>
    <n v="0"/>
    <n v="18.8"/>
    <n v="-18.8"/>
  </r>
  <r>
    <s v="AVPROD"/>
    <x v="155"/>
    <x v="10"/>
    <s v="JONESBORO"/>
    <s v="AR"/>
    <n v="72405"/>
    <s v="PE-GT-END"/>
    <s v="Each"/>
    <s v="NoPurchase"/>
    <s v="American Lighting"/>
    <s v="Extrusion/Channel"/>
    <s v="Premium Extrusions"/>
    <s v="Order"/>
    <s v="01-01-2025"/>
    <s v="14-04-2025"/>
    <n v="0"/>
    <n v="472"/>
    <n v="0"/>
    <n v="1203.5999999999999"/>
    <n v="-1203.5999999999999"/>
  </r>
  <r>
    <s v="AVPROD"/>
    <x v="142"/>
    <x v="8"/>
    <s v="SPOKANE VALLEY"/>
    <s v="WA"/>
    <n v="99216"/>
    <s v="PLX-STL54-COB-30K-24V-16"/>
    <s v="Each"/>
    <s v="Active"/>
    <s v="Proluxe"/>
    <s v="Tape Light"/>
    <s v="Standard Grade COB"/>
    <s v="Shadow TransferKit"/>
    <s v="01-01-2025"/>
    <s v="14-04-2025"/>
    <n v="1"/>
    <n v="0"/>
    <n v="87.97"/>
    <n v="0"/>
    <n v="87.97"/>
  </r>
  <r>
    <s v="AVPROD"/>
    <x v="126"/>
    <x v="1"/>
    <s v="WEBSTER"/>
    <s v="NY"/>
    <n v="14580"/>
    <s v="PLX-CLS-END"/>
    <s v="Each"/>
    <s v="Active"/>
    <s v="Proluxe"/>
    <s v="Light String"/>
    <s v="Commercial Grade"/>
    <s v="Shadow TransferKit"/>
    <s v="01-01-2025"/>
    <s v="14-04-2025"/>
    <n v="-2"/>
    <n v="0"/>
    <n v="1.44"/>
    <n v="0"/>
    <n v="1.44"/>
  </r>
  <r>
    <s v="AVPROD"/>
    <x v="207"/>
    <x v="0"/>
    <s v="JEFFERSON TWP"/>
    <s v="PA"/>
    <n v="18436"/>
    <s v="HTL-TWR-16"/>
    <s v="Each"/>
    <s v="Active"/>
    <s v="American Lighting"/>
    <s v="Tape Light"/>
    <s v="High Output"/>
    <s v="Order"/>
    <s v="01-01-2025"/>
    <s v="14-04-2025"/>
    <n v="0"/>
    <n v="3"/>
    <n v="0"/>
    <n v="482.27"/>
    <n v="-482.27"/>
  </r>
  <r>
    <s v="AVPROD"/>
    <x v="78"/>
    <x v="4"/>
    <s v="ROSWELL"/>
    <s v="GA"/>
    <n v="30075"/>
    <s v="HTL20-COB-WW-16"/>
    <s v="Each"/>
    <s v="NoPurchase"/>
    <s v="American Lighting"/>
    <s v="Tape Light"/>
    <s v="High Output COB"/>
    <s v="Order"/>
    <s v="01-01-2025"/>
    <s v="14-04-2025"/>
    <n v="0"/>
    <n v="2"/>
    <n v="0"/>
    <n v="161.63999999999999"/>
    <n v="-161.63999999999999"/>
  </r>
  <r>
    <s v="AVPROD"/>
    <x v="213"/>
    <x v="0"/>
    <s v="WAYNE"/>
    <s v="PA"/>
    <n v="19087"/>
    <s v="PLX-EXT-CLIP"/>
    <s v="Each"/>
    <s v="NoPurchase"/>
    <s v="Proluxe"/>
    <s v="Extrusion/Channel"/>
    <s v="Economy Extrusions"/>
    <s v="Shadow TransferKit"/>
    <s v="01-01-2025"/>
    <s v="14-04-2025"/>
    <n v="-10"/>
    <n v="0"/>
    <n v="17"/>
    <n v="0"/>
    <n v="17"/>
  </r>
  <r>
    <s v="AVPROD"/>
    <x v="12"/>
    <x v="3"/>
    <s v="LAKE ORION"/>
    <s v="MI"/>
    <n v="48359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147"/>
    <x v="6"/>
    <s v="TAMPA "/>
    <s v="FL"/>
    <n v="33634"/>
    <s v="PLX-NFPROL-FCHAN-1M"/>
    <s v="Each"/>
    <s v="Active"/>
    <s v="Proluxe"/>
    <s v="Flexible Linear"/>
    <s v="Neonflex Pro"/>
    <s v="Shadow TransferKit"/>
    <s v="01-01-2025"/>
    <s v="14-04-2025"/>
    <n v="0"/>
    <n v="0"/>
    <n v="-62.16"/>
    <n v="0"/>
    <n v="-62.16"/>
  </r>
  <r>
    <s v="AVPROD"/>
    <x v="60"/>
    <x v="3"/>
    <s v="FRANKLIN"/>
    <s v="OH"/>
    <n v="45005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94"/>
    <x v="2"/>
    <s v="SANDY"/>
    <s v="UT"/>
    <n v="84070"/>
    <s v="PLX-EXTUNI-1M"/>
    <s v="Each"/>
    <s v="NoPurchase"/>
    <s v="Proluxe"/>
    <s v="Extrusion/Channel"/>
    <s v="Premium Extrusions"/>
    <s v="Shadow TransferKit"/>
    <s v="01-01-2025"/>
    <s v="14-04-2025"/>
    <n v="-29"/>
    <n v="0"/>
    <n v="362.5"/>
    <n v="0"/>
    <n v="362.5"/>
  </r>
  <r>
    <s v="AVPROD"/>
    <x v="5"/>
    <x v="3"/>
    <s v="TROY"/>
    <s v="MI"/>
    <n v="48084"/>
    <s v="PLX-HTL67COB-12MM-30K-CC"/>
    <s v="Foot"/>
    <s v="Active"/>
    <s v="Proluxe"/>
    <s v="Tape Light"/>
    <s v="Sauna IP67 COB"/>
    <s v="Shadow TransferKit"/>
    <s v="01-01-2025"/>
    <s v="14-04-2025"/>
    <n v="-17"/>
    <n v="0"/>
    <n v="164.05"/>
    <n v="0"/>
    <n v="164.05"/>
  </r>
  <r>
    <s v="AVPROD"/>
    <x v="4"/>
    <x v="4"/>
    <s v="CHARLOTTE"/>
    <s v="NC"/>
    <n v="28270"/>
    <s v="PLX-ADPTDRJ24V-96"/>
    <s v="Each"/>
    <s v="Active"/>
    <s v="Proluxe"/>
    <s v="Drivers"/>
    <s v="Adaptive"/>
    <s v="Shadow TransferKit"/>
    <s v="01-01-2025"/>
    <s v="14-04-2025"/>
    <n v="-3"/>
    <n v="0"/>
    <n v="314.25"/>
    <n v="0"/>
    <n v="314.25"/>
  </r>
  <r>
    <s v="AVPROD"/>
    <x v="309"/>
    <x v="5"/>
    <s v="NEWPORT BEACH"/>
    <s v="CA"/>
    <n v="92660"/>
    <s v="HTL65-RGBW"/>
    <s v="Each"/>
    <s v="Active"/>
    <s v="American Lighting"/>
    <s v="Tape Light"/>
    <s v="High Output"/>
    <s v="Order"/>
    <s v="01-01-2025"/>
    <s v="14-04-2025"/>
    <n v="0"/>
    <n v="1"/>
    <n v="0"/>
    <n v="175.75"/>
    <n v="-175.75"/>
  </r>
  <r>
    <s v="AVPROD"/>
    <x v="391"/>
    <x v="3"/>
    <s v="KALAMAZOO"/>
    <s v="MI"/>
    <n v="49009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1"/>
    <x v="6"/>
    <s v="LARGO"/>
    <s v="FL"/>
    <n v="33773"/>
    <s v="PLX-SPKPL-CTRL-REC-RGBTW"/>
    <s v="Each"/>
    <s v="Active"/>
    <s v="Proluxe"/>
    <s v="Spektrum+ Smart"/>
    <s v="Spektrum+"/>
    <s v="Shadow TransferKit"/>
    <s v="01-01-2025"/>
    <s v="14-04-2025"/>
    <n v="-2"/>
    <n v="0"/>
    <n v="106.84"/>
    <n v="0"/>
    <n v="106.84"/>
  </r>
  <r>
    <s v="AVPROD"/>
    <x v="5"/>
    <x v="3"/>
    <s v="TROY"/>
    <s v="MI"/>
    <n v="48084"/>
    <s v="PLX-EXTUNVMINI-2M-BNDL5"/>
    <s v="Each"/>
    <s v="Active"/>
    <s v="Proluxe"/>
    <s v="Extrusion/Channel"/>
    <s v="Premium Extrusions"/>
    <s v="Shadow TransferKit"/>
    <s v="01-01-2025"/>
    <s v="14-04-2025"/>
    <n v="-4"/>
    <n v="0"/>
    <n v="705.88"/>
    <n v="0"/>
    <n v="705.88"/>
  </r>
  <r>
    <s v="AVPROD"/>
    <x v="311"/>
    <x v="5"/>
    <s v="TUCSON"/>
    <s v="AZ"/>
    <n v="85705"/>
    <s v="PLX-ADPTDRJ24V-60"/>
    <s v="Each"/>
    <s v="Active"/>
    <s v="Proluxe"/>
    <s v="Drivers"/>
    <s v="Adaptive"/>
    <s v="Shadow TransferKit"/>
    <s v="01-01-2025"/>
    <s v="14-04-2025"/>
    <n v="1"/>
    <n v="0"/>
    <n v="76.7"/>
    <n v="0"/>
    <n v="76.7"/>
  </r>
  <r>
    <s v="AVPROD"/>
    <x v="209"/>
    <x v="3"/>
    <s v="DECATUR"/>
    <s v="IN"/>
    <n v="46733"/>
    <s v="PLX-SPTL54-RGBTW-24V-13"/>
    <s v="Each"/>
    <s v="FlgNoPur"/>
    <s v="Proluxe"/>
    <s v="Tape Light"/>
    <s v="Spec Grade"/>
    <s v="Shadow TransferKit"/>
    <s v="01-01-2025"/>
    <s v="14-04-2025"/>
    <n v="-3"/>
    <n v="0"/>
    <n v="330.75"/>
    <n v="0"/>
    <n v="330.75"/>
  </r>
  <r>
    <s v="AVPROD"/>
    <x v="259"/>
    <x v="9"/>
    <s v="WHITE PLAINS"/>
    <s v="NY"/>
    <n v="10607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307"/>
    <x v="2"/>
    <s v="PAROWAN"/>
    <s v="UT"/>
    <n v="84761"/>
    <s v="ADPT-DRJ-30-24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203"/>
    <x v="6"/>
    <s v="JACKSONVILLE"/>
    <s v="FL"/>
    <n v="32256"/>
    <s v="NFPROV-CHAN-1M"/>
    <s v="Each"/>
    <s v="Active"/>
    <s v="American Lighting"/>
    <s v="Flexible Linear"/>
    <s v="Neonflex Pro"/>
    <s v="Order"/>
    <s v="01-01-2025"/>
    <s v="14-04-2025"/>
    <n v="0"/>
    <n v="36"/>
    <n v="0"/>
    <n v="296.64"/>
    <n v="-296.64"/>
  </r>
  <r>
    <s v="AVPROD"/>
    <x v="223"/>
    <x v="1"/>
    <s v="ALBANY"/>
    <s v="NY"/>
    <n v="12203"/>
    <s v="PLX-WALL-DMXB-RGBW-4Z"/>
    <s v="Each"/>
    <s v="Active"/>
    <s v="Proluxe"/>
    <s v="Controls"/>
    <s v="Controls"/>
    <s v="Shadow TransferKit"/>
    <s v="01-01-2025"/>
    <s v="14-04-2025"/>
    <n v="1"/>
    <n v="0"/>
    <n v="122.7"/>
    <n v="0"/>
    <n v="122.7"/>
  </r>
  <r>
    <s v="AVPROD"/>
    <x v="53"/>
    <x v="3"/>
    <s v="CARMEL"/>
    <s v="IN"/>
    <n v="46032"/>
    <s v="PLX-EXTTRACE-2M-BNDL1"/>
    <s v="Each"/>
    <s v="Active"/>
    <s v="Proluxe"/>
    <s v="Extrusion/Channel"/>
    <s v="Premium Extrusions"/>
    <s v="Shadow TransferKit"/>
    <s v="01-01-2025"/>
    <s v="14-04-2025"/>
    <n v="-2"/>
    <n v="0"/>
    <n v="104.6"/>
    <n v="0"/>
    <n v="104.6"/>
  </r>
  <r>
    <s v="AVPROD"/>
    <x v="54"/>
    <x v="9"/>
    <s v="EAST ISLIP"/>
    <s v="NY"/>
    <n v="11730"/>
    <s v="PLX-EXTDBLF-2M-BNDL1"/>
    <s v="Each"/>
    <s v="Active"/>
    <s v="Proluxe"/>
    <s v="Extrusion/Channel"/>
    <s v="Premium Extrusions"/>
    <s v="Shadow TransferKit"/>
    <s v="01-01-2025"/>
    <s v="14-04-2025"/>
    <n v="-5"/>
    <n v="0"/>
    <n v="186.4"/>
    <n v="0"/>
    <n v="186.4"/>
  </r>
  <r>
    <s v="AVPROD"/>
    <x v="84"/>
    <x v="3"/>
    <s v="ADA"/>
    <s v="MI"/>
    <n v="49301"/>
    <s v="PE-AA2-1M-BK"/>
    <s v="Each"/>
    <s v="NoPurchase"/>
    <s v="American Lighting"/>
    <s v="Extrusion/Channel"/>
    <s v="Premium Extrusions"/>
    <s v="Special Order"/>
    <s v="01-01-2025"/>
    <s v="14-04-2025"/>
    <n v="0"/>
    <n v="18"/>
    <n v="0"/>
    <n v="202.5"/>
    <n v="-202.5"/>
  </r>
  <r>
    <s v="AVPROD"/>
    <x v="50"/>
    <x v="6"/>
    <s v="TAMPA"/>
    <s v="FL"/>
    <n v="33614"/>
    <s v="STL-COB-WW-16"/>
    <s v="Each"/>
    <s v="Active"/>
    <s v="American Lighting"/>
    <s v="Tape Light"/>
    <s v="Standard Grade COB"/>
    <s v="Order"/>
    <s v="01-01-2025"/>
    <s v="14-04-2025"/>
    <n v="0"/>
    <n v="2"/>
    <n v="0"/>
    <n v="168.4"/>
    <n v="-168.4"/>
  </r>
  <r>
    <s v="AVPROD"/>
    <x v="269"/>
    <x v="6"/>
    <s v="SARASOTA"/>
    <s v="FL"/>
    <n v="34243"/>
    <s v="PLX-CNVS54-40K-24V-12x24"/>
    <s v="CS2"/>
    <s v="Active"/>
    <s v="Proluxe"/>
    <s v="Dynamic Pixel"/>
    <s v="Canvas"/>
    <s v="Shadow TransferKit"/>
    <s v="01-01-2025"/>
    <s v="14-04-2025"/>
    <n v="-4"/>
    <n v="0"/>
    <n v="1060"/>
    <n v="0"/>
    <n v="1060"/>
  </r>
  <r>
    <s v="AVPROD"/>
    <x v="318"/>
    <x v="4"/>
    <s v="ALPHARETTA"/>
    <s v="GA"/>
    <n v="30005"/>
    <s v="PLX-STL-WW-5MKIT"/>
    <s v="Each"/>
    <s v="Active"/>
    <s v="Proluxe"/>
    <s v="Tape Light"/>
    <s v="Standard Grade"/>
    <s v="Shadow TransferKit"/>
    <s v="01-01-2025"/>
    <s v="14-04-2025"/>
    <n v="-1"/>
    <n v="0"/>
    <n v="123.55"/>
    <n v="0"/>
    <n v="123.55"/>
  </r>
  <r>
    <s v="AVPROD"/>
    <x v="5"/>
    <x v="3"/>
    <s v="TROY"/>
    <s v="MI"/>
    <n v="48084"/>
    <s v="PLX-SFLEXEXT-SC-CLIP"/>
    <s v="BG10"/>
    <s v="Active"/>
    <s v="Proluxe"/>
    <s v="Tape Light"/>
    <s v="Senik"/>
    <s v="Shadow TransferKit"/>
    <s v="01-01-2025"/>
    <s v="14-04-2025"/>
    <n v="-2"/>
    <n v="0"/>
    <n v="7.14"/>
    <n v="0"/>
    <n v="7.14"/>
  </r>
  <r>
    <s v="AVPROD"/>
    <x v="225"/>
    <x v="0"/>
    <s v="STERLING"/>
    <s v="VA"/>
    <n v="20166"/>
    <s v="PLX-HTL67COB-12MM-TW-CC"/>
    <s v="Foot"/>
    <s v="Active"/>
    <s v="Proluxe"/>
    <s v="Tape Light"/>
    <s v="Sauna IP67 COB"/>
    <s v="Shadow TransferKit"/>
    <s v="01-01-2025"/>
    <s v="14-04-2025"/>
    <n v="-38"/>
    <n v="0"/>
    <n v="689.7"/>
    <n v="0"/>
    <n v="689.7"/>
  </r>
  <r>
    <s v="AVPROD"/>
    <x v="63"/>
    <x v="9"/>
    <s v="LITTLE SILVER"/>
    <s v="NJ"/>
    <n v="7739"/>
    <s v="PE-AA1DF-1M"/>
    <s v="Each"/>
    <s v="Active"/>
    <s v="American Lighting"/>
    <s v="Extrusion/Channel"/>
    <s v="Premium Extrusions"/>
    <s v="Special Order"/>
    <s v="01-01-2025"/>
    <s v="14-04-2025"/>
    <n v="0"/>
    <n v="0"/>
    <n v="0"/>
    <n v="-170.24"/>
    <n v="170.24"/>
  </r>
  <r>
    <s v="AVPROD"/>
    <x v="155"/>
    <x v="10"/>
    <s v="JONESBORO"/>
    <s v="AR"/>
    <n v="72405"/>
    <s v="PLX-SPTL54-RGBW-24V-16"/>
    <s v="Each"/>
    <s v="FlgNoPur"/>
    <s v="Proluxe"/>
    <s v="Tape Light"/>
    <s v="Spec Grade"/>
    <s v="Shadow TransferKit"/>
    <s v="01-01-2025"/>
    <s v="14-04-2025"/>
    <n v="-6"/>
    <n v="0"/>
    <n v="742.56"/>
    <n v="0"/>
    <n v="742.56"/>
  </r>
  <r>
    <s v="AVPROD"/>
    <x v="223"/>
    <x v="1"/>
    <s v="ALBANY"/>
    <s v="NY"/>
    <n v="1220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9"/>
    <x v="0"/>
    <s v="BETHESDA"/>
    <s v="MD"/>
    <n v="20814"/>
    <s v="PE-AA2-LENS-1M"/>
    <s v="Each"/>
    <s v="NoPurchase"/>
    <s v="American Lighting"/>
    <s v="Extrusion/Channel"/>
    <s v="Premium Extrusions"/>
    <s v="Order"/>
    <s v="01-01-2025"/>
    <s v="14-04-2025"/>
    <n v="0"/>
    <n v="3"/>
    <n v="0"/>
    <n v="39.200000000000003"/>
    <n v="-39.200000000000003"/>
  </r>
  <r>
    <s v="AVPROD"/>
    <x v="132"/>
    <x v="8"/>
    <s v="PORTLAND "/>
    <s v="OR"/>
    <n v="97210"/>
    <s v="ADPT-DRJ-60-24"/>
    <s v="Each"/>
    <s v="Active"/>
    <s v="American Lighting"/>
    <s v="Drivers"/>
    <s v="Adaptive"/>
    <s v="Order"/>
    <s v="01-01-2025"/>
    <s v="14-04-2025"/>
    <n v="0"/>
    <n v="1"/>
    <n v="0"/>
    <n v="77.5"/>
    <n v="-77.5"/>
  </r>
  <r>
    <s v="AVPROD"/>
    <x v="123"/>
    <x v="9"/>
    <s v="FARMINGDALE"/>
    <s v="NY"/>
    <n v="11735"/>
    <s v="PE-AA2-LENS-2M"/>
    <s v="Each"/>
    <s v="NoPurchase"/>
    <s v="American Lighting"/>
    <s v="Extrusion/Channel"/>
    <s v="Premium Extrusions"/>
    <s v="Order"/>
    <s v="01-01-2025"/>
    <s v="14-04-2025"/>
    <n v="0"/>
    <n v="31"/>
    <n v="0"/>
    <n v="597.67999999999995"/>
    <n v="-597.67999999999995"/>
  </r>
  <r>
    <s v="AVPROD"/>
    <x v="170"/>
    <x v="9"/>
    <s v="NORTHVALE"/>
    <s v="NJ"/>
    <n v="7647"/>
    <s v="E-CLIP"/>
    <s v="Each"/>
    <s v="NoPurchase"/>
    <s v="American Lighting"/>
    <s v="Extrusion/Channel"/>
    <s v="Economy Extrusions"/>
    <s v="Order"/>
    <s v="01-01-2025"/>
    <s v="14-04-2025"/>
    <n v="0"/>
    <n v="192"/>
    <n v="0"/>
    <n v="326.39999999999998"/>
    <n v="-326.39999999999998"/>
  </r>
  <r>
    <s v="AVPROD"/>
    <x v="29"/>
    <x v="2"/>
    <s v="ARVADA"/>
    <s v="CO"/>
    <n v="80002"/>
    <s v="PLX-HTLWD54-3018-24V-16"/>
    <s v="Each"/>
    <s v="Active"/>
    <s v="Proluxe"/>
    <s v="Tape Light"/>
    <s v="High Output"/>
    <s v="Shadow TransferKit"/>
    <s v="01-01-2025"/>
    <s v="14-04-2025"/>
    <n v="-3"/>
    <n v="0"/>
    <n v="435.78"/>
    <n v="0"/>
    <n v="435.78"/>
  </r>
  <r>
    <s v="AVPROD"/>
    <x v="6"/>
    <x v="5"/>
    <s v="SIGNAL HILL "/>
    <s v="CA"/>
    <n v="97055"/>
    <s v="PLX-HTL20-COB-27K-24V-16"/>
    <s v="Each"/>
    <s v="NoPurchase"/>
    <s v="Proluxe"/>
    <s v="Tape Light"/>
    <s v="High Output COB"/>
    <s v="Shadow TransferKit"/>
    <s v="01-01-2025"/>
    <s v="14-04-2025"/>
    <n v="-2"/>
    <n v="0"/>
    <n v="184.3"/>
    <n v="0"/>
    <n v="184.3"/>
  </r>
  <r>
    <s v="AVPROD"/>
    <x v="427"/>
    <x v="6"/>
    <s v="MIAMI"/>
    <s v="FL"/>
    <n v="33015"/>
    <s v="HTL67-COB-SW-CC"/>
    <s v="Foot"/>
    <s v="Active"/>
    <s v="American Lighting"/>
    <s v="Tape Light"/>
    <s v="Sauna IP67 COB"/>
    <s v="Special Order"/>
    <s v="01-01-2025"/>
    <s v="14-04-2025"/>
    <n v="0"/>
    <n v="21"/>
    <n v="0"/>
    <n v="224.7"/>
    <n v="-224.7"/>
  </r>
  <r>
    <s v="AVPROD"/>
    <x v="80"/>
    <x v="10"/>
    <s v="AUSTIN"/>
    <s v="TX"/>
    <n v="78734"/>
    <s v="PLX-EXTMINIUNI-1M"/>
    <s v="Each"/>
    <s v="NoPurchase"/>
    <s v="Proluxe"/>
    <s v="Extrusion/Channel"/>
    <s v="Premium Extrusions"/>
    <s v="Shadow TransferKit"/>
    <s v="01-01-2025"/>
    <s v="14-04-2025"/>
    <n v="12"/>
    <n v="0"/>
    <n v="111"/>
    <n v="0"/>
    <n v="111"/>
  </r>
  <r>
    <s v="AVPROD"/>
    <x v="211"/>
    <x v="10"/>
    <s v="HOUSTON"/>
    <s v="TX"/>
    <n v="77066"/>
    <s v="PLX-EXTMINIDF-1M"/>
    <s v="Each"/>
    <s v="Active"/>
    <s v="Proluxe"/>
    <s v="Extrusion/Channel"/>
    <s v="Premium Extrusions"/>
    <s v="Shadow TransferKit"/>
    <s v="01-01-2025"/>
    <s v="14-04-2025"/>
    <n v="14"/>
    <n v="0"/>
    <n v="133.28"/>
    <n v="0"/>
    <n v="133.28"/>
  </r>
  <r>
    <s v="AVPROD"/>
    <x v="2"/>
    <x v="2"/>
    <s v="MURRAY"/>
    <s v="UT"/>
    <n v="84107"/>
    <s v="PE-AA2-LENS-1M"/>
    <s v="Each"/>
    <s v="NoPurchase"/>
    <s v="American Lighting"/>
    <s v="Extrusion/Channel"/>
    <s v="Premium Extrusions"/>
    <s v="Order"/>
    <s v="01-01-2025"/>
    <s v="14-04-2025"/>
    <n v="0"/>
    <n v="90"/>
    <n v="0"/>
    <n v="882"/>
    <n v="-882"/>
  </r>
  <r>
    <s v="AVPROD"/>
    <x v="174"/>
    <x v="6"/>
    <s v="SUMMERFIELD "/>
    <s v="FL"/>
    <n v="34491"/>
    <s v="PLX-LEDDR24V-600"/>
    <s v="Each"/>
    <s v="Active"/>
    <s v="Proluxe"/>
    <s v="Drivers"/>
    <s v="LED-DR"/>
    <s v="Shadow TransferKit"/>
    <s v="01-01-2025"/>
    <s v="14-04-2025"/>
    <n v="-1"/>
    <n v="0"/>
    <n v="206.99"/>
    <n v="0"/>
    <n v="206.99"/>
  </r>
  <r>
    <s v="AVPROD"/>
    <x v="128"/>
    <x v="10"/>
    <s v="DALLAS"/>
    <s v="TX"/>
    <n v="75247"/>
    <s v="PLX-EXT-LENSUV-2M"/>
    <s v="Each"/>
    <s v="Active"/>
    <s v="Proluxe"/>
    <s v="Extrusion/Channel"/>
    <s v="Premium Extrusions"/>
    <s v="Shadow TransferKit"/>
    <s v="01-01-2025"/>
    <s v="14-04-2025"/>
    <n v="-12"/>
    <n v="0"/>
    <n v="192.6"/>
    <n v="0"/>
    <n v="192.6"/>
  </r>
  <r>
    <s v="AVPROD"/>
    <x v="241"/>
    <x v="4"/>
    <s v="BLUFFTON"/>
    <s v="SC"/>
    <n v="29910"/>
    <s v="PLX-EXTUNVMINI-2M-BNDL5"/>
    <s v="Each"/>
    <s v="Active"/>
    <s v="Proluxe"/>
    <s v="Extrusion/Channel"/>
    <s v="Premium Extrusions"/>
    <s v="Shadow TransferKit"/>
    <s v="01-01-2025"/>
    <s v="14-04-2025"/>
    <n v="-2"/>
    <n v="0"/>
    <n v="743"/>
    <n v="0"/>
    <n v="743"/>
  </r>
  <r>
    <s v="AVPROD"/>
    <x v="383"/>
    <x v="6"/>
    <s v="DORAL"/>
    <s v="FL"/>
    <n v="33122"/>
    <s v="E-CLIP"/>
    <s v="Each"/>
    <s v="NoPurchase"/>
    <s v="American Lighting"/>
    <s v="Extrusion/Channel"/>
    <s v="Economy Extrusions"/>
    <s v="Order"/>
    <s v="01-01-2025"/>
    <s v="14-04-2025"/>
    <n v="0"/>
    <n v="448"/>
    <n v="0"/>
    <n v="685.44"/>
    <n v="-685.44"/>
  </r>
  <r>
    <s v="AVPROD"/>
    <x v="44"/>
    <x v="2"/>
    <s v="DENVER"/>
    <s v="CO"/>
    <n v="80222"/>
    <s v="SPTL-RGBTW"/>
    <s v="Each"/>
    <s v="FlgNoPur"/>
    <s v="American Lighting"/>
    <s v="Tape Light"/>
    <s v="Spec Grade"/>
    <s v="Order"/>
    <s v="01-01-2025"/>
    <s v="14-04-2025"/>
    <n v="0"/>
    <n v="4"/>
    <n v="0"/>
    <n v="490"/>
    <n v="-490"/>
  </r>
  <r>
    <s v="AVPROD"/>
    <x v="358"/>
    <x v="1"/>
    <s v="SYRACUSE "/>
    <s v="NY"/>
    <n v="13204"/>
    <s v="PE-AA2-1M"/>
    <s v="Each"/>
    <s v="NoPurchase"/>
    <s v="American Lighting"/>
    <s v="Extrusion/Channel"/>
    <s v="Premium Extrusions"/>
    <s v="Order"/>
    <s v="01-01-2025"/>
    <s v="14-04-2025"/>
    <n v="0"/>
    <n v="4"/>
    <n v="0"/>
    <n v="44.8"/>
    <n v="-44.8"/>
  </r>
  <r>
    <s v="AVPROD"/>
    <x v="426"/>
    <x v="2"/>
    <s v="SOUTH JORDAN"/>
    <s v="UT"/>
    <n v="84095"/>
    <s v="PE-AA1-1M"/>
    <s v="Each"/>
    <s v="NoPurchase"/>
    <s v="American Lighting"/>
    <s v="Extrusion/Channel"/>
    <s v="Premium Extrusions"/>
    <s v="Order"/>
    <s v="01-01-2025"/>
    <s v="14-04-2025"/>
    <n v="0"/>
    <n v="18"/>
    <n v="0"/>
    <n v="166.5"/>
    <n v="-166.5"/>
  </r>
  <r>
    <s v="AVPROD"/>
    <x v="280"/>
    <x v="2"/>
    <s v="CENTENNIAL"/>
    <s v="CO"/>
    <s v="80112-4207"/>
    <s v="PE-AA45-1M"/>
    <s v="Each"/>
    <s v="Active"/>
    <s v="American Lighting"/>
    <s v="Extrusion/Channel"/>
    <s v="Premium Extrusions"/>
    <s v="Special Order"/>
    <s v="01-01-2025"/>
    <s v="14-04-2025"/>
    <n v="0"/>
    <n v="1"/>
    <n v="0"/>
    <n v="16.899999999999999"/>
    <n v="-16.899999999999999"/>
  </r>
  <r>
    <s v="AVPROD"/>
    <x v="34"/>
    <x v="10"/>
    <s v="FORT WORTH "/>
    <s v="TX"/>
    <n v="76119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268"/>
    <x v="4"/>
    <s v="MT. PLEASANT"/>
    <s v="SC"/>
    <n v="29464"/>
    <s v="PLX-ADPTDRJ24V-96"/>
    <s v="Each"/>
    <s v="Active"/>
    <s v="Proluxe"/>
    <s v="Drivers"/>
    <s v="Adaptive"/>
    <s v="Shadow TransferKit"/>
    <s v="01-01-2025"/>
    <s v="14-04-2025"/>
    <n v="-4"/>
    <n v="0"/>
    <n v="419"/>
    <n v="0"/>
    <n v="419"/>
  </r>
  <r>
    <s v="AVPROD"/>
    <x v="337"/>
    <x v="2"/>
    <s v="DENVER"/>
    <s v="CO"/>
    <n v="80231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434"/>
    <x v="8"/>
    <s v="BEAVERTON"/>
    <s v="OR"/>
    <n v="97008"/>
    <s v="PE-AA2-1M"/>
    <s v="Each"/>
    <s v="NoPurchase"/>
    <s v="American Lighting"/>
    <s v="Extrusion/Channel"/>
    <s v="Premium Extrusions"/>
    <s v="Order"/>
    <s v="01-01-2025"/>
    <s v="14-04-2025"/>
    <n v="0"/>
    <n v="2"/>
    <n v="0"/>
    <n v="22.4"/>
    <n v="-22.4"/>
  </r>
  <r>
    <s v="AVPROD"/>
    <x v="195"/>
    <x v="1"/>
    <s v="MYSTIC"/>
    <s v="CT"/>
    <n v="6355"/>
    <s v="PE-FLUSH-CLIP"/>
    <s v="BG10"/>
    <s v="Active"/>
    <s v="American Lighting"/>
    <s v="Extrusion/Channel"/>
    <s v="Premium Extrusions"/>
    <s v="Order"/>
    <s v="01-01-2025"/>
    <s v="14-04-2025"/>
    <n v="0"/>
    <n v="2"/>
    <n v="0"/>
    <n v="3.9"/>
    <n v="-3.9"/>
  </r>
  <r>
    <s v="AVPROD"/>
    <x v="2"/>
    <x v="2"/>
    <s v="MURRAY"/>
    <s v="UT"/>
    <n v="84107"/>
    <s v="SGL4-120-30-HS"/>
    <s v="Each"/>
    <s v="FlgNoPur"/>
    <s v="American Lighting"/>
    <s v="Exterior"/>
    <s v="SGL4"/>
    <s v="Order"/>
    <s v="01-01-2025"/>
    <s v="14-04-2025"/>
    <n v="18"/>
    <n v="0"/>
    <n v="826.2"/>
    <n v="0"/>
    <n v="826.2"/>
  </r>
  <r>
    <s v="AVPROD"/>
    <x v="44"/>
    <x v="2"/>
    <s v="DENVER"/>
    <s v="CO"/>
    <n v="80222"/>
    <s v="PLX-EXTGT-2M"/>
    <s v="Each"/>
    <s v="Inactive"/>
    <s v="Proluxe"/>
    <s v="Extrusion/Channel"/>
    <s v="Premium Extrusions"/>
    <s v="Shadow TransferKit"/>
    <s v="01-01-2025"/>
    <s v="14-04-2025"/>
    <n v="-35"/>
    <n v="0"/>
    <n v="1236.9000000000001"/>
    <n v="0"/>
    <n v="1236.9000000000001"/>
  </r>
  <r>
    <s v="AVPROD"/>
    <x v="514"/>
    <x v="3"/>
    <s v="AUBURN HILLS"/>
    <s v="MI"/>
    <n v="48326"/>
    <s v="PLX-ONYXNFPROVCHAN-1M-BK"/>
    <s v="Each"/>
    <s v="Active"/>
    <s v="Proluxe"/>
    <s v="Flexible Linear"/>
    <s v="Neonflex Pro Onyx"/>
    <s v="Shadow TransferKit"/>
    <s v="01-01-2025"/>
    <s v="14-04-2025"/>
    <n v="112"/>
    <n v="0"/>
    <n v="1058.4000000000001"/>
    <n v="0"/>
    <n v="1058.4000000000001"/>
  </r>
  <r>
    <s v="AVPROD"/>
    <x v="251"/>
    <x v="3"/>
    <s v="ORION TOWNSHIP"/>
    <s v="MI"/>
    <n v="48359"/>
    <s v="TL-2SPL-L-HD"/>
    <s v="Each"/>
    <s v="Active"/>
    <s v="American Lighting"/>
    <s v="Tape Light"/>
    <s v="Tape Light Accessories"/>
    <s v="Order"/>
    <s v="01-01-2025"/>
    <s v="14-04-2025"/>
    <n v="0"/>
    <n v="20"/>
    <n v="0"/>
    <n v="43"/>
    <n v="-43"/>
  </r>
  <r>
    <s v="AVPROD"/>
    <x v="144"/>
    <x v="0"/>
    <s v="SUFFOLK"/>
    <s v="VA"/>
    <n v="23435"/>
    <s v="PLX-EXTDF-1M"/>
    <s v="Each"/>
    <s v="NoPurchase"/>
    <s v="Proluxe"/>
    <s v="Extrusion/Channel"/>
    <s v="Premium Extrusions"/>
    <s v="Shadow TransferKit"/>
    <s v="01-01-2025"/>
    <s v="14-04-2025"/>
    <n v="-6"/>
    <n v="0"/>
    <n v="102.9"/>
    <n v="0"/>
    <n v="102.9"/>
  </r>
  <r>
    <s v="AVPROD"/>
    <x v="447"/>
    <x v="3"/>
    <s v="MUSKEGON"/>
    <s v="MI"/>
    <n v="49445"/>
    <s v="PLX-ADPTPRODRJ24V-30"/>
    <s v="Each"/>
    <s v="Active"/>
    <s v="Proluxe"/>
    <s v="Drivers"/>
    <s v="Adaptive"/>
    <s v="Shadow TransferKit"/>
    <s v="01-01-2025"/>
    <s v="14-04-2025"/>
    <n v="-3"/>
    <n v="0"/>
    <n v="151.94999999999999"/>
    <n v="0"/>
    <n v="151.94999999999999"/>
  </r>
  <r>
    <s v="AVPROD"/>
    <x v="206"/>
    <x v="11"/>
    <s v="NOVATO"/>
    <s v="CA"/>
    <n v="94947"/>
    <s v="PLX-MVP-27K-3PK-BK"/>
    <s v="Each"/>
    <s v="FlgNoPur"/>
    <s v="Proluxe"/>
    <s v="Puck Lights"/>
    <s v="MVP"/>
    <s v="Shadow TransferKit"/>
    <s v="01-01-2025"/>
    <s v="14-04-2025"/>
    <n v="-1"/>
    <n v="0"/>
    <n v="56.55"/>
    <n v="0"/>
    <n v="56.55"/>
  </r>
  <r>
    <s v="AVPROD"/>
    <x v="82"/>
    <x v="5"/>
    <s v="SCOTTSDALE"/>
    <s v="AZ"/>
    <n v="85255"/>
    <s v="PE-GTX-LENS-3M"/>
    <s v="Each"/>
    <s v="Active"/>
    <s v="American Lighting"/>
    <s v="Extrusion/Channel"/>
    <s v="Premium Extrusions"/>
    <s v="Special Order"/>
    <s v="01-01-2025"/>
    <s v="14-04-2025"/>
    <n v="0"/>
    <n v="3"/>
    <n v="0"/>
    <n v="75.42"/>
    <n v="-75.42"/>
  </r>
  <r>
    <s v="AVPROD"/>
    <x v="29"/>
    <x v="2"/>
    <s v="ARVADA"/>
    <s v="CO"/>
    <n v="80002"/>
    <s v="HTL-COB-UWW-100"/>
    <s v="Each"/>
    <s v="Active"/>
    <s v="American Lighting"/>
    <s v="Tape Light"/>
    <s v="High Output COB"/>
    <s v="Order"/>
    <s v="01-01-2025"/>
    <s v="14-04-2025"/>
    <n v="0"/>
    <n v="3"/>
    <n v="0"/>
    <n v="1774.05"/>
    <n v="-1774.05"/>
  </r>
  <r>
    <s v="AVPROD"/>
    <x v="50"/>
    <x v="6"/>
    <s v="TAMPA"/>
    <s v="FL"/>
    <n v="33614"/>
    <s v="LED-DR60-24"/>
    <s v="Each"/>
    <s v="Inactive"/>
    <s v="American Lighting"/>
    <s v="Drivers"/>
    <s v="LED-DR"/>
    <s v="Order"/>
    <s v="01-01-2025"/>
    <s v="14-04-2025"/>
    <n v="0"/>
    <n v="1"/>
    <n v="0"/>
    <n v="47.1"/>
    <n v="-47.1"/>
  </r>
  <r>
    <s v="AVPROD"/>
    <x v="29"/>
    <x v="2"/>
    <s v="ARVADA"/>
    <s v="CO"/>
    <n v="80002"/>
    <s v="PLX-ADPTDRJ24V-60"/>
    <s v="Each"/>
    <s v="Active"/>
    <s v="Proluxe"/>
    <s v="Drivers"/>
    <s v="Adaptive"/>
    <s v="Shadow TransferKit"/>
    <s v="01-01-2025"/>
    <s v="14-04-2025"/>
    <n v="-3"/>
    <n v="0"/>
    <n v="209.25"/>
    <n v="0"/>
    <n v="209.25"/>
  </r>
  <r>
    <s v="AVPROD"/>
    <x v="361"/>
    <x v="12"/>
    <s v="HUDSON"/>
    <s v="WI"/>
    <n v="54016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85"/>
    <x v="4"/>
    <s v="NASHVILLE "/>
    <s v="TN"/>
    <n v="37204"/>
    <s v="PLX-CLS-E12-330-BK"/>
    <s v="Each"/>
    <s v="Active"/>
    <s v="Proluxe"/>
    <s v="Light String"/>
    <s v="Commercial Grade"/>
    <s v="Shadow TransferKit"/>
    <s v="01-01-2025"/>
    <s v="14-04-2025"/>
    <n v="-2"/>
    <n v="0"/>
    <n v="1086.0999999999999"/>
    <n v="0"/>
    <n v="1086.0999999999999"/>
  </r>
  <r>
    <s v="AVPROD"/>
    <x v="311"/>
    <x v="5"/>
    <s v="TUCSON"/>
    <s v="AZ"/>
    <n v="85705"/>
    <s v="PLX-ADPTPRODR24V-200"/>
    <s v="Each"/>
    <s v="Active"/>
    <s v="Proluxe"/>
    <s v="Drivers"/>
    <s v="Adaptive"/>
    <s v="Shadow TransferKit"/>
    <s v="01-01-2025"/>
    <s v="14-04-2025"/>
    <n v="9"/>
    <n v="0"/>
    <n v="1475.1"/>
    <n v="0"/>
    <n v="1475.1"/>
  </r>
  <r>
    <s v="AVPROD"/>
    <x v="54"/>
    <x v="9"/>
    <s v="EAST ISLIP"/>
    <s v="NY"/>
    <n v="11730"/>
    <s v="PLX-ADPTPRODRJ24V-96"/>
    <s v="Each"/>
    <s v="Active"/>
    <s v="Proluxe"/>
    <s v="Drivers"/>
    <s v="Adaptive"/>
    <s v="Shadow TransferKit"/>
    <s v="01-01-2025"/>
    <s v="14-04-2025"/>
    <n v="-5"/>
    <n v="0"/>
    <n v="460.8"/>
    <n v="0"/>
    <n v="460.8"/>
  </r>
  <r>
    <s v="AVPROD"/>
    <x v="512"/>
    <x v="1"/>
    <s v="WILMINGTON"/>
    <s v="MA"/>
    <n v="1887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133"/>
    <x v="3"/>
    <s v="HOLLAND"/>
    <s v="OH"/>
    <n v="43528"/>
    <s v="SPKPL-S14-RGBTW"/>
    <s v="Each"/>
    <s v="Active"/>
    <s v="American Lighting"/>
    <s v="Spektrum"/>
    <s v="Spektrum Smart"/>
    <s v="Order"/>
    <s v="01-01-2025"/>
    <s v="14-04-2025"/>
    <n v="0"/>
    <n v="41"/>
    <n v="0"/>
    <n v="331.28"/>
    <n v="-331.28"/>
  </r>
  <r>
    <s v="AVPROD"/>
    <x v="330"/>
    <x v="6"/>
    <s v="DESTIN"/>
    <s v="FL"/>
    <n v="32541"/>
    <s v="PE-AA2-1M"/>
    <s v="Each"/>
    <s v="NoPurchase"/>
    <s v="American Lighting"/>
    <s v="Extrusion/Channel"/>
    <s v="Premium Extrusions"/>
    <s v="Order"/>
    <s v="01-01-2025"/>
    <s v="14-04-2025"/>
    <n v="0"/>
    <n v="2"/>
    <n v="0"/>
    <n v="25"/>
    <n v="-25"/>
  </r>
  <r>
    <s v="AVPROD"/>
    <x v="20"/>
    <x v="2"/>
    <s v="WINDSOR"/>
    <s v="CO"/>
    <n v="80550"/>
    <s v="ULRL-LED-WW-KIT"/>
    <s v="Each"/>
    <s v="Active"/>
    <s v="American Lighting"/>
    <s v="Flexible Linear"/>
    <s v="Flexbrite"/>
    <s v="Order"/>
    <s v="01-01-2025"/>
    <s v="14-04-2025"/>
    <n v="0"/>
    <n v="1"/>
    <n v="0"/>
    <n v="168.68"/>
    <n v="-168.68"/>
  </r>
  <r>
    <s v="AVPROD"/>
    <x v="269"/>
    <x v="6"/>
    <s v="SARASOTA"/>
    <s v="FL"/>
    <n v="34243"/>
    <s v="PLX-EXT-CLIP-45"/>
    <s v="Each"/>
    <s v="NoPurchase"/>
    <s v="Proluxe"/>
    <s v="Extrusion/Channel"/>
    <s v="Economy Extrusions"/>
    <s v="Shadow TransferKit"/>
    <s v="01-01-2025"/>
    <s v="14-04-2025"/>
    <n v="-30"/>
    <n v="0"/>
    <n v="62.7"/>
    <n v="0"/>
    <n v="62.7"/>
  </r>
  <r>
    <s v="AVPROD"/>
    <x v="172"/>
    <x v="9"/>
    <s v="WEST PALM BEACH"/>
    <s v="FL"/>
    <n v="33405"/>
    <s v="PLX-VTL54-35K-24V-13"/>
    <s v="Each"/>
    <s v="Active"/>
    <s v="Proluxe"/>
    <s v="Tape Light"/>
    <s v="Vega"/>
    <s v="Shadow TransferKit"/>
    <s v="01-01-2025"/>
    <s v="14-04-2025"/>
    <n v="-1"/>
    <n v="0"/>
    <n v="0"/>
    <n v="0"/>
    <n v="0"/>
  </r>
  <r>
    <s v="AVPROD"/>
    <x v="18"/>
    <x v="7"/>
    <s v="ROELAND PARK"/>
    <s v="KS"/>
    <n v="66205"/>
    <s v="PLX-AV2-30K-4-WH"/>
    <s v="CS12"/>
    <s v="NoPurchase"/>
    <s v="Proluxe"/>
    <s v="Downlighting"/>
    <s v="Advantage"/>
    <s v="Shadow TransferKit"/>
    <s v="01-01-2025"/>
    <s v="14-04-2025"/>
    <n v="-4"/>
    <n v="0"/>
    <n v="218"/>
    <n v="0"/>
    <n v="218"/>
  </r>
  <r>
    <s v="AVPROD"/>
    <x v="463"/>
    <x v="7"/>
    <s v="ST. LOUIS"/>
    <s v="MO"/>
    <n v="63127"/>
    <s v="ADPT-DRJ-96-24"/>
    <s v="Each"/>
    <s v="Active"/>
    <s v="American Lighting"/>
    <s v="Drivers"/>
    <s v="Adaptive"/>
    <s v="Order"/>
    <s v="01-01-2025"/>
    <s v="14-04-2025"/>
    <n v="0"/>
    <n v="2"/>
    <n v="0"/>
    <n v="209.52"/>
    <n v="-209.52"/>
  </r>
  <r>
    <s v="AVPROD"/>
    <x v="210"/>
    <x v="8"/>
    <s v="BEND"/>
    <s v="OR"/>
    <n v="97701"/>
    <s v="LED-DRJ-150-24"/>
    <s v="Each"/>
    <s v="Active"/>
    <s v="American Lighting"/>
    <s v="Drivers"/>
    <s v="LED-DR"/>
    <s v="Order"/>
    <s v="01-01-2025"/>
    <s v="14-04-2025"/>
    <n v="0"/>
    <n v="3"/>
    <n v="0"/>
    <n v="212.7"/>
    <n v="-212.7"/>
  </r>
  <r>
    <s v="AVPROD"/>
    <x v="117"/>
    <x v="6"/>
    <s v="SARASOTA"/>
    <s v="FL"/>
    <n v="34243"/>
    <s v="PE-SLOTLENS-2M"/>
    <s v="Each"/>
    <s v="Active"/>
    <s v="American Lighting"/>
    <s v="Extrusion/Channel"/>
    <s v="Premium Extrusions"/>
    <s v="Special Order"/>
    <s v="01-01-2025"/>
    <s v="14-04-2025"/>
    <n v="0"/>
    <n v="10"/>
    <n v="0"/>
    <n v="276.5"/>
    <n v="-276.5"/>
  </r>
  <r>
    <s v="AVPROD"/>
    <x v="359"/>
    <x v="4"/>
    <s v="GARNER"/>
    <s v="NC"/>
    <n v="27529"/>
    <s v="PLX-ADPTDRJ24V-96"/>
    <s v="Each"/>
    <s v="Active"/>
    <s v="Proluxe"/>
    <s v="Drivers"/>
    <s v="Adaptive"/>
    <s v="Shadow TransferKit"/>
    <s v="01-01-2025"/>
    <s v="14-04-2025"/>
    <n v="-1"/>
    <n v="0"/>
    <n v="115.2"/>
    <n v="0"/>
    <n v="115.2"/>
  </r>
  <r>
    <s v="AVPROD"/>
    <x v="93"/>
    <x v="12"/>
    <s v="EDINA"/>
    <s v="MN"/>
    <n v="55439"/>
    <s v="PLX-NFPROEXTV-3"/>
    <s v="Each"/>
    <s v="Active"/>
    <s v="Proluxe"/>
    <s v="Flexible Linear"/>
    <s v="Neonflex Pro"/>
    <s v="Shadow TransferKit"/>
    <s v="01-01-2025"/>
    <s v="14-04-2025"/>
    <n v="-2"/>
    <n v="0"/>
    <n v="22"/>
    <n v="0"/>
    <n v="22"/>
  </r>
  <r>
    <s v="AVPROD"/>
    <x v="21"/>
    <x v="5"/>
    <s v="SCOTTSDALE"/>
    <s v="AZ"/>
    <n v="85260"/>
    <s v="PLX-LEDDR24V-480"/>
    <s v="Each"/>
    <s v="Active"/>
    <s v="Proluxe"/>
    <s v="Drivers"/>
    <s v="LED-DR"/>
    <s v="Shadow TransferKit"/>
    <s v="01-01-2025"/>
    <s v="14-04-2025"/>
    <n v="-1"/>
    <n v="0"/>
    <n v="249.2"/>
    <n v="0"/>
    <n v="249.2"/>
  </r>
  <r>
    <s v="AVPROD"/>
    <x v="34"/>
    <x v="10"/>
    <s v="FORT WORTH "/>
    <s v="TX"/>
    <n v="76119"/>
    <s v="PLX-HTL54-COB-RGBW-24V-16"/>
    <s v="Each"/>
    <s v="Active"/>
    <s v="Proluxe"/>
    <s v="Tape Light"/>
    <s v="High Output COB"/>
    <s v="Shadow TransferKit"/>
    <s v="01-01-2025"/>
    <s v="14-04-2025"/>
    <n v="-29"/>
    <n v="0"/>
    <n v="4547.2"/>
    <n v="0"/>
    <n v="4547.2"/>
  </r>
  <r>
    <s v="AVPROD"/>
    <x v="41"/>
    <x v="4"/>
    <s v="NORCROSS"/>
    <s v="GA"/>
    <n v="30092"/>
    <s v="PLX-SWX24V-100"/>
    <s v="Each"/>
    <s v="NoPurchase"/>
    <s v="Proluxe"/>
    <s v="Drivers"/>
    <s v="Switchex"/>
    <s v="Shadow TransferKit"/>
    <s v="01-01-2025"/>
    <s v="14-04-2025"/>
    <n v="-1"/>
    <n v="0"/>
    <n v="155.84"/>
    <n v="0"/>
    <n v="155.84"/>
  </r>
  <r>
    <s v="AVPROD"/>
    <x v="236"/>
    <x v="6"/>
    <s v="FORT MYERS"/>
    <s v="FL"/>
    <n v="33912"/>
    <s v="PLX-EXTVERGE-2M-BNDL1"/>
    <s v="Each"/>
    <s v="Active"/>
    <s v="Proluxe"/>
    <s v="Extrusion/Channel"/>
    <s v="Premium Extrusions"/>
    <s v="Shadow TransferKit"/>
    <s v="01-01-2025"/>
    <s v="14-04-2025"/>
    <n v="0"/>
    <n v="0"/>
    <n v="-70.64"/>
    <n v="0"/>
    <n v="-70.64"/>
  </r>
  <r>
    <s v="AVPROD"/>
    <x v="260"/>
    <x v="7"/>
    <s v="TROY "/>
    <s v="MO"/>
    <n v="63379"/>
    <s v="HTL65-RGBW"/>
    <s v="Each"/>
    <s v="Active"/>
    <s v="American Lighting"/>
    <s v="Tape Light"/>
    <s v="High Output"/>
    <s v="Order"/>
    <s v="01-01-2025"/>
    <s v="14-04-2025"/>
    <n v="0"/>
    <n v="3"/>
    <n v="0"/>
    <n v="474.6"/>
    <n v="-474.6"/>
  </r>
  <r>
    <s v="AVPROD"/>
    <x v="60"/>
    <x v="3"/>
    <s v="FRANKLIN"/>
    <s v="OH"/>
    <n v="45005"/>
    <s v="PLX-HTL54-COB-30K-24V-16"/>
    <s v="Each"/>
    <s v="Activ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102"/>
    <x v="2"/>
    <s v="LINDON"/>
    <s v="UT"/>
    <n v="84042"/>
    <s v="PLX-HTL54-COB-RGBW-24V-16"/>
    <s v="Each"/>
    <s v="Active"/>
    <s v="Proluxe"/>
    <s v="Tape Light"/>
    <s v="High Output COB"/>
    <s v="Shadow TransferKit"/>
    <s v="01-01-2025"/>
    <s v="14-04-2025"/>
    <n v="-30"/>
    <n v="0"/>
    <n v="4704"/>
    <n v="0"/>
    <n v="4704"/>
  </r>
  <r>
    <s v="AVPROD"/>
    <x v="381"/>
    <x v="10"/>
    <s v="OKLAHOMA CITY"/>
    <s v="OK"/>
    <n v="73120"/>
    <s v="PLX-HTLWD54-3018-24V-16"/>
    <s v="Each"/>
    <s v="Active"/>
    <s v="Proluxe"/>
    <s v="Tape Light"/>
    <s v="High Output"/>
    <s v="Shadow TransferKit"/>
    <s v="01-01-2025"/>
    <s v="14-04-2025"/>
    <n v="-15"/>
    <n v="0"/>
    <n v="2293.5"/>
    <n v="0"/>
    <n v="2293.5"/>
  </r>
  <r>
    <s v="AVPROD"/>
    <x v="93"/>
    <x v="12"/>
    <s v="EDINA"/>
    <s v="MN"/>
    <n v="55439"/>
    <s v="PLX-ADPTDRJ24V-60"/>
    <s v="Each"/>
    <s v="Active"/>
    <s v="Proluxe"/>
    <s v="Drivers"/>
    <s v="Adaptive"/>
    <s v="Shadow TransferKit"/>
    <s v="01-01-2025"/>
    <s v="14-04-2025"/>
    <n v="-1"/>
    <n v="0"/>
    <n v="76.7"/>
    <n v="0"/>
    <n v="76.7"/>
  </r>
  <r>
    <s v="AVPROD"/>
    <x v="127"/>
    <x v="4"/>
    <s v="HATTIESBURG "/>
    <s v="MS"/>
    <n v="39402"/>
    <s v="PLX-ADPTPRODR24V-200"/>
    <s v="Each"/>
    <s v="Active"/>
    <s v="Proluxe"/>
    <s v="Drivers"/>
    <s v="Adaptive"/>
    <s v="Shadow TransferKit"/>
    <s v="01-01-2025"/>
    <s v="14-04-2025"/>
    <n v="1"/>
    <n v="0"/>
    <n v="155.71"/>
    <n v="0"/>
    <n v="155.71"/>
  </r>
  <r>
    <s v="AVPROD"/>
    <x v="259"/>
    <x v="9"/>
    <s v="WHITE PLAINS"/>
    <s v="NY"/>
    <n v="10607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60"/>
    <x v="3"/>
    <s v="FRANKLIN"/>
    <s v="OH"/>
    <n v="45005"/>
    <s v="PE-UVLENS-1M-BK"/>
    <s v="Each"/>
    <s v="Active"/>
    <s v="American Lighting"/>
    <s v="Extrusion/Channel"/>
    <s v="Premium Extrusions"/>
    <s v="Special Order"/>
    <s v="01-01-2025"/>
    <s v="14-04-2025"/>
    <n v="0"/>
    <n v="8"/>
    <n v="0"/>
    <n v="159.19999999999999"/>
    <n v="-159.19999999999999"/>
  </r>
  <r>
    <s v="AVPROD"/>
    <x v="64"/>
    <x v="5"/>
    <s v="SCOTTSDALE"/>
    <s v="AZ"/>
    <n v="85260"/>
    <s v="SPKPL-REC-TB-5CH"/>
    <s v="Each"/>
    <s v="Active"/>
    <s v="American Lighting"/>
    <s v="Spektrum"/>
    <s v="Spektrum Smart"/>
    <s v="Order"/>
    <s v="01-01-2025"/>
    <s v="14-04-2025"/>
    <n v="0"/>
    <n v="5"/>
    <n v="0"/>
    <n v="296.75"/>
    <n v="-296.75"/>
  </r>
  <r>
    <s v="AVPROD"/>
    <x v="96"/>
    <x v="0"/>
    <s v="VIRGINIA BEACH"/>
    <s v="VA"/>
    <n v="23454"/>
    <s v="PE-AA2-END"/>
    <s v="Each"/>
    <s v="NoPurchase"/>
    <s v="American Lighting"/>
    <s v="Extrusion/Channel"/>
    <s v="Premium Extrusions"/>
    <s v="Order"/>
    <s v="01-01-2025"/>
    <s v="14-04-2025"/>
    <n v="0"/>
    <n v="56"/>
    <n v="0"/>
    <n v="134.4"/>
    <n v="-134.4"/>
  </r>
  <r>
    <s v="AVPROD"/>
    <x v="280"/>
    <x v="2"/>
    <s v="CENTENNIAL"/>
    <s v="CO"/>
    <s v="80112-4207"/>
    <s v="PE-AA2-1M"/>
    <s v="Each"/>
    <s v="NoPurchase"/>
    <s v="American Lighting"/>
    <s v="Extrusion/Channel"/>
    <s v="Premium Extrusions"/>
    <s v="Order"/>
    <s v="01-01-2025"/>
    <s v="14-04-2025"/>
    <n v="0"/>
    <n v="124"/>
    <n v="0"/>
    <n v="1550"/>
    <n v="-1550"/>
  </r>
  <r>
    <s v="AVPROD"/>
    <x v="436"/>
    <x v="6"/>
    <s v="NAPLES"/>
    <s v="FL"/>
    <n v="34114"/>
    <s v="PLX-EXTUNV-BK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114"/>
    <x v="0"/>
    <s v="BENSALEM"/>
    <s v="PA"/>
    <n v="19020"/>
    <s v="PE-RADXL-FEED"/>
    <s v="BG2"/>
    <s v="Active"/>
    <s v="American Lighting"/>
    <s v="Extrusion/Channel"/>
    <s v="Premium Extrusions"/>
    <s v="Order"/>
    <s v="01-01-2025"/>
    <s v="14-04-2025"/>
    <n v="0"/>
    <n v="20"/>
    <n v="0"/>
    <n v="24.6"/>
    <n v="-24.6"/>
  </r>
  <r>
    <s v="AVPROD"/>
    <x v="510"/>
    <x v="6"/>
    <s v="NAPLES"/>
    <s v="FL"/>
    <n v="34109"/>
    <s v="PLX-SPTL54-RGBTW-24V-13"/>
    <s v="Each"/>
    <s v="FlgNoPur"/>
    <s v="Proluxe"/>
    <s v="Tape Light"/>
    <s v="Spec Grade"/>
    <s v="Shadow TransferKit"/>
    <s v="01-01-2025"/>
    <s v="14-04-2025"/>
    <n v="-1"/>
    <n v="0"/>
    <n v="173.25"/>
    <n v="0"/>
    <n v="173.25"/>
  </r>
  <r>
    <s v="AVPROD"/>
    <x v="42"/>
    <x v="6"/>
    <s v="WINTER HAVEN"/>
    <s v="FL"/>
    <n v="33884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65"/>
    <n v="0"/>
    <n v="119.65"/>
  </r>
  <r>
    <s v="AVPROD"/>
    <x v="100"/>
    <x v="3"/>
    <s v="LEXINGTON"/>
    <s v="KY"/>
    <n v="40505"/>
    <s v="PLX-ADPTPRODRJ24V-288"/>
    <s v="Each"/>
    <s v="Active"/>
    <s v="Proluxe"/>
    <s v="Drivers"/>
    <s v="Adaptive"/>
    <s v="Shadow TransferKit"/>
    <s v="01-01-2025"/>
    <s v="14-04-2025"/>
    <n v="0"/>
    <n v="0"/>
    <n v="-384.7"/>
    <n v="0"/>
    <n v="-384.7"/>
  </r>
  <r>
    <s v="AVPROD"/>
    <x v="108"/>
    <x v="0"/>
    <s v="YORKTOWN "/>
    <s v="VA"/>
    <n v="23693"/>
    <s v="SPKPL-GTWY"/>
    <s v="Each"/>
    <s v="In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84"/>
    <x v="3"/>
    <s v="ADA"/>
    <s v="MI"/>
    <n v="49301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82.5"/>
    <n v="-82.5"/>
  </r>
  <r>
    <s v="AVPROD"/>
    <x v="219"/>
    <x v="2"/>
    <s v="RIVERTON"/>
    <s v="UT"/>
    <n v="84065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39"/>
    <x v="6"/>
    <s v="BOCA RATON"/>
    <s v="FL"/>
    <n v="33434"/>
    <s v="PE-UVLENS-1M"/>
    <s v="Each"/>
    <s v="Active"/>
    <s v="American Lighting"/>
    <s v="Extrusion/Channel"/>
    <s v="Premium Extrusions"/>
    <s v="Special Order"/>
    <s v="01-01-2025"/>
    <s v="14-04-2025"/>
    <n v="0"/>
    <n v="12"/>
    <n v="0"/>
    <n v="99"/>
    <n v="-99"/>
  </r>
  <r>
    <s v="AVPROD"/>
    <x v="344"/>
    <x v="6"/>
    <s v="SARASOTA "/>
    <s v="FL"/>
    <n v="34243"/>
    <s v="E-CLIP"/>
    <s v="Each"/>
    <s v="NoPurchase"/>
    <s v="American Lighting"/>
    <s v="Extrusion/Channel"/>
    <s v="Economy Extrusions"/>
    <s v="Order"/>
    <s v="01-01-2025"/>
    <s v="14-04-2025"/>
    <n v="0"/>
    <n v="14"/>
    <n v="0"/>
    <n v="23.8"/>
    <n v="-23.8"/>
  </r>
  <r>
    <s v="AVPROD"/>
    <x v="21"/>
    <x v="5"/>
    <s v="SCOTTSDALE"/>
    <s v="AZ"/>
    <n v="85260"/>
    <s v="PLX-DMX-N-DINADR1"/>
    <s v="Each"/>
    <s v="Active"/>
    <s v="Proluxe"/>
    <s v="Controls"/>
    <s v="Controls"/>
    <s v="Shadow TransferKit"/>
    <s v="01-01-2025"/>
    <s v="14-04-2025"/>
    <n v="1"/>
    <n v="0"/>
    <n v="2399"/>
    <n v="0"/>
    <n v="2399"/>
  </r>
  <r>
    <s v="AVPROD"/>
    <x v="136"/>
    <x v="8"/>
    <s v="ANCHORAGE"/>
    <s v="AK"/>
    <n v="99518"/>
    <s v="PLX-HTLWD54-3018-24V-16"/>
    <s v="Each"/>
    <s v="Active"/>
    <s v="Proluxe"/>
    <s v="Tape Light"/>
    <s v="High Output"/>
    <s v="Shadow TransferKit"/>
    <s v="01-01-2025"/>
    <s v="14-04-2025"/>
    <n v="-2"/>
    <n v="0"/>
    <n v="278"/>
    <n v="0"/>
    <n v="278"/>
  </r>
  <r>
    <s v="AVPROD"/>
    <x v="206"/>
    <x v="11"/>
    <s v="NOVATO"/>
    <s v="CA"/>
    <n v="94947"/>
    <s v="PLX-CNVS54-RGBW-24V-12x24"/>
    <s v="CS2"/>
    <s v="Active"/>
    <s v="Proluxe"/>
    <s v="Dynamic Pixel"/>
    <s v="Canvas"/>
    <s v="Shadow TransferKit"/>
    <s v="01-01-2025"/>
    <s v="14-04-2025"/>
    <n v="-9"/>
    <n v="0"/>
    <n v="3028.95"/>
    <n v="0"/>
    <n v="3028.95"/>
  </r>
  <r>
    <s v="AVPROD"/>
    <x v="65"/>
    <x v="6"/>
    <s v="SARASOTA"/>
    <s v="FL"/>
    <n v="34240"/>
    <s v="TL-BLKS"/>
    <s v="Each"/>
    <s v="Active"/>
    <s v="American Lighting"/>
    <s v="Tape Light"/>
    <s v="Tape Light Accessories"/>
    <s v="Order"/>
    <s v="01-01-2025"/>
    <s v="14-04-2025"/>
    <n v="0"/>
    <n v="2"/>
    <n v="0"/>
    <n v="57.1"/>
    <n v="-57.1"/>
  </r>
  <r>
    <s v="AVPROD"/>
    <x v="260"/>
    <x v="7"/>
    <s v="TROY "/>
    <s v="MO"/>
    <n v="63379"/>
    <s v="REC-DMX-RJ45A-5CH"/>
    <s v="Each"/>
    <s v="Active"/>
    <s v="American Lighting"/>
    <s v="Controls"/>
    <s v="Controls"/>
    <s v="Order"/>
    <s v="01-01-2025"/>
    <s v="14-04-2025"/>
    <n v="0"/>
    <n v="1"/>
    <n v="0"/>
    <n v="89.05"/>
    <n v="-89.05"/>
  </r>
  <r>
    <s v="AVPROD"/>
    <x v="178"/>
    <x v="1"/>
    <s v="METHUEN"/>
    <s v="MA"/>
    <n v="1844"/>
    <s v="PLX-EXTUNV-2M-BNDL5"/>
    <s v="Each"/>
    <s v="Active"/>
    <s v="Proluxe"/>
    <s v="Extrusion/Channel"/>
    <s v="Premium Extrusions"/>
    <s v="Shadow TransferKit"/>
    <s v="01-01-2025"/>
    <s v="14-04-2025"/>
    <n v="-1"/>
    <n v="0"/>
    <n v="210.3"/>
    <n v="0"/>
    <n v="210.3"/>
  </r>
  <r>
    <s v="AVPROD"/>
    <x v="171"/>
    <x v="5"/>
    <s v="COSTA MESA"/>
    <s v="CA"/>
    <n v="92626"/>
    <s v="PLX-DECRJ45-DMX-5CH"/>
    <s v="Each"/>
    <s v="Active"/>
    <s v="Proluxe"/>
    <s v="Controls"/>
    <s v="Controls"/>
    <s v="Shadow TransferKit"/>
    <s v="01-01-2025"/>
    <s v="14-04-2025"/>
    <n v="-4"/>
    <n v="0"/>
    <n v="356.2"/>
    <n v="0"/>
    <n v="356.2"/>
  </r>
  <r>
    <s v="AVPROD"/>
    <x v="384"/>
    <x v="7"/>
    <s v="MANHATTAN"/>
    <s v="KS"/>
    <n v="66502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01"/>
    <x v="4"/>
    <s v="NASHVILLE"/>
    <s v="TN"/>
    <n v="37204"/>
    <s v="CC-LF-NFPROV-2-B"/>
    <s v="Each"/>
    <s v="Active"/>
    <s v="Other - Non-Inventory"/>
    <s v="Other"/>
    <s v="LaborFee"/>
    <s v="Tivoli Custom Cut"/>
    <s v="01-01-2025"/>
    <s v="14-04-2025"/>
    <n v="1"/>
    <n v="0"/>
    <n v="0"/>
    <n v="0"/>
    <n v="0"/>
  </r>
  <r>
    <s v="AVPROD"/>
    <x v="402"/>
    <x v="9"/>
    <s v="FARMINGDALE"/>
    <s v="NY"/>
    <n v="11735"/>
    <s v="PLX-ADPTPRODR24V-200"/>
    <s v="Each"/>
    <s v="Active"/>
    <s v="Proluxe"/>
    <s v="Drivers"/>
    <s v="Adaptive"/>
    <s v="Shadow TransferKit"/>
    <s v="01-01-2025"/>
    <s v="14-04-2025"/>
    <n v="-1"/>
    <n v="0"/>
    <n v="149"/>
    <n v="0"/>
    <n v="149"/>
  </r>
  <r>
    <s v="AVPROD"/>
    <x v="376"/>
    <x v="10"/>
    <s v="MAGNOLIA"/>
    <s v="TX"/>
    <n v="77354"/>
    <s v="PLX-EXT-CLIP"/>
    <s v="Each"/>
    <s v="NoPurchase"/>
    <s v="Proluxe"/>
    <s v="Extrusion/Channel"/>
    <s v="Economy Extrusions"/>
    <s v="Shadow TransferKit"/>
    <s v="01-01-2025"/>
    <s v="14-04-2025"/>
    <n v="-152"/>
    <n v="0"/>
    <n v="258.39999999999998"/>
    <n v="0"/>
    <n v="258.39999999999998"/>
  </r>
  <r>
    <s v="AVPROD"/>
    <x v="138"/>
    <x v="2"/>
    <s v="SANTA FE"/>
    <s v="NM"/>
    <n v="87501"/>
    <s v="MLUX-30-CC"/>
    <s v="Foot"/>
    <s v="Active"/>
    <s v="American Lighting"/>
    <s v="Tape Light"/>
    <s v="Microlux"/>
    <s v="Special Order"/>
    <s v="01-01-2025"/>
    <s v="14-04-2025"/>
    <n v="0"/>
    <n v="18"/>
    <n v="0"/>
    <n v="226.8"/>
    <n v="-226.8"/>
  </r>
  <r>
    <s v="AVPROD"/>
    <x v="96"/>
    <x v="0"/>
    <s v="VIRGINIA BEACH"/>
    <s v="VA"/>
    <n v="23454"/>
    <s v="PE-AA2-LENS-1M"/>
    <s v="Each"/>
    <s v="NoPurchase"/>
    <s v="American Lighting"/>
    <s v="Extrusion/Channel"/>
    <s v="Premium Extrusions"/>
    <s v="Order"/>
    <s v="01-01-2025"/>
    <s v="14-04-2025"/>
    <n v="0"/>
    <n v="102"/>
    <n v="0"/>
    <n v="780.3"/>
    <n v="-780.3"/>
  </r>
  <r>
    <s v="AVPROD"/>
    <x v="82"/>
    <x v="5"/>
    <s v="SCOTTSDALE"/>
    <s v="AZ"/>
    <n v="85255"/>
    <s v="ADPT-DRJ-60-24"/>
    <s v="Each"/>
    <s v="Active"/>
    <s v="American Lighting"/>
    <s v="Drivers"/>
    <s v="Adaptive"/>
    <s v="Order"/>
    <s v="01-01-2025"/>
    <s v="14-04-2025"/>
    <n v="0"/>
    <n v="13"/>
    <n v="0"/>
    <n v="906.75"/>
    <n v="-906.75"/>
  </r>
  <r>
    <s v="AVPROD"/>
    <x v="273"/>
    <x v="10"/>
    <s v="BATON ROUGE"/>
    <s v="LA"/>
    <n v="70810"/>
    <s v="PZM-SNK-6JUMP1-BK"/>
    <s v="Each"/>
    <s v="Active"/>
    <s v="Prizm"/>
    <s v="Flood &amp; Graze"/>
    <s v="Senik"/>
    <s v="Shadow TransferKit"/>
    <s v="01-01-2025"/>
    <s v="14-04-2025"/>
    <n v="0"/>
    <n v="0"/>
    <n v="0"/>
    <n v="-765.45"/>
    <n v="765.45"/>
  </r>
  <r>
    <s v="AVPROD"/>
    <x v="249"/>
    <x v="2"/>
    <s v="LEHI"/>
    <s v="UT"/>
    <n v="84043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226"/>
    <x v="9"/>
    <s v="LIVINGSTON"/>
    <s v="NY"/>
    <n v="7039"/>
    <s v="PLX-HPR68-18MM-24V-UTRACK-3FT"/>
    <s v="Each"/>
    <s v="Active"/>
    <s v="Proluxe"/>
    <s v="Flexible Linear"/>
    <s v="Pool Rated Neon"/>
    <s v="Shadow TransferKit"/>
    <s v="01-01-2025"/>
    <s v="14-04-2025"/>
    <n v="-19"/>
    <n v="0"/>
    <n v="97.85"/>
    <n v="0"/>
    <n v="97.85"/>
  </r>
  <r>
    <s v="AVPROD"/>
    <x v="98"/>
    <x v="4"/>
    <s v="GREENVILLE"/>
    <s v="SC"/>
    <n v="29615"/>
    <s v="PLX-TL-HVYDTYACCSRY-RGBW-JUMP-2"/>
    <s v="Each"/>
    <s v="Active"/>
    <s v="Proluxe"/>
    <s v="Tape Light"/>
    <s v="Tape Light Accessories"/>
    <s v="Shadow TransferKit"/>
    <s v="01-01-2025"/>
    <s v="14-04-2025"/>
    <n v="16"/>
    <n v="0"/>
    <n v="130.4"/>
    <n v="0"/>
    <n v="130.4"/>
  </r>
  <r>
    <s v="AVPROD"/>
    <x v="203"/>
    <x v="6"/>
    <s v="JACKSONVILLE"/>
    <s v="FL"/>
    <n v="32256"/>
    <s v="CC-LF-NFPROV-5-B"/>
    <s v="Each"/>
    <s v="Active"/>
    <s v="Other - Non-Inventory"/>
    <s v="Other"/>
    <s v="LaborFee"/>
    <s v="Tivoli Custom Cut"/>
    <s v="01-01-2025"/>
    <s v="14-04-2025"/>
    <n v="1"/>
    <n v="0"/>
    <n v="0"/>
    <n v="0"/>
    <n v="0"/>
  </r>
  <r>
    <s v="AVPROD"/>
    <x v="101"/>
    <x v="4"/>
    <s v="NASHVILLE"/>
    <s v="TN"/>
    <n v="37204"/>
    <s v="PE-AA1-1M"/>
    <s v="Each"/>
    <s v="NoPurchase"/>
    <s v="American Lighting"/>
    <s v="Extrusion/Channel"/>
    <s v="Premium Extrusions"/>
    <s v="Order"/>
    <s v="01-01-2025"/>
    <s v="14-04-2025"/>
    <n v="0"/>
    <n v="3"/>
    <n v="0"/>
    <n v="24.99"/>
    <n v="-24.99"/>
  </r>
  <r>
    <s v="AVPROD"/>
    <x v="158"/>
    <x v="3"/>
    <s v="MADISON HEIGHTS"/>
    <s v="MI"/>
    <n v="48071"/>
    <s v="LED-DR480-24"/>
    <s v="Each"/>
    <s v="Active"/>
    <s v="American Lighting"/>
    <s v="Drivers"/>
    <s v="LED-DR"/>
    <s v="Order"/>
    <s v="01-01-2025"/>
    <s v="14-04-2025"/>
    <n v="0"/>
    <n v="1"/>
    <n v="0"/>
    <n v="226.55"/>
    <n v="-226.55"/>
  </r>
  <r>
    <s v="AVPROD"/>
    <x v="195"/>
    <x v="1"/>
    <s v="MYSTIC"/>
    <s v="CT"/>
    <n v="6355"/>
    <s v="PE-RAD-LENS-2M"/>
    <s v="Each"/>
    <s v="Active"/>
    <s v="American Lighting"/>
    <s v="Extrusion/Channel"/>
    <s v="Premium Extrusions"/>
    <s v="Order"/>
    <s v="01-01-2025"/>
    <s v="14-04-2025"/>
    <n v="0"/>
    <n v="4"/>
    <n v="0"/>
    <n v="58"/>
    <n v="-58"/>
  </r>
  <r>
    <s v="AVPROD"/>
    <x v="353"/>
    <x v="18"/>
    <s v="SAN BERNARDINO"/>
    <s v="CA"/>
    <n v="92407"/>
    <s v="C4-PSO24-200"/>
    <s v="Each"/>
    <s v="Active"/>
    <s v="Snap One"/>
    <s v="Drivers"/>
    <s v="Vibrant"/>
    <s v="Order"/>
    <s v="01-01-2025"/>
    <s v="14-04-2025"/>
    <n v="-400"/>
    <n v="0"/>
    <n v="23436"/>
    <n v="0"/>
    <n v="23436"/>
  </r>
  <r>
    <s v="AVPROD"/>
    <x v="81"/>
    <x v="10"/>
    <s v="SPICEWOOD"/>
    <s v="TX"/>
    <n v="78669"/>
    <s v="PLX-EXTRAD-2M"/>
    <s v="Each"/>
    <s v="NoPurchase"/>
    <s v="Proluxe"/>
    <s v="Extrusion/Channel"/>
    <s v="Premium Extrusions"/>
    <s v="Shadow TransferKit"/>
    <s v="01-01-2025"/>
    <s v="14-04-2025"/>
    <n v="-2"/>
    <n v="0"/>
    <n v="62"/>
    <n v="0"/>
    <n v="62"/>
  </r>
  <r>
    <s v="AVPROD"/>
    <x v="36"/>
    <x v="5"/>
    <s v="MESA"/>
    <s v="AZ"/>
    <n v="85204"/>
    <s v="E-CLIP"/>
    <s v="Each"/>
    <s v="NoPurchase"/>
    <s v="American Lighting"/>
    <s v="Extrusion/Channel"/>
    <s v="Economy Extrusions"/>
    <s v="Order"/>
    <s v="01-01-2025"/>
    <s v="14-04-2025"/>
    <n v="0"/>
    <n v="3"/>
    <n v="0"/>
    <n v="3.57"/>
    <n v="-3.57"/>
  </r>
  <r>
    <s v="AVPROD"/>
    <x v="26"/>
    <x v="10"/>
    <s v="ROANOKE"/>
    <s v="TX"/>
    <n v="76262"/>
    <s v="ADPTPRO-DRJ-96-24"/>
    <s v="Each"/>
    <s v="Active"/>
    <s v="American Lighting"/>
    <s v="Drivers"/>
    <s v="Adaptive"/>
    <s v="Order"/>
    <s v="01-01-2025"/>
    <s v="14-04-2025"/>
    <n v="0"/>
    <n v="5"/>
    <n v="0"/>
    <n v="576"/>
    <n v="-576"/>
  </r>
  <r>
    <s v="AVPROD"/>
    <x v="69"/>
    <x v="11"/>
    <s v="STEVENS POINT"/>
    <s v="WI"/>
    <n v="54481"/>
    <s v="PZM-CNVS-54-24V-PXLRGBW-12x24"/>
    <s v="CS2"/>
    <s v="Inactive"/>
    <s v="Prizm"/>
    <s v="Tape Light"/>
    <s v="Canvas"/>
    <s v="TransferKit"/>
    <s v="01-01-2025"/>
    <s v="14-04-2025"/>
    <n v="0"/>
    <n v="9"/>
    <n v="0"/>
    <n v="2114.37"/>
    <n v="-2114.37"/>
  </r>
  <r>
    <s v="AVPROD"/>
    <x v="23"/>
    <x v="7"/>
    <s v="SHAWNEE"/>
    <s v="KS"/>
    <n v="66227"/>
    <s v="PLX-HTL67COB-12MM-SW-CC"/>
    <s v="Foot"/>
    <s v="Active"/>
    <s v="Proluxe"/>
    <s v="Tape Light"/>
    <s v="Sauna IP67 COB"/>
    <s v="Shadow TransferKit"/>
    <s v="01-01-2025"/>
    <s v="14-04-2025"/>
    <n v="-6"/>
    <n v="0"/>
    <n v="57.9"/>
    <n v="0"/>
    <n v="57.9"/>
  </r>
  <r>
    <s v="AVPROD"/>
    <x v="510"/>
    <x v="6"/>
    <s v="NAPLES"/>
    <s v="FL"/>
    <n v="34109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22"/>
    <x v="9"/>
    <s v="OCEAN"/>
    <s v="NJ"/>
    <n v="7712"/>
    <s v="ADPT-DRJ-96-24"/>
    <s v="Each"/>
    <s v="Active"/>
    <s v="American Lighting"/>
    <s v="Drivers"/>
    <s v="Adaptive"/>
    <s v="Order"/>
    <s v="01-01-2025"/>
    <s v="14-04-2025"/>
    <n v="0"/>
    <n v="4"/>
    <n v="0"/>
    <n v="419"/>
    <n v="-419"/>
  </r>
  <r>
    <s v="AVPROD"/>
    <x v="94"/>
    <x v="2"/>
    <s v="SANDY"/>
    <s v="UT"/>
    <n v="84070"/>
    <s v="CNVS-ICON-2PIN"/>
    <s v="BG10"/>
    <s v="Active"/>
    <s v="American Lighting"/>
    <s v="Dynamic Pixel"/>
    <s v="Canvas"/>
    <s v="Order"/>
    <s v="01-01-2025"/>
    <s v="14-04-2025"/>
    <n v="0"/>
    <n v="4"/>
    <n v="0"/>
    <n v="33.6"/>
    <n v="-33.6"/>
  </r>
  <r>
    <s v="AVPROD"/>
    <x v="39"/>
    <x v="6"/>
    <s v="BOCA RATON"/>
    <s v="FL"/>
    <n v="33434"/>
    <s v="ADPTPRO-DRJ-96-24"/>
    <s v="Each"/>
    <s v="Active"/>
    <s v="American Lighting"/>
    <s v="Drivers"/>
    <s v="Adaptive"/>
    <s v="Order"/>
    <s v="01-01-2025"/>
    <s v="14-04-2025"/>
    <n v="0"/>
    <n v="5"/>
    <n v="0"/>
    <n v="576"/>
    <n v="-576"/>
  </r>
  <r>
    <s v="AVPROD"/>
    <x v="504"/>
    <x v="2"/>
    <s v="CASTLE ROCK"/>
    <s v="CO"/>
    <n v="80109"/>
    <s v="PLX-EE1-AAFR-2M-BNDL5"/>
    <s v="Each"/>
    <s v="Active"/>
    <s v="Proluxe"/>
    <s v="Extrusion/Channel"/>
    <s v="Premium Extrusions"/>
    <s v="Shadow TransferKit"/>
    <s v="01-01-2025"/>
    <s v="14-04-2025"/>
    <n v="-1"/>
    <n v="0"/>
    <n v="119.7"/>
    <n v="0"/>
    <n v="119.7"/>
  </r>
  <r>
    <s v="AVPROD"/>
    <x v="215"/>
    <x v="5"/>
    <s v="SCOTTSDALE "/>
    <s v="AZ"/>
    <n v="85260"/>
    <s v="PLX-SPKPL-CTRL-REC-RGBTW"/>
    <s v="Each"/>
    <s v="Active"/>
    <s v="Proluxe"/>
    <s v="Spektrum+ Smart"/>
    <s v="Spektrum+"/>
    <s v="Shadow TransferKit"/>
    <s v="01-01-2025"/>
    <s v="14-04-2025"/>
    <n v="-5"/>
    <n v="0"/>
    <n v="296.75"/>
    <n v="0"/>
    <n v="296.75"/>
  </r>
  <r>
    <s v="AVPROD"/>
    <x v="340"/>
    <x v="11"/>
    <s v="CONROE"/>
    <s v="TX"/>
    <n v="77302"/>
    <s v="PE-AA1-END-BK"/>
    <s v="Each"/>
    <s v="Inactive"/>
    <s v="American Lighting"/>
    <s v="Extrusion/Channel"/>
    <s v="Premium Extrusions"/>
    <s v="Special Order"/>
    <s v="01-01-2025"/>
    <s v="14-04-2025"/>
    <n v="0"/>
    <n v="-12"/>
    <n v="0"/>
    <n v="31.8"/>
    <n v="-31.8"/>
  </r>
  <r>
    <s v="AVPROD"/>
    <x v="49"/>
    <x v="6"/>
    <s v="CAPE CORAL"/>
    <s v="FL"/>
    <n v="33909"/>
    <s v="MLUX-RGB"/>
    <s v="Each"/>
    <s v="Active"/>
    <s v="American Lighting"/>
    <s v="Tape Light"/>
    <s v="Microlux"/>
    <s v="Order"/>
    <s v="01-01-2025"/>
    <s v="14-04-2025"/>
    <n v="0"/>
    <n v="1"/>
    <n v="0"/>
    <n v="-210.8"/>
    <n v="210.8"/>
  </r>
  <r>
    <s v="AVPROD"/>
    <x v="6"/>
    <x v="5"/>
    <s v="SIGNAL HILL "/>
    <s v="CA"/>
    <n v="97055"/>
    <s v="ADPT-DRJ-288-24"/>
    <s v="Each"/>
    <s v="Active"/>
    <s v="American Lighting"/>
    <s v="Drivers"/>
    <s v="Adaptive"/>
    <s v="Order"/>
    <s v="01-01-2025"/>
    <s v="14-04-2025"/>
    <n v="0"/>
    <n v="2"/>
    <n v="0"/>
    <n v="174.8"/>
    <n v="-174.8"/>
  </r>
  <r>
    <s v="AVPROD"/>
    <x v="189"/>
    <x v="2"/>
    <s v="HIGHLANDS RANCH"/>
    <s v="CO"/>
    <n v="80130"/>
    <s v="LED-DR60-24"/>
    <s v="Each"/>
    <s v="Inactive"/>
    <s v="American Lighting"/>
    <s v="Drivers"/>
    <s v="LED-DR"/>
    <s v="Order"/>
    <s v="01-01-2025"/>
    <s v="14-04-2025"/>
    <n v="0"/>
    <n v="0"/>
    <n v="0"/>
    <n v="-84.78"/>
    <n v="84.78"/>
  </r>
  <r>
    <s v="AVPROD"/>
    <x v="17"/>
    <x v="5"/>
    <s v="LAS VEGAS"/>
    <s v="NV"/>
    <n v="89148"/>
    <s v="LED-DR240-24"/>
    <s v="Each"/>
    <s v="Inactive"/>
    <s v="American Lighting"/>
    <s v="Drivers"/>
    <s v="LED-DR"/>
    <s v="Special Order"/>
    <s v="01-01-2025"/>
    <s v="14-04-2025"/>
    <n v="0"/>
    <n v="6"/>
    <n v="0"/>
    <n v="877.04"/>
    <n v="-877.04"/>
  </r>
  <r>
    <s v="AVPROD"/>
    <x v="278"/>
    <x v="6"/>
    <s v="PARRISH"/>
    <s v="FL"/>
    <n v="34219"/>
    <s v="PE-AA1-FEED"/>
    <s v="Each"/>
    <s v="NoPurchase"/>
    <s v="American Lighting"/>
    <s v="Extrusion/Channel"/>
    <s v="Premium Extrusions"/>
    <s v="Order"/>
    <s v="01-01-2025"/>
    <s v="14-04-2025"/>
    <n v="0"/>
    <n v="26"/>
    <n v="0"/>
    <n v="37.44"/>
    <n v="-37.44"/>
  </r>
  <r>
    <s v="AVPROD"/>
    <x v="8"/>
    <x v="3"/>
    <s v="SYRACUSE "/>
    <s v="IN"/>
    <n v="46567"/>
    <s v="MLUX-CHAN-3B"/>
    <s v="Each"/>
    <s v="Active"/>
    <s v="American Lighting"/>
    <s v="Tape Light"/>
    <s v="Microlux"/>
    <s v="Order"/>
    <s v="01-01-2025"/>
    <s v="14-04-2025"/>
    <n v="0"/>
    <n v="2"/>
    <n v="0"/>
    <n v="33.200000000000003"/>
    <n v="-33.200000000000003"/>
  </r>
  <r>
    <s v="AVPROD"/>
    <x v="94"/>
    <x v="2"/>
    <s v="SANDY"/>
    <s v="UT"/>
    <n v="84070"/>
    <s v="PLX-HTL54-COB-30K-24V-16"/>
    <s v="Each"/>
    <s v="Active"/>
    <s v="Proluxe"/>
    <s v="Tape Light"/>
    <s v="High Output COB"/>
    <s v="Shadow TransferKit"/>
    <s v="01-01-2025"/>
    <s v="14-04-2025"/>
    <n v="-13"/>
    <n v="0"/>
    <n v="1387.1"/>
    <n v="0"/>
    <n v="1387.1"/>
  </r>
  <r>
    <s v="AVPROD"/>
    <x v="219"/>
    <x v="2"/>
    <s v="RIVERTON"/>
    <s v="UT"/>
    <n v="84065"/>
    <s v="PLX-ADPTPRODR24V-200"/>
    <s v="Each"/>
    <s v="Active"/>
    <s v="Proluxe"/>
    <s v="Drivers"/>
    <s v="Adaptive"/>
    <s v="Shadow TransferKit"/>
    <s v="01-01-2025"/>
    <s v="14-04-2025"/>
    <n v="-4"/>
    <n v="0"/>
    <n v="596"/>
    <n v="0"/>
    <n v="596"/>
  </r>
  <r>
    <s v="AVPROD"/>
    <x v="302"/>
    <x v="0"/>
    <s v="ANNAPOLIS"/>
    <s v="MD"/>
    <n v="21401"/>
    <s v="ADPT-DRJ-60-24"/>
    <s v="Each"/>
    <s v="Active"/>
    <s v="American Lighting"/>
    <s v="Drivers"/>
    <s v="Adaptive"/>
    <s v="Order"/>
    <s v="01-01-2025"/>
    <s v="14-04-2025"/>
    <n v="0"/>
    <n v="2"/>
    <n v="0"/>
    <n v="139.5"/>
    <n v="-139.5"/>
  </r>
  <r>
    <s v="AVPROD"/>
    <x v="29"/>
    <x v="2"/>
    <s v="ARVADA"/>
    <s v="CO"/>
    <n v="80002"/>
    <s v="PE-RAD-2M"/>
    <s v="Each"/>
    <s v="NoPurchase"/>
    <s v="American Lighting"/>
    <s v="Extrusion/Channel"/>
    <s v="Premium Extrusions"/>
    <s v="Order"/>
    <s v="01-01-2025"/>
    <s v="14-04-2025"/>
    <n v="0"/>
    <n v="6"/>
    <n v="0"/>
    <n v="186"/>
    <n v="-186"/>
  </r>
  <r>
    <s v="AVPROD"/>
    <x v="363"/>
    <x v="2"/>
    <s v="LAKEWOOD"/>
    <s v="CO"/>
    <n v="80235"/>
    <s v="PE-UVLENS-1M"/>
    <s v="Each"/>
    <s v="Active"/>
    <s v="American Lighting"/>
    <s v="Extrusion/Channel"/>
    <s v="Premium Extrusions"/>
    <s v="Special Order"/>
    <s v="01-01-2025"/>
    <s v="14-04-2025"/>
    <n v="0"/>
    <n v="17"/>
    <n v="0"/>
    <n v="130.05000000000001"/>
    <n v="-130.05000000000001"/>
  </r>
  <r>
    <s v="AVPROD"/>
    <x v="77"/>
    <x v="9"/>
    <s v="MONTAUK"/>
    <s v="NY"/>
    <n v="11954"/>
    <s v="PLX-TL-HVYDTYACCSRY-SC-PWR-6"/>
    <s v="Each"/>
    <s v="Active"/>
    <s v="Proluxe"/>
    <s v="Tape Light"/>
    <s v="Tape Light Accessories"/>
    <s v="Shadow TransferKit"/>
    <s v="01-01-2025"/>
    <s v="14-04-2025"/>
    <n v="-2"/>
    <n v="0"/>
    <n v="10.8"/>
    <n v="0"/>
    <n v="10.8"/>
  </r>
  <r>
    <s v="AVPROD"/>
    <x v="418"/>
    <x v="2"/>
    <s v="CENTENNIAL"/>
    <s v="CO"/>
    <n v="80112"/>
    <s v="PLX-EXTSTANT-LENS-1M"/>
    <s v="Each"/>
    <s v="Active"/>
    <s v="Proluxe"/>
    <s v="Extrusion/Channel"/>
    <s v="Premium Extrusions"/>
    <s v="Shadow TransferKit"/>
    <s v="01-01-2025"/>
    <s v="14-04-2025"/>
    <n v="-3"/>
    <n v="0"/>
    <n v="24"/>
    <n v="0"/>
    <n v="24"/>
  </r>
  <r>
    <s v="AVPROD"/>
    <x v="244"/>
    <x v="2"/>
    <s v="LOVELAND"/>
    <s v="CO"/>
    <n v="80537"/>
    <s v="ARTNET-DMX-GTWY"/>
    <s v="Each"/>
    <s v="Active"/>
    <s v="American Lighting"/>
    <s v="Controls"/>
    <s v="Controls"/>
    <s v="Order"/>
    <s v="01-01-2025"/>
    <s v="14-04-2025"/>
    <n v="0"/>
    <n v="1"/>
    <n v="0"/>
    <n v="395"/>
    <n v="-395"/>
  </r>
  <r>
    <s v="AVPROD"/>
    <x v="20"/>
    <x v="2"/>
    <s v="WINDSOR"/>
    <s v="CO"/>
    <n v="80550"/>
    <s v="STL-COB-WW-16"/>
    <s v="Each"/>
    <s v="Active"/>
    <s v="American Lighting"/>
    <s v="Tape Light"/>
    <s v="Standard Grade COB"/>
    <s v="Order"/>
    <s v="01-01-2025"/>
    <s v="14-04-2025"/>
    <n v="-25"/>
    <n v="0"/>
    <n v="2967.46"/>
    <n v="0"/>
    <n v="2967.46"/>
  </r>
  <r>
    <s v="AVPROD"/>
    <x v="20"/>
    <x v="2"/>
    <s v="WINDSOR"/>
    <s v="CO"/>
    <n v="80550"/>
    <s v="ALC2-32-WH"/>
    <s v="Each"/>
    <s v="FlgNoPur"/>
    <s v="American Lighting"/>
    <s v="Undercabinets"/>
    <s v="LED Complete 2"/>
    <s v="Order"/>
    <s v="01-01-2025"/>
    <s v="14-04-2025"/>
    <n v="0"/>
    <n v="20"/>
    <n v="0"/>
    <n v="1056"/>
    <n v="-1056"/>
  </r>
  <r>
    <s v="AVPROD"/>
    <x v="49"/>
    <x v="6"/>
    <s v="CAPE CORAL"/>
    <s v="FL"/>
    <n v="33909"/>
    <s v="HTL-COB-WW-100"/>
    <s v="Each"/>
    <s v="Active"/>
    <s v="American Lighting"/>
    <s v="Tape Light"/>
    <s v="High Output COB"/>
    <s v="Order"/>
    <s v="01-01-2025"/>
    <s v="14-04-2025"/>
    <n v="0"/>
    <n v="2"/>
    <n v="0"/>
    <n v="1314.1"/>
    <n v="-1314.1"/>
  </r>
  <r>
    <s v="AVPROD"/>
    <x v="19"/>
    <x v="0"/>
    <s v="BETHESDA"/>
    <s v="MD"/>
    <n v="20814"/>
    <s v="HTL-COB-WW-16"/>
    <s v="Each"/>
    <s v="Active"/>
    <s v="American Lighting"/>
    <s v="Tape Light"/>
    <s v="High Output COB"/>
    <s v="Order"/>
    <s v="01-01-2025"/>
    <s v="14-04-2025"/>
    <n v="0"/>
    <n v="4"/>
    <n v="0"/>
    <n v="431"/>
    <n v="-431"/>
  </r>
  <r>
    <s v="AVPROD"/>
    <x v="75"/>
    <x v="0"/>
    <s v="ROANOKE"/>
    <s v="VA"/>
    <n v="24018"/>
    <s v="HTLHD-WW-16"/>
    <s v="Each"/>
    <s v="Active"/>
    <s v="American Lighting"/>
    <s v="Tape Light"/>
    <s v="High Output HD"/>
    <s v="Order"/>
    <s v="01-01-2025"/>
    <s v="14-04-2025"/>
    <n v="0"/>
    <n v="7"/>
    <n v="0"/>
    <n v="785.75"/>
    <n v="-785.75"/>
  </r>
  <r>
    <s v="AVPROD"/>
    <x v="144"/>
    <x v="0"/>
    <s v="SUFFOLK"/>
    <s v="VA"/>
    <n v="23435"/>
    <s v="PLX-EXT-LENSUV-1M"/>
    <s v="Each"/>
    <s v="NoPurchase"/>
    <s v="Proluxe"/>
    <s v="Extrusion/Channel"/>
    <s v="Premium Extrusions"/>
    <s v="Shadow TransferKit"/>
    <s v="01-01-2025"/>
    <s v="14-04-2025"/>
    <n v="-6"/>
    <n v="0"/>
    <n v="49.5"/>
    <n v="0"/>
    <n v="49.5"/>
  </r>
  <r>
    <s v="AVPROD"/>
    <x v="113"/>
    <x v="14"/>
    <s v="CONCORD"/>
    <s v="CA"/>
    <n v="94518"/>
    <s v="ADPTPRO-DR-200-24"/>
    <s v="Each"/>
    <s v="Active"/>
    <s v="American Lighting"/>
    <s v="Drivers"/>
    <s v="Adaptive"/>
    <s v="Order"/>
    <s v="01-01-2025"/>
    <s v="14-04-2025"/>
    <n v="0"/>
    <n v="1"/>
    <n v="0"/>
    <n v="165.55"/>
    <n v="-165.55"/>
  </r>
  <r>
    <s v="AVPROD"/>
    <x v="33"/>
    <x v="10"/>
    <s v="AUSTIN"/>
    <s v="TX"/>
    <n v="78729"/>
    <s v="SFLEX-END"/>
    <s v="Each"/>
    <s v="NoPurchase"/>
    <s v="American Lighting"/>
    <s v="Tape Light"/>
    <s v="Senik"/>
    <s v="Tivoli Custom Cut"/>
    <s v="01-01-2025"/>
    <s v="14-04-2025"/>
    <n v="0"/>
    <n v="3"/>
    <n v="0"/>
    <n v="0.6"/>
    <n v="-0.6"/>
  </r>
  <r>
    <s v="AVPROD"/>
    <x v="147"/>
    <x v="6"/>
    <s v="TAMPA "/>
    <s v="FL"/>
    <n v="33634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224"/>
    <x v="6"/>
    <s v="JUPITER "/>
    <s v="FL"/>
    <n v="33477"/>
    <s v="PLX-CNVS-TW-CONRIG"/>
    <s v="BG5"/>
    <s v="Active"/>
    <s v="Proluxe"/>
    <s v="Dynamic Pixel"/>
    <s v="Canvas"/>
    <s v="Shadow TransferKit"/>
    <s v="01-01-2025"/>
    <s v="14-04-2025"/>
    <n v="-10"/>
    <n v="0"/>
    <n v="21"/>
    <n v="0"/>
    <n v="21"/>
  </r>
  <r>
    <s v="AVPROD"/>
    <x v="497"/>
    <x v="11"/>
    <s v="HANWELL"/>
    <m/>
    <s v="E3E 0E6"/>
    <s v="PLX-HTL54-COB-RGBW-24V-CC"/>
    <s v="Foot"/>
    <s v="Active"/>
    <s v="Proluxe"/>
    <s v="Tape Light"/>
    <s v="High Output COB"/>
    <s v="Shadow TransferKit"/>
    <s v="01-01-2025"/>
    <s v="14-04-2025"/>
    <n v="137"/>
    <n v="0"/>
    <n v="3131.82"/>
    <n v="0"/>
    <n v="3131.82"/>
  </r>
  <r>
    <s v="AVPROD"/>
    <x v="11"/>
    <x v="0"/>
    <s v="MIDLOTHIAN"/>
    <s v="VA"/>
    <n v="23113"/>
    <s v="PLX-SFLEXEXT-SC-FEED"/>
    <s v="Each"/>
    <s v="Active"/>
    <s v="Proluxe"/>
    <s v="Tape Light"/>
    <s v="Senik"/>
    <s v="Shadow TransferKit"/>
    <s v="01-01-2025"/>
    <s v="14-04-2025"/>
    <n v="-2"/>
    <n v="0"/>
    <n v="1.4"/>
    <n v="0"/>
    <n v="1.4"/>
  </r>
  <r>
    <s v="AVPROD"/>
    <x v="447"/>
    <x v="3"/>
    <s v="MUSKEGON"/>
    <s v="MI"/>
    <n v="49445"/>
    <s v="PLX-STLWD54-3018-24V-16"/>
    <s v="Each"/>
    <s v="Active"/>
    <s v="Proluxe"/>
    <s v="Tape Light"/>
    <s v="Standard Grade"/>
    <s v="Shadow TransferKit"/>
    <s v="01-01-2025"/>
    <s v="14-04-2025"/>
    <n v="-3"/>
    <n v="0"/>
    <n v="384.9"/>
    <n v="0"/>
    <n v="384.9"/>
  </r>
  <r>
    <s v="AVPROD"/>
    <x v="142"/>
    <x v="8"/>
    <s v="SPOKANE VALLEY"/>
    <s v="WA"/>
    <n v="99216"/>
    <s v="PLX-EXTUNVMINI-2M-BNDL1"/>
    <s v="Each"/>
    <s v="Active"/>
    <s v="Proluxe"/>
    <s v="Extrusion/Channel"/>
    <s v="Premium Extrusions"/>
    <s v="Shadow TransferKit"/>
    <s v="01-01-2025"/>
    <s v="14-04-2025"/>
    <n v="5"/>
    <n v="0"/>
    <n v="176.5"/>
    <n v="0"/>
    <n v="176.5"/>
  </r>
  <r>
    <s v="AVPROD"/>
    <x v="129"/>
    <x v="4"/>
    <s v="CHARLESTON"/>
    <s v="SC"/>
    <n v="29407"/>
    <s v="PLX-EXTP-45-FEED"/>
    <s v="Each"/>
    <s v="Active"/>
    <s v="Proluxe"/>
    <s v="Extrusion/Channel"/>
    <s v="Premium Extrusions"/>
    <s v="Shadow TransferKit"/>
    <s v="01-01-2025"/>
    <s v="14-04-2025"/>
    <n v="-12"/>
    <n v="0"/>
    <n v="19.8"/>
    <n v="0"/>
    <n v="19.8"/>
  </r>
  <r>
    <s v="AVPROD"/>
    <x v="402"/>
    <x v="9"/>
    <s v="FARMINGDALE"/>
    <s v="NY"/>
    <n v="11735"/>
    <s v="PLX-EXTUNVMINI-2M-BNDL1"/>
    <s v="Each"/>
    <s v="Active"/>
    <s v="Proluxe"/>
    <s v="Extrusion/Channel"/>
    <s v="Premium Extrusions"/>
    <s v="Shadow TransferKit"/>
    <s v="01-01-2025"/>
    <s v="14-04-2025"/>
    <n v="-1"/>
    <n v="0"/>
    <n v="37.15"/>
    <n v="0"/>
    <n v="37.15"/>
  </r>
  <r>
    <s v="AVPROD"/>
    <x v="116"/>
    <x v="10"/>
    <s v="LAFAYETTE"/>
    <s v="LA"/>
    <n v="70506"/>
    <s v="MLUX-27"/>
    <s v="Each"/>
    <s v="NoPurchase"/>
    <s v="American Lighting"/>
    <s v="Tape Light"/>
    <s v="Microlux"/>
    <s v="Special Order"/>
    <s v="01-01-2025"/>
    <s v="14-04-2025"/>
    <n v="0"/>
    <n v="2"/>
    <n v="0"/>
    <n v="351"/>
    <n v="-351"/>
  </r>
  <r>
    <s v="AVPROD"/>
    <x v="65"/>
    <x v="6"/>
    <s v="SARASOTA"/>
    <s v="FL"/>
    <n v="34240"/>
    <s v="ADPTPRO-DRJ-96-24"/>
    <s v="Each"/>
    <s v="Active"/>
    <s v="American Lighting"/>
    <s v="Drivers"/>
    <s v="Adaptive"/>
    <s v="Order"/>
    <s v="01-01-2025"/>
    <s v="14-04-2025"/>
    <n v="0"/>
    <n v="4"/>
    <n v="0"/>
    <n v="512"/>
    <n v="-512"/>
  </r>
  <r>
    <s v="AVPROD"/>
    <x v="46"/>
    <x v="6"/>
    <s v="SARASOTA"/>
    <s v="FL"/>
    <n v="34238"/>
    <s v="E-CLIP-45"/>
    <s v="Each"/>
    <s v="NoPurchase"/>
    <s v="American Lighting"/>
    <s v="Extrusion/Channel"/>
    <s v="Economy Extrusions"/>
    <s v="Order"/>
    <s v="01-01-2025"/>
    <s v="14-04-2025"/>
    <n v="0"/>
    <n v="10"/>
    <n v="0"/>
    <n v="22"/>
    <n v="-22"/>
  </r>
  <r>
    <s v="AVPROD"/>
    <x v="196"/>
    <x v="6"/>
    <s v="ORLANDO"/>
    <s v="FL"/>
    <n v="32811"/>
    <s v="PE-AA2DF-FEED"/>
    <s v="Each"/>
    <s v="NoPurchase"/>
    <s v="American Lighting"/>
    <s v="Extrusion/Channel"/>
    <s v="Premium Extrusions"/>
    <s v="Special Order"/>
    <s v="01-01-2025"/>
    <s v="14-04-2025"/>
    <n v="0"/>
    <n v="8"/>
    <n v="0"/>
    <n v="19.440000000000001"/>
    <n v="-19.440000000000001"/>
  </r>
  <r>
    <s v="AVPROD"/>
    <x v="9"/>
    <x v="0"/>
    <s v="ROCKVILLE "/>
    <s v="MD"/>
    <n v="20852"/>
    <s v="LED-DRJ-150-24"/>
    <s v="Each"/>
    <s v="Active"/>
    <s v="American Lighting"/>
    <s v="Drivers"/>
    <s v="LED-DR"/>
    <s v="Order"/>
    <s v="01-01-2025"/>
    <s v="14-04-2025"/>
    <n v="0"/>
    <n v="3"/>
    <n v="0"/>
    <n v="170.16"/>
    <n v="-170.16"/>
  </r>
  <r>
    <s v="AVPROD"/>
    <x v="406"/>
    <x v="6"/>
    <s v="MIAMI"/>
    <s v="FL"/>
    <n v="33179"/>
    <s v="PLX-ADPTPRODR24V-200"/>
    <s v="Each"/>
    <s v="Active"/>
    <s v="Proluxe"/>
    <s v="Drivers"/>
    <s v="Adaptive"/>
    <s v="Shadow TransferKit"/>
    <s v="01-01-2025"/>
    <s v="14-04-2025"/>
    <n v="-52"/>
    <n v="0"/>
    <n v="7231.97"/>
    <n v="0"/>
    <n v="7231.97"/>
  </r>
  <r>
    <s v="AVPROD"/>
    <x v="67"/>
    <x v="8"/>
    <s v="BEND"/>
    <s v="OR"/>
    <n v="97702"/>
    <s v="PLX-STL54-COB-27K-24V-100"/>
    <s v="Each"/>
    <s v="Active"/>
    <s v="Proluxe"/>
    <s v="Tape Light"/>
    <s v="Standard Grade COB"/>
    <s v="Shadow TransferKit"/>
    <s v="01-01-2025"/>
    <s v="14-04-2025"/>
    <n v="-1"/>
    <n v="0"/>
    <n v="513.29999999999995"/>
    <n v="0"/>
    <n v="513.29999999999995"/>
  </r>
  <r>
    <s v="AVPROD"/>
    <x v="13"/>
    <x v="4"/>
    <s v="WOODSTOCK"/>
    <s v="GA"/>
    <n v="30188"/>
    <s v="PLX-ADPTPRODR24V-200"/>
    <s v="Each"/>
    <s v="Active"/>
    <s v="Proluxe"/>
    <s v="Drivers"/>
    <s v="Adaptive"/>
    <s v="Shadow TransferKit"/>
    <s v="01-01-2025"/>
    <s v="14-04-2025"/>
    <n v="-10"/>
    <n v="0"/>
    <n v="1536.97"/>
    <n v="0"/>
    <n v="1536.97"/>
  </r>
  <r>
    <s v="AVPROD"/>
    <x v="29"/>
    <x v="2"/>
    <s v="ARVADA"/>
    <s v="CO"/>
    <n v="80002"/>
    <s v="PLX-STL54-COB-30K-24V-16"/>
    <s v="Each"/>
    <s v="Active"/>
    <s v="Proluxe"/>
    <s v="Tape Light"/>
    <s v="Standard Grade COB"/>
    <s v="Shadow TransferKit"/>
    <s v="01-01-2025"/>
    <s v="14-04-2025"/>
    <n v="-1"/>
    <n v="0"/>
    <n v="87.97"/>
    <n v="0"/>
    <n v="87.97"/>
  </r>
  <r>
    <s v="AVPROD"/>
    <x v="277"/>
    <x v="3"/>
    <s v="WESTFIELD"/>
    <s v="IN"/>
    <n v="46074"/>
    <s v="LED-DR30-24"/>
    <s v="Each"/>
    <s v="NoPurchase"/>
    <s v="American Lighting"/>
    <s v="Drivers"/>
    <s v="LED-DR"/>
    <s v="Order"/>
    <s v="01-01-2025"/>
    <s v="14-04-2025"/>
    <n v="0"/>
    <n v="5"/>
    <n v="0"/>
    <n v="215.25"/>
    <n v="-215.25"/>
  </r>
  <r>
    <s v="AVPROD"/>
    <x v="15"/>
    <x v="3"/>
    <s v="MENTOR"/>
    <s v="OH"/>
    <n v="44060"/>
    <s v="AML-DMX-N-POWERDIN"/>
    <s v="Each"/>
    <s v="Active"/>
    <s v="American Lighting"/>
    <s v="Controls"/>
    <s v="Controls"/>
    <s v="Order"/>
    <s v="01-01-2025"/>
    <s v="14-04-2025"/>
    <n v="0"/>
    <n v="3"/>
    <n v="0"/>
    <n v="63"/>
    <n v="-63"/>
  </r>
  <r>
    <s v="AVPROD"/>
    <x v="49"/>
    <x v="6"/>
    <s v="CAPE CORAL"/>
    <s v="FL"/>
    <n v="33909"/>
    <s v="PE-ARC-LENS-2M"/>
    <s v="Each"/>
    <s v="Active"/>
    <s v="American Lighting"/>
    <s v="Extrusion/Channel"/>
    <s v="Premium Extrusions"/>
    <s v="Order"/>
    <s v="01-01-2025"/>
    <s v="14-04-2025"/>
    <n v="0"/>
    <n v="16"/>
    <n v="0"/>
    <n v="125.6"/>
    <n v="-125.6"/>
  </r>
  <r>
    <s v="AVPROD"/>
    <x v="69"/>
    <x v="11"/>
    <s v="STEVENS POINT"/>
    <s v="WI"/>
    <n v="54481"/>
    <s v="DEC-DMX-SPI"/>
    <s v="Each"/>
    <s v="Active"/>
    <s v="American Lighting"/>
    <s v="Controls"/>
    <s v="Controls"/>
    <s v="Order"/>
    <s v="01-01-2025"/>
    <s v="14-04-2025"/>
    <n v="0"/>
    <n v="4"/>
    <n v="0"/>
    <n v="567"/>
    <n v="-567"/>
  </r>
  <r>
    <s v="AVPROD"/>
    <x v="279"/>
    <x v="0"/>
    <s v="WILMINGTON"/>
    <s v="DE"/>
    <n v="19803"/>
    <s v="PE-AA2-LENS-1M"/>
    <s v="Each"/>
    <s v="NoPurchase"/>
    <s v="American Lighting"/>
    <s v="Extrusion/Channel"/>
    <s v="Premium Extrusions"/>
    <s v="Order"/>
    <s v="01-01-2025"/>
    <s v="14-04-2025"/>
    <n v="0"/>
    <n v="7"/>
    <n v="0"/>
    <n v="68.599999999999994"/>
    <n v="-68.599999999999994"/>
  </r>
  <r>
    <s v="AVPROD"/>
    <x v="90"/>
    <x v="3"/>
    <s v="CLEVELAND"/>
    <s v="OH"/>
    <n v="44118"/>
    <s v="ADPT-DRJ-30-24"/>
    <s v="Each"/>
    <s v="Active"/>
    <s v="American Lighting"/>
    <s v="Drivers"/>
    <s v="Adaptive"/>
    <s v="Order"/>
    <s v="01-01-2025"/>
    <s v="14-04-2025"/>
    <n v="0"/>
    <n v="1"/>
    <n v="0"/>
    <n v="46.05"/>
    <n v="-46.05"/>
  </r>
  <r>
    <s v="AVPROD"/>
    <x v="85"/>
    <x v="4"/>
    <s v="NASHVILLE "/>
    <s v="TN"/>
    <n v="37204"/>
    <s v="PLX-LS-CANT-TT"/>
    <s v="Each"/>
    <s v="Active"/>
    <s v="Proluxe"/>
    <s v="Light String"/>
    <s v="Commercial Grade"/>
    <s v="Shadow TransferKit"/>
    <s v="01-01-2025"/>
    <s v="14-04-2025"/>
    <n v="-1"/>
    <n v="0"/>
    <n v="108.9"/>
    <n v="0"/>
    <n v="108.9"/>
  </r>
  <r>
    <s v="AVPROD"/>
    <x v="219"/>
    <x v="2"/>
    <s v="RIVERTON"/>
    <s v="UT"/>
    <n v="84065"/>
    <s v="PLX-ADPTDRJ24V-96"/>
    <s v="Each"/>
    <s v="Active"/>
    <s v="Proluxe"/>
    <s v="Drivers"/>
    <s v="Adaptive"/>
    <s v="Shadow TransferKit"/>
    <s v="01-01-2025"/>
    <s v="14-04-2025"/>
    <n v="-10"/>
    <n v="0"/>
    <n v="1047.5"/>
    <n v="0"/>
    <n v="1047.5"/>
  </r>
  <r>
    <s v="AVPROD"/>
    <x v="274"/>
    <x v="5"/>
    <s v="SAN JUAN CAPISTRANO"/>
    <s v="CA"/>
    <n v="92675"/>
    <s v="SPKPL-REC-TB-5CH"/>
    <s v="Each"/>
    <s v="Active"/>
    <s v="American Lighting"/>
    <s v="Spektrum"/>
    <s v="Spektrum Smart"/>
    <s v="Order"/>
    <s v="01-01-2025"/>
    <s v="14-04-2025"/>
    <n v="0"/>
    <n v="2"/>
    <n v="0"/>
    <n v="106.84"/>
    <n v="-106.84"/>
  </r>
  <r>
    <s v="AVPROD"/>
    <x v="162"/>
    <x v="2"/>
    <s v="BENNETT"/>
    <s v="CO"/>
    <n v="80102"/>
    <s v="MKT-AL-2023"/>
    <s v="Each"/>
    <s v="NoPurchase"/>
    <s v="Other - Non-Inventory"/>
    <s v="DsplyCtlgSwag"/>
    <s v="DsplyCtlgSwag"/>
    <s v="Order"/>
    <s v="01-01-2025"/>
    <s v="14-04-2025"/>
    <n v="0"/>
    <n v="2"/>
    <n v="0"/>
    <n v="0"/>
    <n v="0"/>
  </r>
  <r>
    <s v="AVPROD"/>
    <x v="20"/>
    <x v="2"/>
    <s v="WINDSOR"/>
    <s v="CO"/>
    <n v="80550"/>
    <s v="AD56-5CCT-WH"/>
    <s v="CS12"/>
    <s v="Inactive"/>
    <s v="American Lighting"/>
    <s v="Downlighting"/>
    <s v="Advantage"/>
    <s v="Order"/>
    <s v="01-01-2025"/>
    <s v="14-04-2025"/>
    <n v="0"/>
    <n v="2"/>
    <n v="0"/>
    <n v="244.1"/>
    <n v="-244.1"/>
  </r>
  <r>
    <s v="AVPROD"/>
    <x v="20"/>
    <x v="2"/>
    <s v="WINDSOR"/>
    <s v="CO"/>
    <n v="80550"/>
    <s v="SPKPL-120VDIM-WH"/>
    <s v="Each"/>
    <s v="Active"/>
    <s v="American Lighting"/>
    <s v="Spektrum"/>
    <s v="Spektrum Smart"/>
    <s v="Order"/>
    <s v="01-01-2025"/>
    <s v="14-04-2025"/>
    <n v="0"/>
    <n v="5"/>
    <n v="0"/>
    <n v="91.2"/>
    <n v="-91.2"/>
  </r>
  <r>
    <s v="AVPROD"/>
    <x v="114"/>
    <x v="0"/>
    <s v="BENSALEM"/>
    <s v="PA"/>
    <n v="19020"/>
    <s v="PE-RLENS-1M"/>
    <s v="Each"/>
    <s v="Active"/>
    <s v="American Lighting"/>
    <s v="Extrusion/Channel"/>
    <s v="Premium Extrusions"/>
    <s v="Special Order"/>
    <s v="01-01-2025"/>
    <s v="14-04-2025"/>
    <n v="0"/>
    <n v="6"/>
    <n v="0"/>
    <n v="25.2"/>
    <n v="-25.2"/>
  </r>
  <r>
    <s v="AVPROD"/>
    <x v="269"/>
    <x v="6"/>
    <s v="SARASOTA"/>
    <s v="FL"/>
    <n v="34243"/>
    <s v="PLX-LEDDRJ24V-200"/>
    <s v="Each"/>
    <s v="Active"/>
    <s v="Proluxe"/>
    <s v="Drivers"/>
    <s v="LED-DR"/>
    <s v="Shadow TransferKit"/>
    <s v="01-01-2025"/>
    <s v="14-04-2025"/>
    <n v="-2"/>
    <n v="0"/>
    <n v="162.08000000000001"/>
    <n v="0"/>
    <n v="162.08000000000001"/>
  </r>
  <r>
    <s v="AVPROD"/>
    <x v="236"/>
    <x v="6"/>
    <s v="FORT MYERS"/>
    <s v="FL"/>
    <n v="33912"/>
    <s v="PLX-DECRJ45-DMX-5CH"/>
    <s v="Each"/>
    <s v="Active"/>
    <s v="Proluxe"/>
    <s v="Controls"/>
    <s v="Controls"/>
    <s v="Shadow TransferKit"/>
    <s v="01-01-2025"/>
    <s v="14-04-2025"/>
    <n v="0"/>
    <n v="0"/>
    <n v="-124.68"/>
    <n v="0"/>
    <n v="-124.68"/>
  </r>
  <r>
    <s v="AVPROD"/>
    <x v="142"/>
    <x v="8"/>
    <s v="SPOKANE VALLEY"/>
    <s v="WA"/>
    <n v="99216"/>
    <s v="PLX-HTL54-COB-RGBW-24V-16"/>
    <s v="Each"/>
    <s v="Active"/>
    <s v="Proluxe"/>
    <s v="Tape Light"/>
    <s v="High Output COB"/>
    <s v="Shadow TransferKit"/>
    <s v="01-01-2025"/>
    <s v="14-04-2025"/>
    <n v="-1"/>
    <n v="0"/>
    <n v="148.96"/>
    <n v="0"/>
    <n v="148.96"/>
  </r>
  <r>
    <s v="AVPROD"/>
    <x v="27"/>
    <x v="5"/>
    <s v="GILBERT"/>
    <s v="AZ"/>
    <n v="85296"/>
    <s v="ADPTPRO-DRJ-192-24"/>
    <s v="Each"/>
    <s v="Active"/>
    <s v="American Lighting"/>
    <s v="Drivers"/>
    <s v="Adaptive"/>
    <s v="Order"/>
    <s v="01-01-2025"/>
    <s v="14-04-2025"/>
    <n v="0"/>
    <n v="3"/>
    <n v="0"/>
    <n v="499.35"/>
    <n v="-499.35"/>
  </r>
  <r>
    <s v="AVPROD"/>
    <x v="56"/>
    <x v="3"/>
    <s v="MASON"/>
    <s v="OH"/>
    <n v="45040"/>
    <s v="PE-UVLENS-1M"/>
    <s v="Each"/>
    <s v="Active"/>
    <s v="American Lighting"/>
    <s v="Extrusion/Channel"/>
    <s v="Premium Extrusions"/>
    <s v="Special Order"/>
    <s v="01-01-2025"/>
    <s v="14-04-2025"/>
    <n v="0"/>
    <n v="8"/>
    <n v="0"/>
    <n v="42.88"/>
    <n v="-42.88"/>
  </r>
  <r>
    <s v="AVPROD"/>
    <x v="16"/>
    <x v="5"/>
    <s v="KIHEI"/>
    <s v="HI"/>
    <n v="96753"/>
    <s v="PE-RAD-LENS-2M"/>
    <s v="Each"/>
    <s v="Active"/>
    <s v="American Lighting"/>
    <s v="Extrusion/Channel"/>
    <s v="Premium Extrusions"/>
    <s v="Order"/>
    <s v="01-01-2025"/>
    <s v="14-04-2025"/>
    <n v="0"/>
    <n v="28"/>
    <n v="0"/>
    <n v="345.24"/>
    <n v="-345.24"/>
  </r>
  <r>
    <s v="AVPROD"/>
    <x v="86"/>
    <x v="9"/>
    <s v="GARFIELD"/>
    <s v="NJ"/>
    <n v="7026"/>
    <s v="PE-AA2-1M"/>
    <s v="Each"/>
    <s v="NoPurchase"/>
    <s v="American Lighting"/>
    <s v="Extrusion/Channel"/>
    <s v="Premium Extrusions"/>
    <s v="Order"/>
    <s v="01-01-2025"/>
    <s v="14-04-2025"/>
    <n v="0"/>
    <n v="45"/>
    <n v="0"/>
    <n v="562.5"/>
    <n v="-562.5"/>
  </r>
  <r>
    <s v="AVPROD"/>
    <x v="48"/>
    <x v="6"/>
    <s v="LAKELAND"/>
    <s v="FL"/>
    <n v="33813"/>
    <s v="NFPROV-RGBW-CC"/>
    <s v="Foot"/>
    <s v="Active"/>
    <s v="American Lighting"/>
    <s v="Flexible Linear"/>
    <s v="Neonflex Pro"/>
    <s v="Tivoli Custom Cut"/>
    <s v="01-01-2025"/>
    <s v="14-04-2025"/>
    <n v="0"/>
    <n v="98"/>
    <n v="0"/>
    <n v="1561.8"/>
    <n v="-1561.8"/>
  </r>
  <r>
    <s v="AVPROD"/>
    <x v="264"/>
    <x v="0"/>
    <s v="MECHANICSBURG"/>
    <s v="PA"/>
    <n v="17050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20"/>
    <x v="2"/>
    <s v="WINDSOR"/>
    <s v="CO"/>
    <n v="80550"/>
    <s v="PE-GT-2M-BNDL1"/>
    <s v="Each"/>
    <s v="Active"/>
    <s v="American Lighting"/>
    <s v="Extrusion/Channel"/>
    <s v="Premium Extrusions"/>
    <s v="Order"/>
    <s v="01-01-2025"/>
    <s v="14-04-2025"/>
    <n v="-13"/>
    <n v="0"/>
    <n v="2100.58"/>
    <n v="0"/>
    <n v="2100.58"/>
  </r>
  <r>
    <s v="AVPROD"/>
    <x v="88"/>
    <x v="9"/>
    <s v="SOUTHAMPTON"/>
    <s v="NY"/>
    <n v="11968"/>
    <s v="PLX-EXTGT-2M-BNDL1"/>
    <s v="Each"/>
    <s v="Active"/>
    <s v="Proluxe"/>
    <s v="Extrusion/Channel"/>
    <s v="Premium Extrusions"/>
    <s v="Shadow TransferKit"/>
    <s v="01-01-2025"/>
    <s v="14-04-2025"/>
    <n v="-20"/>
    <n v="0"/>
    <n v="5177.3"/>
    <n v="0"/>
    <n v="5177.3"/>
  </r>
  <r>
    <s v="AVPROD"/>
    <x v="479"/>
    <x v="0"/>
    <s v="CHESTER"/>
    <s v="VA"/>
    <n v="23836"/>
    <s v="PE-D.6-2M"/>
    <s v="Each"/>
    <s v="Active"/>
    <s v="American Lighting"/>
    <s v="Extrusion/Channel"/>
    <s v="Premium Extrusions"/>
    <s v="Special Order"/>
    <s v="01-01-2025"/>
    <s v="14-04-2025"/>
    <n v="0"/>
    <n v="0"/>
    <n v="0"/>
    <n v="-1894.4"/>
    <n v="1894.4"/>
  </r>
  <r>
    <s v="AVPROD"/>
    <x v="385"/>
    <x v="6"/>
    <s v="VENICE"/>
    <s v="FL"/>
    <n v="34292"/>
    <s v="LED-DR600-24"/>
    <s v="Each"/>
    <s v="Active"/>
    <s v="American Lighting"/>
    <s v="Drivers"/>
    <s v="LED-DR"/>
    <s v="Special Order"/>
    <s v="01-01-2025"/>
    <s v="14-04-2025"/>
    <n v="0"/>
    <n v="4"/>
    <n v="0"/>
    <n v="1182.8"/>
    <n v="-1182.8"/>
  </r>
  <r>
    <s v="AVPROD"/>
    <x v="21"/>
    <x v="8"/>
    <s v="BELLEVUE"/>
    <s v="WA"/>
    <n v="98005"/>
    <s v="PE-GT-END"/>
    <s v="Each"/>
    <s v="NoPurchase"/>
    <s v="American Lighting"/>
    <s v="Extrusion/Channel"/>
    <s v="Premium Extrusions"/>
    <s v="Order"/>
    <s v="01-01-2025"/>
    <s v="14-04-2025"/>
    <n v="0"/>
    <n v="140"/>
    <n v="0"/>
    <n v="346.36"/>
    <n v="-346.36"/>
  </r>
  <r>
    <s v="AVPROD"/>
    <x v="156"/>
    <x v="1"/>
    <s v="VINEYARD HAVEN"/>
    <s v="MA"/>
    <n v="2568"/>
    <s v="PE-AA45-1M"/>
    <s v="Each"/>
    <s v="Active"/>
    <s v="American Lighting"/>
    <s v="Extrusion/Channel"/>
    <s v="Premium Extrusions"/>
    <s v="Special Order"/>
    <s v="01-01-2025"/>
    <s v="14-04-2025"/>
    <n v="0"/>
    <n v="12"/>
    <n v="0"/>
    <n v="202.8"/>
    <n v="-202.8"/>
  </r>
  <r>
    <s v="AVPROD"/>
    <x v="380"/>
    <x v="10"/>
    <s v="NEW ORLEANS"/>
    <s v="LA"/>
    <n v="70123"/>
    <s v="PLX-SPTL54-RGBW-24V-16"/>
    <s v="Each"/>
    <s v="FlgNoPur"/>
    <s v="Proluxe"/>
    <s v="Tape Light"/>
    <s v="Spec Grade"/>
    <s v="Shadow TransferKit"/>
    <s v="01-01-2025"/>
    <s v="14-04-2025"/>
    <n v="-1"/>
    <n v="0"/>
    <n v="101.92"/>
    <n v="0"/>
    <n v="101.92"/>
  </r>
  <r>
    <s v="AVPROD"/>
    <x v="41"/>
    <x v="6"/>
    <s v="LARGO"/>
    <s v="FL"/>
    <n v="33773"/>
    <s v="PLX-HTL54-COB-RGBW-24V-16"/>
    <s v="Each"/>
    <s v="Active"/>
    <s v="Proluxe"/>
    <s v="Tape Light"/>
    <s v="High Output COB"/>
    <s v="Shadow TransferKit"/>
    <s v="01-01-2025"/>
    <s v="14-04-2025"/>
    <n v="-22"/>
    <n v="0"/>
    <n v="3002.08"/>
    <n v="0"/>
    <n v="3002.08"/>
  </r>
  <r>
    <s v="AVPROD"/>
    <x v="200"/>
    <x v="6"/>
    <s v="ORLANDO"/>
    <s v="FL"/>
    <n v="32811"/>
    <s v="PLX-TL-HVYDTYRGBWCOB-JUMP-0.5"/>
    <s v="Each"/>
    <s v="Active"/>
    <s v="Proluxe"/>
    <s v="Tape Light"/>
    <s v="Tape Light Accessories"/>
    <s v="Shadow TransferKit"/>
    <s v="01-01-2025"/>
    <s v="14-04-2025"/>
    <n v="0"/>
    <n v="0"/>
    <n v="-8.4"/>
    <n v="0"/>
    <n v="-8.4"/>
  </r>
  <r>
    <s v="AVPROD"/>
    <x v="465"/>
    <x v="2"/>
    <s v="LONGMONT"/>
    <s v="CO"/>
    <n v="80503"/>
    <s v="MLINK-120-30-36"/>
    <s v="Each"/>
    <s v="NoPurchase"/>
    <s v="American Lighting"/>
    <s v="Undercabinets"/>
    <s v="Microlink"/>
    <s v="Order"/>
    <s v="01-01-2025"/>
    <s v="14-04-2025"/>
    <n v="-3"/>
    <n v="0"/>
    <n v="75.599999999999994"/>
    <n v="0"/>
    <n v="75.599999999999994"/>
  </r>
  <r>
    <s v="AVPROD"/>
    <x v="75"/>
    <x v="0"/>
    <s v="ROANOKE"/>
    <s v="VA"/>
    <n v="24018"/>
    <s v="PLX-ADPTPRODRJ24V-288"/>
    <s v="Each"/>
    <s v="Active"/>
    <s v="Proluxe"/>
    <s v="Drivers"/>
    <s v="Adaptive"/>
    <s v="Shadow TransferKit"/>
    <s v="01-01-2025"/>
    <s v="14-04-2025"/>
    <n v="2"/>
    <n v="0"/>
    <n v="414.74"/>
    <n v="0"/>
    <n v="414.74"/>
  </r>
  <r>
    <s v="AVPROD"/>
    <x v="209"/>
    <x v="3"/>
    <s v="DECATUR"/>
    <s v="IN"/>
    <n v="46733"/>
    <s v="LED-DR480-24"/>
    <s v="Each"/>
    <s v="Active"/>
    <s v="American Lighting"/>
    <s v="Drivers"/>
    <s v="LED-DR"/>
    <s v="Order"/>
    <s v="01-01-2025"/>
    <s v="14-04-2025"/>
    <n v="0"/>
    <n v="1"/>
    <n v="0"/>
    <n v="203.9"/>
    <n v="-203.9"/>
  </r>
  <r>
    <s v="AVPROD"/>
    <x v="149"/>
    <x v="11"/>
    <s v="PHOENIX"/>
    <s v="AZ"/>
    <n v="85027"/>
    <s v="PE-AA1-FEED"/>
    <s v="Each"/>
    <s v="NoPurchase"/>
    <s v="American Lighting"/>
    <s v="Extrusion/Channel"/>
    <s v="Premium Extrusions"/>
    <s v="Order"/>
    <s v="01-01-2025"/>
    <s v="14-04-2025"/>
    <n v="0"/>
    <n v="22"/>
    <n v="0"/>
    <n v="0"/>
    <n v="0"/>
  </r>
  <r>
    <s v="AVPROD"/>
    <x v="99"/>
    <x v="0"/>
    <s v="ANNAPOLIS"/>
    <s v="MD"/>
    <n v="21401"/>
    <s v="ADPT-DRJ-96-24"/>
    <s v="Each"/>
    <s v="Active"/>
    <s v="American Lighting"/>
    <s v="Drivers"/>
    <s v="Adaptive"/>
    <s v="Order"/>
    <s v="01-01-2025"/>
    <s v="14-04-2025"/>
    <n v="0"/>
    <n v="1"/>
    <n v="0"/>
    <n v="-116.4"/>
    <n v="116.4"/>
  </r>
  <r>
    <s v="AVPROD"/>
    <x v="515"/>
    <x v="12"/>
    <s v="ST LOUIS PK"/>
    <s v="MN"/>
    <n v="55426"/>
    <s v="HTL-RGBW"/>
    <s v="Each"/>
    <s v="Active"/>
    <s v="American Lighting"/>
    <s v="Tape Light"/>
    <s v="High Output"/>
    <s v="Order"/>
    <s v="01-01-2025"/>
    <s v="14-04-2025"/>
    <n v="0"/>
    <n v="2"/>
    <n v="0"/>
    <n v="0"/>
    <n v="0"/>
  </r>
  <r>
    <s v="AVPROD"/>
    <x v="26"/>
    <x v="10"/>
    <s v="ROANOKE"/>
    <s v="TX"/>
    <n v="76262"/>
    <s v="PE-GT-END"/>
    <s v="Each"/>
    <s v="NoPurchase"/>
    <s v="American Lighting"/>
    <s v="Extrusion/Channel"/>
    <s v="Premium Extrusions"/>
    <s v="Order"/>
    <s v="01-01-2025"/>
    <s v="14-04-2025"/>
    <n v="0"/>
    <n v="77"/>
    <n v="0"/>
    <n v="196.35"/>
    <n v="-196.35"/>
  </r>
  <r>
    <s v="AVPROD"/>
    <x v="39"/>
    <x v="6"/>
    <s v="BOCA RATON"/>
    <s v="FL"/>
    <n v="33434"/>
    <s v="PE-GT-1M"/>
    <s v="Each"/>
    <s v="Inactive"/>
    <s v="American Lighting"/>
    <s v="Extrusion/Channel"/>
    <s v="Premium Extrusions"/>
    <s v="Order"/>
    <s v="01-01-2025"/>
    <s v="14-04-2025"/>
    <n v="0"/>
    <n v="73"/>
    <n v="0"/>
    <n v="1357.8"/>
    <n v="-1357.8"/>
  </r>
  <r>
    <s v="AVPROD"/>
    <x v="241"/>
    <x v="4"/>
    <s v="BLUFFTON"/>
    <s v="SC"/>
    <n v="29910"/>
    <s v="PLX-ADPTDRJ24V-288"/>
    <s v="Each"/>
    <s v="Active"/>
    <s v="Proluxe"/>
    <s v="Drivers"/>
    <s v="Adaptive"/>
    <s v="Shadow TransferKit"/>
    <s v="01-01-2025"/>
    <s v="14-04-2025"/>
    <n v="-1"/>
    <n v="0"/>
    <n v="174.8"/>
    <n v="0"/>
    <n v="174.8"/>
  </r>
  <r>
    <s v="AVPROD"/>
    <x v="48"/>
    <x v="6"/>
    <s v="LAKELAND"/>
    <s v="FL"/>
    <n v="33813"/>
    <s v="ADPT-DRJ-60-24"/>
    <s v="Each"/>
    <s v="Active"/>
    <s v="American Lighting"/>
    <s v="Drivers"/>
    <s v="Adaptive"/>
    <s v="Order"/>
    <s v="01-01-2025"/>
    <s v="14-04-2025"/>
    <n v="0"/>
    <n v="11"/>
    <n v="0"/>
    <n v="767.25"/>
    <n v="-767.25"/>
  </r>
  <r>
    <s v="AVPROD"/>
    <x v="368"/>
    <x v="19"/>
    <s v="MILLTOWN"/>
    <s v="NJ"/>
    <n v="8850"/>
    <s v="CNVS-RGBW-12x24"/>
    <s v="CS2"/>
    <s v="Active"/>
    <s v="American Lighting"/>
    <s v="Tape Light"/>
    <s v="Canvas"/>
    <s v="Order"/>
    <s v="01-01-2025"/>
    <s v="14-04-2025"/>
    <n v="0"/>
    <n v="1"/>
    <n v="0"/>
    <n v="302.89999999999998"/>
    <n v="-302.89999999999998"/>
  </r>
  <r>
    <s v="AVPROD"/>
    <x v="476"/>
    <x v="10"/>
    <s v="SPRINGDALE"/>
    <s v="AR"/>
    <n v="72762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378"/>
    <x v="5"/>
    <s v="LOS ANGELES"/>
    <s v="CA"/>
    <n v="90048"/>
    <s v="HTL-RGBW-100"/>
    <s v="Each"/>
    <s v="Active"/>
    <s v="American Lighting"/>
    <s v="Tape Light"/>
    <s v="High Output"/>
    <s v="Order"/>
    <s v="01-01-2025"/>
    <s v="14-04-2025"/>
    <n v="0"/>
    <n v="1"/>
    <n v="0"/>
    <n v="564.94000000000005"/>
    <n v="-564.94000000000005"/>
  </r>
  <r>
    <s v="AVPROD"/>
    <x v="86"/>
    <x v="9"/>
    <s v="GARFIELD"/>
    <s v="NJ"/>
    <n v="7026"/>
    <s v="PLX-TL-SC-4BLOCK"/>
    <s v="Each"/>
    <s v="Active"/>
    <s v="Proluxe"/>
    <s v="Tape Light"/>
    <s v="Tape Light Accessories"/>
    <s v="Shadow TransferKit"/>
    <s v="01-01-2025"/>
    <s v="14-04-2025"/>
    <n v="-1"/>
    <n v="0"/>
    <n v="34.25"/>
    <n v="0"/>
    <n v="34.25"/>
  </r>
  <r>
    <s v="AVPROD"/>
    <x v="21"/>
    <x v="8"/>
    <s v="BELLEVUE"/>
    <s v="WA"/>
    <n v="98005"/>
    <s v="PLX-DECRJ45-DMX-5CH"/>
    <s v="Each"/>
    <s v="Active"/>
    <s v="Proluxe"/>
    <s v="Controls"/>
    <s v="Controls"/>
    <s v="Shadow TransferKit"/>
    <s v="01-01-2025"/>
    <s v="14-04-2025"/>
    <n v="-8"/>
    <n v="0"/>
    <n v="498.72"/>
    <n v="0"/>
    <n v="498.72"/>
  </r>
  <r>
    <s v="AVPROD"/>
    <x v="396"/>
    <x v="5"/>
    <s v="EL SEGUNDO"/>
    <s v="CA"/>
    <n v="90245"/>
    <s v="SFLEX-SW-CHAN-4"/>
    <s v="Each"/>
    <s v="Active"/>
    <s v="American Lighting"/>
    <s v="Tape Light"/>
    <s v="Senik"/>
    <s v="Order"/>
    <s v="01-01-2025"/>
    <s v="14-04-2025"/>
    <n v="0"/>
    <n v="4"/>
    <n v="0"/>
    <n v="24.7"/>
    <n v="-24.7"/>
  </r>
  <r>
    <s v="AVPROD"/>
    <x v="216"/>
    <x v="9"/>
    <s v="SAYVILLE"/>
    <s v="NY"/>
    <n v="1178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89"/>
    <x v="4"/>
    <s v="GREENVILLE"/>
    <s v="SC"/>
    <n v="29601"/>
    <s v="PE-GT-LENS-1M"/>
    <s v="Each"/>
    <s v="NoPurchase"/>
    <s v="American Lighting"/>
    <s v="Extrusion/Channel"/>
    <s v="Premium Extrusions"/>
    <s v="Order"/>
    <s v="01-01-2025"/>
    <s v="14-04-2025"/>
    <n v="0"/>
    <n v="6"/>
    <n v="0"/>
    <n v="62.4"/>
    <n v="-62.4"/>
  </r>
  <r>
    <s v="AVPROD"/>
    <x v="319"/>
    <x v="6"/>
    <s v="HOLLYWOOD"/>
    <s v="FL"/>
    <n v="33021"/>
    <s v="PE-AA2-LENS-1M"/>
    <s v="Each"/>
    <s v="NoPurchase"/>
    <s v="American Lighting"/>
    <s v="Extrusion/Channel"/>
    <s v="Premium Extrusions"/>
    <s v="Order"/>
    <s v="01-01-2025"/>
    <s v="14-04-2025"/>
    <n v="0"/>
    <n v="2"/>
    <n v="0"/>
    <n v="9.8000000000000007"/>
    <n v="-9.8000000000000007"/>
  </r>
  <r>
    <s v="AVPROD"/>
    <x v="404"/>
    <x v="5"/>
    <s v="REDONDO BEACH"/>
    <s v="CA"/>
    <n v="90278"/>
    <s v="SPKPL-CTRL-W-RGBTW"/>
    <s v="Each"/>
    <s v="Active"/>
    <s v="American Lighting"/>
    <s v="Spektrum"/>
    <s v="Spektrum Smart"/>
    <s v="Order"/>
    <s v="01-01-2025"/>
    <s v="14-04-2025"/>
    <n v="0"/>
    <n v="4"/>
    <n v="0"/>
    <n v="43.4"/>
    <n v="-43.4"/>
  </r>
  <r>
    <s v="AVPROD"/>
    <x v="2"/>
    <x v="2"/>
    <s v="MURRAY"/>
    <s v="UT"/>
    <n v="84107"/>
    <s v="PLX-STL54-COB-30K-24V-100"/>
    <s v="Each"/>
    <s v="Active"/>
    <s v="Proluxe"/>
    <s v="Tape Light"/>
    <s v="Standard Grade COB"/>
    <s v="Shadow TransferKit"/>
    <s v="01-01-2025"/>
    <s v="14-04-2025"/>
    <n v="15"/>
    <n v="0"/>
    <n v="8046.3"/>
    <n v="0"/>
    <n v="8046.3"/>
  </r>
  <r>
    <s v="AVPROD"/>
    <x v="125"/>
    <x v="2"/>
    <s v="LOGAN"/>
    <s v="UT"/>
    <n v="84341"/>
    <s v="TL-2PWR-HD"/>
    <s v="Each"/>
    <s v="Active"/>
    <s v="American Lighting"/>
    <s v="Tape Light"/>
    <s v="Tape Light Accessories"/>
    <s v="Order"/>
    <s v="01-01-2025"/>
    <s v="14-04-2025"/>
    <n v="0"/>
    <n v="20"/>
    <n v="0"/>
    <n v="90"/>
    <n v="-90"/>
  </r>
  <r>
    <s v="AVPROD"/>
    <x v="110"/>
    <x v="4"/>
    <s v="CORNELIUS"/>
    <s v="NC"/>
    <n v="228031"/>
    <s v="HTL68-RGB"/>
    <s v="Each"/>
    <s v="Active"/>
    <s v="American Lighting"/>
    <s v="Tape Light"/>
    <s v="High Output"/>
    <s v="Order"/>
    <s v="01-01-2025"/>
    <s v="14-04-2025"/>
    <n v="0"/>
    <n v="4"/>
    <n v="0"/>
    <n v="640.79999999999995"/>
    <n v="-640.79999999999995"/>
  </r>
  <r>
    <s v="AVPROD"/>
    <x v="5"/>
    <x v="3"/>
    <s v="TROY"/>
    <s v="MI"/>
    <n v="48084"/>
    <s v="LED-DR150-24"/>
    <s v="Each"/>
    <s v="Inactive"/>
    <s v="American Lighting"/>
    <s v="Drivers"/>
    <s v="LED-DR"/>
    <s v="Order"/>
    <s v="01-01-2025"/>
    <s v="14-04-2025"/>
    <n v="0"/>
    <n v="2"/>
    <n v="0"/>
    <n v="225.06"/>
    <n v="-225.06"/>
  </r>
  <r>
    <s v="AVPROD"/>
    <x v="25"/>
    <x v="9"/>
    <s v="BROOKLYN"/>
    <s v="NY"/>
    <n v="11230"/>
    <s v="PE-SLOT-END"/>
    <s v="Each"/>
    <s v="NoPurchase"/>
    <s v="American Lighting"/>
    <s v="Extrusion/Channel"/>
    <s v="Premium Extrusions"/>
    <s v="Special Order"/>
    <s v="01-01-2025"/>
    <s v="14-04-2025"/>
    <n v="0"/>
    <n v="10"/>
    <n v="0"/>
    <n v="29.5"/>
    <n v="-29.5"/>
  </r>
  <r>
    <s v="AVPROD"/>
    <x v="278"/>
    <x v="6"/>
    <s v="PARRISH"/>
    <s v="FL"/>
    <n v="34219"/>
    <s v="PE-AA1-1M"/>
    <s v="Each"/>
    <s v="NoPurchase"/>
    <s v="American Lighting"/>
    <s v="Extrusion/Channel"/>
    <s v="Premium Extrusions"/>
    <s v="Order"/>
    <s v="01-01-2025"/>
    <s v="14-04-2025"/>
    <n v="0"/>
    <n v="30"/>
    <n v="0"/>
    <n v="277.5"/>
    <n v="-277.5"/>
  </r>
  <r>
    <s v="AVPROD"/>
    <x v="197"/>
    <x v="9"/>
    <s v="EATONTOWN"/>
    <s v="NJ"/>
    <n v="7724"/>
    <s v="PE-AA1-FEED"/>
    <s v="Each"/>
    <s v="NoPurchase"/>
    <s v="American Lighting"/>
    <s v="Extrusion/Channel"/>
    <s v="Premium Extrusions"/>
    <s v="Order"/>
    <s v="01-01-2025"/>
    <s v="14-04-2025"/>
    <n v="0"/>
    <n v="6"/>
    <n v="0"/>
    <n v="6.72"/>
    <n v="-6.72"/>
  </r>
  <r>
    <s v="AVPROD"/>
    <x v="328"/>
    <x v="10"/>
    <s v="HOUSTON"/>
    <s v="TX"/>
    <n v="77034"/>
    <s v="HTLHD-WH-16"/>
    <s v="Each"/>
    <s v="Active"/>
    <s v="American Lighting"/>
    <s v="Tape Light"/>
    <s v="High Output HD"/>
    <s v="Order"/>
    <s v="01-01-2025"/>
    <s v="14-04-2025"/>
    <n v="0"/>
    <n v="2"/>
    <n v="0"/>
    <n v="224.5"/>
    <n v="-224.5"/>
  </r>
  <r>
    <s v="AVPROD"/>
    <x v="381"/>
    <x v="10"/>
    <s v="OKLAHOMA CITY"/>
    <s v="OK"/>
    <n v="73120"/>
    <s v="PLX-ADPTDRJ24V-30"/>
    <s v="Each"/>
    <s v="Active"/>
    <s v="Proluxe"/>
    <s v="Drivers"/>
    <s v="Adaptive"/>
    <s v="Shadow TransferKit"/>
    <s v="01-01-2025"/>
    <s v="14-04-2025"/>
    <n v="-4"/>
    <n v="0"/>
    <n v="202.6"/>
    <n v="0"/>
    <n v="202.6"/>
  </r>
  <r>
    <s v="AVPROD"/>
    <x v="131"/>
    <x v="4"/>
    <s v="GREENSBORO"/>
    <s v="NC"/>
    <n v="27406"/>
    <s v="PE-AA1-1M"/>
    <s v="Each"/>
    <s v="NoPurchase"/>
    <s v="American Lighting"/>
    <s v="Extrusion/Channel"/>
    <s v="Premium Extrusions"/>
    <s v="Order"/>
    <s v="01-01-2025"/>
    <s v="14-04-2025"/>
    <n v="0"/>
    <n v="13"/>
    <n v="0"/>
    <n v="108.29"/>
    <n v="-108.29"/>
  </r>
  <r>
    <s v="AVPROD"/>
    <x v="293"/>
    <x v="10"/>
    <s v="SPRING "/>
    <s v="TX"/>
    <n v="77373"/>
    <s v="CC-LF-NFPROV-2-SL"/>
    <s v="Each"/>
    <s v="Active"/>
    <s v="Other - Non-Inventory"/>
    <s v="Other"/>
    <s v="LaborFee"/>
    <s v="Tivoli Custom Cut"/>
    <s v="01-01-2025"/>
    <s v="14-04-2025"/>
    <n v="-2"/>
    <n v="0"/>
    <n v="47.5"/>
    <n v="0"/>
    <n v="47.5"/>
  </r>
  <r>
    <s v="AVPROD"/>
    <x v="20"/>
    <x v="2"/>
    <s v="WINDSOR"/>
    <s v="CO"/>
    <n v="80550"/>
    <s v="ADPTPRO-DRJ-60-24"/>
    <s v="Each"/>
    <s v="Active"/>
    <s v="American Lighting"/>
    <s v="Drivers"/>
    <s v="Adaptive"/>
    <s v="Order"/>
    <s v="01-01-2025"/>
    <s v="14-04-2025"/>
    <n v="-8"/>
    <n v="0"/>
    <n v="1228"/>
    <n v="0"/>
    <n v="1228"/>
  </r>
  <r>
    <s v="AVPROD"/>
    <x v="82"/>
    <x v="5"/>
    <s v="SCOTTSDALE"/>
    <s v="AZ"/>
    <n v="85255"/>
    <s v="PLX-LEDDRJ24V-60"/>
    <s v="Each"/>
    <s v="Active"/>
    <s v="Proluxe"/>
    <s v="Drivers"/>
    <s v="LED-DR"/>
    <s v="Shadow TransferKit"/>
    <s v="01-01-2025"/>
    <s v="14-04-2025"/>
    <n v="1"/>
    <n v="0"/>
    <n v="36.200000000000003"/>
    <n v="0"/>
    <n v="36.200000000000003"/>
  </r>
  <r>
    <s v="AVPROD"/>
    <x v="516"/>
    <x v="20"/>
    <s v="SARASOTA"/>
    <s v="FL"/>
    <n v="34238"/>
    <s v="CNVS-RGBW-12x24"/>
    <s v="CS2"/>
    <s v="Active"/>
    <s v="American Lighting"/>
    <s v="Tape Light"/>
    <s v="Canvas"/>
    <s v="Order"/>
    <s v="01-01-2025"/>
    <s v="14-04-2025"/>
    <n v="-6"/>
    <n v="0"/>
    <n v="2019.3"/>
    <n v="0"/>
    <n v="2019.3"/>
  </r>
  <r>
    <s v="AVPROD"/>
    <x v="296"/>
    <x v="8"/>
    <s v="MUKILTEO"/>
    <s v="WA"/>
    <n v="98275"/>
    <s v="PLX-SPKPL-GTWY-T-E"/>
    <s v="Each"/>
    <s v="Active"/>
    <s v="Proluxe"/>
    <s v="Spektrum"/>
    <s v="Spektrum Smart"/>
    <s v="Shadow TransferKit"/>
    <s v="01-01-2025"/>
    <s v="14-04-2025"/>
    <n v="-1"/>
    <n v="0"/>
    <n v="195"/>
    <n v="0"/>
    <n v="195"/>
  </r>
  <r>
    <s v="AVPROD"/>
    <x v="41"/>
    <x v="6"/>
    <s v="SANTA ROSA BEACH"/>
    <s v="FL"/>
    <n v="32459"/>
    <s v="PLX-HTL54-TW-24V-16"/>
    <s v="Each"/>
    <s v="Active"/>
    <s v="Proluxe"/>
    <s v="Tape Light"/>
    <s v="High Output"/>
    <s v="Shadow TransferKit"/>
    <s v="01-01-2025"/>
    <s v="14-04-2025"/>
    <n v="-3"/>
    <n v="0"/>
    <n v="234.36"/>
    <n v="0"/>
    <n v="234.36"/>
  </r>
  <r>
    <s v="AVPROD"/>
    <x v="27"/>
    <x v="5"/>
    <s v="GILBERT"/>
    <s v="AZ"/>
    <n v="85296"/>
    <s v="ADPTPRO-DRJ-30-24"/>
    <s v="Each"/>
    <s v="Active"/>
    <s v="American Lighting"/>
    <s v="Drivers"/>
    <s v="Adaptive"/>
    <s v="Order"/>
    <s v="01-01-2025"/>
    <s v="14-04-2025"/>
    <n v="0"/>
    <n v="2"/>
    <n v="0"/>
    <n v="112.6"/>
    <n v="-112.6"/>
  </r>
  <r>
    <s v="AVPROD"/>
    <x v="65"/>
    <x v="6"/>
    <s v="SARASOTA"/>
    <s v="FL"/>
    <n v="34240"/>
    <s v="PE-AA2DF-2M"/>
    <s v="Each"/>
    <s v="Inactive"/>
    <s v="American Lighting"/>
    <s v="Extrusion/Channel"/>
    <s v="Premium Extrusions"/>
    <s v="Special Order"/>
    <s v="01-01-2025"/>
    <s v="14-04-2025"/>
    <n v="0"/>
    <n v="13"/>
    <n v="0"/>
    <n v="504"/>
    <n v="-504"/>
  </r>
  <r>
    <s v="AVPROD"/>
    <x v="32"/>
    <x v="6"/>
    <s v="NAPLES"/>
    <s v="FL"/>
    <n v="34110"/>
    <s v="STLHD-WW-16"/>
    <s v="Each"/>
    <s v="Active"/>
    <s v="American Lighting"/>
    <s v="Tape Light"/>
    <s v="Standard Grade HD"/>
    <s v="Order"/>
    <s v="01-01-2025"/>
    <s v="14-04-2025"/>
    <n v="0"/>
    <n v="5"/>
    <n v="0"/>
    <n v="457.75"/>
    <n v="-457.75"/>
  </r>
  <r>
    <s v="AVPROD"/>
    <x v="7"/>
    <x v="0"/>
    <s v="SILVER SPRING"/>
    <s v="MD"/>
    <n v="20910"/>
    <s v="SPTLECO-WW"/>
    <s v="Each"/>
    <s v="NoPurchase"/>
    <s v="American Lighting"/>
    <s v="Tape Light"/>
    <s v="Spec Eco"/>
    <s v="Order"/>
    <s v="01-01-2025"/>
    <s v="14-04-2025"/>
    <n v="0"/>
    <n v="13"/>
    <n v="0"/>
    <n v="1508.65"/>
    <n v="-1508.65"/>
  </r>
  <r>
    <s v="AVPROD"/>
    <x v="87"/>
    <x v="10"/>
    <s v="MCKINNEY"/>
    <s v="TX"/>
    <n v="75071"/>
    <s v="PLX-EE1-AAFR-2M-BNDL1"/>
    <s v="Each"/>
    <s v="Active"/>
    <s v="Proluxe"/>
    <s v="Extrusion/Channel"/>
    <s v="Premium Extrusions"/>
    <s v="Shadow TransferKit"/>
    <s v="01-01-2025"/>
    <s v="14-04-2025"/>
    <n v="-23"/>
    <n v="0"/>
    <n v="550.85"/>
    <n v="0"/>
    <n v="550.85"/>
  </r>
  <r>
    <s v="AVPROD"/>
    <x v="93"/>
    <x v="12"/>
    <s v="EDINA"/>
    <s v="MN"/>
    <n v="55439"/>
    <s v="PLX-EXTGT-2M-BNDL1"/>
    <s v="Each"/>
    <s v="Active"/>
    <s v="Proluxe"/>
    <s v="Extrusion/Channel"/>
    <s v="Premium Extrusions"/>
    <s v="Shadow TransferKit"/>
    <s v="01-01-2025"/>
    <s v="14-04-2025"/>
    <n v="4"/>
    <n v="0"/>
    <n v="3564"/>
    <n v="0"/>
    <n v="3564"/>
  </r>
  <r>
    <s v="AVPROD"/>
    <x v="41"/>
    <x v="6"/>
    <s v="SANTA ROSA BEACH"/>
    <s v="FL"/>
    <n v="32459"/>
    <s v="PLX-LEDDRJ24V-96"/>
    <s v="Each"/>
    <s v="Active"/>
    <s v="Proluxe"/>
    <s v="Drivers"/>
    <s v="LED-DR"/>
    <s v="Shadow TransferKit"/>
    <s v="01-01-2025"/>
    <s v="14-04-2025"/>
    <n v="-1"/>
    <n v="0"/>
    <n v="51.44"/>
    <n v="0"/>
    <n v="51.44"/>
  </r>
  <r>
    <s v="AVPROD"/>
    <x v="60"/>
    <x v="3"/>
    <s v="FRANKLIN"/>
    <s v="OH"/>
    <n v="45005"/>
    <s v="HTL-COB-RGBW-16"/>
    <s v="Each"/>
    <s v="Active"/>
    <s v="American Lighting"/>
    <s v="Tape Light"/>
    <s v="High Output COB"/>
    <s v="Order"/>
    <s v="01-01-2025"/>
    <s v="14-04-2025"/>
    <n v="0"/>
    <n v="10"/>
    <n v="0"/>
    <n v="1404.4"/>
    <n v="-1404.4"/>
  </r>
  <r>
    <s v="AVPROD"/>
    <x v="349"/>
    <x v="10"/>
    <s v="TULSA"/>
    <s v="OK"/>
    <n v="74133"/>
    <s v="SPTLECO-UWW"/>
    <s v="Each"/>
    <s v="NoPurchase"/>
    <s v="American Lighting"/>
    <s v="Tape Light"/>
    <s v="Spec Eco"/>
    <s v="Order"/>
    <s v="01-01-2025"/>
    <s v="14-04-2025"/>
    <n v="0"/>
    <n v="1"/>
    <n v="0"/>
    <n v="116.05"/>
    <n v="-116.05"/>
  </r>
  <r>
    <s v="AVPROD"/>
    <x v="219"/>
    <x v="2"/>
    <s v="RIVERTON"/>
    <s v="UT"/>
    <n v="84065"/>
    <s v="SPKPL-GTWY-T-W"/>
    <s v="Each"/>
    <s v="Active"/>
    <s v="American Lighting"/>
    <s v="Spektrum"/>
    <s v="Spektrum Smart"/>
    <s v="Order"/>
    <s v="01-01-2025"/>
    <s v="14-04-2025"/>
    <n v="0"/>
    <n v="1"/>
    <n v="0"/>
    <n v="-41.6"/>
    <n v="41.6"/>
  </r>
  <r>
    <s v="AVPROD"/>
    <x v="440"/>
    <x v="9"/>
    <s v="HAMPTON BAYS"/>
    <s v="NY"/>
    <n v="11946"/>
    <s v="HTLWD-3018-16"/>
    <s v="Each"/>
    <s v="Active"/>
    <s v="American Lighting"/>
    <s v="Tape Light"/>
    <s v="High Output"/>
    <s v="Order"/>
    <s v="01-01-2025"/>
    <s v="14-04-2025"/>
    <n v="0"/>
    <n v="4"/>
    <n v="0"/>
    <n v="667.2"/>
    <n v="-667.2"/>
  </r>
  <r>
    <s v="AVPROD"/>
    <x v="460"/>
    <x v="10"/>
    <s v="RUSSELLVILLE"/>
    <s v="AR"/>
    <n v="72801"/>
    <s v="PLX-DL4R-DMX-RGBTW-LED-WH"/>
    <s v="Each"/>
    <s v="Active"/>
    <s v="Proluxe"/>
    <s v="Downlighting"/>
    <s v="Color Changing"/>
    <s v="Shadow TransferKit"/>
    <s v="01-01-2025"/>
    <s v="14-04-2025"/>
    <n v="-9"/>
    <n v="0"/>
    <n v="1556.72"/>
    <n v="0"/>
    <n v="1556.72"/>
  </r>
  <r>
    <s v="AVPROD"/>
    <x v="261"/>
    <x v="3"/>
    <s v="MISHAWAKA"/>
    <s v="IN"/>
    <n v="46545"/>
    <s v="PLX-EXTMINIDF-FEED"/>
    <s v="Each"/>
    <s v="Active"/>
    <s v="Proluxe"/>
    <s v="Extrusion/Channel"/>
    <s v="Premium Extrusions"/>
    <s v="Shadow TransferKit"/>
    <s v="01-01-2025"/>
    <s v="14-04-2025"/>
    <n v="-34"/>
    <n v="0"/>
    <n v="45.22"/>
    <n v="0"/>
    <n v="45.22"/>
  </r>
  <r>
    <s v="AVPROD"/>
    <x v="5"/>
    <x v="3"/>
    <s v="TROY"/>
    <s v="MI"/>
    <n v="48084"/>
    <s v="PLX-HTL65-COB-30K-24V-16"/>
    <s v="Each"/>
    <s v="Active"/>
    <s v="Proluxe"/>
    <s v="Tape Light"/>
    <s v="High Output COB"/>
    <s v="Shadow TransferKit"/>
    <s v="01-01-2025"/>
    <s v="14-04-2025"/>
    <n v="-11"/>
    <n v="0"/>
    <n v="1270.5"/>
    <n v="0"/>
    <n v="1270.5"/>
  </r>
  <r>
    <s v="AVPROD"/>
    <x v="237"/>
    <x v="2"/>
    <s v="LONE TREE"/>
    <s v="CO"/>
    <n v="80124"/>
    <s v="PLX-ADPTDRJ24V-60"/>
    <s v="Each"/>
    <s v="Active"/>
    <s v="Proluxe"/>
    <s v="Drivers"/>
    <s v="Adaptive"/>
    <s v="Shadow TransferKit"/>
    <s v="01-01-2025"/>
    <s v="14-04-2025"/>
    <n v="-4"/>
    <n v="0"/>
    <n v="279"/>
    <n v="0"/>
    <n v="279"/>
  </r>
  <r>
    <s v="AVPROD"/>
    <x v="379"/>
    <x v="7"/>
    <s v="LEE'S SUMMIT"/>
    <s v="MO"/>
    <n v="64081"/>
    <s v="STL-WW-100"/>
    <s v="Each"/>
    <s v="Active"/>
    <s v="American Lighting"/>
    <s v="Tape Light"/>
    <s v="Standard Grade"/>
    <s v="Order"/>
    <s v="01-01-2025"/>
    <s v="14-04-2025"/>
    <n v="0"/>
    <n v="2"/>
    <n v="0"/>
    <n v="981.1"/>
    <n v="-981.1"/>
  </r>
  <r>
    <s v="AVPROD"/>
    <x v="29"/>
    <x v="2"/>
    <s v="ARVADA"/>
    <s v="CO"/>
    <n v="80002"/>
    <s v="PE-AA1-1M"/>
    <s v="Each"/>
    <s v="NoPurchase"/>
    <s v="American Lighting"/>
    <s v="Extrusion/Channel"/>
    <s v="Premium Extrusions"/>
    <s v="Order"/>
    <s v="01-01-2025"/>
    <s v="14-04-2025"/>
    <n v="0"/>
    <n v="12"/>
    <n v="0"/>
    <n v="99.01"/>
    <n v="-99.01"/>
  </r>
  <r>
    <s v="AVPROD"/>
    <x v="19"/>
    <x v="0"/>
    <s v="BETHESDA"/>
    <s v="MD"/>
    <n v="20814"/>
    <s v="PE-AA1-1M"/>
    <s v="Each"/>
    <s v="NoPurchase"/>
    <s v="American Lighting"/>
    <s v="Extrusion/Channel"/>
    <s v="Premium Extrusions"/>
    <s v="Order"/>
    <s v="01-01-2025"/>
    <s v="14-04-2025"/>
    <n v="0"/>
    <n v="25"/>
    <n v="0"/>
    <n v="231.25"/>
    <n v="-231.25"/>
  </r>
  <r>
    <s v="AVPROD"/>
    <x v="36"/>
    <x v="5"/>
    <s v="MESA"/>
    <s v="AZ"/>
    <n v="85204"/>
    <s v="PE-TRACE-2M"/>
    <s v="Each"/>
    <s v="NoPurchase"/>
    <s v="American Lighting"/>
    <s v="Extrusion/Channel"/>
    <s v="Premium Extrusions"/>
    <s v="Order"/>
    <s v="01-01-2025"/>
    <s v="14-04-2025"/>
    <n v="0"/>
    <n v="6"/>
    <n v="0"/>
    <n v="222.6"/>
    <n v="-222.6"/>
  </r>
  <r>
    <s v="AVPROD"/>
    <x v="69"/>
    <x v="11"/>
    <s v="STEVENS POINT"/>
    <s v="WI"/>
    <n v="54481"/>
    <s v="ADPTPRO-DR-300-24"/>
    <s v="Each"/>
    <s v="Active"/>
    <s v="American Lighting"/>
    <s v="Drivers"/>
    <s v="Adaptive"/>
    <s v="Order"/>
    <s v="01-01-2025"/>
    <s v="14-04-2025"/>
    <n v="0"/>
    <n v="4"/>
    <n v="0"/>
    <n v="384"/>
    <n v="-384"/>
  </r>
  <r>
    <s v="AVPROD"/>
    <x v="495"/>
    <x v="5"/>
    <s v="KAHULUI"/>
    <s v="HI"/>
    <n v="96732"/>
    <s v="CEDIA PROMO"/>
    <s v="Each"/>
    <s v="Active"/>
    <s v="Other - Non-Inventory"/>
    <s v="DsplyCtlgSwag"/>
    <s v="DsplyCtlgSwag"/>
    <s v="Order"/>
    <s v="01-01-2025"/>
    <s v="14-04-2025"/>
    <n v="1"/>
    <n v="0"/>
    <n v="293.52999999999997"/>
    <n v="0"/>
    <n v="293.52999999999997"/>
  </r>
  <r>
    <s v="AVPROD"/>
    <x v="95"/>
    <x v="3"/>
    <s v="LEETSDALE"/>
    <s v="PA"/>
    <n v="15056"/>
    <s v="PLX-HTL54-COB-30K-24V-16"/>
    <s v="Each"/>
    <s v="Active"/>
    <s v="Proluxe"/>
    <s v="Tape Light"/>
    <s v="High Output COB"/>
    <s v="Shadow TransferKit"/>
    <s v="01-01-2025"/>
    <s v="14-04-2025"/>
    <n v="-2"/>
    <n v="0"/>
    <n v="202.74"/>
    <n v="0"/>
    <n v="202.74"/>
  </r>
  <r>
    <s v="AVPROD"/>
    <x v="225"/>
    <x v="0"/>
    <s v="STERLING"/>
    <s v="VA"/>
    <n v="20166"/>
    <s v="PLX-TL-HVYDTYACCSRY-RGB-CONSNAP"/>
    <s v="Each"/>
    <s v="Active"/>
    <s v="Proluxe"/>
    <s v="Tape Light"/>
    <s v="Tape Light Accessories"/>
    <s v="Shadow TransferKit"/>
    <s v="01-01-2025"/>
    <s v="14-04-2025"/>
    <n v="-50"/>
    <n v="0"/>
    <n v="107.5"/>
    <n v="0"/>
    <n v="107.5"/>
  </r>
  <r>
    <s v="AVPROD"/>
    <x v="351"/>
    <x v="3"/>
    <s v="LOUISVILLE "/>
    <s v="KY"/>
    <n v="40207"/>
    <s v="PLX-LEDDRJ24V-200"/>
    <s v="Each"/>
    <s v="Active"/>
    <s v="Proluxe"/>
    <s v="Drivers"/>
    <s v="LED-DR"/>
    <s v="Shadow TransferKit"/>
    <s v="01-01-2025"/>
    <s v="14-04-2025"/>
    <n v="-7"/>
    <n v="0"/>
    <n v="597.1"/>
    <n v="0"/>
    <n v="597.1"/>
  </r>
  <r>
    <s v="AVPROD"/>
    <x v="294"/>
    <x v="2"/>
    <s v="BASALT "/>
    <s v="CO"/>
    <n v="81621"/>
    <s v="PLX-HTLWD54-3018-24V-16"/>
    <s v="Each"/>
    <s v="Active"/>
    <s v="Proluxe"/>
    <s v="Tape Light"/>
    <s v="High Output"/>
    <s v="Shadow TransferKit"/>
    <s v="01-01-2025"/>
    <s v="14-04-2025"/>
    <n v="0"/>
    <n v="0"/>
    <n v="207.96"/>
    <n v="0"/>
    <n v="207.96"/>
  </r>
  <r>
    <s v="AVPROD"/>
    <x v="106"/>
    <x v="0"/>
    <s v="PITTSBURGH"/>
    <s v="PA"/>
    <n v="15223"/>
    <s v="PLX-HTLHD54-40K-24V-16"/>
    <s v="Each"/>
    <s v="Active"/>
    <s v="Proluxe"/>
    <s v="Tape Light"/>
    <s v="High Output HD"/>
    <s v="Shadow TransferKit"/>
    <s v="01-01-2025"/>
    <s v="14-04-2025"/>
    <n v="4"/>
    <n v="0"/>
    <n v="449.4"/>
    <n v="0"/>
    <n v="449.4"/>
  </r>
  <r>
    <s v="AVPROD"/>
    <x v="158"/>
    <x v="3"/>
    <s v="MADISON HEIGHTS"/>
    <s v="MI"/>
    <n v="48071"/>
    <s v="E-CLIP-45"/>
    <s v="Each"/>
    <s v="NoPurchase"/>
    <s v="American Lighting"/>
    <s v="Extrusion/Channel"/>
    <s v="Economy Extrusions"/>
    <s v="Order"/>
    <s v="01-01-2025"/>
    <s v="14-04-2025"/>
    <n v="0"/>
    <n v="98"/>
    <n v="0"/>
    <n v="213.62"/>
    <n v="-213.62"/>
  </r>
  <r>
    <s v="AVPROD"/>
    <x v="65"/>
    <x v="6"/>
    <s v="SARASOTA"/>
    <s v="FL"/>
    <n v="34240"/>
    <s v="PE-AA2-2M"/>
    <s v="Each"/>
    <s v="Inactive"/>
    <s v="American Lighting"/>
    <s v="Extrusion/Channel"/>
    <s v="Premium Extrusions"/>
    <s v="Special Order"/>
    <s v="01-01-2025"/>
    <s v="14-04-2025"/>
    <n v="0"/>
    <n v="60"/>
    <n v="0"/>
    <n v="1350"/>
    <n v="-1350"/>
  </r>
  <r>
    <s v="AVPROD"/>
    <x v="66"/>
    <x v="9"/>
    <s v="PLAINVIEW"/>
    <s v="NY"/>
    <n v="11803"/>
    <s v="PLX-SPTL54-RGBTW-24V-13"/>
    <s v="Each"/>
    <s v="FlgNoPur"/>
    <s v="Proluxe"/>
    <s v="Tape Light"/>
    <s v="Spec Grade"/>
    <s v="Shadow TransferKit"/>
    <s v="01-01-2025"/>
    <s v="14-04-2025"/>
    <n v="-11"/>
    <n v="0"/>
    <n v="1827"/>
    <n v="0"/>
    <n v="1827"/>
  </r>
  <r>
    <s v="AVPROD"/>
    <x v="52"/>
    <x v="1"/>
    <s v="NORTH EASTON"/>
    <s v="MA"/>
    <n v="2356"/>
    <s v="ADPTPRO-DR-200-24"/>
    <s v="Each"/>
    <s v="Active"/>
    <s v="American Lighting"/>
    <s v="Drivers"/>
    <s v="Adaptive"/>
    <s v="Order"/>
    <s v="01-01-2025"/>
    <s v="14-04-2025"/>
    <n v="0"/>
    <n v="3"/>
    <n v="0"/>
    <n v="496.65"/>
    <n v="-496.65"/>
  </r>
  <r>
    <s v="AVPROD"/>
    <x v="49"/>
    <x v="6"/>
    <s v="CAPE CORAL"/>
    <s v="FL"/>
    <n v="33909"/>
    <s v="HTL-COB-NW-100"/>
    <s v="Each"/>
    <s v="Active"/>
    <s v="American Lighting"/>
    <s v="Tape Light"/>
    <s v="High Output COB"/>
    <s v="Order"/>
    <s v="01-01-2025"/>
    <s v="14-04-2025"/>
    <n v="0"/>
    <n v="3"/>
    <n v="0"/>
    <n v="1971.15"/>
    <n v="-1971.15"/>
  </r>
  <r>
    <s v="AVPROD"/>
    <x v="76"/>
    <x v="3"/>
    <s v="GRANGER"/>
    <s v="IN"/>
    <n v="46530"/>
    <s v="HTL-TWR-16"/>
    <s v="Each"/>
    <s v="Active"/>
    <s v="American Lighting"/>
    <s v="Tape Light"/>
    <s v="High Output"/>
    <s v="Order"/>
    <s v="01-01-2025"/>
    <s v="14-04-2025"/>
    <n v="0"/>
    <n v="10"/>
    <n v="0"/>
    <n v="1330.4"/>
    <n v="-1330.4"/>
  </r>
  <r>
    <s v="AVPROD"/>
    <x v="155"/>
    <x v="10"/>
    <s v="JONESBORO"/>
    <s v="AR"/>
    <n v="72405"/>
    <s v="LED-DR480-24"/>
    <s v="Each"/>
    <s v="Active"/>
    <s v="American Lighting"/>
    <s v="Drivers"/>
    <s v="LED-DR"/>
    <s v="Order"/>
    <s v="01-01-2025"/>
    <s v="14-04-2025"/>
    <n v="0"/>
    <n v="5"/>
    <n v="0"/>
    <n v="1132.75"/>
    <n v="-1132.75"/>
  </r>
  <r>
    <s v="AVPROD"/>
    <x v="514"/>
    <x v="3"/>
    <s v="AUBURN HILLS"/>
    <s v="MI"/>
    <n v="48326"/>
    <s v="PLX-EXTVERGE-2M-BNDL1"/>
    <s v="Each"/>
    <s v="Active"/>
    <s v="Proluxe"/>
    <s v="Extrusion/Channel"/>
    <s v="Premium Extrusions"/>
    <s v="Shadow TransferKit"/>
    <s v="01-01-2025"/>
    <s v="14-04-2025"/>
    <n v="8"/>
    <n v="0"/>
    <n v="403.6"/>
    <n v="0"/>
    <n v="403.6"/>
  </r>
  <r>
    <s v="AVPROD"/>
    <x v="77"/>
    <x v="9"/>
    <s v="MONTAUK"/>
    <s v="NY"/>
    <n v="11954"/>
    <s v="PLX-TL-HVYDTYACCSRY-SC-SPL"/>
    <s v="Each"/>
    <s v="Active"/>
    <s v="Proluxe"/>
    <s v="Tape Light"/>
    <s v="Tape Light Accessories"/>
    <s v="Shadow TransferKit"/>
    <s v="01-01-2025"/>
    <s v="14-04-2025"/>
    <n v="-5"/>
    <n v="0"/>
    <n v="12.25"/>
    <n v="0"/>
    <n v="12.25"/>
  </r>
  <r>
    <s v="AVPROD"/>
    <x v="24"/>
    <x v="4"/>
    <s v="WOODSTOCK"/>
    <s v="GA"/>
    <n v="30189"/>
    <s v="PLX-EXTVERGE-2M-BNDL1"/>
    <s v="Each"/>
    <s v="Active"/>
    <s v="Proluxe"/>
    <s v="Extrusion/Channel"/>
    <s v="Premium Extrusions"/>
    <s v="Shadow TransferKit"/>
    <s v="01-01-2025"/>
    <s v="14-04-2025"/>
    <n v="-9"/>
    <n v="0"/>
    <n v="378.04"/>
    <n v="0"/>
    <n v="378.04"/>
  </r>
  <r>
    <s v="AVPROD"/>
    <x v="134"/>
    <x v="6"/>
    <s v="TAMPA"/>
    <s v="FL"/>
    <n v="33619"/>
    <s v="PLX-LEDDRJ24V-300"/>
    <s v="Each"/>
    <s v="Active"/>
    <s v="Proluxe"/>
    <s v="Drivers"/>
    <s v="LED-DR"/>
    <s v="Shadow TransferKit"/>
    <s v="01-01-2025"/>
    <s v="14-04-2025"/>
    <n v="2"/>
    <n v="0"/>
    <n v="217.8"/>
    <n v="0"/>
    <n v="217.8"/>
  </r>
  <r>
    <s v="AVPROD"/>
    <x v="346"/>
    <x v="8"/>
    <s v="KIRKLAND"/>
    <s v="WA"/>
    <n v="98034"/>
    <s v="PLX-NFPRO-ASSEMBLY-CC"/>
    <s v="Unit"/>
    <s v="Active"/>
    <s v="Other - Non-Inventory"/>
    <s v="FeesServices"/>
    <s v="FeesServices"/>
    <s v="Shadow TransferKit"/>
    <s v="01-01-2025"/>
    <s v="14-04-2025"/>
    <n v="42"/>
    <n v="0"/>
    <n v="400"/>
    <n v="0"/>
    <n v="400"/>
  </r>
  <r>
    <s v="AVPROD"/>
    <x v="242"/>
    <x v="3"/>
    <s v="LEBANON"/>
    <s v="OH"/>
    <n v="45036"/>
    <s v="QD6-40-WH"/>
    <s v="Each"/>
    <s v="NoPurchase"/>
    <s v="American Lighting"/>
    <s v="Downlighting"/>
    <s v="Quick Disc"/>
    <s v="Order"/>
    <s v="01-01-2025"/>
    <s v="14-04-2025"/>
    <n v="0"/>
    <n v="24"/>
    <n v="0"/>
    <n v="252"/>
    <n v="-252"/>
  </r>
  <r>
    <s v="AVPROD"/>
    <x v="427"/>
    <x v="6"/>
    <s v="MIAMI"/>
    <s v="FL"/>
    <n v="33015"/>
    <s v="PE-INVMINI-END"/>
    <s v="Each"/>
    <s v="NoPurchase"/>
    <s v="American Lighting"/>
    <s v="Extrusion/Channel"/>
    <s v="Premium Extrusions"/>
    <s v="Special Order"/>
    <s v="01-01-2025"/>
    <s v="14-04-2025"/>
    <n v="0"/>
    <n v="68"/>
    <n v="0"/>
    <n v="248.2"/>
    <n v="-248.2"/>
  </r>
  <r>
    <s v="AVPROD"/>
    <x v="399"/>
    <x v="4"/>
    <s v="CUMMING"/>
    <s v="GA"/>
    <n v="30041"/>
    <s v="REC-DMX-RJ45A-5CH"/>
    <s v="Each"/>
    <s v="Active"/>
    <s v="American Lighting"/>
    <s v="Controls"/>
    <s v="Controls"/>
    <s v="Order"/>
    <s v="01-01-2025"/>
    <s v="14-04-2025"/>
    <n v="0"/>
    <n v="2"/>
    <n v="0"/>
    <n v="197.9"/>
    <n v="-197.9"/>
  </r>
  <r>
    <s v="AVPROD"/>
    <x v="302"/>
    <x v="0"/>
    <s v="ANNAPOLIS"/>
    <s v="MD"/>
    <n v="21401"/>
    <s v="HTLHD-UWW-16"/>
    <s v="Each"/>
    <s v="Active"/>
    <s v="American Lighting"/>
    <s v="Tape Light"/>
    <s v="High Output HD"/>
    <s v="Order"/>
    <s v="01-01-2025"/>
    <s v="14-04-2025"/>
    <n v="0"/>
    <n v="2"/>
    <n v="0"/>
    <n v="224.5"/>
    <n v="-224.5"/>
  </r>
  <r>
    <s v="AVPROD"/>
    <x v="90"/>
    <x v="3"/>
    <s v="CLEVELAND"/>
    <s v="OH"/>
    <n v="44114"/>
    <s v="PLX-HTLWD54-3018-24V-16"/>
    <s v="Each"/>
    <s v="Active"/>
    <s v="Proluxe"/>
    <s v="Tape Light"/>
    <s v="High Output"/>
    <s v="Shadow TransferKit"/>
    <s v="01-01-2025"/>
    <s v="14-04-2025"/>
    <n v="4"/>
    <n v="0"/>
    <n v="611.6"/>
    <n v="0"/>
    <n v="611.6"/>
  </r>
  <r>
    <s v="AVPROD"/>
    <x v="28"/>
    <x v="8"/>
    <s v="REDMOND"/>
    <s v="WA"/>
    <n v="98052"/>
    <s v="ADPT-DRJ-30-24"/>
    <s v="Each"/>
    <s v="Active"/>
    <s v="American Lighting"/>
    <s v="Drivers"/>
    <s v="Adaptive"/>
    <s v="Order"/>
    <s v="01-01-2025"/>
    <s v="14-04-2025"/>
    <n v="0"/>
    <n v="25"/>
    <n v="0"/>
    <n v="806"/>
    <n v="-806"/>
  </r>
  <r>
    <s v="AVPROD"/>
    <x v="200"/>
    <x v="6"/>
    <s v="ORLANDO"/>
    <s v="FL"/>
    <n v="32811"/>
    <s v="ADPTPRO-DRJ-96-24"/>
    <s v="Each"/>
    <s v="Active"/>
    <s v="American Lighting"/>
    <s v="Drivers"/>
    <s v="Adaptive"/>
    <s v="Order"/>
    <s v="01-01-2025"/>
    <s v="14-04-2025"/>
    <n v="0"/>
    <n v="1"/>
    <n v="0"/>
    <n v="115.2"/>
    <n v="-115.2"/>
  </r>
  <r>
    <s v="AVPROD"/>
    <x v="48"/>
    <x v="6"/>
    <s v="LAKELAND"/>
    <s v="FL"/>
    <n v="33813"/>
    <s v="SPTL-RGBTW"/>
    <s v="Each"/>
    <s v="FlgNoPur"/>
    <s v="American Lighting"/>
    <s v="Tape Light"/>
    <s v="Spec Grade"/>
    <s v="Order"/>
    <s v="01-01-2025"/>
    <s v="14-04-2025"/>
    <n v="0"/>
    <n v="10"/>
    <n v="0"/>
    <n v="1575"/>
    <n v="-1575"/>
  </r>
  <r>
    <s v="AVPROD"/>
    <x v="21"/>
    <x v="8"/>
    <s v="BELLEVUE"/>
    <s v="WA"/>
    <n v="98005"/>
    <s v="LED-DR240-24"/>
    <s v="Each"/>
    <s v="Inactive"/>
    <s v="American Lighting"/>
    <s v="Drivers"/>
    <s v="LED-DR"/>
    <s v="Special Order"/>
    <s v="01-01-2025"/>
    <s v="14-04-2025"/>
    <n v="0"/>
    <n v="1"/>
    <n v="0"/>
    <n v="148.65"/>
    <n v="-148.65"/>
  </r>
  <r>
    <s v="AVPROD"/>
    <x v="81"/>
    <x v="10"/>
    <s v="SPICEWOOD"/>
    <s v="TX"/>
    <n v="78669"/>
    <s v="PLX-HTL54-27K-24V-16"/>
    <s v="Each"/>
    <s v="Active"/>
    <s v="Proluxe"/>
    <s v="Tape Light"/>
    <s v="High Output"/>
    <s v="Shadow TransferKit"/>
    <s v="01-01-2025"/>
    <s v="14-04-2025"/>
    <n v="-1"/>
    <n v="0"/>
    <n v="98.7"/>
    <n v="0"/>
    <n v="98.7"/>
  </r>
  <r>
    <s v="AVPROD"/>
    <x v="68"/>
    <x v="4"/>
    <s v="CHARLESTON"/>
    <s v="SC"/>
    <n v="29407"/>
    <s v="PLX-EXTUNVMINI-2M-BNDL1"/>
    <s v="Each"/>
    <s v="Active"/>
    <s v="Proluxe"/>
    <s v="Extrusion/Channel"/>
    <s v="Premium Extrusions"/>
    <s v="Shadow TransferKit"/>
    <s v="01-01-2025"/>
    <s v="14-04-2025"/>
    <n v="-22"/>
    <n v="0"/>
    <n v="817.3"/>
    <n v="0"/>
    <n v="817.3"/>
  </r>
  <r>
    <s v="AVPROD"/>
    <x v="247"/>
    <x v="0"/>
    <s v="HARVEY CEDARS"/>
    <s v="NJ"/>
    <s v="08008-6013"/>
    <s v="PLX-H365-CLIPS"/>
    <s v="BG10"/>
    <s v="Active"/>
    <s v="Proluxe"/>
    <s v="Flexible Linear"/>
    <s v="Hybrid"/>
    <s v="Shadow TransferKit"/>
    <s v="01-01-2025"/>
    <s v="14-04-2025"/>
    <n v="1"/>
    <n v="0"/>
    <n v="4.0999999999999996"/>
    <n v="0"/>
    <n v="4.0999999999999996"/>
  </r>
  <r>
    <s v="AVPROD"/>
    <x v="322"/>
    <x v="9"/>
    <s v="SHIRLEY "/>
    <s v="NY"/>
    <n v="11967"/>
    <s v="PLX-ADPTPRODR24V-300"/>
    <s v="Each"/>
    <s v="Active"/>
    <s v="Proluxe"/>
    <s v="Drivers"/>
    <s v="Adaptive"/>
    <s v="Shadow TransferKit"/>
    <s v="01-01-2025"/>
    <s v="14-04-2025"/>
    <n v="-5"/>
    <n v="0"/>
    <n v="998.4"/>
    <n v="0"/>
    <n v="998.4"/>
  </r>
  <r>
    <s v="AVPROD"/>
    <x v="153"/>
    <x v="3"/>
    <s v="COLUMBUS"/>
    <s v="OH"/>
    <n v="43201"/>
    <s v="ADPTPRO-DRJ-60-24"/>
    <s v="Each"/>
    <s v="Active"/>
    <s v="American Lighting"/>
    <s v="Drivers"/>
    <s v="Adaptive"/>
    <s v="Order"/>
    <s v="01-01-2025"/>
    <s v="14-04-2025"/>
    <n v="0"/>
    <n v="5"/>
    <n v="0"/>
    <n v="426.5"/>
    <n v="-426.5"/>
  </r>
  <r>
    <s v="AVPROD"/>
    <x v="7"/>
    <x v="0"/>
    <s v="SILVER SPRING"/>
    <s v="MD"/>
    <n v="20910"/>
    <s v="SFLEX-R30-24V-30K-CC"/>
    <s v="Foot"/>
    <s v="Active"/>
    <s v="American Lighting"/>
    <s v="Tape Light"/>
    <s v="Senik"/>
    <s v="Tivoli Custom Cut"/>
    <s v="01-01-2025"/>
    <s v="14-04-2025"/>
    <n v="0"/>
    <n v="30"/>
    <n v="0"/>
    <n v="603.29999999999995"/>
    <n v="-603.29999999999995"/>
  </r>
  <r>
    <s v="AVPROD"/>
    <x v="114"/>
    <x v="0"/>
    <s v="BENSALEM"/>
    <s v="PA"/>
    <n v="19020"/>
    <s v="HTLWD-3018-16"/>
    <s v="Each"/>
    <s v="Active"/>
    <s v="American Lighting"/>
    <s v="Tape Light"/>
    <s v="High Output"/>
    <s v="Order"/>
    <s v="01-01-2025"/>
    <s v="14-04-2025"/>
    <n v="0"/>
    <n v="5"/>
    <n v="0"/>
    <n v="486.5"/>
    <n v="-486.5"/>
  </r>
  <r>
    <s v="AVPROD"/>
    <x v="139"/>
    <x v="2"/>
    <s v="ENGLEWOOD"/>
    <s v="CO"/>
    <n v="80110"/>
    <s v="PLX-SPTLECO54-30K-24V-16"/>
    <s v="Each"/>
    <s v="NoPurchase"/>
    <s v="Proluxe"/>
    <s v="Tape Light"/>
    <s v="Spec Eco"/>
    <s v="Shadow TransferKit"/>
    <s v="01-01-2025"/>
    <s v="14-04-2025"/>
    <n v="-1"/>
    <n v="0"/>
    <n v="125.1"/>
    <n v="0"/>
    <n v="125.1"/>
  </r>
  <r>
    <s v="AVPROD"/>
    <x v="85"/>
    <x v="4"/>
    <s v="NASHVILLE "/>
    <s v="TN"/>
    <n v="37204"/>
    <s v="PLX-PROBULB-27KG30-E12"/>
    <s v="BX25"/>
    <s v="Active"/>
    <s v="Proluxe"/>
    <s v="Bulbs"/>
    <s v="Pro Decorative"/>
    <s v="Shadow TransferKit"/>
    <s v="01-01-2025"/>
    <s v="14-04-2025"/>
    <n v="-27"/>
    <n v="0"/>
    <n v="2018.25"/>
    <n v="0"/>
    <n v="2018.25"/>
  </r>
  <r>
    <s v="AVPROD"/>
    <x v="147"/>
    <x v="6"/>
    <s v="TAMPA "/>
    <s v="FL"/>
    <n v="33634"/>
    <s v="PLX-EE1-AAFR-2M-BNDL1"/>
    <s v="Each"/>
    <s v="Active"/>
    <s v="Proluxe"/>
    <s v="Extrusion/Channel"/>
    <s v="Premium Extrusions"/>
    <s v="Shadow TransferKit"/>
    <s v="01-01-2025"/>
    <s v="14-04-2025"/>
    <n v="-40"/>
    <n v="0"/>
    <n v="958"/>
    <n v="0"/>
    <n v="958"/>
  </r>
  <r>
    <s v="AVPROD"/>
    <x v="5"/>
    <x v="3"/>
    <s v="TROY"/>
    <s v="MI"/>
    <n v="48084"/>
    <s v="LED-DR480-24"/>
    <s v="Each"/>
    <s v="Active"/>
    <s v="American Lighting"/>
    <s v="Drivers"/>
    <s v="LED-DR"/>
    <s v="Order"/>
    <s v="01-01-2025"/>
    <s v="14-04-2025"/>
    <n v="0"/>
    <n v="3"/>
    <n v="0"/>
    <n v="679.65"/>
    <n v="-679.65"/>
  </r>
  <r>
    <s v="AVPROD"/>
    <x v="246"/>
    <x v="3"/>
    <s v="CUYAHOGA FALLS"/>
    <s v="OH"/>
    <n v="44221"/>
    <s v="LED-DR100-24"/>
    <s v="Each"/>
    <s v="Inactive"/>
    <s v="American Lighting"/>
    <s v="Drivers"/>
    <s v="LED-DR"/>
    <s v="Order"/>
    <s v="01-01-2025"/>
    <s v="14-04-2025"/>
    <n v="0"/>
    <n v="2"/>
    <n v="0"/>
    <n v="129.30000000000001"/>
    <n v="-129.30000000000001"/>
  </r>
  <r>
    <s v="AVPROD"/>
    <x v="5"/>
    <x v="3"/>
    <s v="TROY"/>
    <s v="MI"/>
    <n v="48084"/>
    <s v="PE-AA2-1M"/>
    <s v="Each"/>
    <s v="NoPurchase"/>
    <s v="American Lighting"/>
    <s v="Extrusion/Channel"/>
    <s v="Premium Extrusions"/>
    <s v="Order"/>
    <s v="01-01-2025"/>
    <s v="14-04-2025"/>
    <n v="0"/>
    <n v="12"/>
    <n v="0"/>
    <n v="150"/>
    <n v="-150"/>
  </r>
  <r>
    <s v="AVPROD"/>
    <x v="200"/>
    <x v="6"/>
    <s v="ORLANDO"/>
    <s v="FL"/>
    <n v="32811"/>
    <s v="STLHD-WW-16"/>
    <s v="Each"/>
    <s v="Active"/>
    <s v="American Lighting"/>
    <s v="Tape Light"/>
    <s v="Standard Grade HD"/>
    <s v="Order"/>
    <s v="01-01-2025"/>
    <s v="14-04-2025"/>
    <n v="0"/>
    <n v="2"/>
    <n v="0"/>
    <n v="181"/>
    <n v="-181"/>
  </r>
  <r>
    <s v="AVPROD"/>
    <x v="4"/>
    <x v="4"/>
    <s v="CHARLOTTE"/>
    <s v="NC"/>
    <n v="28270"/>
    <s v="ADPT-DRJ-60-24"/>
    <s v="Each"/>
    <s v="Active"/>
    <s v="American Lighting"/>
    <s v="Drivers"/>
    <s v="Adaptive"/>
    <s v="Order"/>
    <s v="01-01-2025"/>
    <s v="14-04-2025"/>
    <n v="0"/>
    <n v="8"/>
    <n v="0"/>
    <n v="558"/>
    <n v="-558"/>
  </r>
  <r>
    <s v="AVPROD"/>
    <x v="421"/>
    <x v="12"/>
    <s v="WAITE PARK"/>
    <s v="MN"/>
    <n v="56387"/>
    <s v="PE-AA2-FEED"/>
    <s v="Each"/>
    <s v="NoPurchase"/>
    <s v="American Lighting"/>
    <s v="Extrusion/Channel"/>
    <s v="Premium Extrusions"/>
    <s v="Order"/>
    <s v="01-01-2025"/>
    <s v="14-04-2025"/>
    <n v="0"/>
    <n v="4"/>
    <n v="0"/>
    <n v="5.56"/>
    <n v="-5.56"/>
  </r>
  <r>
    <s v="AVPROD"/>
    <x v="224"/>
    <x v="6"/>
    <s v="JUPITER "/>
    <s v="FL"/>
    <n v="33477"/>
    <s v="PLX-LEDDRJ24V-300"/>
    <s v="Each"/>
    <s v="Active"/>
    <s v="Proluxe"/>
    <s v="Drivers"/>
    <s v="LED-DR"/>
    <s v="Shadow TransferKit"/>
    <s v="01-01-2025"/>
    <s v="14-04-2025"/>
    <n v="-1"/>
    <n v="0"/>
    <n v="119.8"/>
    <n v="0"/>
    <n v="119.8"/>
  </r>
  <r>
    <s v="AVPROD"/>
    <x v="213"/>
    <x v="0"/>
    <s v="WAYNE"/>
    <s v="PA"/>
    <n v="19087"/>
    <s v="PLX-EXTRAD-2M-BNDL1"/>
    <s v="Each"/>
    <s v="Active"/>
    <s v="Proluxe"/>
    <s v="Extrusion/Channel"/>
    <s v="Premium Extrusions"/>
    <s v="Shadow TransferKit"/>
    <s v="01-01-2025"/>
    <s v="14-04-2025"/>
    <n v="-2"/>
    <n v="0"/>
    <n v="115.4"/>
    <n v="0"/>
    <n v="115.4"/>
  </r>
  <r>
    <s v="AVPROD"/>
    <x v="458"/>
    <x v="9"/>
    <s v="RED BANK"/>
    <s v="NJ"/>
    <n v="7701"/>
    <s v="CC-LF-NFPROV-5-F"/>
    <s v="Each"/>
    <s v="Active"/>
    <s v="Other - Non-Inventory"/>
    <s v="Other"/>
    <s v="LaborFee"/>
    <s v="Tivoli Custom Cut"/>
    <s v="01-01-2025"/>
    <s v="14-04-2025"/>
    <n v="-13"/>
    <n v="0"/>
    <n v="308.75"/>
    <n v="0"/>
    <n v="308.75"/>
  </r>
  <r>
    <s v="AVPROD"/>
    <x v="394"/>
    <x v="6"/>
    <s v="PALMETTO BAY "/>
    <s v="FL"/>
    <n v="33157"/>
    <s v="PLX-ADPTDRJ24V-288"/>
    <s v="Each"/>
    <s v="Active"/>
    <s v="Proluxe"/>
    <s v="Drivers"/>
    <s v="Adaptive"/>
    <s v="Shadow TransferKit"/>
    <s v="01-01-2025"/>
    <s v="14-04-2025"/>
    <n v="-8"/>
    <n v="0"/>
    <n v="1538.4"/>
    <n v="0"/>
    <n v="1538.4"/>
  </r>
  <r>
    <s v="AVPROD"/>
    <x v="242"/>
    <x v="3"/>
    <s v="LEBANON"/>
    <s v="OH"/>
    <n v="45036"/>
    <s v="ALV3-2H-DB"/>
    <s v="Each"/>
    <s v="Inactive"/>
    <s v="American Lighting"/>
    <s v="Flood &amp; Graze"/>
    <s v="Panorama Sunset"/>
    <s v="Order"/>
    <s v="01-01-2025"/>
    <s v="14-04-2025"/>
    <n v="0"/>
    <n v="10"/>
    <n v="0"/>
    <n v="315.5"/>
    <n v="-315.5"/>
  </r>
  <r>
    <s v="AVPROD"/>
    <x v="17"/>
    <x v="5"/>
    <s v="LAS VEGAS"/>
    <s v="NV"/>
    <n v="89148"/>
    <s v="HTL-COB-NW-16"/>
    <s v="Each"/>
    <s v="Active"/>
    <s v="American Lighting"/>
    <s v="Tape Light"/>
    <s v="High Output COB"/>
    <s v="Order"/>
    <s v="01-01-2025"/>
    <s v="14-04-2025"/>
    <n v="0"/>
    <n v="36"/>
    <n v="0"/>
    <n v="3491.38"/>
    <n v="-3491.38"/>
  </r>
  <r>
    <s v="AVPROD"/>
    <x v="6"/>
    <x v="5"/>
    <s v="SIGNAL HILL "/>
    <s v="CA"/>
    <n v="97055"/>
    <s v="ADPTPRO-DRJ-192-24"/>
    <s v="Each"/>
    <s v="Active"/>
    <s v="American Lighting"/>
    <s v="Drivers"/>
    <s v="Adaptive"/>
    <s v="Order"/>
    <s v="01-01-2025"/>
    <s v="14-04-2025"/>
    <n v="0"/>
    <n v="3"/>
    <n v="0"/>
    <n v="474.39"/>
    <n v="-474.39"/>
  </r>
  <r>
    <s v="AVPROD"/>
    <x v="147"/>
    <x v="6"/>
    <s v="TAMPA "/>
    <s v="FL"/>
    <n v="33634"/>
    <s v="PE-GT-END"/>
    <s v="Each"/>
    <s v="NoPurchase"/>
    <s v="American Lighting"/>
    <s v="Extrusion/Channel"/>
    <s v="Premium Extrusions"/>
    <s v="Order"/>
    <s v="01-01-2025"/>
    <s v="14-04-2025"/>
    <n v="0"/>
    <n v="100"/>
    <n v="0"/>
    <n v="255"/>
    <n v="-255"/>
  </r>
  <r>
    <s v="AVPROD"/>
    <x v="75"/>
    <x v="0"/>
    <s v="ROANOKE"/>
    <s v="VA"/>
    <n v="24018"/>
    <s v="PE-GT-END"/>
    <s v="Each"/>
    <s v="NoPurchase"/>
    <s v="American Lighting"/>
    <s v="Extrusion/Channel"/>
    <s v="Premium Extrusions"/>
    <s v="Order"/>
    <s v="01-01-2025"/>
    <s v="14-04-2025"/>
    <n v="-22"/>
    <n v="22"/>
    <n v="56.1"/>
    <n v="56.1"/>
    <n v="0"/>
  </r>
  <r>
    <s v="AVPROD"/>
    <x v="19"/>
    <x v="0"/>
    <s v="BETHESDA"/>
    <s v="MD"/>
    <n v="20814"/>
    <s v="PLX-NFPROL-FLEXICHAN-1M"/>
    <s v="Each"/>
    <s v="Active"/>
    <s v="Proluxe"/>
    <s v="Flexible Linear"/>
    <s v="Neonflex Pro"/>
    <s v="Shadow TransferKit"/>
    <s v="01-01-2025"/>
    <s v="14-04-2025"/>
    <n v="1"/>
    <n v="0"/>
    <n v="14.6"/>
    <n v="0"/>
    <n v="14.6"/>
  </r>
  <r>
    <s v="AVPROD"/>
    <x v="42"/>
    <x v="6"/>
    <s v="WINTER HAVEN"/>
    <s v="FL"/>
    <n v="33884"/>
    <s v="PLX-EXTMINI1-FEED"/>
    <s v="Each"/>
    <s v="NoPurchase"/>
    <s v="Proluxe"/>
    <s v="Extrusion/Channel"/>
    <s v="Premium Extrusions"/>
    <s v="Shadow TransferKit"/>
    <s v="01-01-2025"/>
    <s v="14-04-2025"/>
    <n v="-2"/>
    <n v="0"/>
    <n v="3.2"/>
    <n v="0"/>
    <n v="3.2"/>
  </r>
  <r>
    <s v="AVPROD"/>
    <x v="27"/>
    <x v="5"/>
    <s v="GILBERT"/>
    <s v="AZ"/>
    <n v="85296"/>
    <s v="PE-SSTANT-1M"/>
    <s v="Each"/>
    <s v="Active"/>
    <s v="American Lighting"/>
    <s v="Extrusion/Channel"/>
    <s v="Premium Extrusions"/>
    <s v="Special Order"/>
    <s v="01-01-2025"/>
    <s v="14-04-2025"/>
    <n v="0"/>
    <n v="13"/>
    <n v="0"/>
    <n v="220.35"/>
    <n v="-220.35"/>
  </r>
  <r>
    <s v="AVPROD"/>
    <x v="48"/>
    <x v="6"/>
    <s v="LAKELAND"/>
    <s v="FL"/>
    <n v="33813"/>
    <s v="LED-DR240-24"/>
    <s v="Each"/>
    <s v="Inactive"/>
    <s v="American Lighting"/>
    <s v="Drivers"/>
    <s v="LED-DR"/>
    <s v="Special Order"/>
    <s v="01-01-2025"/>
    <s v="14-04-2025"/>
    <n v="0"/>
    <n v="3"/>
    <n v="0"/>
    <n v="401.37"/>
    <n v="-401.37"/>
  </r>
  <r>
    <s v="AVPROD"/>
    <x v="87"/>
    <x v="10"/>
    <s v="MCKINNEY"/>
    <s v="TX"/>
    <n v="75071"/>
    <s v="PLX-TL-HVYDTYACCSRY-SC-SPL"/>
    <s v="Each"/>
    <s v="Active"/>
    <s v="Proluxe"/>
    <s v="Tape Light"/>
    <s v="Tape Light Accessories"/>
    <s v="Shadow TransferKit"/>
    <s v="01-01-2025"/>
    <s v="14-04-2025"/>
    <n v="-10"/>
    <n v="0"/>
    <n v="24.5"/>
    <n v="0"/>
    <n v="24.5"/>
  </r>
  <r>
    <s v="AVPROD"/>
    <x v="33"/>
    <x v="10"/>
    <s v="FARMERS BRANCH"/>
    <s v="TX"/>
    <n v="75234"/>
    <s v="SFLEX-CONKIT-5PIN"/>
    <s v="Each"/>
    <s v="NoPurchase"/>
    <s v="American Lighting"/>
    <s v="Tape Light"/>
    <s v="Senik"/>
    <s v="Tivoli Custom Cut"/>
    <s v="01-01-2025"/>
    <s v="14-04-2025"/>
    <n v="0"/>
    <n v="1"/>
    <n v="0"/>
    <n v="0"/>
    <n v="0"/>
  </r>
  <r>
    <s v="AVPROD"/>
    <x v="305"/>
    <x v="6"/>
    <s v="COCONUT CREEK"/>
    <s v="FL"/>
    <n v="33073"/>
    <s v="ADPTPRO-DR-300-24"/>
    <s v="Each"/>
    <s v="Active"/>
    <s v="American Lighting"/>
    <s v="Drivers"/>
    <s v="Adaptive"/>
    <s v="Order"/>
    <s v="01-01-2025"/>
    <s v="14-04-2025"/>
    <n v="0"/>
    <n v="3"/>
    <n v="0"/>
    <n v="576"/>
    <n v="-576"/>
  </r>
  <r>
    <s v="AVPROD"/>
    <x v="251"/>
    <x v="3"/>
    <s v="ORION TOWNSHIP"/>
    <s v="MI"/>
    <n v="48359"/>
    <s v="STL-COB-WW-16"/>
    <s v="Each"/>
    <s v="Active"/>
    <s v="American Lighting"/>
    <s v="Tape Light"/>
    <s v="Standard Grade COB"/>
    <s v="Order"/>
    <s v="01-01-2025"/>
    <s v="14-04-2025"/>
    <n v="0"/>
    <n v="2"/>
    <n v="0"/>
    <n v="168.4"/>
    <n v="-168.4"/>
  </r>
  <r>
    <s v="AVPROD"/>
    <x v="340"/>
    <x v="11"/>
    <s v="CONROE"/>
    <s v="TX"/>
    <n v="77302"/>
    <s v="PLX-STL54-COB-50K-24V-100"/>
    <s v="Each"/>
    <s v="Active"/>
    <s v="Proluxe"/>
    <s v="Tape Light"/>
    <s v="Standard Grade COB"/>
    <s v="Shadow TransferKit"/>
    <s v="01-01-2025"/>
    <s v="14-04-2025"/>
    <n v="-7"/>
    <n v="0"/>
    <n v="3952.55"/>
    <n v="0"/>
    <n v="3952.55"/>
  </r>
  <r>
    <s v="AVPROD"/>
    <x v="172"/>
    <x v="9"/>
    <s v="WEST PALM BEACH"/>
    <s v="FL"/>
    <n v="33405"/>
    <s v="HTL-COB-WW-16"/>
    <s v="Each"/>
    <s v="Active"/>
    <s v="American Lighting"/>
    <s v="Tape Light"/>
    <s v="High Output COB"/>
    <s v="Order"/>
    <s v="01-01-2025"/>
    <s v="14-04-2025"/>
    <n v="0"/>
    <n v="1"/>
    <n v="0"/>
    <n v="75.430000000000007"/>
    <n v="-75.430000000000007"/>
  </r>
  <r>
    <s v="AVPROD"/>
    <x v="149"/>
    <x v="11"/>
    <s v="PHOENIX"/>
    <s v="AZ"/>
    <n v="85027"/>
    <s v="ADPTPRO-DRJ-192-24"/>
    <s v="Each"/>
    <s v="Active"/>
    <s v="American Lighting"/>
    <s v="Drivers"/>
    <s v="Adaptive"/>
    <s v="Order"/>
    <s v="01-01-2025"/>
    <s v="14-04-2025"/>
    <n v="0"/>
    <n v="4"/>
    <n v="0"/>
    <n v="569.28"/>
    <n v="-569.28"/>
  </r>
  <r>
    <s v="AVPROD"/>
    <x v="111"/>
    <x v="0"/>
    <s v="WARRENTON"/>
    <s v="VA"/>
    <n v="20187"/>
    <s v="PE-VERGE-2M"/>
    <s v="Each"/>
    <s v="NoPurchase"/>
    <s v="American Lighting"/>
    <s v="Extrusion/Channel"/>
    <s v="Premium Extrusions"/>
    <s v="Order"/>
    <s v="01-01-2025"/>
    <s v="14-04-2025"/>
    <n v="0"/>
    <n v="2"/>
    <n v="0"/>
    <n v="81.400000000000006"/>
    <n v="-81.400000000000006"/>
  </r>
  <r>
    <s v="AVPROD"/>
    <x v="265"/>
    <x v="12"/>
    <s v="SIOUX FALLS"/>
    <s v="SD"/>
    <n v="57108"/>
    <s v="ADPTPRO-DRJ-60-24"/>
    <s v="Each"/>
    <s v="Active"/>
    <s v="American Lighting"/>
    <s v="Drivers"/>
    <s v="Adaptive"/>
    <s v="Order"/>
    <s v="01-01-2025"/>
    <s v="14-04-2025"/>
    <n v="0"/>
    <n v="1"/>
    <n v="0"/>
    <n v="76.75"/>
    <n v="-76.75"/>
  </r>
  <r>
    <s v="AVPROD"/>
    <x v="497"/>
    <x v="11"/>
    <s v="HANWELL"/>
    <m/>
    <s v="E3E 0E6"/>
    <s v="CC-LF-HTL-COB-RGBW"/>
    <s v="Each"/>
    <s v="Active"/>
    <s v="Other - Non-Inventory"/>
    <s v="Other"/>
    <s v="LaborFee"/>
    <s v="Tivoli Custom Cut"/>
    <s v="01-01-2025"/>
    <s v="14-04-2025"/>
    <n v="66"/>
    <n v="0"/>
    <n v="1623.6"/>
    <n v="0"/>
    <n v="1623.6"/>
  </r>
  <r>
    <s v="AVPROD"/>
    <x v="232"/>
    <x v="5"/>
    <s v="SCOTTSDALE"/>
    <s v="AZ"/>
    <n v="95255"/>
    <s v="PLX-EXTB28-2M-BNDL1"/>
    <s v="Each"/>
    <s v="Active"/>
    <s v="Proluxe"/>
    <s v="Extrusion/Channel"/>
    <s v="Premium Extrusions"/>
    <s v="Shadow TransferKit"/>
    <s v="01-01-2025"/>
    <s v="14-04-2025"/>
    <n v="-29"/>
    <n v="0"/>
    <n v="959.9"/>
    <n v="0"/>
    <n v="959.9"/>
  </r>
  <r>
    <s v="AVPROD"/>
    <x v="309"/>
    <x v="5"/>
    <s v="NEWPORT BEACH"/>
    <s v="CA"/>
    <n v="92660"/>
    <s v="PE-VERGE-2M"/>
    <s v="Each"/>
    <s v="NoPurchase"/>
    <s v="American Lighting"/>
    <s v="Extrusion/Channel"/>
    <s v="Premium Extrusions"/>
    <s v="Order"/>
    <s v="01-01-2025"/>
    <s v="14-04-2025"/>
    <n v="0"/>
    <n v="15"/>
    <n v="0"/>
    <n v="610.5"/>
    <n v="-610.5"/>
  </r>
  <r>
    <s v="AVPROD"/>
    <x v="20"/>
    <x v="2"/>
    <s v="WINDSOR"/>
    <s v="CO"/>
    <n v="80550"/>
    <s v="HTL20-COB-WW-PROKIT-16"/>
    <s v="Each"/>
    <s v="Inactive"/>
    <s v="American Lighting"/>
    <s v="Tape Light"/>
    <s v="High Output COB"/>
    <s v="Order"/>
    <s v="01-01-2025"/>
    <s v="14-04-2025"/>
    <n v="0"/>
    <n v="15"/>
    <n v="0"/>
    <n v="2468.4"/>
    <n v="-2468.4"/>
  </r>
  <r>
    <s v="AVPROD"/>
    <x v="21"/>
    <x v="8"/>
    <s v="BELLEVUE"/>
    <s v="WA"/>
    <n v="98005"/>
    <s v="ADPTPRO-DRJ-60-24"/>
    <s v="Each"/>
    <s v="Active"/>
    <s v="American Lighting"/>
    <s v="Drivers"/>
    <s v="Adaptive"/>
    <s v="Order"/>
    <s v="01-01-2025"/>
    <s v="14-04-2025"/>
    <n v="0"/>
    <n v="5"/>
    <n v="0"/>
    <n v="349.67"/>
    <n v="-349.67"/>
  </r>
  <r>
    <s v="AVPROD"/>
    <x v="34"/>
    <x v="10"/>
    <s v="FORT WORTH "/>
    <s v="TX"/>
    <n v="76119"/>
    <s v="PLX-ADPTPRODR24V-200"/>
    <s v="Each"/>
    <s v="Active"/>
    <s v="Proluxe"/>
    <s v="Drivers"/>
    <s v="Adaptive"/>
    <s v="Shadow TransferKit"/>
    <s v="01-01-2025"/>
    <s v="14-04-2025"/>
    <n v="-11"/>
    <n v="0"/>
    <n v="1802.9"/>
    <n v="0"/>
    <n v="1802.9"/>
  </r>
  <r>
    <s v="AVPROD"/>
    <x v="470"/>
    <x v="4"/>
    <s v="NASHVILLE"/>
    <s v="TN"/>
    <n v="37211"/>
    <s v="PLX-BR-5CCT-4-WH"/>
    <s v="Each"/>
    <s v="Active"/>
    <s v="Proluxe"/>
    <s v="Downlighting"/>
    <s v="Brio"/>
    <s v="Shadow TransferKit"/>
    <s v="01-01-2025"/>
    <s v="14-04-2025"/>
    <n v="96"/>
    <n v="0"/>
    <n v="768"/>
    <n v="0"/>
    <n v="768"/>
  </r>
  <r>
    <s v="AVPROD"/>
    <x v="241"/>
    <x v="4"/>
    <s v="BLUFFTON"/>
    <s v="SC"/>
    <n v="29910"/>
    <s v="PLX-TL-SC-4BLOCK"/>
    <s v="Each"/>
    <s v="Active"/>
    <s v="Proluxe"/>
    <s v="Tape Light"/>
    <s v="Tape Light Accessories"/>
    <s v="Shadow TransferKit"/>
    <s v="01-01-2025"/>
    <s v="14-04-2025"/>
    <n v="-2"/>
    <n v="0"/>
    <n v="68.5"/>
    <n v="0"/>
    <n v="68.5"/>
  </r>
  <r>
    <s v="AVPROD"/>
    <x v="23"/>
    <x v="7"/>
    <s v="SHAWNEE"/>
    <s v="KS"/>
    <n v="66227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510"/>
    <x v="6"/>
    <s v="NAPLES"/>
    <s v="FL"/>
    <n v="34109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65"/>
    <x v="6"/>
    <s v="SARASOTA"/>
    <s v="FL"/>
    <n v="34240"/>
    <s v="ADPTPRO-DR-200-24"/>
    <s v="Each"/>
    <s v="Active"/>
    <s v="American Lighting"/>
    <s v="Drivers"/>
    <s v="Adaptive"/>
    <s v="Order"/>
    <s v="01-01-2025"/>
    <s v="14-04-2025"/>
    <n v="0"/>
    <n v="13"/>
    <n v="0"/>
    <n v="2085.9499999999998"/>
    <n v="-2085.9499999999998"/>
  </r>
  <r>
    <s v="AVPROD"/>
    <x v="44"/>
    <x v="2"/>
    <s v="ALBUQUERQUE"/>
    <s v="NM"/>
    <n v="87109"/>
    <s v="HTL65-WW"/>
    <s v="Each"/>
    <s v="Active"/>
    <s v="American Lighting"/>
    <s v="Tape Light"/>
    <s v="High Output"/>
    <s v="Order"/>
    <s v="01-01-2025"/>
    <s v="14-04-2025"/>
    <n v="0"/>
    <n v="13"/>
    <n v="0"/>
    <n v="1541.15"/>
    <n v="-1541.15"/>
  </r>
  <r>
    <s v="AVPROD"/>
    <x v="302"/>
    <x v="0"/>
    <s v="ANNAPOLIS"/>
    <s v="MD"/>
    <n v="21401"/>
    <s v="PE-UVLENS-1M"/>
    <s v="Each"/>
    <s v="Active"/>
    <s v="American Lighting"/>
    <s v="Extrusion/Channel"/>
    <s v="Premium Extrusions"/>
    <s v="Special Order"/>
    <s v="01-01-2025"/>
    <s v="14-04-2025"/>
    <n v="0"/>
    <n v="13"/>
    <n v="0"/>
    <n v="102.45"/>
    <n v="-102.45"/>
  </r>
  <r>
    <s v="AVPROD"/>
    <x v="273"/>
    <x v="10"/>
    <s v="BATON ROUGE"/>
    <s v="LA"/>
    <n v="70810"/>
    <s v="PE-VERGE-LENS-2M"/>
    <s v="Each"/>
    <s v="FlgNoPur"/>
    <s v="American Lighting"/>
    <s v="Extrusion/Channel"/>
    <s v="Premium Extrusions"/>
    <s v="Order"/>
    <s v="01-01-2025"/>
    <s v="14-04-2025"/>
    <n v="0"/>
    <n v="44"/>
    <n v="0"/>
    <n v="-435.6"/>
    <n v="435.6"/>
  </r>
  <r>
    <s v="AVPROD"/>
    <x v="259"/>
    <x v="9"/>
    <s v="WHITE PLAINS"/>
    <s v="NY"/>
    <n v="10607"/>
    <s v="PE-GT-END"/>
    <s v="Each"/>
    <s v="NoPurchase"/>
    <s v="American Lighting"/>
    <s v="Extrusion/Channel"/>
    <s v="Premium Extrusions"/>
    <s v="Order"/>
    <s v="01-01-2025"/>
    <s v="14-04-2025"/>
    <n v="0"/>
    <n v="20"/>
    <n v="0"/>
    <n v="51"/>
    <n v="-51"/>
  </r>
  <r>
    <s v="AVPROD"/>
    <x v="344"/>
    <x v="6"/>
    <s v="SARASOTA "/>
    <s v="FL"/>
    <n v="34243"/>
    <s v="PLX-WIRE-SC-20/2-15"/>
    <s v="Each"/>
    <s v="Active"/>
    <s v="Proluxe"/>
    <s v="Tape Light"/>
    <s v="Cable &amp; Wire"/>
    <s v="Shadow TransferKit"/>
    <s v="01-01-2025"/>
    <s v="14-04-2025"/>
    <n v="-1"/>
    <n v="0"/>
    <n v="3.4"/>
    <n v="0"/>
    <n v="3.4"/>
  </r>
  <r>
    <s v="AVPROD"/>
    <x v="20"/>
    <x v="2"/>
    <s v="WINDSOR"/>
    <s v="CO"/>
    <n v="80550"/>
    <s v="ALC2-32-DB"/>
    <s v="Each"/>
    <s v="NoPurchase"/>
    <s v="American Lighting"/>
    <s v="Undercabinets"/>
    <s v="LED Complete 2"/>
    <s v="Order"/>
    <s v="01-01-2025"/>
    <s v="14-04-2025"/>
    <n v="5"/>
    <n v="0"/>
    <n v="172"/>
    <n v="0"/>
    <n v="172"/>
  </r>
  <r>
    <s v="AVPROD"/>
    <x v="174"/>
    <x v="6"/>
    <s v="SUMMERFIELD "/>
    <s v="FL"/>
    <n v="34491"/>
    <s v="PLX-HTL68-30K-24V-16"/>
    <s v="Each"/>
    <s v="Active"/>
    <s v="Proluxe"/>
    <s v="Tape Light"/>
    <s v="High Output"/>
    <s v="Shadow TransferKit"/>
    <s v="01-01-2025"/>
    <s v="14-04-2025"/>
    <n v="-2"/>
    <n v="0"/>
    <n v="285.89999999999998"/>
    <n v="0"/>
    <n v="285.89999999999998"/>
  </r>
  <r>
    <s v="AVPROD"/>
    <x v="88"/>
    <x v="9"/>
    <s v="SOUTHAMPTON"/>
    <s v="NY"/>
    <n v="11968"/>
    <s v="CTRLW-DMXB-TW-4Z"/>
    <s v="Each"/>
    <s v="Active"/>
    <s v="American Lighting"/>
    <s v="Controls"/>
    <s v="Controls"/>
    <s v="Order"/>
    <s v="01-01-2025"/>
    <s v="14-04-2025"/>
    <n v="-1"/>
    <n v="0"/>
    <n v="0"/>
    <n v="0"/>
    <n v="0"/>
  </r>
  <r>
    <s v="AVPROD"/>
    <x v="94"/>
    <x v="2"/>
    <s v="SANDY"/>
    <s v="UT"/>
    <n v="84070"/>
    <s v="PLX-HTL20-COB-30K-24V-16"/>
    <s v="Each"/>
    <s v="NoPurchase"/>
    <s v="Proluxe"/>
    <s v="Tape Light"/>
    <s v="High Output COB"/>
    <s v="Shadow TransferKit"/>
    <s v="01-01-2025"/>
    <s v="14-04-2025"/>
    <n v="-4"/>
    <n v="0"/>
    <n v="426.8"/>
    <n v="0"/>
    <n v="426.8"/>
  </r>
  <r>
    <s v="AVPROD"/>
    <x v="41"/>
    <x v="4"/>
    <s v="NORTH CHARLESTON"/>
    <s v="SC"/>
    <n v="29420"/>
    <s v="ADPTPRO-DRJ-30-24"/>
    <s v="Each"/>
    <s v="Active"/>
    <s v="American Lighting"/>
    <s v="Drivers"/>
    <s v="Adaptive"/>
    <s v="Order"/>
    <s v="01-01-2025"/>
    <s v="14-04-2025"/>
    <n v="0"/>
    <n v="1"/>
    <n v="0"/>
    <n v="50.67"/>
    <n v="-50.67"/>
  </r>
  <r>
    <s v="AVPROD"/>
    <x v="112"/>
    <x v="10"/>
    <s v="JONESBORO"/>
    <s v="AR"/>
    <n v="72401"/>
    <s v="PE-REEF-LEFT"/>
    <s v="Each"/>
    <s v="Active"/>
    <s v="American Lighting"/>
    <s v="Extrusion/Channel"/>
    <s v="Premium Extrusions"/>
    <s v="Special Order"/>
    <s v="01-01-2025"/>
    <s v="14-04-2025"/>
    <n v="0"/>
    <n v="1"/>
    <n v="0"/>
    <n v="8.8800000000000008"/>
    <n v="-8.8800000000000008"/>
  </r>
  <r>
    <s v="AVPROD"/>
    <x v="46"/>
    <x v="6"/>
    <s v="SARASOTA"/>
    <s v="FL"/>
    <n v="34238"/>
    <s v="CNVS-WW-12x24"/>
    <s v="CS2"/>
    <s v="Active"/>
    <s v="American Lighting"/>
    <s v="Dynamic Pixel"/>
    <s v="Canvas"/>
    <s v="Order"/>
    <s v="01-01-2025"/>
    <s v="14-04-2025"/>
    <n v="0"/>
    <n v="0"/>
    <n v="0"/>
    <n v="-2385.5"/>
    <n v="2385.5"/>
  </r>
  <r>
    <s v="AVPROD"/>
    <x v="242"/>
    <x v="3"/>
    <s v="LEBANON"/>
    <s v="OH"/>
    <n v="45036"/>
    <s v="A2-5CCT-WH"/>
    <s v="Each"/>
    <s v="Inactive"/>
    <s v="American Lighting"/>
    <s v="Downlighting"/>
    <s v="Axis"/>
    <s v="Order"/>
    <s v="01-01-2025"/>
    <s v="14-04-2025"/>
    <n v="0"/>
    <n v="48"/>
    <n v="0"/>
    <n v="1152"/>
    <n v="-1152"/>
  </r>
  <r>
    <s v="AVPROD"/>
    <x v="151"/>
    <x v="6"/>
    <s v="SARASOTA "/>
    <s v="FL"/>
    <n v="34237"/>
    <s v="CEDIA PROMO"/>
    <s v="Each"/>
    <s v="Active"/>
    <s v="Other - Non-Inventory"/>
    <s v="DsplyCtlgSwag"/>
    <s v="DsplyCtlgSwag"/>
    <s v="Order"/>
    <s v="01-01-2025"/>
    <s v="14-04-2025"/>
    <n v="0"/>
    <n v="1"/>
    <n v="0"/>
    <n v="0"/>
    <n v="0"/>
  </r>
  <r>
    <s v="AVPROD"/>
    <x v="517"/>
    <x v="5"/>
    <s v="PHOENIX"/>
    <s v="AZ"/>
    <n v="85022"/>
    <s v="PLX-HTL54-COB-RGBW-24V-16"/>
    <s v="Each"/>
    <s v="Active"/>
    <s v="Proluxe"/>
    <s v="Tape Light"/>
    <s v="High Output COB"/>
    <s v="Shadow TransferKit"/>
    <s v="01-01-2025"/>
    <s v="14-04-2025"/>
    <n v="7"/>
    <n v="0"/>
    <n v="1097.5999999999999"/>
    <n v="0"/>
    <n v="1097.5999999999999"/>
  </r>
  <r>
    <s v="AVPROD"/>
    <x v="123"/>
    <x v="9"/>
    <s v="FARMINGDALE"/>
    <s v="NY"/>
    <n v="11735"/>
    <s v="ADPTPRO-DR-300-24"/>
    <s v="Each"/>
    <s v="Active"/>
    <s v="American Lighting"/>
    <s v="Drivers"/>
    <s v="Adaptive"/>
    <s v="Order"/>
    <s v="01-01-2025"/>
    <s v="14-04-2025"/>
    <n v="0"/>
    <n v="1"/>
    <n v="0"/>
    <n v="0"/>
    <n v="0"/>
  </r>
  <r>
    <s v="AVPROD"/>
    <x v="259"/>
    <x v="9"/>
    <s v="WHITE PLAINS"/>
    <s v="NY"/>
    <n v="10607"/>
    <s v="HTL-RGBW"/>
    <s v="Each"/>
    <s v="Active"/>
    <s v="American Lighting"/>
    <s v="Tape Light"/>
    <s v="High Output"/>
    <s v="Order"/>
    <s v="01-01-2025"/>
    <s v="14-04-2025"/>
    <n v="0"/>
    <n v="4"/>
    <n v="0"/>
    <n v="529.4"/>
    <n v="-529.4"/>
  </r>
  <r>
    <s v="AVPROD"/>
    <x v="112"/>
    <x v="10"/>
    <s v="JONESBORO"/>
    <s v="AR"/>
    <n v="72401"/>
    <s v="PE-BASE-LENS-2M"/>
    <s v="Each"/>
    <s v="Active"/>
    <s v="American Lighting"/>
    <s v="Extrusion/Channel"/>
    <s v="Premium Extrusions"/>
    <s v="Order"/>
    <s v="01-01-2025"/>
    <s v="14-04-2025"/>
    <n v="0"/>
    <n v="1"/>
    <n v="0"/>
    <n v="3.25"/>
    <n v="-3.25"/>
  </r>
  <r>
    <s v="AVPROD"/>
    <x v="35"/>
    <x v="6"/>
    <s v="MIAMI"/>
    <s v="FL"/>
    <n v="33155"/>
    <s v="PE-UVLENS-1M"/>
    <s v="Each"/>
    <s v="Active"/>
    <s v="American Lighting"/>
    <s v="Extrusion/Channel"/>
    <s v="Premium Extrusions"/>
    <s v="Special Order"/>
    <s v="01-01-2025"/>
    <s v="14-04-2025"/>
    <n v="0"/>
    <n v="8"/>
    <n v="0"/>
    <n v="46.24"/>
    <n v="-46.24"/>
  </r>
  <r>
    <s v="AVPROD"/>
    <x v="156"/>
    <x v="1"/>
    <s v="VINEYARD HAVEN"/>
    <s v="MA"/>
    <n v="2568"/>
    <s v="PE-AA45-END"/>
    <s v="Each"/>
    <s v="Active"/>
    <s v="American Lighting"/>
    <s v="Extrusion/Channel"/>
    <s v="Premium Extrusions"/>
    <s v="Special Order"/>
    <s v="01-01-2025"/>
    <s v="14-04-2025"/>
    <n v="0"/>
    <n v="20"/>
    <n v="0"/>
    <n v="25"/>
    <n v="-25"/>
  </r>
  <r>
    <s v="AVPROD"/>
    <x v="147"/>
    <x v="6"/>
    <s v="TAMPA "/>
    <s v="FL"/>
    <n v="33634"/>
    <s v="PLX-ADPTPRODR24V-300"/>
    <s v="Each"/>
    <s v="Active"/>
    <s v="Proluxe"/>
    <s v="Drivers"/>
    <s v="Adaptive"/>
    <s v="Shadow TransferKit"/>
    <s v="01-01-2025"/>
    <s v="14-04-2025"/>
    <n v="-15"/>
    <n v="0"/>
    <n v="2880"/>
    <n v="0"/>
    <n v="2880"/>
  </r>
  <r>
    <s v="AVPROD"/>
    <x v="44"/>
    <x v="2"/>
    <s v="DENVER"/>
    <s v="CO"/>
    <n v="80222"/>
    <s v="PLX-H365-120VAC-WD-150"/>
    <s v="Each"/>
    <s v="Active"/>
    <s v="Proluxe"/>
    <s v="Flexible Linear"/>
    <s v="Hybrid"/>
    <s v="Shadow TransferKit"/>
    <s v="01-01-2025"/>
    <s v="14-04-2025"/>
    <n v="-1"/>
    <n v="0"/>
    <n v="1273.9000000000001"/>
    <n v="0"/>
    <n v="1273.9000000000001"/>
  </r>
  <r>
    <s v="AVPROD"/>
    <x v="44"/>
    <x v="2"/>
    <s v="ALBUQUERQUE"/>
    <s v="NM"/>
    <n v="87109"/>
    <s v="ADPTPRO-DRJ-192-24"/>
    <s v="Each"/>
    <s v="Active"/>
    <s v="American Lighting"/>
    <s v="Drivers"/>
    <s v="Adaptive"/>
    <s v="Order"/>
    <s v="01-01-2025"/>
    <s v="14-04-2025"/>
    <n v="0"/>
    <n v="4"/>
    <n v="0"/>
    <n v="665.8"/>
    <n v="-665.8"/>
  </r>
  <r>
    <s v="AVPROD"/>
    <x v="23"/>
    <x v="7"/>
    <s v="SHAWNEE"/>
    <s v="KS"/>
    <n v="66227"/>
    <s v="PLX-ADPTPRODR24V-200"/>
    <s v="Each"/>
    <s v="Active"/>
    <s v="Proluxe"/>
    <s v="Drivers"/>
    <s v="Adaptive"/>
    <s v="Shadow TransferKit"/>
    <s v="01-01-2025"/>
    <s v="14-04-2025"/>
    <n v="-5"/>
    <n v="0"/>
    <n v="804.6"/>
    <n v="0"/>
    <n v="804.6"/>
  </r>
  <r>
    <s v="AVPROD"/>
    <x v="56"/>
    <x v="3"/>
    <s v="MASON"/>
    <s v="OH"/>
    <n v="45040"/>
    <s v="SPTL-RGBTW"/>
    <s v="Each"/>
    <s v="FlgNoPur"/>
    <s v="American Lighting"/>
    <s v="Tape Light"/>
    <s v="Spec Grade"/>
    <s v="Order"/>
    <s v="01-01-2025"/>
    <s v="14-04-2025"/>
    <n v="0"/>
    <n v="1"/>
    <n v="0"/>
    <n v="87.5"/>
    <n v="-87.5"/>
  </r>
  <r>
    <s v="AVPROD"/>
    <x v="121"/>
    <x v="2"/>
    <s v="GRANBY"/>
    <s v="CO"/>
    <s v="80446-0707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222"/>
    <x v="9"/>
    <s v="OCEAN"/>
    <s v="NJ"/>
    <n v="7712"/>
    <s v="MLUX-END"/>
    <s v="BG10"/>
    <s v="Active"/>
    <s v="American Lighting"/>
    <s v="Tape Light"/>
    <s v="Microlux"/>
    <s v="Order"/>
    <s v="01-01-2025"/>
    <s v="14-04-2025"/>
    <n v="0"/>
    <n v="4"/>
    <n v="0"/>
    <n v="23.8"/>
    <n v="-23.8"/>
  </r>
  <r>
    <s v="AVPROD"/>
    <x v="155"/>
    <x v="10"/>
    <s v="JONESBORO"/>
    <s v="AR"/>
    <n v="72405"/>
    <s v="PLX-DECRJ45-DMX-5CH"/>
    <s v="Each"/>
    <s v="Active"/>
    <s v="Proluxe"/>
    <s v="Controls"/>
    <s v="Controls"/>
    <s v="Shadow TransferKit"/>
    <s v="01-01-2025"/>
    <s v="14-04-2025"/>
    <n v="-12"/>
    <n v="0"/>
    <n v="810.84"/>
    <n v="0"/>
    <n v="810.84"/>
  </r>
  <r>
    <s v="AVPROD"/>
    <x v="40"/>
    <x v="6"/>
    <s v="BONITA SPRINGS"/>
    <s v="FL"/>
    <n v="34135"/>
    <s v="PLX-EXTHELM-END"/>
    <s v="Each"/>
    <s v="Active"/>
    <s v="Proluxe"/>
    <s v="Extrusion/Channel"/>
    <s v="Premium Extrusions"/>
    <s v="Shadow TransferKit"/>
    <s v="01-01-2025"/>
    <s v="14-04-2025"/>
    <n v="-4"/>
    <n v="0"/>
    <n v="12.4"/>
    <n v="0"/>
    <n v="12.4"/>
  </r>
  <r>
    <s v="AVPROD"/>
    <x v="312"/>
    <x v="4"/>
    <s v="CHARLOTTE"/>
    <s v="NC"/>
    <n v="28217"/>
    <s v="PLX-STL54-COB-40K-24V-16"/>
    <s v="Each"/>
    <s v="Active"/>
    <s v="Proluxe"/>
    <s v="Tape Light"/>
    <s v="Standard Grade COB"/>
    <s v="Shadow TransferKit"/>
    <s v="01-01-2025"/>
    <s v="14-04-2025"/>
    <n v="-7"/>
    <n v="0"/>
    <n v="648.20000000000005"/>
    <n v="0"/>
    <n v="648.20000000000005"/>
  </r>
  <r>
    <s v="AVPROD"/>
    <x v="28"/>
    <x v="8"/>
    <s v="REDMOND"/>
    <s v="WA"/>
    <n v="98052"/>
    <s v="MLUX-JUMP2-.5"/>
    <s v="Each"/>
    <s v="Active"/>
    <s v="American Lighting"/>
    <s v="Tape Light"/>
    <s v="Microlux"/>
    <s v="Order"/>
    <s v="01-01-2025"/>
    <s v="14-04-2025"/>
    <n v="0"/>
    <n v="6"/>
    <n v="0"/>
    <n v="80.22"/>
    <n v="-80.22"/>
  </r>
  <r>
    <s v="AVPROD"/>
    <x v="29"/>
    <x v="2"/>
    <s v="ARVADA"/>
    <s v="CO"/>
    <n v="80002"/>
    <s v="CONKIT-CC"/>
    <s v="Each"/>
    <s v="Inactive"/>
    <s v="American Lighting"/>
    <s v="Tape Light"/>
    <s v="Tape Light Accessories"/>
    <s v="Custom Cut"/>
    <s v="01-01-2025"/>
    <s v="14-04-2025"/>
    <n v="0"/>
    <n v="2"/>
    <n v="0"/>
    <n v="18.600000000000001"/>
    <n v="-18.600000000000001"/>
  </r>
  <r>
    <s v="AVPROD"/>
    <x v="352"/>
    <x v="6"/>
    <s v="TAMPA "/>
    <s v="FL"/>
    <n v="33610"/>
    <s v="PLX-EXTP-45-END-BK"/>
    <s v="Each"/>
    <s v="Active"/>
    <s v="Proluxe"/>
    <s v="Extrusion/Channel"/>
    <s v="Premium Extrusions"/>
    <s v="Shadow TransferKit"/>
    <s v="01-01-2025"/>
    <s v="14-04-2025"/>
    <n v="-10"/>
    <n v="0"/>
    <n v="25"/>
    <n v="0"/>
    <n v="25"/>
  </r>
  <r>
    <s v="AVPROD"/>
    <x v="174"/>
    <x v="6"/>
    <s v="SUMMERFIELD "/>
    <s v="FL"/>
    <n v="34491"/>
    <s v="PLX-TL-HVYDTYRGBWCOB-JUMP-0.5"/>
    <s v="Each"/>
    <s v="Active"/>
    <s v="Proluxe"/>
    <s v="Tape Light"/>
    <s v="Tape Light Accessories"/>
    <s v="Shadow TransferKit"/>
    <s v="01-01-2025"/>
    <s v="14-04-2025"/>
    <n v="10"/>
    <n v="0"/>
    <n v="0"/>
    <n v="0"/>
    <n v="0"/>
  </r>
  <r>
    <s v="AVPROD"/>
    <x v="328"/>
    <x v="10"/>
    <s v="PASADENA "/>
    <s v="TX"/>
    <n v="77505"/>
    <s v="PLX-ADPTDRJ24V-30"/>
    <s v="Each"/>
    <s v="Active"/>
    <s v="Proluxe"/>
    <s v="Drivers"/>
    <s v="Adaptive"/>
    <s v="Shadow TransferKit"/>
    <s v="01-01-2025"/>
    <s v="14-04-2025"/>
    <n v="-2"/>
    <n v="0"/>
    <n v="92.1"/>
    <n v="0"/>
    <n v="92.1"/>
  </r>
  <r>
    <s v="AVPROD"/>
    <x v="139"/>
    <x v="2"/>
    <s v="ENGLEWOOD"/>
    <s v="CO"/>
    <n v="80110"/>
    <s v="PLX-ADPTDRJ24V-60"/>
    <s v="Each"/>
    <s v="Active"/>
    <s v="Proluxe"/>
    <s v="Drivers"/>
    <s v="Adaptive"/>
    <s v="Shadow TransferKit"/>
    <s v="01-01-2025"/>
    <s v="14-04-2025"/>
    <n v="-5"/>
    <n v="0"/>
    <n v="375.85"/>
    <n v="0"/>
    <n v="375.85"/>
  </r>
  <r>
    <s v="AVPROD"/>
    <x v="134"/>
    <x v="6"/>
    <s v="TAMPA"/>
    <s v="FL"/>
    <n v="33619"/>
    <s v="PLX-EXTGT-LENS-1M"/>
    <s v="Each"/>
    <s v="NoPurchase"/>
    <s v="Proluxe"/>
    <s v="Extrusion/Channel"/>
    <s v="Premium Extrusions"/>
    <s v="Shadow TransferKit"/>
    <s v="01-01-2025"/>
    <s v="14-04-2025"/>
    <n v="-4"/>
    <n v="0"/>
    <n v="41.6"/>
    <n v="0"/>
    <n v="41.6"/>
  </r>
  <r>
    <s v="AVPROD"/>
    <x v="123"/>
    <x v="9"/>
    <s v="FARMINGDALE"/>
    <s v="NY"/>
    <n v="11735"/>
    <s v="E-CLIP-45"/>
    <s v="Each"/>
    <s v="NoPurchase"/>
    <s v="American Lighting"/>
    <s v="Extrusion/Channel"/>
    <s v="Economy Extrusions"/>
    <s v="Order"/>
    <s v="01-01-2025"/>
    <s v="14-04-2025"/>
    <n v="0"/>
    <n v="278"/>
    <n v="0"/>
    <n v="550"/>
    <n v="-550"/>
  </r>
  <r>
    <s v="AVPROD"/>
    <x v="41"/>
    <x v="4"/>
    <s v="NORTH CHARLESTON"/>
    <s v="SC"/>
    <n v="29420"/>
    <s v="PE-GT-LENS-1M"/>
    <s v="Each"/>
    <s v="NoPurchase"/>
    <s v="American Lighting"/>
    <s v="Extrusion/Channel"/>
    <s v="Premium Extrusions"/>
    <s v="Order"/>
    <s v="01-01-2025"/>
    <s v="14-04-2025"/>
    <n v="0"/>
    <n v="88"/>
    <n v="0"/>
    <n v="782.2"/>
    <n v="-782.2"/>
  </r>
  <r>
    <s v="AVPROD"/>
    <x v="304"/>
    <x v="2"/>
    <s v="FARMINGTON"/>
    <s v="UT"/>
    <n v="84025"/>
    <s v="HTLHD-UWW-16"/>
    <s v="Each"/>
    <s v="Active"/>
    <s v="American Lighting"/>
    <s v="Tape Light"/>
    <s v="High Output HD"/>
    <s v="Order"/>
    <s v="01-01-2025"/>
    <s v="14-04-2025"/>
    <n v="0"/>
    <n v="3"/>
    <n v="0"/>
    <n v="317.8"/>
    <n v="-317.8"/>
  </r>
  <r>
    <s v="AVPROD"/>
    <x v="174"/>
    <x v="6"/>
    <s v="SUMMERFIELD "/>
    <s v="FL"/>
    <n v="34491"/>
    <s v="PLX-HTL54-COB-30K-24V-100"/>
    <s v="Each"/>
    <s v="Active"/>
    <s v="Proluxe"/>
    <s v="Tape Light"/>
    <s v="High Output COB"/>
    <s v="Shadow TransferKit"/>
    <s v="01-01-2025"/>
    <s v="14-04-2025"/>
    <n v="-2"/>
    <n v="0"/>
    <n v="1182.7"/>
    <n v="0"/>
    <n v="1182.7"/>
  </r>
  <r>
    <s v="AVPROD"/>
    <x v="93"/>
    <x v="12"/>
    <s v="EDINA"/>
    <s v="MN"/>
    <n v="55439"/>
    <s v="PLX-EXT-CLIP-45"/>
    <s v="Each"/>
    <s v="NoPurchase"/>
    <s v="Proluxe"/>
    <s v="Extrusion/Channel"/>
    <s v="Economy Extrusions"/>
    <s v="Shadow TransferKit"/>
    <s v="01-01-2025"/>
    <s v="14-04-2025"/>
    <n v="-26"/>
    <n v="0"/>
    <n v="682"/>
    <n v="0"/>
    <n v="682"/>
  </r>
  <r>
    <s v="AVPROD"/>
    <x v="23"/>
    <x v="7"/>
    <s v="SHAWNEE"/>
    <s v="KS"/>
    <n v="66227"/>
    <s v="PLX-EXTVERGE-2M-BNDL1"/>
    <s v="Each"/>
    <s v="Active"/>
    <s v="Proluxe"/>
    <s v="Extrusion/Channel"/>
    <s v="Premium Extrusions"/>
    <s v="Shadow TransferKit"/>
    <s v="01-01-2025"/>
    <s v="14-04-2025"/>
    <n v="-37"/>
    <n v="0"/>
    <n v="1866.65"/>
    <n v="0"/>
    <n v="1866.65"/>
  </r>
  <r>
    <s v="AVPROD"/>
    <x v="21"/>
    <x v="8"/>
    <s v="BELLEVUE"/>
    <s v="WA"/>
    <n v="98005"/>
    <s v="PLX-EXTHELM-LENSUV-1M"/>
    <s v="Each"/>
    <s v="Active"/>
    <s v="Proluxe"/>
    <s v="Extrusion/Channel"/>
    <s v="Premium Extrusions"/>
    <s v="Shadow TransferKit"/>
    <s v="01-01-2025"/>
    <s v="14-04-2025"/>
    <n v="-8"/>
    <n v="0"/>
    <n v="90"/>
    <n v="0"/>
    <n v="90"/>
  </r>
  <r>
    <s v="AVPROD"/>
    <x v="249"/>
    <x v="2"/>
    <s v="LEHI"/>
    <s v="UT"/>
    <n v="84043"/>
    <s v="PLX-HTL54-COB-30K-24V-16"/>
    <s v="Each"/>
    <s v="Active"/>
    <s v="Proluxe"/>
    <s v="Tape Light"/>
    <s v="High Output COB"/>
    <s v="Shadow TransferKit"/>
    <s v="01-01-2025"/>
    <s v="14-04-2025"/>
    <n v="-1"/>
    <n v="0"/>
    <n v="101.37"/>
    <n v="0"/>
    <n v="101.37"/>
  </r>
  <r>
    <s v="AVPROD"/>
    <x v="44"/>
    <x v="2"/>
    <s v="DENVER"/>
    <s v="CO"/>
    <n v="80222"/>
    <s v="LED-DR100-24"/>
    <s v="Each"/>
    <s v="Inactive"/>
    <s v="American Lighting"/>
    <s v="Drivers"/>
    <s v="LED-DR"/>
    <s v="Order"/>
    <s v="01-01-2025"/>
    <s v="14-04-2025"/>
    <n v="0"/>
    <n v="1"/>
    <n v="0"/>
    <n v="64.650000000000006"/>
    <n v="-64.650000000000006"/>
  </r>
  <r>
    <s v="AVPROD"/>
    <x v="319"/>
    <x v="6"/>
    <s v="HOLLYWOOD"/>
    <s v="FL"/>
    <n v="33021"/>
    <s v="PE-AA2-FEED"/>
    <s v="Each"/>
    <s v="NoPurchase"/>
    <s v="American Lighting"/>
    <s v="Extrusion/Channel"/>
    <s v="Premium Extrusions"/>
    <s v="Order"/>
    <s v="01-01-2025"/>
    <s v="14-04-2025"/>
    <n v="0"/>
    <n v="1"/>
    <n v="0"/>
    <n v="1.44"/>
    <n v="-1.44"/>
  </r>
  <r>
    <s v="AVPROD"/>
    <x v="363"/>
    <x v="2"/>
    <s v="LAKEWOOD"/>
    <s v="CO"/>
    <n v="80235"/>
    <s v="PE-AA2-LENS-1M"/>
    <s v="Each"/>
    <s v="NoPurchase"/>
    <s v="American Lighting"/>
    <s v="Extrusion/Channel"/>
    <s v="Premium Extrusions"/>
    <s v="Order"/>
    <s v="01-01-2025"/>
    <s v="14-04-2025"/>
    <n v="0"/>
    <n v="8"/>
    <n v="0"/>
    <n v="78.400000000000006"/>
    <n v="-78.400000000000006"/>
  </r>
  <r>
    <s v="AVPROD"/>
    <x v="211"/>
    <x v="10"/>
    <s v="HOUSTON"/>
    <s v="TX"/>
    <n v="77066"/>
    <s v="PLX-ADPTPRODRJ24V-96"/>
    <s v="Each"/>
    <s v="Active"/>
    <s v="Proluxe"/>
    <s v="Drivers"/>
    <s v="Adaptive"/>
    <s v="Shadow TransferKit"/>
    <s v="01-01-2025"/>
    <s v="14-04-2025"/>
    <n v="-5"/>
    <n v="0"/>
    <n v="528.72"/>
    <n v="0"/>
    <n v="528.72"/>
  </r>
  <r>
    <s v="AVPROD"/>
    <x v="48"/>
    <x v="6"/>
    <s v="LAKELAND"/>
    <s v="FL"/>
    <n v="33813"/>
    <s v="ADPT-DRJ-30-24"/>
    <s v="Each"/>
    <s v="Active"/>
    <s v="American Lighting"/>
    <s v="Drivers"/>
    <s v="Adaptive"/>
    <s v="Order"/>
    <s v="01-01-2025"/>
    <s v="14-04-2025"/>
    <n v="0"/>
    <n v="11"/>
    <n v="0"/>
    <n v="562.65"/>
    <n v="-562.65"/>
  </r>
  <r>
    <s v="AVPROD"/>
    <x v="65"/>
    <x v="6"/>
    <s v="SARASOTA"/>
    <s v="FL"/>
    <n v="34240"/>
    <s v="ADPT-DRJ-288-24"/>
    <s v="Each"/>
    <s v="Active"/>
    <s v="American Lighting"/>
    <s v="Drivers"/>
    <s v="Adaptive"/>
    <s v="Order"/>
    <s v="01-01-2025"/>
    <s v="14-04-2025"/>
    <n v="0"/>
    <n v="2"/>
    <n v="0"/>
    <n v="349.6"/>
    <n v="-349.6"/>
  </r>
  <r>
    <s v="AVPROD"/>
    <x v="112"/>
    <x v="10"/>
    <s v="JONESBORO"/>
    <s v="AR"/>
    <n v="72401"/>
    <s v="EE1-AAFR-1M"/>
    <s v="Each"/>
    <s v="NoPurchase"/>
    <s v="American Lighting"/>
    <s v="Extrusion/Channel"/>
    <s v="Economy Extrusions"/>
    <s v="Order"/>
    <s v="01-01-2025"/>
    <s v="14-04-2025"/>
    <n v="0"/>
    <n v="30"/>
    <n v="0"/>
    <n v="286.5"/>
    <n v="-286.5"/>
  </r>
  <r>
    <s v="AVPROD"/>
    <x v="5"/>
    <x v="3"/>
    <s v="TROY"/>
    <s v="MI"/>
    <n v="48084"/>
    <s v="PE-AA1-FEED"/>
    <s v="Each"/>
    <s v="NoPurchase"/>
    <s v="American Lighting"/>
    <s v="Extrusion/Channel"/>
    <s v="Premium Extrusions"/>
    <s v="Order"/>
    <s v="01-01-2025"/>
    <s v="14-04-2025"/>
    <n v="0"/>
    <n v="110"/>
    <n v="0"/>
    <n v="97"/>
    <n v="-97"/>
  </r>
  <r>
    <s v="AVPROD"/>
    <x v="78"/>
    <x v="4"/>
    <s v="ROSWELL"/>
    <s v="GA"/>
    <n v="30075"/>
    <s v="HTL65-COB-WW-16"/>
    <s v="Each"/>
    <s v="Active"/>
    <s v="American Lighting"/>
    <s v="Tape Light"/>
    <s v="High Output COB"/>
    <s v="Order"/>
    <s v="01-01-2025"/>
    <s v="14-04-2025"/>
    <n v="0"/>
    <n v="2"/>
    <n v="0"/>
    <n v="207.9"/>
    <n v="-207.9"/>
  </r>
  <r>
    <s v="AVPROD"/>
    <x v="88"/>
    <x v="9"/>
    <s v="SOUTHAMPTON"/>
    <s v="NY"/>
    <n v="11968"/>
    <s v="PLX-HTLHD54-35K-24V-16"/>
    <s v="Each"/>
    <s v="Active"/>
    <s v="Proluxe"/>
    <s v="Tape Light"/>
    <s v="High Output HD"/>
    <s v="Shadow TransferKit"/>
    <s v="01-01-2025"/>
    <s v="14-04-2025"/>
    <n v="-4"/>
    <n v="0"/>
    <n v="449.4"/>
    <n v="0"/>
    <n v="449.4"/>
  </r>
  <r>
    <s v="AVPROD"/>
    <x v="55"/>
    <x v="4"/>
    <s v="LAGRANGE"/>
    <s v="GA"/>
    <n v="30241"/>
    <s v="PLX-CNVS54-RGBW-24V-12x24"/>
    <s v="CS2"/>
    <s v="Active"/>
    <s v="Proluxe"/>
    <s v="Dynamic Pixel"/>
    <s v="Canvas"/>
    <s v="Shadow TransferKit"/>
    <s v="01-01-2025"/>
    <s v="14-04-2025"/>
    <n v="4"/>
    <n v="0"/>
    <n v="1346.2"/>
    <n v="0"/>
    <n v="1346.2"/>
  </r>
  <r>
    <s v="AVPROD"/>
    <x v="225"/>
    <x v="0"/>
    <s v="STERLING"/>
    <s v="VA"/>
    <n v="20166"/>
    <s v="CC-LF-HTL67-COB-3"/>
    <s v="Each"/>
    <s v="Active"/>
    <s v="Other - Non-Inventory"/>
    <s v="Other"/>
    <s v="LaborFee"/>
    <s v="Tivoli Custom Cut"/>
    <s v="01-01-2025"/>
    <s v="14-04-2025"/>
    <n v="-7"/>
    <n v="0"/>
    <n v="107.8"/>
    <n v="0"/>
    <n v="107.8"/>
  </r>
  <r>
    <s v="AVPROD"/>
    <x v="393"/>
    <x v="6"/>
    <s v="VENICE"/>
    <s v="FL"/>
    <n v="34293"/>
    <s v="PLX-ADPTPRODRJ24V-192"/>
    <s v="Each"/>
    <s v="Active"/>
    <s v="Proluxe"/>
    <s v="Drivers"/>
    <s v="Adaptive"/>
    <s v="Shadow TransferKit"/>
    <s v="01-01-2025"/>
    <s v="14-04-2025"/>
    <n v="-2"/>
    <n v="0"/>
    <n v="284.62"/>
    <n v="0"/>
    <n v="284.62"/>
  </r>
  <r>
    <s v="AVPROD"/>
    <x v="125"/>
    <x v="2"/>
    <s v="LOGAN"/>
    <s v="UT"/>
    <n v="84341"/>
    <s v="ADPTPRO-DRJ-60-24"/>
    <s v="Each"/>
    <s v="Active"/>
    <s v="American Lighting"/>
    <s v="Drivers"/>
    <s v="Adaptive"/>
    <s v="Order"/>
    <s v="01-01-2025"/>
    <s v="14-04-2025"/>
    <n v="0"/>
    <n v="2"/>
    <n v="0"/>
    <n v="170.6"/>
    <n v="-170.6"/>
  </r>
  <r>
    <s v="AVPROD"/>
    <x v="123"/>
    <x v="9"/>
    <s v="FARMINGDALE"/>
    <s v="NY"/>
    <n v="11735"/>
    <s v="HTLWD-3018-16"/>
    <s v="Each"/>
    <s v="Active"/>
    <s v="American Lighting"/>
    <s v="Tape Light"/>
    <s v="High Output"/>
    <s v="Order"/>
    <s v="01-01-2025"/>
    <s v="14-04-2025"/>
    <n v="0"/>
    <n v="45"/>
    <n v="0"/>
    <n v="5668.29"/>
    <n v="-5668.29"/>
  </r>
  <r>
    <s v="AVPROD"/>
    <x v="297"/>
    <x v="3"/>
    <s v="SUNBURY"/>
    <s v="OH"/>
    <n v="43074"/>
    <s v="PLX-EXTP-45-END"/>
    <s v="Each"/>
    <s v="NoPurchase"/>
    <s v="Proluxe"/>
    <s v="Extrusion/Channel"/>
    <s v="Premium Extrusions"/>
    <s v="Shadow TransferKit"/>
    <s v="01-01-2025"/>
    <s v="14-04-2025"/>
    <n v="30"/>
    <n v="0"/>
    <n v="37.5"/>
    <n v="0"/>
    <n v="37.5"/>
  </r>
  <r>
    <s v="AVPROD"/>
    <x v="324"/>
    <x v="3"/>
    <s v="LOUISVILLE"/>
    <s v="KY"/>
    <n v="40223"/>
    <s v="E-CLIP-45"/>
    <s v="Each"/>
    <s v="NoPurchase"/>
    <s v="American Lighting"/>
    <s v="Extrusion/Channel"/>
    <s v="Economy Extrusions"/>
    <s v="Order"/>
    <s v="01-01-2025"/>
    <s v="14-04-2025"/>
    <n v="0"/>
    <n v="35"/>
    <n v="0"/>
    <n v="0"/>
    <n v="0"/>
  </r>
  <r>
    <s v="AVPROD"/>
    <x v="10"/>
    <x v="6"/>
    <s v="WEST PALM BEACH"/>
    <s v="FL"/>
    <n v="33413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1"/>
    <x v="8"/>
    <s v="Spokane Valley"/>
    <s v="WA"/>
    <n v="99216"/>
    <s v="PLX-EXTUNVMINI-2M-BNDL5"/>
    <s v="Each"/>
    <s v="Active"/>
    <s v="Proluxe"/>
    <s v="Extrusion/Channel"/>
    <s v="Premium Extrusions"/>
    <s v="Shadow TransferKit"/>
    <s v="01-01-2025"/>
    <s v="14-04-2025"/>
    <n v="-4"/>
    <n v="0"/>
    <n v="715.43"/>
    <n v="0"/>
    <n v="715.43"/>
  </r>
  <r>
    <s v="AVPROD"/>
    <x v="122"/>
    <x v="4"/>
    <s v="NASHVILLE"/>
    <s v="TN"/>
    <n v="37210"/>
    <s v="PLX-TL-HVYDTYACCSRY-SC-PWR-6"/>
    <s v="Each"/>
    <s v="Active"/>
    <s v="Proluxe"/>
    <s v="Tape Light"/>
    <s v="Tape Light Accessories"/>
    <s v="Shadow TransferKit"/>
    <s v="01-01-2025"/>
    <s v="14-04-2025"/>
    <n v="-23"/>
    <n v="0"/>
    <n v="103.5"/>
    <n v="0"/>
    <n v="103.5"/>
  </r>
  <r>
    <s v="AVPROD"/>
    <x v="84"/>
    <x v="3"/>
    <s v="ADA"/>
    <s v="MI"/>
    <n v="49301"/>
    <s v="PLX-ADPTDRJ24V-60"/>
    <s v="Each"/>
    <s v="Active"/>
    <s v="Proluxe"/>
    <s v="Drivers"/>
    <s v="Adaptive"/>
    <s v="Shadow TransferKit"/>
    <s v="01-01-2025"/>
    <s v="14-04-2025"/>
    <n v="-2"/>
    <n v="0"/>
    <n v="139.5"/>
    <n v="0"/>
    <n v="139.5"/>
  </r>
  <r>
    <s v="AVPROD"/>
    <x v="442"/>
    <x v="9"/>
    <s v="SYOSSET"/>
    <s v="NY"/>
    <n v="11791"/>
    <s v="PLX-DECRJ45-DMX-5CH"/>
    <s v="Each"/>
    <s v="Active"/>
    <s v="Proluxe"/>
    <s v="Controls"/>
    <s v="Controls"/>
    <s v="Shadow TransferKit"/>
    <s v="01-01-2025"/>
    <s v="14-04-2025"/>
    <n v="-1"/>
    <n v="0"/>
    <n v="97.95"/>
    <n v="0"/>
    <n v="97.95"/>
  </r>
  <r>
    <s v="AVPROD"/>
    <x v="246"/>
    <x v="3"/>
    <s v="CUYAHOGA FALLS"/>
    <s v="OH"/>
    <n v="44221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184"/>
    <x v="5"/>
    <s v="GILBERT"/>
    <s v="AZ"/>
    <n v="85295"/>
    <s v="REC-DMX-RJ45A-5CH"/>
    <s v="Each"/>
    <s v="Active"/>
    <s v="American Lighting"/>
    <s v="Controls"/>
    <s v="Controls"/>
    <s v="Order"/>
    <s v="01-01-2025"/>
    <s v="14-04-2025"/>
    <n v="0"/>
    <n v="3"/>
    <n v="0"/>
    <n v="296.85000000000002"/>
    <n v="-296.85000000000002"/>
  </r>
  <r>
    <s v="AVPROD"/>
    <x v="21"/>
    <x v="8"/>
    <s v="BELLEVUE"/>
    <s v="WA"/>
    <n v="98005"/>
    <s v="PE-RAD-FEED"/>
    <s v="BG2"/>
    <s v="NoPurchase"/>
    <s v="American Lighting"/>
    <s v="Extrusion/Channel"/>
    <s v="Premium Extrusions"/>
    <s v="Order"/>
    <s v="01-01-2025"/>
    <s v="14-04-2025"/>
    <n v="0"/>
    <n v="8"/>
    <n v="0"/>
    <n v="12.64"/>
    <n v="-12.64"/>
  </r>
  <r>
    <s v="AVPROD"/>
    <x v="278"/>
    <x v="6"/>
    <s v="PARRISH"/>
    <s v="FL"/>
    <n v="34219"/>
    <s v="PE-AA2-1M"/>
    <s v="Each"/>
    <s v="NoPurchase"/>
    <s v="American Lighting"/>
    <s v="Extrusion/Channel"/>
    <s v="Premium Extrusions"/>
    <s v="Order"/>
    <s v="01-01-2025"/>
    <s v="14-04-2025"/>
    <n v="0"/>
    <n v="11"/>
    <n v="0"/>
    <n v="137.5"/>
    <n v="-137.5"/>
  </r>
  <r>
    <s v="AVPROD"/>
    <x v="222"/>
    <x v="9"/>
    <s v="OCEAN"/>
    <s v="NJ"/>
    <n v="7712"/>
    <s v="TL-2JUMP6-HD"/>
    <s v="Each"/>
    <s v="Active"/>
    <s v="American Lighting"/>
    <s v="Tape Light"/>
    <s v="Tape Light Accessories"/>
    <s v="Order"/>
    <s v="01-01-2025"/>
    <s v="14-04-2025"/>
    <n v="0"/>
    <n v="30"/>
    <n v="0"/>
    <n v="103.5"/>
    <n v="-103.5"/>
  </r>
  <r>
    <s v="AVPROD"/>
    <x v="447"/>
    <x v="3"/>
    <s v="MUSKEGON"/>
    <s v="MI"/>
    <n v="49445"/>
    <s v="PLX-ADPTPRODRJ24V-60"/>
    <s v="Each"/>
    <s v="Active"/>
    <s v="Proluxe"/>
    <s v="Drivers"/>
    <s v="Adaptive"/>
    <s v="Shadow TransferKit"/>
    <s v="01-01-2025"/>
    <s v="14-04-2025"/>
    <n v="-1"/>
    <n v="0"/>
    <n v="76.75"/>
    <n v="0"/>
    <n v="76.75"/>
  </r>
  <r>
    <s v="AVPROD"/>
    <x v="44"/>
    <x v="2"/>
    <s v="DENVER"/>
    <s v="CO"/>
    <n v="80222"/>
    <s v="PLX-H365-CHANDL-3"/>
    <s v="Each"/>
    <s v="Active"/>
    <s v="Proluxe"/>
    <s v="Flexible Linear"/>
    <s v="Hybrid"/>
    <s v="Shadow TransferKit"/>
    <s v="01-01-2025"/>
    <s v="14-04-2025"/>
    <n v="-21"/>
    <n v="0"/>
    <n v="216.3"/>
    <n v="0"/>
    <n v="216.3"/>
  </r>
  <r>
    <s v="AVPROD"/>
    <x v="43"/>
    <x v="3"/>
    <s v="ZIONSVILLE"/>
    <s v="IN"/>
    <n v="46077"/>
    <s v="STLHD-WW-100"/>
    <s v="Each"/>
    <s v="Active"/>
    <s v="American Lighting"/>
    <s v="Tape Light"/>
    <s v="Standard Grade HD"/>
    <s v="Order"/>
    <s v="01-01-2025"/>
    <s v="14-04-2025"/>
    <n v="0"/>
    <n v="1"/>
    <n v="0"/>
    <n v="502.45"/>
    <n v="-502.45"/>
  </r>
  <r>
    <s v="AVPROD"/>
    <x v="315"/>
    <x v="2"/>
    <s v="PARK CITY"/>
    <s v="UT"/>
    <n v="84098"/>
    <s v="CONKIT-CC"/>
    <s v="Each"/>
    <s v="Inactive"/>
    <s v="American Lighting"/>
    <s v="Tape Light"/>
    <s v="Tape Light Accessories"/>
    <s v="Custom Cut"/>
    <s v="01-01-2025"/>
    <s v="14-04-2025"/>
    <n v="0"/>
    <n v="1"/>
    <n v="0"/>
    <n v="0"/>
    <n v="0"/>
  </r>
  <r>
    <s v="AVPROD"/>
    <x v="279"/>
    <x v="0"/>
    <s v="WILMINGTON"/>
    <s v="DE"/>
    <n v="19803"/>
    <s v="PE-PRO45-END"/>
    <s v="Each"/>
    <s v="NoPurchase"/>
    <s v="American Lighting"/>
    <s v="Extrusion/Channel"/>
    <s v="Premium Extrusions"/>
    <s v="Order"/>
    <s v="01-01-2025"/>
    <s v="14-04-2025"/>
    <n v="0"/>
    <n v="8"/>
    <n v="0"/>
    <n v="24.8"/>
    <n v="-24.8"/>
  </r>
  <r>
    <s v="AVPROD"/>
    <x v="289"/>
    <x v="2"/>
    <s v="PARK CITY"/>
    <s v="UT"/>
    <n v="84098"/>
    <s v="PLX-EXTRAD-2M-BNDL1"/>
    <s v="Each"/>
    <s v="Active"/>
    <s v="Proluxe"/>
    <s v="Extrusion/Channel"/>
    <s v="Premium Extrusions"/>
    <s v="Shadow TransferKit"/>
    <s v="01-01-2025"/>
    <s v="14-04-2025"/>
    <n v="-2"/>
    <n v="0"/>
    <n v="115.3"/>
    <n v="0"/>
    <n v="115.3"/>
  </r>
  <r>
    <s v="AVPROD"/>
    <x v="312"/>
    <x v="4"/>
    <s v="CHARLOTTE"/>
    <s v="NC"/>
    <n v="28217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46"/>
    <x v="6"/>
    <s v="SARASOTA"/>
    <s v="FL"/>
    <n v="34238"/>
    <s v="PLX-MLUX-PWR-0.5"/>
    <s v="Each"/>
    <s v="Active"/>
    <s v="Proluxe"/>
    <s v="Tape Light"/>
    <s v="Microlux"/>
    <s v="Shadow TransferKit"/>
    <s v="01-01-2025"/>
    <s v="14-04-2025"/>
    <n v="-4"/>
    <n v="0"/>
    <n v="34.36"/>
    <n v="0"/>
    <n v="34.36"/>
  </r>
  <r>
    <s v="AVPROD"/>
    <x v="128"/>
    <x v="3"/>
    <s v="CLINTON TWP"/>
    <s v="MI"/>
    <n v="48038"/>
    <s v="PLX-EXTVERGE-2M-BNDL1"/>
    <s v="Each"/>
    <s v="Active"/>
    <s v="Proluxe"/>
    <s v="Extrusion/Channel"/>
    <s v="Premium Extrusions"/>
    <s v="Shadow TransferKit"/>
    <s v="01-01-2025"/>
    <s v="14-04-2025"/>
    <n v="1"/>
    <n v="0"/>
    <n v="50.4"/>
    <n v="0"/>
    <n v="50.4"/>
  </r>
  <r>
    <s v="AVPROD"/>
    <x v="207"/>
    <x v="0"/>
    <s v="JEFFERSON TWP"/>
    <s v="PA"/>
    <n v="18436"/>
    <s v="HTLHD-WW-CC"/>
    <s v="Foot"/>
    <s v="Active"/>
    <s v="American Lighting"/>
    <s v="Tape Light"/>
    <s v="High Output HD"/>
    <s v="Tivoli Custom Cut"/>
    <s v="01-01-2025"/>
    <s v="14-04-2025"/>
    <n v="0"/>
    <n v="52"/>
    <n v="0"/>
    <n v="614.96"/>
    <n v="-614.96"/>
  </r>
  <r>
    <s v="AVPROD"/>
    <x v="184"/>
    <x v="5"/>
    <s v="GILBERT"/>
    <s v="AZ"/>
    <n v="85295"/>
    <s v="LED-DR100-24"/>
    <s v="Each"/>
    <s v="Inactive"/>
    <s v="American Lighting"/>
    <s v="Drivers"/>
    <s v="LED-DR"/>
    <s v="Order"/>
    <s v="01-01-2025"/>
    <s v="14-04-2025"/>
    <n v="0"/>
    <n v="7"/>
    <n v="0"/>
    <n v="452.55"/>
    <n v="-452.55"/>
  </r>
  <r>
    <s v="AVPROD"/>
    <x v="32"/>
    <x v="6"/>
    <s v="NAPLES"/>
    <s v="FL"/>
    <n v="34110"/>
    <s v="STL-COB-WW-16"/>
    <s v="Each"/>
    <s v="Active"/>
    <s v="American Lighting"/>
    <s v="Tape Light"/>
    <s v="Standard Grade COB"/>
    <s v="Order"/>
    <s v="01-01-2025"/>
    <s v="14-04-2025"/>
    <n v="0"/>
    <n v="37"/>
    <n v="0"/>
    <n v="3442.65"/>
    <n v="-3442.65"/>
  </r>
  <r>
    <s v="AVPROD"/>
    <x v="219"/>
    <x v="2"/>
    <s v="RIVERTON"/>
    <s v="UT"/>
    <n v="84065"/>
    <s v="OMNISL-30"/>
    <s v="Each"/>
    <s v="Active"/>
    <s v="American Lighting"/>
    <s v="Puck Lights"/>
    <s v="Omni"/>
    <s v="Order"/>
    <s v="01-01-2025"/>
    <s v="14-04-2025"/>
    <n v="0"/>
    <n v="14"/>
    <n v="0"/>
    <n v="219.8"/>
    <n v="-219.8"/>
  </r>
  <r>
    <s v="AVPROD"/>
    <x v="87"/>
    <x v="10"/>
    <s v="MCKINNEY"/>
    <s v="TX"/>
    <n v="75071"/>
    <s v="ARTNET-DMX-GTWY"/>
    <s v="Each"/>
    <s v="Active"/>
    <s v="American Lighting"/>
    <s v="Controls"/>
    <s v="Controls"/>
    <s v="Order"/>
    <s v="01-01-2025"/>
    <s v="14-04-2025"/>
    <n v="0"/>
    <n v="1"/>
    <n v="0"/>
    <n v="355.5"/>
    <n v="-355.5"/>
  </r>
  <r>
    <s v="AVPROD"/>
    <x v="240"/>
    <x v="8"/>
    <s v="MERIDIAN"/>
    <s v="ID"/>
    <n v="83646"/>
    <s v="PE-VERGE-2M"/>
    <s v="Each"/>
    <s v="NoPurchase"/>
    <s v="American Lighting"/>
    <s v="Extrusion/Channel"/>
    <s v="Premium Extrusions"/>
    <s v="Order"/>
    <s v="01-01-2025"/>
    <s v="14-04-2025"/>
    <n v="0"/>
    <n v="38"/>
    <n v="0"/>
    <n v="1546.6"/>
    <n v="-1546.6"/>
  </r>
  <r>
    <s v="AVPROD"/>
    <x v="321"/>
    <x v="11"/>
    <s v="PLAINFIELD"/>
    <s v="IL"/>
    <n v="60585"/>
    <s v="PE-QTURBO-2M"/>
    <s v="Each"/>
    <s v="Active"/>
    <s v="American Lighting"/>
    <s v="Extrusion/Channel"/>
    <s v="Premium Extrusions"/>
    <s v="Special Order"/>
    <s v="01-01-2025"/>
    <s v="14-04-2025"/>
    <n v="0"/>
    <n v="13"/>
    <n v="0"/>
    <n v="685.75"/>
    <n v="-685.75"/>
  </r>
  <r>
    <s v="AVPROD"/>
    <x v="60"/>
    <x v="3"/>
    <s v="FRANKLIN"/>
    <s v="OH"/>
    <n v="45005"/>
    <s v="HTL-COB-WW-16"/>
    <s v="Each"/>
    <s v="Active"/>
    <s v="American Lighting"/>
    <s v="Tape Light"/>
    <s v="High Output COB"/>
    <s v="Order"/>
    <s v="01-01-2025"/>
    <s v="14-04-2025"/>
    <n v="0"/>
    <n v="1"/>
    <n v="0"/>
    <n v="97"/>
    <n v="-97"/>
  </r>
  <r>
    <s v="AVPROD"/>
    <x v="42"/>
    <x v="6"/>
    <s v="WINTER HAVEN"/>
    <s v="FL"/>
    <n v="33884"/>
    <s v="PLX-HTLWD54-3018-24V-16"/>
    <s v="Each"/>
    <s v="Active"/>
    <s v="Proluxe"/>
    <s v="Tape Light"/>
    <s v="High Output"/>
    <s v="Shadow TransferKit"/>
    <s v="01-01-2025"/>
    <s v="14-04-2025"/>
    <n v="-7"/>
    <n v="0"/>
    <n v="1070.3"/>
    <n v="0"/>
    <n v="1070.3"/>
  </r>
  <r>
    <s v="AVPROD"/>
    <x v="241"/>
    <x v="4"/>
    <s v="BLUFFTON"/>
    <s v="SC"/>
    <n v="29910"/>
    <s v="PLX-STLHD54-30K-24V-100"/>
    <s v="Each"/>
    <s v="Active"/>
    <s v="Proluxe"/>
    <s v="Tape Light"/>
    <s v="Standard Grade HD"/>
    <s v="Shadow TransferKit"/>
    <s v="01-01-2025"/>
    <s v="14-04-2025"/>
    <n v="-1"/>
    <n v="0"/>
    <n v="552.70000000000005"/>
    <n v="0"/>
    <n v="552.70000000000005"/>
  </r>
  <r>
    <s v="AVPROD"/>
    <x v="322"/>
    <x v="9"/>
    <s v="SHIRLEY "/>
    <s v="NY"/>
    <n v="11967"/>
    <s v="PLX-HTLWD54-3018-24V-16"/>
    <s v="Each"/>
    <s v="Active"/>
    <s v="Proluxe"/>
    <s v="Tape Light"/>
    <s v="High Output"/>
    <s v="Shadow TransferKit"/>
    <s v="01-01-2025"/>
    <s v="14-04-2025"/>
    <n v="-16"/>
    <n v="0"/>
    <n v="2224"/>
    <n v="0"/>
    <n v="2224"/>
  </r>
  <r>
    <s v="AVPROD"/>
    <x v="79"/>
    <x v="4"/>
    <s v="GREENVILLE"/>
    <s v="SC"/>
    <n v="29601"/>
    <s v="PE-GT-END"/>
    <s v="Each"/>
    <s v="NoPurchase"/>
    <s v="American Lighting"/>
    <s v="Extrusion/Channel"/>
    <s v="Premium Extrusions"/>
    <s v="Order"/>
    <s v="01-01-2025"/>
    <s v="14-04-2025"/>
    <n v="0"/>
    <n v="100"/>
    <n v="0"/>
    <n v="255"/>
    <n v="-255"/>
  </r>
  <r>
    <s v="AVPROD"/>
    <x v="9"/>
    <x v="0"/>
    <s v="ROCKVILLE "/>
    <s v="MD"/>
    <n v="20852"/>
    <s v="ADPTPRO-DR-300-24"/>
    <s v="Each"/>
    <s v="Active"/>
    <s v="American Lighting"/>
    <s v="Drivers"/>
    <s v="Adaptive"/>
    <s v="Order"/>
    <s v="01-01-2025"/>
    <s v="14-04-2025"/>
    <n v="0"/>
    <n v="1"/>
    <n v="0"/>
    <n v="153.6"/>
    <n v="-153.6"/>
  </r>
  <r>
    <s v="AVPROD"/>
    <x v="340"/>
    <x v="11"/>
    <s v="CONROE"/>
    <s v="TX"/>
    <n v="77302"/>
    <s v="PLX-STL54-COB-30K-24V-16"/>
    <s v="Each"/>
    <s v="Active"/>
    <s v="Proluxe"/>
    <s v="Tape Light"/>
    <s v="Standard Grade COB"/>
    <s v="Shadow TransferKit"/>
    <s v="01-01-2025"/>
    <s v="14-04-2025"/>
    <n v="-2"/>
    <n v="0"/>
    <n v="1203.8"/>
    <n v="0"/>
    <n v="1203.8"/>
  </r>
  <r>
    <s v="AVPROD"/>
    <x v="303"/>
    <x v="2"/>
    <s v="AMERICAN FORK"/>
    <s v="UT"/>
    <n v="84003"/>
    <s v="PLX-LEDDR24V-8"/>
    <s v="Each"/>
    <s v="Active"/>
    <s v="Proluxe"/>
    <s v="Drivers"/>
    <s v="LED-DR"/>
    <s v="Shadow TransferKit"/>
    <s v="01-01-2025"/>
    <s v="14-04-2025"/>
    <n v="-1"/>
    <n v="0"/>
    <n v="14.85"/>
    <n v="0"/>
    <n v="14.85"/>
  </r>
  <r>
    <s v="AVPROD"/>
    <x v="60"/>
    <x v="3"/>
    <s v="FRANKLIN"/>
    <s v="OH"/>
    <n v="45005"/>
    <s v="PLX-TLHD-SC-JUMP-0.5"/>
    <s v="Each"/>
    <s v="Active"/>
    <s v="Proluxe"/>
    <s v="Tape Light"/>
    <s v="Tape Light Accessories"/>
    <s v="Shadow TransferKit"/>
    <s v="01-01-2025"/>
    <s v="14-04-2025"/>
    <n v="-30"/>
    <n v="0"/>
    <n v="118.5"/>
    <n v="0"/>
    <n v="118.5"/>
  </r>
  <r>
    <s v="AVPROD"/>
    <x v="81"/>
    <x v="10"/>
    <s v="SPICEWOOD"/>
    <s v="TX"/>
    <n v="78669"/>
    <s v="PLX-STL54-COB-30K-24V-16"/>
    <s v="Each"/>
    <s v="Active"/>
    <s v="Proluxe"/>
    <s v="Tape Light"/>
    <s v="Standard Grade COB"/>
    <s v="Shadow TransferKit"/>
    <s v="01-01-2025"/>
    <s v="14-04-2025"/>
    <n v="2"/>
    <n v="0"/>
    <n v="185.2"/>
    <n v="0"/>
    <n v="185.2"/>
  </r>
  <r>
    <s v="AVPROD"/>
    <x v="238"/>
    <x v="8"/>
    <s v="SANDPOINT"/>
    <s v="ID"/>
    <n v="83864"/>
    <s v="PLX-HTL54-30K-24V-100"/>
    <s v="Each"/>
    <s v="Active"/>
    <s v="Proluxe"/>
    <s v="Tape Light"/>
    <s v="High Output"/>
    <s v="Shadow TransferKit"/>
    <s v="01-01-2025"/>
    <s v="14-04-2025"/>
    <n v="-2"/>
    <n v="0"/>
    <n v="1203.5"/>
    <n v="0"/>
    <n v="1203.5"/>
  </r>
  <r>
    <s v="AVPROD"/>
    <x v="97"/>
    <x v="11"/>
    <s v="WILMINGTON"/>
    <s v="DE"/>
    <n v="19805"/>
    <s v="HTL-COB-WW-16"/>
    <s v="Each"/>
    <s v="Active"/>
    <s v="American Lighting"/>
    <s v="Tape Light"/>
    <s v="High Output COB"/>
    <s v="Order"/>
    <s v="01-01-2025"/>
    <s v="14-04-2025"/>
    <n v="0"/>
    <n v="2"/>
    <n v="0"/>
    <n v="194"/>
    <n v="-194"/>
  </r>
  <r>
    <s v="AVPROD"/>
    <x v="41"/>
    <x v="4"/>
    <s v="NORTH CHARLESTON"/>
    <s v="SC"/>
    <n v="29420"/>
    <s v="HTL-COB-TW-16"/>
    <s v="Each"/>
    <s v="Active"/>
    <s v="American Lighting"/>
    <s v="Tape Light"/>
    <s v="High Output COB"/>
    <s v="Order"/>
    <s v="01-01-2025"/>
    <s v="14-04-2025"/>
    <n v="0"/>
    <n v="15"/>
    <n v="0"/>
    <n v="1500.48"/>
    <n v="-1500.48"/>
  </r>
  <r>
    <s v="AVPROD"/>
    <x v="29"/>
    <x v="2"/>
    <s v="ARVADA"/>
    <s v="CO"/>
    <n v="80002"/>
    <s v="PE-STRUT-2M"/>
    <s v="Each"/>
    <s v="NoPurchase"/>
    <s v="American Lighting"/>
    <s v="Extrusion/Channel"/>
    <s v="Premium Extrusions"/>
    <s v="Order"/>
    <s v="01-01-2025"/>
    <s v="14-04-2025"/>
    <n v="0"/>
    <n v="10"/>
    <n v="0"/>
    <n v="964"/>
    <n v="-964"/>
  </r>
  <r>
    <s v="AVPROD"/>
    <x v="95"/>
    <x v="3"/>
    <s v="LEETSDALE"/>
    <s v="PA"/>
    <n v="15056"/>
    <s v="PLX-EXTUNV-BK-2M-BNDL1"/>
    <s v="Each"/>
    <s v="Active"/>
    <s v="Proluxe"/>
    <s v="Extrusion/Channel"/>
    <s v="Premium Extrusions"/>
    <s v="Shadow TransferKit"/>
    <s v="01-01-2025"/>
    <s v="14-04-2025"/>
    <n v="-4"/>
    <n v="0"/>
    <n v="160"/>
    <n v="0"/>
    <n v="160"/>
  </r>
  <r>
    <s v="AVPROD"/>
    <x v="114"/>
    <x v="0"/>
    <s v="BENSALEM"/>
    <s v="PA"/>
    <n v="19020"/>
    <s v="PLX-HTL67COB-12MM-TRACK-1M"/>
    <s v="Each"/>
    <s v="Active"/>
    <s v="Proluxe"/>
    <s v="Tape Light"/>
    <s v="Sauna IP67 COB"/>
    <s v="Shadow TransferKit"/>
    <s v="01-01-2025"/>
    <s v="14-04-2025"/>
    <n v="-1"/>
    <n v="0"/>
    <n v="6.15"/>
    <n v="0"/>
    <n v="6.15"/>
  </r>
  <r>
    <s v="AVPROD"/>
    <x v="20"/>
    <x v="2"/>
    <s v="WINDSOR"/>
    <s v="CO"/>
    <n v="80550"/>
    <s v="PE-AA1-FEED"/>
    <s v="Each"/>
    <s v="NoPurchase"/>
    <s v="American Lighting"/>
    <s v="Extrusion/Channel"/>
    <s v="Premium Extrusions"/>
    <s v="Order"/>
    <s v="01-01-2025"/>
    <s v="14-04-2025"/>
    <n v="-12"/>
    <n v="0"/>
    <n v="15.36"/>
    <n v="0"/>
    <n v="15.36"/>
  </r>
  <r>
    <s v="AVPROD"/>
    <x v="188"/>
    <x v="7"/>
    <s v="ST LOUIS"/>
    <s v="MO"/>
    <n v="63144"/>
    <s v="PLX-TL-HVYDTYACCSRY-RGB-SPL"/>
    <s v="Each"/>
    <s v="Active"/>
    <s v="Proluxe"/>
    <s v="Tape Light"/>
    <s v="Tape Light Accessories"/>
    <s v="Shadow TransferKit"/>
    <s v="01-01-2025"/>
    <s v="14-04-2025"/>
    <n v="-12"/>
    <n v="0"/>
    <n v="21"/>
    <n v="0"/>
    <n v="21"/>
  </r>
  <r>
    <s v="AVPROD"/>
    <x v="347"/>
    <x v="9"/>
    <s v="BERNARDSVILLE"/>
    <s v="NJ"/>
    <n v="7924"/>
    <s v="CC-LF-SFLEX-R30"/>
    <s v="Each"/>
    <s v="Active"/>
    <s v="Other - Non-Inventory"/>
    <s v="Other"/>
    <s v="LaborFee"/>
    <s v="Tivoli Custom Cut"/>
    <s v="01-01-2025"/>
    <s v="14-04-2025"/>
    <n v="-2"/>
    <n v="0"/>
    <n v="44"/>
    <n v="0"/>
    <n v="44"/>
  </r>
  <r>
    <s v="AVPROD"/>
    <x v="270"/>
    <x v="5"/>
    <s v="LAS VEGAS"/>
    <s v="NV"/>
    <n v="89131"/>
    <s v="PLX-HTL54-COB-30K-24V-100"/>
    <s v="Each"/>
    <s v="Active"/>
    <s v="Proluxe"/>
    <s v="Tape Light"/>
    <s v="High Output COB"/>
    <s v="Shadow TransferKit"/>
    <s v="01-01-2025"/>
    <s v="14-04-2025"/>
    <n v="-8"/>
    <n v="0"/>
    <n v="5085.7"/>
    <n v="0"/>
    <n v="5085.7"/>
  </r>
  <r>
    <s v="AVPROD"/>
    <x v="318"/>
    <x v="4"/>
    <s v="ALPHARETTA"/>
    <s v="GA"/>
    <n v="30005"/>
    <s v="PLX-ADPTDRJ24V-60"/>
    <s v="Each"/>
    <s v="Active"/>
    <s v="Proluxe"/>
    <s v="Drivers"/>
    <s v="Adaptive"/>
    <s v="Shadow TransferKit"/>
    <s v="01-01-2025"/>
    <s v="14-04-2025"/>
    <n v="-1"/>
    <n v="0"/>
    <n v="69.75"/>
    <n v="0"/>
    <n v="69.75"/>
  </r>
  <r>
    <s v="AVPROD"/>
    <x v="237"/>
    <x v="2"/>
    <s v="LONE TREE"/>
    <s v="CO"/>
    <n v="80124"/>
    <s v="SFLEX-R30-24V-30K-CC"/>
    <s v="Foot"/>
    <s v="Active"/>
    <s v="American Lighting"/>
    <s v="Tape Light"/>
    <s v="Senik"/>
    <s v="Tivoli Custom Cut"/>
    <s v="01-01-2025"/>
    <s v="14-04-2025"/>
    <n v="0"/>
    <n v="8"/>
    <n v="0"/>
    <n v="154"/>
    <n v="-154"/>
  </r>
  <r>
    <s v="AVPROD"/>
    <x v="61"/>
    <x v="6"/>
    <s v="PARRISH "/>
    <s v="FL"/>
    <n v="34219"/>
    <s v="PE-AA2-1M"/>
    <s v="Each"/>
    <s v="NoPurchase"/>
    <s v="American Lighting"/>
    <s v="Extrusion/Channel"/>
    <s v="Premium Extrusions"/>
    <s v="Order"/>
    <s v="01-01-2025"/>
    <s v="14-04-2025"/>
    <n v="0"/>
    <n v="58"/>
    <n v="0"/>
    <n v="725"/>
    <n v="-725"/>
  </r>
  <r>
    <s v="AVPROD"/>
    <x v="200"/>
    <x v="6"/>
    <s v="ORLANDO"/>
    <s v="FL"/>
    <n v="32811"/>
    <s v="PLX-EXTUNI-FEED"/>
    <s v="Each"/>
    <s v="NoPurchase"/>
    <s v="Proluxe"/>
    <s v="Extrusion/Channel"/>
    <s v="Premium Extrusions"/>
    <s v="Shadow TransferKit"/>
    <s v="01-01-2025"/>
    <s v="14-04-2025"/>
    <n v="0"/>
    <n v="0"/>
    <n v="-101.5"/>
    <n v="0"/>
    <n v="-101.5"/>
  </r>
  <r>
    <s v="AVPROD"/>
    <x v="196"/>
    <x v="6"/>
    <s v="ORLANDO"/>
    <s v="FL"/>
    <n v="32811"/>
    <s v="PLX-HTL54-COB-RGBW-24V-16"/>
    <s v="Each"/>
    <s v="Active"/>
    <s v="Proluxe"/>
    <s v="Tape Light"/>
    <s v="High Output COB"/>
    <s v="Shadow TransferKit"/>
    <s v="01-01-2025"/>
    <s v="14-04-2025"/>
    <n v="-2"/>
    <n v="0"/>
    <n v="285.10000000000002"/>
    <n v="0"/>
    <n v="285.10000000000002"/>
  </r>
  <r>
    <s v="AVPROD"/>
    <x v="150"/>
    <x v="5"/>
    <s v="SCOTTSDALE "/>
    <s v="AZ"/>
    <n v="85255"/>
    <s v="PLX-HTL20-COB-30K-24V-16"/>
    <s v="Each"/>
    <s v="NoPurchase"/>
    <s v="Proluxe"/>
    <s v="Tape Light"/>
    <s v="High Output COB"/>
    <s v="Shadow TransferKit"/>
    <s v="01-01-2025"/>
    <s v="14-04-2025"/>
    <n v="-1"/>
    <n v="0"/>
    <n v="97"/>
    <n v="0"/>
    <n v="97"/>
  </r>
  <r>
    <s v="AVPROD"/>
    <x v="196"/>
    <x v="6"/>
    <s v="ORLANDO"/>
    <s v="FL"/>
    <n v="32811"/>
    <s v="PLX-ADPTDRJ24V-288"/>
    <s v="Each"/>
    <s v="Active"/>
    <s v="Proluxe"/>
    <s v="Drivers"/>
    <s v="Adaptive"/>
    <s v="Shadow TransferKit"/>
    <s v="01-01-2025"/>
    <s v="14-04-2025"/>
    <n v="-8"/>
    <n v="0"/>
    <n v="1507.68"/>
    <n v="0"/>
    <n v="1507.68"/>
  </r>
  <r>
    <s v="AVPROD"/>
    <x v="5"/>
    <x v="3"/>
    <s v="TROY"/>
    <s v="MI"/>
    <n v="48084"/>
    <s v="LED-DR240-24"/>
    <s v="Each"/>
    <s v="Inactive"/>
    <s v="American Lighting"/>
    <s v="Drivers"/>
    <s v="LED-DR"/>
    <s v="Special Order"/>
    <s v="01-01-2025"/>
    <s v="14-04-2025"/>
    <n v="0"/>
    <n v="3"/>
    <n v="0"/>
    <n v="431.09"/>
    <n v="-431.09"/>
  </r>
  <r>
    <s v="AVPROD"/>
    <x v="207"/>
    <x v="0"/>
    <s v="JEFFERSON TWP"/>
    <s v="PA"/>
    <n v="18436"/>
    <s v="ADPTPRO-DR-200-24"/>
    <s v="Each"/>
    <s v="Active"/>
    <s v="American Lighting"/>
    <s v="Drivers"/>
    <s v="Adaptive"/>
    <s v="Order"/>
    <s v="01-01-2025"/>
    <s v="14-04-2025"/>
    <n v="0"/>
    <n v="3"/>
    <n v="0"/>
    <n v="447"/>
    <n v="-447"/>
  </r>
  <r>
    <s v="AVPROD"/>
    <x v="158"/>
    <x v="3"/>
    <s v="MADISON HEIGHTS"/>
    <s v="MI"/>
    <n v="48071"/>
    <s v="SPKPL-GTWY-T-W"/>
    <s v="Each"/>
    <s v="Active"/>
    <s v="American Lighting"/>
    <s v="Spektrum"/>
    <s v="Spektrum Smart"/>
    <s v="Order"/>
    <s v="01-01-2025"/>
    <s v="14-04-2025"/>
    <n v="0"/>
    <n v="1"/>
    <n v="0"/>
    <n v="41.6"/>
    <n v="-41.6"/>
  </r>
  <r>
    <s v="AVPROD"/>
    <x v="9"/>
    <x v="0"/>
    <s v="ROCKVILLE "/>
    <s v="MD"/>
    <n v="20852"/>
    <s v="HTLWD-3018-16"/>
    <s v="Each"/>
    <s v="Active"/>
    <s v="American Lighting"/>
    <s v="Tape Light"/>
    <s v="High Output"/>
    <s v="Order"/>
    <s v="01-01-2025"/>
    <s v="14-04-2025"/>
    <n v="0"/>
    <n v="6"/>
    <n v="0"/>
    <n v="783.96"/>
    <n v="-783.96"/>
  </r>
  <r>
    <s v="AVPROD"/>
    <x v="265"/>
    <x v="12"/>
    <s v="SIOUX FALLS"/>
    <s v="SD"/>
    <n v="57108"/>
    <s v="PE-AA2-END"/>
    <s v="Each"/>
    <s v="NoPurchase"/>
    <s v="American Lighting"/>
    <s v="Extrusion/Channel"/>
    <s v="Premium Extrusions"/>
    <s v="Order"/>
    <s v="01-01-2025"/>
    <s v="14-04-2025"/>
    <n v="0"/>
    <n v="20"/>
    <n v="0"/>
    <n v="50"/>
    <n v="-50"/>
  </r>
  <r>
    <s v="AVPROD"/>
    <x v="36"/>
    <x v="5"/>
    <s v="MESA"/>
    <s v="AZ"/>
    <n v="85204"/>
    <s v="PE-GTX-1M"/>
    <s v="Each"/>
    <s v="NoPurchase"/>
    <s v="American Lighting"/>
    <s v="Extrusion/Channel"/>
    <s v="Premium Extrusions"/>
    <s v="Order"/>
    <s v="01-01-2025"/>
    <s v="14-04-2025"/>
    <n v="0"/>
    <n v="64"/>
    <n v="0"/>
    <n v="1891.2"/>
    <n v="-1891.2"/>
  </r>
  <r>
    <s v="AVPROD"/>
    <x v="298"/>
    <x v="8"/>
    <s v="OREGON CITY"/>
    <s v="OR"/>
    <n v="97045"/>
    <s v="PLX-HTL54-COB-30K-24V-100"/>
    <s v="Each"/>
    <s v="Active"/>
    <s v="Proluxe"/>
    <s v="Tape Light"/>
    <s v="High Output COB"/>
    <s v="Shadow TransferKit"/>
    <s v="01-01-2025"/>
    <s v="14-04-2025"/>
    <n v="-1"/>
    <n v="0"/>
    <n v="650.5"/>
    <n v="0"/>
    <n v="650.5"/>
  </r>
  <r>
    <s v="AVPROD"/>
    <x v="470"/>
    <x v="4"/>
    <s v="NASHVILLE"/>
    <s v="TN"/>
    <n v="37211"/>
    <s v="PLX-BR-5CCT-6-WH"/>
    <s v="Each"/>
    <s v="Active"/>
    <s v="Proluxe"/>
    <s v="Downlighting"/>
    <s v="Brio"/>
    <s v="Shadow TransferKit"/>
    <s v="01-01-2025"/>
    <s v="14-04-2025"/>
    <n v="9"/>
    <n v="0"/>
    <n v="81"/>
    <n v="0"/>
    <n v="81"/>
  </r>
  <r>
    <s v="AVPROD"/>
    <x v="21"/>
    <x v="8"/>
    <s v="BELLEVUE"/>
    <s v="WA"/>
    <n v="98005"/>
    <s v="HTLWD-3018-16"/>
    <s v="Each"/>
    <s v="Active"/>
    <s v="American Lighting"/>
    <s v="Tape Light"/>
    <s v="High Output"/>
    <s v="Order"/>
    <s v="01-01-2025"/>
    <s v="14-04-2025"/>
    <n v="0"/>
    <n v="21"/>
    <n v="0"/>
    <n v="2826.48"/>
    <n v="-2826.48"/>
  </r>
  <r>
    <s v="AVPROD"/>
    <x v="189"/>
    <x v="2"/>
    <s v="HIGHLANDS RANCH"/>
    <s v="CO"/>
    <n v="80130"/>
    <s v="REC-DMX-RJ45A-5CH"/>
    <s v="Each"/>
    <s v="Active"/>
    <s v="American Lighting"/>
    <s v="Controls"/>
    <s v="Controls"/>
    <s v="Order"/>
    <s v="01-01-2025"/>
    <s v="14-04-2025"/>
    <n v="0"/>
    <n v="0"/>
    <n v="0"/>
    <n v="-2048.38"/>
    <n v="2048.38"/>
  </r>
  <r>
    <s v="AVPROD"/>
    <x v="240"/>
    <x v="8"/>
    <s v="MERIDIAN"/>
    <s v="ID"/>
    <n v="83646"/>
    <s v="PE-AA2-LENS-1M"/>
    <s v="Each"/>
    <s v="NoPurchase"/>
    <s v="American Lighting"/>
    <s v="Extrusion/Channel"/>
    <s v="Premium Extrusions"/>
    <s v="Order"/>
    <s v="01-01-2025"/>
    <s v="14-04-2025"/>
    <n v="0"/>
    <n v="25"/>
    <n v="0"/>
    <n v="245"/>
    <n v="-245"/>
  </r>
  <r>
    <s v="AVPROD"/>
    <x v="117"/>
    <x v="6"/>
    <s v="SARASOTA"/>
    <s v="FL"/>
    <n v="34243"/>
    <s v="HTL20-COB-NW-16"/>
    <s v="Each"/>
    <s v="NoPurchase"/>
    <s v="American Lighting"/>
    <s v="Tape Light"/>
    <s v="High Output COB"/>
    <s v="Order"/>
    <s v="01-01-2025"/>
    <s v="14-04-2025"/>
    <n v="0"/>
    <n v="2"/>
    <n v="0"/>
    <n v="194"/>
    <n v="-194"/>
  </r>
  <r>
    <s v="AVPROD"/>
    <x v="77"/>
    <x v="9"/>
    <s v="MONTAUK"/>
    <s v="NY"/>
    <n v="11954"/>
    <s v="PLX-EXT-LENSUV-2M"/>
    <s v="Each"/>
    <s v="Active"/>
    <s v="Proluxe"/>
    <s v="Extrusion/Channel"/>
    <s v="Premium Extrusions"/>
    <s v="Shadow TransferKit"/>
    <s v="01-01-2025"/>
    <s v="14-04-2025"/>
    <n v="-5"/>
    <n v="0"/>
    <n v="80.25"/>
    <n v="0"/>
    <n v="80.25"/>
  </r>
  <r>
    <s v="AVPROD"/>
    <x v="46"/>
    <x v="6"/>
    <s v="SARASOTA"/>
    <s v="FL"/>
    <n v="34236"/>
    <s v="PLX-SPTLX54-35K-24V-13"/>
    <s v="Each"/>
    <s v="NoPurchase"/>
    <s v="Proluxe"/>
    <s v="Tape Light"/>
    <s v="Spec Ultra"/>
    <s v="Shadow TransferKit"/>
    <s v="01-01-2025"/>
    <s v="14-04-2025"/>
    <n v="10"/>
    <n v="0"/>
    <n v="1261"/>
    <n v="0"/>
    <n v="1261"/>
  </r>
  <r>
    <s v="AVPROD"/>
    <x v="448"/>
    <x v="9"/>
    <s v="NEW YORK CITY"/>
    <s v="NY"/>
    <n v="10027"/>
    <s v="LED-DR150-24"/>
    <s v="Each"/>
    <s v="Inactive"/>
    <s v="American Lighting"/>
    <s v="Drivers"/>
    <s v="LED-DR"/>
    <s v="Order"/>
    <s v="01-01-2025"/>
    <s v="14-04-2025"/>
    <n v="0"/>
    <n v="1"/>
    <n v="0"/>
    <n v="118.45"/>
    <n v="-118.45"/>
  </r>
  <r>
    <s v="AVPROD"/>
    <x v="66"/>
    <x v="9"/>
    <s v="PLAINVIEW"/>
    <s v="NY"/>
    <n v="11803"/>
    <s v="ADPTPRO-DR-300-24"/>
    <s v="Each"/>
    <s v="Active"/>
    <s v="American Lighting"/>
    <s v="Drivers"/>
    <s v="Adaptive"/>
    <s v="Order"/>
    <s v="01-01-2025"/>
    <s v="14-04-2025"/>
    <n v="0"/>
    <n v="3"/>
    <n v="0"/>
    <n v="618.70000000000005"/>
    <n v="-618.70000000000005"/>
  </r>
  <r>
    <s v="AVPROD"/>
    <x v="237"/>
    <x v="2"/>
    <s v="LONE TREE"/>
    <s v="CO"/>
    <n v="80124"/>
    <s v="ADPTPRO-DR-200-24"/>
    <s v="Each"/>
    <s v="Active"/>
    <s v="American Lighting"/>
    <s v="Drivers"/>
    <s v="Adaptive"/>
    <s v="Order"/>
    <s v="01-01-2025"/>
    <s v="14-04-2025"/>
    <n v="0"/>
    <n v="2"/>
    <n v="0"/>
    <n v="298"/>
    <n v="-298"/>
  </r>
  <r>
    <s v="AVPROD"/>
    <x v="120"/>
    <x v="6"/>
    <s v="CAPE CORAL"/>
    <s v="FL"/>
    <n v="33991"/>
    <s v="PE-AA45-END"/>
    <s v="Each"/>
    <s v="Active"/>
    <s v="American Lighting"/>
    <s v="Extrusion/Channel"/>
    <s v="Premium Extrusions"/>
    <s v="Special Order"/>
    <s v="01-01-2025"/>
    <s v="14-04-2025"/>
    <n v="0"/>
    <n v="58"/>
    <n v="0"/>
    <n v="72.5"/>
    <n v="-72.5"/>
  </r>
  <r>
    <s v="AVPROD"/>
    <x v="518"/>
    <x v="4"/>
    <s v="CUMMING"/>
    <s v="GA"/>
    <n v="30040"/>
    <s v="ARTNET-DMX-GTWY"/>
    <s v="Each"/>
    <s v="Active"/>
    <s v="American Lighting"/>
    <s v="Controls"/>
    <s v="Controls"/>
    <s v="Order"/>
    <s v="01-01-2025"/>
    <s v="14-04-2025"/>
    <n v="0"/>
    <n v="1"/>
    <n v="0"/>
    <n v="0"/>
    <n v="0"/>
  </r>
  <r>
    <s v="AVPROD"/>
    <x v="378"/>
    <x v="5"/>
    <s v="LOS ANGELES"/>
    <s v="CA"/>
    <n v="90048"/>
    <s v="STL-COB-UWW-100"/>
    <s v="Each"/>
    <s v="Active"/>
    <s v="American Lighting"/>
    <s v="Tape Light"/>
    <s v="Standard Grade COB"/>
    <s v="Order"/>
    <s v="01-01-2025"/>
    <s v="14-04-2025"/>
    <n v="0"/>
    <n v="4"/>
    <n v="0"/>
    <n v="1437.4"/>
    <n v="-1437.4"/>
  </r>
  <r>
    <s v="AVPROD"/>
    <x v="32"/>
    <x v="6"/>
    <s v="NAPLES"/>
    <s v="FL"/>
    <n v="34110"/>
    <s v="PLX-EXT-LENSUV-1M"/>
    <s v="Each"/>
    <s v="NoPurchase"/>
    <s v="Proluxe"/>
    <s v="Extrusion/Channel"/>
    <s v="Premium Extrusions"/>
    <s v="Shadow TransferKit"/>
    <s v="01-01-2025"/>
    <s v="14-04-2025"/>
    <n v="-10"/>
    <n v="0"/>
    <n v="78.400000000000006"/>
    <n v="0"/>
    <n v="78.400000000000006"/>
  </r>
  <r>
    <s v="AVPROD"/>
    <x v="359"/>
    <x v="4"/>
    <s v="GARNER"/>
    <s v="NC"/>
    <n v="27529"/>
    <s v="PLX-ADPTPRODRJ24V-60"/>
    <s v="Each"/>
    <s v="Active"/>
    <s v="Proluxe"/>
    <s v="Drivers"/>
    <s v="Adaptive"/>
    <s v="Shadow TransferKit"/>
    <s v="01-01-2025"/>
    <s v="14-04-2025"/>
    <n v="-1"/>
    <n v="0"/>
    <n v="76.75"/>
    <n v="0"/>
    <n v="76.75"/>
  </r>
  <r>
    <s v="AVPROD"/>
    <x v="148"/>
    <x v="4"/>
    <s v="DAPHNE"/>
    <s v="AL"/>
    <n v="36526"/>
    <s v="PLX-ADPTPRODRJ24V-96"/>
    <s v="Each"/>
    <s v="Active"/>
    <s v="Proluxe"/>
    <s v="Drivers"/>
    <s v="Adaptive"/>
    <s v="Shadow TransferKit"/>
    <s v="01-01-2025"/>
    <s v="14-04-2025"/>
    <n v="-2"/>
    <n v="0"/>
    <n v="177.38"/>
    <n v="0"/>
    <n v="177.38"/>
  </r>
  <r>
    <s v="AVPROD"/>
    <x v="177"/>
    <x v="11"/>
    <s v="CARMICHAEL"/>
    <s v="CA"/>
    <n v="95608"/>
    <s v="SPKPL-S14-RGBTW"/>
    <s v="Each"/>
    <s v="Active"/>
    <s v="American Lighting"/>
    <s v="Spektrum"/>
    <s v="Spektrum Smart"/>
    <s v="Order"/>
    <s v="01-01-2025"/>
    <s v="14-04-2025"/>
    <n v="0"/>
    <n v="20"/>
    <n v="0"/>
    <n v="119"/>
    <n v="-119"/>
  </r>
  <r>
    <s v="AVPROD"/>
    <x v="373"/>
    <x v="0"/>
    <s v="LANCASTER "/>
    <s v="PA"/>
    <n v="17601"/>
    <s v="DIS-AML-FLXBX-BAG"/>
    <s v="Each"/>
    <s v="Active"/>
    <s v="Other - Non-Inventory"/>
    <s v="DsplyCtlgSwag"/>
    <s v="DsplyCtlgSwag"/>
    <s v="Order"/>
    <s v="01-01-2025"/>
    <s v="14-04-2025"/>
    <n v="-1"/>
    <n v="0"/>
    <n v="0"/>
    <n v="0"/>
    <n v="0"/>
  </r>
  <r>
    <s v="AVPROD"/>
    <x v="313"/>
    <x v="3"/>
    <s v="HUDSONVILLE"/>
    <s v="MI"/>
    <n v="49426"/>
    <s v="PLX-EXTRAD-2M-BNDL1"/>
    <s v="Each"/>
    <s v="Active"/>
    <s v="Proluxe"/>
    <s v="Extrusion/Channel"/>
    <s v="Premium Extrusions"/>
    <s v="Shadow TransferKit"/>
    <s v="01-01-2025"/>
    <s v="14-04-2025"/>
    <n v="-24"/>
    <n v="0"/>
    <n v="1383.6"/>
    <n v="0"/>
    <n v="1383.6"/>
  </r>
  <r>
    <s v="AVPROD"/>
    <x v="411"/>
    <x v="9"/>
    <s v="MASSPEQUA"/>
    <s v="NY"/>
    <n v="11758"/>
    <s v="PLX-STL54-COB-30K-24V-16"/>
    <s v="Each"/>
    <s v="Active"/>
    <s v="Proluxe"/>
    <s v="Tape Light"/>
    <s v="Standard Grade COB"/>
    <s v="Shadow TransferKit"/>
    <s v="01-01-2025"/>
    <s v="14-04-2025"/>
    <n v="-2"/>
    <n v="0"/>
    <n v="129.63999999999999"/>
    <n v="0"/>
    <n v="129.63999999999999"/>
  </r>
  <r>
    <s v="AVPROD"/>
    <x v="106"/>
    <x v="0"/>
    <s v="PITTSBURGH"/>
    <s v="PA"/>
    <n v="15223"/>
    <s v="PLX-ADPTPRODRJ24V-192"/>
    <s v="Each"/>
    <s v="Active"/>
    <s v="Proluxe"/>
    <s v="Drivers"/>
    <s v="Adaptive"/>
    <s v="Shadow TransferKit"/>
    <s v="01-01-2025"/>
    <s v="14-04-2025"/>
    <n v="1"/>
    <n v="0"/>
    <n v="164.8"/>
    <n v="0"/>
    <n v="164.8"/>
  </r>
  <r>
    <s v="AVPROD"/>
    <x v="377"/>
    <x v="4"/>
    <s v="WILMINGTON"/>
    <s v="NC"/>
    <n v="28405"/>
    <s v="120-H3-3018"/>
    <s v="Each"/>
    <s v="Active"/>
    <s v="American Lighting"/>
    <s v="Flexible Linear"/>
    <s v="Hybrid"/>
    <s v="Order"/>
    <s v="01-01-2025"/>
    <s v="14-04-2025"/>
    <n v="0"/>
    <n v="1"/>
    <n v="0"/>
    <n v="891.73"/>
    <n v="-891.73"/>
  </r>
  <r>
    <s v="AVPROD"/>
    <x v="122"/>
    <x v="11"/>
    <s v="DECATUR"/>
    <s v="IL"/>
    <n v="62523"/>
    <s v="HTL-RGBW"/>
    <s v="Each"/>
    <s v="Active"/>
    <s v="American Lighting"/>
    <s v="Tape Light"/>
    <s v="High Output"/>
    <s v="Order"/>
    <s v="01-01-2025"/>
    <s v="14-04-2025"/>
    <n v="0"/>
    <n v="2"/>
    <n v="0"/>
    <n v="0"/>
    <n v="0"/>
  </r>
  <r>
    <s v="AVPROD"/>
    <x v="203"/>
    <x v="6"/>
    <s v="JACKSONVILLE"/>
    <s v="FL"/>
    <n v="32256"/>
    <s v="ADPTPRO-DR-200-24"/>
    <s v="Each"/>
    <s v="Active"/>
    <s v="American Lighting"/>
    <s v="Drivers"/>
    <s v="Adaptive"/>
    <s v="Order"/>
    <s v="01-01-2025"/>
    <s v="14-04-2025"/>
    <n v="0"/>
    <n v="2"/>
    <n v="0"/>
    <n v="331.1"/>
    <n v="-331.1"/>
  </r>
  <r>
    <s v="AVPROD"/>
    <x v="68"/>
    <x v="4"/>
    <s v="CHARLESTON"/>
    <s v="SC"/>
    <n v="29407"/>
    <s v="PLX-HTLHD54-40K-24V-16"/>
    <s v="Each"/>
    <s v="Active"/>
    <s v="Proluxe"/>
    <s v="Tape Light"/>
    <s v="High Output HD"/>
    <s v="Shadow TransferKit"/>
    <s v="01-01-2025"/>
    <s v="14-04-2025"/>
    <n v="-6"/>
    <n v="0"/>
    <n v="674.1"/>
    <n v="0"/>
    <n v="674.1"/>
  </r>
  <r>
    <s v="AVPROD"/>
    <x v="23"/>
    <x v="7"/>
    <s v="SHAWNEE"/>
    <s v="KS"/>
    <n v="66227"/>
    <s v="PLX-SFLEXEXT-SC-END"/>
    <s v="Each"/>
    <s v="Active"/>
    <s v="Proluxe"/>
    <s v="Tape Light"/>
    <s v="Senik"/>
    <s v="Shadow TransferKit"/>
    <s v="01-01-2025"/>
    <s v="14-04-2025"/>
    <n v="-5"/>
    <n v="0"/>
    <n v="3"/>
    <n v="0"/>
    <n v="3"/>
  </r>
  <r>
    <s v="AVPROD"/>
    <x v="54"/>
    <x v="9"/>
    <s v="EAST ISLIP"/>
    <s v="NY"/>
    <n v="11730"/>
    <s v="PLX-STL54-COB-27K-24V-16"/>
    <s v="Each"/>
    <s v="Active"/>
    <s v="Proluxe"/>
    <s v="Tape Light"/>
    <s v="Standard Grade COB"/>
    <s v="Shadow TransferKit"/>
    <s v="01-01-2025"/>
    <s v="14-04-2025"/>
    <n v="-5"/>
    <n v="0"/>
    <n v="336.8"/>
    <n v="0"/>
    <n v="336.8"/>
  </r>
  <r>
    <s v="AVPROD"/>
    <x v="21"/>
    <x v="8"/>
    <s v="Spokane Valley"/>
    <s v="WA"/>
    <n v="99216"/>
    <s v="PLX-EXTVERGE-2M"/>
    <s v="Each"/>
    <s v="NoPurchase"/>
    <s v="Proluxe"/>
    <s v="Extrusion/Channel"/>
    <s v="Premium Extrusions"/>
    <s v="Shadow TransferKit"/>
    <s v="01-01-2025"/>
    <s v="14-04-2025"/>
    <n v="-2"/>
    <n v="0"/>
    <n v="81.400000000000006"/>
    <n v="0"/>
    <n v="81.400000000000006"/>
  </r>
  <r>
    <s v="AVPROD"/>
    <x v="377"/>
    <x v="4"/>
    <s v="WILMINGTON"/>
    <s v="NC"/>
    <n v="28405"/>
    <s v="120-H3-CC-END"/>
    <s v="Each"/>
    <s v="NoPurchase"/>
    <s v="American Lighting"/>
    <s v="Flexible Linear"/>
    <s v="Hybrid"/>
    <s v="Tivoli Custom Cut"/>
    <s v="01-01-2025"/>
    <s v="14-04-2025"/>
    <n v="0"/>
    <n v="30"/>
    <n v="0"/>
    <n v="5.75"/>
    <n v="-5.75"/>
  </r>
  <r>
    <s v="AVPROD"/>
    <x v="333"/>
    <x v="9"/>
    <s v="ASTORIA"/>
    <s v="NY"/>
    <n v="11106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66"/>
    <x v="9"/>
    <s v="PLAINVIEW"/>
    <s v="NY"/>
    <n v="11803"/>
    <s v="PE-RAD-LENS-2M"/>
    <s v="Each"/>
    <s v="Active"/>
    <s v="American Lighting"/>
    <s v="Extrusion/Channel"/>
    <s v="Premium Extrusions"/>
    <s v="Order"/>
    <s v="01-01-2025"/>
    <s v="14-04-2025"/>
    <n v="0"/>
    <n v="29"/>
    <n v="0"/>
    <n v="420.5"/>
    <n v="-420.5"/>
  </r>
  <r>
    <s v="AVPROD"/>
    <x v="289"/>
    <x v="2"/>
    <s v="PARK CITY"/>
    <s v="UT"/>
    <n v="84098"/>
    <s v="EE1-AAFR-1M"/>
    <s v="Each"/>
    <s v="NoPurchase"/>
    <s v="American Lighting"/>
    <s v="Extrusion/Channel"/>
    <s v="Economy Extrusions"/>
    <s v="Order"/>
    <s v="01-01-2025"/>
    <s v="14-04-2025"/>
    <n v="0"/>
    <n v="10"/>
    <n v="0"/>
    <n v="90.75"/>
    <n v="-90.75"/>
  </r>
  <r>
    <s v="AVPROD"/>
    <x v="21"/>
    <x v="8"/>
    <s v="BELLEVUE"/>
    <s v="WA"/>
    <n v="98005"/>
    <s v="PE-AA45-FEED"/>
    <s v="Each"/>
    <s v="Active"/>
    <s v="American Lighting"/>
    <s v="Extrusion/Channel"/>
    <s v="Premium Extrusions"/>
    <s v="Special Order"/>
    <s v="01-01-2025"/>
    <s v="14-04-2025"/>
    <n v="0"/>
    <n v="6"/>
    <n v="0"/>
    <n v="9.9"/>
    <n v="-9.9"/>
  </r>
  <r>
    <s v="AVPROD"/>
    <x v="114"/>
    <x v="0"/>
    <s v="BENSALEM"/>
    <s v="PA"/>
    <n v="19020"/>
    <s v="HTL-COB-UWW-100"/>
    <s v="Each"/>
    <s v="Active"/>
    <s v="American Lighting"/>
    <s v="Tape Light"/>
    <s v="High Output COB"/>
    <s v="Order"/>
    <s v="01-01-2025"/>
    <s v="14-04-2025"/>
    <n v="0"/>
    <n v="2"/>
    <n v="0"/>
    <n v="887.02"/>
    <n v="-887.02"/>
  </r>
  <r>
    <s v="AVPROD"/>
    <x v="164"/>
    <x v="5"/>
    <s v="SAN DIEGO"/>
    <s v="CA"/>
    <n v="92121"/>
    <s v="PLX-ADPTPRODR24V-200"/>
    <s v="Each"/>
    <s v="Active"/>
    <s v="Proluxe"/>
    <s v="Drivers"/>
    <s v="Adaptive"/>
    <s v="Shadow TransferKit"/>
    <s v="01-01-2025"/>
    <s v="14-04-2025"/>
    <n v="-5"/>
    <n v="0"/>
    <n v="745"/>
    <n v="0"/>
    <n v="745"/>
  </r>
  <r>
    <s v="AVPROD"/>
    <x v="5"/>
    <x v="3"/>
    <s v="TROY"/>
    <s v="MI"/>
    <n v="48084"/>
    <s v="ADPT-DRJ-30-24"/>
    <s v="Each"/>
    <s v="Active"/>
    <s v="American Lighting"/>
    <s v="Drivers"/>
    <s v="Adaptive"/>
    <s v="Order"/>
    <s v="01-01-2025"/>
    <s v="14-04-2025"/>
    <n v="0"/>
    <n v="1"/>
    <n v="0"/>
    <n v="51.15"/>
    <n v="-51.15"/>
  </r>
  <r>
    <s v="AVPROD"/>
    <x v="16"/>
    <x v="5"/>
    <s v="KIHEI"/>
    <s v="HI"/>
    <n v="96753"/>
    <s v="PE-FLUSH-CLIP"/>
    <s v="BG10"/>
    <s v="Active"/>
    <s v="American Lighting"/>
    <s v="Extrusion/Channel"/>
    <s v="Premium Extrusions"/>
    <s v="Order"/>
    <s v="01-01-2025"/>
    <s v="14-04-2025"/>
    <n v="0"/>
    <n v="12"/>
    <n v="0"/>
    <n v="23.4"/>
    <n v="-23.4"/>
  </r>
  <r>
    <s v="AVPROD"/>
    <x v="44"/>
    <x v="2"/>
    <s v="DENVER"/>
    <s v="CO"/>
    <n v="80222"/>
    <s v="E-CLIP-45"/>
    <s v="Each"/>
    <s v="NoPurchase"/>
    <s v="American Lighting"/>
    <s v="Extrusion/Channel"/>
    <s v="Economy Extrusions"/>
    <s v="Order"/>
    <s v="01-01-2025"/>
    <s v="14-04-2025"/>
    <n v="0"/>
    <n v="300"/>
    <n v="0"/>
    <n v="660"/>
    <n v="-660"/>
  </r>
  <r>
    <s v="AVPROD"/>
    <x v="70"/>
    <x v="3"/>
    <s v="SHELBY TWP"/>
    <s v="MI"/>
    <n v="48315"/>
    <s v="PLX-SPKPL-GTWY-T-E"/>
    <s v="Each"/>
    <s v="Active"/>
    <s v="Proluxe"/>
    <s v="Spektrum"/>
    <s v="Spektrum Smart"/>
    <s v="Shadow TransferKit"/>
    <s v="01-01-2025"/>
    <s v="14-04-2025"/>
    <n v="-1"/>
    <n v="0"/>
    <n v="195"/>
    <n v="0"/>
    <n v="195"/>
  </r>
  <r>
    <s v="AVPROD"/>
    <x v="71"/>
    <x v="10"/>
    <s v="LITTLE ROCK"/>
    <s v="AR"/>
    <n v="72205"/>
    <s v="PXLDOT-CABLE-BK"/>
    <s v="Foot"/>
    <s v="Active"/>
    <s v="American Lighting"/>
    <s v="Dynamic Pixel"/>
    <s v="Pixel Dots"/>
    <s v="Special Order"/>
    <s v="01-01-2025"/>
    <s v="14-04-2025"/>
    <n v="-183"/>
    <n v="0"/>
    <n v="292.8"/>
    <n v="0"/>
    <n v="292.8"/>
  </r>
  <r>
    <s v="AVPROD"/>
    <x v="269"/>
    <x v="6"/>
    <s v="SARASOTA"/>
    <s v="FL"/>
    <n v="34243"/>
    <s v="PLX-ADPTPRODR24V-200"/>
    <s v="Each"/>
    <s v="Active"/>
    <s v="Proluxe"/>
    <s v="Drivers"/>
    <s v="Adaptive"/>
    <s v="Shadow TransferKit"/>
    <s v="01-01-2025"/>
    <s v="14-04-2025"/>
    <n v="-2"/>
    <n v="0"/>
    <n v="304.70999999999998"/>
    <n v="0"/>
    <n v="304.70999999999998"/>
  </r>
  <r>
    <s v="AVPROD"/>
    <x v="5"/>
    <x v="3"/>
    <s v="TROY"/>
    <s v="MI"/>
    <n v="48084"/>
    <s v="PLX-EXT-LENSFOC-1M"/>
    <s v="Each"/>
    <s v="NoPurchase"/>
    <s v="Proluxe"/>
    <s v="Extrusion/Channel"/>
    <s v="Premium Extrusions"/>
    <s v="Shadow TransferKit"/>
    <s v="01-01-2025"/>
    <s v="14-04-2025"/>
    <n v="-16"/>
    <n v="0"/>
    <n v="338.24"/>
    <n v="0"/>
    <n v="338.24"/>
  </r>
  <r>
    <s v="AVPROD"/>
    <x v="133"/>
    <x v="3"/>
    <s v="HOLLAND"/>
    <s v="OH"/>
    <n v="43528"/>
    <s v="CRSA-SIGEND-3PIN"/>
    <s v="Each"/>
    <s v="Active"/>
    <s v="American Lighting"/>
    <s v="Flood &amp; Graze"/>
    <s v="Corsa"/>
    <s v="Order"/>
    <s v="01-01-2025"/>
    <s v="14-04-2025"/>
    <n v="0"/>
    <n v="1"/>
    <n v="0"/>
    <n v="4.2"/>
    <n v="-4.2"/>
  </r>
  <r>
    <s v="AVPROD"/>
    <x v="5"/>
    <x v="3"/>
    <s v="Traverse City"/>
    <s v="MI"/>
    <n v="49686"/>
    <s v="PE-UVLENS-1M"/>
    <s v="Each"/>
    <s v="Active"/>
    <s v="American Lighting"/>
    <s v="Extrusion/Channel"/>
    <s v="Premium Extrusions"/>
    <s v="Special Order"/>
    <s v="01-01-2025"/>
    <s v="14-04-2025"/>
    <n v="0"/>
    <n v="10"/>
    <n v="0"/>
    <n v="82.5"/>
    <n v="-82.5"/>
  </r>
  <r>
    <s v="AVPROD"/>
    <x v="305"/>
    <x v="6"/>
    <s v="COCONUT CREEK"/>
    <s v="FL"/>
    <n v="33073"/>
    <s v="PE-UVLENS-1M"/>
    <s v="Each"/>
    <s v="Active"/>
    <s v="American Lighting"/>
    <s v="Extrusion/Channel"/>
    <s v="Premium Extrusions"/>
    <s v="Special Order"/>
    <s v="01-01-2025"/>
    <s v="14-04-2025"/>
    <n v="0"/>
    <n v="3"/>
    <n v="0"/>
    <n v="24.75"/>
    <n v="-24.75"/>
  </r>
  <r>
    <s v="AVPROD"/>
    <x v="5"/>
    <x v="3"/>
    <s v="Traverse City"/>
    <s v="MI"/>
    <n v="49686"/>
    <s v="PLX-ADPTPRODRJ24V-96"/>
    <s v="Each"/>
    <s v="Active"/>
    <s v="Proluxe"/>
    <s v="Drivers"/>
    <s v="Adaptive"/>
    <s v="Shadow TransferKit"/>
    <s v="01-01-2025"/>
    <s v="14-04-2025"/>
    <n v="-1"/>
    <n v="0"/>
    <n v="120.37"/>
    <n v="0"/>
    <n v="120.37"/>
  </r>
  <r>
    <s v="AVPROD"/>
    <x v="8"/>
    <x v="3"/>
    <s v="SYRACUSE "/>
    <s v="IN"/>
    <n v="46567"/>
    <s v="PE-SLOTLENS-2M"/>
    <s v="Each"/>
    <s v="Active"/>
    <s v="American Lighting"/>
    <s v="Extrusion/Channel"/>
    <s v="Premium Extrusions"/>
    <s v="Special Order"/>
    <s v="01-01-2025"/>
    <s v="14-04-2025"/>
    <n v="0"/>
    <n v="3"/>
    <n v="0"/>
    <n v="82.95"/>
    <n v="-82.95"/>
  </r>
  <r>
    <s v="AVPROD"/>
    <x v="11"/>
    <x v="0"/>
    <s v="MIDLOTHIAN"/>
    <s v="VA"/>
    <n v="23113"/>
    <s v="PE-QLENS-1M"/>
    <s v="Each"/>
    <s v="Active"/>
    <s v="American Lighting"/>
    <s v="Extrusion/Channel"/>
    <s v="Premium Extrusions"/>
    <s v="Order"/>
    <s v="01-01-2025"/>
    <s v="14-04-2025"/>
    <n v="1"/>
    <n v="0"/>
    <n v="0"/>
    <n v="0"/>
    <n v="0"/>
  </r>
  <r>
    <s v="AVPROD"/>
    <x v="85"/>
    <x v="4"/>
    <s v="NASHVILLE "/>
    <s v="TN"/>
    <n v="37204"/>
    <s v="PLX-LS-CANT-500"/>
    <s v="Each"/>
    <s v="Active"/>
    <s v="Proluxe"/>
    <s v="Light String"/>
    <s v="Commercial Grade"/>
    <s v="Shadow TransferKit"/>
    <s v="01-01-2025"/>
    <s v="14-04-2025"/>
    <n v="-2"/>
    <n v="0"/>
    <n v="293.60000000000002"/>
    <n v="0"/>
    <n v="293.60000000000002"/>
  </r>
  <r>
    <s v="AVPROD"/>
    <x v="189"/>
    <x v="2"/>
    <s v="HIGHLANDS RANCH"/>
    <s v="CO"/>
    <n v="80130"/>
    <s v="CC-SETUP-NFPRO"/>
    <s v="Each"/>
    <s v="Active"/>
    <s v="Other - Non-Inventory"/>
    <s v="Other"/>
    <s v="LaborFee"/>
    <s v="Tivoli Custom Cut"/>
    <s v="01-01-2025"/>
    <s v="14-04-2025"/>
    <n v="-1"/>
    <n v="0"/>
    <n v="132"/>
    <n v="0"/>
    <n v="132"/>
  </r>
  <r>
    <s v="AVPROD"/>
    <x v="207"/>
    <x v="0"/>
    <s v="JEFFERSON TWP"/>
    <s v="PA"/>
    <n v="18436"/>
    <s v="NFPROV-END"/>
    <s v="Each"/>
    <s v="Inactive"/>
    <s v="American Lighting"/>
    <s v="Flexible Linear"/>
    <s v="Neonflex Pro"/>
    <s v="Order"/>
    <s v="01-01-2025"/>
    <s v="14-04-2025"/>
    <n v="0"/>
    <n v="-63"/>
    <n v="0"/>
    <n v="346.5"/>
    <n v="-346.5"/>
  </r>
  <r>
    <s v="AVPROD"/>
    <x v="5"/>
    <x v="3"/>
    <s v="TROY"/>
    <s v="MI"/>
    <n v="48084"/>
    <s v="PE-GT-LENS-1M"/>
    <s v="Each"/>
    <s v="NoPurchase"/>
    <s v="American Lighting"/>
    <s v="Extrusion/Channel"/>
    <s v="Premium Extrusions"/>
    <s v="Order"/>
    <s v="01-01-2025"/>
    <s v="14-04-2025"/>
    <n v="0"/>
    <n v="194"/>
    <n v="0"/>
    <n v="2000.96"/>
    <n v="-2000.96"/>
  </r>
  <r>
    <s v="AVPROD"/>
    <x v="32"/>
    <x v="6"/>
    <s v="NAPLES"/>
    <s v="FL"/>
    <n v="34110"/>
    <s v="ADPTPRO-DRJ-96-24"/>
    <s v="Each"/>
    <s v="Active"/>
    <s v="American Lighting"/>
    <s v="Drivers"/>
    <s v="Adaptive"/>
    <s v="Order"/>
    <s v="01-01-2025"/>
    <s v="14-04-2025"/>
    <n v="0"/>
    <n v="9"/>
    <n v="0"/>
    <n v="1036.8"/>
    <n v="-1036.8"/>
  </r>
  <r>
    <s v="AVPROD"/>
    <x v="237"/>
    <x v="2"/>
    <s v="LONE TREE"/>
    <s v="CO"/>
    <n v="80124"/>
    <s v="ADPTPRO-DR-300-24"/>
    <s v="Each"/>
    <s v="Active"/>
    <s v="American Lighting"/>
    <s v="Drivers"/>
    <s v="Adaptive"/>
    <s v="Order"/>
    <s v="01-01-2025"/>
    <s v="14-04-2025"/>
    <n v="0"/>
    <n v="2"/>
    <n v="0"/>
    <n v="384"/>
    <n v="-384"/>
  </r>
  <r>
    <s v="AVPROD"/>
    <x v="44"/>
    <x v="2"/>
    <s v="DENVER"/>
    <s v="CO"/>
    <n v="80222"/>
    <s v="EE45-END"/>
    <s v="Each"/>
    <s v="NoPurchase"/>
    <s v="American Lighting"/>
    <s v="Extrusion/Channel"/>
    <s v="Economy Extrusions"/>
    <s v="Order"/>
    <s v="01-01-2025"/>
    <s v="14-04-2025"/>
    <n v="0"/>
    <n v="35"/>
    <n v="0"/>
    <n v="42"/>
    <n v="-42"/>
  </r>
  <r>
    <s v="AVPROD"/>
    <x v="46"/>
    <x v="6"/>
    <s v="SARASOTA"/>
    <s v="FL"/>
    <n v="34238"/>
    <s v="PE-RADXL-2M"/>
    <s v="Each"/>
    <s v="NoPurchase"/>
    <s v="American Lighting"/>
    <s v="Extrusion/Channel"/>
    <s v="Premium Extrusions"/>
    <s v="Order"/>
    <s v="01-01-2025"/>
    <s v="14-04-2025"/>
    <n v="0"/>
    <n v="4"/>
    <n v="0"/>
    <n v="103.6"/>
    <n v="-103.6"/>
  </r>
  <r>
    <s v="AVPROD"/>
    <x v="237"/>
    <x v="2"/>
    <s v="LONE TREE"/>
    <s v="CO"/>
    <n v="80124"/>
    <s v="PLX-ADPTDRJ24V-96"/>
    <s v="Each"/>
    <s v="Active"/>
    <s v="Proluxe"/>
    <s v="Drivers"/>
    <s v="Adaptive"/>
    <s v="Shadow TransferKit"/>
    <s v="01-01-2025"/>
    <s v="14-04-2025"/>
    <n v="-3"/>
    <n v="0"/>
    <n v="324.7"/>
    <n v="0"/>
    <n v="324.7"/>
  </r>
  <r>
    <s v="AVPROD"/>
    <x v="216"/>
    <x v="9"/>
    <s v="SAYVILLE"/>
    <s v="NY"/>
    <n v="11782"/>
    <s v="PLX-EXTP-45-2M"/>
    <s v="Each"/>
    <s v="Active"/>
    <s v="Proluxe"/>
    <s v="Extrusion/Channel"/>
    <s v="Premium Extrusions"/>
    <s v="Shadow TransferKit"/>
    <s v="01-01-2025"/>
    <s v="14-04-2025"/>
    <n v="-1"/>
    <n v="0"/>
    <n v="33.700000000000003"/>
    <n v="0"/>
    <n v="33.700000000000003"/>
  </r>
  <r>
    <s v="AVPROD"/>
    <x v="232"/>
    <x v="5"/>
    <s v="SCOTTSDALE"/>
    <s v="AZ"/>
    <n v="95255"/>
    <s v="PLX-LEDDRJ24V-200"/>
    <s v="Each"/>
    <s v="Active"/>
    <s v="Proluxe"/>
    <s v="Drivers"/>
    <s v="LED-DR"/>
    <s v="Shadow TransferKit"/>
    <s v="01-01-2025"/>
    <s v="14-04-2025"/>
    <n v="-5"/>
    <n v="0"/>
    <n v="426.5"/>
    <n v="0"/>
    <n v="426.5"/>
  </r>
  <r>
    <s v="AVPROD"/>
    <x v="5"/>
    <x v="3"/>
    <s v="TROY"/>
    <s v="MI"/>
    <n v="48084"/>
    <s v="PLX-HTL67COB-12MM-TRACK-1M"/>
    <s v="Each"/>
    <s v="Active"/>
    <s v="Proluxe"/>
    <s v="Tape Light"/>
    <s v="Sauna IP67 COB"/>
    <s v="Shadow TransferKit"/>
    <s v="01-01-2025"/>
    <s v="14-04-2025"/>
    <n v="-6"/>
    <n v="0"/>
    <n v="33.590000000000003"/>
    <n v="0"/>
    <n v="33.590000000000003"/>
  </r>
  <r>
    <s v="AVPROD"/>
    <x v="122"/>
    <x v="4"/>
    <s v="NASHVILLE"/>
    <s v="TN"/>
    <n v="37210"/>
    <s v="PLX-ADPTDRJ24V-60"/>
    <s v="Each"/>
    <s v="Active"/>
    <s v="Proluxe"/>
    <s v="Drivers"/>
    <s v="Adaptive"/>
    <s v="Shadow TransferKit"/>
    <s v="01-01-2025"/>
    <s v="14-04-2025"/>
    <n v="-4"/>
    <n v="0"/>
    <n v="279"/>
    <n v="0"/>
    <n v="279"/>
  </r>
  <r>
    <s v="AVPROD"/>
    <x v="46"/>
    <x v="6"/>
    <s v="SARASOTA"/>
    <s v="FL"/>
    <n v="34238"/>
    <s v="PE-TRACE-FEED"/>
    <s v="BG2"/>
    <s v="Active"/>
    <s v="American Lighting"/>
    <s v="Extrusion/Channel"/>
    <s v="Premium Extrusions"/>
    <s v="Order"/>
    <s v="01-01-2025"/>
    <s v="14-04-2025"/>
    <n v="0"/>
    <n v="2"/>
    <n v="0"/>
    <n v="3.3"/>
    <n v="-3.3"/>
  </r>
  <r>
    <s v="AVPROD"/>
    <x v="41"/>
    <x v="4"/>
    <s v="NORTH CHARLESTON"/>
    <s v="SC"/>
    <n v="29420"/>
    <s v="ADPT-DRJ-60-24"/>
    <s v="Each"/>
    <s v="Active"/>
    <s v="American Lighting"/>
    <s v="Drivers"/>
    <s v="Adaptive"/>
    <s v="Order"/>
    <s v="01-01-2025"/>
    <s v="14-04-2025"/>
    <n v="0"/>
    <n v="1"/>
    <n v="0"/>
    <n v="69.75"/>
    <n v="-69.75"/>
  </r>
  <r>
    <s v="AVPROD"/>
    <x v="327"/>
    <x v="5"/>
    <s v="HONOLULU"/>
    <s v="HI"/>
    <n v="96821"/>
    <s v="CONKIT-CC"/>
    <s v="Each"/>
    <s v="Inactive"/>
    <s v="American Lighting"/>
    <s v="Tape Light"/>
    <s v="Tape Light Accessories"/>
    <s v="Custom Cut"/>
    <s v="01-01-2025"/>
    <s v="14-04-2025"/>
    <n v="0"/>
    <n v="1"/>
    <n v="0"/>
    <n v="9.3000000000000007"/>
    <n v="-9.3000000000000007"/>
  </r>
  <r>
    <s v="AVPROD"/>
    <x v="117"/>
    <x v="6"/>
    <s v="SARASOTA"/>
    <s v="FL"/>
    <n v="34243"/>
    <s v="EE1-AAFR-1M"/>
    <s v="Each"/>
    <s v="NoPurchase"/>
    <s v="American Lighting"/>
    <s v="Extrusion/Channel"/>
    <s v="Economy Extrusions"/>
    <s v="Order"/>
    <s v="01-01-2025"/>
    <s v="14-04-2025"/>
    <n v="0"/>
    <n v="20"/>
    <n v="0"/>
    <n v="191"/>
    <n v="-191"/>
  </r>
  <r>
    <s v="AVPROD"/>
    <x v="211"/>
    <x v="10"/>
    <s v="HOUSTON"/>
    <s v="TX"/>
    <n v="77066"/>
    <s v="PLX-NFPROEXTL-3"/>
    <s v="Each"/>
    <s v="Active"/>
    <s v="Proluxe"/>
    <s v="Flexible Linear"/>
    <s v="Neonflex Pro"/>
    <s v="Shadow TransferKit"/>
    <s v="01-01-2025"/>
    <s v="14-04-2025"/>
    <n v="-152"/>
    <n v="0"/>
    <n v="1229.6600000000001"/>
    <n v="0"/>
    <n v="1229.6600000000001"/>
  </r>
  <r>
    <s v="AVPROD"/>
    <x v="326"/>
    <x v="3"/>
    <s v="MONROEVILLE"/>
    <s v="PA"/>
    <n v="15146"/>
    <s v="PLX-SFLEX-30K-24V-CC-30"/>
    <s v="Foot"/>
    <s v="Active"/>
    <s v="Proluxe"/>
    <s v="Tape Light"/>
    <s v="Senik"/>
    <s v="Shadow TransferKit"/>
    <s v="01-01-2025"/>
    <s v="14-04-2025"/>
    <n v="-28"/>
    <n v="0"/>
    <n v="539"/>
    <n v="0"/>
    <n v="539"/>
  </r>
  <r>
    <s v="AVPROD"/>
    <x v="19"/>
    <x v="0"/>
    <s v="BETHESDA"/>
    <s v="MD"/>
    <n v="20814"/>
    <s v="PE-AA2-1M-BK"/>
    <s v="Each"/>
    <s v="NoPurchase"/>
    <s v="American Lighting"/>
    <s v="Extrusion/Channel"/>
    <s v="Premium Extrusions"/>
    <s v="Special Order"/>
    <s v="01-01-2025"/>
    <s v="14-04-2025"/>
    <n v="0"/>
    <n v="4"/>
    <n v="0"/>
    <n v="50"/>
    <n v="-50"/>
  </r>
  <r>
    <s v="AVPROD"/>
    <x v="281"/>
    <x v="11"/>
    <s v="CHAMPAIGN"/>
    <s v="IL"/>
    <n v="61822"/>
    <s v="120-H3-CC-END"/>
    <s v="Each"/>
    <s v="NoPurchase"/>
    <s v="American Lighting"/>
    <s v="Flexible Linear"/>
    <s v="Hybrid"/>
    <s v="Tivoli Custom Cut"/>
    <s v="01-01-2025"/>
    <s v="14-04-2025"/>
    <n v="0"/>
    <n v="3"/>
    <n v="0"/>
    <n v="3.12"/>
    <n v="-3.12"/>
  </r>
  <r>
    <s v="AVPROD"/>
    <x v="56"/>
    <x v="3"/>
    <s v="MASON"/>
    <s v="OH"/>
    <n v="45040"/>
    <s v="PE-PRO45-END"/>
    <s v="Each"/>
    <s v="NoPurchase"/>
    <s v="American Lighting"/>
    <s v="Extrusion/Channel"/>
    <s v="Premium Extrusions"/>
    <s v="Order"/>
    <s v="01-01-2025"/>
    <s v="14-04-2025"/>
    <n v="0"/>
    <n v="15"/>
    <n v="0"/>
    <n v="23.25"/>
    <n v="-23.25"/>
  </r>
  <r>
    <s v="AVPROD"/>
    <x v="448"/>
    <x v="9"/>
    <s v="NEW YORK CITY"/>
    <s v="NY"/>
    <n v="10027"/>
    <s v="LED-DR60-24"/>
    <s v="Each"/>
    <s v="Inactive"/>
    <s v="American Lighting"/>
    <s v="Drivers"/>
    <s v="LED-DR"/>
    <s v="Order"/>
    <s v="01-01-2025"/>
    <s v="14-04-2025"/>
    <n v="0"/>
    <n v="2"/>
    <n v="0"/>
    <n v="72.400000000000006"/>
    <n v="-72.400000000000006"/>
  </r>
  <r>
    <s v="AVPROD"/>
    <x v="2"/>
    <x v="2"/>
    <s v="MURRAY"/>
    <s v="UT"/>
    <n v="84107"/>
    <s v="PLX-ADPTDRJ24V-60"/>
    <s v="Each"/>
    <s v="Active"/>
    <s v="Proluxe"/>
    <s v="Drivers"/>
    <s v="Adaptive"/>
    <s v="Shadow TransferKit"/>
    <s v="01-01-2025"/>
    <s v="14-04-2025"/>
    <n v="40"/>
    <n v="0"/>
    <n v="2914.8"/>
    <n v="0"/>
    <n v="2914.8"/>
  </r>
  <r>
    <s v="AVPROD"/>
    <x v="155"/>
    <x v="10"/>
    <s v="JONESBORO"/>
    <s v="AR"/>
    <n v="72405"/>
    <s v="PLX-LEDDRJ24V-150"/>
    <s v="Each"/>
    <s v="Active"/>
    <s v="Proluxe"/>
    <s v="Drivers"/>
    <s v="LED-DR"/>
    <s v="Shadow TransferKit"/>
    <s v="01-01-2025"/>
    <s v="14-04-2025"/>
    <n v="-1"/>
    <n v="0"/>
    <n v="49.63"/>
    <n v="0"/>
    <n v="49.63"/>
  </r>
  <r>
    <s v="AVPROD"/>
    <x v="112"/>
    <x v="10"/>
    <s v="JONESBORO"/>
    <s v="AR"/>
    <n v="72401"/>
    <s v="PE-BASE-FEED"/>
    <s v="BG2"/>
    <s v="Active"/>
    <s v="American Lighting"/>
    <s v="Extrusion/Channel"/>
    <s v="Premium Extrusions"/>
    <s v="Order"/>
    <s v="01-01-2025"/>
    <s v="14-04-2025"/>
    <n v="0"/>
    <n v="1"/>
    <n v="0"/>
    <n v="1.85"/>
    <n v="-1.85"/>
  </r>
  <r>
    <s v="AVPROD"/>
    <x v="7"/>
    <x v="0"/>
    <s v="SILVER SPRING"/>
    <s v="MD"/>
    <n v="20910"/>
    <s v="HTL-COB-CW-16"/>
    <s v="Each"/>
    <s v="Active"/>
    <s v="American Lighting"/>
    <s v="Tape Light"/>
    <s v="High Output COB"/>
    <s v="Order"/>
    <s v="01-01-2025"/>
    <s v="14-04-2025"/>
    <n v="0"/>
    <n v="1"/>
    <n v="0"/>
    <n v="97"/>
    <n v="-97"/>
  </r>
  <r>
    <s v="AVPROD"/>
    <x v="87"/>
    <x v="10"/>
    <s v="MCKINNEY"/>
    <s v="TX"/>
    <n v="75071"/>
    <s v="PE-GTX-1M"/>
    <s v="Each"/>
    <s v="NoPurchase"/>
    <s v="American Lighting"/>
    <s v="Extrusion/Channel"/>
    <s v="Premium Extrusions"/>
    <s v="Order"/>
    <s v="01-01-2025"/>
    <s v="14-04-2025"/>
    <n v="0"/>
    <n v="4"/>
    <n v="0"/>
    <n v="118.2"/>
    <n v="-118.2"/>
  </r>
  <r>
    <s v="AVPROD"/>
    <x v="341"/>
    <x v="3"/>
    <s v="ZEELAND"/>
    <s v="MI"/>
    <n v="49464"/>
    <s v="PLX-ADPTPRODRJ24V-288"/>
    <s v="Each"/>
    <s v="Active"/>
    <s v="Proluxe"/>
    <s v="Drivers"/>
    <s v="Adaptive"/>
    <s v="Shadow TransferKit"/>
    <s v="01-01-2025"/>
    <s v="14-04-2025"/>
    <n v="-1"/>
    <n v="0"/>
    <n v="207.37"/>
    <n v="0"/>
    <n v="207.37"/>
  </r>
  <r>
    <s v="AVPROD"/>
    <x v="328"/>
    <x v="10"/>
    <s v="PASADENA "/>
    <s v="TX"/>
    <n v="77505"/>
    <s v="PLX-EXT-CLIP-45"/>
    <s v="Each"/>
    <s v="NoPurchase"/>
    <s v="Proluxe"/>
    <s v="Extrusion/Channel"/>
    <s v="Economy Extrusions"/>
    <s v="Shadow TransferKit"/>
    <s v="01-01-2025"/>
    <s v="14-04-2025"/>
    <n v="-14"/>
    <n v="0"/>
    <n v="30.8"/>
    <n v="0"/>
    <n v="30.8"/>
  </r>
  <r>
    <s v="AVPROD"/>
    <x v="79"/>
    <x v="4"/>
    <s v="GREENVILLE"/>
    <s v="SC"/>
    <n v="29601"/>
    <s v="CONKIT-CC"/>
    <s v="Each"/>
    <s v="Inactive"/>
    <s v="American Lighting"/>
    <s v="Tape Light"/>
    <s v="Tape Light Accessories"/>
    <s v="Custom Cut"/>
    <s v="01-01-2025"/>
    <s v="14-04-2025"/>
    <n v="0"/>
    <n v="6"/>
    <n v="0"/>
    <n v="55.8"/>
    <n v="-55.8"/>
  </r>
  <r>
    <s v="AVPROD"/>
    <x v="66"/>
    <x v="9"/>
    <s v="PLAINVIEW"/>
    <s v="NY"/>
    <n v="11803"/>
    <s v="PE-AA1-1M"/>
    <s v="Each"/>
    <s v="NoPurchase"/>
    <s v="American Lighting"/>
    <s v="Extrusion/Channel"/>
    <s v="Premium Extrusions"/>
    <s v="Order"/>
    <s v="01-01-2025"/>
    <s v="14-04-2025"/>
    <n v="0"/>
    <n v="7"/>
    <n v="0"/>
    <n v="64.75"/>
    <n v="-64.75"/>
  </r>
  <r>
    <s v="AVPROD"/>
    <x v="103"/>
    <x v="9"/>
    <s v="GREAT NECK"/>
    <s v="NY"/>
    <n v="11023"/>
    <s v="SPKPL-CTRL-W-RGBTW"/>
    <s v="Each"/>
    <s v="Active"/>
    <s v="American Lighting"/>
    <s v="Spektrum"/>
    <s v="Spektrum Smart"/>
    <s v="Order"/>
    <s v="01-01-2025"/>
    <s v="14-04-2025"/>
    <n v="0"/>
    <n v="1"/>
    <n v="0"/>
    <n v="10.85"/>
    <n v="-10.85"/>
  </r>
  <r>
    <s v="AVPROD"/>
    <x v="8"/>
    <x v="3"/>
    <s v="SYRACUSE "/>
    <s v="IN"/>
    <n v="46567"/>
    <s v="STLHD-WW-100"/>
    <s v="Each"/>
    <s v="Active"/>
    <s v="American Lighting"/>
    <s v="Tape Light"/>
    <s v="Standard Grade HD"/>
    <s v="Order"/>
    <s v="01-01-2025"/>
    <s v="14-04-2025"/>
    <n v="0"/>
    <n v="3"/>
    <n v="0"/>
    <n v="1353.87"/>
    <n v="-1353.87"/>
  </r>
  <r>
    <s v="AVPROD"/>
    <x v="178"/>
    <x v="1"/>
    <s v="METHUEN"/>
    <s v="MA"/>
    <n v="184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7"/>
    <x v="0"/>
    <s v="SILVER SPRING"/>
    <s v="MD"/>
    <n v="20910"/>
    <s v="PLX-STLWD54-3018-24V-16"/>
    <s v="Each"/>
    <s v="Active"/>
    <s v="Proluxe"/>
    <s v="Tape Light"/>
    <s v="Standard Grade"/>
    <s v="Shadow TransferKit"/>
    <s v="01-01-2025"/>
    <s v="14-04-2025"/>
    <n v="-2"/>
    <n v="0"/>
    <n v="282.3"/>
    <n v="0"/>
    <n v="282.3"/>
  </r>
  <r>
    <s v="AVPROD"/>
    <x v="32"/>
    <x v="6"/>
    <s v="NAPLES"/>
    <s v="FL"/>
    <n v="34110"/>
    <s v="PLX-ADPTPRODRJ24V-30"/>
    <s v="Each"/>
    <s v="Active"/>
    <s v="Proluxe"/>
    <s v="Drivers"/>
    <s v="Adaptive"/>
    <s v="Shadow TransferKit"/>
    <s v="01-01-2025"/>
    <s v="14-04-2025"/>
    <n v="-4"/>
    <n v="0"/>
    <n v="197.28"/>
    <n v="0"/>
    <n v="197.28"/>
  </r>
  <r>
    <s v="AVPROD"/>
    <x v="238"/>
    <x v="8"/>
    <s v="SANDPOINT"/>
    <s v="ID"/>
    <n v="83864"/>
    <s v="PLX-LEDDRJ24V-200"/>
    <s v="Each"/>
    <s v="Active"/>
    <s v="Proluxe"/>
    <s v="Drivers"/>
    <s v="LED-DR"/>
    <s v="Shadow TransferKit"/>
    <s v="01-01-2025"/>
    <s v="14-04-2025"/>
    <n v="-2"/>
    <n v="0"/>
    <n v="170.6"/>
    <n v="0"/>
    <n v="170.6"/>
  </r>
  <r>
    <s v="AVPROD"/>
    <x v="380"/>
    <x v="10"/>
    <s v="NEW ORLEANS"/>
    <s v="LA"/>
    <n v="70123"/>
    <s v="PLX-EXTUNVMINI-2M-BNDL1"/>
    <s v="Each"/>
    <s v="Active"/>
    <s v="Proluxe"/>
    <s v="Extrusion/Channel"/>
    <s v="Premium Extrusions"/>
    <s v="Shadow TransferKit"/>
    <s v="01-01-2025"/>
    <s v="14-04-2025"/>
    <n v="-3"/>
    <n v="0"/>
    <n v="78.03"/>
    <n v="0"/>
    <n v="78.03"/>
  </r>
  <r>
    <s v="AVPROD"/>
    <x v="294"/>
    <x v="2"/>
    <s v="BASALT "/>
    <s v="CO"/>
    <n v="81621"/>
    <s v="PLX-DYAD-END"/>
    <s v="Each"/>
    <s v="Inactive"/>
    <s v="Proluxe"/>
    <s v="Extrusion/Channel"/>
    <s v="Premium Extrusions"/>
    <s v="Order"/>
    <s v="01-01-2025"/>
    <s v="14-04-2025"/>
    <n v="0"/>
    <n v="2"/>
    <n v="0"/>
    <n v="3.6"/>
    <n v="-3.6"/>
  </r>
  <r>
    <s v="AVPROD"/>
    <x v="476"/>
    <x v="10"/>
    <s v="SPRINGDALE"/>
    <s v="AR"/>
    <n v="72762"/>
    <s v="ADPT-DRJ-192-24"/>
    <s v="Each"/>
    <s v="Active"/>
    <s v="American Lighting"/>
    <s v="Drivers"/>
    <s v="Adaptive"/>
    <s v="Order"/>
    <s v="01-01-2025"/>
    <s v="14-04-2025"/>
    <n v="0"/>
    <n v="1"/>
    <n v="0"/>
    <n v="136.15"/>
    <n v="-136.15"/>
  </r>
  <r>
    <s v="AVPROD"/>
    <x v="179"/>
    <x v="11"/>
    <s v="MOUNT PROSPECT"/>
    <s v="IL"/>
    <n v="60056"/>
    <s v="HTLWD-3018-16"/>
    <s v="Each"/>
    <s v="Active"/>
    <s v="American Lighting"/>
    <s v="Tape Light"/>
    <s v="High Output"/>
    <s v="Order"/>
    <s v="01-01-2025"/>
    <s v="14-04-2025"/>
    <n v="0"/>
    <n v="1"/>
    <n v="0"/>
    <n v="116.76"/>
    <n v="-116.76"/>
  </r>
  <r>
    <s v="AVPROD"/>
    <x v="87"/>
    <x v="10"/>
    <s v="MCKINNEY"/>
    <s v="TX"/>
    <n v="75071"/>
    <s v="LED-DR100-24"/>
    <s v="Each"/>
    <s v="Inactive"/>
    <s v="American Lighting"/>
    <s v="Drivers"/>
    <s v="LED-DR"/>
    <s v="Order"/>
    <s v="01-01-2025"/>
    <s v="14-04-2025"/>
    <n v="0"/>
    <n v="4"/>
    <n v="0"/>
    <n v="258.60000000000002"/>
    <n v="-258.60000000000002"/>
  </r>
  <r>
    <s v="AVPROD"/>
    <x v="195"/>
    <x v="1"/>
    <s v="MYSTIC"/>
    <s v="CT"/>
    <n v="6355"/>
    <s v="PLX-RP-DL3-RHYM"/>
    <s v="Each"/>
    <s v="Active"/>
    <s v="Proluxe"/>
    <s v="Downlighting"/>
    <s v="Rhyme"/>
    <s v="Order"/>
    <s v="01-01-2025"/>
    <s v="14-04-2025"/>
    <n v="-13"/>
    <n v="0"/>
    <n v="78"/>
    <n v="0"/>
    <n v="78"/>
  </r>
  <r>
    <s v="AVPROD"/>
    <x v="3"/>
    <x v="3"/>
    <s v="FORT WAYNE"/>
    <s v="IN"/>
    <n v="46825"/>
    <s v="PLX-LEDDRJ24V-200"/>
    <s v="Each"/>
    <s v="Active"/>
    <s v="Proluxe"/>
    <s v="Drivers"/>
    <s v="LED-DR"/>
    <s v="Shadow TransferKit"/>
    <s v="01-01-2025"/>
    <s v="14-04-2025"/>
    <n v="1"/>
    <n v="0"/>
    <n v="59.71"/>
    <n v="0"/>
    <n v="59.71"/>
  </r>
  <r>
    <s v="AVPROD"/>
    <x v="3"/>
    <x v="3"/>
    <s v="FORT WAYNE"/>
    <s v="IN"/>
    <n v="46825"/>
    <s v="PLX-ADPTDRJ24V-60"/>
    <s v="Each"/>
    <s v="Active"/>
    <s v="Proluxe"/>
    <s v="Drivers"/>
    <s v="Adaptive"/>
    <s v="Shadow TransferKit"/>
    <s v="01-01-2025"/>
    <s v="14-04-2025"/>
    <n v="-2"/>
    <n v="0"/>
    <n v="153.4"/>
    <n v="0"/>
    <n v="153.4"/>
  </r>
  <r>
    <s v="AVPROD"/>
    <x v="70"/>
    <x v="3"/>
    <s v="SHELBY TWP"/>
    <s v="MI"/>
    <n v="48315"/>
    <s v="PLX-LEDDRJ24V-300"/>
    <s v="Each"/>
    <s v="Active"/>
    <s v="Proluxe"/>
    <s v="Drivers"/>
    <s v="LED-DR"/>
    <s v="Shadow TransferKit"/>
    <s v="01-01-2025"/>
    <s v="14-04-2025"/>
    <n v="1"/>
    <n v="0"/>
    <n v="119.8"/>
    <n v="0"/>
    <n v="119.8"/>
  </r>
  <r>
    <s v="AVPROD"/>
    <x v="19"/>
    <x v="0"/>
    <s v="BETHESDA"/>
    <s v="MD"/>
    <n v="20814"/>
    <s v="CC-LF-NFPROV-2-F"/>
    <s v="Each"/>
    <s v="Active"/>
    <s v="Other - Non-Inventory"/>
    <s v="Other"/>
    <s v="LaborFee"/>
    <s v="Tivoli Custom Cut"/>
    <s v="01-01-2025"/>
    <s v="14-04-2025"/>
    <n v="-1"/>
    <n v="0"/>
    <n v="23.75"/>
    <n v="0"/>
    <n v="23.75"/>
  </r>
  <r>
    <s v="AVPROD"/>
    <x v="172"/>
    <x v="9"/>
    <s v="WEST PALM BEACH"/>
    <s v="FL"/>
    <n v="33405"/>
    <s v="PE-AA1-1M"/>
    <s v="Each"/>
    <s v="NoPurchase"/>
    <s v="American Lighting"/>
    <s v="Extrusion/Channel"/>
    <s v="Premium Extrusions"/>
    <s v="Order"/>
    <s v="01-01-2025"/>
    <s v="14-04-2025"/>
    <n v="0"/>
    <n v="5"/>
    <n v="0"/>
    <n v="32.4"/>
    <n v="-32.4"/>
  </r>
  <r>
    <s v="AVPROD"/>
    <x v="95"/>
    <x v="3"/>
    <s v="LEETSDALE"/>
    <s v="PA"/>
    <n v="15056"/>
    <s v="REC-DMX-RJ45A-5CH"/>
    <s v="Each"/>
    <s v="Active"/>
    <s v="American Lighting"/>
    <s v="Controls"/>
    <s v="Controls"/>
    <s v="Order"/>
    <s v="01-01-2025"/>
    <s v="14-04-2025"/>
    <n v="0"/>
    <n v="2"/>
    <n v="0"/>
    <n v="178.12"/>
    <n v="-178.12"/>
  </r>
  <r>
    <s v="AVPROD"/>
    <x v="60"/>
    <x v="3"/>
    <s v="FRANKLIN"/>
    <s v="OH"/>
    <n v="45005"/>
    <s v="PE-STRUT-TRSL"/>
    <s v="Each"/>
    <s v="Active"/>
    <s v="American Lighting"/>
    <s v="Extrusion/Channel"/>
    <s v="Premium Extrusions"/>
    <s v="Order"/>
    <s v="01-01-2025"/>
    <s v="14-04-2025"/>
    <n v="0"/>
    <n v="4"/>
    <n v="0"/>
    <n v="29"/>
    <n v="-29"/>
  </r>
  <r>
    <s v="AVPROD"/>
    <x v="29"/>
    <x v="2"/>
    <s v="ARVADA"/>
    <s v="CO"/>
    <n v="80002"/>
    <s v="PE-STRUT-TRSL"/>
    <s v="Each"/>
    <s v="Active"/>
    <s v="American Lighting"/>
    <s v="Extrusion/Channel"/>
    <s v="Premium Extrusions"/>
    <s v="Order"/>
    <s v="01-01-2025"/>
    <s v="14-04-2025"/>
    <n v="0"/>
    <n v="20"/>
    <n v="0"/>
    <n v="145"/>
    <n v="-145"/>
  </r>
  <r>
    <s v="AVPROD"/>
    <x v="36"/>
    <x v="5"/>
    <s v="MESA"/>
    <s v="AZ"/>
    <n v="85204"/>
    <s v="PE-GTX-END"/>
    <s v="Each"/>
    <s v="NoPurchase"/>
    <s v="American Lighting"/>
    <s v="Extrusion/Channel"/>
    <s v="Premium Extrusions"/>
    <s v="Order"/>
    <s v="01-01-2025"/>
    <s v="14-04-2025"/>
    <n v="0"/>
    <n v="31"/>
    <n v="0"/>
    <n v="106.95"/>
    <n v="-106.95"/>
  </r>
  <r>
    <s v="AVPROD"/>
    <x v="441"/>
    <x v="9"/>
    <s v="PLAINVIEW "/>
    <s v="NY"/>
    <n v="11803"/>
    <s v="PLX-EXT-CLIP-45"/>
    <s v="Each"/>
    <s v="NoPurchase"/>
    <s v="Proluxe"/>
    <s v="Extrusion/Channel"/>
    <s v="Economy Extrusions"/>
    <s v="Shadow TransferKit"/>
    <s v="01-01-2025"/>
    <s v="14-04-2025"/>
    <n v="-8"/>
    <n v="0"/>
    <n v="17.600000000000001"/>
    <n v="0"/>
    <n v="17.600000000000001"/>
  </r>
  <r>
    <s v="AVPROD"/>
    <x v="300"/>
    <x v="7"/>
    <s v="LENEXA"/>
    <s v="KS"/>
    <n v="66219"/>
    <s v="PLX-HPR68-18MM-RGB-24V-CC"/>
    <s v="Foot"/>
    <s v="Active"/>
    <s v="Proluxe"/>
    <s v="Flexible Linear"/>
    <s v="Pool Rated Neon"/>
    <s v="Shadow TransferKit"/>
    <s v="01-01-2025"/>
    <s v="14-04-2025"/>
    <n v="28"/>
    <n v="0"/>
    <n v="770"/>
    <n v="0"/>
    <n v="770"/>
  </r>
  <r>
    <s v="AVPROD"/>
    <x v="6"/>
    <x v="5"/>
    <s v="LONG BEACH"/>
    <s v="CA"/>
    <n v="90807"/>
    <s v="SPKPL-CTRL-W-RGBTW"/>
    <s v="Each"/>
    <s v="Active"/>
    <s v="American Lighting"/>
    <s v="Spektrum"/>
    <s v="Spektrum Smart"/>
    <s v="Order"/>
    <s v="01-01-2025"/>
    <s v="14-04-2025"/>
    <n v="0"/>
    <n v="1"/>
    <n v="0"/>
    <n v="14.73"/>
    <n v="-14.73"/>
  </r>
  <r>
    <s v="AVPROD"/>
    <x v="44"/>
    <x v="2"/>
    <s v="ALBUQUERQUE"/>
    <s v="NM"/>
    <n v="87109"/>
    <s v="ADPTPRO-DRJ-288-24"/>
    <s v="Each"/>
    <s v="Active"/>
    <s v="American Lighting"/>
    <s v="Drivers"/>
    <s v="Adaptive"/>
    <s v="Order"/>
    <s v="01-01-2025"/>
    <s v="14-04-2025"/>
    <n v="0"/>
    <n v="2"/>
    <n v="0"/>
    <n v="427.4"/>
    <n v="-427.4"/>
  </r>
  <r>
    <s v="AVPROD"/>
    <x v="104"/>
    <x v="6"/>
    <s v="SAN JUAN"/>
    <s v="PR"/>
    <n v="927"/>
    <s v="HPR68-24VDC-18MM-CLIPS"/>
    <s v="Each"/>
    <s v="Active"/>
    <s v="American Lighting"/>
    <s v="Flexible Linear"/>
    <s v="Pool Rated Neon"/>
    <s v="Special Order"/>
    <s v="01-01-2025"/>
    <s v="14-04-2025"/>
    <n v="0"/>
    <n v="2"/>
    <n v="0"/>
    <n v="9.6"/>
    <n v="-9.6"/>
  </r>
  <r>
    <s v="AVPROD"/>
    <x v="162"/>
    <x v="2"/>
    <s v="BENNETT"/>
    <s v="CO"/>
    <n v="80102"/>
    <s v="PLX-EXTUNV-2M-BNDL1"/>
    <s v="Each"/>
    <s v="Active"/>
    <s v="Proluxe"/>
    <s v="Extrusion/Channel"/>
    <s v="Premium Extrusions"/>
    <s v="Shadow TransferKit"/>
    <s v="01-01-2025"/>
    <s v="14-04-2025"/>
    <n v="-3"/>
    <n v="0"/>
    <n v="126.3"/>
    <n v="0"/>
    <n v="126.3"/>
  </r>
  <r>
    <s v="AVPROD"/>
    <x v="82"/>
    <x v="5"/>
    <s v="SCOTTSDALE"/>
    <s v="AZ"/>
    <n v="85255"/>
    <s v="PLX-ADPTDRJ24V-30"/>
    <s v="Each"/>
    <s v="Active"/>
    <s v="Proluxe"/>
    <s v="Drivers"/>
    <s v="Adaptive"/>
    <s v="Shadow TransferKit"/>
    <s v="01-01-2025"/>
    <s v="14-04-2025"/>
    <n v="3"/>
    <n v="0"/>
    <n v="147.35"/>
    <n v="0"/>
    <n v="147.35"/>
  </r>
  <r>
    <s v="AVPROD"/>
    <x v="313"/>
    <x v="3"/>
    <s v="HUDSONVILLE"/>
    <s v="MI"/>
    <n v="49426"/>
    <s v="PLX-ADPTDRJ24V-96"/>
    <s v="Each"/>
    <s v="Active"/>
    <s v="Proluxe"/>
    <s v="Drivers"/>
    <s v="Adaptive"/>
    <s v="Shadow TransferKit"/>
    <s v="01-01-2025"/>
    <s v="14-04-2025"/>
    <n v="-9"/>
    <n v="0"/>
    <n v="1036.8"/>
    <n v="0"/>
    <n v="1036.8"/>
  </r>
  <r>
    <s v="AVPROD"/>
    <x v="474"/>
    <x v="1"/>
    <s v="North Easton"/>
    <s v="MA"/>
    <n v="2356"/>
    <s v="PLX-ADPTPRODRJ24V-288"/>
    <s v="Each"/>
    <s v="Active"/>
    <s v="Proluxe"/>
    <s v="Drivers"/>
    <s v="Adaptive"/>
    <s v="Shadow TransferKit"/>
    <s v="01-01-2025"/>
    <s v="14-04-2025"/>
    <n v="1"/>
    <n v="0"/>
    <n v="201.02"/>
    <n v="0"/>
    <n v="201.02"/>
  </r>
  <r>
    <s v="AVPROD"/>
    <x v="36"/>
    <x v="5"/>
    <s v="MESA"/>
    <s v="AZ"/>
    <n v="85204"/>
    <s v="TL-5PWR-HD"/>
    <s v="Each"/>
    <s v="Active"/>
    <s v="American Lighting"/>
    <s v="Tape Light"/>
    <s v="Tape Light Accessories"/>
    <s v="Order"/>
    <s v="01-01-2025"/>
    <s v="14-04-2025"/>
    <n v="0"/>
    <n v="20"/>
    <n v="0"/>
    <n v="0"/>
    <n v="0"/>
  </r>
  <r>
    <s v="AVPROD"/>
    <x v="214"/>
    <x v="3"/>
    <s v="CLINTON "/>
    <s v="PA"/>
    <n v="15026"/>
    <s v="PE-AA45-1M"/>
    <s v="Each"/>
    <s v="Active"/>
    <s v="American Lighting"/>
    <s v="Extrusion/Channel"/>
    <s v="Premium Extrusions"/>
    <s v="Special Order"/>
    <s v="01-01-2025"/>
    <s v="14-04-2025"/>
    <n v="0"/>
    <n v="22"/>
    <n v="0"/>
    <n v="260.26"/>
    <n v="-260.26"/>
  </r>
  <r>
    <s v="AVPROD"/>
    <x v="41"/>
    <x v="6"/>
    <s v="LARGO"/>
    <s v="FL"/>
    <n v="33773"/>
    <s v="PLX-SPKPL-WALLDIM-WH"/>
    <s v="Each"/>
    <s v="Active"/>
    <s v="Proluxe"/>
    <s v="Spektrum+ Smart"/>
    <s v="Spektrum+"/>
    <s v="Shadow TransferKit"/>
    <s v="01-01-2025"/>
    <s v="14-04-2025"/>
    <n v="-1"/>
    <n v="0"/>
    <n v="20.52"/>
    <n v="0"/>
    <n v="20.52"/>
  </r>
  <r>
    <s v="AVPROD"/>
    <x v="393"/>
    <x v="6"/>
    <s v="VENICE"/>
    <s v="FL"/>
    <n v="34293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71"/>
    <x v="5"/>
    <s v="COSTA MESA"/>
    <s v="CA"/>
    <n v="92626"/>
    <s v="PLX-LEDDRJ24V-60"/>
    <s v="Each"/>
    <s v="Active"/>
    <s v="Proluxe"/>
    <s v="Drivers"/>
    <s v="LED-DR"/>
    <s v="Shadow TransferKit"/>
    <s v="01-01-2025"/>
    <s v="14-04-2025"/>
    <n v="-4"/>
    <n v="0"/>
    <n v="144.80000000000001"/>
    <n v="0"/>
    <n v="144.80000000000001"/>
  </r>
  <r>
    <s v="AVPROD"/>
    <x v="313"/>
    <x v="3"/>
    <s v="HUDSONVILLE"/>
    <s v="MI"/>
    <n v="49426"/>
    <s v="PLX-STLHD54-27K-24V-16"/>
    <s v="Each"/>
    <s v="Active"/>
    <s v="Proluxe"/>
    <s v="Tape Light"/>
    <s v="Standard Grade HD"/>
    <s v="Shadow TransferKit"/>
    <s v="01-01-2025"/>
    <s v="14-04-2025"/>
    <n v="-2"/>
    <n v="0"/>
    <n v="164.9"/>
    <n v="0"/>
    <n v="164.9"/>
  </r>
  <r>
    <s v="AVPROD"/>
    <x v="94"/>
    <x v="2"/>
    <s v="SANDY"/>
    <s v="UT"/>
    <n v="84070"/>
    <s v="PLX-STLHD54-30K-24V-16"/>
    <s v="Each"/>
    <s v="Active"/>
    <s v="Proluxe"/>
    <s v="Tape Light"/>
    <s v="Standard Grade HD"/>
    <s v="Shadow TransferKit"/>
    <s v="01-01-2025"/>
    <s v="14-04-2025"/>
    <n v="-28"/>
    <n v="0"/>
    <n v="2308.6"/>
    <n v="0"/>
    <n v="2308.6"/>
  </r>
  <r>
    <s v="AVPROD"/>
    <x v="20"/>
    <x v="2"/>
    <s v="WINDSOR"/>
    <s v="CO"/>
    <n v="80550"/>
    <s v="ADPT-DRJ-60-24"/>
    <s v="Each"/>
    <s v="Active"/>
    <s v="American Lighting"/>
    <s v="Drivers"/>
    <s v="Adaptive"/>
    <s v="Order"/>
    <s v="01-01-2025"/>
    <s v="14-04-2025"/>
    <n v="2"/>
    <n v="0"/>
    <n v="130.4"/>
    <n v="0"/>
    <n v="130.4"/>
  </r>
  <r>
    <s v="AVPROD"/>
    <x v="39"/>
    <x v="6"/>
    <s v="BOCA RATON"/>
    <s v="FL"/>
    <n v="33434"/>
    <s v="HTLWD-3018-16"/>
    <s v="Each"/>
    <s v="Active"/>
    <s v="American Lighting"/>
    <s v="Tape Light"/>
    <s v="High Output"/>
    <s v="Order"/>
    <s v="01-01-2025"/>
    <s v="14-04-2025"/>
    <n v="0"/>
    <n v="43"/>
    <n v="0"/>
    <n v="5977"/>
    <n v="-5977"/>
  </r>
  <r>
    <s v="AVPROD"/>
    <x v="242"/>
    <x v="3"/>
    <s v="LEBANON"/>
    <s v="OH"/>
    <n v="45036"/>
    <s v="ALV3-2H-WH"/>
    <s v="Each"/>
    <s v="Inactive"/>
    <s v="American Lighting"/>
    <s v="Flood &amp; Graze"/>
    <s v="Panorama Sunset"/>
    <s v="Order"/>
    <s v="01-01-2025"/>
    <s v="14-04-2025"/>
    <n v="0"/>
    <n v="6"/>
    <n v="0"/>
    <n v="189.3"/>
    <n v="-189.3"/>
  </r>
  <r>
    <s v="AVPROD"/>
    <x v="21"/>
    <x v="5"/>
    <s v="SCOTTSDALE"/>
    <s v="AZ"/>
    <n v="85260"/>
    <s v="PLX-NFPROL-RGBW-CC"/>
    <s v="Foot"/>
    <s v="Active"/>
    <s v="Proluxe"/>
    <s v="Flexible Linear"/>
    <s v="Neonflex Pro"/>
    <s v="Shadow TransferKit"/>
    <s v="01-01-2025"/>
    <s v="14-04-2025"/>
    <n v="-63"/>
    <n v="0"/>
    <n v="1975.05"/>
    <n v="0"/>
    <n v="1975.05"/>
  </r>
  <r>
    <s v="AVPROD"/>
    <x v="16"/>
    <x v="5"/>
    <s v="KIHEI"/>
    <s v="HI"/>
    <n v="96753"/>
    <s v="PLX-ADPTPRODR24V-200"/>
    <s v="Each"/>
    <s v="Active"/>
    <s v="Proluxe"/>
    <s v="Drivers"/>
    <s v="Adaptive"/>
    <s v="Shadow TransferKit"/>
    <s v="01-01-2025"/>
    <s v="14-04-2025"/>
    <n v="-3"/>
    <n v="0"/>
    <n v="417.96"/>
    <n v="0"/>
    <n v="417.96"/>
  </r>
  <r>
    <s v="AVPROD"/>
    <x v="174"/>
    <x v="6"/>
    <s v="SUMMERFIELD "/>
    <s v="FL"/>
    <n v="34491"/>
    <s v="OMNISL-3CCT"/>
    <s v="Each"/>
    <s v="Active"/>
    <s v="American Lighting"/>
    <s v="Puck Lights"/>
    <s v="Omni"/>
    <s v="Order"/>
    <s v="01-01-2025"/>
    <s v="14-04-2025"/>
    <n v="0"/>
    <n v="5"/>
    <n v="0"/>
    <n v="83.26"/>
    <n v="-83.26"/>
  </r>
  <r>
    <s v="AVPROD"/>
    <x v="278"/>
    <x v="6"/>
    <s v="PARRISH"/>
    <s v="FL"/>
    <n v="34219"/>
    <s v="ADPTPRO-DRJ-96-24"/>
    <s v="Each"/>
    <s v="Active"/>
    <s v="American Lighting"/>
    <s v="Drivers"/>
    <s v="Adaptive"/>
    <s v="Order"/>
    <s v="01-01-2025"/>
    <s v="14-04-2025"/>
    <n v="0"/>
    <n v="2"/>
    <n v="0"/>
    <n v="243.2"/>
    <n v="-243.2"/>
  </r>
  <r>
    <s v="AVPROD"/>
    <x v="29"/>
    <x v="2"/>
    <s v="ARVADA"/>
    <s v="CO"/>
    <n v="80002"/>
    <s v="PE-FOCLENS-2M"/>
    <s v="Each"/>
    <s v="Active"/>
    <s v="American Lighting"/>
    <s v="Extrusion/Channel"/>
    <s v="Premium Extrusions"/>
    <s v="Special Order"/>
    <s v="01-01-2025"/>
    <s v="14-04-2025"/>
    <n v="0"/>
    <n v="4"/>
    <n v="0"/>
    <n v="74.84"/>
    <n v="-74.84"/>
  </r>
  <r>
    <s v="AVPROD"/>
    <x v="69"/>
    <x v="11"/>
    <s v="STEVENS POINT"/>
    <s v="WI"/>
    <n v="54481"/>
    <s v="CCV-DR60-24"/>
    <s v="Each"/>
    <s v="NoPurchase"/>
    <s v="American Lighting"/>
    <s v="Drivers"/>
    <s v="CCV"/>
    <s v="Special Order"/>
    <s v="01-01-2025"/>
    <s v="14-04-2025"/>
    <n v="0"/>
    <n v="4"/>
    <n v="0"/>
    <n v="135.12"/>
    <n v="-135.12"/>
  </r>
  <r>
    <s v="AVPROD"/>
    <x v="41"/>
    <x v="4"/>
    <s v="NORTH CHARLESTON"/>
    <s v="SC"/>
    <n v="29420"/>
    <s v="PLX-HTL54-COB-TW-24V-16"/>
    <s v="Each"/>
    <s v="Active"/>
    <s v="Proluxe"/>
    <s v="Tape Light"/>
    <s v="High Output COB"/>
    <s v="Shadow TransferKit"/>
    <s v="01-01-2025"/>
    <s v="14-04-2025"/>
    <n v="-2"/>
    <n v="0"/>
    <n v="222.84"/>
    <n v="0"/>
    <n v="222.84"/>
  </r>
  <r>
    <s v="AVPROD"/>
    <x v="87"/>
    <x v="10"/>
    <s v="MCKINNEY"/>
    <s v="TX"/>
    <n v="75071"/>
    <s v="PLX-EXTB28-2M-BNDL1"/>
    <s v="Each"/>
    <s v="Active"/>
    <s v="Proluxe"/>
    <s v="Extrusion/Channel"/>
    <s v="Premium Extrusions"/>
    <s v="Shadow TransferKit"/>
    <s v="01-01-2025"/>
    <s v="14-04-2025"/>
    <n v="-8"/>
    <n v="0"/>
    <n v="331"/>
    <n v="0"/>
    <n v="331"/>
  </r>
  <r>
    <s v="AVPROD"/>
    <x v="15"/>
    <x v="3"/>
    <s v="MENTOR"/>
    <s v="OH"/>
    <n v="44060"/>
    <s v="PE-AA2-LENS-1M"/>
    <s v="Each"/>
    <s v="NoPurchase"/>
    <s v="American Lighting"/>
    <s v="Extrusion/Channel"/>
    <s v="Premium Extrusions"/>
    <s v="Order"/>
    <s v="01-01-2025"/>
    <s v="14-04-2025"/>
    <n v="0"/>
    <n v="8"/>
    <n v="0"/>
    <n v="54.88"/>
    <n v="-54.88"/>
  </r>
  <r>
    <s v="AVPROD"/>
    <x v="90"/>
    <x v="3"/>
    <s v="CLEVELAND"/>
    <s v="OH"/>
    <n v="44118"/>
    <s v="STL-COB-UWW-16"/>
    <s v="Each"/>
    <s v="Active"/>
    <s v="American Lighting"/>
    <s v="Tape Light"/>
    <s v="Standard Grade COB"/>
    <s v="Order"/>
    <s v="01-01-2025"/>
    <s v="14-04-2025"/>
    <n v="0"/>
    <n v="1"/>
    <n v="0"/>
    <n v="93.55"/>
    <n v="-93.55"/>
  </r>
  <r>
    <s v="AVPROD"/>
    <x v="302"/>
    <x v="0"/>
    <s v="ANNAPOLIS"/>
    <s v="MD"/>
    <n v="21401"/>
    <s v="HTLHD-WW-16"/>
    <s v="Each"/>
    <s v="Active"/>
    <s v="American Lighting"/>
    <s v="Tape Light"/>
    <s v="High Output HD"/>
    <s v="Order"/>
    <s v="01-01-2025"/>
    <s v="14-04-2025"/>
    <n v="0"/>
    <n v="1"/>
    <n v="0"/>
    <n v="112.25"/>
    <n v="-112.25"/>
  </r>
  <r>
    <s v="AVPROD"/>
    <x v="76"/>
    <x v="3"/>
    <s v="GRANGER"/>
    <s v="IN"/>
    <n v="46530"/>
    <s v="SPTL-RGBTW"/>
    <s v="Each"/>
    <s v="FlgNoPur"/>
    <s v="American Lighting"/>
    <s v="Tape Light"/>
    <s v="Spec Grade"/>
    <s v="Order"/>
    <s v="01-01-2025"/>
    <s v="14-04-2025"/>
    <n v="0"/>
    <n v="2"/>
    <n v="0"/>
    <n v="280"/>
    <n v="-280"/>
  </r>
  <r>
    <s v="AVPROD"/>
    <x v="454"/>
    <x v="8"/>
    <s v="GIG HARBOR"/>
    <s v="WA"/>
    <n v="98335"/>
    <s v="PE-FLUSH-CLIP"/>
    <s v="BG10"/>
    <s v="Active"/>
    <s v="American Lighting"/>
    <s v="Extrusion/Channel"/>
    <s v="Premium Extrusions"/>
    <s v="Order"/>
    <s v="01-01-2025"/>
    <s v="14-04-2025"/>
    <n v="0"/>
    <n v="2"/>
    <n v="0"/>
    <n v="3.9"/>
    <n v="-3.9"/>
  </r>
  <r>
    <s v="AVPROD"/>
    <x v="3"/>
    <x v="3"/>
    <s v="FORT WAYNE"/>
    <s v="IN"/>
    <n v="46825"/>
    <s v="PE-AA2DF-2M"/>
    <s v="Each"/>
    <s v="Inactive"/>
    <s v="American Lighting"/>
    <s v="Extrusion/Channel"/>
    <s v="Premium Extrusions"/>
    <s v="Special Order"/>
    <s v="01-01-2025"/>
    <s v="14-04-2025"/>
    <n v="0"/>
    <n v="4"/>
    <n v="0"/>
    <n v="100.8"/>
    <n v="-100.8"/>
  </r>
  <r>
    <s v="AVPROD"/>
    <x v="82"/>
    <x v="5"/>
    <s v="SCOTTSDALE"/>
    <s v="AZ"/>
    <n v="85255"/>
    <s v="ADPT-DRJ-192-24"/>
    <s v="Each"/>
    <s v="Active"/>
    <s v="American Lighting"/>
    <s v="Drivers"/>
    <s v="Adaptive"/>
    <s v="Order"/>
    <s v="01-01-2025"/>
    <s v="14-04-2025"/>
    <n v="0"/>
    <n v="6"/>
    <n v="0"/>
    <n v="816.88"/>
    <n v="-816.88"/>
  </r>
  <r>
    <s v="AVPROD"/>
    <x v="235"/>
    <x v="10"/>
    <s v="SPRING BRANCH"/>
    <s v="TX"/>
    <n v="78070"/>
    <s v="PLX-FL2-3CCT-WH"/>
    <s v="Each"/>
    <s v="Active"/>
    <s v="Proluxe"/>
    <s v="Exterior"/>
    <s v="Fora"/>
    <s v="Shadow TransferKit"/>
    <s v="01-01-2025"/>
    <s v="14-04-2025"/>
    <n v="-6"/>
    <n v="0"/>
    <n v="250.5"/>
    <n v="0"/>
    <n v="250.5"/>
  </r>
  <r>
    <s v="AVPROD"/>
    <x v="149"/>
    <x v="11"/>
    <s v="PHOENIX"/>
    <s v="AZ"/>
    <n v="85027"/>
    <s v="TL-2PWR-HD"/>
    <s v="Each"/>
    <s v="Active"/>
    <s v="American Lighting"/>
    <s v="Tape Light"/>
    <s v="Tape Light Accessories"/>
    <s v="Order"/>
    <s v="01-01-2025"/>
    <s v="14-04-2025"/>
    <n v="0"/>
    <n v="20"/>
    <n v="0"/>
    <n v="77"/>
    <n v="-77"/>
  </r>
  <r>
    <s v="AVPROD"/>
    <x v="307"/>
    <x v="2"/>
    <s v="PAROWAN"/>
    <s v="UT"/>
    <n v="84761"/>
    <s v="OMNISL-30"/>
    <s v="Each"/>
    <s v="Active"/>
    <s v="American Lighting"/>
    <s v="Puck Lights"/>
    <s v="Omni"/>
    <s v="Order"/>
    <s v="01-01-2025"/>
    <s v="14-04-2025"/>
    <n v="0"/>
    <n v="6"/>
    <n v="0"/>
    <n v="84.78"/>
    <n v="-84.78"/>
  </r>
  <r>
    <s v="AVPROD"/>
    <x v="251"/>
    <x v="3"/>
    <s v="ORION TOWNSHIP"/>
    <s v="MI"/>
    <n v="48359"/>
    <s v="120-H3-END"/>
    <s v="Each"/>
    <s v="Active"/>
    <s v="American Lighting"/>
    <s v="Flexible Linear"/>
    <s v="Hybrid"/>
    <s v="Order"/>
    <s v="01-01-2025"/>
    <s v="14-04-2025"/>
    <n v="0"/>
    <n v="8"/>
    <n v="0"/>
    <n v="16"/>
    <n v="-16"/>
  </r>
  <r>
    <s v="AVPROD"/>
    <x v="105"/>
    <x v="10"/>
    <s v="HOUSTON"/>
    <s v="TX"/>
    <n v="77063"/>
    <s v="PLX-MLINK-120V-SC-CONKIT"/>
    <s v="Each"/>
    <s v="NoPurchase"/>
    <s v="Proluxe"/>
    <s v="Undercabinets"/>
    <s v="Microlink"/>
    <s v="Shadow TransferKit"/>
    <s v="01-01-2025"/>
    <s v="14-04-2025"/>
    <n v="-15"/>
    <n v="0"/>
    <n v="47.4"/>
    <n v="0"/>
    <n v="47.4"/>
  </r>
  <r>
    <s v="AVPROD"/>
    <x v="7"/>
    <x v="0"/>
    <s v="SILVER SPRING"/>
    <s v="MD"/>
    <n v="20910"/>
    <s v="PLX-ALC2-30K-24-WH"/>
    <s v="Each"/>
    <s v="FlgNoPur"/>
    <s v="Proluxe"/>
    <s v="Undercabinets"/>
    <s v="LED Complete 2"/>
    <s v="Shadow TransferKit"/>
    <s v="01-01-2025"/>
    <s v="14-04-2025"/>
    <n v="-2"/>
    <n v="0"/>
    <n v="73.7"/>
    <n v="0"/>
    <n v="73.7"/>
  </r>
  <r>
    <s v="AVPROD"/>
    <x v="127"/>
    <x v="4"/>
    <s v="HATTIESBURG "/>
    <s v="MS"/>
    <n v="39402"/>
    <s v="PLX-HTL68-30K-24V-16"/>
    <s v="Each"/>
    <s v="Active"/>
    <s v="Proluxe"/>
    <s v="Tape Light"/>
    <s v="High Output"/>
    <s v="Shadow TransferKit"/>
    <s v="01-01-2025"/>
    <s v="14-04-2025"/>
    <n v="-3"/>
    <n v="0"/>
    <n v="428.85"/>
    <n v="0"/>
    <n v="428.85"/>
  </r>
  <r>
    <s v="AVPROD"/>
    <x v="2"/>
    <x v="2"/>
    <s v="MURRAY"/>
    <s v="UT"/>
    <n v="84107"/>
    <s v="PE-AA2DF-1M"/>
    <s v="Each"/>
    <s v="NoPurchase"/>
    <s v="American Lighting"/>
    <s v="Extrusion/Channel"/>
    <s v="Premium Extrusions"/>
    <s v="Special Order"/>
    <s v="01-01-2025"/>
    <s v="14-04-2025"/>
    <n v="0"/>
    <n v="50"/>
    <n v="0"/>
    <n v="857.5"/>
    <n v="-857.5"/>
  </r>
  <r>
    <s v="AVPROD"/>
    <x v="132"/>
    <x v="8"/>
    <s v="PORTLAND "/>
    <s v="OR"/>
    <n v="97210"/>
    <s v="PE-TRACE-CLIP"/>
    <s v="BG10"/>
    <s v="NoPurchase"/>
    <s v="American Lighting"/>
    <s v="Extrusion/Channel"/>
    <s v="Premium Extrusions"/>
    <s v="Order"/>
    <s v="01-01-2025"/>
    <s v="14-04-2025"/>
    <n v="0"/>
    <n v="5"/>
    <n v="0"/>
    <n v="7.5"/>
    <n v="-7.5"/>
  </r>
  <r>
    <s v="AVPROD"/>
    <x v="94"/>
    <x v="2"/>
    <s v="SANDY"/>
    <s v="UT"/>
    <n v="84070"/>
    <s v="PLX-SPTLX54-30K-24V-13"/>
    <s v="Each"/>
    <s v="FlgNoPur"/>
    <s v="Proluxe"/>
    <s v="Tape Light"/>
    <s v="Spec Ultra"/>
    <s v="Shadow TransferKit"/>
    <s v="01-01-2025"/>
    <s v="14-04-2025"/>
    <n v="-1"/>
    <n v="0"/>
    <n v="148.35"/>
    <n v="0"/>
    <n v="148.35"/>
  </r>
  <r>
    <s v="AVPROD"/>
    <x v="20"/>
    <x v="2"/>
    <s v="WINDSOR"/>
    <s v="CO"/>
    <n v="80550"/>
    <s v="ALC2-18-DB"/>
    <s v="Each"/>
    <s v="NoPurchase"/>
    <s v="American Lighting"/>
    <s v="Undercabinets"/>
    <s v="LED Complete 2"/>
    <s v="Order"/>
    <s v="01-01-2025"/>
    <s v="14-04-2025"/>
    <n v="4"/>
    <n v="0"/>
    <n v="100.8"/>
    <n v="0"/>
    <n v="100.8"/>
  </r>
  <r>
    <s v="AVPROD"/>
    <x v="227"/>
    <x v="5"/>
    <s v="PRESCOTT"/>
    <s v="AZ"/>
    <n v="86303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122"/>
    <x v="4"/>
    <s v="NASHVILLE"/>
    <s v="TN"/>
    <n v="37210"/>
    <s v="PLX-FL265-PIR-3CCT-BK"/>
    <s v="Each"/>
    <s v="Active"/>
    <s v="Proluxe"/>
    <s v="Exterior"/>
    <s v="Fora"/>
    <s v="Shadow TransferKit"/>
    <s v="01-01-2025"/>
    <s v="14-04-2025"/>
    <n v="-6"/>
    <n v="0"/>
    <n v="330"/>
    <n v="0"/>
    <n v="330"/>
  </r>
  <r>
    <s v="AVPROD"/>
    <x v="136"/>
    <x v="8"/>
    <s v="ANCHORAGE"/>
    <s v="AK"/>
    <n v="99518"/>
    <s v="ADPTPRO-DRJ-30-24"/>
    <s v="Each"/>
    <s v="Active"/>
    <s v="American Lighting"/>
    <s v="Drivers"/>
    <s v="Adaptive"/>
    <s v="Order"/>
    <s v="01-01-2025"/>
    <s v="14-04-2025"/>
    <n v="0"/>
    <n v="1"/>
    <n v="0"/>
    <n v="39.409999999999997"/>
    <n v="-39.409999999999997"/>
  </r>
  <r>
    <s v="AVPROD"/>
    <x v="25"/>
    <x v="9"/>
    <s v="BROOKLYN"/>
    <s v="NY"/>
    <n v="11230"/>
    <s v="PE-SLOT-3M"/>
    <s v="Each"/>
    <s v="Inactive"/>
    <s v="American Lighting"/>
    <s v="Extrusion/Channel"/>
    <s v="Premium Extrusions"/>
    <s v="Special Order"/>
    <s v="01-01-2025"/>
    <s v="14-04-2025"/>
    <n v="0"/>
    <n v="9"/>
    <n v="0"/>
    <n v="446.4"/>
    <n v="-446.4"/>
  </r>
  <r>
    <s v="AVPROD"/>
    <x v="285"/>
    <x v="10"/>
    <s v="LONGVIEW"/>
    <s v="TX"/>
    <n v="75604"/>
    <s v="PLX-EXTUNV-2M-BNDL5"/>
    <s v="Each"/>
    <s v="Active"/>
    <s v="Proluxe"/>
    <s v="Extrusion/Channel"/>
    <s v="Premium Extrusions"/>
    <s v="Shadow TransferKit"/>
    <s v="01-01-2025"/>
    <s v="14-04-2025"/>
    <n v="-10"/>
    <n v="0"/>
    <n v="2103"/>
    <n v="0"/>
    <n v="2103"/>
  </r>
  <r>
    <s v="AVPROD"/>
    <x v="394"/>
    <x v="6"/>
    <s v="PALMETTO BAY "/>
    <s v="FL"/>
    <n v="33157"/>
    <s v="PLX-LEDDRJ24V-30"/>
    <s v="Each"/>
    <s v="Active"/>
    <s v="Proluxe"/>
    <s v="Drivers"/>
    <s v="LED-DR"/>
    <s v="Shadow TransferKit"/>
    <s v="01-01-2025"/>
    <s v="14-04-2025"/>
    <n v="-2"/>
    <n v="0"/>
    <n v="60.6"/>
    <n v="0"/>
    <n v="60.6"/>
  </r>
  <r>
    <s v="AVPROD"/>
    <x v="350"/>
    <x v="6"/>
    <s v="DAVIE"/>
    <s v="FL"/>
    <n v="33317"/>
    <s v="PLX-EXTVERGE-LENS-2M"/>
    <s v="Each"/>
    <s v="FlgNoPur"/>
    <s v="Proluxe"/>
    <s v="Extrusion/Channel"/>
    <s v="Premium Extrusions"/>
    <s v="Shadow TransferKit"/>
    <s v="01-01-2025"/>
    <s v="14-04-2025"/>
    <n v="-7"/>
    <n v="0"/>
    <n v="133.1"/>
    <n v="0"/>
    <n v="133.1"/>
  </r>
  <r>
    <s v="AVPROD"/>
    <x v="25"/>
    <x v="9"/>
    <s v="BROOKLYN"/>
    <s v="NY"/>
    <n v="11230"/>
    <s v="ADPT-DRJ-96-24"/>
    <s v="Each"/>
    <s v="Active"/>
    <s v="American Lighting"/>
    <s v="Drivers"/>
    <s v="Adaptive"/>
    <s v="Order"/>
    <s v="01-01-2025"/>
    <s v="14-04-2025"/>
    <n v="0"/>
    <n v="2"/>
    <n v="0"/>
    <n v="232.8"/>
    <n v="-232.8"/>
  </r>
  <r>
    <s v="AVPROD"/>
    <x v="348"/>
    <x v="2"/>
    <s v="LARAMIE"/>
    <s v="WY"/>
    <n v="82070"/>
    <s v="ADPTPRO-DR-200-24"/>
    <s v="Each"/>
    <s v="Active"/>
    <s v="American Lighting"/>
    <s v="Drivers"/>
    <s v="Adaptive"/>
    <s v="Order"/>
    <s v="01-01-2025"/>
    <s v="14-04-2025"/>
    <n v="0"/>
    <n v="1"/>
    <n v="0"/>
    <n v="149"/>
    <n v="-149"/>
  </r>
  <r>
    <s v="AVPROD"/>
    <x v="164"/>
    <x v="5"/>
    <s v="SAN DIEGO"/>
    <s v="CA"/>
    <n v="92121"/>
    <s v="PLX-LEDDRJ24V-60"/>
    <s v="Each"/>
    <s v="Active"/>
    <s v="Proluxe"/>
    <s v="Drivers"/>
    <s v="LED-DR"/>
    <s v="Shadow TransferKit"/>
    <s v="01-01-2025"/>
    <s v="14-04-2025"/>
    <n v="-1"/>
    <n v="0"/>
    <n v="39.799999999999997"/>
    <n v="0"/>
    <n v="39.799999999999997"/>
  </r>
  <r>
    <s v="AVPROD"/>
    <x v="189"/>
    <x v="2"/>
    <s v="HIGHLANDS RANCH"/>
    <s v="CO"/>
    <n v="80130"/>
    <s v="NFPROL-30-CC"/>
    <s v="Foot"/>
    <s v="Active"/>
    <s v="American Lighting"/>
    <s v="Flexible Linear"/>
    <s v="Neonflex Pro"/>
    <s v="Tivoli Custom Cut"/>
    <s v="01-01-2025"/>
    <s v="14-04-2025"/>
    <n v="0"/>
    <n v="27"/>
    <n v="0"/>
    <n v="685.8"/>
    <n v="-685.8"/>
  </r>
  <r>
    <s v="AVPROD"/>
    <x v="417"/>
    <x v="4"/>
    <s v="CLANTON"/>
    <s v="AL"/>
    <n v="35045"/>
    <s v="LS-M-24-100-BK"/>
    <s v="Each"/>
    <s v="NoPurchase"/>
    <s v="American Lighting"/>
    <s v="Light String"/>
    <s v="Commercial Grade"/>
    <s v="Order"/>
    <s v="01-01-2025"/>
    <s v="14-04-2025"/>
    <n v="0"/>
    <n v="1"/>
    <n v="0"/>
    <n v="0"/>
    <n v="0"/>
  </r>
  <r>
    <s v="AVPROD"/>
    <x v="180"/>
    <x v="3"/>
    <s v="HARBOR SPRINGS "/>
    <s v="MI"/>
    <n v="49740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66"/>
    <x v="9"/>
    <s v="HICKSVILLE"/>
    <s v="NY"/>
    <n v="11801"/>
    <s v="PLX-ADPTPRODR24V-200"/>
    <s v="Each"/>
    <s v="Active"/>
    <s v="Proluxe"/>
    <s v="Drivers"/>
    <s v="Adaptive"/>
    <s v="Shadow TransferKit"/>
    <s v="01-01-2025"/>
    <s v="14-04-2025"/>
    <n v="-1"/>
    <n v="0"/>
    <n v="149"/>
    <n v="0"/>
    <n v="149"/>
  </r>
  <r>
    <s v="AVPROD"/>
    <x v="319"/>
    <x v="6"/>
    <s v="HOLLYWOOD"/>
    <s v="FL"/>
    <n v="33021"/>
    <s v="STLWD-3018-16"/>
    <s v="Each"/>
    <s v="Active"/>
    <s v="American Lighting"/>
    <s v="Tape Light"/>
    <s v="Standard Grade"/>
    <s v="Order"/>
    <s v="01-01-2025"/>
    <s v="14-04-2025"/>
    <n v="0"/>
    <n v="1"/>
    <n v="0"/>
    <n v="128.30000000000001"/>
    <n v="-128.30000000000001"/>
  </r>
  <r>
    <s v="AVPROD"/>
    <x v="421"/>
    <x v="12"/>
    <s v="WAITE PARK"/>
    <s v="MN"/>
    <n v="56387"/>
    <s v="SPKPL-DL6B-RGBTW-WH"/>
    <s v="Each"/>
    <s v="Active"/>
    <s v="American Lighting"/>
    <s v="Spektrum"/>
    <s v="Spektrum Smart"/>
    <s v="Order"/>
    <s v="01-01-2025"/>
    <s v="14-04-2025"/>
    <n v="0"/>
    <n v="4"/>
    <n v="0"/>
    <n v="129.80000000000001"/>
    <n v="-129.80000000000001"/>
  </r>
  <r>
    <s v="AVPROD"/>
    <x v="25"/>
    <x v="9"/>
    <s v="BROOKLYN"/>
    <s v="NY"/>
    <n v="11230"/>
    <s v="PE-GT-END"/>
    <s v="Each"/>
    <s v="NoPurchase"/>
    <s v="American Lighting"/>
    <s v="Extrusion/Channel"/>
    <s v="Premium Extrusions"/>
    <s v="Order"/>
    <s v="01-01-2025"/>
    <s v="14-04-2025"/>
    <n v="0"/>
    <n v="8"/>
    <n v="0"/>
    <n v="20.399999999999999"/>
    <n v="-20.399999999999999"/>
  </r>
  <r>
    <s v="AVPROD"/>
    <x v="23"/>
    <x v="7"/>
    <s v="SHAWNEE"/>
    <s v="KS"/>
    <n v="66227"/>
    <s v="PLX-TL-HVYDTYACCSRY-SC-PWR-6"/>
    <s v="Each"/>
    <s v="Active"/>
    <s v="Proluxe"/>
    <s v="Tape Light"/>
    <s v="Tape Light Accessories"/>
    <s v="Shadow TransferKit"/>
    <s v="01-01-2025"/>
    <s v="14-04-2025"/>
    <n v="-50"/>
    <n v="0"/>
    <n v="270"/>
    <n v="0"/>
    <n v="270"/>
  </r>
  <r>
    <s v="AVPROD"/>
    <x v="21"/>
    <x v="5"/>
    <s v="SCOTTSDALE"/>
    <s v="AZ"/>
    <n v="85260"/>
    <s v="PLX-ADPTDRJ12V-30"/>
    <s v="Each"/>
    <s v="Active"/>
    <s v="Proluxe"/>
    <s v="Drivers"/>
    <s v="Adaptive"/>
    <s v="Shadow TransferKit"/>
    <s v="01-01-2025"/>
    <s v="14-04-2025"/>
    <n v="-1"/>
    <n v="0"/>
    <n v="50.65"/>
    <n v="0"/>
    <n v="50.65"/>
  </r>
  <r>
    <s v="AVPROD"/>
    <x v="13"/>
    <x v="4"/>
    <s v="WOODSTOCK"/>
    <s v="GA"/>
    <n v="30188"/>
    <s v="PLX-EXTDY-LENS-2M"/>
    <s v="Each"/>
    <s v="Active"/>
    <s v="Proluxe"/>
    <s v="Extrusion/Channel"/>
    <s v="Premium Extrusions"/>
    <s v="Shadow TransferKit"/>
    <s v="01-01-2025"/>
    <s v="14-04-2025"/>
    <n v="-12"/>
    <n v="0"/>
    <n v="77.040000000000006"/>
    <n v="0"/>
    <n v="77.040000000000006"/>
  </r>
  <r>
    <s v="AVPROD"/>
    <x v="403"/>
    <x v="0"/>
    <s v="KING OF PRUSSIA"/>
    <s v="PA"/>
    <n v="19406"/>
    <s v="ADPTPRO-DRJ-60-24"/>
    <s v="Each"/>
    <s v="Active"/>
    <s v="American Lighting"/>
    <s v="Drivers"/>
    <s v="Adaptive"/>
    <s v="Order"/>
    <s v="01-01-2025"/>
    <s v="14-04-2025"/>
    <n v="0"/>
    <n v="2"/>
    <n v="0"/>
    <n v="170.6"/>
    <n v="-170.6"/>
  </r>
  <r>
    <s v="AVPROD"/>
    <x v="72"/>
    <x v="7"/>
    <s v="SHAWNEE"/>
    <s v="KS"/>
    <n v="66218"/>
    <s v="LED-DR600-24"/>
    <s v="Each"/>
    <s v="Active"/>
    <s v="American Lighting"/>
    <s v="Drivers"/>
    <s v="LED-DR"/>
    <s v="Special Order"/>
    <s v="01-01-2025"/>
    <s v="14-04-2025"/>
    <n v="0"/>
    <n v="1"/>
    <n v="0"/>
    <n v="295.7"/>
    <n v="-295.7"/>
  </r>
  <r>
    <s v="AVPROD"/>
    <x v="302"/>
    <x v="0"/>
    <s v="ANNAPOLIS"/>
    <s v="MD"/>
    <n v="21401"/>
    <s v="ADPT-DRJ-96-24"/>
    <s v="Each"/>
    <s v="Active"/>
    <s v="American Lighting"/>
    <s v="Drivers"/>
    <s v="Adaptive"/>
    <s v="Order"/>
    <s v="01-01-2025"/>
    <s v="14-04-2025"/>
    <n v="0"/>
    <n v="1"/>
    <n v="0"/>
    <n v="104.75"/>
    <n v="-104.75"/>
  </r>
  <r>
    <s v="AVPROD"/>
    <x v="214"/>
    <x v="3"/>
    <s v="CLINTON "/>
    <s v="PA"/>
    <n v="15026"/>
    <s v="HTL20-COB-WW-16"/>
    <s v="Each"/>
    <s v="NoPurchase"/>
    <s v="American Lighting"/>
    <s v="Tape Light"/>
    <s v="High Output COB"/>
    <s v="Order"/>
    <s v="01-01-2025"/>
    <s v="14-04-2025"/>
    <n v="0"/>
    <n v="4"/>
    <n v="0"/>
    <n v="271.48"/>
    <n v="-271.48"/>
  </r>
  <r>
    <s v="AVPROD"/>
    <x v="114"/>
    <x v="0"/>
    <s v="BENSALEM"/>
    <s v="PA"/>
    <n v="19020"/>
    <s v="PLX-STL54-COB-27K-24V-16"/>
    <s v="Each"/>
    <s v="Active"/>
    <s v="Proluxe"/>
    <s v="Tape Light"/>
    <s v="Standard Grade COB"/>
    <s v="Shadow TransferKit"/>
    <s v="01-01-2025"/>
    <s v="14-04-2025"/>
    <n v="-2"/>
    <n v="0"/>
    <n v="185.2"/>
    <n v="0"/>
    <n v="185.2"/>
  </r>
  <r>
    <s v="AVPROD"/>
    <x v="432"/>
    <x v="6"/>
    <s v="TAMPA "/>
    <s v="FL"/>
    <n v="33624"/>
    <s v="CEDIA PROMO"/>
    <s v="Each"/>
    <s v="Active"/>
    <s v="Other - Non-Inventory"/>
    <s v="DsplyCtlgSwag"/>
    <s v="DsplyCtlgSwag"/>
    <s v="Order"/>
    <s v="01-01-2025"/>
    <s v="14-04-2025"/>
    <n v="-1"/>
    <n v="0"/>
    <n v="295"/>
    <n v="0"/>
    <n v="295"/>
  </r>
  <r>
    <s v="AVPROD"/>
    <x v="313"/>
    <x v="3"/>
    <s v="HUDSONVILLE"/>
    <s v="MI"/>
    <n v="49426"/>
    <s v="PLX-ADPTDRJ24V-60"/>
    <s v="Each"/>
    <s v="Active"/>
    <s v="Proluxe"/>
    <s v="Drivers"/>
    <s v="Adaptive"/>
    <s v="Shadow TransferKit"/>
    <s v="01-01-2025"/>
    <s v="14-04-2025"/>
    <n v="-11"/>
    <n v="0"/>
    <n v="836.75"/>
    <n v="0"/>
    <n v="836.75"/>
  </r>
  <r>
    <s v="AVPROD"/>
    <x v="324"/>
    <x v="3"/>
    <s v="LOUISVILLE"/>
    <s v="KY"/>
    <n v="40223"/>
    <s v="NFPROV-CONKIT-5PIN-BTTML"/>
    <s v="Each"/>
    <s v="Inactive"/>
    <s v="American Lighting"/>
    <s v="Flexible Linear"/>
    <s v="Neonflex Pro"/>
    <s v="Order"/>
    <s v="01-01-2025"/>
    <s v="14-04-2025"/>
    <n v="0"/>
    <n v="46"/>
    <n v="0"/>
    <n v="0"/>
    <n v="0"/>
  </r>
  <r>
    <s v="AVPROD"/>
    <x v="20"/>
    <x v="2"/>
    <s v="WINDSOR"/>
    <s v="CO"/>
    <n v="80550"/>
    <s v="SPKPL-REC-TB-5CH"/>
    <s v="Each"/>
    <s v="Active"/>
    <s v="American Lighting"/>
    <s v="Spektrum"/>
    <s v="Spektrum Smart"/>
    <s v="Order"/>
    <s v="01-01-2025"/>
    <s v="14-04-2025"/>
    <n v="0"/>
    <n v="4"/>
    <n v="0"/>
    <n v="189.92"/>
    <n v="-189.92"/>
  </r>
  <r>
    <s v="AVPROD"/>
    <x v="65"/>
    <x v="6"/>
    <s v="SARASOTA"/>
    <s v="FL"/>
    <n v="34240"/>
    <s v="PE-RAD-FEED"/>
    <s v="BG2"/>
    <s v="NoPurchase"/>
    <s v="American Lighting"/>
    <s v="Extrusion/Channel"/>
    <s v="Premium Extrusions"/>
    <s v="Order"/>
    <s v="01-01-2025"/>
    <s v="14-04-2025"/>
    <n v="0"/>
    <n v="25"/>
    <n v="0"/>
    <n v="42.9"/>
    <n v="-42.9"/>
  </r>
  <r>
    <s v="AVPROD"/>
    <x v="86"/>
    <x v="9"/>
    <s v="GARFIELD"/>
    <s v="NJ"/>
    <n v="7026"/>
    <s v="PE-AA1-1M"/>
    <s v="Each"/>
    <s v="NoPurchase"/>
    <s v="American Lighting"/>
    <s v="Extrusion/Channel"/>
    <s v="Premium Extrusions"/>
    <s v="Order"/>
    <s v="01-01-2025"/>
    <s v="14-04-2025"/>
    <n v="0"/>
    <n v="14"/>
    <n v="0"/>
    <n v="90.72"/>
    <n v="-90.72"/>
  </r>
  <r>
    <s v="AVPROD"/>
    <x v="415"/>
    <x v="4"/>
    <s v="KERNERSVILLE"/>
    <s v="NC"/>
    <n v="27284"/>
    <s v="SPKPL-REC-TB-5CH"/>
    <s v="Each"/>
    <s v="Active"/>
    <s v="American Lighting"/>
    <s v="Spektrum"/>
    <s v="Spektrum Smart"/>
    <s v="Order"/>
    <s v="01-01-2025"/>
    <s v="14-04-2025"/>
    <n v="0"/>
    <n v="8"/>
    <n v="0"/>
    <n v="474.8"/>
    <n v="-474.8"/>
  </r>
  <r>
    <s v="AVPROD"/>
    <x v="69"/>
    <x v="11"/>
    <s v="STEVENS POINT"/>
    <s v="WI"/>
    <n v="54481"/>
    <s v="HTL20-COB-WH-16"/>
    <s v="Each"/>
    <s v="FlgNoPur"/>
    <s v="American Lighting"/>
    <s v="Tape Light"/>
    <s v="High Output COB"/>
    <s v="Order"/>
    <s v="01-01-2025"/>
    <s v="14-04-2025"/>
    <n v="0"/>
    <n v="13"/>
    <n v="0"/>
    <n v="1009.06"/>
    <n v="-1009.06"/>
  </r>
  <r>
    <s v="AVPROD"/>
    <x v="70"/>
    <x v="3"/>
    <s v="SHELBY TWP"/>
    <s v="MI"/>
    <n v="48315"/>
    <s v="PLX-ADPTDRJ24V-192"/>
    <s v="Each"/>
    <s v="Active"/>
    <s v="Proluxe"/>
    <s v="Drivers"/>
    <s v="Adaptive"/>
    <s v="Shadow TransferKit"/>
    <s v="01-01-2025"/>
    <s v="14-04-2025"/>
    <n v="-1"/>
    <n v="0"/>
    <n v="136.15"/>
    <n v="0"/>
    <n v="136.15"/>
  </r>
  <r>
    <s v="AVPROD"/>
    <x v="50"/>
    <x v="6"/>
    <s v="TAMPA"/>
    <s v="FL"/>
    <n v="33614"/>
    <s v="PLX-SPKPL-CTRL-REC-RGBTW"/>
    <s v="Each"/>
    <s v="Active"/>
    <s v="Proluxe"/>
    <s v="Spektrum+ Smart"/>
    <s v="Spektrum+"/>
    <s v="Shadow TransferKit"/>
    <s v="01-01-2025"/>
    <s v="14-04-2025"/>
    <n v="-2"/>
    <n v="0"/>
    <n v="130.6"/>
    <n v="0"/>
    <n v="130.6"/>
  </r>
  <r>
    <s v="AVPROD"/>
    <x v="29"/>
    <x v="2"/>
    <s v="ARVADA"/>
    <s v="CO"/>
    <n v="80002"/>
    <s v="PLX-EXTUNVMINI-2M-BNDL5"/>
    <s v="Each"/>
    <s v="Active"/>
    <s v="Proluxe"/>
    <s v="Extrusion/Channel"/>
    <s v="Premium Extrusions"/>
    <s v="Shadow TransferKit"/>
    <s v="01-01-2025"/>
    <s v="14-04-2025"/>
    <n v="-8"/>
    <n v="0"/>
    <n v="1411.76"/>
    <n v="0"/>
    <n v="1411.76"/>
  </r>
  <r>
    <s v="AVPROD"/>
    <x v="365"/>
    <x v="4"/>
    <s v="NASHVILLE"/>
    <s v="TN"/>
    <n v="37209"/>
    <s v="PLX-HTL54-COB-30K-24V-16"/>
    <s v="Each"/>
    <s v="Active"/>
    <s v="Proluxe"/>
    <s v="Tape Light"/>
    <s v="High Output COB"/>
    <s v="Shadow TransferKit"/>
    <s v="01-01-2025"/>
    <s v="14-04-2025"/>
    <n v="-5"/>
    <n v="0"/>
    <n v="485"/>
    <n v="0"/>
    <n v="485"/>
  </r>
  <r>
    <s v="AVPROD"/>
    <x v="203"/>
    <x v="6"/>
    <s v="JACKSONVILLE"/>
    <s v="FL"/>
    <n v="32256"/>
    <s v="PE-PAVERLENS-1M"/>
    <s v="Each"/>
    <s v="Active"/>
    <s v="American Lighting"/>
    <s v="Extrusion/Channel"/>
    <s v="Premium Extrusions"/>
    <s v="Special Order"/>
    <s v="01-01-2025"/>
    <s v="14-04-2025"/>
    <n v="0"/>
    <n v="1"/>
    <n v="0"/>
    <n v="10.95"/>
    <n v="-10.95"/>
  </r>
  <r>
    <s v="AVPROD"/>
    <x v="189"/>
    <x v="2"/>
    <s v="HIGHLANDS RANCH"/>
    <s v="CO"/>
    <n v="80130"/>
    <s v="LED-DR150-24"/>
    <s v="Each"/>
    <s v="Inactive"/>
    <s v="American Lighting"/>
    <s v="Drivers"/>
    <s v="LED-DR"/>
    <s v="Order"/>
    <s v="01-01-2025"/>
    <s v="14-04-2025"/>
    <n v="0"/>
    <n v="0"/>
    <n v="0"/>
    <n v="-319.83"/>
    <n v="319.83"/>
  </r>
  <r>
    <s v="AVPROD"/>
    <x v="149"/>
    <x v="11"/>
    <s v="PHOENIX"/>
    <s v="AZ"/>
    <n v="85027"/>
    <s v="PE-UVLENS-1M"/>
    <s v="Each"/>
    <s v="Active"/>
    <s v="American Lighting"/>
    <s v="Extrusion/Channel"/>
    <s v="Premium Extrusions"/>
    <s v="Special Order"/>
    <s v="01-01-2025"/>
    <s v="14-04-2025"/>
    <n v="0"/>
    <n v="22"/>
    <n v="0"/>
    <n v="144.1"/>
    <n v="-144.1"/>
  </r>
  <r>
    <s v="AVPROD"/>
    <x v="5"/>
    <x v="3"/>
    <s v="TROY"/>
    <s v="MI"/>
    <n v="48084"/>
    <s v="ADPTPRO-DRJ-192-24"/>
    <s v="Each"/>
    <s v="Active"/>
    <s v="American Lighting"/>
    <s v="Drivers"/>
    <s v="Adaptive"/>
    <s v="Order"/>
    <s v="01-01-2025"/>
    <s v="14-04-2025"/>
    <n v="0"/>
    <n v="2"/>
    <n v="0"/>
    <n v="299.60000000000002"/>
    <n v="-299.60000000000002"/>
  </r>
  <r>
    <s v="AVPROD"/>
    <x v="204"/>
    <x v="8"/>
    <s v="SEATTLE "/>
    <s v="WA"/>
    <n v="98134"/>
    <s v="PLX-EXTGT-2M-BNDL5"/>
    <s v="Each"/>
    <s v="Active"/>
    <s v="Proluxe"/>
    <s v="Extrusion/Channel"/>
    <s v="Premium Extrusions"/>
    <s v="Shadow TransferKit"/>
    <s v="01-01-2025"/>
    <s v="14-04-2025"/>
    <n v="-6"/>
    <n v="0"/>
    <n v="1979.4"/>
    <n v="0"/>
    <n v="1979.4"/>
  </r>
  <r>
    <s v="AVPROD"/>
    <x v="161"/>
    <x v="4"/>
    <s v="MARIETTA "/>
    <s v="GA"/>
    <n v="30060"/>
    <s v="PLX-ADPTPRODRJ24V-30"/>
    <s v="Each"/>
    <s v="Active"/>
    <s v="Proluxe"/>
    <s v="Drivers"/>
    <s v="Adaptive"/>
    <s v="Shadow TransferKit"/>
    <s v="01-01-2025"/>
    <s v="14-04-2025"/>
    <n v="-6"/>
    <n v="0"/>
    <n v="303.89999999999998"/>
    <n v="0"/>
    <n v="303.89999999999998"/>
  </r>
  <r>
    <s v="AVPROD"/>
    <x v="298"/>
    <x v="8"/>
    <s v="OREGON CITY"/>
    <s v="OR"/>
    <n v="97045"/>
    <s v="PLX-HTL54-30K-24V-16"/>
    <s v="Each"/>
    <s v="Active"/>
    <s v="Proluxe"/>
    <s v="Tape Light"/>
    <s v="High Output"/>
    <s v="Shadow TransferKit"/>
    <s v="01-01-2025"/>
    <s v="14-04-2025"/>
    <n v="-1"/>
    <n v="0"/>
    <n v="89.75"/>
    <n v="0"/>
    <n v="89.75"/>
  </r>
  <r>
    <s v="AVPROD"/>
    <x v="216"/>
    <x v="9"/>
    <s v="SAYVILLE"/>
    <s v="NY"/>
    <n v="11782"/>
    <s v="PLX-EXTGT-2M-BNDL1"/>
    <s v="Each"/>
    <s v="Active"/>
    <s v="Proluxe"/>
    <s v="Extrusion/Channel"/>
    <s v="Premium Extrusions"/>
    <s v="Shadow TransferKit"/>
    <s v="01-01-2025"/>
    <s v="14-04-2025"/>
    <n v="-6"/>
    <n v="0"/>
    <n v="277.02"/>
    <n v="0"/>
    <n v="277.02"/>
  </r>
  <r>
    <s v="AVPROD"/>
    <x v="94"/>
    <x v="2"/>
    <s v="SANDY"/>
    <s v="UT"/>
    <n v="84070"/>
    <s v="SFLEX-SW-CHAN-CLIPADJ"/>
    <s v="Each"/>
    <s v="Active"/>
    <s v="American Lighting"/>
    <s v="Tape Light"/>
    <s v="Senik"/>
    <s v="Order"/>
    <s v="01-01-2025"/>
    <s v="14-04-2025"/>
    <n v="0"/>
    <n v="54"/>
    <n v="0"/>
    <n v="467.1"/>
    <n v="-467.1"/>
  </r>
  <r>
    <s v="AVPROD"/>
    <x v="207"/>
    <x v="0"/>
    <s v="JEFFERSON TWP"/>
    <s v="PA"/>
    <n v="18436"/>
    <s v="HTLWD-3018-16"/>
    <s v="Each"/>
    <s v="Active"/>
    <s v="American Lighting"/>
    <s v="Tape Light"/>
    <s v="High Output"/>
    <s v="Order"/>
    <s v="01-01-2025"/>
    <s v="14-04-2025"/>
    <n v="0"/>
    <n v="6"/>
    <n v="0"/>
    <n v="834"/>
    <n v="-834"/>
  </r>
  <r>
    <s v="AVPROD"/>
    <x v="66"/>
    <x v="9"/>
    <s v="PLAINVIEW"/>
    <s v="NY"/>
    <n v="11803"/>
    <s v="SPKPL-CTRL-W-RGBTW"/>
    <s v="Each"/>
    <s v="Active"/>
    <s v="American Lighting"/>
    <s v="Spektrum"/>
    <s v="Spektrum Smart"/>
    <s v="Order"/>
    <s v="01-01-2025"/>
    <s v="14-04-2025"/>
    <n v="0"/>
    <n v="1"/>
    <n v="0"/>
    <n v="15.5"/>
    <n v="-15.5"/>
  </r>
  <r>
    <s v="AVPROD"/>
    <x v="177"/>
    <x v="11"/>
    <s v="CARMICHAEL"/>
    <s v="CA"/>
    <n v="95608"/>
    <s v="SPKPL-CTRL-W-RGBTW"/>
    <s v="Each"/>
    <s v="Active"/>
    <s v="American Lighting"/>
    <s v="Spektrum"/>
    <s v="Spektrum Smart"/>
    <s v="Order"/>
    <s v="01-01-2025"/>
    <s v="14-04-2025"/>
    <n v="0"/>
    <n v="20"/>
    <n v="0"/>
    <n v="217"/>
    <n v="-217"/>
  </r>
  <r>
    <s v="AVPROD"/>
    <x v="495"/>
    <x v="5"/>
    <s v="KAHULUI"/>
    <s v="HI"/>
    <n v="96732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54"/>
    <x v="9"/>
    <s v="EAST ISLIP"/>
    <s v="NY"/>
    <n v="11730"/>
    <s v="PLX-TLHD-SC-JUMP-0.5"/>
    <s v="Each"/>
    <s v="Active"/>
    <s v="Proluxe"/>
    <s v="Tape Light"/>
    <s v="Tape Light Accessories"/>
    <s v="Shadow TransferKit"/>
    <s v="01-01-2025"/>
    <s v="14-04-2025"/>
    <n v="-6"/>
    <n v="0"/>
    <n v="16.559999999999999"/>
    <n v="0"/>
    <n v="16.559999999999999"/>
  </r>
  <r>
    <s v="AVPROD"/>
    <x v="454"/>
    <x v="8"/>
    <s v="GIG HARBOR"/>
    <s v="WA"/>
    <n v="98335"/>
    <s v="BRD6-5CCT-RD"/>
    <s v="Each"/>
    <s v="Active"/>
    <s v="American Lighting"/>
    <s v="Downlighting"/>
    <s v="Brio"/>
    <s v="Order"/>
    <s v="01-01-2025"/>
    <s v="14-04-2025"/>
    <n v="0"/>
    <n v="6"/>
    <n v="0"/>
    <n v="92.4"/>
    <n v="-92.4"/>
  </r>
  <r>
    <s v="AVPROD"/>
    <x v="238"/>
    <x v="8"/>
    <s v="SANDPOINT"/>
    <s v="ID"/>
    <n v="83864"/>
    <s v="PLX-HTL54-COBFC-30K-24V-16"/>
    <s v="Each"/>
    <s v="Active"/>
    <s v="Proluxe"/>
    <s v="Tape Light"/>
    <s v="High Output"/>
    <s v="Shadow TransferKit"/>
    <s v="01-01-2025"/>
    <s v="14-04-2025"/>
    <n v="4"/>
    <n v="0"/>
    <n v="443.6"/>
    <n v="0"/>
    <n v="443.6"/>
  </r>
  <r>
    <s v="AVPROD"/>
    <x v="237"/>
    <x v="2"/>
    <s v="LONE TREE"/>
    <s v="CO"/>
    <n v="80124"/>
    <s v="PLX-STL54-COB-27K-24V-16"/>
    <s v="Each"/>
    <s v="Active"/>
    <s v="Proluxe"/>
    <s v="Tape Light"/>
    <s v="Standard Grade COB"/>
    <s v="Shadow TransferKit"/>
    <s v="01-01-2025"/>
    <s v="14-04-2025"/>
    <n v="-6"/>
    <n v="0"/>
    <n v="555.6"/>
    <n v="0"/>
    <n v="555.6"/>
  </r>
  <r>
    <s v="AVPROD"/>
    <x v="29"/>
    <x v="2"/>
    <s v="ARVADA"/>
    <s v="CO"/>
    <n v="80002"/>
    <s v="PLX-EXTHELM-LENSUV-1M"/>
    <s v="Each"/>
    <s v="Active"/>
    <s v="Proluxe"/>
    <s v="Extrusion/Channel"/>
    <s v="Premium Extrusions"/>
    <s v="Shadow TransferKit"/>
    <s v="01-01-2025"/>
    <s v="14-04-2025"/>
    <n v="-16"/>
    <n v="0"/>
    <n v="180"/>
    <n v="0"/>
    <n v="180"/>
  </r>
  <r>
    <s v="AVPROD"/>
    <x v="41"/>
    <x v="6"/>
    <s v="SANTA ROSA BEACH"/>
    <s v="FL"/>
    <n v="32459"/>
    <s v="PLX-EXTVERGE-2M-BNDL1"/>
    <s v="Each"/>
    <s v="Active"/>
    <s v="Proluxe"/>
    <s v="Extrusion/Channel"/>
    <s v="Premium Extrusions"/>
    <s v="Shadow TransferKit"/>
    <s v="01-01-2025"/>
    <s v="14-04-2025"/>
    <n v="-2"/>
    <n v="0"/>
    <n v="90.82"/>
    <n v="0"/>
    <n v="90.82"/>
  </r>
  <r>
    <s v="AVPROD"/>
    <x v="396"/>
    <x v="5"/>
    <s v="EL SEGUNDO"/>
    <s v="CA"/>
    <n v="90245"/>
    <s v="SO-PE-PAVER-118IN-30K-FXTR"/>
    <s v="Each"/>
    <s v="Inactive"/>
    <s v="American Lighting"/>
    <s v="Extrusion/Channel"/>
    <s v="Premium Extrusions"/>
    <s v="Special Order"/>
    <s v="01-01-2025"/>
    <s v="14-04-2025"/>
    <n v="0"/>
    <n v="3"/>
    <n v="0"/>
    <n v="3069.63"/>
    <n v="-3069.63"/>
  </r>
  <r>
    <s v="AVPROD"/>
    <x v="4"/>
    <x v="4"/>
    <s v="CHARLOTTE"/>
    <s v="NC"/>
    <n v="28270"/>
    <s v="ADPT-DRJ-30-24"/>
    <s v="Each"/>
    <s v="Active"/>
    <s v="American Lighting"/>
    <s v="Drivers"/>
    <s v="Adaptive"/>
    <s v="Order"/>
    <s v="01-01-2025"/>
    <s v="14-04-2025"/>
    <n v="0"/>
    <n v="5"/>
    <n v="0"/>
    <n v="230.2"/>
    <n v="-230.2"/>
  </r>
  <r>
    <s v="AVPROD"/>
    <x v="283"/>
    <x v="6"/>
    <s v="TAMPA"/>
    <s v="FL"/>
    <s v="33619-2272"/>
    <s v="PLX-HTL54-COB-RGBTW-24V-16"/>
    <s v="Each"/>
    <s v="Active"/>
    <s v="Proluxe"/>
    <s v="Tape Light"/>
    <s v="High Output"/>
    <s v="Shadow TransferKit"/>
    <s v="01-01-2025"/>
    <s v="14-04-2025"/>
    <n v="2"/>
    <n v="0"/>
    <n v="356.2"/>
    <n v="0"/>
    <n v="356.2"/>
  </r>
  <r>
    <s v="AVPROD"/>
    <x v="60"/>
    <x v="3"/>
    <s v="FRANKLIN"/>
    <s v="OH"/>
    <n v="45005"/>
    <s v="PLX-EXTUNV-BK-2M-BNDL1"/>
    <s v="Each"/>
    <s v="Active"/>
    <s v="Proluxe"/>
    <s v="Extrusion/Channel"/>
    <s v="Premium Extrusions"/>
    <s v="Shadow TransferKit"/>
    <s v="01-01-2025"/>
    <s v="14-04-2025"/>
    <n v="-4"/>
    <n v="0"/>
    <n v="168.4"/>
    <n v="0"/>
    <n v="168.4"/>
  </r>
  <r>
    <s v="AVPROD"/>
    <x v="303"/>
    <x v="2"/>
    <s v="AMERICAN FORK"/>
    <s v="UT"/>
    <n v="84003"/>
    <s v="PLX-WALL-DMXB-RGBW-4Z"/>
    <s v="Each"/>
    <s v="Active"/>
    <s v="Proluxe"/>
    <s v="Controls"/>
    <s v="Controls"/>
    <s v="Shadow TransferKit"/>
    <s v="01-01-2025"/>
    <s v="14-04-2025"/>
    <n v="-1"/>
    <n v="0"/>
    <n v="134.94999999999999"/>
    <n v="0"/>
    <n v="134.94999999999999"/>
  </r>
  <r>
    <s v="AVPROD"/>
    <x v="60"/>
    <x v="3"/>
    <s v="FRANKLIN"/>
    <s v="OH"/>
    <n v="45005"/>
    <s v="PLX-ADPTPRODRJ24V-288"/>
    <s v="Each"/>
    <s v="Active"/>
    <s v="Proluxe"/>
    <s v="Drivers"/>
    <s v="Adaptive"/>
    <s v="Shadow TransferKit"/>
    <s v="01-01-2025"/>
    <s v="14-04-2025"/>
    <n v="-10"/>
    <n v="0"/>
    <n v="1923.5"/>
    <n v="0"/>
    <n v="1923.5"/>
  </r>
  <r>
    <s v="AVPROD"/>
    <x v="313"/>
    <x v="3"/>
    <s v="HUDSONVILLE"/>
    <s v="MI"/>
    <n v="49426"/>
    <s v="PLX-HTLHD54-30K-24V-16"/>
    <s v="Each"/>
    <s v="Active"/>
    <s v="Proluxe"/>
    <s v="Tape Light"/>
    <s v="High Output HD"/>
    <s v="Shadow TransferKit"/>
    <s v="01-01-2025"/>
    <s v="14-04-2025"/>
    <n v="-4"/>
    <n v="0"/>
    <n v="449.4"/>
    <n v="0"/>
    <n v="449.4"/>
  </r>
  <r>
    <s v="AVPROD"/>
    <x v="65"/>
    <x v="6"/>
    <s v="SARASOTA"/>
    <s v="FL"/>
    <n v="34240"/>
    <s v="ADPTPRO-DRJ-30-24"/>
    <s v="Each"/>
    <s v="Active"/>
    <s v="American Lighting"/>
    <s v="Drivers"/>
    <s v="Adaptive"/>
    <s v="Order"/>
    <s v="01-01-2025"/>
    <s v="14-04-2025"/>
    <n v="0"/>
    <n v="1"/>
    <n v="0"/>
    <n v="50.65"/>
    <n v="-50.65"/>
  </r>
  <r>
    <s v="AVPROD"/>
    <x v="123"/>
    <x v="9"/>
    <s v="FARMINGDALE"/>
    <s v="NY"/>
    <n v="11735"/>
    <s v="HTL-COB-RGBW-16"/>
    <s v="Each"/>
    <s v="Active"/>
    <s v="American Lighting"/>
    <s v="Tape Light"/>
    <s v="High Output COB"/>
    <s v="Order"/>
    <s v="01-01-2025"/>
    <s v="14-04-2025"/>
    <n v="0"/>
    <n v="2"/>
    <n v="0"/>
    <n v="285.10000000000002"/>
    <n v="-285.10000000000002"/>
  </r>
  <r>
    <s v="AVPROD"/>
    <x v="276"/>
    <x v="0"/>
    <s v="CHARLOTTESVILLE"/>
    <s v="VA"/>
    <n v="22902"/>
    <s v="PLX-HTLWD54-3018-24V-16"/>
    <s v="Each"/>
    <s v="Active"/>
    <s v="Proluxe"/>
    <s v="Tape Light"/>
    <s v="High Output"/>
    <s v="Shadow TransferKit"/>
    <s v="01-01-2025"/>
    <s v="14-04-2025"/>
    <n v="-14"/>
    <n v="0"/>
    <n v="1946"/>
    <n v="0"/>
    <n v="1946"/>
  </r>
  <r>
    <s v="AVPROD"/>
    <x v="147"/>
    <x v="6"/>
    <s v="TAMPA "/>
    <s v="FL"/>
    <n v="33634"/>
    <s v="PLX-CNVS-SC-CONRIG"/>
    <s v="BG5"/>
    <s v="Active"/>
    <s v="Proluxe"/>
    <s v="Dynamic Pixel"/>
    <s v="Canvas"/>
    <s v="Shadow TransferKit"/>
    <s v="01-01-2025"/>
    <s v="14-04-2025"/>
    <n v="-40"/>
    <n v="0"/>
    <n v="59.88"/>
    <n v="0"/>
    <n v="59.88"/>
  </r>
  <r>
    <s v="AVPROD"/>
    <x v="251"/>
    <x v="3"/>
    <s v="ORION TOWNSHIP"/>
    <s v="MI"/>
    <n v="48359"/>
    <s v="STMR-30-65"/>
    <s v="Each"/>
    <s v="NoPurchase"/>
    <s v="American Lighting"/>
    <s v="Tape Light"/>
    <s v="Standard Grade Max Run"/>
    <s v="Order"/>
    <s v="01-01-2025"/>
    <s v="14-04-2025"/>
    <n v="0"/>
    <n v="1"/>
    <n v="0"/>
    <n v="425.9"/>
    <n v="-425.9"/>
  </r>
  <r>
    <s v="AVPROD"/>
    <x v="300"/>
    <x v="7"/>
    <s v="LENEXA"/>
    <s v="KS"/>
    <n v="66219"/>
    <s v="PLX-WGL-27K-4-35-SA"/>
    <s v="Each"/>
    <s v="Active"/>
    <s v="Proluxe"/>
    <s v="Flood &amp; Graze"/>
    <s v="Senik"/>
    <s v="Shadow TransferKit"/>
    <s v="01-01-2025"/>
    <s v="14-04-2025"/>
    <n v="-1"/>
    <n v="0"/>
    <n v="0"/>
    <n v="0"/>
    <n v="0"/>
  </r>
  <r>
    <s v="AVPROD"/>
    <x v="384"/>
    <x v="7"/>
    <s v="MANHATTAN"/>
    <s v="KS"/>
    <n v="66502"/>
    <s v="PLX-DIS-RHYM-DL3-5CCT"/>
    <s v="Each"/>
    <s v="Active"/>
    <s v="Proluxe"/>
    <s v="DsplyCtlgSwag"/>
    <s v="Rhyme"/>
    <s v="Special Order"/>
    <s v="01-01-2025"/>
    <s v="14-04-2025"/>
    <n v="-1"/>
    <n v="0"/>
    <n v="150"/>
    <n v="0"/>
    <n v="150"/>
  </r>
  <r>
    <s v="AVPROD"/>
    <x v="269"/>
    <x v="6"/>
    <s v="SARASOTA"/>
    <s v="FL"/>
    <n v="34243"/>
    <s v="PLX-STLHD54-30K-24V-16"/>
    <s v="Each"/>
    <s v="Active"/>
    <s v="Proluxe"/>
    <s v="Tape Light"/>
    <s v="Standard Grade HD"/>
    <s v="Shadow TransferKit"/>
    <s v="01-01-2025"/>
    <s v="14-04-2025"/>
    <n v="-2"/>
    <n v="0"/>
    <n v="172.34"/>
    <n v="0"/>
    <n v="172.34"/>
  </r>
  <r>
    <s v="AVPROD"/>
    <x v="162"/>
    <x v="2"/>
    <s v="BENNETT"/>
    <s v="CO"/>
    <n v="80102"/>
    <s v="AVD56-5CCT-DB"/>
    <s v="CS12"/>
    <s v="Active"/>
    <s v="American Lighting"/>
    <s v="Downlighting"/>
    <s v="Advantage"/>
    <s v="Order"/>
    <s v="01-01-2025"/>
    <s v="14-04-2025"/>
    <n v="2"/>
    <n v="0"/>
    <n v="132"/>
    <n v="0"/>
    <n v="132"/>
  </r>
  <r>
    <s v="AVPROD"/>
    <x v="519"/>
    <x v="4"/>
    <s v="FRANKLIN"/>
    <s v="TN"/>
    <n v="37067"/>
    <s v="PLX-HTL65-COB-27K-24V-16"/>
    <s v="Each"/>
    <s v="Active"/>
    <s v="Proluxe"/>
    <s v="Tape Light"/>
    <s v="High Output COB"/>
    <s v="Shadow TransferKit"/>
    <s v="01-01-2025"/>
    <s v="14-04-2025"/>
    <n v="8"/>
    <n v="0"/>
    <n v="864"/>
    <n v="0"/>
    <n v="864"/>
  </r>
  <r>
    <s v="AVPROD"/>
    <x v="44"/>
    <x v="2"/>
    <s v="DENVER"/>
    <s v="CO"/>
    <n v="80222"/>
    <s v="ADPTPRO-DR-200-24"/>
    <s v="Each"/>
    <s v="Active"/>
    <s v="American Lighting"/>
    <s v="Drivers"/>
    <s v="Adaptive"/>
    <s v="Order"/>
    <s v="01-01-2025"/>
    <s v="14-04-2025"/>
    <n v="-3"/>
    <n v="0"/>
    <n v="447"/>
    <n v="0"/>
    <n v="447"/>
  </r>
  <r>
    <s v="AVPROD"/>
    <x v="41"/>
    <x v="4"/>
    <s v="NORCROSS"/>
    <s v="GA"/>
    <n v="30092"/>
    <s v="PLX-STL54-COB-27K-24V-16"/>
    <s v="Each"/>
    <s v="Active"/>
    <s v="Proluxe"/>
    <s v="Tape Light"/>
    <s v="Standard Grade COB"/>
    <s v="Shadow TransferKit"/>
    <s v="01-01-2025"/>
    <s v="14-04-2025"/>
    <n v="-9"/>
    <n v="0"/>
    <n v="750.06"/>
    <n v="0"/>
    <n v="750.06"/>
  </r>
  <r>
    <s v="AVPROD"/>
    <x v="113"/>
    <x v="14"/>
    <s v="CONCORD"/>
    <s v="CA"/>
    <n v="94518"/>
    <s v="PE-AA2-FEED"/>
    <s v="Each"/>
    <s v="NoPurchase"/>
    <s v="American Lighting"/>
    <s v="Extrusion/Channel"/>
    <s v="Premium Extrusions"/>
    <s v="Order"/>
    <s v="01-01-2025"/>
    <s v="14-04-2025"/>
    <n v="0"/>
    <n v="3"/>
    <n v="0"/>
    <n v="4.8"/>
    <n v="-4.8"/>
  </r>
  <r>
    <s v="AVPROD"/>
    <x v="315"/>
    <x v="2"/>
    <s v="PARK CITY"/>
    <s v="UT"/>
    <n v="84098"/>
    <s v="ADPTPRO-DRJ-192-24"/>
    <s v="Each"/>
    <s v="Active"/>
    <s v="American Lighting"/>
    <s v="Drivers"/>
    <s v="Adaptive"/>
    <s v="Order"/>
    <s v="01-01-2025"/>
    <s v="14-04-2025"/>
    <n v="0"/>
    <n v="2"/>
    <n v="0"/>
    <n v="299.60000000000002"/>
    <n v="-299.60000000000002"/>
  </r>
  <r>
    <s v="AVPROD"/>
    <x v="106"/>
    <x v="0"/>
    <s v="PITTSBURGH"/>
    <s v="PA"/>
    <n v="15223"/>
    <s v="ADPTPRO-DRJ-192-24"/>
    <s v="Each"/>
    <s v="Active"/>
    <s v="American Lighting"/>
    <s v="Drivers"/>
    <s v="Adaptive"/>
    <s v="Order"/>
    <s v="01-01-2025"/>
    <s v="14-04-2025"/>
    <n v="0"/>
    <n v="1"/>
    <n v="0"/>
    <n v="149.80000000000001"/>
    <n v="-149.80000000000001"/>
  </r>
  <r>
    <s v="AVPROD"/>
    <x v="236"/>
    <x v="6"/>
    <s v="FORT MYERS"/>
    <s v="FL"/>
    <n v="33912"/>
    <s v="PLX-AVSRE-5CCT-4-WH"/>
    <s v="Each"/>
    <s v="Active"/>
    <s v="Proluxe"/>
    <s v="Downlighting"/>
    <s v="AvailDirect"/>
    <s v="Shadow TransferKit"/>
    <s v="01-01-2025"/>
    <s v="14-04-2025"/>
    <n v="0"/>
    <n v="0"/>
    <n v="-32.200000000000003"/>
    <n v="0"/>
    <n v="-32.200000000000003"/>
  </r>
  <r>
    <s v="AVPROD"/>
    <x v="347"/>
    <x v="9"/>
    <s v="BERNARDSVILLE"/>
    <s v="NJ"/>
    <n v="7924"/>
    <s v="PLX-SFLEXEXT-CON180"/>
    <s v="Each"/>
    <s v="Active"/>
    <s v="Proluxe"/>
    <s v="Tape Light"/>
    <s v="Senik"/>
    <s v="Shadow TransferKit"/>
    <s v="01-01-2025"/>
    <s v="14-04-2025"/>
    <n v="-4"/>
    <n v="0"/>
    <n v="31.4"/>
    <n v="0"/>
    <n v="31.4"/>
  </r>
  <r>
    <s v="AVPROD"/>
    <x v="21"/>
    <x v="8"/>
    <s v="BELLEVUE"/>
    <s v="WA"/>
    <n v="98005"/>
    <s v="PLX-EXTHELM-1M"/>
    <s v="Each"/>
    <s v="Active"/>
    <s v="Proluxe"/>
    <s v="Extrusion/Channel"/>
    <s v="Premium Extrusions"/>
    <s v="Shadow TransferKit"/>
    <s v="01-01-2025"/>
    <s v="14-04-2025"/>
    <n v="-8"/>
    <n v="0"/>
    <n v="108"/>
    <n v="0"/>
    <n v="108"/>
  </r>
  <r>
    <s v="AVPROD"/>
    <x v="6"/>
    <x v="5"/>
    <s v="SIGNAL HILL "/>
    <s v="CA"/>
    <n v="97055"/>
    <s v="DEC-DMX-SPI"/>
    <s v="Each"/>
    <s v="Active"/>
    <s v="American Lighting"/>
    <s v="Controls"/>
    <s v="Controls"/>
    <s v="Order"/>
    <s v="01-01-2025"/>
    <s v="14-04-2025"/>
    <n v="0"/>
    <n v="4"/>
    <n v="0"/>
    <n v="315"/>
    <n v="-315"/>
  </r>
  <r>
    <s v="AVPROD"/>
    <x v="383"/>
    <x v="6"/>
    <s v="DORAL"/>
    <s v="FL"/>
    <n v="33122"/>
    <s v="PE-AA2-END"/>
    <s v="Each"/>
    <s v="NoPurchase"/>
    <s v="American Lighting"/>
    <s v="Extrusion/Channel"/>
    <s v="Premium Extrusions"/>
    <s v="Order"/>
    <s v="01-01-2025"/>
    <s v="14-04-2025"/>
    <n v="0"/>
    <n v="59"/>
    <n v="0"/>
    <n v="84.96"/>
    <n v="-84.96"/>
  </r>
  <r>
    <s v="AVPROD"/>
    <x v="8"/>
    <x v="3"/>
    <s v="SYRACUSE "/>
    <s v="IN"/>
    <n v="46567"/>
    <s v="PE-AA2DF-1M"/>
    <s v="Each"/>
    <s v="NoPurchase"/>
    <s v="American Lighting"/>
    <s v="Extrusion/Channel"/>
    <s v="Premium Extrusions"/>
    <s v="Special Order"/>
    <s v="01-01-2025"/>
    <s v="14-04-2025"/>
    <n v="0"/>
    <n v="6"/>
    <n v="0"/>
    <n v="102.9"/>
    <n v="-102.9"/>
  </r>
  <r>
    <s v="AVPROD"/>
    <x v="363"/>
    <x v="2"/>
    <s v="LAKEWOOD"/>
    <s v="CO"/>
    <n v="80235"/>
    <s v="E-CLIP"/>
    <s v="Each"/>
    <s v="NoPurchase"/>
    <s v="American Lighting"/>
    <s v="Extrusion/Channel"/>
    <s v="Economy Extrusions"/>
    <s v="Order"/>
    <s v="01-01-2025"/>
    <s v="14-04-2025"/>
    <n v="0"/>
    <n v="54"/>
    <n v="0"/>
    <n v="91.8"/>
    <n v="-91.8"/>
  </r>
  <r>
    <s v="AVPROD"/>
    <x v="219"/>
    <x v="2"/>
    <s v="RIVERTON"/>
    <s v="UT"/>
    <n v="84065"/>
    <s v="ADPTPRO-DR-300-24"/>
    <s v="Each"/>
    <s v="Active"/>
    <s v="American Lighting"/>
    <s v="Drivers"/>
    <s v="Adaptive"/>
    <s v="Order"/>
    <s v="01-01-2025"/>
    <s v="14-04-2025"/>
    <n v="0"/>
    <n v="3"/>
    <n v="0"/>
    <n v="640.04999999999995"/>
    <n v="-640.04999999999995"/>
  </r>
  <r>
    <s v="AVPROD"/>
    <x v="470"/>
    <x v="4"/>
    <s v="NASHVILLE"/>
    <s v="TN"/>
    <n v="37211"/>
    <s v="EE-AAFR-LENS-1M"/>
    <s v="Each"/>
    <s v="Active"/>
    <s v="American Lighting"/>
    <s v="Extrusion/Channel"/>
    <s v="Economy Extrusions"/>
    <s v="Special Order"/>
    <s v="01-01-2025"/>
    <s v="14-04-2025"/>
    <n v="0"/>
    <n v="4"/>
    <n v="0"/>
    <n v="0"/>
    <n v="0"/>
  </r>
  <r>
    <s v="AVPROD"/>
    <x v="87"/>
    <x v="10"/>
    <s v="MCKINNEY"/>
    <s v="TX"/>
    <n v="75071"/>
    <s v="PLX-TL-HVYDTYACCSRY-SC-PWR-6"/>
    <s v="Each"/>
    <s v="Active"/>
    <s v="Proluxe"/>
    <s v="Tape Light"/>
    <s v="Tape Light Accessories"/>
    <s v="Shadow TransferKit"/>
    <s v="01-01-2025"/>
    <s v="14-04-2025"/>
    <n v="-65"/>
    <n v="0"/>
    <n v="351"/>
    <n v="0"/>
    <n v="351"/>
  </r>
  <r>
    <s v="AVPROD"/>
    <x v="114"/>
    <x v="0"/>
    <s v="BENSALEM"/>
    <s v="PA"/>
    <n v="19020"/>
    <s v="PLX-STLHD54-50K-24V-16"/>
    <s v="Each"/>
    <s v="Active"/>
    <s v="Proluxe"/>
    <s v="Tape Light"/>
    <s v="Standard Grade HD"/>
    <s v="Shadow TransferKit"/>
    <s v="01-01-2025"/>
    <s v="14-04-2025"/>
    <n v="-1"/>
    <n v="0"/>
    <n v="6711.8"/>
    <n v="0"/>
    <n v="6711.8"/>
  </r>
  <r>
    <s v="AVPROD"/>
    <x v="27"/>
    <x v="5"/>
    <s v="GILBERT"/>
    <s v="AZ"/>
    <n v="85296"/>
    <s v="PE-UVLENS-1M"/>
    <s v="Each"/>
    <s v="Active"/>
    <s v="American Lighting"/>
    <s v="Extrusion/Channel"/>
    <s v="Premium Extrusions"/>
    <s v="Special Order"/>
    <s v="01-01-2025"/>
    <s v="14-04-2025"/>
    <n v="0"/>
    <n v="90"/>
    <n v="0"/>
    <n v="742.5"/>
    <n v="-742.5"/>
  </r>
  <r>
    <s v="AVPROD"/>
    <x v="69"/>
    <x v="11"/>
    <s v="STEVENS POINT"/>
    <s v="WI"/>
    <n v="54481"/>
    <s v="HTL-COB-NW-100"/>
    <s v="Each"/>
    <s v="Active"/>
    <s v="American Lighting"/>
    <s v="Tape Light"/>
    <s v="High Output COB"/>
    <s v="Order"/>
    <s v="01-01-2025"/>
    <s v="14-04-2025"/>
    <n v="0"/>
    <n v="1"/>
    <n v="0"/>
    <n v="525.64"/>
    <n v="-525.64"/>
  </r>
  <r>
    <s v="AVPROD"/>
    <x v="108"/>
    <x v="0"/>
    <s v="YORKTOWN "/>
    <s v="VA"/>
    <n v="23693"/>
    <s v="SPKPL-REC-TB-5CH"/>
    <s v="Each"/>
    <s v="Active"/>
    <s v="American Lighting"/>
    <s v="Spektrum"/>
    <s v="Spektrum Smart"/>
    <s v="Order"/>
    <s v="01-01-2025"/>
    <s v="14-04-2025"/>
    <n v="0"/>
    <n v="1"/>
    <n v="0"/>
    <n v="59.35"/>
    <n v="-59.35"/>
  </r>
  <r>
    <s v="AVPROD"/>
    <x v="6"/>
    <x v="5"/>
    <s v="SIGNAL HILL "/>
    <s v="CA"/>
    <n v="97055"/>
    <s v="PZM-NFPROD-30-16"/>
    <s v="Each"/>
    <s v="Active"/>
    <s v="Prizm"/>
    <s v="Flexible Linear"/>
    <s v="Neonflex Pro"/>
    <s v="Shadow TransferKit"/>
    <s v="01-01-2025"/>
    <s v="14-04-2025"/>
    <n v="0"/>
    <n v="4"/>
    <n v="0"/>
    <n v="1710.4"/>
    <n v="-1710.4"/>
  </r>
  <r>
    <s v="AVPROD"/>
    <x v="235"/>
    <x v="10"/>
    <s v="SPRING BRANCH"/>
    <s v="TX"/>
    <n v="78070"/>
    <s v="REC-DMX-RJ45-3X4CH"/>
    <s v="Each"/>
    <s v="Inactive"/>
    <s v="American Lighting"/>
    <s v="Controls"/>
    <s v="Controls"/>
    <s v="Order"/>
    <s v="01-01-2025"/>
    <s v="14-04-2025"/>
    <n v="0"/>
    <n v="1"/>
    <n v="0"/>
    <n v="128.5"/>
    <n v="-128.5"/>
  </r>
  <r>
    <s v="AVPROD"/>
    <x v="188"/>
    <x v="7"/>
    <s v="CAPE GIRARDEAU"/>
    <s v="MO"/>
    <n v="63701"/>
    <s v="PLX-EXTVERGE-2M-BNDL1"/>
    <s v="Each"/>
    <s v="Active"/>
    <s v="Proluxe"/>
    <s v="Extrusion/Channel"/>
    <s v="Premium Extrusions"/>
    <s v="Shadow TransferKit"/>
    <s v="01-01-2025"/>
    <s v="14-04-2025"/>
    <n v="-3"/>
    <n v="0"/>
    <n v="128.66999999999999"/>
    <n v="0"/>
    <n v="128.66999999999999"/>
  </r>
  <r>
    <s v="AVPROD"/>
    <x v="346"/>
    <x v="8"/>
    <s v="KIRKLAND"/>
    <s v="WA"/>
    <n v="98034"/>
    <s v="E-CLIP-45"/>
    <s v="Each"/>
    <s v="NoPurchase"/>
    <s v="American Lighting"/>
    <s v="Extrusion/Channel"/>
    <s v="Economy Extrusions"/>
    <s v="Order"/>
    <s v="01-01-2025"/>
    <s v="14-04-2025"/>
    <n v="0"/>
    <n v="117"/>
    <n v="0"/>
    <n v="231.66"/>
    <n v="-231.66"/>
  </r>
  <r>
    <s v="AVPROD"/>
    <x v="242"/>
    <x v="3"/>
    <s v="LEBANON"/>
    <s v="OH"/>
    <n v="45036"/>
    <s v="ADPT-DRJ-192-24"/>
    <s v="Each"/>
    <s v="Active"/>
    <s v="American Lighting"/>
    <s v="Drivers"/>
    <s v="Adaptive"/>
    <s v="Order"/>
    <s v="01-01-2025"/>
    <s v="14-04-2025"/>
    <n v="0"/>
    <n v="1"/>
    <n v="0"/>
    <n v="136.15"/>
    <n v="-136.15"/>
  </r>
  <r>
    <s v="AVPROD"/>
    <x v="266"/>
    <x v="9"/>
    <s v="HICKSVILLE"/>
    <s v="NY"/>
    <n v="11801"/>
    <s v="PLX-EXTUNI-FEED"/>
    <s v="Each"/>
    <s v="NoPurchase"/>
    <s v="Proluxe"/>
    <s v="Extrusion/Channel"/>
    <s v="Premium Extrusions"/>
    <s v="Shadow TransferKit"/>
    <s v="01-01-2025"/>
    <s v="14-04-2025"/>
    <n v="-8"/>
    <n v="0"/>
    <n v="20"/>
    <n v="0"/>
    <n v="20"/>
  </r>
  <r>
    <s v="AVPROD"/>
    <x v="346"/>
    <x v="8"/>
    <s v="KIRKLAND"/>
    <s v="WA"/>
    <n v="98034"/>
    <s v="PLX-SPTL54-RGBTW-24V-13"/>
    <s v="Each"/>
    <s v="FlgNoPur"/>
    <s v="Proluxe"/>
    <s v="Tape Light"/>
    <s v="Spec Grade"/>
    <s v="Shadow TransferKit"/>
    <s v="01-01-2025"/>
    <s v="14-04-2025"/>
    <n v="-2"/>
    <n v="0"/>
    <n v="315"/>
    <n v="0"/>
    <n v="315"/>
  </r>
  <r>
    <s v="AVPROD"/>
    <x v="207"/>
    <x v="0"/>
    <s v="JEFFERSON TWP"/>
    <s v="PA"/>
    <n v="18436"/>
    <s v="SPTL-RGBTW-CC"/>
    <s v="Foot"/>
    <s v="Active"/>
    <s v="American Lighting"/>
    <s v="Tape Light"/>
    <s v="Spec Grade"/>
    <s v="Tivoli Custom Cut"/>
    <s v="01-01-2025"/>
    <s v="14-04-2025"/>
    <n v="0"/>
    <n v="226"/>
    <n v="0"/>
    <n v="5039.8"/>
    <n v="-5039.8"/>
  </r>
  <r>
    <s v="AVPROD"/>
    <x v="20"/>
    <x v="2"/>
    <s v="WINDSOR"/>
    <s v="CO"/>
    <n v="80550"/>
    <s v="ALC-EX6-BK"/>
    <s v="Each"/>
    <s v="FlgNoPur"/>
    <s v="American Lighting"/>
    <s v="Undercabinets"/>
    <s v="LED Complete 2"/>
    <s v="Order"/>
    <s v="01-01-2025"/>
    <s v="14-04-2025"/>
    <n v="0"/>
    <n v="4"/>
    <n v="0"/>
    <n v="15.68"/>
    <n v="-15.68"/>
  </r>
  <r>
    <s v="AVPROD"/>
    <x v="78"/>
    <x v="4"/>
    <s v="ROSWELL"/>
    <s v="GA"/>
    <n v="30075"/>
    <s v="FL2S-3CCT-BK"/>
    <s v="Each"/>
    <s v="Active"/>
    <s v="American Lighting"/>
    <s v="Exterior"/>
    <s v="Fora"/>
    <s v="Order"/>
    <s v="01-01-2025"/>
    <s v="14-04-2025"/>
    <n v="0"/>
    <n v="5"/>
    <n v="0"/>
    <n v="208.75"/>
    <n v="-208.75"/>
  </r>
  <r>
    <s v="AVPROD"/>
    <x v="112"/>
    <x v="10"/>
    <s v="JONESBORO"/>
    <s v="AR"/>
    <n v="72401"/>
    <s v="STL-COB-UWW-100"/>
    <s v="Each"/>
    <s v="Active"/>
    <s v="American Lighting"/>
    <s v="Tape Light"/>
    <s v="Standard Grade COB"/>
    <s v="Order"/>
    <s v="01-01-2025"/>
    <s v="14-04-2025"/>
    <n v="0"/>
    <n v="1"/>
    <n v="0"/>
    <n v="570.35"/>
    <n v="-570.35"/>
  </r>
  <r>
    <s v="AVPROD"/>
    <x v="154"/>
    <x v="6"/>
    <s v="DORAL "/>
    <s v="FL"/>
    <s v="33172-1349"/>
    <s v="PLX-HTL20-COB-30K-24V-16"/>
    <s v="Each"/>
    <s v="NoPurchase"/>
    <s v="Proluxe"/>
    <s v="Tape Light"/>
    <s v="High Output COB"/>
    <s v="Shadow TransferKit"/>
    <s v="01-01-2025"/>
    <s v="14-04-2025"/>
    <n v="-4"/>
    <n v="0"/>
    <n v="426.8"/>
    <n v="0"/>
    <n v="426.8"/>
  </r>
  <r>
    <s v="AVPROD"/>
    <x v="95"/>
    <x v="3"/>
    <s v="LEETSDALE"/>
    <s v="PA"/>
    <n v="15056"/>
    <s v="PLX-ADPTPRODRJ24V-60"/>
    <s v="Each"/>
    <s v="Active"/>
    <s v="Proluxe"/>
    <s v="Drivers"/>
    <s v="Adaptive"/>
    <s v="Shadow TransferKit"/>
    <s v="01-01-2025"/>
    <s v="14-04-2025"/>
    <n v="-2"/>
    <n v="0"/>
    <n v="160.36000000000001"/>
    <n v="0"/>
    <n v="160.36000000000001"/>
  </r>
  <r>
    <s v="AVPROD"/>
    <x v="87"/>
    <x v="10"/>
    <s v="MCKINNEY"/>
    <s v="TX"/>
    <n v="75071"/>
    <s v="PLX-EXTUNV-2M-BNDL1"/>
    <s v="Each"/>
    <s v="Active"/>
    <s v="Proluxe"/>
    <s v="Extrusion/Channel"/>
    <s v="Premium Extrusions"/>
    <s v="Shadow TransferKit"/>
    <s v="01-01-2025"/>
    <s v="14-04-2025"/>
    <n v="-1"/>
    <n v="0"/>
    <n v="42.1"/>
    <n v="0"/>
    <n v="42.1"/>
  </r>
  <r>
    <s v="AVPROD"/>
    <x v="520"/>
    <x v="4"/>
    <s v="WEST COLUMBIA"/>
    <s v="SC"/>
    <n v="29169"/>
    <s v="SPKPL-5MM-70/6-G-RGBW-S-3KIT"/>
    <s v="Each"/>
    <s v="Active"/>
    <s v="Seasonal"/>
    <s v="Spektrum"/>
    <s v="Spektrum Smart"/>
    <s v="Order"/>
    <s v="01-01-2025"/>
    <s v="14-04-2025"/>
    <n v="-1"/>
    <n v="0"/>
    <n v="0"/>
    <n v="0"/>
    <n v="0"/>
  </r>
  <r>
    <s v="AVPROD"/>
    <x v="245"/>
    <x v="6"/>
    <s v="OSPREY"/>
    <s v="FL"/>
    <n v="34229"/>
    <s v="PLX-ONYXNFPROV-RGBW-CC"/>
    <s v="Foot"/>
    <s v="Active"/>
    <s v="Proluxe"/>
    <s v="Flexible Linear"/>
    <s v="Neonflex Pro Onyx"/>
    <s v="Shadow TransferKit"/>
    <s v="01-01-2025"/>
    <s v="14-04-2025"/>
    <n v="50"/>
    <n v="0"/>
    <n v="1424"/>
    <n v="0"/>
    <n v="1424"/>
  </r>
  <r>
    <s v="AVPROD"/>
    <x v="4"/>
    <x v="4"/>
    <s v="CHARLOTTE"/>
    <s v="NC"/>
    <n v="28270"/>
    <s v="ADPT-DRJ-30-12"/>
    <s v="Each"/>
    <s v="Active"/>
    <s v="American Lighting"/>
    <s v="Drivers"/>
    <s v="Adaptive"/>
    <s v="Order"/>
    <s v="01-01-2025"/>
    <s v="14-04-2025"/>
    <n v="0"/>
    <n v="2"/>
    <n v="0"/>
    <n v="92.08"/>
    <n v="-92.08"/>
  </r>
  <r>
    <s v="AVPROD"/>
    <x v="399"/>
    <x v="4"/>
    <s v="CUMMING"/>
    <s v="GA"/>
    <n v="30041"/>
    <s v="PE-AA2-1M"/>
    <s v="Each"/>
    <s v="NoPurchase"/>
    <s v="American Lighting"/>
    <s v="Extrusion/Channel"/>
    <s v="Premium Extrusions"/>
    <s v="Order"/>
    <s v="01-01-2025"/>
    <s v="14-04-2025"/>
    <n v="0"/>
    <n v="33"/>
    <n v="0"/>
    <n v="369.6"/>
    <n v="-369.6"/>
  </r>
  <r>
    <s v="AVPROD"/>
    <x v="105"/>
    <x v="10"/>
    <s v="HOUSTON"/>
    <s v="TX"/>
    <n v="77063"/>
    <s v="PLX-ADPTPRODR24V-200"/>
    <s v="Each"/>
    <s v="Active"/>
    <s v="Proluxe"/>
    <s v="Drivers"/>
    <s v="Adaptive"/>
    <s v="Shadow TransferKit"/>
    <s v="01-01-2025"/>
    <s v="14-04-2025"/>
    <n v="-12"/>
    <n v="0"/>
    <n v="1573.44"/>
    <n v="0"/>
    <n v="1573.44"/>
  </r>
  <r>
    <s v="AVPROD"/>
    <x v="269"/>
    <x v="6"/>
    <s v="SARASOTA"/>
    <s v="FL"/>
    <n v="34243"/>
    <s v="PLX-EXTGTX-2M-BNDL5"/>
    <s v="Each"/>
    <s v="Active"/>
    <s v="Proluxe"/>
    <s v="Extrusion/Channel"/>
    <s v="Premium Extrusions"/>
    <s v="Shadow TransferKit"/>
    <s v="01-01-2025"/>
    <s v="14-04-2025"/>
    <n v="-4"/>
    <n v="0"/>
    <n v="1762.2"/>
    <n v="0"/>
    <n v="1762.2"/>
  </r>
  <r>
    <s v="AVPROD"/>
    <x v="95"/>
    <x v="3"/>
    <s v="LEETSDALE"/>
    <s v="PA"/>
    <n v="15056"/>
    <s v="PLX-STLHD54-35K-24V-100"/>
    <s v="Each"/>
    <s v="Active"/>
    <s v="Proluxe"/>
    <s v="Tape Light"/>
    <s v="Standard Grade HD"/>
    <s v="Shadow TransferKit"/>
    <s v="01-01-2025"/>
    <s v="14-04-2025"/>
    <n v="-1"/>
    <n v="0"/>
    <n v="502.45"/>
    <n v="0"/>
    <n v="502.45"/>
  </r>
  <r>
    <s v="AVPROD"/>
    <x v="291"/>
    <x v="11"/>
    <s v="ANN ARBOR"/>
    <s v="MI"/>
    <n v="48108"/>
    <s v="INLINE-TW-CTRL"/>
    <s v="Each"/>
    <s v="Active"/>
    <s v="American Lighting"/>
    <s v="Controls"/>
    <s v="Controls"/>
    <s v="Order"/>
    <s v="01-01-2025"/>
    <s v="14-04-2025"/>
    <n v="-10"/>
    <n v="0"/>
    <n v="79.2"/>
    <n v="0"/>
    <n v="79.2"/>
  </r>
  <r>
    <s v="AVPROD"/>
    <x v="272"/>
    <x v="0"/>
    <s v="CHESAPEAKE "/>
    <s v="VA"/>
    <n v="23320"/>
    <s v="PLX-DECRJ45-DMX-5CH"/>
    <s v="Each"/>
    <s v="Active"/>
    <s v="Proluxe"/>
    <s v="Controls"/>
    <s v="Controls"/>
    <s v="Shadow TransferKit"/>
    <s v="01-01-2025"/>
    <s v="14-04-2025"/>
    <n v="-4"/>
    <n v="0"/>
    <n v="356.2"/>
    <n v="0"/>
    <n v="356.2"/>
  </r>
  <r>
    <s v="AVPROD"/>
    <x v="20"/>
    <x v="2"/>
    <s v="WINDSOR"/>
    <s v="CO"/>
    <n v="80550"/>
    <s v="CC-LF-HTL67-COB-2"/>
    <s v="Each"/>
    <s v="Active"/>
    <s v="Other - Non-Inventory"/>
    <s v="Other"/>
    <s v="LaborFee"/>
    <s v="Tivoli Custom Cut"/>
    <s v="01-01-2025"/>
    <s v="14-04-2025"/>
    <n v="-1"/>
    <n v="0"/>
    <n v="12.3"/>
    <n v="0"/>
    <n v="12.3"/>
  </r>
  <r>
    <s v="AVPROD"/>
    <x v="155"/>
    <x v="10"/>
    <s v="JONESBORO"/>
    <s v="AR"/>
    <n v="72405"/>
    <s v="PE-FOCLENS-1M"/>
    <s v="Each"/>
    <s v="Active"/>
    <s v="American Lighting"/>
    <s v="Extrusion/Channel"/>
    <s v="Premium Extrusions"/>
    <s v="Special Order"/>
    <s v="01-01-2025"/>
    <s v="14-04-2025"/>
    <n v="0"/>
    <n v="16"/>
    <n v="0"/>
    <n v="356"/>
    <n v="-356"/>
  </r>
  <r>
    <s v="AVPROD"/>
    <x v="5"/>
    <x v="3"/>
    <s v="TROY"/>
    <s v="MI"/>
    <n v="48084"/>
    <s v="ADPTPRO-DRJ-288-24"/>
    <s v="Each"/>
    <s v="Active"/>
    <s v="American Lighting"/>
    <s v="Drivers"/>
    <s v="Adaptive"/>
    <s v="Order"/>
    <s v="01-01-2025"/>
    <s v="14-04-2025"/>
    <n v="0"/>
    <n v="4"/>
    <n v="0"/>
    <n v="769.4"/>
    <n v="-769.4"/>
  </r>
  <r>
    <s v="AVPROD"/>
    <x v="239"/>
    <x v="11"/>
    <s v="CHICAGO"/>
    <s v="IL"/>
    <n v="60612"/>
    <s v="TL-BLKS"/>
    <s v="Each"/>
    <s v="Active"/>
    <s v="American Lighting"/>
    <s v="Tape Light"/>
    <s v="Tape Light Accessories"/>
    <s v="Order"/>
    <s v="01-01-2025"/>
    <s v="14-04-2025"/>
    <n v="0"/>
    <n v="1"/>
    <n v="0"/>
    <n v="28.55"/>
    <n v="-28.55"/>
  </r>
  <r>
    <s v="AVPROD"/>
    <x v="397"/>
    <x v="2"/>
    <s v="ARVADA"/>
    <s v="CO"/>
    <n v="80004"/>
    <s v="DIS-PLX-FLXBX-BAG"/>
    <s v="Each"/>
    <s v="Active"/>
    <s v="Proluxe"/>
    <s v="DsplyCtlgSwag"/>
    <s v="DsplyCtlgSwag"/>
    <s v="Order"/>
    <s v="01-01-2025"/>
    <s v="14-04-2025"/>
    <n v="-1"/>
    <n v="0"/>
    <n v="0"/>
    <n v="0"/>
    <n v="0"/>
  </r>
  <r>
    <s v="AVPROD"/>
    <x v="21"/>
    <x v="8"/>
    <s v="BELLEVUE"/>
    <s v="WA"/>
    <n v="98005"/>
    <s v="PLX-EXTGT-LENS-1M"/>
    <s v="Each"/>
    <s v="NoPurchase"/>
    <s v="Proluxe"/>
    <s v="Extrusion/Channel"/>
    <s v="Premium Extrusions"/>
    <s v="Shadow TransferKit"/>
    <s v="01-01-2025"/>
    <s v="14-04-2025"/>
    <n v="-12"/>
    <n v="0"/>
    <n v="124.8"/>
    <n v="0"/>
    <n v="124.8"/>
  </r>
  <r>
    <s v="AVPROD"/>
    <x v="163"/>
    <x v="7"/>
    <s v="DUBUQUE"/>
    <s v="IA"/>
    <n v="52002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32"/>
    <x v="5"/>
    <s v="SCOTTSDALE"/>
    <s v="AZ"/>
    <n v="95255"/>
    <s v="PLX-EXTSWW-2M-BNDL1"/>
    <s v="Each"/>
    <s v="Active"/>
    <s v="Proluxe"/>
    <s v="Extrusion/Channel"/>
    <s v="Premium Extrusions"/>
    <s v="Shadow TransferKit"/>
    <s v="01-01-2025"/>
    <s v="14-04-2025"/>
    <n v="-30"/>
    <n v="0"/>
    <n v="2973"/>
    <n v="0"/>
    <n v="2973"/>
  </r>
  <r>
    <s v="AVPROD"/>
    <x v="106"/>
    <x v="0"/>
    <s v="PITTSBURGH"/>
    <s v="PA"/>
    <n v="15223"/>
    <s v="PLX-EXTDBLF-2M-BNDL1"/>
    <s v="Each"/>
    <s v="Active"/>
    <s v="Proluxe"/>
    <s v="Extrusion/Channel"/>
    <s v="Premium Extrusions"/>
    <s v="Shadow TransferKit"/>
    <s v="01-01-2025"/>
    <s v="14-04-2025"/>
    <n v="21"/>
    <n v="0"/>
    <n v="978.6"/>
    <n v="0"/>
    <n v="978.6"/>
  </r>
  <r>
    <s v="AVPROD"/>
    <x v="330"/>
    <x v="6"/>
    <s v="DESTIN"/>
    <s v="FL"/>
    <n v="32541"/>
    <s v="HTLWD-3018-16"/>
    <s v="Each"/>
    <s v="Active"/>
    <s v="American Lighting"/>
    <s v="Tape Light"/>
    <s v="High Output"/>
    <s v="Order"/>
    <s v="01-01-2025"/>
    <s v="14-04-2025"/>
    <n v="0"/>
    <n v="1"/>
    <n v="0"/>
    <n v="166.8"/>
    <n v="-166.8"/>
  </r>
  <r>
    <s v="AVPROD"/>
    <x v="399"/>
    <x v="4"/>
    <s v="CUMMING"/>
    <s v="GA"/>
    <n v="30041"/>
    <s v="CNVS-RPC-2"/>
    <s v="BG5"/>
    <s v="Active"/>
    <s v="American Lighting"/>
    <s v="Dynamic Pixel"/>
    <s v="Canvas"/>
    <s v="Order"/>
    <s v="01-01-2025"/>
    <s v="14-04-2025"/>
    <n v="0"/>
    <n v="4"/>
    <n v="0"/>
    <n v="7.4"/>
    <n v="-7.4"/>
  </r>
  <r>
    <s v="AVPROD"/>
    <x v="307"/>
    <x v="2"/>
    <s v="PAROWAN"/>
    <s v="UT"/>
    <n v="84761"/>
    <s v="ADPT-DRJ-192-24"/>
    <s v="Each"/>
    <s v="Active"/>
    <s v="American Lighting"/>
    <s v="Drivers"/>
    <s v="Adaptive"/>
    <s v="Order"/>
    <s v="01-01-2025"/>
    <s v="14-04-2025"/>
    <n v="0"/>
    <n v="1"/>
    <n v="0"/>
    <n v="136.15"/>
    <n v="-136.15"/>
  </r>
  <r>
    <s v="AVPROD"/>
    <x v="75"/>
    <x v="0"/>
    <s v="ROANOKE"/>
    <s v="VA"/>
    <n v="24018"/>
    <s v="LED-DR240-24"/>
    <s v="Each"/>
    <s v="Inactive"/>
    <s v="American Lighting"/>
    <s v="Drivers"/>
    <s v="LED-DR"/>
    <s v="Special Order"/>
    <s v="01-01-2025"/>
    <s v="14-04-2025"/>
    <n v="0"/>
    <n v="1"/>
    <n v="0"/>
    <n v="106.4"/>
    <n v="-106.4"/>
  </r>
  <r>
    <s v="AVPROD"/>
    <x v="105"/>
    <x v="10"/>
    <s v="HOUSTON"/>
    <s v="TX"/>
    <n v="77063"/>
    <s v="PLX-MLINK-120V-JUMP-12"/>
    <s v="Each"/>
    <s v="NoPurchase"/>
    <s v="Proluxe"/>
    <s v="Undercabinets"/>
    <s v="Microlink"/>
    <s v="Shadow TransferKit"/>
    <s v="01-01-2025"/>
    <s v="14-04-2025"/>
    <n v="-10"/>
    <n v="0"/>
    <n v="13.2"/>
    <n v="0"/>
    <n v="13.2"/>
  </r>
  <r>
    <s v="AVPROD"/>
    <x v="35"/>
    <x v="6"/>
    <s v="MIAMI"/>
    <s v="FL"/>
    <n v="33155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136"/>
    <x v="8"/>
    <s v="ANCHORAGE"/>
    <s v="AK"/>
    <n v="99518"/>
    <s v="SPKPL-REC-TB-5CH"/>
    <s v="Each"/>
    <s v="Active"/>
    <s v="American Lighting"/>
    <s v="Spektrum"/>
    <s v="Spektrum Smart"/>
    <s v="Order"/>
    <s v="01-01-2025"/>
    <s v="14-04-2025"/>
    <n v="0"/>
    <n v="1"/>
    <n v="0"/>
    <n v="41.55"/>
    <n v="-41.55"/>
  </r>
  <r>
    <s v="AVPROD"/>
    <x v="243"/>
    <x v="5"/>
    <s v="QUEEN CREEK "/>
    <s v="AZ"/>
    <n v="85142"/>
    <s v="ADPT-DRJ-60-24"/>
    <s v="Each"/>
    <s v="Active"/>
    <s v="American Lighting"/>
    <s v="Drivers"/>
    <s v="Adaptive"/>
    <s v="Order"/>
    <s v="01-01-2025"/>
    <s v="14-04-2025"/>
    <n v="0"/>
    <n v="7"/>
    <n v="0"/>
    <n v="488.25"/>
    <n v="-488.25"/>
  </r>
  <r>
    <s v="AVPROD"/>
    <x v="53"/>
    <x v="3"/>
    <s v="CARMEL"/>
    <s v="IN"/>
    <n v="46032"/>
    <s v="PLX-ADPTDRJ24V-96"/>
    <s v="Each"/>
    <s v="Active"/>
    <s v="Proluxe"/>
    <s v="Drivers"/>
    <s v="Adaptive"/>
    <s v="Shadow TransferKit"/>
    <s v="01-01-2025"/>
    <s v="14-04-2025"/>
    <n v="-4"/>
    <n v="0"/>
    <n v="460.8"/>
    <n v="0"/>
    <n v="460.8"/>
  </r>
  <r>
    <s v="AVPROD"/>
    <x v="174"/>
    <x v="6"/>
    <s v="SUMMERFIELD "/>
    <s v="FL"/>
    <n v="34491"/>
    <s v="PLX-HTL54-COB-RGBW-24V-16"/>
    <s v="Each"/>
    <s v="Active"/>
    <s v="Proluxe"/>
    <s v="Tape Light"/>
    <s v="High Output COB"/>
    <s v="Shadow TransferKit"/>
    <s v="01-01-2025"/>
    <s v="14-04-2025"/>
    <n v="-11"/>
    <n v="0"/>
    <n v="1097.69"/>
    <n v="0"/>
    <n v="1097.69"/>
  </r>
  <r>
    <s v="AVPROD"/>
    <x v="75"/>
    <x v="0"/>
    <s v="ROANOKE"/>
    <s v="VA"/>
    <n v="24018"/>
    <s v="PLX-LEDDRJ24V-150"/>
    <s v="Each"/>
    <s v="Active"/>
    <s v="Proluxe"/>
    <s v="Drivers"/>
    <s v="LED-DR"/>
    <s v="Shadow TransferKit"/>
    <s v="01-01-2025"/>
    <s v="14-04-2025"/>
    <n v="-1"/>
    <n v="0"/>
    <n v="70.900000000000006"/>
    <n v="0"/>
    <n v="70.900000000000006"/>
  </r>
  <r>
    <s v="AVPROD"/>
    <x v="285"/>
    <x v="10"/>
    <s v="LONGVIEW"/>
    <s v="TX"/>
    <n v="75604"/>
    <s v="PLX-ADPTPRODR24V-300"/>
    <s v="Each"/>
    <s v="Active"/>
    <s v="Proluxe"/>
    <s v="Drivers"/>
    <s v="Adaptive"/>
    <s v="Shadow TransferKit"/>
    <s v="01-01-2025"/>
    <s v="14-04-2025"/>
    <n v="-1"/>
    <n v="0"/>
    <n v="211.2"/>
    <n v="0"/>
    <n v="211.2"/>
  </r>
  <r>
    <s v="AVPROD"/>
    <x v="183"/>
    <x v="4"/>
    <s v="NEWLAND"/>
    <s v="NC"/>
    <n v="28657"/>
    <s v="PE-VERGE-2M"/>
    <s v="Each"/>
    <s v="NoPurchase"/>
    <s v="American Lighting"/>
    <s v="Extrusion/Channel"/>
    <s v="Premium Extrusions"/>
    <s v="Order"/>
    <s v="01-01-2025"/>
    <s v="14-04-2025"/>
    <n v="0"/>
    <n v="5"/>
    <n v="0"/>
    <n v="203.5"/>
    <n v="-203.5"/>
  </r>
  <r>
    <s v="AVPROD"/>
    <x v="106"/>
    <x v="0"/>
    <s v="PITTSBURGH"/>
    <s v="PA"/>
    <n v="15223"/>
    <s v="DIS-PLX-FLXBX-BAG"/>
    <s v="Each"/>
    <s v="Active"/>
    <s v="Proluxe"/>
    <s v="DsplyCtlgSwag"/>
    <s v="DsplyCtlgSwag"/>
    <s v="Order"/>
    <s v="01-01-2025"/>
    <s v="14-04-2025"/>
    <n v="0"/>
    <n v="1"/>
    <n v="0"/>
    <n v="0"/>
    <n v="0"/>
  </r>
  <r>
    <s v="AVPROD"/>
    <x v="40"/>
    <x v="6"/>
    <s v="BONITA SPRINGS"/>
    <s v="FL"/>
    <n v="34135"/>
    <s v="PLX-ADPTPRODRJ24V-60"/>
    <s v="Each"/>
    <s v="Active"/>
    <s v="Proluxe"/>
    <s v="Drivers"/>
    <s v="Adaptive"/>
    <s v="Shadow TransferKit"/>
    <s v="01-01-2025"/>
    <s v="14-04-2025"/>
    <n v="-8"/>
    <n v="0"/>
    <n v="614"/>
    <n v="0"/>
    <n v="614"/>
  </r>
  <r>
    <s v="AVPROD"/>
    <x v="42"/>
    <x v="6"/>
    <s v="WINTER HAVEN"/>
    <s v="FL"/>
    <n v="33884"/>
    <s v="DIS-PLX-FLXBX-BAG"/>
    <s v="Each"/>
    <s v="Active"/>
    <s v="Proluxe"/>
    <s v="DsplyCtlgSwag"/>
    <s v="DsplyCtlgSwag"/>
    <s v="Order"/>
    <s v="01-01-2025"/>
    <s v="14-04-2025"/>
    <n v="1"/>
    <n v="0"/>
    <n v="0"/>
    <n v="0"/>
    <n v="0"/>
  </r>
  <r>
    <s v="AVPROD"/>
    <x v="215"/>
    <x v="5"/>
    <s v="SCOTTSDALE "/>
    <s v="AZ"/>
    <n v="85260"/>
    <s v="PLX-LEDDRJ24V-150"/>
    <s v="Each"/>
    <s v="Active"/>
    <s v="Proluxe"/>
    <s v="Drivers"/>
    <s v="LED-DR"/>
    <s v="Shadow TransferKit"/>
    <s v="01-01-2025"/>
    <s v="14-04-2025"/>
    <n v="-5"/>
    <n v="0"/>
    <n v="354.5"/>
    <n v="0"/>
    <n v="354.5"/>
  </r>
  <r>
    <s v="AVPROD"/>
    <x v="114"/>
    <x v="0"/>
    <s v="BENSALEM"/>
    <s v="PA"/>
    <n v="19020"/>
    <s v="HTL-COB-WH-100"/>
    <s v="Each"/>
    <s v="Active"/>
    <s v="American Lighting"/>
    <s v="Tape Light"/>
    <s v="High Output COB"/>
    <s v="Order"/>
    <s v="01-01-2025"/>
    <s v="14-04-2025"/>
    <n v="0"/>
    <n v="1"/>
    <n v="0"/>
    <n v="657.05"/>
    <n v="-657.05"/>
  </r>
  <r>
    <s v="AVPROD"/>
    <x v="379"/>
    <x v="7"/>
    <s v="LEE'S SUMMIT"/>
    <s v="MO"/>
    <n v="64081"/>
    <s v="STL-COB-WW-100"/>
    <s v="Each"/>
    <s v="Active"/>
    <s v="American Lighting"/>
    <s v="Tape Light"/>
    <s v="Standard Grade COB"/>
    <s v="Order"/>
    <s v="01-01-2025"/>
    <s v="14-04-2025"/>
    <n v="0"/>
    <n v="1"/>
    <n v="0"/>
    <n v="513.32000000000005"/>
    <n v="-513.32000000000005"/>
  </r>
  <r>
    <s v="AVPROD"/>
    <x v="74"/>
    <x v="2"/>
    <s v="HIGHLANDS RANCH"/>
    <s v="CO"/>
    <n v="80126"/>
    <s v="PE-GTX-LENS-1M"/>
    <s v="Each"/>
    <s v="Active"/>
    <s v="American Lighting"/>
    <s v="Extrusion/Channel"/>
    <s v="Premium Extrusions"/>
    <s v="Special Order"/>
    <s v="01-01-2025"/>
    <s v="14-04-2025"/>
    <n v="0"/>
    <n v="66"/>
    <n v="0"/>
    <n v="716.1"/>
    <n v="-716.1"/>
  </r>
  <r>
    <s v="AVPROD"/>
    <x v="79"/>
    <x v="4"/>
    <s v="GREENVILLE"/>
    <s v="SC"/>
    <n v="29601"/>
    <s v="PE-GTX-2M"/>
    <s v="Each"/>
    <s v="NoPurchase"/>
    <s v="American Lighting"/>
    <s v="Extrusion/Channel"/>
    <s v="Premium Extrusions"/>
    <s v="Special Order"/>
    <s v="01-01-2025"/>
    <s v="14-04-2025"/>
    <n v="0"/>
    <n v="2"/>
    <n v="0"/>
    <n v="106.3"/>
    <n v="-106.3"/>
  </r>
  <r>
    <s v="AVPROD"/>
    <x v="82"/>
    <x v="5"/>
    <s v="SCOTTSDALE"/>
    <s v="AZ"/>
    <n v="85255"/>
    <s v="PE-RAD-LENS-2M"/>
    <s v="Each"/>
    <s v="Active"/>
    <s v="American Lighting"/>
    <s v="Extrusion/Channel"/>
    <s v="Premium Extrusions"/>
    <s v="Order"/>
    <s v="01-01-2025"/>
    <s v="14-04-2025"/>
    <n v="0"/>
    <n v="10"/>
    <n v="0"/>
    <n v="145"/>
    <n v="-145"/>
  </r>
  <r>
    <s v="AVPROD"/>
    <x v="363"/>
    <x v="2"/>
    <s v="LAKEWOOD"/>
    <s v="CO"/>
    <n v="80235"/>
    <s v="PE-RAD-LENS-2M"/>
    <s v="Each"/>
    <s v="Active"/>
    <s v="American Lighting"/>
    <s v="Extrusion/Channel"/>
    <s v="Premium Extrusions"/>
    <s v="Order"/>
    <s v="01-01-2025"/>
    <s v="14-04-2025"/>
    <n v="0"/>
    <n v="5"/>
    <n v="0"/>
    <n v="72.5"/>
    <n v="-72.5"/>
  </r>
  <r>
    <s v="AVPROD"/>
    <x v="265"/>
    <x v="12"/>
    <s v="SIOUX FALLS"/>
    <s v="SD"/>
    <n v="57108"/>
    <s v="PLX-TL-HVYDTYACCSRY-SC-PWR-6"/>
    <s v="Each"/>
    <s v="Active"/>
    <s v="Proluxe"/>
    <s v="Tape Light"/>
    <s v="Tape Light Accessories"/>
    <s v="Shadow TransferKit"/>
    <s v="01-01-2025"/>
    <s v="14-04-2025"/>
    <n v="-5"/>
    <n v="0"/>
    <n v="27"/>
    <n v="0"/>
    <n v="27"/>
  </r>
  <r>
    <s v="AVPROD"/>
    <x v="21"/>
    <x v="8"/>
    <s v="BELLEVUE"/>
    <s v="WA"/>
    <n v="98005"/>
    <s v="ADPT-DRJ-96-24"/>
    <s v="Each"/>
    <s v="Active"/>
    <s v="American Lighting"/>
    <s v="Drivers"/>
    <s v="Adaptive"/>
    <s v="Order"/>
    <s v="01-01-2025"/>
    <s v="14-04-2025"/>
    <n v="0"/>
    <n v="1"/>
    <n v="0"/>
    <n v="116.4"/>
    <n v="-116.4"/>
  </r>
  <r>
    <s v="AVPROD"/>
    <x v="25"/>
    <x v="9"/>
    <s v="BROOKLYN"/>
    <s v="NY"/>
    <n v="11230"/>
    <s v="HTL65-COB-WW-16"/>
    <s v="Each"/>
    <s v="Active"/>
    <s v="American Lighting"/>
    <s v="Tape Light"/>
    <s v="High Output COB"/>
    <s v="Order"/>
    <s v="01-01-2025"/>
    <s v="14-04-2025"/>
    <n v="0"/>
    <n v="2"/>
    <n v="0"/>
    <n v="256.7"/>
    <n v="-256.7"/>
  </r>
  <r>
    <s v="AVPROD"/>
    <x v="189"/>
    <x v="2"/>
    <s v="HIGHLANDS RANCH"/>
    <s v="CO"/>
    <n v="80130"/>
    <s v="NFPROL-CONKIT-2PIN-FRNTL"/>
    <s v="Each"/>
    <s v="Active"/>
    <s v="American Lighting"/>
    <s v="Flexible Linear"/>
    <s v="Neonflex Pro"/>
    <s v="Special Order"/>
    <s v="01-01-2025"/>
    <s v="14-04-2025"/>
    <n v="0"/>
    <n v="2"/>
    <n v="0"/>
    <n v="27.7"/>
    <n v="-27.7"/>
  </r>
  <r>
    <s v="AVPROD"/>
    <x v="222"/>
    <x v="9"/>
    <s v="OCEAN"/>
    <s v="NJ"/>
    <n v="7712"/>
    <s v="PLX-ADPTPRODRJ24V-60"/>
    <s v="Each"/>
    <s v="Active"/>
    <s v="Proluxe"/>
    <s v="Drivers"/>
    <s v="Adaptive"/>
    <s v="Shadow TransferKit"/>
    <s v="01-01-2025"/>
    <s v="14-04-2025"/>
    <n v="-1"/>
    <n v="0"/>
    <n v="84.4"/>
    <n v="0"/>
    <n v="84.4"/>
  </r>
  <r>
    <s v="AVPROD"/>
    <x v="128"/>
    <x v="10"/>
    <s v="DALLAS"/>
    <s v="TX"/>
    <n v="75247"/>
    <s v="PLX-EXTMINIDF-1M"/>
    <s v="Each"/>
    <s v="Active"/>
    <s v="Proluxe"/>
    <s v="Extrusion/Channel"/>
    <s v="Premium Extrusions"/>
    <s v="Shadow TransferKit"/>
    <s v="01-01-2025"/>
    <s v="14-04-2025"/>
    <n v="-21"/>
    <n v="0"/>
    <n v="235.2"/>
    <n v="0"/>
    <n v="235.2"/>
  </r>
  <r>
    <s v="AVPROD"/>
    <x v="82"/>
    <x v="5"/>
    <s v="SCOTTSDALE"/>
    <s v="AZ"/>
    <n v="85255"/>
    <s v="PLX-LEDDRJ24V-300"/>
    <s v="Each"/>
    <s v="Active"/>
    <s v="Proluxe"/>
    <s v="Drivers"/>
    <s v="LED-DR"/>
    <s v="Shadow TransferKit"/>
    <s v="01-01-2025"/>
    <s v="14-04-2025"/>
    <n v="1"/>
    <n v="0"/>
    <n v="108.9"/>
    <n v="0"/>
    <n v="108.9"/>
  </r>
  <r>
    <s v="AVPROD"/>
    <x v="20"/>
    <x v="2"/>
    <s v="WINDSOR"/>
    <s v="CO"/>
    <n v="80550"/>
    <s v="ALLVPEX24-B"/>
    <s v="Each"/>
    <s v="Active"/>
    <s v="American Lighting"/>
    <s v="Puck Lights"/>
    <s v="MVP"/>
    <s v="Order"/>
    <s v="01-01-2025"/>
    <s v="14-04-2025"/>
    <n v="0"/>
    <n v="20"/>
    <n v="0"/>
    <n v="32"/>
    <n v="-32"/>
  </r>
  <r>
    <s v="AVPROD"/>
    <x v="41"/>
    <x v="4"/>
    <s v="NORTH CHARLESTON"/>
    <s v="SC"/>
    <n v="29420"/>
    <s v="HTL68-RGB"/>
    <s v="Each"/>
    <s v="Active"/>
    <s v="American Lighting"/>
    <s v="Tape Light"/>
    <s v="High Output"/>
    <s v="Order"/>
    <s v="01-01-2025"/>
    <s v="14-04-2025"/>
    <n v="0"/>
    <n v="33"/>
    <n v="0"/>
    <n v="4758.6000000000004"/>
    <n v="-4758.6000000000004"/>
  </r>
  <r>
    <s v="AVPROD"/>
    <x v="69"/>
    <x v="11"/>
    <s v="STEVENS POINT"/>
    <s v="WI"/>
    <n v="54481"/>
    <s v="CTRLW-DMXB-TW-4Z"/>
    <s v="Each"/>
    <s v="Active"/>
    <s v="American Lighting"/>
    <s v="Controls"/>
    <s v="Controls"/>
    <s v="Order"/>
    <s v="01-01-2025"/>
    <s v="14-04-2025"/>
    <n v="0"/>
    <n v="1"/>
    <n v="0"/>
    <n v="76.069999999999993"/>
    <n v="-76.069999999999993"/>
  </r>
  <r>
    <s v="AVPROD"/>
    <x v="20"/>
    <x v="2"/>
    <s v="WINDSOR"/>
    <s v="CO"/>
    <n v="80550"/>
    <s v="LED-DRJ-300-24"/>
    <s v="Each"/>
    <s v="Active"/>
    <s v="American Lighting"/>
    <s v="Drivers"/>
    <s v="LED-DR"/>
    <s v="Order"/>
    <s v="01-01-2025"/>
    <s v="14-04-2025"/>
    <n v="-1"/>
    <n v="0"/>
    <n v="87.12"/>
    <n v="0"/>
    <n v="87.12"/>
  </r>
  <r>
    <s v="AVPROD"/>
    <x v="120"/>
    <x v="6"/>
    <s v="CAPE CORAL"/>
    <s v="FL"/>
    <n v="33991"/>
    <s v="PLX-SPKPL-GTWY-T-W"/>
    <s v="Each"/>
    <s v="Active"/>
    <s v="Proluxe"/>
    <s v="Spektrum"/>
    <s v="Spektrum Smart"/>
    <s v="Shadow TransferKit"/>
    <s v="01-01-2025"/>
    <s v="14-04-2025"/>
    <n v="-1"/>
    <n v="0"/>
    <n v="41.6"/>
    <n v="0"/>
    <n v="41.6"/>
  </r>
  <r>
    <s v="AVPROD"/>
    <x v="70"/>
    <x v="3"/>
    <s v="SHELBY TWP"/>
    <s v="MI"/>
    <n v="48315"/>
    <s v="PLX-MLINK-RGBTW-36"/>
    <s v="Each"/>
    <s v="NoPurchase"/>
    <s v="Proluxe"/>
    <s v="Undercabinets"/>
    <s v="Microlink"/>
    <s v="Shadow TransferKit"/>
    <s v="01-01-2025"/>
    <s v="14-04-2025"/>
    <n v="-4"/>
    <n v="0"/>
    <n v="982.8"/>
    <n v="0"/>
    <n v="982.8"/>
  </r>
  <r>
    <s v="AVPROD"/>
    <x v="155"/>
    <x v="10"/>
    <s v="JONESBORO"/>
    <s v="AR"/>
    <n v="72405"/>
    <s v="PE-RAD-LENS-2M"/>
    <s v="Each"/>
    <s v="Active"/>
    <s v="American Lighting"/>
    <s v="Extrusion/Channel"/>
    <s v="Premium Extrusions"/>
    <s v="Order"/>
    <s v="01-01-2025"/>
    <s v="14-04-2025"/>
    <n v="0"/>
    <n v="29"/>
    <n v="0"/>
    <n v="420.5"/>
    <n v="-420.5"/>
  </r>
  <r>
    <s v="AVPROD"/>
    <x v="23"/>
    <x v="7"/>
    <s v="SHAWNEE"/>
    <s v="KS"/>
    <n v="66227"/>
    <s v="PLX-EXTP-45-1M-BK"/>
    <s v="Each"/>
    <s v="Active"/>
    <s v="Proluxe"/>
    <s v="Extrusion/Channel"/>
    <s v="Premium Extrusions"/>
    <s v="Shadow TransferKit"/>
    <s v="01-01-2025"/>
    <s v="14-04-2025"/>
    <n v="-16"/>
    <n v="0"/>
    <n v="412.8"/>
    <n v="0"/>
    <n v="412.8"/>
  </r>
  <r>
    <s v="AVPROD"/>
    <x v="119"/>
    <x v="0"/>
    <s v="RICHMOND"/>
    <s v="VA"/>
    <n v="23227"/>
    <s v="PLX-NFPROV-FLEXCHAN-2M"/>
    <s v="Each"/>
    <s v="NoPurchase"/>
    <s v="Proluxe"/>
    <s v="Flexible Linear"/>
    <s v="Neonflex Pro"/>
    <s v="Shadow TransferKit"/>
    <s v="01-01-2025"/>
    <s v="14-04-2025"/>
    <n v="-4"/>
    <n v="0"/>
    <n v="256"/>
    <n v="0"/>
    <n v="256"/>
  </r>
  <r>
    <s v="AVPROD"/>
    <x v="211"/>
    <x v="10"/>
    <s v="HOUSTON"/>
    <s v="TX"/>
    <n v="77066"/>
    <s v="PLX-ADPTPRODRJ24V-288"/>
    <s v="Each"/>
    <s v="Active"/>
    <s v="Proluxe"/>
    <s v="Drivers"/>
    <s v="Adaptive"/>
    <s v="Shadow TransferKit"/>
    <s v="01-01-2025"/>
    <s v="14-04-2025"/>
    <n v="-2"/>
    <n v="0"/>
    <n v="327"/>
    <n v="0"/>
    <n v="327"/>
  </r>
  <r>
    <s v="AVPROD"/>
    <x v="113"/>
    <x v="14"/>
    <s v="CONCORD"/>
    <s v="CA"/>
    <n v="94518"/>
    <s v="ADPTPRO-DRJ-60-24"/>
    <s v="Each"/>
    <s v="Active"/>
    <s v="American Lighting"/>
    <s v="Drivers"/>
    <s v="Adaptive"/>
    <s v="Order"/>
    <s v="01-01-2025"/>
    <s v="14-04-2025"/>
    <n v="0"/>
    <n v="1"/>
    <n v="0"/>
    <n v="85.3"/>
    <n v="-85.3"/>
  </r>
  <r>
    <s v="AVPROD"/>
    <x v="369"/>
    <x v="6"/>
    <s v="POMPANO BEACH"/>
    <s v="FL"/>
    <n v="33062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87"/>
    <x v="10"/>
    <s v="MCKINNEY"/>
    <s v="TX"/>
    <n v="75071"/>
    <s v="HTL-COB-TW-16"/>
    <s v="Each"/>
    <s v="Active"/>
    <s v="American Lighting"/>
    <s v="Tape Light"/>
    <s v="High Output COB"/>
    <s v="Order"/>
    <s v="01-01-2025"/>
    <s v="14-04-2025"/>
    <n v="0"/>
    <n v="1"/>
    <n v="0"/>
    <n v="112.55"/>
    <n v="-112.55"/>
  </r>
  <r>
    <s v="AVPROD"/>
    <x v="129"/>
    <x v="4"/>
    <s v="CHARLESTON"/>
    <s v="SC"/>
    <n v="29407"/>
    <s v="PLX-HTL54-COB-27K-24V-16"/>
    <s v="Each"/>
    <s v="Active"/>
    <s v="Proluxe"/>
    <s v="Tape Light"/>
    <s v="High Output COB"/>
    <s v="Shadow TransferKit"/>
    <s v="01-01-2025"/>
    <s v="14-04-2025"/>
    <n v="-7"/>
    <n v="0"/>
    <n v="591.70000000000005"/>
    <n v="0"/>
    <n v="591.70000000000005"/>
  </r>
  <r>
    <s v="AVPROD"/>
    <x v="82"/>
    <x v="5"/>
    <s v="SCOTTSDALE"/>
    <s v="AZ"/>
    <n v="85255"/>
    <s v="PE-UVLENS-1M"/>
    <s v="Each"/>
    <s v="Active"/>
    <s v="American Lighting"/>
    <s v="Extrusion/Channel"/>
    <s v="Premium Extrusions"/>
    <s v="Special Order"/>
    <s v="01-01-2025"/>
    <s v="14-04-2025"/>
    <n v="0"/>
    <n v="183"/>
    <n v="0"/>
    <n v="1509.75"/>
    <n v="-1509.75"/>
  </r>
  <r>
    <s v="AVPROD"/>
    <x v="228"/>
    <x v="3"/>
    <s v="CANTON "/>
    <s v="OH"/>
    <n v="44718"/>
    <s v="CEDIA PROMO"/>
    <s v="Each"/>
    <s v="Active"/>
    <s v="Other - Non-Inventory"/>
    <s v="DsplyCtlgSwag"/>
    <s v="DsplyCtlgSwag"/>
    <s v="Order"/>
    <s v="01-01-2025"/>
    <s v="14-04-2025"/>
    <n v="0"/>
    <n v="1"/>
    <n v="0"/>
    <n v="295"/>
    <n v="-295"/>
  </r>
  <r>
    <s v="AVPROD"/>
    <x v="221"/>
    <x v="1"/>
    <s v="GERMANTOWN"/>
    <s v="NY"/>
    <n v="12526"/>
    <s v="PLX-EXTMINIUNI-1M"/>
    <s v="Each"/>
    <s v="NoPurchase"/>
    <s v="Proluxe"/>
    <s v="Extrusion/Channel"/>
    <s v="Premium Extrusions"/>
    <s v="Shadow TransferKit"/>
    <s v="01-01-2025"/>
    <s v="14-04-2025"/>
    <n v="-70"/>
    <n v="0"/>
    <n v="647.5"/>
    <n v="0"/>
    <n v="647.5"/>
  </r>
  <r>
    <s v="AVPROD"/>
    <x v="51"/>
    <x v="6"/>
    <s v="CLEARWATER "/>
    <s v="FL"/>
    <n v="33765"/>
    <s v="PLX-WALL-DMXB-RGBW-4Z"/>
    <s v="Each"/>
    <s v="Active"/>
    <s v="Proluxe"/>
    <s v="Controls"/>
    <s v="Controls"/>
    <s v="Shadow TransferKit"/>
    <s v="01-01-2025"/>
    <s v="14-04-2025"/>
    <n v="-1"/>
    <n v="0"/>
    <n v="134.94999999999999"/>
    <n v="0"/>
    <n v="134.94999999999999"/>
  </r>
  <r>
    <s v="AVPROD"/>
    <x v="148"/>
    <x v="4"/>
    <s v="DAPHNE"/>
    <s v="AL"/>
    <n v="36526"/>
    <s v="PLX-SFLEXEXT-SC-END"/>
    <s v="Each"/>
    <s v="Active"/>
    <s v="Proluxe"/>
    <s v="Tape Light"/>
    <s v="Senik"/>
    <s v="Shadow TransferKit"/>
    <s v="01-01-2025"/>
    <s v="14-04-2025"/>
    <n v="-4"/>
    <n v="0"/>
    <n v="1.96"/>
    <n v="0"/>
    <n v="1.96"/>
  </r>
  <r>
    <s v="AVPROD"/>
    <x v="383"/>
    <x v="6"/>
    <s v="DORAL"/>
    <s v="FL"/>
    <n v="33122"/>
    <s v="STLHD-WW-16"/>
    <s v="Each"/>
    <s v="Active"/>
    <s v="American Lighting"/>
    <s v="Tape Light"/>
    <s v="Standard Grade HD"/>
    <s v="Order"/>
    <s v="01-01-2025"/>
    <s v="14-04-2025"/>
    <n v="0"/>
    <n v="18"/>
    <n v="0"/>
    <n v="2929.6"/>
    <n v="-2929.6"/>
  </r>
  <r>
    <s v="AVPROD"/>
    <x v="3"/>
    <x v="3"/>
    <s v="FORT WAYNE"/>
    <s v="IN"/>
    <n v="46825"/>
    <s v="FL2-3CCT-BK"/>
    <s v="Each"/>
    <s v="Active"/>
    <s v="American Lighting"/>
    <s v="Exterior"/>
    <s v="Fora"/>
    <s v="Order"/>
    <s v="01-01-2025"/>
    <s v="14-04-2025"/>
    <n v="0"/>
    <n v="3"/>
    <n v="0"/>
    <n v="165"/>
    <n v="-165"/>
  </r>
  <r>
    <s v="AVPROD"/>
    <x v="75"/>
    <x v="0"/>
    <s v="ROANOKE"/>
    <s v="VA"/>
    <n v="24018"/>
    <s v="PE-RAD-FEED"/>
    <s v="BG2"/>
    <s v="NoPurchase"/>
    <s v="American Lighting"/>
    <s v="Extrusion/Channel"/>
    <s v="Premium Extrusions"/>
    <s v="Order"/>
    <s v="01-01-2025"/>
    <s v="14-04-2025"/>
    <n v="0"/>
    <n v="8"/>
    <n v="0"/>
    <n v="14"/>
    <n v="-14"/>
  </r>
  <r>
    <s v="AVPROD"/>
    <x v="93"/>
    <x v="12"/>
    <s v="EDINA"/>
    <s v="MN"/>
    <n v="55439"/>
    <s v="PLX-STL54-COB-27K-24V-16"/>
    <s v="Each"/>
    <s v="Active"/>
    <s v="Proluxe"/>
    <s v="Tape Light"/>
    <s v="Standard Grade COB"/>
    <s v="Shadow TransferKit"/>
    <s v="01-01-2025"/>
    <s v="14-04-2025"/>
    <n v="-2"/>
    <n v="0"/>
    <n v="185.2"/>
    <n v="0"/>
    <n v="185.2"/>
  </r>
  <r>
    <s v="AVPROD"/>
    <x v="16"/>
    <x v="5"/>
    <s v="KIHEI"/>
    <s v="HI"/>
    <n v="96753"/>
    <s v="PLX-ADPTPRODRJ24V-60"/>
    <s v="Each"/>
    <s v="Active"/>
    <s v="Proluxe"/>
    <s v="Drivers"/>
    <s v="Adaptive"/>
    <s v="Shadow TransferKit"/>
    <s v="01-01-2025"/>
    <s v="14-04-2025"/>
    <n v="-1"/>
    <n v="0"/>
    <n v="71.739999999999995"/>
    <n v="0"/>
    <n v="71.739999999999995"/>
  </r>
  <r>
    <s v="AVPROD"/>
    <x v="93"/>
    <x v="12"/>
    <s v="EDINA"/>
    <s v="MN"/>
    <n v="55439"/>
    <s v="E-CLIP-45"/>
    <s v="Each"/>
    <s v="NoPurchase"/>
    <s v="American Lighting"/>
    <s v="Extrusion/Channel"/>
    <s v="Economy Extrusions"/>
    <s v="Order"/>
    <s v="01-01-2025"/>
    <s v="14-04-2025"/>
    <n v="0"/>
    <n v="21"/>
    <n v="0"/>
    <n v="46.2"/>
    <n v="-46.2"/>
  </r>
  <r>
    <s v="AVPROD"/>
    <x v="41"/>
    <x v="4"/>
    <s v="NORTH CHARLESTON"/>
    <s v="SC"/>
    <n v="29420"/>
    <s v="TL-4SPL-L-HD"/>
    <s v="Each"/>
    <s v="Active"/>
    <s v="American Lighting"/>
    <s v="Tape Light"/>
    <s v="Tape Light Accessories"/>
    <s v="Order"/>
    <s v="01-01-2025"/>
    <s v="14-04-2025"/>
    <n v="0"/>
    <n v="25"/>
    <n v="0"/>
    <n v="53.75"/>
    <n v="-53.75"/>
  </r>
  <r>
    <s v="AVPROD"/>
    <x v="174"/>
    <x v="6"/>
    <s v="SUMMERFIELD "/>
    <s v="FL"/>
    <n v="34491"/>
    <s v="HTL-COB-RGBW-16"/>
    <s v="Each"/>
    <s v="Active"/>
    <s v="American Lighting"/>
    <s v="Tape Light"/>
    <s v="High Output COB"/>
    <s v="Order"/>
    <s v="01-01-2025"/>
    <s v="14-04-2025"/>
    <n v="0"/>
    <n v="6"/>
    <n v="0"/>
    <n v="855.3"/>
    <n v="-855.3"/>
  </r>
  <r>
    <s v="AVPROD"/>
    <x v="421"/>
    <x v="12"/>
    <s v="WAITE PARK"/>
    <s v="MN"/>
    <n v="56387"/>
    <s v="ADPTPRO-DRJ-96-24"/>
    <s v="Each"/>
    <s v="Active"/>
    <s v="American Lighting"/>
    <s v="Drivers"/>
    <s v="Adaptive"/>
    <s v="Order"/>
    <s v="01-01-2025"/>
    <s v="14-04-2025"/>
    <n v="0"/>
    <n v="2"/>
    <n v="0"/>
    <n v="230.4"/>
    <n v="-230.4"/>
  </r>
  <r>
    <s v="AVPROD"/>
    <x v="2"/>
    <x v="2"/>
    <s v="MURRAY"/>
    <s v="UT"/>
    <n v="84107"/>
    <s v="PLX-OMNI-30K-3PK-WH"/>
    <s v="Each"/>
    <s v="NoPurchase"/>
    <s v="Proluxe"/>
    <s v="Puck Lights"/>
    <s v="Omni"/>
    <s v="Shadow TransferKit"/>
    <s v="01-01-2025"/>
    <s v="14-04-2025"/>
    <n v="6"/>
    <n v="0"/>
    <n v="391.32"/>
    <n v="0"/>
    <n v="391.32"/>
  </r>
  <r>
    <s v="AVPROD"/>
    <x v="209"/>
    <x v="3"/>
    <s v="DECATUR"/>
    <s v="IN"/>
    <n v="46733"/>
    <s v="TL-6PWR-HD"/>
    <s v="Each"/>
    <s v="Active"/>
    <s v="American Lighting"/>
    <s v="Tape Light"/>
    <s v="Tape Light Accessories"/>
    <s v="Order"/>
    <s v="01-01-2025"/>
    <s v="14-04-2025"/>
    <n v="0"/>
    <n v="25"/>
    <n v="0"/>
    <n v="112.5"/>
    <n v="-112.5"/>
  </r>
  <r>
    <s v="AVPROD"/>
    <x v="79"/>
    <x v="4"/>
    <s v="GREENVILLE"/>
    <s v="SC"/>
    <n v="29601"/>
    <s v="PE-VERGE-2M"/>
    <s v="Each"/>
    <s v="NoPurchase"/>
    <s v="American Lighting"/>
    <s v="Extrusion/Channel"/>
    <s v="Premium Extrusions"/>
    <s v="Order"/>
    <s v="01-01-2025"/>
    <s v="14-04-2025"/>
    <n v="0"/>
    <n v="2"/>
    <n v="0"/>
    <n v="81.400000000000006"/>
    <n v="-81.400000000000006"/>
  </r>
  <r>
    <s v="AVPROD"/>
    <x v="117"/>
    <x v="6"/>
    <s v="SARASOTA"/>
    <s v="FL"/>
    <n v="34243"/>
    <s v="EE45-AAFR-1M"/>
    <s v="Each"/>
    <s v="NoPurchase"/>
    <s v="American Lighting"/>
    <s v="Extrusion/Channel"/>
    <s v="Economy Extrusions"/>
    <s v="Order"/>
    <s v="01-01-2025"/>
    <s v="14-04-2025"/>
    <n v="0"/>
    <n v="7"/>
    <n v="0"/>
    <n v="88.2"/>
    <n v="-88.2"/>
  </r>
  <r>
    <s v="AVPROD"/>
    <x v="13"/>
    <x v="4"/>
    <s v="WOODSTOCK"/>
    <s v="GA"/>
    <n v="30188"/>
    <s v="PLX-CNVS-STOF"/>
    <s v="BG10"/>
    <s v="Active"/>
    <s v="Proluxe"/>
    <s v="Dynamic Pixel"/>
    <s v="Canvas"/>
    <s v="Shadow TransferKit"/>
    <s v="01-01-2025"/>
    <s v="14-04-2025"/>
    <n v="-1"/>
    <n v="0"/>
    <n v="4.75"/>
    <n v="0"/>
    <n v="4.75"/>
  </r>
  <r>
    <s v="AVPROD"/>
    <x v="35"/>
    <x v="6"/>
    <s v="MIAMI"/>
    <s v="FL"/>
    <n v="33155"/>
    <s v="PE-TRACE-LENS-2M"/>
    <s v="Each"/>
    <s v="Active"/>
    <s v="American Lighting"/>
    <s v="Extrusion/Channel"/>
    <s v="Premium Extrusions"/>
    <s v="Order"/>
    <s v="01-01-2025"/>
    <s v="14-04-2025"/>
    <n v="0"/>
    <n v="4"/>
    <n v="0"/>
    <n v="71.2"/>
    <n v="-71.2"/>
  </r>
  <r>
    <s v="AVPROD"/>
    <x v="26"/>
    <x v="10"/>
    <s v="ROANOKE"/>
    <s v="TX"/>
    <n v="76262"/>
    <s v="PE-AA2-LENS-2M"/>
    <s v="Each"/>
    <s v="NoPurchase"/>
    <s v="American Lighting"/>
    <s v="Extrusion/Channel"/>
    <s v="Premium Extrusions"/>
    <s v="Order"/>
    <s v="01-01-2025"/>
    <s v="14-04-2025"/>
    <n v="0"/>
    <n v="24"/>
    <n v="0"/>
    <n v="469.2"/>
    <n v="-469.2"/>
  </r>
  <r>
    <s v="AVPROD"/>
    <x v="0"/>
    <x v="0"/>
    <s v="SPRING CITY"/>
    <s v="PA"/>
    <n v="19475"/>
    <s v="AML-DMX-N-DINADR2"/>
    <s v="Each"/>
    <s v="Active"/>
    <s v="American Lighting"/>
    <s v="Controls"/>
    <s v="Controls"/>
    <s v="Order"/>
    <s v="01-01-2025"/>
    <s v="14-04-2025"/>
    <n v="0"/>
    <n v="1"/>
    <n v="0"/>
    <n v="1099.99"/>
    <n v="-1099.99"/>
  </r>
  <r>
    <s v="AVPROD"/>
    <x v="335"/>
    <x v="10"/>
    <s v="HOUSTON"/>
    <s v="TX"/>
    <n v="77007"/>
    <s v="TW-PLC-S-CA-1x250SPP-G"/>
    <s v="Each"/>
    <s v="NoPurchase"/>
    <s v="Seasonal"/>
    <s v="Seasonal"/>
    <s v="Twinkly Pro"/>
    <s v="Order"/>
    <s v="01-01-2025"/>
    <s v="14-04-2025"/>
    <n v="0"/>
    <n v="8"/>
    <n v="0"/>
    <n v="1549.92"/>
    <n v="-1549.92"/>
  </r>
  <r>
    <s v="AVPROD"/>
    <x v="47"/>
    <x v="5"/>
    <s v="SAN DIEGO"/>
    <s v="CA"/>
    <n v="92123"/>
    <s v="HTL-COB-UWW-16"/>
    <s v="Each"/>
    <s v="Active"/>
    <s v="American Lighting"/>
    <s v="Tape Light"/>
    <s v="High Output COB"/>
    <s v="Order"/>
    <s v="01-01-2025"/>
    <s v="14-04-2025"/>
    <n v="0"/>
    <n v="1"/>
    <n v="0"/>
    <n v="97"/>
    <n v="-97"/>
  </r>
  <r>
    <s v="AVPROD"/>
    <x v="242"/>
    <x v="3"/>
    <s v="LEBANON"/>
    <s v="OH"/>
    <n v="45036"/>
    <s v="PLX-STLHD54-30K-24V-16"/>
    <s v="Each"/>
    <s v="Active"/>
    <s v="Proluxe"/>
    <s v="Tape Light"/>
    <s v="Standard Grade HD"/>
    <s v="Shadow TransferKit"/>
    <s v="01-01-2025"/>
    <s v="14-04-2025"/>
    <n v="-1"/>
    <n v="0"/>
    <n v="82.45"/>
    <n v="0"/>
    <n v="82.45"/>
  </r>
  <r>
    <s v="AVPROD"/>
    <x v="111"/>
    <x v="0"/>
    <s v="WARRENTON"/>
    <s v="VA"/>
    <n v="20187"/>
    <s v="PLX-HTL65-COB-30K-24V-16"/>
    <s v="Each"/>
    <s v="Active"/>
    <s v="Proluxe"/>
    <s v="Tape Light"/>
    <s v="High Output COB"/>
    <s v="Shadow TransferKit"/>
    <s v="01-01-2025"/>
    <s v="14-04-2025"/>
    <n v="-4"/>
    <n v="0"/>
    <n v="508.2"/>
    <n v="0"/>
    <n v="508.2"/>
  </r>
  <r>
    <s v="AVPROD"/>
    <x v="345"/>
    <x v="3"/>
    <s v="FORT WRIGHT"/>
    <s v="KY"/>
    <n v="41017"/>
    <s v="A2-5CCT-WH"/>
    <s v="Each"/>
    <s v="Inactive"/>
    <s v="American Lighting"/>
    <s v="Downlighting"/>
    <s v="Axis"/>
    <s v="Order"/>
    <s v="01-01-2025"/>
    <s v="14-04-2025"/>
    <n v="0"/>
    <n v="20"/>
    <n v="0"/>
    <n v="486"/>
    <n v="-486"/>
  </r>
  <r>
    <s v="AVPROD"/>
    <x v="155"/>
    <x v="10"/>
    <s v="JONESBORO"/>
    <s v="AR"/>
    <n v="72405"/>
    <s v="PLX-EXTGT-2M-BNDL1"/>
    <s v="Each"/>
    <s v="Active"/>
    <s v="Proluxe"/>
    <s v="Extrusion/Channel"/>
    <s v="Premium Extrusions"/>
    <s v="Shadow TransferKit"/>
    <s v="01-01-2025"/>
    <s v="14-04-2025"/>
    <n v="-12"/>
    <n v="0"/>
    <n v="672.72"/>
    <n v="0"/>
    <n v="672.72"/>
  </r>
  <r>
    <s v="AVPROD"/>
    <x v="42"/>
    <x v="6"/>
    <s v="WINTER HAVEN"/>
    <s v="FL"/>
    <n v="33884"/>
    <s v="CEDIA PROMO"/>
    <s v="Each"/>
    <s v="Active"/>
    <s v="Other - Non-Inventory"/>
    <s v="DsplyCtlgSwag"/>
    <s v="DsplyCtlgSwag"/>
    <s v="Order"/>
    <s v="01-01-2025"/>
    <s v="14-04-2025"/>
    <n v="1"/>
    <n v="0"/>
    <n v="295"/>
    <n v="0"/>
    <n v="295"/>
  </r>
  <r>
    <s v="AVPROD"/>
    <x v="16"/>
    <x v="5"/>
    <s v="KIHEI"/>
    <s v="HI"/>
    <n v="96753"/>
    <s v="PLX-ADPTPRODRJ24V-96"/>
    <s v="Each"/>
    <s v="Active"/>
    <s v="Proluxe"/>
    <s v="Drivers"/>
    <s v="Adaptive"/>
    <s v="Shadow TransferKit"/>
    <s v="01-01-2025"/>
    <s v="14-04-2025"/>
    <n v="-2"/>
    <n v="0"/>
    <n v="215.4"/>
    <n v="0"/>
    <n v="215.4"/>
  </r>
  <r>
    <s v="AVPROD"/>
    <x v="107"/>
    <x v="9"/>
    <s v="LONG ISLAND CITY"/>
    <s v="NY"/>
    <n v="11101"/>
    <s v="PZM-DMX-SPLIT8-RDM"/>
    <s v="Each"/>
    <s v="FlgNoPur"/>
    <s v="Prizm"/>
    <s v="Controls"/>
    <s v="Controls"/>
    <s v="Shadow TransferKit"/>
    <s v="01-01-2025"/>
    <s v="14-04-2025"/>
    <n v="0"/>
    <n v="1"/>
    <n v="0"/>
    <n v="295.8"/>
    <n v="-295.8"/>
  </r>
  <r>
    <s v="AVPROD"/>
    <x v="342"/>
    <x v="9"/>
    <s v="LONG ISLAND CITY"/>
    <s v="NY"/>
    <n v="11102"/>
    <s v="CC-LF-NFPROL-2-SR"/>
    <s v="Each"/>
    <s v="Active"/>
    <s v="Other - Non-Inventory"/>
    <s v="Other"/>
    <s v="LaborFee"/>
    <s v="Tivoli Custom Cut"/>
    <s v="01-01-2025"/>
    <s v="14-04-2025"/>
    <n v="4"/>
    <n v="0"/>
    <n v="95"/>
    <n v="0"/>
    <n v="95"/>
  </r>
  <r>
    <s v="AVPROD"/>
    <x v="21"/>
    <x v="8"/>
    <s v="BELLEVUE"/>
    <s v="WA"/>
    <n v="98005"/>
    <s v="ADPT-DRJ-192-24"/>
    <s v="Each"/>
    <s v="Active"/>
    <s v="American Lighting"/>
    <s v="Drivers"/>
    <s v="Adaptive"/>
    <s v="Order"/>
    <s v="01-01-2025"/>
    <s v="14-04-2025"/>
    <n v="0"/>
    <n v="2"/>
    <n v="0"/>
    <n v="302.5"/>
    <n v="-302.5"/>
  </r>
  <r>
    <s v="AVPROD"/>
    <x v="168"/>
    <x v="3"/>
    <s v="ELK RAPIDS"/>
    <s v="MI"/>
    <n v="49629"/>
    <s v="CR4-24VDC-30-5-20"/>
    <s v="Each"/>
    <s v="Active"/>
    <s v="American Lighting"/>
    <s v="Flexible Linear"/>
    <s v="Channel Rays"/>
    <s v="Order"/>
    <s v="01-01-2025"/>
    <s v="14-04-2025"/>
    <n v="0"/>
    <n v="1"/>
    <n v="0"/>
    <n v="0"/>
    <n v="0"/>
  </r>
  <r>
    <s v="AVPROD"/>
    <x v="94"/>
    <x v="2"/>
    <s v="SANDY"/>
    <s v="UT"/>
    <n v="84070"/>
    <s v="CNVS-WW-12x24"/>
    <s v="CS2"/>
    <s v="Active"/>
    <s v="American Lighting"/>
    <s v="Dynamic Pixel"/>
    <s v="Canvas"/>
    <s v="Order"/>
    <s v="01-01-2025"/>
    <s v="14-04-2025"/>
    <n v="0"/>
    <n v="18"/>
    <n v="0"/>
    <n v="4770"/>
    <n v="-4770"/>
  </r>
  <r>
    <s v="AVPROD"/>
    <x v="344"/>
    <x v="6"/>
    <s v="SARASOTA "/>
    <s v="FL"/>
    <n v="34243"/>
    <s v="PE-AA2-1M"/>
    <s v="Each"/>
    <s v="NoPurchase"/>
    <s v="American Lighting"/>
    <s v="Extrusion/Channel"/>
    <s v="Premium Extrusions"/>
    <s v="Order"/>
    <s v="01-01-2025"/>
    <s v="14-04-2025"/>
    <n v="0"/>
    <n v="5"/>
    <n v="0"/>
    <n v="62.5"/>
    <n v="-62.5"/>
  </r>
  <r>
    <s v="AVPROD"/>
    <x v="189"/>
    <x v="2"/>
    <s v="HIGHLANDS RANCH"/>
    <s v="CO"/>
    <n v="80130"/>
    <s v="PLX-EXT-CLIP-45"/>
    <s v="Each"/>
    <s v="NoPurchase"/>
    <s v="Proluxe"/>
    <s v="Extrusion/Channel"/>
    <s v="Economy Extrusions"/>
    <s v="Shadow TransferKit"/>
    <s v="01-01-2025"/>
    <s v="14-04-2025"/>
    <n v="-20"/>
    <n v="0"/>
    <n v="44"/>
    <n v="0"/>
    <n v="44"/>
  </r>
  <r>
    <s v="AVPROD"/>
    <x v="20"/>
    <x v="2"/>
    <s v="WINDSOR"/>
    <s v="CO"/>
    <n v="80550"/>
    <s v="RD6-5CCT-WH"/>
    <s v="CS6"/>
    <s v="Active"/>
    <s v="American Lighting"/>
    <s v="Downlighting"/>
    <s v="Ready Disc"/>
    <s v="Order"/>
    <s v="01-01-2025"/>
    <s v="14-04-2025"/>
    <n v="-20"/>
    <n v="0"/>
    <n v="570"/>
    <n v="0"/>
    <n v="570"/>
  </r>
  <r>
    <s v="AVPROD"/>
    <x v="347"/>
    <x v="9"/>
    <s v="BERNARDSVILLE"/>
    <s v="NJ"/>
    <n v="7924"/>
    <s v="PLX-SFLEXEXT-SC-CLIP"/>
    <s v="BG10"/>
    <s v="Active"/>
    <s v="Proluxe"/>
    <s v="Tape Light"/>
    <s v="Senik"/>
    <s v="Shadow TransferKit"/>
    <s v="01-01-2025"/>
    <s v="14-04-2025"/>
    <n v="-3"/>
    <n v="0"/>
    <n v="12.6"/>
    <n v="0"/>
    <n v="12.6"/>
  </r>
  <r>
    <s v="AVPROD"/>
    <x v="171"/>
    <x v="5"/>
    <s v="COSA MESA"/>
    <s v="CA"/>
    <n v="92626"/>
    <s v="PLX-HTL54-COB-RGBW-24V-16"/>
    <s v="Each"/>
    <s v="Active"/>
    <s v="Proluxe"/>
    <s v="Tape Light"/>
    <s v="High Output COB"/>
    <s v="Shadow TransferKit"/>
    <s v="01-01-2025"/>
    <s v="14-04-2025"/>
    <n v="-3"/>
    <n v="0"/>
    <n v="461.01"/>
    <n v="0"/>
    <n v="461.01"/>
  </r>
  <r>
    <s v="AVPROD"/>
    <x v="188"/>
    <x v="7"/>
    <s v="ST LOUIS"/>
    <s v="MO"/>
    <n v="63144"/>
    <s v="PLX-TL-HVYDTYACCSRY-RGBTW-PWR-6"/>
    <s v="Each"/>
    <s v="Active"/>
    <s v="Proluxe"/>
    <s v="Tape Light"/>
    <s v="Tape Light Accessories"/>
    <s v="Shadow TransferKit"/>
    <s v="01-01-2025"/>
    <s v="14-04-2025"/>
    <n v="-20"/>
    <n v="0"/>
    <n v="108"/>
    <n v="0"/>
    <n v="108"/>
  </r>
  <r>
    <s v="AVPROD"/>
    <x v="158"/>
    <x v="3"/>
    <s v="MADISON HEIGHTS"/>
    <s v="MI"/>
    <n v="48071"/>
    <s v="REC-DMX-RJ45A-5CH"/>
    <s v="Each"/>
    <s v="Active"/>
    <s v="American Lighting"/>
    <s v="Controls"/>
    <s v="Controls"/>
    <s v="Order"/>
    <s v="01-01-2025"/>
    <s v="14-04-2025"/>
    <n v="0"/>
    <n v="1"/>
    <n v="0"/>
    <n v="98.95"/>
    <n v="-98.95"/>
  </r>
  <r>
    <s v="AVPROD"/>
    <x v="210"/>
    <x v="8"/>
    <s v="BEND"/>
    <s v="OR"/>
    <n v="97701"/>
    <s v="ADPT-DRJ-30-24"/>
    <s v="Each"/>
    <s v="Active"/>
    <s v="American Lighting"/>
    <s v="Drivers"/>
    <s v="Adaptive"/>
    <s v="Order"/>
    <s v="01-01-2025"/>
    <s v="14-04-2025"/>
    <n v="0"/>
    <n v="3"/>
    <n v="0"/>
    <n v="138.15"/>
    <n v="-138.15"/>
  </r>
  <r>
    <s v="AVPROD"/>
    <x v="72"/>
    <x v="7"/>
    <s v="SHAWNEE"/>
    <s v="KS"/>
    <n v="66218"/>
    <s v="PLX-EXTRUBIK-2M-BNDL1"/>
    <s v="Each"/>
    <s v="Active"/>
    <s v="Proluxe"/>
    <s v="Extrusion/Channel"/>
    <s v="Premium Extrusions"/>
    <s v="Shadow TransferKit"/>
    <s v="01-01-2025"/>
    <s v="14-04-2025"/>
    <n v="7"/>
    <n v="0"/>
    <n v="409.64"/>
    <n v="0"/>
    <n v="409.64"/>
  </r>
  <r>
    <s v="AVPROD"/>
    <x v="66"/>
    <x v="9"/>
    <s v="PLAINVIEW"/>
    <s v="NY"/>
    <n v="11803"/>
    <s v="PLX-EXTGT-2M-BNDL1"/>
    <s v="Each"/>
    <s v="Active"/>
    <s v="Proluxe"/>
    <s v="Extrusion/Channel"/>
    <s v="Premium Extrusions"/>
    <s v="Shadow TransferKit"/>
    <s v="01-01-2025"/>
    <s v="14-04-2025"/>
    <n v="-6"/>
    <n v="0"/>
    <n v="395.7"/>
    <n v="0"/>
    <n v="395.7"/>
  </r>
  <r>
    <s v="AVPROD"/>
    <x v="183"/>
    <x v="4"/>
    <s v="NEWLAND"/>
    <s v="NC"/>
    <n v="28657"/>
    <s v="PLX-LS-KIT-CANT-110"/>
    <s v="Each"/>
    <s v="Active"/>
    <s v="Proluxe"/>
    <s v="Light String"/>
    <s v="Commercial Grade"/>
    <s v="Shadow TransferKit"/>
    <s v="01-01-2025"/>
    <s v="14-04-2025"/>
    <n v="-2"/>
    <n v="0"/>
    <n v="94.8"/>
    <n v="0"/>
    <n v="94.8"/>
  </r>
  <r>
    <s v="AVPROD"/>
    <x v="6"/>
    <x v="5"/>
    <s v="SIGNAL HILL "/>
    <s v="CA"/>
    <n v="97055"/>
    <s v="MLUX-30"/>
    <s v="Each"/>
    <s v="Active"/>
    <s v="American Lighting"/>
    <s v="Tape Light"/>
    <s v="Microlux"/>
    <s v="Order"/>
    <s v="01-01-2025"/>
    <s v="14-04-2025"/>
    <n v="0"/>
    <n v="1"/>
    <n v="0"/>
    <n v="166.73"/>
    <n v="-166.73"/>
  </r>
  <r>
    <s v="AVPROD"/>
    <x v="87"/>
    <x v="10"/>
    <s v="MCKINNEY"/>
    <s v="TX"/>
    <n v="75071"/>
    <s v="SPTL-RGBTW"/>
    <s v="Each"/>
    <s v="FlgNoPur"/>
    <s v="American Lighting"/>
    <s v="Tape Light"/>
    <s v="Spec Grade"/>
    <s v="Order"/>
    <s v="01-01-2025"/>
    <s v="14-04-2025"/>
    <n v="0"/>
    <n v="3"/>
    <n v="0"/>
    <n v="472.5"/>
    <n v="-472.5"/>
  </r>
  <r>
    <s v="AVPROD"/>
    <x v="155"/>
    <x v="10"/>
    <s v="JONESBORO"/>
    <s v="AR"/>
    <n v="72405"/>
    <s v="PE-VERGE-LENS-2M"/>
    <s v="Each"/>
    <s v="FlgNoPur"/>
    <s v="American Lighting"/>
    <s v="Extrusion/Channel"/>
    <s v="Premium Extrusions"/>
    <s v="Order"/>
    <s v="01-01-2025"/>
    <s v="14-04-2025"/>
    <n v="0"/>
    <n v="46"/>
    <n v="0"/>
    <n v="556.6"/>
    <n v="-556.6"/>
  </r>
  <r>
    <s v="AVPROD"/>
    <x v="47"/>
    <x v="5"/>
    <s v="SAN DIEGO"/>
    <s v="CA"/>
    <n v="92123"/>
    <s v="PE-ARC-2M"/>
    <s v="Each"/>
    <s v="NoPurchase"/>
    <s v="American Lighting"/>
    <s v="Extrusion/Channel"/>
    <s v="Premium Extrusions"/>
    <s v="Order"/>
    <s v="01-01-2025"/>
    <s v="14-04-2025"/>
    <n v="0"/>
    <n v="1"/>
    <n v="0"/>
    <n v="122.2"/>
    <n v="-122.2"/>
  </r>
  <r>
    <s v="AVPROD"/>
    <x v="68"/>
    <x v="4"/>
    <s v="CHARLESTON"/>
    <s v="SC"/>
    <n v="29407"/>
    <s v="PLX-EXTUNI-END"/>
    <s v="Each"/>
    <s v="NoPurchase"/>
    <s v="Proluxe"/>
    <s v="Extrusion/Channel"/>
    <s v="Premium Extrusions"/>
    <s v="Shadow TransferKit"/>
    <s v="01-01-2025"/>
    <s v="14-04-2025"/>
    <n v="-4"/>
    <n v="0"/>
    <n v="10"/>
    <n v="0"/>
    <n v="10"/>
  </r>
  <r>
    <s v="AVPROD"/>
    <x v="191"/>
    <x v="6"/>
    <s v="CLEARWATER"/>
    <s v="FL"/>
    <n v="33765"/>
    <s v="PLX-HTL54-COB-30K-24V-100"/>
    <s v="Each"/>
    <s v="Active"/>
    <s v="Proluxe"/>
    <s v="Tape Light"/>
    <s v="High Output COB"/>
    <s v="Shadow TransferKit"/>
    <s v="01-01-2025"/>
    <s v="14-04-2025"/>
    <n v="-7"/>
    <n v="0"/>
    <n v="4139.45"/>
    <n v="0"/>
    <n v="4139.45"/>
  </r>
  <r>
    <s v="AVPROD"/>
    <x v="46"/>
    <x v="6"/>
    <s v="SARASOTA"/>
    <s v="FL"/>
    <n v="34238"/>
    <s v="PZM-PE-GTX-LENS-2M"/>
    <s v="Each"/>
    <s v="Inactive"/>
    <s v="Prizm"/>
    <s v="Extrusion/Channel"/>
    <s v="Premium Extrusions"/>
    <s v="TransferKit"/>
    <s v="01-01-2025"/>
    <s v="14-04-2025"/>
    <n v="0"/>
    <n v="1"/>
    <n v="0"/>
    <n v="22.45"/>
    <n v="-22.45"/>
  </r>
  <r>
    <s v="AVPROD"/>
    <x v="269"/>
    <x v="4"/>
    <s v="HILTON HEAD ISLAND"/>
    <s v="SC"/>
    <n v="29926"/>
    <s v="STMR-30-65"/>
    <s v="Each"/>
    <s v="NoPurchase"/>
    <s v="American Lighting"/>
    <s v="Tape Light"/>
    <s v="Standard Grade Max Run"/>
    <s v="Order"/>
    <s v="01-01-2025"/>
    <s v="14-04-2025"/>
    <n v="0"/>
    <n v="1"/>
    <n v="0"/>
    <n v="425.9"/>
    <n v="-425.9"/>
  </r>
  <r>
    <s v="AVPROD"/>
    <x v="203"/>
    <x v="6"/>
    <s v="JACKSONVILLE"/>
    <s v="FL"/>
    <n v="32256"/>
    <s v="PE-AA2-1M"/>
    <s v="Each"/>
    <s v="NoPurchase"/>
    <s v="American Lighting"/>
    <s v="Extrusion/Channel"/>
    <s v="Premium Extrusions"/>
    <s v="Order"/>
    <s v="01-01-2025"/>
    <s v="14-04-2025"/>
    <n v="0"/>
    <n v="17"/>
    <n v="0"/>
    <n v="190.4"/>
    <n v="-190.4"/>
  </r>
  <r>
    <s v="AVPROD"/>
    <x v="403"/>
    <x v="0"/>
    <s v="KING OF PRUSSIA"/>
    <s v="PA"/>
    <n v="19406"/>
    <s v="ADPTPRO-DRJ-96-24"/>
    <s v="Each"/>
    <s v="Active"/>
    <s v="American Lighting"/>
    <s v="Drivers"/>
    <s v="Adaptive"/>
    <s v="Order"/>
    <s v="01-01-2025"/>
    <s v="14-04-2025"/>
    <n v="0"/>
    <n v="1"/>
    <n v="0"/>
    <n v="128"/>
    <n v="-128"/>
  </r>
  <r>
    <s v="AVPROD"/>
    <x v="277"/>
    <x v="3"/>
    <s v="WESTFIELD"/>
    <s v="IN"/>
    <n v="46074"/>
    <s v="PE-AA2DF-FEED-BK"/>
    <s v="Each"/>
    <s v="Active"/>
    <s v="American Lighting"/>
    <s v="Extrusion/Channel"/>
    <s v="Premium Extrusions"/>
    <s v="Special Order"/>
    <s v="01-01-2025"/>
    <s v="14-04-2025"/>
    <n v="0"/>
    <n v="14"/>
    <n v="0"/>
    <n v="37.799999999999997"/>
    <n v="-37.799999999999997"/>
  </r>
  <r>
    <s v="AVPROD"/>
    <x v="21"/>
    <x v="5"/>
    <s v="SCOTTSDALE"/>
    <s v="AZ"/>
    <n v="85260"/>
    <s v="PLX-LEDDRJ24V-300"/>
    <s v="Each"/>
    <s v="Active"/>
    <s v="Proluxe"/>
    <s v="Drivers"/>
    <s v="LED-DR"/>
    <s v="Shadow TransferKit"/>
    <s v="01-01-2025"/>
    <s v="14-04-2025"/>
    <n v="3"/>
    <n v="0"/>
    <n v="326.7"/>
    <n v="0"/>
    <n v="326.7"/>
  </r>
  <r>
    <m/>
    <x v="521"/>
    <x v="21"/>
    <m/>
    <m/>
    <m/>
    <m/>
    <m/>
    <m/>
    <m/>
    <m/>
    <m/>
    <m/>
    <m/>
    <m/>
    <n v="-3123"/>
    <n v="7317"/>
    <n v="204578.13000000003"/>
    <n v="253266.55"/>
    <n v="-48688.419999999969"/>
  </r>
  <r>
    <m/>
    <x v="521"/>
    <x v="21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8">
  <r>
    <s v="AVPROD"/>
    <x v="0"/>
    <x v="0"/>
    <s v="MURRAY"/>
    <s v="UT"/>
    <n v="84107"/>
    <s v="PLX-TL-SC-4BLOCK"/>
    <s v="Each"/>
    <s v="Active"/>
    <s v="Proluxe"/>
    <s v="Tape Light"/>
    <s v="Tape Light Accessories"/>
    <s v="Shadow TransferKit"/>
    <s v="01-04-2025"/>
    <s v="14-04-2025"/>
    <n v="10"/>
    <n v="0"/>
    <n v="325.39999999999998"/>
    <n v="0"/>
    <n v="325.39999999999998"/>
  </r>
  <r>
    <s v="AVPROD"/>
    <x v="0"/>
    <x v="0"/>
    <s v="MURRAY"/>
    <s v="UT"/>
    <n v="84107"/>
    <s v="PLX-STLHD65-30K-24V-16"/>
    <s v="Each"/>
    <s v="Active"/>
    <s v="Proluxe"/>
    <s v="Tape Light"/>
    <s v="Standard Grade HD"/>
    <s v="Shadow TransferKit"/>
    <s v="01-04-2025"/>
    <s v="14-04-2025"/>
    <n v="10"/>
    <n v="0"/>
    <n v="1032.7"/>
    <n v="0"/>
    <n v="1032.7"/>
  </r>
  <r>
    <s v="AVPROD"/>
    <x v="1"/>
    <x v="1"/>
    <s v="CHARLESTON"/>
    <s v="SC"/>
    <n v="29407"/>
    <s v="PLX-CNVS54-30K-24V-12x24"/>
    <s v="CS2"/>
    <s v="Active"/>
    <s v="Proluxe"/>
    <s v="Dynamic Pixel"/>
    <s v="Canvas"/>
    <s v="Shadow TransferKit"/>
    <s v="01-04-2025"/>
    <s v="14-04-2025"/>
    <n v="-19"/>
    <n v="0"/>
    <n v="5035"/>
    <n v="0"/>
    <n v="5035"/>
  </r>
  <r>
    <s v="AVPROD"/>
    <x v="2"/>
    <x v="0"/>
    <s v="ARVADA"/>
    <s v="CO"/>
    <n v="80002"/>
    <s v="STLWD-3018-16"/>
    <s v="Each"/>
    <s v="Active"/>
    <s v="American Lighting"/>
    <s v="Tape Light"/>
    <s v="Standard Grade"/>
    <s v="Order"/>
    <s v="01-04-2025"/>
    <s v="14-04-2025"/>
    <n v="0"/>
    <n v="1"/>
    <n v="0"/>
    <n v="128.30000000000001"/>
    <n v="-128.30000000000001"/>
  </r>
  <r>
    <s v="AVPROD"/>
    <x v="3"/>
    <x v="2"/>
    <s v="BELLEVUE"/>
    <s v="WA"/>
    <n v="98005"/>
    <s v="MLUX-CHAN-3B"/>
    <s v="Each"/>
    <s v="Active"/>
    <s v="American Lighting"/>
    <s v="Tape Light"/>
    <s v="Microlux"/>
    <s v="Order"/>
    <s v="01-04-2025"/>
    <s v="14-04-2025"/>
    <n v="0"/>
    <n v="5"/>
    <n v="0"/>
    <n v="83"/>
    <n v="-83"/>
  </r>
  <r>
    <s v="AVPROD"/>
    <x v="4"/>
    <x v="1"/>
    <s v="WOODSTOCK"/>
    <s v="GA"/>
    <n v="30188"/>
    <s v="PLX-ADPTPRODRJ24V-96"/>
    <s v="Each"/>
    <s v="Active"/>
    <s v="Proluxe"/>
    <s v="Drivers"/>
    <s v="Adaptive"/>
    <s v="Shadow TransferKit"/>
    <s v="01-04-2025"/>
    <s v="14-04-2025"/>
    <n v="-6"/>
    <n v="0"/>
    <n v="722.22"/>
    <n v="0"/>
    <n v="722.22"/>
  </r>
  <r>
    <s v="AVPROD"/>
    <x v="4"/>
    <x v="1"/>
    <s v="WOODSTOCK"/>
    <s v="GA"/>
    <n v="30188"/>
    <s v="PLX-HPR68-18MM-24V-ASSEMBLY-CC"/>
    <s v="Each"/>
    <s v="Active"/>
    <s v="Proluxe"/>
    <s v="Flexible Linear"/>
    <s v="Pool Rated Neon"/>
    <s v="Shadow TransferKit"/>
    <s v="01-04-2025"/>
    <s v="14-04-2025"/>
    <n v="4"/>
    <n v="0"/>
    <n v="76"/>
    <n v="0"/>
    <n v="76"/>
  </r>
  <r>
    <s v="AVPROD"/>
    <x v="5"/>
    <x v="3"/>
    <s v="SARASOTA"/>
    <s v="FL"/>
    <n v="34236"/>
    <s v="PLX-HTL65-COB-30K-24V-16"/>
    <s v="Each"/>
    <s v="Active"/>
    <s v="Proluxe"/>
    <s v="Tape Light"/>
    <s v="High Output COB"/>
    <s v="Shadow TransferKit"/>
    <s v="01-04-2025"/>
    <s v="14-04-2025"/>
    <n v="-1"/>
    <n v="0"/>
    <n v="127.05"/>
    <n v="0"/>
    <n v="127.05"/>
  </r>
  <r>
    <s v="AVPROD"/>
    <x v="6"/>
    <x v="4"/>
    <s v="FARMERS BRANCH"/>
    <s v="TX"/>
    <n v="75234"/>
    <s v="PLX-TL-SC-4BLOCK"/>
    <s v="Each"/>
    <s v="Active"/>
    <s v="Proluxe"/>
    <s v="Tape Light"/>
    <s v="Tape Light Accessories"/>
    <s v="Shadow TransferKit"/>
    <s v="01-04-2025"/>
    <s v="14-04-2025"/>
    <n v="-5"/>
    <n v="0"/>
    <n v="167.85"/>
    <n v="0"/>
    <n v="167.85"/>
  </r>
  <r>
    <s v="AVPROD"/>
    <x v="7"/>
    <x v="5"/>
    <s v="FRANKLIN"/>
    <s v="OH"/>
    <n v="45005"/>
    <s v="CONKIT-CC"/>
    <s v="Each"/>
    <s v="Inactive"/>
    <s v="American Lighting"/>
    <s v="Tape Light"/>
    <s v="Tape Light Accessories"/>
    <s v="Custom Cut"/>
    <s v="01-04-2025"/>
    <s v="14-04-2025"/>
    <n v="0"/>
    <n v="0"/>
    <n v="0"/>
    <n v="-18.600000000000001"/>
    <n v="18.600000000000001"/>
  </r>
  <r>
    <s v="AVPROD"/>
    <x v="8"/>
    <x v="6"/>
    <s v="ROCKVILLE "/>
    <s v="MD"/>
    <n v="20852"/>
    <s v="HTL-COB-UWW-16"/>
    <s v="Each"/>
    <s v="Active"/>
    <s v="American Lighting"/>
    <s v="Tape Light"/>
    <s v="High Output COB"/>
    <s v="Order"/>
    <s v="01-04-2025"/>
    <s v="14-04-2025"/>
    <n v="0"/>
    <n v="6"/>
    <n v="0"/>
    <n v="455.71"/>
    <n v="-455.71"/>
  </r>
  <r>
    <s v="AVPROD"/>
    <x v="9"/>
    <x v="3"/>
    <s v="TAMPA"/>
    <s v="FL"/>
    <n v="33614"/>
    <s v="PE-AA2-1M"/>
    <s v="Each"/>
    <s v="NoPurchase"/>
    <s v="American Lighting"/>
    <s v="Extrusion/Channel"/>
    <s v="Premium Extrusions"/>
    <s v="Order"/>
    <s v="01-04-2025"/>
    <s v="14-04-2025"/>
    <n v="0"/>
    <n v="16"/>
    <n v="0"/>
    <n v="200"/>
    <n v="-200"/>
  </r>
  <r>
    <s v="AVPROD"/>
    <x v="10"/>
    <x v="5"/>
    <s v="SYRACUSE "/>
    <s v="IN"/>
    <n v="46567"/>
    <s v="PLX-BR-5CCT-4-WH"/>
    <s v="Each"/>
    <s v="Active"/>
    <s v="Proluxe"/>
    <s v="Downlighting"/>
    <s v="Brio"/>
    <s v="Shadow TransferKit"/>
    <s v="01-04-2025"/>
    <s v="14-04-2025"/>
    <n v="1"/>
    <n v="0"/>
    <n v="7.84"/>
    <n v="0"/>
    <n v="7.84"/>
  </r>
  <r>
    <s v="AVPROD"/>
    <x v="11"/>
    <x v="4"/>
    <s v="ROANOKE"/>
    <s v="TX"/>
    <n v="76262"/>
    <s v="PLX-LEDDRJ24V-96"/>
    <s v="Each"/>
    <s v="Active"/>
    <s v="Proluxe"/>
    <s v="Drivers"/>
    <s v="LED-DR"/>
    <s v="Shadow TransferKit"/>
    <s v="01-04-2025"/>
    <s v="14-04-2025"/>
    <n v="-1"/>
    <n v="0"/>
    <n v="61.6"/>
    <n v="0"/>
    <n v="61.6"/>
  </r>
  <r>
    <s v="AVPROD"/>
    <x v="12"/>
    <x v="5"/>
    <s v="TROY"/>
    <s v="MI"/>
    <n v="48084"/>
    <s v="CC-LF-SFLEX-A15x50"/>
    <s v="Each"/>
    <s v="Active"/>
    <s v="Other - Non-Inventory"/>
    <s v="Other"/>
    <s v="LaborFee"/>
    <s v="Tivoli Custom Cut"/>
    <s v="01-04-2025"/>
    <s v="14-04-2025"/>
    <n v="-2"/>
    <n v="0"/>
    <n v="44"/>
    <n v="0"/>
    <n v="44"/>
  </r>
  <r>
    <s v="AVPROD"/>
    <x v="13"/>
    <x v="7"/>
    <s v="LONG ISLAND CITY"/>
    <s v="NY"/>
    <n v="11101"/>
    <s v="CC-LF-NFPROV-2-F"/>
    <s v="Each"/>
    <s v="Active"/>
    <s v="Other - Non-Inventory"/>
    <s v="Other"/>
    <s v="LaborFee"/>
    <s v="Tivoli Custom Cut"/>
    <s v="01-04-2025"/>
    <s v="14-04-2025"/>
    <n v="-1"/>
    <n v="0"/>
    <n v="23.75"/>
    <n v="0"/>
    <n v="23.75"/>
  </r>
  <r>
    <s v="AVPROD"/>
    <x v="14"/>
    <x v="8"/>
    <s v="WEBSTER"/>
    <s v="NY"/>
    <n v="14580"/>
    <s v="BRD4-5CCT-RD"/>
    <s v="Each"/>
    <s v="Active"/>
    <s v="American Lighting"/>
    <s v="Downlighting"/>
    <s v="Brio"/>
    <s v="Order"/>
    <s v="01-04-2025"/>
    <s v="14-04-2025"/>
    <n v="0"/>
    <n v="12"/>
    <n v="0"/>
    <n v="96"/>
    <n v="-96"/>
  </r>
  <r>
    <s v="AVPROD"/>
    <x v="14"/>
    <x v="8"/>
    <s v="WEBSTER"/>
    <s v="NY"/>
    <n v="14580"/>
    <s v="CTRLW-DMXB-RGBW-4Z"/>
    <s v="Each"/>
    <s v="Active"/>
    <s v="American Lighting"/>
    <s v="Controls"/>
    <s v="Controls"/>
    <s v="Order"/>
    <s v="01-04-2025"/>
    <s v="14-04-2025"/>
    <n v="0"/>
    <n v="2"/>
    <n v="0"/>
    <n v="245.4"/>
    <n v="-245.4"/>
  </r>
  <r>
    <s v="AVPROD"/>
    <x v="15"/>
    <x v="1"/>
    <s v="NORTH CHARLESTON"/>
    <s v="SC"/>
    <n v="29420"/>
    <s v="PLX-ADPTPRODRJ24V-192"/>
    <s v="Each"/>
    <s v="Active"/>
    <s v="Proluxe"/>
    <s v="Drivers"/>
    <s v="Adaptive"/>
    <s v="Shadow TransferKit"/>
    <s v="01-04-2025"/>
    <s v="14-04-2025"/>
    <n v="-1"/>
    <n v="0"/>
    <n v="148.32"/>
    <n v="0"/>
    <n v="148.32"/>
  </r>
  <r>
    <s v="AVPROD"/>
    <x v="16"/>
    <x v="9"/>
    <s v="LINDON"/>
    <s v="UT"/>
    <n v="84042"/>
    <s v="PZM-PE-GT-END"/>
    <s v="Each"/>
    <s v="Inactive"/>
    <s v="Prizm"/>
    <s v="Extrusion/Channel"/>
    <s v="Premium Extrusions"/>
    <s v="TransferKit"/>
    <s v="01-04-2025"/>
    <s v="14-04-2025"/>
    <n v="0"/>
    <n v="20"/>
    <n v="0"/>
    <n v="51"/>
    <n v="-51"/>
  </r>
  <r>
    <s v="AVPROD"/>
    <x v="17"/>
    <x v="6"/>
    <s v="ANNAPOLIS"/>
    <s v="MD"/>
    <n v="21401"/>
    <s v="PE-UVLENS-1M"/>
    <s v="Each"/>
    <s v="Active"/>
    <s v="American Lighting"/>
    <s v="Extrusion/Channel"/>
    <s v="Premium Extrusions"/>
    <s v="Special Order"/>
    <s v="01-04-2025"/>
    <s v="14-04-2025"/>
    <n v="0"/>
    <n v="0"/>
    <n v="0"/>
    <n v="-8.25"/>
    <n v="8.25"/>
  </r>
  <r>
    <s v="AVPROD"/>
    <x v="18"/>
    <x v="4"/>
    <s v="JONESBORO"/>
    <s v="AR"/>
    <n v="72401"/>
    <s v="PLX-AMRT-RGBW-16"/>
    <s v="Each"/>
    <s v="Active"/>
    <s v="Proluxe"/>
    <s v="Flexible Linear"/>
    <s v="Amrita"/>
    <s v="Shadow TransferKit"/>
    <s v="01-04-2025"/>
    <s v="14-04-2025"/>
    <n v="15"/>
    <n v="0"/>
    <n v="1419.15"/>
    <n v="0"/>
    <n v="1419.15"/>
  </r>
  <r>
    <s v="AVPROD"/>
    <x v="19"/>
    <x v="5"/>
    <s v="CLEVELAND"/>
    <s v="OH"/>
    <n v="44114"/>
    <s v="PLX-SPTL54-RGBTW-24V-100"/>
    <s v="Each"/>
    <s v="FlgNoPur"/>
    <s v="Proluxe"/>
    <s v="Tape Light"/>
    <s v="Spec Grade"/>
    <s v="Shadow TransferKit"/>
    <s v="01-04-2025"/>
    <s v="14-04-2025"/>
    <n v="-2"/>
    <n v="0"/>
    <n v="2644.9"/>
    <n v="0"/>
    <n v="2644.9"/>
  </r>
  <r>
    <s v="AVPROD"/>
    <x v="20"/>
    <x v="7"/>
    <s v="GARFIELD"/>
    <s v="NJ"/>
    <n v="7026"/>
    <s v="E-CLIP"/>
    <s v="Each"/>
    <s v="NoPurchase"/>
    <s v="American Lighting"/>
    <s v="Extrusion/Channel"/>
    <s v="Economy Extrusions"/>
    <s v="Order"/>
    <s v="01-04-2025"/>
    <s v="14-04-2025"/>
    <n v="0"/>
    <n v="42"/>
    <n v="0"/>
    <n v="49.98"/>
    <n v="-49.98"/>
  </r>
  <r>
    <s v="AVPROD"/>
    <x v="21"/>
    <x v="1"/>
    <s v="NASHVILLE "/>
    <s v="TN"/>
    <n v="37204"/>
    <s v="PLX-EXTRAD-2M"/>
    <s v="Each"/>
    <s v="NoPurchase"/>
    <s v="Proluxe"/>
    <s v="Extrusion/Channel"/>
    <s v="Premium Extrusions"/>
    <s v="Shadow TransferKit"/>
    <s v="01-04-2025"/>
    <s v="14-04-2025"/>
    <n v="-18"/>
    <n v="0"/>
    <n v="558"/>
    <n v="0"/>
    <n v="558"/>
  </r>
  <r>
    <s v="AVPROD"/>
    <x v="22"/>
    <x v="0"/>
    <s v="LOGAN"/>
    <s v="UT"/>
    <n v="84341"/>
    <s v="ADPTPRO-DRJ-288-24"/>
    <s v="Each"/>
    <s v="Active"/>
    <s v="American Lighting"/>
    <s v="Drivers"/>
    <s v="Adaptive"/>
    <s v="Order"/>
    <s v="01-04-2025"/>
    <s v="14-04-2025"/>
    <n v="0"/>
    <n v="1"/>
    <n v="0"/>
    <n v="192.35"/>
    <n v="-192.35"/>
  </r>
  <r>
    <s v="AVPROD"/>
    <x v="23"/>
    <x v="5"/>
    <s v="MASON"/>
    <s v="OH"/>
    <n v="45040"/>
    <s v="SPKPL-CTRL-W-RGBTW"/>
    <s v="Each"/>
    <s v="Active"/>
    <s v="American Lighting"/>
    <s v="Spektrum"/>
    <s v="Spektrum Smart"/>
    <s v="Order"/>
    <s v="01-04-2025"/>
    <s v="14-04-2025"/>
    <n v="0"/>
    <n v="1"/>
    <n v="0"/>
    <n v="15.5"/>
    <n v="-15.5"/>
  </r>
  <r>
    <s v="AVPROD"/>
    <x v="24"/>
    <x v="3"/>
    <s v="NAPLES"/>
    <s v="FL"/>
    <n v="34110"/>
    <s v="ADPTPRO-DRJ-60-24"/>
    <s v="Each"/>
    <s v="Active"/>
    <s v="American Lighting"/>
    <s v="Drivers"/>
    <s v="Adaptive"/>
    <s v="Order"/>
    <s v="01-04-2025"/>
    <s v="14-04-2025"/>
    <n v="0"/>
    <n v="3"/>
    <n v="0"/>
    <n v="230.25"/>
    <n v="-230.25"/>
  </r>
  <r>
    <s v="AVPROD"/>
    <x v="25"/>
    <x v="7"/>
    <s v="SOUTHAMPTON"/>
    <s v="NY"/>
    <n v="11968"/>
    <s v="PE-AA1-1M"/>
    <s v="Each"/>
    <s v="NoPurchase"/>
    <s v="American Lighting"/>
    <s v="Extrusion/Channel"/>
    <s v="Premium Extrusions"/>
    <s v="Order"/>
    <s v="01-04-2025"/>
    <s v="14-04-2025"/>
    <n v="0"/>
    <n v="4"/>
    <n v="0"/>
    <n v="37"/>
    <n v="-37"/>
  </r>
  <r>
    <s v="AVPROD"/>
    <x v="26"/>
    <x v="3"/>
    <s v="SOUTH DAYTONA"/>
    <s v="FL"/>
    <n v="32119"/>
    <s v="PLX-GTWY-DMXARTNET"/>
    <s v="Each"/>
    <s v="Active"/>
    <s v="Proluxe"/>
    <s v="Controls"/>
    <s v="Controls"/>
    <s v="Shadow TransferKit"/>
    <s v="01-04-2025"/>
    <s v="14-04-2025"/>
    <n v="1"/>
    <n v="0"/>
    <n v="434.5"/>
    <n v="0"/>
    <n v="434.5"/>
  </r>
  <r>
    <s v="AVPROD"/>
    <x v="27"/>
    <x v="10"/>
    <s v="DORAL"/>
    <s v="FL"/>
    <n v="33178"/>
    <s v="PLX-LEDDR24V-8"/>
    <s v="Each"/>
    <s v="Active"/>
    <s v="Proluxe"/>
    <s v="Drivers"/>
    <s v="LED-DR"/>
    <s v="Shadow TransferKit"/>
    <s v="01-04-2025"/>
    <s v="14-04-2025"/>
    <n v="-1"/>
    <n v="0"/>
    <n v="10.4"/>
    <n v="0"/>
    <n v="10.4"/>
  </r>
  <r>
    <s v="AVPROD"/>
    <x v="10"/>
    <x v="5"/>
    <s v="SYRACUSE "/>
    <s v="IN"/>
    <n v="46567"/>
    <s v="PLX-ADPTPRODRJ24V-60"/>
    <s v="Each"/>
    <s v="Active"/>
    <s v="Proluxe"/>
    <s v="Drivers"/>
    <s v="Adaptive"/>
    <s v="Shadow TransferKit"/>
    <s v="01-04-2025"/>
    <s v="14-04-2025"/>
    <n v="0"/>
    <n v="0"/>
    <n v="165.43"/>
    <n v="0"/>
    <n v="165.43"/>
  </r>
  <r>
    <s v="AVPROD"/>
    <x v="28"/>
    <x v="3"/>
    <s v="SARASOTA"/>
    <s v="FL"/>
    <n v="34243"/>
    <s v="REC-DMX-RJ45A-5CH"/>
    <s v="Each"/>
    <s v="Active"/>
    <s v="American Lighting"/>
    <s v="Controls"/>
    <s v="Controls"/>
    <s v="Order"/>
    <s v="01-04-2025"/>
    <s v="14-04-2025"/>
    <n v="0"/>
    <n v="1"/>
    <n v="0"/>
    <n v="89.05"/>
    <n v="-89.05"/>
  </r>
  <r>
    <s v="AVPROD"/>
    <x v="29"/>
    <x v="3"/>
    <s v="POMPANO BEACH"/>
    <s v="FL"/>
    <n v="33069"/>
    <s v="PE-VERGE-LENS-2M"/>
    <s v="Each"/>
    <s v="FlgNoPur"/>
    <s v="American Lighting"/>
    <s v="Extrusion/Channel"/>
    <s v="Premium Extrusions"/>
    <s v="Order"/>
    <s v="01-04-2025"/>
    <s v="14-04-2025"/>
    <n v="0"/>
    <n v="58"/>
    <n v="0"/>
    <n v="701.8"/>
    <n v="-701.8"/>
  </r>
  <r>
    <s v="AVPROD"/>
    <x v="30"/>
    <x v="3"/>
    <s v="DORAL "/>
    <s v="FL"/>
    <s v="33172-1349"/>
    <s v="PLX-ADPTPRODRJ24V-96"/>
    <s v="Each"/>
    <s v="Active"/>
    <s v="Proluxe"/>
    <s v="Drivers"/>
    <s v="Adaptive"/>
    <s v="Shadow TransferKit"/>
    <s v="01-04-2025"/>
    <s v="14-04-2025"/>
    <n v="-1"/>
    <n v="0"/>
    <n v="126.7"/>
    <n v="0"/>
    <n v="126.7"/>
  </r>
  <r>
    <s v="AVPROD"/>
    <x v="31"/>
    <x v="3"/>
    <s v="BOCA RATON"/>
    <s v="FL"/>
    <n v="33434"/>
    <s v="PE-GT-2M"/>
    <s v="Each"/>
    <s v="Inactive"/>
    <s v="American Lighting"/>
    <s v="Extrusion/Channel"/>
    <s v="Premium Extrusions"/>
    <s v="Special Order"/>
    <s v="01-04-2025"/>
    <s v="14-04-2025"/>
    <n v="0"/>
    <n v="20"/>
    <n v="0"/>
    <n v="744"/>
    <n v="-744"/>
  </r>
  <r>
    <s v="AVPROD"/>
    <x v="32"/>
    <x v="5"/>
    <s v="CARMEL"/>
    <s v="IN"/>
    <n v="46032"/>
    <s v="PE-UVLENS-1M"/>
    <s v="Each"/>
    <s v="Active"/>
    <s v="American Lighting"/>
    <s v="Extrusion/Channel"/>
    <s v="Premium Extrusions"/>
    <s v="Special Order"/>
    <s v="01-04-2025"/>
    <s v="14-04-2025"/>
    <n v="0"/>
    <n v="6"/>
    <n v="0"/>
    <n v="42.06"/>
    <n v="-42.06"/>
  </r>
  <r>
    <s v="AVPROD"/>
    <x v="33"/>
    <x v="3"/>
    <s v="TAMPA "/>
    <s v="FL"/>
    <n v="33634"/>
    <s v="PLX-EXTSTEP-2M"/>
    <s v="Each"/>
    <s v="Active"/>
    <s v="Proluxe"/>
    <s v="Extrusion/Channel"/>
    <s v="Premium Extrusions"/>
    <s v="Shadow TransferKit"/>
    <s v="01-04-2025"/>
    <s v="14-04-2025"/>
    <n v="0"/>
    <n v="0"/>
    <n v="-1046.5"/>
    <n v="0"/>
    <n v="-1046.5"/>
  </r>
  <r>
    <s v="AVPROD"/>
    <x v="34"/>
    <x v="3"/>
    <s v="DORAL "/>
    <s v="FL"/>
    <n v="33122"/>
    <s v="ADPTPRO-DRJ-96-24"/>
    <s v="Each"/>
    <s v="Active"/>
    <s v="American Lighting"/>
    <s v="Drivers"/>
    <s v="Adaptive"/>
    <s v="Order"/>
    <s v="01-04-2025"/>
    <s v="14-04-2025"/>
    <n v="0"/>
    <n v="4"/>
    <n v="0"/>
    <n v="460.8"/>
    <n v="-460.8"/>
  </r>
  <r>
    <s v="AVPROD"/>
    <x v="35"/>
    <x v="11"/>
    <s v="SKOKIE"/>
    <s v="IL"/>
    <n v="60076"/>
    <s v="PLX-LEDDR24V-480"/>
    <s v="Each"/>
    <s v="Active"/>
    <s v="Proluxe"/>
    <s v="Drivers"/>
    <s v="LED-DR"/>
    <s v="Shadow TransferKit"/>
    <s v="01-04-2025"/>
    <s v="14-04-2025"/>
    <n v="0"/>
    <n v="0"/>
    <n v="-294.52"/>
    <n v="0"/>
    <n v="-294.52"/>
  </r>
  <r>
    <s v="AVPROD"/>
    <x v="36"/>
    <x v="8"/>
    <s v="METHUEN"/>
    <s v="MA"/>
    <n v="1844"/>
    <s v="PLX-ADPTPRODRJ24V-60"/>
    <s v="Each"/>
    <s v="Active"/>
    <s v="Proluxe"/>
    <s v="Drivers"/>
    <s v="Adaptive"/>
    <s v="Shadow TransferKit"/>
    <s v="01-04-2025"/>
    <s v="14-04-2025"/>
    <n v="-2"/>
    <n v="0"/>
    <n v="168.8"/>
    <n v="0"/>
    <n v="168.8"/>
  </r>
  <r>
    <s v="AVPROD"/>
    <x v="37"/>
    <x v="5"/>
    <s v="MADISON HEIGHTS"/>
    <s v="MI"/>
    <n v="48071"/>
    <s v="SPTL-RGBW"/>
    <s v="Each"/>
    <s v="FlgNoPur"/>
    <s v="American Lighting"/>
    <s v="Tape Light"/>
    <s v="Spec Grade"/>
    <s v="Order"/>
    <s v="01-04-2025"/>
    <s v="14-04-2025"/>
    <n v="0"/>
    <n v="7"/>
    <n v="0"/>
    <n v="926.45"/>
    <n v="-926.45"/>
  </r>
  <r>
    <s v="AVPROD"/>
    <x v="38"/>
    <x v="3"/>
    <s v="OCOEE"/>
    <s v="FL"/>
    <n v="34761"/>
    <s v="HTL-COB-RGBW-16"/>
    <s v="Each"/>
    <s v="Active"/>
    <s v="American Lighting"/>
    <s v="Tape Light"/>
    <s v="High Output COB"/>
    <s v="Order"/>
    <s v="01-04-2025"/>
    <s v="14-04-2025"/>
    <n v="0"/>
    <n v="2"/>
    <n v="0"/>
    <n v="285.10000000000002"/>
    <n v="-285.10000000000002"/>
  </r>
  <r>
    <s v="AVPROD"/>
    <x v="39"/>
    <x v="5"/>
    <s v="LEETSDALE"/>
    <s v="PA"/>
    <n v="15056"/>
    <s v="PLX-ADPTPRODRJ24V-60"/>
    <s v="Each"/>
    <s v="Active"/>
    <s v="Proluxe"/>
    <s v="Drivers"/>
    <s v="Adaptive"/>
    <s v="Shadow TransferKit"/>
    <s v="01-04-2025"/>
    <s v="14-04-2025"/>
    <n v="-1"/>
    <n v="0"/>
    <n v="80.180000000000007"/>
    <n v="0"/>
    <n v="80.180000000000007"/>
  </r>
  <r>
    <s v="AVPROD"/>
    <x v="40"/>
    <x v="11"/>
    <s v="CARMICHAEL"/>
    <s v="CA"/>
    <n v="95608"/>
    <s v="SPKPL-GTWY-T-W"/>
    <s v="Each"/>
    <s v="Active"/>
    <s v="American Lighting"/>
    <s v="Spektrum"/>
    <s v="Spektrum Smart"/>
    <s v="Order"/>
    <s v="01-04-2025"/>
    <s v="14-04-2025"/>
    <n v="0"/>
    <n v="3"/>
    <n v="0"/>
    <n v="87.36"/>
    <n v="-87.36"/>
  </r>
  <r>
    <s v="AVPROD"/>
    <x v="41"/>
    <x v="3"/>
    <s v="SARASOTA "/>
    <s v="FL"/>
    <n v="34237"/>
    <s v="DIS-PLX-FLXBX-BAG"/>
    <s v="Each"/>
    <s v="Active"/>
    <s v="Proluxe"/>
    <s v="DsplyCtlgSwag"/>
    <s v="DsplyCtlgSwag"/>
    <s v="Order"/>
    <s v="01-04-2025"/>
    <s v="14-04-2025"/>
    <n v="0"/>
    <n v="1"/>
    <n v="0"/>
    <n v="0"/>
    <n v="0"/>
  </r>
  <r>
    <s v="AVPROD"/>
    <x v="42"/>
    <x v="0"/>
    <s v="DENVER"/>
    <s v="CO"/>
    <n v="80222"/>
    <s v="PE-FOCLENS-1M"/>
    <s v="Each"/>
    <s v="Active"/>
    <s v="American Lighting"/>
    <s v="Extrusion/Channel"/>
    <s v="Premium Extrusions"/>
    <s v="Special Order"/>
    <s v="01-04-2025"/>
    <s v="14-04-2025"/>
    <n v="0"/>
    <n v="48"/>
    <n v="0"/>
    <n v="1068"/>
    <n v="-1068"/>
  </r>
  <r>
    <s v="AVPROD"/>
    <x v="43"/>
    <x v="12"/>
    <s v="COSTA MESA"/>
    <s v="CA"/>
    <n v="92626"/>
    <s v="LED-DR100-24"/>
    <s v="Each"/>
    <s v="Inactive"/>
    <s v="American Lighting"/>
    <s v="Drivers"/>
    <s v="LED-DR"/>
    <s v="Order"/>
    <s v="01-04-2025"/>
    <s v="14-04-2025"/>
    <n v="0"/>
    <n v="20"/>
    <n v="0"/>
    <n v="1293"/>
    <n v="-1293"/>
  </r>
  <r>
    <s v="AVPROD"/>
    <x v="0"/>
    <x v="0"/>
    <s v="MURRAY"/>
    <s v="UT"/>
    <n v="84107"/>
    <s v="PLX-ADPTDRJ24V-30"/>
    <s v="Each"/>
    <s v="Active"/>
    <s v="Proluxe"/>
    <s v="Drivers"/>
    <s v="Adaptive"/>
    <s v="Shadow TransferKit"/>
    <s v="01-04-2025"/>
    <s v="14-04-2025"/>
    <n v="50"/>
    <n v="0"/>
    <n v="2406"/>
    <n v="0"/>
    <n v="2406"/>
  </r>
  <r>
    <s v="AVPROD"/>
    <x v="0"/>
    <x v="0"/>
    <s v="MURRAY"/>
    <s v="UT"/>
    <n v="84107"/>
    <s v="PLX-ADPTDRJ12V-60"/>
    <s v="Each"/>
    <s v="Active"/>
    <s v="Proluxe"/>
    <s v="Drivers"/>
    <s v="Adaptive"/>
    <s v="Shadow TransferKit"/>
    <s v="01-04-2025"/>
    <s v="14-04-2025"/>
    <n v="3"/>
    <n v="0"/>
    <n v="218.61"/>
    <n v="0"/>
    <n v="218.61"/>
  </r>
  <r>
    <s v="AVPROD"/>
    <x v="15"/>
    <x v="1"/>
    <s v="NORTH CHARLESTON"/>
    <s v="SC"/>
    <n v="29420"/>
    <s v="PLX-ADPTDRJ24V-60"/>
    <s v="Each"/>
    <s v="Active"/>
    <s v="Proluxe"/>
    <s v="Drivers"/>
    <s v="Adaptive"/>
    <s v="Shadow TransferKit"/>
    <s v="01-04-2025"/>
    <s v="14-04-2025"/>
    <n v="-1"/>
    <n v="0"/>
    <n v="69.03"/>
    <n v="0"/>
    <n v="69.03"/>
  </r>
  <r>
    <s v="AVPROD"/>
    <x v="3"/>
    <x v="2"/>
    <s v="Spokane Valley"/>
    <s v="WA"/>
    <n v="99216"/>
    <s v="PLX-TRNRCV-WDMX"/>
    <s v="Each"/>
    <s v="Active"/>
    <s v="Proluxe"/>
    <s v="Controls"/>
    <s v="Controls"/>
    <s v="Shadow TransferKit"/>
    <s v="01-04-2025"/>
    <s v="14-04-2025"/>
    <n v="-2"/>
    <n v="0"/>
    <n v="356.44"/>
    <n v="0"/>
    <n v="356.44"/>
  </r>
  <r>
    <s v="AVPROD"/>
    <x v="20"/>
    <x v="7"/>
    <s v="GARFIELD"/>
    <s v="NJ"/>
    <n v="7026"/>
    <s v="PE-UVLENS-1M"/>
    <s v="Each"/>
    <s v="Active"/>
    <s v="American Lighting"/>
    <s v="Extrusion/Channel"/>
    <s v="Premium Extrusions"/>
    <s v="Special Order"/>
    <s v="01-04-2025"/>
    <s v="14-04-2025"/>
    <n v="0"/>
    <n v="14"/>
    <n v="0"/>
    <n v="80.92"/>
    <n v="-80.92"/>
  </r>
  <r>
    <s v="AVPROD"/>
    <x v="36"/>
    <x v="8"/>
    <s v="METHUEN"/>
    <s v="MA"/>
    <n v="1844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44"/>
    <x v="1"/>
    <s v="ROSWELL"/>
    <s v="GA"/>
    <n v="30075"/>
    <s v="PLX-DECRJ45-DMX-5CH"/>
    <s v="Each"/>
    <s v="Active"/>
    <s v="Proluxe"/>
    <s v="Controls"/>
    <s v="Controls"/>
    <s v="Shadow TransferKit"/>
    <s v="01-04-2025"/>
    <s v="14-04-2025"/>
    <n v="23"/>
    <n v="0"/>
    <n v="2252.85"/>
    <n v="0"/>
    <n v="2252.85"/>
  </r>
  <r>
    <s v="AVPROD"/>
    <x v="7"/>
    <x v="5"/>
    <s v="FRANKLIN"/>
    <s v="OH"/>
    <n v="45005"/>
    <s v="PLX-TL-HVYDTYACCSRY-SC-JUMP-2"/>
    <s v="Each"/>
    <s v="Active"/>
    <s v="Proluxe"/>
    <s v="Tape Light"/>
    <s v="Tape Light Accessories"/>
    <s v="Shadow TransferKit"/>
    <s v="01-04-2025"/>
    <s v="14-04-2025"/>
    <n v="-10"/>
    <n v="0"/>
    <n v="77.5"/>
    <n v="0"/>
    <n v="77.5"/>
  </r>
  <r>
    <s v="AVPROD"/>
    <x v="45"/>
    <x v="6"/>
    <s v="BENSALEM"/>
    <s v="PA"/>
    <n v="19020"/>
    <s v="STL-COB-WW-16"/>
    <s v="Each"/>
    <s v="Active"/>
    <s v="American Lighting"/>
    <s v="Tape Light"/>
    <s v="Standard Grade COB"/>
    <s v="Order"/>
    <s v="01-04-2025"/>
    <s v="14-04-2025"/>
    <n v="0"/>
    <n v="1"/>
    <n v="0"/>
    <n v="84.2"/>
    <n v="-84.2"/>
  </r>
  <r>
    <s v="AVPROD"/>
    <x v="46"/>
    <x v="5"/>
    <s v="HARBOR SPRINGS "/>
    <s v="MI"/>
    <n v="49740"/>
    <s v="HTL-TWR-16"/>
    <s v="Each"/>
    <s v="Active"/>
    <s v="American Lighting"/>
    <s v="Tape Light"/>
    <s v="High Output"/>
    <s v="Order"/>
    <s v="01-04-2025"/>
    <s v="14-04-2025"/>
    <n v="0"/>
    <n v="4"/>
    <n v="0"/>
    <n v="598.79999999999995"/>
    <n v="-598.79999999999995"/>
  </r>
  <r>
    <s v="AVPROD"/>
    <x v="42"/>
    <x v="0"/>
    <s v="DENVER"/>
    <s v="CO"/>
    <n v="80222"/>
    <s v="STLHD-WW-100"/>
    <s v="Each"/>
    <s v="Active"/>
    <s v="American Lighting"/>
    <s v="Tape Light"/>
    <s v="Standard Grade HD"/>
    <s v="Order"/>
    <s v="01-04-2025"/>
    <s v="14-04-2025"/>
    <n v="0"/>
    <n v="8"/>
    <n v="0"/>
    <n v="4019.6"/>
    <n v="-4019.6"/>
  </r>
  <r>
    <s v="AVPROD"/>
    <x v="11"/>
    <x v="4"/>
    <s v="ROANOKE"/>
    <s v="TX"/>
    <n v="76262"/>
    <s v="PLX-CNVS54-40K-24V-12x24"/>
    <s v="CS2"/>
    <s v="Active"/>
    <s v="Proluxe"/>
    <s v="Dynamic Pixel"/>
    <s v="Canvas"/>
    <s v="Shadow TransferKit"/>
    <s v="01-04-2025"/>
    <s v="14-04-2025"/>
    <n v="-3"/>
    <n v="0"/>
    <n v="779.1"/>
    <n v="0"/>
    <n v="779.1"/>
  </r>
  <r>
    <s v="AVPROD"/>
    <x v="11"/>
    <x v="4"/>
    <s v="ROANOKE"/>
    <s v="TX"/>
    <n v="76262"/>
    <s v="PLX-LEDDRJ24V-200"/>
    <s v="Each"/>
    <s v="Active"/>
    <s v="Proluxe"/>
    <s v="Drivers"/>
    <s v="LED-DR"/>
    <s v="Shadow TransferKit"/>
    <s v="01-04-2025"/>
    <s v="14-04-2025"/>
    <n v="-1"/>
    <n v="0"/>
    <n v="83.6"/>
    <n v="0"/>
    <n v="83.6"/>
  </r>
  <r>
    <s v="AVPROD"/>
    <x v="47"/>
    <x v="4"/>
    <s v="HOUSTON"/>
    <s v="TX"/>
    <n v="77066"/>
    <s v="CC-LF-NFPROL-2-F"/>
    <s v="Each"/>
    <s v="Active"/>
    <s v="Other - Non-Inventory"/>
    <s v="Other"/>
    <s v="LaborFee"/>
    <s v="Tivoli Custom Cut"/>
    <s v="01-04-2025"/>
    <s v="14-04-2025"/>
    <n v="-5"/>
    <n v="0"/>
    <n v="95"/>
    <n v="0"/>
    <n v="95"/>
  </r>
  <r>
    <s v="AVPROD"/>
    <x v="48"/>
    <x v="0"/>
    <s v="WINDSOR"/>
    <s v="CO"/>
    <n v="80550"/>
    <s v="PE-GTX-1M"/>
    <s v="Each"/>
    <s v="NoPurchase"/>
    <s v="American Lighting"/>
    <s v="Extrusion/Channel"/>
    <s v="Premium Extrusions"/>
    <s v="Order"/>
    <s v="01-04-2025"/>
    <s v="14-04-2025"/>
    <n v="0"/>
    <n v="5"/>
    <n v="0"/>
    <n v="118.2"/>
    <n v="-118.2"/>
  </r>
  <r>
    <s v="AVPROD"/>
    <x v="49"/>
    <x v="2"/>
    <s v="SALEM"/>
    <s v="OR"/>
    <n v="97301"/>
    <s v="PE-TRACE-FEED"/>
    <s v="BG2"/>
    <s v="Active"/>
    <s v="American Lighting"/>
    <s v="Extrusion/Channel"/>
    <s v="Premium Extrusions"/>
    <s v="Order"/>
    <s v="01-04-2025"/>
    <s v="14-04-2025"/>
    <n v="-10"/>
    <n v="0"/>
    <n v="23.5"/>
    <n v="0"/>
    <n v="23.5"/>
  </r>
  <r>
    <s v="AVPROD"/>
    <x v="21"/>
    <x v="1"/>
    <s v="NASHVILLE "/>
    <s v="TN"/>
    <n v="37204"/>
    <s v="PLX-STLWD54-3018-24V-16"/>
    <s v="Each"/>
    <s v="Active"/>
    <s v="Proluxe"/>
    <s v="Tape Light"/>
    <s v="Standard Grade"/>
    <s v="Shadow TransferKit"/>
    <s v="01-04-2025"/>
    <s v="14-04-2025"/>
    <n v="-7"/>
    <n v="0"/>
    <n v="988.05"/>
    <n v="0"/>
    <n v="988.05"/>
  </r>
  <r>
    <s v="AVPROD"/>
    <x v="50"/>
    <x v="4"/>
    <s v="JONESBORO"/>
    <s v="AR"/>
    <n v="72405"/>
    <s v="PE-VERGE-2M"/>
    <s v="Each"/>
    <s v="NoPurchase"/>
    <s v="American Lighting"/>
    <s v="Extrusion/Channel"/>
    <s v="Premium Extrusions"/>
    <s v="Order"/>
    <s v="01-04-2025"/>
    <s v="14-04-2025"/>
    <n v="0"/>
    <n v="46"/>
    <n v="0"/>
    <n v="1872.2"/>
    <n v="-1872.2"/>
  </r>
  <r>
    <s v="AVPROD"/>
    <x v="51"/>
    <x v="1"/>
    <s v="CHARLESTON"/>
    <s v="SC"/>
    <n v="29407"/>
    <s v="PLX-ADPTPRODRJ24V-60"/>
    <s v="Each"/>
    <s v="Active"/>
    <s v="Proluxe"/>
    <s v="Drivers"/>
    <s v="Adaptive"/>
    <s v="Shadow TransferKit"/>
    <s v="01-04-2025"/>
    <s v="14-04-2025"/>
    <n v="-1"/>
    <n v="0"/>
    <n v="84.4"/>
    <n v="0"/>
    <n v="84.4"/>
  </r>
  <r>
    <s v="AVPROD"/>
    <x v="52"/>
    <x v="2"/>
    <s v="PORTLAND "/>
    <s v="OR"/>
    <n v="97210"/>
    <s v="PE-TRACE-2M"/>
    <s v="Each"/>
    <s v="NoPurchase"/>
    <s v="American Lighting"/>
    <s v="Extrusion/Channel"/>
    <s v="Premium Extrusions"/>
    <s v="Order"/>
    <s v="01-04-2025"/>
    <s v="14-04-2025"/>
    <n v="0"/>
    <n v="2"/>
    <n v="0"/>
    <n v="74.2"/>
    <n v="-74.2"/>
  </r>
  <r>
    <s v="AVPROD"/>
    <x v="53"/>
    <x v="12"/>
    <s v="PHOENIX "/>
    <s v="AZ"/>
    <n v="85050"/>
    <s v="WIRE-15-4PIN"/>
    <s v="Each"/>
    <s v="Active"/>
    <s v="American Lighting"/>
    <s v="Tape Light"/>
    <s v="Cable &amp; Wire"/>
    <s v="Order"/>
    <s v="01-04-2025"/>
    <s v="14-04-2025"/>
    <n v="2"/>
    <n v="0"/>
    <n v="9.42"/>
    <n v="0"/>
    <n v="9.42"/>
  </r>
  <r>
    <s v="AVPROD"/>
    <x v="53"/>
    <x v="12"/>
    <s v="PHOENIX "/>
    <s v="AZ"/>
    <n v="85050"/>
    <s v="CNVS-RPC-3"/>
    <s v="BG5"/>
    <s v="Active"/>
    <s v="American Lighting"/>
    <s v="Dynamic Pixel"/>
    <s v="Canvas"/>
    <s v="Order"/>
    <s v="01-04-2025"/>
    <s v="14-04-2025"/>
    <n v="20"/>
    <n v="0"/>
    <n v="42"/>
    <n v="0"/>
    <n v="42"/>
  </r>
  <r>
    <s v="AVPROD"/>
    <x v="54"/>
    <x v="2"/>
    <s v="BEND"/>
    <s v="OR"/>
    <n v="97701"/>
    <s v="ADPTPRO-DRJ-60-24"/>
    <s v="Each"/>
    <s v="Active"/>
    <s v="American Lighting"/>
    <s v="Drivers"/>
    <s v="Adaptive"/>
    <s v="Order"/>
    <s v="01-04-2025"/>
    <s v="14-04-2025"/>
    <n v="0"/>
    <n v="4"/>
    <n v="0"/>
    <n v="307"/>
    <n v="-307"/>
  </r>
  <r>
    <s v="AVPROD"/>
    <x v="55"/>
    <x v="13"/>
    <s v="MELBOURNE"/>
    <s v="FL"/>
    <n v="32940"/>
    <s v="HTL-COB-NW-16"/>
    <s v="Each"/>
    <s v="Active"/>
    <s v="American Lighting"/>
    <s v="Tape Light"/>
    <s v="High Output COB"/>
    <s v="Order"/>
    <s v="01-04-2025"/>
    <s v="14-04-2025"/>
    <n v="0"/>
    <n v="7"/>
    <n v="0"/>
    <n v="679"/>
    <n v="-679"/>
  </r>
  <r>
    <s v="AVPROD"/>
    <x v="7"/>
    <x v="5"/>
    <s v="FRANKLIN"/>
    <s v="OH"/>
    <n v="45005"/>
    <s v="HTL-COB-WW-CC"/>
    <s v="Foot"/>
    <s v="Active"/>
    <s v="American Lighting"/>
    <s v="Tape Light"/>
    <s v="High Output COB"/>
    <s v="Tivoli Custom Cut"/>
    <s v="01-04-2025"/>
    <s v="14-04-2025"/>
    <n v="0"/>
    <n v="0"/>
    <n v="0"/>
    <n v="-103.6"/>
    <n v="103.6"/>
  </r>
  <r>
    <s v="AVPROD"/>
    <x v="8"/>
    <x v="6"/>
    <s v="ROCKVILLE "/>
    <s v="MD"/>
    <n v="20852"/>
    <s v="PE-UVLENS-1M"/>
    <s v="Each"/>
    <s v="Active"/>
    <s v="American Lighting"/>
    <s v="Extrusion/Channel"/>
    <s v="Premium Extrusions"/>
    <s v="Special Order"/>
    <s v="01-04-2025"/>
    <s v="14-04-2025"/>
    <n v="0"/>
    <n v="10"/>
    <n v="0"/>
    <n v="56.45"/>
    <n v="-56.45"/>
  </r>
  <r>
    <s v="AVPROD"/>
    <x v="56"/>
    <x v="5"/>
    <s v="CLINTON "/>
    <s v="PA"/>
    <n v="15026"/>
    <s v="PLX-ADPTPRODRJ24V-30"/>
    <s v="Each"/>
    <s v="Active"/>
    <s v="Proluxe"/>
    <s v="Drivers"/>
    <s v="Adaptive"/>
    <s v="Shadow TransferKit"/>
    <s v="01-04-2025"/>
    <s v="14-04-2025"/>
    <n v="-3"/>
    <n v="0"/>
    <n v="167.1"/>
    <n v="0"/>
    <n v="167.1"/>
  </r>
  <r>
    <s v="AVPROD"/>
    <x v="57"/>
    <x v="3"/>
    <s v="JUPITER "/>
    <s v="FL"/>
    <n v="33477"/>
    <s v="PLX-EXTP-45-FEED"/>
    <s v="Each"/>
    <s v="Active"/>
    <s v="Proluxe"/>
    <s v="Extrusion/Channel"/>
    <s v="Premium Extrusions"/>
    <s v="Shadow TransferKit"/>
    <s v="01-04-2025"/>
    <s v="14-04-2025"/>
    <n v="-4"/>
    <n v="0"/>
    <n v="9.4"/>
    <n v="0"/>
    <n v="9.4"/>
  </r>
  <r>
    <s v="AVPROD"/>
    <x v="11"/>
    <x v="4"/>
    <s v="ROANOKE"/>
    <s v="TX"/>
    <n v="76262"/>
    <s v="PLX-ADPTPRODR24V-200"/>
    <s v="Each"/>
    <s v="Active"/>
    <s v="Proluxe"/>
    <s v="Drivers"/>
    <s v="Adaptive"/>
    <s v="Shadow TransferKit"/>
    <s v="01-04-2025"/>
    <s v="14-04-2025"/>
    <n v="-1"/>
    <n v="0"/>
    <n v="160.63"/>
    <n v="0"/>
    <n v="160.63"/>
  </r>
  <r>
    <s v="AVPROD"/>
    <x v="58"/>
    <x v="5"/>
    <s v="MENTOR"/>
    <s v="OH"/>
    <n v="44060"/>
    <s v="PE-GTX-1M"/>
    <s v="Each"/>
    <s v="NoPurchase"/>
    <s v="American Lighting"/>
    <s v="Extrusion/Channel"/>
    <s v="Premium Extrusions"/>
    <s v="Order"/>
    <s v="01-04-2025"/>
    <s v="14-04-2025"/>
    <n v="0"/>
    <n v="25"/>
    <n v="0"/>
    <n v="517.25"/>
    <n v="-517.25"/>
  </r>
  <r>
    <s v="AVPROD"/>
    <x v="3"/>
    <x v="2"/>
    <s v="Spokane Valley"/>
    <s v="WA"/>
    <n v="99216"/>
    <s v="PLX-DECRJ45-DMX-5CH"/>
    <s v="Each"/>
    <s v="Active"/>
    <s v="Proluxe"/>
    <s v="Controls"/>
    <s v="Controls"/>
    <s v="Shadow TransferKit"/>
    <s v="01-04-2025"/>
    <s v="14-04-2025"/>
    <n v="-1"/>
    <n v="0"/>
    <n v="93.06"/>
    <n v="0"/>
    <n v="93.06"/>
  </r>
  <r>
    <s v="AVPROD"/>
    <x v="59"/>
    <x v="1"/>
    <s v="HATTIESBURG "/>
    <s v="MS"/>
    <n v="39402"/>
    <s v="PLX-ADPTPRODRJ24V-60"/>
    <s v="Each"/>
    <s v="Active"/>
    <s v="Proluxe"/>
    <s v="Drivers"/>
    <s v="Adaptive"/>
    <s v="Shadow TransferKit"/>
    <s v="01-04-2025"/>
    <s v="14-04-2025"/>
    <n v="2"/>
    <n v="0"/>
    <n v="160.36000000000001"/>
    <n v="0"/>
    <n v="160.36000000000001"/>
  </r>
  <r>
    <s v="AVPROD"/>
    <x v="60"/>
    <x v="7"/>
    <s v="WHITE PLAINS"/>
    <s v="NY"/>
    <n v="10607"/>
    <s v="PE-GT-1M"/>
    <s v="Each"/>
    <s v="Inactive"/>
    <s v="American Lighting"/>
    <s v="Extrusion/Channel"/>
    <s v="Premium Extrusions"/>
    <s v="Order"/>
    <s v="01-04-2025"/>
    <s v="14-04-2025"/>
    <n v="0"/>
    <n v="2"/>
    <n v="0"/>
    <n v="37.200000000000003"/>
    <n v="-37.200000000000003"/>
  </r>
  <r>
    <s v="AVPROD"/>
    <x v="61"/>
    <x v="3"/>
    <s v="LAKELAND"/>
    <s v="FL"/>
    <n v="33813"/>
    <s v="PLX-STLHD54-30K-24V-16"/>
    <s v="Each"/>
    <s v="Active"/>
    <s v="Proluxe"/>
    <s v="Tape Light"/>
    <s v="Standard Grade HD"/>
    <s v="Shadow TransferKit"/>
    <s v="01-04-2025"/>
    <s v="14-04-2025"/>
    <n v="-1"/>
    <n v="0"/>
    <n v="88.89"/>
    <n v="0"/>
    <n v="88.89"/>
  </r>
  <r>
    <s v="AVPROD"/>
    <x v="62"/>
    <x v="0"/>
    <s v="LEHI"/>
    <s v="UT"/>
    <n v="84043"/>
    <s v="ADPT-DRJ-96-24"/>
    <s v="Each"/>
    <s v="Active"/>
    <s v="American Lighting"/>
    <s v="Drivers"/>
    <s v="Adaptive"/>
    <s v="Order"/>
    <s v="01-04-2025"/>
    <s v="14-04-2025"/>
    <n v="0"/>
    <n v="1"/>
    <n v="0"/>
    <n v="104.75"/>
    <n v="-104.75"/>
  </r>
  <r>
    <s v="AVPROD"/>
    <x v="63"/>
    <x v="5"/>
    <s v="PITTSBURGH"/>
    <s v="PA"/>
    <n v="15222"/>
    <s v="HTL-TWR-16"/>
    <s v="Each"/>
    <s v="Active"/>
    <s v="American Lighting"/>
    <s v="Tape Light"/>
    <s v="High Output"/>
    <s v="Order"/>
    <s v="01-04-2025"/>
    <s v="14-04-2025"/>
    <n v="0"/>
    <n v="39"/>
    <n v="0"/>
    <n v="5838.3"/>
    <n v="-5838.3"/>
  </r>
  <r>
    <s v="AVPROD"/>
    <x v="24"/>
    <x v="3"/>
    <s v="NAPLES"/>
    <s v="FL"/>
    <n v="34110"/>
    <s v="HTL-COB-WW-16"/>
    <s v="Each"/>
    <s v="Active"/>
    <s v="American Lighting"/>
    <s v="Tape Light"/>
    <s v="High Output COB"/>
    <s v="Order"/>
    <s v="01-04-2025"/>
    <s v="14-04-2025"/>
    <n v="0"/>
    <n v="52"/>
    <n v="0"/>
    <n v="5044"/>
    <n v="-5044"/>
  </r>
  <r>
    <s v="AVPROD"/>
    <x v="24"/>
    <x v="3"/>
    <s v="NAPLES"/>
    <s v="FL"/>
    <n v="34110"/>
    <s v="ADPTPRO-DRJ-192-24"/>
    <s v="Each"/>
    <s v="Active"/>
    <s v="American Lighting"/>
    <s v="Drivers"/>
    <s v="Adaptive"/>
    <s v="Order"/>
    <s v="01-04-2025"/>
    <s v="14-04-2025"/>
    <n v="0"/>
    <n v="3"/>
    <n v="0"/>
    <n v="449.4"/>
    <n v="-449.4"/>
  </r>
  <r>
    <s v="AVPROD"/>
    <x v="6"/>
    <x v="4"/>
    <s v="FARMERS BRANCH"/>
    <s v="TX"/>
    <n v="75234"/>
    <s v="PLX-ADPTDRJ24V-30"/>
    <s v="Each"/>
    <s v="Active"/>
    <s v="Proluxe"/>
    <s v="Drivers"/>
    <s v="Adaptive"/>
    <s v="Shadow TransferKit"/>
    <s v="01-04-2025"/>
    <s v="14-04-2025"/>
    <n v="-2"/>
    <n v="0"/>
    <n v="99.28"/>
    <n v="0"/>
    <n v="99.28"/>
  </r>
  <r>
    <s v="AVPROD"/>
    <x v="64"/>
    <x v="3"/>
    <s v="SUMMERFIELD "/>
    <s v="FL"/>
    <n v="34491"/>
    <s v="PLX-HTL67COB-14MM-RGBW-REPSAMP-1M"/>
    <s v="Each"/>
    <s v="Active"/>
    <s v="Proluxe"/>
    <s v="Tape Light"/>
    <s v="Sauna IP67 COB"/>
    <s v="Shadow TransferKit"/>
    <s v="01-04-2025"/>
    <s v="14-04-2025"/>
    <n v="1"/>
    <n v="0"/>
    <n v="0"/>
    <n v="0"/>
    <n v="0"/>
  </r>
  <r>
    <s v="AVPROD"/>
    <x v="7"/>
    <x v="5"/>
    <s v="FRANKLIN"/>
    <s v="OH"/>
    <n v="45005"/>
    <s v="PLX-STLHD65-30K-24V-16"/>
    <s v="Each"/>
    <s v="Active"/>
    <s v="Proluxe"/>
    <s v="Tape Light"/>
    <s v="Standard Grade HD"/>
    <s v="Shadow TransferKit"/>
    <s v="01-04-2025"/>
    <s v="14-04-2025"/>
    <n v="-2"/>
    <n v="0"/>
    <n v="206.54"/>
    <n v="0"/>
    <n v="206.54"/>
  </r>
  <r>
    <s v="AVPROD"/>
    <x v="65"/>
    <x v="12"/>
    <s v="SCOTTSDALE "/>
    <s v="AZ"/>
    <n v="85260"/>
    <s v="LED-DR100-24"/>
    <s v="Each"/>
    <s v="Inactive"/>
    <s v="American Lighting"/>
    <s v="Drivers"/>
    <s v="LED-DR"/>
    <s v="Order"/>
    <s v="01-04-2025"/>
    <s v="14-04-2025"/>
    <n v="0"/>
    <n v="20"/>
    <n v="0"/>
    <n v="1560"/>
    <n v="-1560"/>
  </r>
  <r>
    <s v="AVPROD"/>
    <x v="56"/>
    <x v="5"/>
    <s v="CLINTON "/>
    <s v="PA"/>
    <n v="15026"/>
    <s v="PLX-EXTUNV-2M-BNDL5"/>
    <s v="Each"/>
    <s v="Active"/>
    <s v="Proluxe"/>
    <s v="Extrusion/Channel"/>
    <s v="Premium Extrusions"/>
    <s v="Shadow TransferKit"/>
    <s v="01-04-2025"/>
    <s v="14-04-2025"/>
    <n v="-4"/>
    <n v="0"/>
    <n v="841.2"/>
    <n v="0"/>
    <n v="841.2"/>
  </r>
  <r>
    <s v="AVPROD"/>
    <x v="57"/>
    <x v="3"/>
    <s v="JUPITER "/>
    <s v="FL"/>
    <n v="33477"/>
    <s v="PLX-ADPTPRODRJ24V-60"/>
    <s v="Each"/>
    <s v="Active"/>
    <s v="Proluxe"/>
    <s v="Drivers"/>
    <s v="Adaptive"/>
    <s v="Shadow TransferKit"/>
    <s v="01-04-2025"/>
    <s v="14-04-2025"/>
    <n v="1"/>
    <n v="0"/>
    <n v="84.4"/>
    <n v="0"/>
    <n v="84.4"/>
  </r>
  <r>
    <s v="AVPROD"/>
    <x v="42"/>
    <x v="0"/>
    <s v="DENVER"/>
    <s v="CO"/>
    <n v="80222"/>
    <s v="PE-AA2-END"/>
    <s v="Each"/>
    <s v="NoPurchase"/>
    <s v="American Lighting"/>
    <s v="Extrusion/Channel"/>
    <s v="Premium Extrusions"/>
    <s v="Order"/>
    <s v="01-04-2025"/>
    <s v="14-04-2025"/>
    <n v="0"/>
    <n v="80"/>
    <n v="0"/>
    <n v="200"/>
    <n v="-200"/>
  </r>
  <r>
    <s v="AVPROD"/>
    <x v="42"/>
    <x v="0"/>
    <s v="DENVER"/>
    <s v="CO"/>
    <n v="80222"/>
    <s v="PLX-EXTGT-2M-BNDL1"/>
    <s v="Each"/>
    <s v="Active"/>
    <s v="Proluxe"/>
    <s v="Extrusion/Channel"/>
    <s v="Premium Extrusions"/>
    <s v="Shadow TransferKit"/>
    <s v="01-04-2025"/>
    <s v="14-04-2025"/>
    <n v="20"/>
    <n v="0"/>
    <n v="1253.2"/>
    <n v="0"/>
    <n v="1253.2"/>
  </r>
  <r>
    <s v="AVPROD"/>
    <x v="11"/>
    <x v="4"/>
    <s v="ROANOKE"/>
    <s v="TX"/>
    <n v="76262"/>
    <s v="SPTL-RGBTW"/>
    <s v="Each"/>
    <s v="FlgNoPur"/>
    <s v="American Lighting"/>
    <s v="Tape Light"/>
    <s v="Spec Grade"/>
    <s v="Order"/>
    <s v="01-04-2025"/>
    <s v="14-04-2025"/>
    <n v="0"/>
    <n v="9"/>
    <n v="0"/>
    <n v="1417.5"/>
    <n v="-1417.5"/>
  </r>
  <r>
    <s v="AVPROD"/>
    <x v="66"/>
    <x v="14"/>
    <s v="TROY "/>
    <s v="MO"/>
    <n v="63379"/>
    <s v="TL-5JUMP65-.5"/>
    <s v="Each"/>
    <s v="Active"/>
    <s v="American Lighting"/>
    <s v="Tape Light"/>
    <s v="Tape Light Accessories"/>
    <s v="Order"/>
    <s v="01-04-2025"/>
    <s v="14-04-2025"/>
    <n v="0"/>
    <n v="3"/>
    <n v="0"/>
    <n v="12.45"/>
    <n v="-12.45"/>
  </r>
  <r>
    <s v="AVPROD"/>
    <x v="28"/>
    <x v="3"/>
    <s v="SARASOTA"/>
    <s v="FL"/>
    <n v="34243"/>
    <s v="ADPTPRO-DRJ-96-24"/>
    <s v="Each"/>
    <s v="Active"/>
    <s v="American Lighting"/>
    <s v="Drivers"/>
    <s v="Adaptive"/>
    <s v="Order"/>
    <s v="01-04-2025"/>
    <s v="14-04-2025"/>
    <n v="0"/>
    <n v="1"/>
    <n v="0"/>
    <n v="115.2"/>
    <n v="-115.2"/>
  </r>
  <r>
    <s v="AVPROD"/>
    <x v="48"/>
    <x v="0"/>
    <s v="WINDSOR"/>
    <s v="CO"/>
    <n v="80550"/>
    <s v="PE-GTX-END"/>
    <s v="Each"/>
    <s v="NoPurchase"/>
    <s v="American Lighting"/>
    <s v="Extrusion/Channel"/>
    <s v="Premium Extrusions"/>
    <s v="Order"/>
    <s v="01-04-2025"/>
    <s v="14-04-2025"/>
    <n v="0"/>
    <n v="12"/>
    <n v="0"/>
    <n v="33.119999999999997"/>
    <n v="-33.119999999999997"/>
  </r>
  <r>
    <s v="AVPROD"/>
    <x v="67"/>
    <x v="5"/>
    <s v="SHELBY TOWNSHIP"/>
    <s v="MI"/>
    <n v="48315"/>
    <s v="PLX-TRNRCV-WDMX"/>
    <s v="Each"/>
    <s v="Active"/>
    <s v="Proluxe"/>
    <s v="Controls"/>
    <s v="Controls"/>
    <s v="Shadow TransferKit"/>
    <s v="01-04-2025"/>
    <s v="14-04-2025"/>
    <n v="-3"/>
    <n v="0"/>
    <n v="562.79999999999995"/>
    <n v="0"/>
    <n v="562.79999999999995"/>
  </r>
  <r>
    <s v="AVPROD"/>
    <x v="68"/>
    <x v="12"/>
    <s v="SAN DIEGO"/>
    <s v="CA"/>
    <n v="92123"/>
    <s v="ADPT-DRJ-96-24"/>
    <s v="Each"/>
    <s v="Active"/>
    <s v="American Lighting"/>
    <s v="Drivers"/>
    <s v="Adaptive"/>
    <s v="Order"/>
    <s v="01-04-2025"/>
    <s v="14-04-2025"/>
    <n v="0"/>
    <n v="1"/>
    <n v="0"/>
    <n v="104.75"/>
    <n v="-104.75"/>
  </r>
  <r>
    <s v="AVPROD"/>
    <x v="58"/>
    <x v="5"/>
    <s v="MENTOR"/>
    <s v="OH"/>
    <n v="44060"/>
    <s v="HTL20-PXL-RGBW6-24VDC-16"/>
    <s v="Each"/>
    <s v="Active"/>
    <s v="American Lighting"/>
    <s v="Tape Light"/>
    <s v="High Output"/>
    <s v="Order"/>
    <s v="01-04-2025"/>
    <s v="14-04-2025"/>
    <n v="0"/>
    <n v="2"/>
    <n v="0"/>
    <n v="336.6"/>
    <n v="-336.6"/>
  </r>
  <r>
    <s v="AVPROD"/>
    <x v="3"/>
    <x v="2"/>
    <s v="BELLEVUE"/>
    <s v="WA"/>
    <n v="98005"/>
    <s v="LED-DR320-24"/>
    <s v="Each"/>
    <s v="Inactive"/>
    <s v="American Lighting"/>
    <s v="Drivers"/>
    <s v="LED-DR"/>
    <s v="Special Order"/>
    <s v="01-04-2025"/>
    <s v="14-04-2025"/>
    <n v="0"/>
    <n v="1"/>
    <n v="0"/>
    <n v="172.25"/>
    <n v="-172.25"/>
  </r>
  <r>
    <s v="AVPROD"/>
    <x v="3"/>
    <x v="2"/>
    <s v="BELLEVUE"/>
    <s v="WA"/>
    <n v="98005"/>
    <s v="LED-DR60-24"/>
    <s v="Each"/>
    <s v="Inactive"/>
    <s v="American Lighting"/>
    <s v="Drivers"/>
    <s v="LED-DR"/>
    <s v="Order"/>
    <s v="01-04-2025"/>
    <s v="14-04-2025"/>
    <n v="0"/>
    <n v="2"/>
    <n v="0"/>
    <n v="94.2"/>
    <n v="-94.2"/>
  </r>
  <r>
    <s v="AVPROD"/>
    <x v="69"/>
    <x v="1"/>
    <s v="CHARLOTTE"/>
    <s v="NC"/>
    <n v="28270"/>
    <s v="ADPT-DRJ-96-24"/>
    <s v="Each"/>
    <s v="Active"/>
    <s v="American Lighting"/>
    <s v="Drivers"/>
    <s v="Adaptive"/>
    <s v="Order"/>
    <s v="01-04-2025"/>
    <s v="14-04-2025"/>
    <n v="0"/>
    <n v="3"/>
    <n v="0"/>
    <n v="314.25"/>
    <n v="-314.25"/>
  </r>
  <r>
    <s v="AVPROD"/>
    <x v="70"/>
    <x v="5"/>
    <s v="FISHERS "/>
    <s v="IN"/>
    <n v="46038"/>
    <s v="PE-AA2-LENS-1M"/>
    <s v="Each"/>
    <s v="NoPurchase"/>
    <s v="American Lighting"/>
    <s v="Extrusion/Channel"/>
    <s v="Premium Extrusions"/>
    <s v="Order"/>
    <s v="01-04-2025"/>
    <s v="14-04-2025"/>
    <n v="0"/>
    <n v="30"/>
    <n v="0"/>
    <n v="294"/>
    <n v="-294"/>
  </r>
  <r>
    <s v="AVPROD"/>
    <x v="71"/>
    <x v="5"/>
    <s v="WESTFIELD"/>
    <s v="IN"/>
    <n v="46074"/>
    <s v="PE-AA2DF-2M-BK"/>
    <s v="Each"/>
    <s v="Active"/>
    <s v="American Lighting"/>
    <s v="Extrusion/Channel"/>
    <s v="Premium Extrusions"/>
    <s v="Special Order"/>
    <s v="01-04-2025"/>
    <s v="14-04-2025"/>
    <n v="0"/>
    <n v="18"/>
    <n v="0"/>
    <n v="345.78"/>
    <n v="-345.78"/>
  </r>
  <r>
    <s v="AVPROD"/>
    <x v="72"/>
    <x v="4"/>
    <s v="PLANO"/>
    <s v="TX"/>
    <n v="75093"/>
    <s v="ADPT-DRJ-96-24"/>
    <s v="Each"/>
    <s v="Active"/>
    <s v="American Lighting"/>
    <s v="Drivers"/>
    <s v="Adaptive"/>
    <s v="Order"/>
    <s v="01-04-2025"/>
    <s v="14-04-2025"/>
    <n v="0"/>
    <n v="1"/>
    <n v="0"/>
    <n v="104.75"/>
    <n v="-104.75"/>
  </r>
  <r>
    <s v="AVPROD"/>
    <x v="73"/>
    <x v="6"/>
    <s v="BETHESDA"/>
    <s v="MD"/>
    <n v="20814"/>
    <s v="PLX-STLWD54-3018-24V-16"/>
    <s v="Each"/>
    <s v="Active"/>
    <s v="Proluxe"/>
    <s v="Tape Light"/>
    <s v="Standard Grade"/>
    <s v="Shadow TransferKit"/>
    <s v="01-04-2025"/>
    <s v="14-04-2025"/>
    <n v="1"/>
    <n v="0"/>
    <n v="141.15"/>
    <n v="0"/>
    <n v="141.15"/>
  </r>
  <r>
    <s v="AVPROD"/>
    <x v="64"/>
    <x v="3"/>
    <s v="SUMMERFIELD "/>
    <s v="FL"/>
    <n v="34491"/>
    <s v="PLX-STM54-30K-24V-65"/>
    <s v="Each"/>
    <s v="NoPurchase"/>
    <s v="Proluxe"/>
    <s v="Tape Light"/>
    <s v="Standard Grade Max Run"/>
    <s v="Shadow TransferKit"/>
    <s v="01-04-2025"/>
    <s v="14-04-2025"/>
    <n v="-3"/>
    <n v="0"/>
    <n v="1407"/>
    <n v="0"/>
    <n v="1407"/>
  </r>
  <r>
    <s v="AVPROD"/>
    <x v="74"/>
    <x v="12"/>
    <s v="LAS VEGAS"/>
    <s v="NV"/>
    <n v="89106"/>
    <s v="PLX-ADPTPRODRJ24V-96"/>
    <s v="Each"/>
    <s v="Active"/>
    <s v="Proluxe"/>
    <s v="Drivers"/>
    <s v="Adaptive"/>
    <s v="Shadow TransferKit"/>
    <s v="01-04-2025"/>
    <s v="14-04-2025"/>
    <n v="-1"/>
    <n v="0"/>
    <n v="126.7"/>
    <n v="0"/>
    <n v="126.7"/>
  </r>
  <r>
    <s v="AVPROD"/>
    <x v="75"/>
    <x v="3"/>
    <s v="SARASOTA"/>
    <s v="FL"/>
    <n v="34243"/>
    <s v="PLX-EXTP-45-1M"/>
    <s v="Each"/>
    <s v="NoPurchase"/>
    <s v="Proluxe"/>
    <s v="Extrusion/Channel"/>
    <s v="Premium Extrusions"/>
    <s v="Shadow TransferKit"/>
    <s v="01-04-2025"/>
    <s v="14-04-2025"/>
    <n v="-11"/>
    <n v="0"/>
    <n v="176.66"/>
    <n v="0"/>
    <n v="176.66"/>
  </r>
  <r>
    <s v="AVPROD"/>
    <x v="42"/>
    <x v="0"/>
    <s v="DENVER"/>
    <s v="CO"/>
    <n v="80222"/>
    <s v="ADPTPRO-DRJ-60-24"/>
    <s v="Each"/>
    <s v="Active"/>
    <s v="American Lighting"/>
    <s v="Drivers"/>
    <s v="Adaptive"/>
    <s v="Order"/>
    <s v="01-04-2025"/>
    <s v="14-04-2025"/>
    <n v="0"/>
    <n v="9"/>
    <n v="0"/>
    <n v="690.75"/>
    <n v="-690.75"/>
  </r>
  <r>
    <s v="AVPROD"/>
    <x v="76"/>
    <x v="8"/>
    <s v="MYSTIC"/>
    <s v="CT"/>
    <n v="6355"/>
    <s v="PLX-EXTUNV-2M-BNDL5"/>
    <s v="Each"/>
    <s v="Active"/>
    <s v="Proluxe"/>
    <s v="Extrusion/Channel"/>
    <s v="Premium Extrusions"/>
    <s v="Shadow TransferKit"/>
    <s v="01-04-2025"/>
    <s v="14-04-2025"/>
    <n v="-3"/>
    <n v="0"/>
    <n v="630.9"/>
    <n v="0"/>
    <n v="630.9"/>
  </r>
  <r>
    <s v="AVPROD"/>
    <x v="2"/>
    <x v="0"/>
    <s v="ARVADA"/>
    <s v="CO"/>
    <n v="80002"/>
    <s v="PE-UVLENS-1M"/>
    <s v="Each"/>
    <s v="Active"/>
    <s v="American Lighting"/>
    <s v="Extrusion/Channel"/>
    <s v="Premium Extrusions"/>
    <s v="Special Order"/>
    <s v="01-04-2025"/>
    <s v="14-04-2025"/>
    <n v="0"/>
    <n v="5"/>
    <n v="0"/>
    <n v="41.25"/>
    <n v="-41.25"/>
  </r>
  <r>
    <s v="AVPROD"/>
    <x v="3"/>
    <x v="2"/>
    <s v="BELLEVUE"/>
    <s v="WA"/>
    <n v="98005"/>
    <s v="LED-DR480-24"/>
    <s v="Each"/>
    <s v="Active"/>
    <s v="American Lighting"/>
    <s v="Drivers"/>
    <s v="LED-DR"/>
    <s v="Order"/>
    <s v="01-04-2025"/>
    <s v="14-04-2025"/>
    <n v="0"/>
    <n v="6"/>
    <n v="0"/>
    <n v="1359.3"/>
    <n v="-1359.3"/>
  </r>
  <r>
    <s v="AVPROD"/>
    <x v="3"/>
    <x v="2"/>
    <s v="BELLEVUE"/>
    <s v="WA"/>
    <n v="98005"/>
    <s v="LED-DRJ-150-24"/>
    <s v="Each"/>
    <s v="Active"/>
    <s v="American Lighting"/>
    <s v="Drivers"/>
    <s v="LED-DR"/>
    <s v="Order"/>
    <s v="01-04-2025"/>
    <s v="14-04-2025"/>
    <n v="0"/>
    <n v="3"/>
    <n v="0"/>
    <n v="212.7"/>
    <n v="-212.7"/>
  </r>
  <r>
    <s v="AVPROD"/>
    <x v="3"/>
    <x v="12"/>
    <s v="SCOTTSDALE"/>
    <s v="AZ"/>
    <n v="85260"/>
    <s v="PLX-CNVS54-RGBW-24V-12x24"/>
    <s v="CS2"/>
    <s v="Active"/>
    <s v="Proluxe"/>
    <s v="Dynamic Pixel"/>
    <s v="Canvas"/>
    <s v="Shadow TransferKit"/>
    <s v="01-04-2025"/>
    <s v="14-04-2025"/>
    <n v="-9"/>
    <n v="0"/>
    <n v="1514.52"/>
    <n v="0"/>
    <n v="1514.52"/>
  </r>
  <r>
    <s v="AVPROD"/>
    <x v="77"/>
    <x v="2"/>
    <s v="KIRKLAND"/>
    <s v="WA"/>
    <n v="98034"/>
    <s v="PLX-HTLWD54-3018-24V-16"/>
    <s v="Each"/>
    <s v="Active"/>
    <s v="Proluxe"/>
    <s v="Tape Light"/>
    <s v="High Output"/>
    <s v="Shadow TransferKit"/>
    <s v="01-04-2025"/>
    <s v="14-04-2025"/>
    <n v="10"/>
    <n v="0"/>
    <n v="1529"/>
    <n v="0"/>
    <n v="1529"/>
  </r>
  <r>
    <s v="AVPROD"/>
    <x v="19"/>
    <x v="5"/>
    <s v="CLEVELAND"/>
    <s v="OH"/>
    <n v="44114"/>
    <s v="PLX-STL54-COB-30K-24V-16"/>
    <s v="Each"/>
    <s v="Active"/>
    <s v="Proluxe"/>
    <s v="Tape Light"/>
    <s v="Standard Grade COB"/>
    <s v="Shadow TransferKit"/>
    <s v="01-04-2025"/>
    <s v="14-04-2025"/>
    <n v="-3"/>
    <n v="0"/>
    <n v="277.8"/>
    <n v="0"/>
    <n v="277.8"/>
  </r>
  <r>
    <s v="AVPROD"/>
    <x v="59"/>
    <x v="1"/>
    <s v="HATTIESBURG "/>
    <s v="MS"/>
    <n v="39402"/>
    <s v="PLX-TL-SC-4PWR"/>
    <s v="Each"/>
    <s v="Active"/>
    <s v="Proluxe"/>
    <s v="Tape Light"/>
    <s v="Tape Light Accessories"/>
    <s v="Shadow TransferKit"/>
    <s v="01-04-2025"/>
    <s v="14-04-2025"/>
    <n v="10"/>
    <n v="0"/>
    <n v="42.8"/>
    <n v="0"/>
    <n v="42.8"/>
  </r>
  <r>
    <s v="AVPROD"/>
    <x v="31"/>
    <x v="3"/>
    <s v="BOCA RATON"/>
    <s v="FL"/>
    <n v="33434"/>
    <s v="NFPROL-FCHAN-1M"/>
    <s v="Each"/>
    <s v="Active"/>
    <s v="American Lighting"/>
    <s v="Flexible Linear"/>
    <s v="Neonflex Pro"/>
    <s v="Order"/>
    <s v="01-04-2025"/>
    <s v="14-04-2025"/>
    <n v="0"/>
    <n v="12"/>
    <n v="0"/>
    <n v="119.4"/>
    <n v="-119.4"/>
  </r>
  <r>
    <s v="AVPROD"/>
    <x v="4"/>
    <x v="1"/>
    <s v="WOODSTOCK"/>
    <s v="GA"/>
    <n v="30188"/>
    <s v="PLX-EXTDY-CLIP"/>
    <s v="Each"/>
    <s v="Active"/>
    <s v="Proluxe"/>
    <s v="Extrusion/Channel"/>
    <s v="Premium Extrusions"/>
    <s v="Shadow TransferKit"/>
    <s v="01-04-2025"/>
    <s v="14-04-2025"/>
    <n v="-72"/>
    <n v="0"/>
    <n v="34.56"/>
    <n v="0"/>
    <n v="34.56"/>
  </r>
  <r>
    <s v="AVPROD"/>
    <x v="23"/>
    <x v="5"/>
    <s v="MASON"/>
    <s v="OH"/>
    <n v="45040"/>
    <s v="LED-DR100-24"/>
    <s v="Each"/>
    <s v="Inactive"/>
    <s v="American Lighting"/>
    <s v="Drivers"/>
    <s v="LED-DR"/>
    <s v="Order"/>
    <s v="01-04-2025"/>
    <s v="14-04-2025"/>
    <n v="0"/>
    <n v="1"/>
    <n v="0"/>
    <n v="64.650000000000006"/>
    <n v="-64.650000000000006"/>
  </r>
  <r>
    <s v="AVPROD"/>
    <x v="5"/>
    <x v="3"/>
    <s v="SARASOTA"/>
    <s v="FL"/>
    <n v="34236"/>
    <s v="PLX-ADPTPRODRJ24V-96"/>
    <s v="Each"/>
    <s v="Active"/>
    <s v="Proluxe"/>
    <s v="Drivers"/>
    <s v="Adaptive"/>
    <s v="Shadow TransferKit"/>
    <s v="01-04-2025"/>
    <s v="14-04-2025"/>
    <n v="-5"/>
    <n v="0"/>
    <n v="633.5"/>
    <n v="0"/>
    <n v="633.5"/>
  </r>
  <r>
    <s v="AVPROD"/>
    <x v="78"/>
    <x v="6"/>
    <s v="SUFFOLK"/>
    <s v="VA"/>
    <n v="23435"/>
    <s v="PLX-LEDDRJ24V-300"/>
    <s v="Each"/>
    <s v="Active"/>
    <s v="Proluxe"/>
    <s v="Drivers"/>
    <s v="LED-DR"/>
    <s v="Shadow TransferKit"/>
    <s v="01-04-2025"/>
    <s v="14-04-2025"/>
    <n v="5"/>
    <n v="0"/>
    <n v="587"/>
    <n v="0"/>
    <n v="587"/>
  </r>
  <r>
    <s v="AVPROD"/>
    <x v="7"/>
    <x v="5"/>
    <s v="FRANKLIN"/>
    <s v="OH"/>
    <n v="45005"/>
    <s v="PE-AA1-1M-BK"/>
    <s v="Each"/>
    <s v="Inactive"/>
    <s v="American Lighting"/>
    <s v="Extrusion/Channel"/>
    <s v="Premium Extrusions"/>
    <s v="Special Order"/>
    <s v="01-04-2025"/>
    <s v="14-04-2025"/>
    <n v="0"/>
    <n v="6"/>
    <n v="0"/>
    <n v="75"/>
    <n v="-75"/>
  </r>
  <r>
    <s v="AVPROD"/>
    <x v="79"/>
    <x v="0"/>
    <s v="RIVERTON"/>
    <s v="UT"/>
    <n v="84065"/>
    <s v="E-CLIP-45"/>
    <s v="Each"/>
    <s v="NoPurchase"/>
    <s v="American Lighting"/>
    <s v="Extrusion/Channel"/>
    <s v="Economy Extrusions"/>
    <s v="Order"/>
    <s v="01-04-2025"/>
    <s v="14-04-2025"/>
    <n v="0"/>
    <n v="20"/>
    <n v="0"/>
    <n v="44"/>
    <n v="-44"/>
  </r>
  <r>
    <s v="AVPROD"/>
    <x v="80"/>
    <x v="6"/>
    <s v="WAYNE"/>
    <s v="PA"/>
    <n v="19087"/>
    <s v="PLX-EXTUNVMINI-2M-BNDL1"/>
    <s v="Each"/>
    <s v="Active"/>
    <s v="Proluxe"/>
    <s v="Extrusion/Channel"/>
    <s v="Premium Extrusions"/>
    <s v="Shadow TransferKit"/>
    <s v="01-04-2025"/>
    <s v="14-04-2025"/>
    <n v="-8"/>
    <n v="0"/>
    <n v="282.39999999999998"/>
    <n v="0"/>
    <n v="282.39999999999998"/>
  </r>
  <r>
    <s v="AVPROD"/>
    <x v="81"/>
    <x v="3"/>
    <s v="TAMPA"/>
    <s v="FL"/>
    <s v="33619-2272"/>
    <s v="SPKPL-PUCK-RGBTW-1P-BK"/>
    <s v="Each"/>
    <s v="Active"/>
    <s v="American Lighting"/>
    <s v="Spektrum"/>
    <s v="Spektrum Smart"/>
    <s v="Order"/>
    <s v="01-04-2025"/>
    <s v="14-04-2025"/>
    <n v="0"/>
    <n v="2"/>
    <n v="0"/>
    <n v="47.4"/>
    <n v="-47.4"/>
  </r>
  <r>
    <s v="AVPROD"/>
    <x v="82"/>
    <x v="5"/>
    <s v="CLINTON TWP"/>
    <s v="MI"/>
    <n v="48038"/>
    <s v="PLX-BR-5CCT-4-WH"/>
    <s v="Each"/>
    <s v="Active"/>
    <s v="Proluxe"/>
    <s v="Downlighting"/>
    <s v="Brio"/>
    <s v="Shadow TransferKit"/>
    <s v="01-04-2025"/>
    <s v="14-04-2025"/>
    <n v="1"/>
    <n v="0"/>
    <n v="8"/>
    <n v="0"/>
    <n v="8"/>
  </r>
  <r>
    <s v="AVPROD"/>
    <x v="83"/>
    <x v="5"/>
    <s v="CUYAHOGA FALLS"/>
    <s v="OH"/>
    <n v="44221"/>
    <s v="HTL-COB-TW-16"/>
    <s v="Each"/>
    <s v="Active"/>
    <s v="American Lighting"/>
    <s v="Tape Light"/>
    <s v="High Output COB"/>
    <s v="Order"/>
    <s v="01-04-2025"/>
    <s v="14-04-2025"/>
    <n v="0"/>
    <n v="0"/>
    <n v="0"/>
    <n v="-112.55"/>
    <n v="112.55"/>
  </r>
  <r>
    <s v="AVPROD"/>
    <x v="42"/>
    <x v="0"/>
    <s v="DENVER"/>
    <s v="CO"/>
    <n v="80222"/>
    <s v="PE-AA2-1M"/>
    <s v="Each"/>
    <s v="NoPurchase"/>
    <s v="American Lighting"/>
    <s v="Extrusion/Channel"/>
    <s v="Premium Extrusions"/>
    <s v="Order"/>
    <s v="01-04-2025"/>
    <s v="14-04-2025"/>
    <n v="0"/>
    <n v="173"/>
    <n v="0"/>
    <n v="2162.5"/>
    <n v="-2162.5"/>
  </r>
  <r>
    <s v="AVPROD"/>
    <x v="11"/>
    <x v="4"/>
    <s v="ROANOKE"/>
    <s v="TX"/>
    <n v="76262"/>
    <s v="LED-DR600-24"/>
    <s v="Each"/>
    <s v="Active"/>
    <s v="American Lighting"/>
    <s v="Drivers"/>
    <s v="LED-DR"/>
    <s v="Special Order"/>
    <s v="01-04-2025"/>
    <s v="14-04-2025"/>
    <n v="0"/>
    <n v="1"/>
    <n v="0"/>
    <n v="295.7"/>
    <n v="-295.7"/>
  </r>
  <r>
    <s v="AVPROD"/>
    <x v="28"/>
    <x v="3"/>
    <s v="SARASOTA"/>
    <s v="FL"/>
    <n v="34243"/>
    <s v="PE-VERGE-2M"/>
    <s v="Each"/>
    <s v="NoPurchase"/>
    <s v="American Lighting"/>
    <s v="Extrusion/Channel"/>
    <s v="Premium Extrusions"/>
    <s v="Order"/>
    <s v="01-04-2025"/>
    <s v="14-04-2025"/>
    <n v="0"/>
    <n v="6"/>
    <n v="0"/>
    <n v="244.2"/>
    <n v="-244.2"/>
  </r>
  <r>
    <s v="AVPROD"/>
    <x v="84"/>
    <x v="3"/>
    <s v="MIAMI"/>
    <s v="FL"/>
    <n v="33127"/>
    <s v="PLX-HTL54-COBFC-30K-24V-16"/>
    <s v="Each"/>
    <s v="Active"/>
    <s v="Proluxe"/>
    <s v="Tape Light"/>
    <s v="High Output"/>
    <s v="Shadow TransferKit"/>
    <s v="01-04-2025"/>
    <s v="14-04-2025"/>
    <n v="-2"/>
    <n v="0"/>
    <n v="221.8"/>
    <n v="0"/>
    <n v="221.8"/>
  </r>
  <r>
    <s v="AVPROD"/>
    <x v="59"/>
    <x v="1"/>
    <s v="HATTIESBURG "/>
    <s v="MS"/>
    <n v="39402"/>
    <s v="PLX-ADPTPRODRJ24V-192"/>
    <s v="Each"/>
    <s v="Active"/>
    <s v="Proluxe"/>
    <s v="Drivers"/>
    <s v="Adaptive"/>
    <s v="Shadow TransferKit"/>
    <s v="01-04-2025"/>
    <s v="14-04-2025"/>
    <n v="2"/>
    <n v="0"/>
    <n v="313.12"/>
    <n v="0"/>
    <n v="313.12"/>
  </r>
  <r>
    <s v="AVPROD"/>
    <x v="85"/>
    <x v="1"/>
    <s v="CHARLOTTE"/>
    <s v="NC"/>
    <n v="28217"/>
    <s v="PLX-ADPTPRODR24V-200"/>
    <s v="Each"/>
    <s v="Active"/>
    <s v="Proluxe"/>
    <s v="Drivers"/>
    <s v="Adaptive"/>
    <s v="Shadow TransferKit"/>
    <s v="01-04-2025"/>
    <s v="14-04-2025"/>
    <n v="-1"/>
    <n v="0"/>
    <n v="163.9"/>
    <n v="0"/>
    <n v="163.9"/>
  </r>
  <r>
    <s v="AVPROD"/>
    <x v="86"/>
    <x v="3"/>
    <s v="COCONUT CREEK"/>
    <s v="FL"/>
    <n v="33073"/>
    <s v="ADPTPRO-DRJ-96-24"/>
    <s v="Each"/>
    <s v="Active"/>
    <s v="American Lighting"/>
    <s v="Drivers"/>
    <s v="Adaptive"/>
    <s v="Order"/>
    <s v="01-04-2025"/>
    <s v="14-04-2025"/>
    <n v="0"/>
    <n v="1"/>
    <n v="0"/>
    <n v="115.2"/>
    <n v="-115.2"/>
  </r>
  <r>
    <s v="AVPROD"/>
    <x v="87"/>
    <x v="14"/>
    <s v="OVERLAND PARK "/>
    <s v="KS"/>
    <n v="66209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37"/>
    <x v="5"/>
    <s v="MADISON HEIGHTS"/>
    <s v="MI"/>
    <n v="48071"/>
    <s v="SPKPL-CTRL-W-RGBTW"/>
    <s v="Each"/>
    <s v="Active"/>
    <s v="American Lighting"/>
    <s v="Spektrum"/>
    <s v="Spektrum Smart"/>
    <s v="Order"/>
    <s v="01-04-2025"/>
    <s v="14-04-2025"/>
    <n v="0"/>
    <n v="2"/>
    <n v="0"/>
    <n v="31"/>
    <n v="-31"/>
  </r>
  <r>
    <s v="AVPROD"/>
    <x v="37"/>
    <x v="5"/>
    <s v="MADISON HEIGHTS"/>
    <s v="MI"/>
    <n v="48071"/>
    <s v="PE-GT-END"/>
    <s v="Each"/>
    <s v="NoPurchase"/>
    <s v="American Lighting"/>
    <s v="Extrusion/Channel"/>
    <s v="Premium Extrusions"/>
    <s v="Order"/>
    <s v="01-04-2025"/>
    <s v="14-04-2025"/>
    <n v="0"/>
    <n v="20"/>
    <n v="0"/>
    <n v="51"/>
    <n v="-51"/>
  </r>
  <r>
    <s v="AVPROD"/>
    <x v="54"/>
    <x v="2"/>
    <s v="BEND"/>
    <s v="OR"/>
    <n v="97701"/>
    <s v="ADPTPRO-DRJ-96-24"/>
    <s v="Each"/>
    <s v="Active"/>
    <s v="American Lighting"/>
    <s v="Drivers"/>
    <s v="Adaptive"/>
    <s v="Order"/>
    <s v="01-04-2025"/>
    <s v="14-04-2025"/>
    <n v="0"/>
    <n v="1"/>
    <n v="0"/>
    <n v="115.2"/>
    <n v="-115.2"/>
  </r>
  <r>
    <s v="AVPROD"/>
    <x v="88"/>
    <x v="0"/>
    <s v="PARK CITY"/>
    <s v="UT"/>
    <n v="84098"/>
    <s v="PLX-ADPTDRJ24V-288"/>
    <s v="Each"/>
    <s v="Active"/>
    <s v="Proluxe"/>
    <s v="Drivers"/>
    <s v="Adaptive"/>
    <s v="Shadow TransferKit"/>
    <s v="01-04-2025"/>
    <s v="14-04-2025"/>
    <n v="-7"/>
    <n v="0"/>
    <n v="1346.1"/>
    <n v="0"/>
    <n v="1346.1"/>
  </r>
  <r>
    <s v="AVPROD"/>
    <x v="75"/>
    <x v="1"/>
    <s v="DENVER"/>
    <s v="NC"/>
    <n v="28037"/>
    <s v="SPKPL-REC-TB-5CH"/>
    <s v="Each"/>
    <s v="Active"/>
    <s v="American Lighting"/>
    <s v="Spektrum"/>
    <s v="Spektrum Smart"/>
    <s v="Order"/>
    <s v="01-04-2025"/>
    <s v="14-04-2025"/>
    <n v="0"/>
    <n v="6"/>
    <n v="0"/>
    <n v="356.1"/>
    <n v="-356.1"/>
  </r>
  <r>
    <s v="AVPROD"/>
    <x v="7"/>
    <x v="5"/>
    <s v="FRANKLIN"/>
    <s v="OH"/>
    <n v="45005"/>
    <s v="PLX-ADPTPRODRJ24V-288"/>
    <s v="Each"/>
    <s v="Active"/>
    <s v="Proluxe"/>
    <s v="Drivers"/>
    <s v="Adaptive"/>
    <s v="Shadow TransferKit"/>
    <s v="01-04-2025"/>
    <s v="14-04-2025"/>
    <n v="-4"/>
    <n v="0"/>
    <n v="804.08"/>
    <n v="0"/>
    <n v="804.08"/>
  </r>
  <r>
    <s v="AVPROD"/>
    <x v="7"/>
    <x v="5"/>
    <s v="FRANKLIN"/>
    <s v="OH"/>
    <n v="45005"/>
    <s v="ADPTPRO-DRJ-60-24"/>
    <s v="Each"/>
    <s v="Active"/>
    <s v="American Lighting"/>
    <s v="Drivers"/>
    <s v="Adaptive"/>
    <s v="Order"/>
    <s v="01-04-2025"/>
    <s v="14-04-2025"/>
    <n v="0"/>
    <n v="3"/>
    <n v="0"/>
    <n v="230.25"/>
    <n v="-230.25"/>
  </r>
  <r>
    <s v="AVPROD"/>
    <x v="7"/>
    <x v="5"/>
    <s v="FRANKLIN"/>
    <s v="OH"/>
    <n v="45005"/>
    <s v="PLX-ADPTPRODRJ24V-192"/>
    <s v="Each"/>
    <s v="Active"/>
    <s v="Proluxe"/>
    <s v="Drivers"/>
    <s v="Adaptive"/>
    <s v="Shadow TransferKit"/>
    <s v="01-04-2025"/>
    <s v="14-04-2025"/>
    <n v="-2"/>
    <n v="0"/>
    <n v="313.12"/>
    <n v="0"/>
    <n v="313.12"/>
  </r>
  <r>
    <s v="AVPROD"/>
    <x v="89"/>
    <x v="6"/>
    <s v="ANNAPOLIS"/>
    <s v="MD"/>
    <n v="21401"/>
    <s v="PLX-ADPTDRJ24V-288"/>
    <s v="Each"/>
    <s v="Active"/>
    <s v="Proluxe"/>
    <s v="Drivers"/>
    <s v="Adaptive"/>
    <s v="Shadow TransferKit"/>
    <s v="01-04-2025"/>
    <s v="14-04-2025"/>
    <n v="1"/>
    <n v="0"/>
    <n v="192.3"/>
    <n v="0"/>
    <n v="192.3"/>
  </r>
  <r>
    <s v="AVPROD"/>
    <x v="90"/>
    <x v="11"/>
    <s v="STEVENS POINT"/>
    <s v="WI"/>
    <n v="54481"/>
    <s v="REC-DMX-RJ45A-5CH"/>
    <s v="Each"/>
    <s v="Active"/>
    <s v="American Lighting"/>
    <s v="Controls"/>
    <s v="Controls"/>
    <s v="Order"/>
    <s v="01-04-2025"/>
    <s v="14-04-2025"/>
    <n v="0"/>
    <n v="1"/>
    <n v="0"/>
    <n v="71.25"/>
    <n v="-71.25"/>
  </r>
  <r>
    <s v="AVPROD"/>
    <x v="10"/>
    <x v="5"/>
    <s v="SYRACUSE "/>
    <s v="IN"/>
    <n v="46567"/>
    <s v="SGL4-120-30-VS"/>
    <s v="Each"/>
    <s v="NoPurchase"/>
    <s v="American Lighting"/>
    <s v="Exterior"/>
    <s v="SGL4"/>
    <s v="Order"/>
    <s v="01-04-2025"/>
    <s v="14-04-2025"/>
    <n v="0"/>
    <n v="15"/>
    <n v="0"/>
    <n v="626.25"/>
    <n v="-626.25"/>
  </r>
  <r>
    <s v="AVPROD"/>
    <x v="31"/>
    <x v="3"/>
    <s v="BOCA RATON"/>
    <s v="FL"/>
    <n v="33434"/>
    <s v="HTLHD-WW-100"/>
    <s v="Each"/>
    <s v="Active"/>
    <s v="American Lighting"/>
    <s v="Tape Light"/>
    <s v="High Output HD"/>
    <s v="Order"/>
    <s v="01-04-2025"/>
    <s v="14-04-2025"/>
    <n v="0"/>
    <n v="4"/>
    <n v="0"/>
    <n v="2491.8000000000002"/>
    <n v="-2491.8000000000002"/>
  </r>
  <r>
    <s v="AVPROD"/>
    <x v="69"/>
    <x v="1"/>
    <s v="CHARLOTTE"/>
    <s v="NC"/>
    <n v="28270"/>
    <s v="STLHD-WW-16"/>
    <s v="Each"/>
    <s v="Active"/>
    <s v="American Lighting"/>
    <s v="Tape Light"/>
    <s v="Standard Grade HD"/>
    <s v="Order"/>
    <s v="01-04-2025"/>
    <s v="14-04-2025"/>
    <n v="0"/>
    <n v="8"/>
    <n v="0"/>
    <n v="724"/>
    <n v="-724"/>
  </r>
  <r>
    <s v="AVPROD"/>
    <x v="88"/>
    <x v="0"/>
    <s v="PARK CITY"/>
    <s v="UT"/>
    <n v="84098"/>
    <s v="PLX-ADPTDRJ24V-96"/>
    <s v="Each"/>
    <s v="Active"/>
    <s v="Proluxe"/>
    <s v="Drivers"/>
    <s v="Adaptive"/>
    <s v="Shadow TransferKit"/>
    <s v="01-04-2025"/>
    <s v="14-04-2025"/>
    <n v="-5"/>
    <n v="0"/>
    <n v="576"/>
    <n v="0"/>
    <n v="576"/>
  </r>
  <r>
    <s v="AVPROD"/>
    <x v="8"/>
    <x v="6"/>
    <s v="ROCKVILLE "/>
    <s v="MD"/>
    <n v="20852"/>
    <s v="E-CLIP"/>
    <s v="Each"/>
    <s v="NoPurchase"/>
    <s v="American Lighting"/>
    <s v="Extrusion/Channel"/>
    <s v="Economy Extrusions"/>
    <s v="Order"/>
    <s v="01-04-2025"/>
    <s v="14-04-2025"/>
    <n v="0"/>
    <n v="60"/>
    <n v="0"/>
    <n v="78.2"/>
    <n v="-78.2"/>
  </r>
  <r>
    <s v="AVPROD"/>
    <x v="91"/>
    <x v="12"/>
    <s v="SAN DIEGO"/>
    <s v="CA"/>
    <n v="92121"/>
    <s v="PLX-EXTMINIUNI-1M"/>
    <s v="Each"/>
    <s v="NoPurchase"/>
    <s v="Proluxe"/>
    <s v="Extrusion/Channel"/>
    <s v="Premium Extrusions"/>
    <s v="Shadow TransferKit"/>
    <s v="01-04-2025"/>
    <s v="14-04-2025"/>
    <n v="-4"/>
    <n v="0"/>
    <n v="37"/>
    <n v="0"/>
    <n v="37"/>
  </r>
  <r>
    <s v="AVPROD"/>
    <x v="92"/>
    <x v="12"/>
    <s v="SIGNAL HILL "/>
    <s v="CA"/>
    <n v="97055"/>
    <s v="HTL20-COB-UWW-16"/>
    <s v="Each"/>
    <s v="NoPurchase"/>
    <s v="American Lighting"/>
    <s v="Tape Light"/>
    <s v="High Output COB"/>
    <s v="Order"/>
    <s v="01-04-2025"/>
    <s v="14-04-2025"/>
    <n v="0"/>
    <n v="23"/>
    <n v="0"/>
    <n v="2119.4499999999998"/>
    <n v="-2119.4499999999998"/>
  </r>
  <r>
    <s v="AVPROD"/>
    <x v="77"/>
    <x v="2"/>
    <s v="KIRKLAND"/>
    <s v="WA"/>
    <n v="98034"/>
    <s v="PLX-HTL65-30K-24V-16"/>
    <s v="Each"/>
    <s v="Active"/>
    <s v="Proluxe"/>
    <s v="Tape Light"/>
    <s v="High Output"/>
    <s v="Shadow TransferKit"/>
    <s v="01-04-2025"/>
    <s v="14-04-2025"/>
    <n v="3"/>
    <n v="0"/>
    <n v="352.05"/>
    <n v="0"/>
    <n v="352.05"/>
  </r>
  <r>
    <s v="AVPROD"/>
    <x v="93"/>
    <x v="4"/>
    <s v="HOUSTON"/>
    <s v="TX"/>
    <n v="77007"/>
    <s v="TWPRO-HUB-8"/>
    <s v="Each"/>
    <s v="NoPurchase"/>
    <s v="Seasonal"/>
    <s v="Seasonal"/>
    <s v="Twinkly Pro"/>
    <s v="Order"/>
    <s v="01-04-2025"/>
    <s v="14-04-2025"/>
    <n v="0"/>
    <n v="1"/>
    <n v="0"/>
    <n v="445.73"/>
    <n v="-445.73"/>
  </r>
  <r>
    <s v="AVPROD"/>
    <x v="4"/>
    <x v="1"/>
    <s v="WOODSTOCK"/>
    <s v="GA"/>
    <n v="30188"/>
    <s v="PLX-ADPTPRODRJ24V-60"/>
    <s v="Each"/>
    <s v="Active"/>
    <s v="Proluxe"/>
    <s v="Drivers"/>
    <s v="Adaptive"/>
    <s v="Shadow TransferKit"/>
    <s v="01-04-2025"/>
    <s v="14-04-2025"/>
    <n v="-6"/>
    <n v="0"/>
    <n v="481.08"/>
    <n v="0"/>
    <n v="481.08"/>
  </r>
  <r>
    <s v="AVPROD"/>
    <x v="4"/>
    <x v="1"/>
    <s v="WOODSTOCK"/>
    <s v="GA"/>
    <n v="30188"/>
    <s v="PLX-EXTGT-2M-BNDL1"/>
    <s v="Each"/>
    <s v="Active"/>
    <s v="Proluxe"/>
    <s v="Extrusion/Channel"/>
    <s v="Premium Extrusions"/>
    <s v="Shadow TransferKit"/>
    <s v="01-04-2025"/>
    <s v="14-04-2025"/>
    <n v="-9"/>
    <n v="0"/>
    <n v="563.94000000000005"/>
    <n v="0"/>
    <n v="563.94000000000005"/>
  </r>
  <r>
    <s v="AVPROD"/>
    <x v="53"/>
    <x v="12"/>
    <s v="PHOENIX "/>
    <s v="AZ"/>
    <n v="85050"/>
    <s v="HTL-COB-TW-16"/>
    <s v="Each"/>
    <s v="Active"/>
    <s v="American Lighting"/>
    <s v="Tape Light"/>
    <s v="High Output COB"/>
    <s v="Order"/>
    <s v="01-04-2025"/>
    <s v="14-04-2025"/>
    <n v="4"/>
    <n v="0"/>
    <n v="404.56"/>
    <n v="0"/>
    <n v="404.56"/>
  </r>
  <r>
    <s v="AVPROD"/>
    <x v="12"/>
    <x v="5"/>
    <s v="TROY"/>
    <s v="MI"/>
    <n v="48084"/>
    <s v="ADPTPRO-DR-200-24"/>
    <s v="Each"/>
    <s v="Active"/>
    <s v="American Lighting"/>
    <s v="Drivers"/>
    <s v="Adaptive"/>
    <s v="Order"/>
    <s v="01-04-2025"/>
    <s v="14-04-2025"/>
    <n v="0"/>
    <n v="1"/>
    <n v="0"/>
    <n v="149"/>
    <n v="-149"/>
  </r>
  <r>
    <s v="AVPROD"/>
    <x v="94"/>
    <x v="12"/>
    <s v="DUBLIN"/>
    <s v="CA"/>
    <n v="94568"/>
    <s v="PLX-ADPTDRJ24V-288"/>
    <s v="Each"/>
    <s v="Active"/>
    <s v="Proluxe"/>
    <s v="Drivers"/>
    <s v="Adaptive"/>
    <s v="Shadow TransferKit"/>
    <s v="01-04-2025"/>
    <s v="14-04-2025"/>
    <n v="-1"/>
    <n v="0"/>
    <n v="163.46"/>
    <n v="0"/>
    <n v="163.46"/>
  </r>
  <r>
    <s v="AVPROD"/>
    <x v="95"/>
    <x v="7"/>
    <s v="PLAINVIEW"/>
    <s v="NY"/>
    <n v="11803"/>
    <s v="PLX-ADPTPRODR24V-200"/>
    <s v="Each"/>
    <s v="Active"/>
    <s v="Proluxe"/>
    <s v="Drivers"/>
    <s v="Adaptive"/>
    <s v="Shadow TransferKit"/>
    <s v="01-04-2025"/>
    <s v="14-04-2025"/>
    <n v="-3"/>
    <n v="0"/>
    <n v="467.13"/>
    <n v="0"/>
    <n v="467.13"/>
  </r>
  <r>
    <s v="AVPROD"/>
    <x v="90"/>
    <x v="11"/>
    <s v="STEVENS POINT"/>
    <s v="WI"/>
    <n v="54481"/>
    <s v="LED-DR8-24"/>
    <s v="Each"/>
    <s v="Active"/>
    <s v="American Lighting"/>
    <s v="Drivers"/>
    <s v="LED-DR"/>
    <s v="Order"/>
    <s v="01-04-2025"/>
    <s v="14-04-2025"/>
    <n v="0"/>
    <n v="1"/>
    <n v="0"/>
    <n v="9.7200000000000006"/>
    <n v="-9.7200000000000006"/>
  </r>
  <r>
    <s v="AVPROD"/>
    <x v="96"/>
    <x v="12"/>
    <s v="PHOENIX"/>
    <s v="AZ"/>
    <n v="85021"/>
    <s v="CNVS-RPC-2"/>
    <s v="BG5"/>
    <s v="Active"/>
    <s v="American Lighting"/>
    <s v="Dynamic Pixel"/>
    <s v="Canvas"/>
    <s v="Order"/>
    <s v="01-04-2025"/>
    <s v="14-04-2025"/>
    <n v="0"/>
    <n v="8"/>
    <n v="0"/>
    <n v="12"/>
    <n v="-12"/>
  </r>
  <r>
    <s v="AVPROD"/>
    <x v="96"/>
    <x v="12"/>
    <s v="PHOENIX"/>
    <s v="AZ"/>
    <n v="85021"/>
    <s v="CNVS-CW-12x24"/>
    <s v="CS2"/>
    <s v="Active"/>
    <s v="American Lighting"/>
    <s v="Dynamic Pixel"/>
    <s v="Canvas"/>
    <s v="Order"/>
    <s v="01-04-2025"/>
    <s v="14-04-2025"/>
    <n v="0"/>
    <n v="19"/>
    <n v="0"/>
    <n v="5035"/>
    <n v="-5035"/>
  </r>
  <r>
    <s v="AVPROD"/>
    <x v="0"/>
    <x v="0"/>
    <s v="MURRAY"/>
    <s v="UT"/>
    <n v="84107"/>
    <s v="PLX-ADPTDRJ24V-288"/>
    <s v="Each"/>
    <s v="Active"/>
    <s v="Proluxe"/>
    <s v="Drivers"/>
    <s v="Adaptive"/>
    <s v="Shadow TransferKit"/>
    <s v="01-04-2025"/>
    <s v="14-04-2025"/>
    <n v="2"/>
    <n v="0"/>
    <n v="365.38"/>
    <n v="0"/>
    <n v="365.38"/>
  </r>
  <r>
    <s v="AVPROD"/>
    <x v="67"/>
    <x v="5"/>
    <s v="SHELBY TOWNSHIP"/>
    <s v="MI"/>
    <n v="48315"/>
    <s v="PLX-DECRJ45-DMX-5CH"/>
    <s v="Each"/>
    <s v="Active"/>
    <s v="Proluxe"/>
    <s v="Controls"/>
    <s v="Controls"/>
    <s v="Shadow TransferKit"/>
    <s v="01-04-2025"/>
    <s v="14-04-2025"/>
    <n v="-5"/>
    <n v="0"/>
    <n v="489.75"/>
    <n v="0"/>
    <n v="489.75"/>
  </r>
  <r>
    <s v="AVPROD"/>
    <x v="97"/>
    <x v="0"/>
    <s v="LARAMIE"/>
    <s v="WY"/>
    <n v="82070"/>
    <s v="PE-AA45-2M"/>
    <s v="Each"/>
    <s v="Active"/>
    <s v="American Lighting"/>
    <s v="Extrusion/Channel"/>
    <s v="Premium Extrusions"/>
    <s v="Special Order"/>
    <s v="01-04-2025"/>
    <s v="14-04-2025"/>
    <n v="0"/>
    <n v="14"/>
    <n v="0"/>
    <n v="424.62"/>
    <n v="-424.62"/>
  </r>
  <r>
    <s v="AVPROD"/>
    <x v="49"/>
    <x v="2"/>
    <s v="SALEM"/>
    <s v="OR"/>
    <n v="97301"/>
    <s v="PLX-ADPTPRODRJ24V-96"/>
    <s v="Each"/>
    <s v="Active"/>
    <s v="Proluxe"/>
    <s v="Drivers"/>
    <s v="Adaptive"/>
    <s v="Shadow TransferKit"/>
    <s v="01-04-2025"/>
    <s v="14-04-2025"/>
    <n v="-1"/>
    <n v="0"/>
    <n v="120.37"/>
    <n v="0"/>
    <n v="120.37"/>
  </r>
  <r>
    <s v="AVPROD"/>
    <x v="70"/>
    <x v="5"/>
    <s v="FISHERS "/>
    <s v="IN"/>
    <n v="46038"/>
    <s v="REC-DMX-RJ45A-5CH"/>
    <s v="Each"/>
    <s v="Active"/>
    <s v="American Lighting"/>
    <s v="Controls"/>
    <s v="Controls"/>
    <s v="Order"/>
    <s v="01-04-2025"/>
    <s v="14-04-2025"/>
    <n v="0"/>
    <n v="3"/>
    <n v="0"/>
    <n v="267.14999999999998"/>
    <n v="-267.14999999999998"/>
  </r>
  <r>
    <s v="AVPROD"/>
    <x v="98"/>
    <x v="11"/>
    <s v="MOUNT PROSPECT"/>
    <s v="IL"/>
    <n v="60056"/>
    <s v="PE-AA2-LENS-1M"/>
    <s v="Each"/>
    <s v="NoPurchase"/>
    <s v="American Lighting"/>
    <s v="Extrusion/Channel"/>
    <s v="Premium Extrusions"/>
    <s v="Order"/>
    <s v="01-04-2025"/>
    <s v="14-04-2025"/>
    <n v="0"/>
    <n v="3"/>
    <n v="0"/>
    <n v="20.58"/>
    <n v="-20.58"/>
  </r>
  <r>
    <s v="AVPROD"/>
    <x v="88"/>
    <x v="0"/>
    <s v="PARK CITY"/>
    <s v="UT"/>
    <n v="84098"/>
    <s v="PLX-ADPTDRJ24V-60"/>
    <s v="Each"/>
    <s v="Active"/>
    <s v="Proluxe"/>
    <s v="Drivers"/>
    <s v="Adaptive"/>
    <s v="Shadow TransferKit"/>
    <s v="01-04-2025"/>
    <s v="14-04-2025"/>
    <n v="-5"/>
    <n v="0"/>
    <n v="383.5"/>
    <n v="0"/>
    <n v="383.5"/>
  </r>
  <r>
    <s v="AVPROD"/>
    <x v="78"/>
    <x v="6"/>
    <s v="SUFFOLK"/>
    <s v="VA"/>
    <n v="23435"/>
    <s v="PLX-DEC-DMX-RJ45-5X5CH"/>
    <s v="Each"/>
    <s v="Active"/>
    <s v="Proluxe"/>
    <s v="Controls"/>
    <s v="Controls"/>
    <s v="Shadow TransferKit"/>
    <s v="01-04-2025"/>
    <s v="14-04-2025"/>
    <n v="4"/>
    <n v="0"/>
    <n v="902"/>
    <n v="0"/>
    <n v="902"/>
  </r>
  <r>
    <s v="AVPROD"/>
    <x v="7"/>
    <x v="5"/>
    <s v="FRANKLIN"/>
    <s v="OH"/>
    <n v="45005"/>
    <s v="STL-COB-WW-16"/>
    <s v="Each"/>
    <s v="Active"/>
    <s v="American Lighting"/>
    <s v="Tape Light"/>
    <s v="Standard Grade COB"/>
    <s v="Order"/>
    <s v="01-04-2025"/>
    <s v="14-04-2025"/>
    <n v="0"/>
    <n v="6"/>
    <n v="0"/>
    <n v="505.2"/>
    <n v="-505.2"/>
  </r>
  <r>
    <s v="AVPROD"/>
    <x v="79"/>
    <x v="0"/>
    <s v="RIVERTON"/>
    <s v="UT"/>
    <n v="84065"/>
    <s v="TL-5PWR-HD"/>
    <s v="Each"/>
    <s v="Active"/>
    <s v="American Lighting"/>
    <s v="Tape Light"/>
    <s v="Tape Light Accessories"/>
    <s v="Order"/>
    <s v="01-04-2025"/>
    <s v="14-04-2025"/>
    <n v="0"/>
    <n v="25"/>
    <n v="0"/>
    <n v="125"/>
    <n v="-125"/>
  </r>
  <r>
    <s v="AVPROD"/>
    <x v="82"/>
    <x v="5"/>
    <s v="CLINTON TWP"/>
    <s v="MI"/>
    <n v="48038"/>
    <s v="PLX-EXTSWW-2M-BNDL1"/>
    <s v="Each"/>
    <s v="Active"/>
    <s v="Proluxe"/>
    <s v="Extrusion/Channel"/>
    <s v="Premium Extrusions"/>
    <s v="Shadow TransferKit"/>
    <s v="01-04-2025"/>
    <s v="14-04-2025"/>
    <n v="2"/>
    <n v="0"/>
    <n v="198.1"/>
    <n v="0"/>
    <n v="198.1"/>
  </r>
  <r>
    <s v="AVPROD"/>
    <x v="99"/>
    <x v="2"/>
    <s v="VANCOUVER"/>
    <s v="WA"/>
    <n v="98685"/>
    <s v="PLX-EXTHELM-1M"/>
    <s v="Each"/>
    <s v="Active"/>
    <s v="Proluxe"/>
    <s v="Extrusion/Channel"/>
    <s v="Premium Extrusions"/>
    <s v="Shadow TransferKit"/>
    <s v="01-04-2025"/>
    <s v="14-04-2025"/>
    <n v="-1"/>
    <n v="0"/>
    <n v="12.83"/>
    <n v="0"/>
    <n v="12.83"/>
  </r>
  <r>
    <s v="AVPROD"/>
    <x v="100"/>
    <x v="1"/>
    <s v="GREENSBORO"/>
    <s v="NC"/>
    <n v="27406"/>
    <s v="PE-UVLENS-1M"/>
    <s v="Each"/>
    <s v="Active"/>
    <s v="American Lighting"/>
    <s v="Extrusion/Channel"/>
    <s v="Premium Extrusions"/>
    <s v="Special Order"/>
    <s v="01-04-2025"/>
    <s v="14-04-2025"/>
    <n v="0"/>
    <n v="8"/>
    <n v="0"/>
    <n v="66"/>
    <n v="-66"/>
  </r>
  <r>
    <s v="AVPROD"/>
    <x v="28"/>
    <x v="3"/>
    <s v="SARASOTA"/>
    <s v="FL"/>
    <n v="34243"/>
    <s v="PE-INVSLOT-90VI"/>
    <s v="Each"/>
    <s v="Inactive"/>
    <s v="American Lighting"/>
    <s v="Extrusion/Channel"/>
    <s v="Premium Extrusions"/>
    <s v="Special Order"/>
    <s v="01-04-2025"/>
    <s v="14-04-2025"/>
    <n v="0"/>
    <n v="4"/>
    <n v="0"/>
    <n v="384.4"/>
    <n v="-384.4"/>
  </r>
  <r>
    <s v="AVPROD"/>
    <x v="48"/>
    <x v="0"/>
    <s v="WINDSOR"/>
    <s v="CO"/>
    <n v="80550"/>
    <s v="ALC2-12-WH"/>
    <s v="Each"/>
    <s v="FlgNoPur"/>
    <s v="American Lighting"/>
    <s v="Undercabinets"/>
    <s v="LED Complete 2"/>
    <s v="Order"/>
    <s v="01-04-2025"/>
    <s v="14-04-2025"/>
    <n v="-22"/>
    <n v="0"/>
    <n v="563.04"/>
    <n v="0"/>
    <n v="563.04"/>
  </r>
  <r>
    <s v="AVPROD"/>
    <x v="15"/>
    <x v="1"/>
    <s v="NORTH CHARLESTON"/>
    <s v="SC"/>
    <n v="29420"/>
    <s v="PLX-QD-3CCT-6-WH"/>
    <s v="Each"/>
    <s v="FlgNoPur"/>
    <s v="Proluxe"/>
    <s v="Downlighting"/>
    <s v="Quick Disc"/>
    <s v="Shadow TransferKit"/>
    <s v="01-04-2025"/>
    <s v="14-04-2025"/>
    <n v="-16"/>
    <n v="0"/>
    <n v="170.72"/>
    <n v="0"/>
    <n v="170.72"/>
  </r>
  <r>
    <s v="AVPROD"/>
    <x v="15"/>
    <x v="1"/>
    <s v="NORTH CHARLESTON"/>
    <s v="SC"/>
    <n v="29420"/>
    <s v="PLX-ADPTPRODRJ24V-96"/>
    <s v="Each"/>
    <s v="Active"/>
    <s v="Proluxe"/>
    <s v="Drivers"/>
    <s v="Adaptive"/>
    <s v="Shadow TransferKit"/>
    <s v="01-04-2025"/>
    <s v="14-04-2025"/>
    <n v="-2"/>
    <n v="0"/>
    <n v="228.06"/>
    <n v="0"/>
    <n v="228.06"/>
  </r>
  <r>
    <s v="AVPROD"/>
    <x v="69"/>
    <x v="1"/>
    <s v="CHARLOTTE"/>
    <s v="NC"/>
    <n v="28270"/>
    <s v="PLX-ADPTDRJ24V-30"/>
    <s v="Each"/>
    <s v="Active"/>
    <s v="Proluxe"/>
    <s v="Drivers"/>
    <s v="Adaptive"/>
    <s v="Shadow TransferKit"/>
    <s v="01-04-2025"/>
    <s v="14-04-2025"/>
    <n v="-6"/>
    <n v="0"/>
    <n v="303.89999999999998"/>
    <n v="0"/>
    <n v="303.89999999999998"/>
  </r>
  <r>
    <s v="AVPROD"/>
    <x v="33"/>
    <x v="3"/>
    <s v="TAMPA "/>
    <s v="FL"/>
    <n v="33634"/>
    <s v="PE-RADXL-1M"/>
    <s v="Each"/>
    <s v="NoPurchase"/>
    <s v="American Lighting"/>
    <s v="Extrusion/Channel"/>
    <s v="Premium Extrusions"/>
    <s v="Order"/>
    <s v="01-04-2025"/>
    <s v="14-04-2025"/>
    <n v="0"/>
    <n v="16"/>
    <n v="0"/>
    <n v="207.2"/>
    <n v="-207.2"/>
  </r>
  <r>
    <s v="AVPROD"/>
    <x v="33"/>
    <x v="3"/>
    <s v="TAMPA "/>
    <s v="FL"/>
    <n v="33634"/>
    <s v="PE-RAD-FEED"/>
    <s v="BG2"/>
    <s v="NoPurchase"/>
    <s v="American Lighting"/>
    <s v="Extrusion/Channel"/>
    <s v="Premium Extrusions"/>
    <s v="Order"/>
    <s v="01-04-2025"/>
    <s v="14-04-2025"/>
    <n v="0"/>
    <n v="1"/>
    <n v="0"/>
    <n v="1.75"/>
    <n v="-1.75"/>
  </r>
  <r>
    <s v="AVPROD"/>
    <x v="101"/>
    <x v="3"/>
    <s v="SAN JUAN"/>
    <s v="PR"/>
    <n v="927"/>
    <s v="HPR68-24VDC-RGB-CC"/>
    <s v="Foot"/>
    <s v="Active"/>
    <s v="American Lighting"/>
    <s v="Flexible Linear"/>
    <s v="Pool Rated Neon"/>
    <s v="Special Order"/>
    <s v="01-04-2025"/>
    <s v="14-04-2025"/>
    <n v="0"/>
    <n v="9"/>
    <n v="0"/>
    <n v="247.5"/>
    <n v="-247.5"/>
  </r>
  <r>
    <s v="AVPROD"/>
    <x v="102"/>
    <x v="14"/>
    <s v="DUBUQUE"/>
    <s v="IA"/>
    <n v="52002"/>
    <s v="PLX-ADPTPRODRJ24V-30"/>
    <s v="Each"/>
    <s v="Active"/>
    <s v="Proluxe"/>
    <s v="Drivers"/>
    <s v="Adaptive"/>
    <s v="Shadow TransferKit"/>
    <s v="01-04-2025"/>
    <s v="14-04-2025"/>
    <n v="1"/>
    <n v="0"/>
    <n v="55.7"/>
    <n v="0"/>
    <n v="55.7"/>
  </r>
  <r>
    <s v="AVPROD"/>
    <x v="88"/>
    <x v="0"/>
    <s v="PARK CITY"/>
    <s v="UT"/>
    <n v="84098"/>
    <s v="HTL65-COB-WW-16"/>
    <s v="Each"/>
    <s v="Active"/>
    <s v="American Lighting"/>
    <s v="Tape Light"/>
    <s v="High Output COB"/>
    <s v="Order"/>
    <s v="01-04-2025"/>
    <s v="14-04-2025"/>
    <n v="0"/>
    <n v="1"/>
    <n v="0"/>
    <n v="115.5"/>
    <n v="-115.5"/>
  </r>
  <r>
    <s v="AVPROD"/>
    <x v="103"/>
    <x v="1"/>
    <s v="GARNER"/>
    <s v="NC"/>
    <n v="27529"/>
    <s v="PLX-TLHD-SC-JUMP-0.5"/>
    <s v="Each"/>
    <s v="Active"/>
    <s v="Proluxe"/>
    <s v="Tape Light"/>
    <s v="Tape Light Accessories"/>
    <s v="Shadow TransferKit"/>
    <s v="01-04-2025"/>
    <s v="14-04-2025"/>
    <n v="-10"/>
    <n v="0"/>
    <n v="41.5"/>
    <n v="0"/>
    <n v="41.5"/>
  </r>
  <r>
    <s v="AVPROD"/>
    <x v="104"/>
    <x v="5"/>
    <s v="ELK RAPIDS"/>
    <s v="MI"/>
    <n v="49629"/>
    <s v="LED-DRJ-150-24"/>
    <s v="Each"/>
    <s v="Active"/>
    <s v="American Lighting"/>
    <s v="Drivers"/>
    <s v="LED-DR"/>
    <s v="Order"/>
    <s v="01-04-2025"/>
    <s v="14-04-2025"/>
    <n v="0"/>
    <n v="1"/>
    <n v="0"/>
    <n v="70.900000000000006"/>
    <n v="-70.900000000000006"/>
  </r>
  <r>
    <s v="AVPROD"/>
    <x v="105"/>
    <x v="7"/>
    <s v="RIDGEWOOD"/>
    <s v="NJ"/>
    <n v="7450"/>
    <s v="ARTNET-DMX-GTWY"/>
    <s v="Each"/>
    <s v="Active"/>
    <s v="American Lighting"/>
    <s v="Controls"/>
    <s v="Controls"/>
    <s v="Order"/>
    <s v="01-04-2025"/>
    <s v="14-04-2025"/>
    <n v="0"/>
    <n v="1"/>
    <n v="0"/>
    <n v="0"/>
    <n v="0"/>
  </r>
  <r>
    <s v="AVPROD"/>
    <x v="106"/>
    <x v="3"/>
    <s v="SARASOTA "/>
    <s v="FL"/>
    <n v="34243"/>
    <s v="PLX-HTL54-COB-35K-24V-16"/>
    <s v="Each"/>
    <s v="Active"/>
    <s v="Proluxe"/>
    <s v="Tape Light"/>
    <s v="High Output COB"/>
    <s v="Shadow TransferKit"/>
    <s v="01-04-2025"/>
    <s v="14-04-2025"/>
    <n v="-2"/>
    <n v="0"/>
    <n v="213.4"/>
    <n v="0"/>
    <n v="213.4"/>
  </r>
  <r>
    <s v="AVPROD"/>
    <x v="94"/>
    <x v="12"/>
    <s v="DUBLIN"/>
    <s v="CA"/>
    <n v="94568"/>
    <s v="PLX-ADPTDRJ24V-30"/>
    <s v="Each"/>
    <s v="Active"/>
    <s v="Proluxe"/>
    <s v="Drivers"/>
    <s v="Adaptive"/>
    <s v="Shadow TransferKit"/>
    <s v="01-04-2025"/>
    <s v="14-04-2025"/>
    <n v="-3"/>
    <n v="0"/>
    <n v="129.18"/>
    <n v="0"/>
    <n v="129.18"/>
  </r>
  <r>
    <s v="AVPROD"/>
    <x v="27"/>
    <x v="10"/>
    <s v="DORAL"/>
    <s v="FL"/>
    <n v="33178"/>
    <s v="PLX-ADPTDRJ24V-96"/>
    <s v="Each"/>
    <s v="Active"/>
    <s v="Proluxe"/>
    <s v="Drivers"/>
    <s v="Adaptive"/>
    <s v="Shadow TransferKit"/>
    <s v="01-04-2025"/>
    <s v="14-04-2025"/>
    <n v="-1"/>
    <n v="0"/>
    <n v="80.64"/>
    <n v="0"/>
    <n v="80.64"/>
  </r>
  <r>
    <s v="AVPROD"/>
    <x v="82"/>
    <x v="5"/>
    <s v="CLINTON TWP"/>
    <s v="MI"/>
    <n v="48038"/>
    <s v="PLX-RP-DL3-RHYM"/>
    <s v="Each"/>
    <s v="Active"/>
    <s v="Proluxe"/>
    <s v="Downlighting"/>
    <s v="Rhyme"/>
    <s v="Order"/>
    <s v="01-04-2025"/>
    <s v="14-04-2025"/>
    <n v="1"/>
    <n v="0"/>
    <n v="6"/>
    <n v="0"/>
    <n v="6"/>
  </r>
  <r>
    <s v="AVPROD"/>
    <x v="42"/>
    <x v="0"/>
    <s v="DENVER"/>
    <s v="CO"/>
    <n v="80222"/>
    <s v="ADPTPRO-DRJ-96-24"/>
    <s v="Each"/>
    <s v="Active"/>
    <s v="American Lighting"/>
    <s v="Drivers"/>
    <s v="Adaptive"/>
    <s v="Order"/>
    <s v="01-04-2025"/>
    <s v="14-04-2025"/>
    <n v="0"/>
    <n v="30"/>
    <n v="0"/>
    <n v="3456"/>
    <n v="-3456"/>
  </r>
  <r>
    <s v="AVPROD"/>
    <x v="42"/>
    <x v="0"/>
    <s v="DENVER"/>
    <s v="CO"/>
    <n v="80222"/>
    <s v="ADPTPRO-DRJ-30-24"/>
    <s v="Each"/>
    <s v="Active"/>
    <s v="American Lighting"/>
    <s v="Drivers"/>
    <s v="Adaptive"/>
    <s v="Order"/>
    <s v="01-04-2025"/>
    <s v="14-04-2025"/>
    <n v="0"/>
    <n v="4"/>
    <n v="0"/>
    <n v="202.6"/>
    <n v="-202.6"/>
  </r>
  <r>
    <s v="AVPROD"/>
    <x v="11"/>
    <x v="4"/>
    <s v="ROANOKE"/>
    <s v="TX"/>
    <n v="76262"/>
    <s v="LED-DR240-24"/>
    <s v="Each"/>
    <s v="Inactive"/>
    <s v="American Lighting"/>
    <s v="Drivers"/>
    <s v="LED-DR"/>
    <s v="Special Order"/>
    <s v="01-04-2025"/>
    <s v="14-04-2025"/>
    <n v="0"/>
    <n v="1"/>
    <n v="0"/>
    <n v="148.65"/>
    <n v="-148.65"/>
  </r>
  <r>
    <s v="AVPROD"/>
    <x v="107"/>
    <x v="5"/>
    <s v="LEXINGTON"/>
    <s v="KY"/>
    <n v="40505"/>
    <s v="PLX-STL54-COB-27K-24V-16"/>
    <s v="Each"/>
    <s v="Active"/>
    <s v="Proluxe"/>
    <s v="Tape Light"/>
    <s v="Standard Grade COB"/>
    <s v="Shadow TransferKit"/>
    <s v="01-04-2025"/>
    <s v="14-04-2025"/>
    <n v="9"/>
    <n v="0"/>
    <n v="791.73"/>
    <n v="0"/>
    <n v="791.73"/>
  </r>
  <r>
    <s v="AVPROD"/>
    <x v="108"/>
    <x v="14"/>
    <s v="SHAWNEE"/>
    <s v="KS"/>
    <n v="66227"/>
    <s v="PLX-DEC-DMX-RJ45-5X5CH"/>
    <s v="Each"/>
    <s v="Active"/>
    <s v="Proluxe"/>
    <s v="Controls"/>
    <s v="Controls"/>
    <s v="Shadow TransferKit"/>
    <s v="01-04-2025"/>
    <s v="14-04-2025"/>
    <n v="-4"/>
    <n v="0"/>
    <n v="920.4"/>
    <n v="0"/>
    <n v="920.4"/>
  </r>
  <r>
    <s v="AVPROD"/>
    <x v="109"/>
    <x v="8"/>
    <s v="VINEYARD HAVEN"/>
    <s v="MA"/>
    <n v="2568"/>
    <s v="PE-AA1-1M"/>
    <s v="Each"/>
    <s v="NoPurchase"/>
    <s v="American Lighting"/>
    <s v="Extrusion/Channel"/>
    <s v="Premium Extrusions"/>
    <s v="Order"/>
    <s v="01-04-2025"/>
    <s v="14-04-2025"/>
    <n v="0"/>
    <n v="30"/>
    <n v="0"/>
    <n v="277.5"/>
    <n v="-277.5"/>
  </r>
  <r>
    <s v="AVPROD"/>
    <x v="55"/>
    <x v="13"/>
    <s v="MELBOURNE"/>
    <s v="FL"/>
    <n v="32940"/>
    <s v="ADPTPRO-DRJ-30-24"/>
    <s v="Each"/>
    <s v="Active"/>
    <s v="American Lighting"/>
    <s v="Drivers"/>
    <s v="Adaptive"/>
    <s v="Order"/>
    <s v="01-04-2025"/>
    <s v="14-04-2025"/>
    <n v="-4"/>
    <n v="0"/>
    <n v="222.8"/>
    <n v="0"/>
    <n v="222.8"/>
  </r>
  <r>
    <s v="AVPROD"/>
    <x v="7"/>
    <x v="5"/>
    <s v="FRANKLIN"/>
    <s v="OH"/>
    <n v="45005"/>
    <s v="PLX-EXTGT-2M-BNDL5"/>
    <s v="Each"/>
    <s v="Active"/>
    <s v="Proluxe"/>
    <s v="Extrusion/Channel"/>
    <s v="Premium Extrusions"/>
    <s v="Shadow TransferKit"/>
    <s v="01-04-2025"/>
    <s v="14-04-2025"/>
    <n v="-13"/>
    <n v="0"/>
    <n v="3744.43"/>
    <n v="0"/>
    <n v="3744.43"/>
  </r>
  <r>
    <s v="AVPROD"/>
    <x v="65"/>
    <x v="12"/>
    <s v="SCOTTSDALE "/>
    <s v="AZ"/>
    <n v="85260"/>
    <s v="SPTL-RGBTW"/>
    <s v="Each"/>
    <s v="FlgNoPur"/>
    <s v="American Lighting"/>
    <s v="Tape Light"/>
    <s v="Spec Grade"/>
    <s v="Order"/>
    <s v="01-04-2025"/>
    <s v="14-04-2025"/>
    <n v="0"/>
    <n v="20"/>
    <n v="0"/>
    <n v="3150"/>
    <n v="-3150"/>
  </r>
  <r>
    <s v="AVPROD"/>
    <x v="79"/>
    <x v="0"/>
    <s v="RIVERTON"/>
    <s v="UT"/>
    <n v="84065"/>
    <s v="LED-DR240-24"/>
    <s v="Each"/>
    <s v="Inactive"/>
    <s v="American Lighting"/>
    <s v="Drivers"/>
    <s v="LED-DR"/>
    <s v="Special Order"/>
    <s v="01-04-2025"/>
    <s v="14-04-2025"/>
    <n v="0"/>
    <n v="1"/>
    <n v="0"/>
    <n v="148.65"/>
    <n v="-148.65"/>
  </r>
  <r>
    <s v="AVPROD"/>
    <x v="79"/>
    <x v="0"/>
    <s v="RIVERTON"/>
    <s v="UT"/>
    <n v="84065"/>
    <s v="PE-AA45-END"/>
    <s v="Each"/>
    <s v="Active"/>
    <s v="American Lighting"/>
    <s v="Extrusion/Channel"/>
    <s v="Premium Extrusions"/>
    <s v="Special Order"/>
    <s v="01-04-2025"/>
    <s v="14-04-2025"/>
    <n v="0"/>
    <n v="12"/>
    <n v="0"/>
    <n v="15"/>
    <n v="-15"/>
  </r>
  <r>
    <s v="AVPROD"/>
    <x v="106"/>
    <x v="3"/>
    <s v="SARASOTA "/>
    <s v="FL"/>
    <n v="34243"/>
    <s v="PE-AA2-LENS-1M"/>
    <s v="Each"/>
    <s v="NoPurchase"/>
    <s v="American Lighting"/>
    <s v="Extrusion/Channel"/>
    <s v="Premium Extrusions"/>
    <s v="Order"/>
    <s v="01-04-2025"/>
    <s v="14-04-2025"/>
    <n v="0"/>
    <n v="5"/>
    <n v="0"/>
    <n v="49"/>
    <n v="-49"/>
  </r>
  <r>
    <s v="AVPROD"/>
    <x v="110"/>
    <x v="3"/>
    <s v="FORT MYERS"/>
    <s v="FL"/>
    <n v="33912"/>
    <s v="NFPROV-CHAN-1M"/>
    <s v="Each"/>
    <s v="Active"/>
    <s v="American Lighting"/>
    <s v="Flexible Linear"/>
    <s v="Neonflex Pro"/>
    <s v="Order"/>
    <s v="01-04-2025"/>
    <s v="14-04-2025"/>
    <n v="0"/>
    <n v="50"/>
    <n v="0"/>
    <n v="457.5"/>
    <n v="-457.5"/>
  </r>
  <r>
    <s v="AVPROD"/>
    <x v="48"/>
    <x v="0"/>
    <s v="WINDSOR"/>
    <s v="CO"/>
    <n v="80550"/>
    <s v="PE-GT-BK-2M-BNDL1"/>
    <s v="Each"/>
    <s v="Active"/>
    <s v="American Lighting"/>
    <s v="Extrusion/Channel"/>
    <s v="Premium Extrusions"/>
    <s v="Order"/>
    <s v="01-04-2025"/>
    <s v="14-04-2025"/>
    <n v="11"/>
    <n v="0"/>
    <n v="670.01"/>
    <n v="0"/>
    <n v="670.01"/>
  </r>
  <r>
    <s v="AVPROD"/>
    <x v="76"/>
    <x v="8"/>
    <s v="MYSTIC"/>
    <s v="CT"/>
    <n v="6355"/>
    <s v="PLX-ADPTPRODRJ24V-30"/>
    <s v="Each"/>
    <s v="Active"/>
    <s v="Proluxe"/>
    <s v="Drivers"/>
    <s v="Adaptive"/>
    <s v="Shadow TransferKit"/>
    <s v="01-04-2025"/>
    <s v="14-04-2025"/>
    <n v="-6"/>
    <n v="0"/>
    <n v="334.2"/>
    <n v="0"/>
    <n v="334.2"/>
  </r>
  <r>
    <s v="AVPROD"/>
    <x v="111"/>
    <x v="5"/>
    <s v="DECATUR"/>
    <s v="IN"/>
    <n v="46733"/>
    <s v="PE-AA2-FEED"/>
    <s v="Each"/>
    <s v="NoPurchase"/>
    <s v="American Lighting"/>
    <s v="Extrusion/Channel"/>
    <s v="Premium Extrusions"/>
    <s v="Order"/>
    <s v="01-04-2025"/>
    <s v="14-04-2025"/>
    <n v="0"/>
    <n v="20"/>
    <n v="0"/>
    <n v="27.8"/>
    <n v="-27.8"/>
  </r>
  <r>
    <s v="AVPROD"/>
    <x v="77"/>
    <x v="2"/>
    <s v="KIRKLAND"/>
    <s v="WA"/>
    <n v="98034"/>
    <s v="PLX-EXTUNV-2M-BNDL5"/>
    <s v="Each"/>
    <s v="Active"/>
    <s v="Proluxe"/>
    <s v="Extrusion/Channel"/>
    <s v="Premium Extrusions"/>
    <s v="Shadow TransferKit"/>
    <s v="01-04-2025"/>
    <s v="14-04-2025"/>
    <n v="6"/>
    <n v="0"/>
    <n v="1261.8"/>
    <n v="0"/>
    <n v="1261.8"/>
  </r>
  <r>
    <s v="AVPROD"/>
    <x v="61"/>
    <x v="3"/>
    <s v="LAKELAND"/>
    <s v="FL"/>
    <n v="33813"/>
    <s v="PE-ARC-2M"/>
    <s v="Each"/>
    <s v="NoPurchase"/>
    <s v="American Lighting"/>
    <s v="Extrusion/Channel"/>
    <s v="Premium Extrusions"/>
    <s v="Order"/>
    <s v="01-04-2025"/>
    <s v="14-04-2025"/>
    <n v="0"/>
    <n v="1"/>
    <n v="0"/>
    <n v="85.54"/>
    <n v="-85.54"/>
  </r>
  <r>
    <s v="AVPROD"/>
    <x v="34"/>
    <x v="3"/>
    <s v="DORAL "/>
    <s v="FL"/>
    <n v="33122"/>
    <s v="PE-GT-LENS-1M"/>
    <s v="Each"/>
    <s v="NoPurchase"/>
    <s v="American Lighting"/>
    <s v="Extrusion/Channel"/>
    <s v="Premium Extrusions"/>
    <s v="Order"/>
    <s v="01-04-2025"/>
    <s v="14-04-2025"/>
    <n v="0"/>
    <n v="71"/>
    <n v="0"/>
    <n v="738.4"/>
    <n v="-738.4"/>
  </r>
  <r>
    <s v="AVPROD"/>
    <x v="112"/>
    <x v="12"/>
    <s v="LOS ANGELES"/>
    <s v="CA"/>
    <n v="90048"/>
    <s v="TL-5JUMP6-HD"/>
    <s v="Each"/>
    <s v="Active"/>
    <s v="American Lighting"/>
    <s v="Tape Light"/>
    <s v="Tape Light Accessories"/>
    <s v="Order"/>
    <s v="01-04-2025"/>
    <s v="14-04-2025"/>
    <n v="0"/>
    <n v="24"/>
    <n v="0"/>
    <n v="58.08"/>
    <n v="-58.08"/>
  </r>
  <r>
    <s v="AVPROD"/>
    <x v="113"/>
    <x v="3"/>
    <s v="SARASOTA"/>
    <s v="FL"/>
    <n v="34236"/>
    <s v="PLX-EXTRAD-2M-BNDL1"/>
    <s v="Each"/>
    <s v="Active"/>
    <s v="Proluxe"/>
    <s v="Extrusion/Channel"/>
    <s v="Premium Extrusions"/>
    <s v="Shadow TransferKit"/>
    <s v="01-04-2025"/>
    <s v="14-04-2025"/>
    <n v="16"/>
    <n v="0"/>
    <n v="784.16"/>
    <n v="0"/>
    <n v="784.16"/>
  </r>
  <r>
    <s v="AVPROD"/>
    <x v="113"/>
    <x v="3"/>
    <s v="SARASOTA"/>
    <s v="FL"/>
    <n v="34236"/>
    <s v="PLX-ADPTPRODRJ24V-96"/>
    <s v="Each"/>
    <s v="Active"/>
    <s v="Proluxe"/>
    <s v="Drivers"/>
    <s v="Adaptive"/>
    <s v="Shadow TransferKit"/>
    <s v="01-04-2025"/>
    <s v="14-04-2025"/>
    <n v="10"/>
    <n v="0"/>
    <n v="1077"/>
    <n v="0"/>
    <n v="1077"/>
  </r>
  <r>
    <s v="AVPROD"/>
    <x v="114"/>
    <x v="4"/>
    <s v="SOUTHLAKE"/>
    <s v="TX"/>
    <n v="76092"/>
    <s v="PE-QLENS-1M"/>
    <s v="Each"/>
    <s v="Active"/>
    <s v="American Lighting"/>
    <s v="Extrusion/Channel"/>
    <s v="Premium Extrusions"/>
    <s v="Order"/>
    <s v="01-04-2025"/>
    <s v="14-04-2025"/>
    <n v="0"/>
    <n v="4"/>
    <n v="0"/>
    <n v="15.12"/>
    <n v="-15.12"/>
  </r>
  <r>
    <s v="AVPROD"/>
    <x v="12"/>
    <x v="5"/>
    <s v="TROY"/>
    <s v="MI"/>
    <n v="48084"/>
    <s v="PE-AA1-1M"/>
    <s v="Each"/>
    <s v="NoPurchase"/>
    <s v="American Lighting"/>
    <s v="Extrusion/Channel"/>
    <s v="Premium Extrusions"/>
    <s v="Order"/>
    <s v="01-04-2025"/>
    <s v="14-04-2025"/>
    <n v="0"/>
    <n v="20"/>
    <n v="0"/>
    <n v="185"/>
    <n v="-185"/>
  </r>
  <r>
    <s v="AVPROD"/>
    <x v="55"/>
    <x v="13"/>
    <s v="MELBOURNE"/>
    <s v="FL"/>
    <n v="32940"/>
    <s v="ADPTPRO-DRJ-96-24"/>
    <s v="Each"/>
    <s v="Active"/>
    <s v="American Lighting"/>
    <s v="Drivers"/>
    <s v="Adaptive"/>
    <s v="Order"/>
    <s v="01-04-2025"/>
    <s v="14-04-2025"/>
    <n v="-8"/>
    <n v="7"/>
    <n v="1013.6"/>
    <n v="806.4"/>
    <n v="207.2"/>
  </r>
  <r>
    <s v="AVPROD"/>
    <x v="115"/>
    <x v="1"/>
    <s v="CHARLOTTE"/>
    <s v="NC"/>
    <n v="28226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7"/>
    <x v="5"/>
    <s v="FRANKLIN"/>
    <s v="OH"/>
    <n v="45005"/>
    <s v="HTL-COB-RGBW-CC"/>
    <s v="Foot"/>
    <s v="Active"/>
    <s v="American Lighting"/>
    <s v="Tape Light"/>
    <s v="High Output COB"/>
    <s v="Tivoli Custom Cut"/>
    <s v="01-04-2025"/>
    <s v="14-04-2025"/>
    <n v="0"/>
    <n v="0"/>
    <n v="0"/>
    <n v="-152.4"/>
    <n v="152.4"/>
  </r>
  <r>
    <s v="AVPROD"/>
    <x v="116"/>
    <x v="1"/>
    <s v="GREENVILLE"/>
    <s v="SC"/>
    <n v="29615"/>
    <s v="PLX-ADPTPRODR24V-200"/>
    <s v="Each"/>
    <s v="Active"/>
    <s v="Proluxe"/>
    <s v="Drivers"/>
    <s v="Adaptive"/>
    <s v="Shadow TransferKit"/>
    <s v="01-04-2025"/>
    <s v="14-04-2025"/>
    <n v="2"/>
    <n v="0"/>
    <n v="327.8"/>
    <n v="0"/>
    <n v="327.8"/>
  </r>
  <r>
    <s v="AVPROD"/>
    <x v="42"/>
    <x v="0"/>
    <s v="DENVER"/>
    <s v="CO"/>
    <n v="80222"/>
    <s v="PLX-EXT-LENSUV-1M"/>
    <s v="Each"/>
    <s v="NoPurchase"/>
    <s v="Proluxe"/>
    <s v="Extrusion/Channel"/>
    <s v="Premium Extrusions"/>
    <s v="Shadow TransferKit"/>
    <s v="01-04-2025"/>
    <s v="14-04-2025"/>
    <n v="9"/>
    <n v="0"/>
    <n v="70.56"/>
    <n v="0"/>
    <n v="70.56"/>
  </r>
  <r>
    <s v="AVPROD"/>
    <x v="3"/>
    <x v="2"/>
    <s v="BELLEVUE"/>
    <s v="WA"/>
    <n v="98005"/>
    <s v="REC-DMX-RJ45A-5CH"/>
    <s v="Each"/>
    <s v="Active"/>
    <s v="American Lighting"/>
    <s v="Controls"/>
    <s v="Controls"/>
    <s v="Order"/>
    <s v="01-04-2025"/>
    <s v="14-04-2025"/>
    <n v="0"/>
    <n v="19"/>
    <n v="0"/>
    <n v="1691.95"/>
    <n v="-1691.95"/>
  </r>
  <r>
    <s v="AVPROD"/>
    <x v="3"/>
    <x v="2"/>
    <s v="BELLEVUE"/>
    <s v="WA"/>
    <n v="98005"/>
    <s v="LED-DR100-24"/>
    <s v="Each"/>
    <s v="Inactive"/>
    <s v="American Lighting"/>
    <s v="Drivers"/>
    <s v="LED-DR"/>
    <s v="Order"/>
    <s v="01-04-2025"/>
    <s v="14-04-2025"/>
    <n v="0"/>
    <n v="5"/>
    <n v="0"/>
    <n v="323.25"/>
    <n v="-323.25"/>
  </r>
  <r>
    <s v="AVPROD"/>
    <x v="3"/>
    <x v="2"/>
    <s v="Spokane Valley"/>
    <s v="WA"/>
    <n v="99216"/>
    <s v="PLX-ADPTPRODRJ24V-30"/>
    <s v="Each"/>
    <s v="Active"/>
    <s v="Proluxe"/>
    <s v="Drivers"/>
    <s v="Adaptive"/>
    <s v="Shadow TransferKit"/>
    <s v="01-04-2025"/>
    <s v="14-04-2025"/>
    <n v="-1"/>
    <n v="0"/>
    <n v="47.35"/>
    <n v="0"/>
    <n v="47.35"/>
  </r>
  <r>
    <s v="AVPROD"/>
    <x v="17"/>
    <x v="6"/>
    <s v="ANNAPOLIS"/>
    <s v="MD"/>
    <n v="21401"/>
    <s v="PE-AA2-1M"/>
    <s v="Each"/>
    <s v="NoPurchase"/>
    <s v="American Lighting"/>
    <s v="Extrusion/Channel"/>
    <s v="Premium Extrusions"/>
    <s v="Order"/>
    <s v="01-04-2025"/>
    <s v="14-04-2025"/>
    <n v="0"/>
    <n v="0"/>
    <n v="0"/>
    <n v="-62.5"/>
    <n v="62.5"/>
  </r>
  <r>
    <s v="AVPROD"/>
    <x v="60"/>
    <x v="7"/>
    <s v="WHITE PLAINS"/>
    <s v="NY"/>
    <n v="10607"/>
    <s v="E-CLIP-45"/>
    <s v="Each"/>
    <s v="NoPurchase"/>
    <s v="American Lighting"/>
    <s v="Extrusion/Channel"/>
    <s v="Economy Extrusions"/>
    <s v="Order"/>
    <s v="01-04-2025"/>
    <s v="14-04-2025"/>
    <n v="0"/>
    <n v="6"/>
    <n v="0"/>
    <n v="13.2"/>
    <n v="-13.2"/>
  </r>
  <r>
    <s v="AVPROD"/>
    <x v="117"/>
    <x v="4"/>
    <s v="SPICEWOOD"/>
    <s v="TX"/>
    <n v="78669"/>
    <s v="PLX-ADPTDRJ24V-192"/>
    <s v="Each"/>
    <s v="Active"/>
    <s v="Proluxe"/>
    <s v="Drivers"/>
    <s v="Adaptive"/>
    <s v="Shadow TransferKit"/>
    <s v="01-04-2025"/>
    <s v="14-04-2025"/>
    <n v="1"/>
    <n v="0"/>
    <n v="149.75"/>
    <n v="0"/>
    <n v="149.75"/>
  </r>
  <r>
    <s v="AVPROD"/>
    <x v="13"/>
    <x v="7"/>
    <s v="LONG ISLAND CITY"/>
    <s v="NY"/>
    <n v="11101"/>
    <s v="PZM-NFPRO360-RGBW-CC"/>
    <s v="Foot"/>
    <s v="Active"/>
    <s v="Prizm"/>
    <s v="Flexible Linear"/>
    <s v="Neonflex Pro"/>
    <s v="Shadow TransferKit"/>
    <s v="01-04-2025"/>
    <s v="14-04-2025"/>
    <n v="0"/>
    <n v="439"/>
    <n v="0"/>
    <n v="17560"/>
    <n v="-17560"/>
  </r>
  <r>
    <s v="AVPROD"/>
    <x v="10"/>
    <x v="5"/>
    <s v="SYRACUSE "/>
    <s v="IN"/>
    <n v="46567"/>
    <s v="PLX-ADPTPRODRJ24V-30"/>
    <s v="Each"/>
    <s v="Active"/>
    <s v="Proluxe"/>
    <s v="Drivers"/>
    <s v="Adaptive"/>
    <s v="Shadow TransferKit"/>
    <s v="01-04-2025"/>
    <s v="14-04-2025"/>
    <n v="3"/>
    <n v="0"/>
    <n v="163.77000000000001"/>
    <n v="0"/>
    <n v="163.77000000000001"/>
  </r>
  <r>
    <s v="AVPROD"/>
    <x v="42"/>
    <x v="0"/>
    <s v="DENVER"/>
    <s v="CO"/>
    <n v="80222"/>
    <s v="PLX-HTLWD54-3018-24V-16"/>
    <s v="Each"/>
    <s v="Active"/>
    <s v="Proluxe"/>
    <s v="Tape Light"/>
    <s v="High Output"/>
    <s v="Shadow TransferKit"/>
    <s v="01-04-2025"/>
    <s v="14-04-2025"/>
    <n v="14"/>
    <n v="0"/>
    <n v="2033.64"/>
    <n v="0"/>
    <n v="2033.64"/>
  </r>
  <r>
    <s v="AVPROD"/>
    <x v="43"/>
    <x v="12"/>
    <s v="COSTA MESA"/>
    <s v="CA"/>
    <n v="92626"/>
    <s v="REC-DMX-RJ45A-5CH"/>
    <s v="Each"/>
    <s v="Active"/>
    <s v="American Lighting"/>
    <s v="Controls"/>
    <s v="Controls"/>
    <s v="Order"/>
    <s v="01-04-2025"/>
    <s v="14-04-2025"/>
    <n v="0"/>
    <n v="20"/>
    <n v="0"/>
    <n v="1781"/>
    <n v="-1781"/>
  </r>
  <r>
    <s v="AVPROD"/>
    <x v="11"/>
    <x v="4"/>
    <s v="ROANOKE"/>
    <s v="TX"/>
    <n v="76262"/>
    <s v="LED-DR30-24"/>
    <s v="Each"/>
    <s v="NoPurchase"/>
    <s v="American Lighting"/>
    <s v="Drivers"/>
    <s v="LED-DR"/>
    <s v="Order"/>
    <s v="01-04-2025"/>
    <s v="14-04-2025"/>
    <n v="0"/>
    <n v="2"/>
    <n v="0"/>
    <n v="86.1"/>
    <n v="-86.1"/>
  </r>
  <r>
    <s v="AVPROD"/>
    <x v="28"/>
    <x v="3"/>
    <s v="SARASOTA"/>
    <s v="FL"/>
    <n v="34243"/>
    <s v="PE-INVSLOT-PROTECT-2M"/>
    <s v="Each"/>
    <s v="NoPurchase"/>
    <s v="American Lighting"/>
    <s v="Extrusion/Channel"/>
    <s v="Premium Extrusions"/>
    <s v="Order"/>
    <s v="01-04-2025"/>
    <s v="14-04-2025"/>
    <n v="0"/>
    <n v="10"/>
    <n v="0"/>
    <n v="80"/>
    <n v="-80"/>
  </r>
  <r>
    <s v="AVPROD"/>
    <x v="48"/>
    <x v="0"/>
    <s v="WINDSOR"/>
    <s v="CO"/>
    <n v="80550"/>
    <s v="ADPT-DRJ-30-24"/>
    <s v="Each"/>
    <s v="Active"/>
    <s v="American Lighting"/>
    <s v="Drivers"/>
    <s v="Adaptive"/>
    <s v="Order"/>
    <s v="01-04-2025"/>
    <s v="14-04-2025"/>
    <n v="7"/>
    <n v="0"/>
    <n v="301.42"/>
    <n v="0"/>
    <n v="301.42"/>
  </r>
  <r>
    <s v="AVPROD"/>
    <x v="15"/>
    <x v="1"/>
    <s v="NORTH CHARLESTON"/>
    <s v="SC"/>
    <n v="29420"/>
    <s v="PLX-ADPTPRODRJ24V-30"/>
    <s v="Each"/>
    <s v="Active"/>
    <s v="Proluxe"/>
    <s v="Drivers"/>
    <s v="Adaptive"/>
    <s v="Shadow TransferKit"/>
    <s v="01-04-2025"/>
    <s v="14-04-2025"/>
    <n v="-2"/>
    <n v="0"/>
    <n v="100.26"/>
    <n v="0"/>
    <n v="100.26"/>
  </r>
  <r>
    <s v="AVPROD"/>
    <x v="118"/>
    <x v="11"/>
    <s v="PHOENIX"/>
    <s v="AZ"/>
    <n v="85027"/>
    <s v="HTL-RGBW"/>
    <s v="Each"/>
    <s v="Active"/>
    <s v="American Lighting"/>
    <s v="Tape Light"/>
    <s v="High Output"/>
    <s v="Order"/>
    <s v="01-04-2025"/>
    <s v="14-04-2025"/>
    <n v="0"/>
    <n v="5"/>
    <n v="0"/>
    <n v="529.4"/>
    <n v="-529.4"/>
  </r>
  <r>
    <s v="AVPROD"/>
    <x v="2"/>
    <x v="0"/>
    <s v="ARVADA"/>
    <s v="CO"/>
    <n v="80002"/>
    <s v="PE-AA2-LENS-1M"/>
    <s v="Each"/>
    <s v="NoPurchase"/>
    <s v="American Lighting"/>
    <s v="Extrusion/Channel"/>
    <s v="Premium Extrusions"/>
    <s v="Order"/>
    <s v="01-04-2025"/>
    <s v="14-04-2025"/>
    <n v="0"/>
    <n v="10"/>
    <n v="0"/>
    <n v="98"/>
    <n v="-98"/>
  </r>
  <r>
    <s v="AVPROD"/>
    <x v="15"/>
    <x v="1"/>
    <s v="NORTH CHARLESTON"/>
    <s v="SC"/>
    <n v="29420"/>
    <s v="TL-4JUMP68-20"/>
    <s v="Each"/>
    <s v="Inactive"/>
    <s v="American Lighting"/>
    <s v="Tape Light"/>
    <s v="Tape Light Accessories"/>
    <s v="Order"/>
    <s v="01-04-2025"/>
    <s v="14-04-2025"/>
    <n v="0"/>
    <n v="3"/>
    <n v="0"/>
    <n v="36.15"/>
    <n v="-36.15"/>
  </r>
  <r>
    <s v="AVPROD"/>
    <x v="3"/>
    <x v="2"/>
    <s v="BELLEVUE"/>
    <s v="WA"/>
    <n v="98005"/>
    <s v="PE-GT-1M"/>
    <s v="Each"/>
    <s v="Inactive"/>
    <s v="American Lighting"/>
    <s v="Extrusion/Channel"/>
    <s v="Premium Extrusions"/>
    <s v="Order"/>
    <s v="01-04-2025"/>
    <s v="14-04-2025"/>
    <n v="0"/>
    <n v="98"/>
    <n v="0"/>
    <n v="1822.8"/>
    <n v="-1822.8"/>
  </r>
  <r>
    <s v="AVPROD"/>
    <x v="31"/>
    <x v="3"/>
    <s v="BOCA RATON"/>
    <s v="FL"/>
    <n v="33434"/>
    <s v="NFPROL-30-CC"/>
    <s v="Foot"/>
    <s v="Active"/>
    <s v="American Lighting"/>
    <s v="Flexible Linear"/>
    <s v="Neonflex Pro"/>
    <s v="Tivoli Custom Cut"/>
    <s v="01-04-2025"/>
    <s v="14-04-2025"/>
    <n v="0"/>
    <n v="35"/>
    <n v="0"/>
    <n v="889"/>
    <n v="-889"/>
  </r>
  <r>
    <s v="AVPROD"/>
    <x v="33"/>
    <x v="3"/>
    <s v="TAMPA "/>
    <s v="FL"/>
    <n v="33634"/>
    <s v="HTLHD-WW-16"/>
    <s v="Each"/>
    <s v="Active"/>
    <s v="American Lighting"/>
    <s v="Tape Light"/>
    <s v="High Output HD"/>
    <s v="Order"/>
    <s v="01-04-2025"/>
    <s v="14-04-2025"/>
    <n v="0"/>
    <n v="4"/>
    <n v="0"/>
    <n v="449"/>
    <n v="-449"/>
  </r>
  <r>
    <s v="AVPROD"/>
    <x v="35"/>
    <x v="11"/>
    <s v="SKOKIE"/>
    <s v="IL"/>
    <n v="60076"/>
    <s v="PLX-HTL54-TW-24V-16"/>
    <s v="Each"/>
    <s v="Active"/>
    <s v="Proluxe"/>
    <s v="Tape Light"/>
    <s v="High Output"/>
    <s v="Shadow TransferKit"/>
    <s v="01-04-2025"/>
    <s v="14-04-2025"/>
    <n v="0"/>
    <n v="0"/>
    <n v="-1636.18"/>
    <n v="0"/>
    <n v="-1636.18"/>
  </r>
  <r>
    <s v="AVPROD"/>
    <x v="119"/>
    <x v="3"/>
    <s v="CLEARWATER "/>
    <s v="FL"/>
    <n v="33765"/>
    <s v="PLX-NFPROEXTV-3"/>
    <s v="Each"/>
    <s v="Active"/>
    <s v="Proluxe"/>
    <s v="Flexible Linear"/>
    <s v="Neonflex Pro"/>
    <s v="Shadow TransferKit"/>
    <s v="01-04-2025"/>
    <s v="14-04-2025"/>
    <n v="24"/>
    <n v="0"/>
    <n v="258.72000000000003"/>
    <n v="0"/>
    <n v="258.72000000000003"/>
  </r>
  <r>
    <s v="AVPROD"/>
    <x v="54"/>
    <x v="2"/>
    <s v="BEND"/>
    <s v="OR"/>
    <n v="97701"/>
    <s v="LED-DR100-24"/>
    <s v="Each"/>
    <s v="Inactive"/>
    <s v="American Lighting"/>
    <s v="Drivers"/>
    <s v="LED-DR"/>
    <s v="Order"/>
    <s v="01-04-2025"/>
    <s v="14-04-2025"/>
    <n v="0"/>
    <n v="4"/>
    <n v="0"/>
    <n v="258.60000000000002"/>
    <n v="-258.60000000000002"/>
  </r>
  <r>
    <s v="AVPROD"/>
    <x v="38"/>
    <x v="3"/>
    <s v="GROVELAND"/>
    <s v="FL"/>
    <n v="34736"/>
    <s v="MLUX-30"/>
    <s v="Each"/>
    <s v="Active"/>
    <s v="American Lighting"/>
    <s v="Tape Light"/>
    <s v="Microlux"/>
    <s v="Order"/>
    <s v="01-04-2025"/>
    <s v="14-04-2025"/>
    <n v="-2"/>
    <n v="0"/>
    <n v="0"/>
    <n v="0"/>
    <n v="0"/>
  </r>
  <r>
    <s v="AVPROD"/>
    <x v="74"/>
    <x v="12"/>
    <s v="LAS VEGAS"/>
    <s v="NV"/>
    <n v="89106"/>
    <s v="PLX-NFPROEXTV-3"/>
    <s v="Each"/>
    <s v="Active"/>
    <s v="Proluxe"/>
    <s v="Flexible Linear"/>
    <s v="Neonflex Pro"/>
    <s v="Shadow TransferKit"/>
    <s v="01-04-2025"/>
    <s v="14-04-2025"/>
    <n v="-1"/>
    <n v="0"/>
    <n v="0"/>
    <n v="0"/>
    <n v="0"/>
  </r>
  <r>
    <s v="AVPROD"/>
    <x v="11"/>
    <x v="4"/>
    <s v="ROANOKE"/>
    <s v="TX"/>
    <n v="76262"/>
    <s v="PE-GT-1M"/>
    <s v="Each"/>
    <s v="Inactive"/>
    <s v="American Lighting"/>
    <s v="Extrusion/Channel"/>
    <s v="Premium Extrusions"/>
    <s v="Order"/>
    <s v="01-04-2025"/>
    <s v="14-04-2025"/>
    <n v="0"/>
    <n v="42"/>
    <n v="0"/>
    <n v="781.2"/>
    <n v="-781.2"/>
  </r>
  <r>
    <s v="AVPROD"/>
    <x v="48"/>
    <x v="0"/>
    <s v="WINDSOR"/>
    <s v="CO"/>
    <n v="80550"/>
    <s v="ALC2-12-WH"/>
    <s v="Each"/>
    <s v="FlgNoPur"/>
    <s v="American Lighting"/>
    <s v="Undercabinets"/>
    <s v="LED Complete 2"/>
    <s v="Order"/>
    <s v="01-04-2025"/>
    <s v="14-04-2025"/>
    <n v="0"/>
    <n v="0"/>
    <n v="0"/>
    <n v="-20.079999999999998"/>
    <n v="20.079999999999998"/>
  </r>
  <r>
    <s v="AVPROD"/>
    <x v="2"/>
    <x v="0"/>
    <s v="ARVADA"/>
    <s v="CO"/>
    <n v="80002"/>
    <s v="PE-GT-1M"/>
    <s v="Each"/>
    <s v="Inactive"/>
    <s v="American Lighting"/>
    <s v="Extrusion/Channel"/>
    <s v="Premium Extrusions"/>
    <s v="Order"/>
    <s v="01-04-2025"/>
    <s v="14-04-2025"/>
    <n v="0"/>
    <n v="1"/>
    <n v="0"/>
    <n v="18.600000000000001"/>
    <n v="-18.600000000000001"/>
  </r>
  <r>
    <s v="AVPROD"/>
    <x v="31"/>
    <x v="3"/>
    <s v="BOCA RATON"/>
    <s v="FL"/>
    <n v="33434"/>
    <s v="NFPROL-CONKIT-2PIN-SIDR"/>
    <s v="Each"/>
    <s v="Inactive"/>
    <s v="American Lighting"/>
    <s v="Flexible Linear"/>
    <s v="Neonflex Pro"/>
    <s v="Order"/>
    <s v="01-04-2025"/>
    <s v="14-04-2025"/>
    <n v="0"/>
    <n v="2"/>
    <n v="0"/>
    <n v="27.7"/>
    <n v="-27.7"/>
  </r>
  <r>
    <s v="AVPROD"/>
    <x v="31"/>
    <x v="3"/>
    <s v="BOCA RATON"/>
    <s v="FL"/>
    <n v="33434"/>
    <s v="PE-GT-LENS-1M"/>
    <s v="Each"/>
    <s v="NoPurchase"/>
    <s v="American Lighting"/>
    <s v="Extrusion/Channel"/>
    <s v="Premium Extrusions"/>
    <s v="Order"/>
    <s v="01-04-2025"/>
    <s v="14-04-2025"/>
    <n v="0"/>
    <n v="113"/>
    <n v="0"/>
    <n v="1175.2"/>
    <n v="-1175.2"/>
  </r>
  <r>
    <s v="AVPROD"/>
    <x v="69"/>
    <x v="1"/>
    <s v="CHARLOTTE"/>
    <s v="NC"/>
    <n v="28270"/>
    <s v="PLX-STLWD54-3018-24V-16"/>
    <s v="Each"/>
    <s v="Active"/>
    <s v="Proluxe"/>
    <s v="Tape Light"/>
    <s v="Standard Grade"/>
    <s v="Shadow TransferKit"/>
    <s v="01-04-2025"/>
    <s v="14-04-2025"/>
    <n v="-4"/>
    <n v="0"/>
    <n v="564.6"/>
    <n v="0"/>
    <n v="564.6"/>
  </r>
  <r>
    <s v="AVPROD"/>
    <x v="120"/>
    <x v="0"/>
    <s v="ARVADA"/>
    <s v="CO"/>
    <n v="80004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24"/>
    <x v="3"/>
    <s v="NAPLES"/>
    <s v="FL"/>
    <n v="34110"/>
    <s v="PE-RAD-2M"/>
    <s v="Each"/>
    <s v="NoPurchase"/>
    <s v="American Lighting"/>
    <s v="Extrusion/Channel"/>
    <s v="Premium Extrusions"/>
    <s v="Order"/>
    <s v="01-04-2025"/>
    <s v="14-04-2025"/>
    <n v="0"/>
    <n v="160"/>
    <n v="0"/>
    <n v="4960"/>
    <n v="-4960"/>
  </r>
  <r>
    <s v="AVPROD"/>
    <x v="75"/>
    <x v="1"/>
    <s v="HILTON HEAD ISLAND"/>
    <s v="SC"/>
    <n v="29926"/>
    <s v="HTLHD-WW-100"/>
    <s v="Each"/>
    <s v="Active"/>
    <s v="American Lighting"/>
    <s v="Tape Light"/>
    <s v="High Output HD"/>
    <s v="Order"/>
    <s v="01-04-2025"/>
    <s v="14-04-2025"/>
    <n v="0"/>
    <n v="1"/>
    <n v="0"/>
    <n v="622.95000000000005"/>
    <n v="-622.95000000000005"/>
  </r>
  <r>
    <s v="AVPROD"/>
    <x v="44"/>
    <x v="1"/>
    <s v="ROSWELL"/>
    <s v="GA"/>
    <n v="30075"/>
    <s v="PLX-AVD4-5CCT-WH"/>
    <s v="CS12"/>
    <s v="Active"/>
    <s v="Proluxe"/>
    <s v="Downlighting"/>
    <s v="Advantage"/>
    <s v="Shadow TransferKit"/>
    <s v="01-04-2025"/>
    <s v="14-04-2025"/>
    <n v="8"/>
    <n v="0"/>
    <n v="528"/>
    <n v="0"/>
    <n v="528"/>
  </r>
  <r>
    <s v="AVPROD"/>
    <x v="7"/>
    <x v="5"/>
    <s v="FRANKLIN"/>
    <s v="OH"/>
    <n v="45005"/>
    <s v="PE-AA1-END-BK"/>
    <s v="Each"/>
    <s v="Inactive"/>
    <s v="American Lighting"/>
    <s v="Extrusion/Channel"/>
    <s v="Premium Extrusions"/>
    <s v="Special Order"/>
    <s v="01-04-2025"/>
    <s v="14-04-2025"/>
    <n v="0"/>
    <n v="6"/>
    <n v="0"/>
    <n v="15.9"/>
    <n v="-15.9"/>
  </r>
  <r>
    <s v="AVPROD"/>
    <x v="121"/>
    <x v="0"/>
    <s v="SANDY"/>
    <s v="UT"/>
    <n v="84070"/>
    <s v="PLX-EXTGT-2M-BNDL5"/>
    <s v="Each"/>
    <s v="Active"/>
    <s v="Proluxe"/>
    <s v="Extrusion/Channel"/>
    <s v="Premium Extrusions"/>
    <s v="Shadow TransferKit"/>
    <s v="01-04-2025"/>
    <s v="14-04-2025"/>
    <n v="7"/>
    <n v="0"/>
    <n v="2193.87"/>
    <n v="0"/>
    <n v="2193.87"/>
  </r>
  <r>
    <s v="AVPROD"/>
    <x v="57"/>
    <x v="3"/>
    <s v="JUPITER "/>
    <s v="FL"/>
    <n v="33477"/>
    <s v="PLX-HTL54-COB-30K-24V-16"/>
    <s v="Each"/>
    <s v="Active"/>
    <s v="Proluxe"/>
    <s v="Tape Light"/>
    <s v="High Output COB"/>
    <s v="Shadow TransferKit"/>
    <s v="01-04-2025"/>
    <s v="14-04-2025"/>
    <n v="4"/>
    <n v="0"/>
    <n v="426.8"/>
    <n v="0"/>
    <n v="426.8"/>
  </r>
  <r>
    <s v="AVPROD"/>
    <x v="122"/>
    <x v="7"/>
    <s v="LINCOLN PARK"/>
    <s v="NJ"/>
    <n v="7035"/>
    <s v="PE-RAD-LENS-2M"/>
    <s v="Each"/>
    <s v="Active"/>
    <s v="American Lighting"/>
    <s v="Extrusion/Channel"/>
    <s v="Premium Extrusions"/>
    <s v="Order"/>
    <s v="01-04-2025"/>
    <s v="14-04-2025"/>
    <n v="0"/>
    <n v="10"/>
    <n v="0"/>
    <n v="145"/>
    <n v="-145"/>
  </r>
  <r>
    <s v="AVPROD"/>
    <x v="123"/>
    <x v="11"/>
    <s v="PARK RIDGE"/>
    <s v="IL"/>
    <n v="60068"/>
    <s v="STL-COB-NW-100"/>
    <s v="Each"/>
    <s v="Active"/>
    <s v="American Lighting"/>
    <s v="Tape Light"/>
    <s v="Standard Grade COB"/>
    <s v="Order"/>
    <s v="01-04-2025"/>
    <s v="14-04-2025"/>
    <n v="0"/>
    <n v="0"/>
    <n v="-855.6"/>
    <n v="0"/>
    <n v="-855.6"/>
  </r>
  <r>
    <s v="AVPROD"/>
    <x v="28"/>
    <x v="3"/>
    <s v="SARASOTA"/>
    <s v="FL"/>
    <n v="34243"/>
    <s v="HTLWD-3018-16"/>
    <s v="Each"/>
    <s v="Active"/>
    <s v="American Lighting"/>
    <s v="Tape Light"/>
    <s v="High Output"/>
    <s v="Order"/>
    <s v="01-04-2025"/>
    <s v="14-04-2025"/>
    <n v="0"/>
    <n v="10"/>
    <n v="0"/>
    <n v="1390"/>
    <n v="-1390"/>
  </r>
  <r>
    <s v="AVPROD"/>
    <x v="15"/>
    <x v="1"/>
    <s v="NORTH CHARLESTON"/>
    <s v="SC"/>
    <n v="29420"/>
    <s v="PLX-STL54-COB-30K-24V-16"/>
    <s v="Each"/>
    <s v="Active"/>
    <s v="Proluxe"/>
    <s v="Tape Light"/>
    <s v="Standard Grade COB"/>
    <s v="Shadow TransferKit"/>
    <s v="01-04-2025"/>
    <s v="14-04-2025"/>
    <n v="-11"/>
    <n v="0"/>
    <n v="916.74"/>
    <n v="0"/>
    <n v="916.74"/>
  </r>
  <r>
    <s v="AVPROD"/>
    <x v="3"/>
    <x v="2"/>
    <s v="Spokane Valley"/>
    <s v="WA"/>
    <n v="99216"/>
    <s v="PLX-CNVS-STOF"/>
    <s v="BG10"/>
    <s v="Active"/>
    <s v="Proluxe"/>
    <s v="Dynamic Pixel"/>
    <s v="Canvas"/>
    <s v="Shadow TransferKit"/>
    <s v="01-04-2025"/>
    <s v="14-04-2025"/>
    <n v="-3"/>
    <n v="0"/>
    <n v="14.25"/>
    <n v="0"/>
    <n v="14.25"/>
  </r>
  <r>
    <s v="AVPROD"/>
    <x v="124"/>
    <x v="6"/>
    <s v="SILVER SPRING"/>
    <s v="MD"/>
    <n v="20910"/>
    <s v="ADPT-DRJ-96-24"/>
    <s v="Each"/>
    <s v="Active"/>
    <s v="American Lighting"/>
    <s v="Drivers"/>
    <s v="Adaptive"/>
    <s v="Order"/>
    <s v="01-04-2025"/>
    <s v="14-04-2025"/>
    <n v="0"/>
    <n v="2"/>
    <n v="0"/>
    <n v="209.5"/>
    <n v="-209.5"/>
  </r>
  <r>
    <s v="AVPROD"/>
    <x v="125"/>
    <x v="0"/>
    <s v="CENTENNIAL"/>
    <s v="CO"/>
    <s v="80112-4207"/>
    <s v="REC-DMX-RJ45A-5CH"/>
    <s v="Each"/>
    <s v="Active"/>
    <s v="American Lighting"/>
    <s v="Controls"/>
    <s v="Controls"/>
    <s v="Order"/>
    <s v="01-04-2025"/>
    <s v="14-04-2025"/>
    <n v="0"/>
    <n v="3"/>
    <n v="0"/>
    <n v="267.14999999999998"/>
    <n v="-267.14999999999998"/>
  </r>
  <r>
    <s v="AVPROD"/>
    <x v="51"/>
    <x v="1"/>
    <s v="CHARLESTON"/>
    <s v="SC"/>
    <n v="29407"/>
    <s v="PLX-EE45-AAFR-2M-BNDL1"/>
    <s v="Each"/>
    <s v="Active"/>
    <s v="Proluxe"/>
    <s v="Extrusion/Channel"/>
    <s v="Premium Extrusions"/>
    <s v="Shadow TransferKit"/>
    <s v="01-04-2025"/>
    <s v="14-04-2025"/>
    <n v="-8"/>
    <n v="0"/>
    <n v="237.6"/>
    <n v="0"/>
    <n v="237.6"/>
  </r>
  <r>
    <s v="AVPROD"/>
    <x v="126"/>
    <x v="12"/>
    <s v="SCOTTSDALE"/>
    <s v="AZ"/>
    <n v="95255"/>
    <s v="PLX-HTL54-COB-RGBW-24V-16"/>
    <s v="Each"/>
    <s v="Active"/>
    <s v="Proluxe"/>
    <s v="Tape Light"/>
    <s v="High Output COB"/>
    <s v="Shadow TransferKit"/>
    <s v="01-04-2025"/>
    <s v="14-04-2025"/>
    <n v="-6"/>
    <n v="0"/>
    <n v="940.8"/>
    <n v="0"/>
    <n v="940.8"/>
  </r>
  <r>
    <s v="AVPROD"/>
    <x v="53"/>
    <x v="12"/>
    <s v="PHOENIX "/>
    <s v="AZ"/>
    <n v="85050"/>
    <s v="TL-3JUMP6-COB"/>
    <s v="Each"/>
    <s v="Active"/>
    <s v="American Lighting"/>
    <s v="Tape Light"/>
    <s v="Standard Grade COB"/>
    <s v="Order"/>
    <s v="01-04-2025"/>
    <s v="14-04-2025"/>
    <n v="30"/>
    <n v="0"/>
    <n v="105.9"/>
    <n v="0"/>
    <n v="105.9"/>
  </r>
  <r>
    <s v="AVPROD"/>
    <x v="75"/>
    <x v="1"/>
    <s v="DENVER"/>
    <s v="NC"/>
    <n v="28037"/>
    <s v="SPKPL-GTWY-E"/>
    <s v="Each"/>
    <s v="Active"/>
    <s v="American Lighting"/>
    <s v="Spektrum"/>
    <s v="Spektrum Smart"/>
    <s v="Order"/>
    <s v="01-04-2025"/>
    <s v="14-04-2025"/>
    <n v="0"/>
    <n v="1"/>
    <n v="0"/>
    <n v="195"/>
    <n v="-195"/>
  </r>
  <r>
    <s v="AVPROD"/>
    <x v="65"/>
    <x v="12"/>
    <s v="SCOTTSDALE "/>
    <s v="AZ"/>
    <n v="85260"/>
    <s v="SPKPL-CTRL-W-RGBTW"/>
    <s v="Each"/>
    <s v="Active"/>
    <s v="American Lighting"/>
    <s v="Spektrum"/>
    <s v="Spektrum Smart"/>
    <s v="Order"/>
    <s v="01-04-2025"/>
    <s v="14-04-2025"/>
    <n v="0"/>
    <n v="20"/>
    <n v="0"/>
    <n v="282"/>
    <n v="-282"/>
  </r>
  <r>
    <s v="AVPROD"/>
    <x v="79"/>
    <x v="0"/>
    <s v="RIVERTON"/>
    <s v="UT"/>
    <n v="84065"/>
    <s v="SPKPL-A19-RGBTW"/>
    <s v="Each"/>
    <s v="Active"/>
    <s v="American Lighting"/>
    <s v="Spektrum"/>
    <s v="Spektrum Smart"/>
    <s v="Order"/>
    <s v="01-04-2025"/>
    <s v="14-04-2025"/>
    <n v="0"/>
    <n v="0"/>
    <n v="0"/>
    <n v="-360"/>
    <n v="360"/>
  </r>
  <r>
    <s v="AVPROD"/>
    <x v="106"/>
    <x v="3"/>
    <s v="SARASOTA "/>
    <s v="FL"/>
    <n v="34243"/>
    <s v="ADPTPRO-DRJ-30-24"/>
    <s v="Each"/>
    <s v="Active"/>
    <s v="American Lighting"/>
    <s v="Drivers"/>
    <s v="Adaptive"/>
    <s v="Order"/>
    <s v="01-04-2025"/>
    <s v="14-04-2025"/>
    <n v="0"/>
    <n v="3"/>
    <n v="0"/>
    <n v="151.94999999999999"/>
    <n v="-151.94999999999999"/>
  </r>
  <r>
    <s v="AVPROD"/>
    <x v="56"/>
    <x v="5"/>
    <s v="CLINTON "/>
    <s v="PA"/>
    <n v="15026"/>
    <s v="PLX-ADPTPRODRJ24V-96"/>
    <s v="Each"/>
    <s v="Active"/>
    <s v="Proluxe"/>
    <s v="Drivers"/>
    <s v="Adaptive"/>
    <s v="Shadow TransferKit"/>
    <s v="01-04-2025"/>
    <s v="14-04-2025"/>
    <n v="-3"/>
    <n v="0"/>
    <n v="380.1"/>
    <n v="0"/>
    <n v="380.1"/>
  </r>
  <r>
    <s v="AVPROD"/>
    <x v="127"/>
    <x v="12"/>
    <s v="REDONDO BEACH"/>
    <s v="CA"/>
    <n v="90278"/>
    <s v="SPKPL-BRD6-RGBTW-WH"/>
    <s v="Each"/>
    <s v="Active"/>
    <s v="American Lighting"/>
    <s v="Spektrum"/>
    <s v="Spektrum Smart"/>
    <s v="Order"/>
    <s v="01-04-2025"/>
    <s v="14-04-2025"/>
    <n v="0"/>
    <n v="10"/>
    <n v="0"/>
    <n v="280"/>
    <n v="-280"/>
  </r>
  <r>
    <s v="AVPROD"/>
    <x v="80"/>
    <x v="6"/>
    <s v="WAYNE"/>
    <s v="PA"/>
    <n v="19087"/>
    <s v="CC-RUSH FEE"/>
    <s v="Unit"/>
    <s v="Active"/>
    <s v="American Lighting"/>
    <s v="FeesServices"/>
    <s v="FeesServices"/>
    <s v="Tivoli Custom Cut"/>
    <s v="01-04-2025"/>
    <s v="14-04-2025"/>
    <n v="1"/>
    <n v="0"/>
    <n v="82.88"/>
    <n v="0"/>
    <n v="82.88"/>
  </r>
  <r>
    <s v="AVPROD"/>
    <x v="2"/>
    <x v="0"/>
    <s v="ARVADA"/>
    <s v="CO"/>
    <n v="80002"/>
    <s v="ADPT-DRJ-60-24"/>
    <s v="Each"/>
    <s v="Active"/>
    <s v="American Lighting"/>
    <s v="Drivers"/>
    <s v="Adaptive"/>
    <s v="Order"/>
    <s v="01-04-2025"/>
    <s v="14-04-2025"/>
    <n v="0"/>
    <n v="2"/>
    <n v="0"/>
    <n v="139.5"/>
    <n v="-139.5"/>
  </r>
  <r>
    <s v="AVPROD"/>
    <x v="68"/>
    <x v="12"/>
    <s v="SAN DIEGO"/>
    <s v="CA"/>
    <n v="92123"/>
    <s v="PE-GT-LENS-1M"/>
    <s v="Each"/>
    <s v="NoPurchase"/>
    <s v="American Lighting"/>
    <s v="Extrusion/Channel"/>
    <s v="Premium Extrusions"/>
    <s v="Order"/>
    <s v="01-04-2025"/>
    <s v="14-04-2025"/>
    <n v="0"/>
    <n v="5"/>
    <n v="0"/>
    <n v="52"/>
    <n v="-52"/>
  </r>
  <r>
    <s v="AVPROD"/>
    <x v="124"/>
    <x v="6"/>
    <s v="SILVER SPRING"/>
    <s v="MD"/>
    <n v="20910"/>
    <s v="ADPT-DRJ-30-24"/>
    <s v="Each"/>
    <s v="Active"/>
    <s v="American Lighting"/>
    <s v="Drivers"/>
    <s v="Adaptive"/>
    <s v="Order"/>
    <s v="01-04-2025"/>
    <s v="14-04-2025"/>
    <n v="0"/>
    <n v="2"/>
    <n v="0"/>
    <n v="92.1"/>
    <n v="-92.1"/>
  </r>
  <r>
    <s v="AVPROD"/>
    <x v="86"/>
    <x v="3"/>
    <s v="COCONUT CREEK"/>
    <s v="FL"/>
    <n v="33073"/>
    <s v="ADPTPRO-DRJ-30-24"/>
    <s v="Each"/>
    <s v="Active"/>
    <s v="American Lighting"/>
    <s v="Drivers"/>
    <s v="Adaptive"/>
    <s v="Order"/>
    <s v="01-04-2025"/>
    <s v="14-04-2025"/>
    <n v="0"/>
    <n v="1"/>
    <n v="0"/>
    <n v="50.65"/>
    <n v="-50.65"/>
  </r>
  <r>
    <s v="AVPROD"/>
    <x v="70"/>
    <x v="5"/>
    <s v="FISHERS "/>
    <s v="IN"/>
    <n v="46038"/>
    <s v="E-CLIP"/>
    <s v="Each"/>
    <s v="NoPurchase"/>
    <s v="American Lighting"/>
    <s v="Extrusion/Channel"/>
    <s v="Economy Extrusions"/>
    <s v="Order"/>
    <s v="01-04-2025"/>
    <s v="14-04-2025"/>
    <n v="0"/>
    <n v="60"/>
    <n v="0"/>
    <n v="102"/>
    <n v="-102"/>
  </r>
  <r>
    <s v="AVPROD"/>
    <x v="24"/>
    <x v="3"/>
    <s v="NAPLES"/>
    <s v="FL"/>
    <n v="34110"/>
    <s v="PE-AA1-1M"/>
    <s v="Each"/>
    <s v="NoPurchase"/>
    <s v="American Lighting"/>
    <s v="Extrusion/Channel"/>
    <s v="Premium Extrusions"/>
    <s v="Order"/>
    <s v="01-04-2025"/>
    <s v="14-04-2025"/>
    <n v="0"/>
    <n v="63"/>
    <n v="0"/>
    <n v="582.75"/>
    <n v="-582.75"/>
  </r>
  <r>
    <s v="AVPROD"/>
    <x v="24"/>
    <x v="3"/>
    <s v="NAPLES"/>
    <s v="FL"/>
    <n v="34110"/>
    <s v="ADPTPRO-DRJ-30-24"/>
    <s v="Each"/>
    <s v="Active"/>
    <s v="American Lighting"/>
    <s v="Drivers"/>
    <s v="Adaptive"/>
    <s v="Order"/>
    <s v="01-04-2025"/>
    <s v="14-04-2025"/>
    <n v="0"/>
    <n v="2"/>
    <n v="0"/>
    <n v="101.3"/>
    <n v="-101.3"/>
  </r>
  <r>
    <s v="AVPROD"/>
    <x v="79"/>
    <x v="0"/>
    <s v="RIVERTON"/>
    <s v="UT"/>
    <n v="84065"/>
    <s v="LED-DRJ-288-24"/>
    <s v="Each"/>
    <s v="Active"/>
    <s v="American Lighting"/>
    <s v="Drivers"/>
    <s v="LED-DR"/>
    <s v="Order"/>
    <s v="01-04-2025"/>
    <s v="14-04-2025"/>
    <n v="0"/>
    <n v="4"/>
    <n v="0"/>
    <n v="435.6"/>
    <n v="-435.6"/>
  </r>
  <r>
    <s v="AVPROD"/>
    <x v="128"/>
    <x v="5"/>
    <s v="ORION TOWNSHIP"/>
    <s v="MI"/>
    <n v="48359"/>
    <s v="ADPTPRO-DR-200-24"/>
    <s v="Each"/>
    <s v="Active"/>
    <s v="American Lighting"/>
    <s v="Drivers"/>
    <s v="Adaptive"/>
    <s v="Order"/>
    <s v="01-04-2025"/>
    <s v="14-04-2025"/>
    <n v="0"/>
    <n v="1"/>
    <n v="0"/>
    <n v="149"/>
    <n v="-149"/>
  </r>
  <r>
    <s v="AVPROD"/>
    <x v="11"/>
    <x v="4"/>
    <s v="ROANOKE"/>
    <s v="TX"/>
    <n v="76262"/>
    <s v="REC-DMX-RJ45A-5CH"/>
    <s v="Each"/>
    <s v="Active"/>
    <s v="American Lighting"/>
    <s v="Controls"/>
    <s v="Controls"/>
    <s v="Order"/>
    <s v="01-04-2025"/>
    <s v="14-04-2025"/>
    <n v="0"/>
    <n v="5"/>
    <n v="0"/>
    <n v="445.25"/>
    <n v="-445.25"/>
  </r>
  <r>
    <s v="AVPROD"/>
    <x v="10"/>
    <x v="5"/>
    <s v="SYRACUSE "/>
    <s v="IN"/>
    <n v="46567"/>
    <s v="PLX-SGL4-HRZSLT-30K"/>
    <s v="Each"/>
    <s v="FlgNoPur"/>
    <s v="Proluxe"/>
    <s v="Exterior"/>
    <s v="SGL4"/>
    <s v="Shadow TransferKit"/>
    <s v="01-04-2025"/>
    <s v="14-04-2025"/>
    <n v="12"/>
    <n v="0"/>
    <n v="539.88"/>
    <n v="0"/>
    <n v="539.88"/>
  </r>
  <r>
    <s v="AVPROD"/>
    <x v="98"/>
    <x v="11"/>
    <s v="MOUNT PROSPECT"/>
    <s v="IL"/>
    <n v="60056"/>
    <s v="PE-AA2-1M"/>
    <s v="Each"/>
    <s v="NoPurchase"/>
    <s v="American Lighting"/>
    <s v="Extrusion/Channel"/>
    <s v="Premium Extrusions"/>
    <s v="Order"/>
    <s v="01-04-2025"/>
    <s v="14-04-2025"/>
    <n v="0"/>
    <n v="3"/>
    <n v="0"/>
    <n v="26.25"/>
    <n v="-26.25"/>
  </r>
  <r>
    <s v="AVPROD"/>
    <x v="129"/>
    <x v="0"/>
    <s v="SANTA FE"/>
    <s v="NM"/>
    <n v="87501"/>
    <s v="PLX-ADPTDRJ24V-30"/>
    <s v="Each"/>
    <s v="Active"/>
    <s v="Proluxe"/>
    <s v="Drivers"/>
    <s v="Adaptive"/>
    <s v="Shadow TransferKit"/>
    <s v="01-04-2025"/>
    <s v="14-04-2025"/>
    <n v="2"/>
    <n v="0"/>
    <n v="101.3"/>
    <n v="0"/>
    <n v="101.3"/>
  </r>
  <r>
    <s v="AVPROD"/>
    <x v="113"/>
    <x v="3"/>
    <s v="SARASOTA"/>
    <s v="FL"/>
    <n v="34236"/>
    <s v="Miscellaneous Fee"/>
    <s v="Unit"/>
    <s v="Active"/>
    <s v="Other - Non-Inventory"/>
    <s v="FeesServices"/>
    <s v="FeesServices"/>
    <s v="Order"/>
    <s v="01-04-2025"/>
    <s v="14-04-2025"/>
    <n v="16"/>
    <n v="0"/>
    <n v="624"/>
    <n v="0"/>
    <n v="624"/>
  </r>
  <r>
    <s v="AVPROD"/>
    <x v="79"/>
    <x v="0"/>
    <s v="RIVERTON"/>
    <s v="UT"/>
    <n v="84065"/>
    <s v="LED-DRJ-192-24"/>
    <s v="Each"/>
    <s v="Active"/>
    <s v="American Lighting"/>
    <s v="Drivers"/>
    <s v="LED-DR"/>
    <s v="Order"/>
    <s v="01-04-2025"/>
    <s v="14-04-2025"/>
    <n v="0"/>
    <n v="6"/>
    <n v="0"/>
    <n v="465.3"/>
    <n v="-465.3"/>
  </r>
  <r>
    <s v="AVPROD"/>
    <x v="56"/>
    <x v="5"/>
    <s v="CLINTON "/>
    <s v="PA"/>
    <n v="15026"/>
    <s v="PLX-HTL20-COB-27K-24V-16"/>
    <s v="Each"/>
    <s v="NoPurchase"/>
    <s v="Proluxe"/>
    <s v="Tape Light"/>
    <s v="High Output COB"/>
    <s v="Shadow TransferKit"/>
    <s v="01-04-2025"/>
    <s v="14-04-2025"/>
    <n v="-1"/>
    <n v="0"/>
    <n v="106.7"/>
    <n v="0"/>
    <n v="106.7"/>
  </r>
  <r>
    <s v="AVPROD"/>
    <x v="27"/>
    <x v="10"/>
    <s v="DORAL"/>
    <s v="FL"/>
    <n v="33178"/>
    <s v="PLX-EXTPRO45-2M-BNDL1"/>
    <s v="Each"/>
    <s v="FlgNoPur"/>
    <s v="Proluxe"/>
    <s v="Extrusion/Channel"/>
    <s v="Premium Extrusions"/>
    <s v="Shadow TransferKit"/>
    <s v="01-04-2025"/>
    <s v="14-04-2025"/>
    <n v="-1"/>
    <n v="0"/>
    <n v="51.94"/>
    <n v="0"/>
    <n v="51.94"/>
  </r>
  <r>
    <s v="AVPROD"/>
    <x v="130"/>
    <x v="12"/>
    <s v="SUN TAN VALLEY "/>
    <s v="AZ"/>
    <n v="85140"/>
    <s v="PZM-NFPROV-FLEXCHAN-2M"/>
    <s v="Each"/>
    <s v="NoPurchase"/>
    <s v="Prizm"/>
    <s v="Flexible Linear"/>
    <s v="Neonflex Pro"/>
    <s v="Shadow TransferKit"/>
    <s v="01-04-2025"/>
    <s v="14-04-2025"/>
    <n v="0"/>
    <n v="0"/>
    <n v="0"/>
    <n v="-2624"/>
    <n v="2624"/>
  </r>
  <r>
    <s v="AVPROD"/>
    <x v="131"/>
    <x v="8"/>
    <s v="SYRACUSE "/>
    <s v="NY"/>
    <n v="13204"/>
    <s v="PLX-HTL54-COB-RGBTW-24V-16"/>
    <s v="Each"/>
    <s v="Active"/>
    <s v="Proluxe"/>
    <s v="Tape Light"/>
    <s v="High Output"/>
    <s v="Shadow TransferKit"/>
    <s v="01-04-2025"/>
    <s v="14-04-2025"/>
    <n v="-5"/>
    <n v="0"/>
    <n v="890.5"/>
    <n v="0"/>
    <n v="890.5"/>
  </r>
  <r>
    <s v="AVPROD"/>
    <x v="42"/>
    <x v="0"/>
    <s v="DENVER"/>
    <s v="CO"/>
    <n v="80222"/>
    <s v="E-CLIP"/>
    <s v="Each"/>
    <s v="NoPurchase"/>
    <s v="American Lighting"/>
    <s v="Extrusion/Channel"/>
    <s v="Economy Extrusions"/>
    <s v="Order"/>
    <s v="01-04-2025"/>
    <s v="14-04-2025"/>
    <n v="0"/>
    <n v="355"/>
    <n v="0"/>
    <n v="603.5"/>
    <n v="-603.5"/>
  </r>
  <r>
    <s v="AVPROD"/>
    <x v="132"/>
    <x v="12"/>
    <s v="MESA"/>
    <s v="AZ"/>
    <n v="85204"/>
    <s v="CNVS-WW-12x24"/>
    <s v="CS2"/>
    <s v="Active"/>
    <s v="American Lighting"/>
    <s v="Dynamic Pixel"/>
    <s v="Canvas"/>
    <s v="Order"/>
    <s v="01-04-2025"/>
    <s v="14-04-2025"/>
    <n v="0"/>
    <n v="11"/>
    <n v="0"/>
    <n v="2915"/>
    <n v="-2915"/>
  </r>
  <r>
    <s v="AVPROD"/>
    <x v="0"/>
    <x v="0"/>
    <s v="MURRAY"/>
    <s v="UT"/>
    <n v="84107"/>
    <s v="PLX-BR-5CCT-6-WH"/>
    <s v="Each"/>
    <s v="Active"/>
    <s v="Proluxe"/>
    <s v="Downlighting"/>
    <s v="Brio"/>
    <s v="Shadow TransferKit"/>
    <s v="01-04-2025"/>
    <s v="14-04-2025"/>
    <n v="60"/>
    <n v="0"/>
    <n v="513"/>
    <n v="0"/>
    <n v="513"/>
  </r>
  <r>
    <s v="AVPROD"/>
    <x v="61"/>
    <x v="3"/>
    <s v="LAKELAND"/>
    <s v="FL"/>
    <n v="33813"/>
    <s v="PLX-ADPTDRJ24V-192"/>
    <s v="Each"/>
    <s v="Active"/>
    <s v="Proluxe"/>
    <s v="Drivers"/>
    <s v="Adaptive"/>
    <s v="Shadow TransferKit"/>
    <s v="01-04-2025"/>
    <s v="14-04-2025"/>
    <n v="-3"/>
    <n v="0"/>
    <n v="440.28"/>
    <n v="0"/>
    <n v="440.28"/>
  </r>
  <r>
    <s v="AVPROD"/>
    <x v="6"/>
    <x v="4"/>
    <s v="FARMERS BRANCH"/>
    <s v="TX"/>
    <n v="75234"/>
    <s v="PLX-ADPTDRJ24V-60"/>
    <s v="Each"/>
    <s v="Active"/>
    <s v="Proluxe"/>
    <s v="Drivers"/>
    <s v="Adaptive"/>
    <s v="Shadow TransferKit"/>
    <s v="01-04-2025"/>
    <s v="14-04-2025"/>
    <n v="-10"/>
    <n v="0"/>
    <n v="751.7"/>
    <n v="0"/>
    <n v="751.7"/>
  </r>
  <r>
    <s v="AVPROD"/>
    <x v="129"/>
    <x v="0"/>
    <s v="SANTA FE"/>
    <s v="NM"/>
    <n v="87501"/>
    <s v="Miscellaneous Fee"/>
    <s v="Unit"/>
    <s v="Active"/>
    <s v="Other - Non-Inventory"/>
    <s v="FeesServices"/>
    <s v="FeesServices"/>
    <s v="Order"/>
    <s v="01-04-2025"/>
    <s v="14-04-2025"/>
    <n v="0"/>
    <n v="4"/>
    <n v="0"/>
    <n v="40"/>
    <n v="-40"/>
  </r>
  <r>
    <s v="AVPROD"/>
    <x v="133"/>
    <x v="5"/>
    <s v="CARMEL"/>
    <s v="IN"/>
    <n v="46032"/>
    <s v="SGL4-120-30-VS"/>
    <s v="Each"/>
    <s v="NoPurchase"/>
    <s v="American Lighting"/>
    <s v="Exterior"/>
    <s v="SGL4"/>
    <s v="Order"/>
    <s v="01-04-2025"/>
    <s v="14-04-2025"/>
    <n v="0"/>
    <n v="19"/>
    <n v="0"/>
    <n v="793.25"/>
    <n v="-793.25"/>
  </r>
  <r>
    <s v="AVPROD"/>
    <x v="133"/>
    <x v="5"/>
    <s v="CARMEL"/>
    <s v="IN"/>
    <n v="46032"/>
    <s v="ADPT-DRJ-96-24"/>
    <s v="Each"/>
    <s v="Active"/>
    <s v="American Lighting"/>
    <s v="Drivers"/>
    <s v="Adaptive"/>
    <s v="Order"/>
    <s v="01-04-2025"/>
    <s v="14-04-2025"/>
    <n v="0"/>
    <n v="8"/>
    <n v="0"/>
    <n v="838"/>
    <n v="-838"/>
  </r>
  <r>
    <s v="AVPROD"/>
    <x v="134"/>
    <x v="6"/>
    <s v="HARVEY CEDARS"/>
    <s v="NJ"/>
    <s v="08008-6013"/>
    <s v="PLX-H365-CHANSH-1M"/>
    <s v="Each"/>
    <s v="Active"/>
    <s v="Proluxe"/>
    <s v="Flexible Linear"/>
    <s v="Hybrid"/>
    <s v="Shadow TransferKit"/>
    <s v="01-04-2025"/>
    <s v="14-04-2025"/>
    <n v="4"/>
    <n v="0"/>
    <n v="16.8"/>
    <n v="0"/>
    <n v="16.8"/>
  </r>
  <r>
    <s v="AVPROD"/>
    <x v="94"/>
    <x v="12"/>
    <s v="DUBLIN"/>
    <s v="CA"/>
    <n v="94568"/>
    <s v="PLX-HTLWD54-3018-24V-16"/>
    <s v="Each"/>
    <s v="Active"/>
    <s v="Proluxe"/>
    <s v="Tape Light"/>
    <s v="High Output"/>
    <s v="Shadow TransferKit"/>
    <s v="01-04-2025"/>
    <s v="14-04-2025"/>
    <n v="-10"/>
    <n v="0"/>
    <n v="1299.7"/>
    <n v="0"/>
    <n v="1299.7"/>
  </r>
  <r>
    <s v="AVPROD"/>
    <x v="40"/>
    <x v="11"/>
    <s v="CARMICHAEL"/>
    <s v="CA"/>
    <n v="95608"/>
    <s v="SPKPL-A19-RGBTW"/>
    <s v="Each"/>
    <s v="Active"/>
    <s v="American Lighting"/>
    <s v="Spektrum"/>
    <s v="Spektrum Smart"/>
    <s v="Order"/>
    <s v="01-04-2025"/>
    <s v="14-04-2025"/>
    <n v="0"/>
    <n v="60"/>
    <n v="0"/>
    <n v="420"/>
    <n v="-420"/>
  </r>
  <r>
    <s v="AVPROD"/>
    <x v="135"/>
    <x v="7"/>
    <s v="GREAT NECK"/>
    <s v="NY"/>
    <n v="11023"/>
    <s v="SPKPL-REC-TB-5CH"/>
    <s v="Each"/>
    <s v="Active"/>
    <s v="American Lighting"/>
    <s v="Spektrum"/>
    <s v="Spektrum Smart"/>
    <s v="Order"/>
    <s v="01-04-2025"/>
    <s v="14-04-2025"/>
    <n v="0"/>
    <n v="1"/>
    <n v="0"/>
    <n v="0"/>
    <n v="0"/>
  </r>
  <r>
    <s v="AVPROD"/>
    <x v="136"/>
    <x v="7"/>
    <s v="EAST ISLIP"/>
    <s v="NY"/>
    <n v="11730"/>
    <s v="PLX-TL4MM54-27K-24V-16"/>
    <s v="Each"/>
    <s v="Active"/>
    <s v="Proluxe"/>
    <s v="Tape Light"/>
    <s v="4MM"/>
    <s v="Shadow TransferKit"/>
    <s v="01-04-2025"/>
    <s v="14-04-2025"/>
    <n v="2"/>
    <n v="0"/>
    <n v="98.56"/>
    <n v="0"/>
    <n v="98.56"/>
  </r>
  <r>
    <s v="AVPROD"/>
    <x v="45"/>
    <x v="6"/>
    <s v="BENSALEM"/>
    <s v="PA"/>
    <n v="19020"/>
    <s v="E-CLIP-45"/>
    <s v="Each"/>
    <s v="NoPurchase"/>
    <s v="American Lighting"/>
    <s v="Extrusion/Channel"/>
    <s v="Economy Extrusions"/>
    <s v="Order"/>
    <s v="01-04-2025"/>
    <s v="14-04-2025"/>
    <n v="0"/>
    <n v="100"/>
    <n v="0"/>
    <n v="220"/>
    <n v="-220"/>
  </r>
  <r>
    <s v="AVPROD"/>
    <x v="137"/>
    <x v="5"/>
    <s v="LEBANON"/>
    <s v="OH"/>
    <n v="45036"/>
    <s v="STL-WW-100"/>
    <s v="Each"/>
    <s v="Active"/>
    <s v="American Lighting"/>
    <s v="Tape Light"/>
    <s v="Standard Grade"/>
    <s v="Order"/>
    <s v="01-04-2025"/>
    <s v="14-04-2025"/>
    <n v="0"/>
    <n v="1"/>
    <n v="0"/>
    <n v="441.5"/>
    <n v="-441.5"/>
  </r>
  <r>
    <s v="AVPROD"/>
    <x v="0"/>
    <x v="0"/>
    <s v="MURRAY"/>
    <s v="UT"/>
    <n v="84107"/>
    <s v="PLX-STLHD54-30K-24V-100"/>
    <s v="Each"/>
    <s v="Active"/>
    <s v="Proluxe"/>
    <s v="Tape Light"/>
    <s v="Standard Grade HD"/>
    <s v="Shadow TransferKit"/>
    <s v="01-04-2025"/>
    <s v="14-04-2025"/>
    <n v="1"/>
    <n v="0"/>
    <n v="525.07000000000005"/>
    <n v="0"/>
    <n v="525.07000000000005"/>
  </r>
  <r>
    <s v="AVPROD"/>
    <x v="76"/>
    <x v="8"/>
    <s v="MYSTIC"/>
    <s v="CT"/>
    <n v="6355"/>
    <s v="PLX-TL-SC-4BLOCK"/>
    <s v="Each"/>
    <s v="Active"/>
    <s v="Proluxe"/>
    <s v="Tape Light"/>
    <s v="Tape Light Accessories"/>
    <s v="Shadow TransferKit"/>
    <s v="01-04-2025"/>
    <s v="14-04-2025"/>
    <n v="-2"/>
    <n v="0"/>
    <n v="68.5"/>
    <n v="0"/>
    <n v="68.5"/>
  </r>
  <r>
    <s v="AVPROD"/>
    <x v="58"/>
    <x v="5"/>
    <s v="MENTOR"/>
    <s v="OH"/>
    <n v="44060"/>
    <s v="CNVS-RGBW-12x24"/>
    <s v="CS2"/>
    <s v="Active"/>
    <s v="American Lighting"/>
    <s v="Tape Light"/>
    <s v="Canvas"/>
    <s v="Order"/>
    <s v="01-04-2025"/>
    <s v="14-04-2025"/>
    <n v="0"/>
    <n v="11"/>
    <n v="0"/>
    <n v="2591.4899999999998"/>
    <n v="-2591.4899999999998"/>
  </r>
  <r>
    <s v="AVPROD"/>
    <x v="85"/>
    <x v="1"/>
    <s v="CHARLOTTE"/>
    <s v="NC"/>
    <n v="28217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62"/>
    <x v="0"/>
    <s v="LEHI"/>
    <s v="UT"/>
    <n v="84043"/>
    <s v="PE-GT-LENS-1M"/>
    <s v="Each"/>
    <s v="NoPurchase"/>
    <s v="American Lighting"/>
    <s v="Extrusion/Channel"/>
    <s v="Premium Extrusions"/>
    <s v="Order"/>
    <s v="01-04-2025"/>
    <s v="14-04-2025"/>
    <n v="0"/>
    <n v="20"/>
    <n v="0"/>
    <n v="208"/>
    <n v="-208"/>
  </r>
  <r>
    <s v="AVPROD"/>
    <x v="7"/>
    <x v="5"/>
    <s v="FRANKLIN"/>
    <s v="OH"/>
    <n v="45005"/>
    <s v="E-CLIP-45"/>
    <s v="Each"/>
    <s v="NoPurchase"/>
    <s v="American Lighting"/>
    <s v="Extrusion/Channel"/>
    <s v="Economy Extrusions"/>
    <s v="Order"/>
    <s v="01-04-2025"/>
    <s v="14-04-2025"/>
    <n v="0"/>
    <n v="36"/>
    <n v="0"/>
    <n v="79.2"/>
    <n v="-79.2"/>
  </r>
  <r>
    <s v="AVPROD"/>
    <x v="65"/>
    <x v="12"/>
    <s v="SCOTTSDALE "/>
    <s v="AZ"/>
    <n v="85260"/>
    <s v="SPKPL-REC-TB-5CH"/>
    <s v="Each"/>
    <s v="Active"/>
    <s v="American Lighting"/>
    <s v="Spektrum"/>
    <s v="Spektrum Smart"/>
    <s v="Order"/>
    <s v="01-04-2025"/>
    <s v="14-04-2025"/>
    <n v="0"/>
    <n v="20"/>
    <n v="0"/>
    <n v="1079"/>
    <n v="-1079"/>
  </r>
  <r>
    <s v="AVPROD"/>
    <x v="8"/>
    <x v="6"/>
    <s v="ROCKVILLE "/>
    <s v="MD"/>
    <n v="20852"/>
    <s v="HTL65-RGBW"/>
    <s v="Each"/>
    <s v="Active"/>
    <s v="American Lighting"/>
    <s v="Tape Light"/>
    <s v="High Output"/>
    <s v="Order"/>
    <s v="01-04-2025"/>
    <s v="14-04-2025"/>
    <n v="0"/>
    <n v="8"/>
    <n v="0"/>
    <n v="1012.16"/>
    <n v="-1012.16"/>
  </r>
  <r>
    <s v="AVPROD"/>
    <x v="57"/>
    <x v="3"/>
    <s v="JUPITER "/>
    <s v="FL"/>
    <n v="33477"/>
    <s v="PLX-EXTUNVMINI-2M-BNDL1"/>
    <s v="Each"/>
    <s v="Active"/>
    <s v="Proluxe"/>
    <s v="Extrusion/Channel"/>
    <s v="Premium Extrusions"/>
    <s v="Shadow TransferKit"/>
    <s v="01-04-2025"/>
    <s v="14-04-2025"/>
    <n v="9"/>
    <n v="0"/>
    <n v="334.35"/>
    <n v="0"/>
    <n v="334.35"/>
  </r>
  <r>
    <s v="AVPROD"/>
    <x v="138"/>
    <x v="0"/>
    <s v="DENVER"/>
    <s v="CO"/>
    <n v="80219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11"/>
    <x v="4"/>
    <s v="ROANOKE"/>
    <s v="TX"/>
    <n v="76262"/>
    <s v="PLX-SPTL54-RGBTW-24V-13"/>
    <s v="Each"/>
    <s v="FlgNoPur"/>
    <s v="Proluxe"/>
    <s v="Tape Light"/>
    <s v="Spec Grade"/>
    <s v="Shadow TransferKit"/>
    <s v="01-04-2025"/>
    <s v="14-04-2025"/>
    <n v="-22"/>
    <n v="0"/>
    <n v="3735.38"/>
    <n v="0"/>
    <n v="3735.38"/>
  </r>
  <r>
    <s v="AVPROD"/>
    <x v="12"/>
    <x v="5"/>
    <s v="TROY"/>
    <s v="MI"/>
    <n v="48084"/>
    <s v="PLX-SFLEX-30K-24V-CC-15X50"/>
    <s v="Foot"/>
    <s v="Active"/>
    <s v="Proluxe"/>
    <s v="Tape Light"/>
    <s v="Senik"/>
    <s v="Shadow TransferKit"/>
    <s v="01-04-2025"/>
    <s v="14-04-2025"/>
    <n v="-19"/>
    <n v="0"/>
    <n v="316.54000000000002"/>
    <n v="0"/>
    <n v="316.54000000000002"/>
  </r>
  <r>
    <s v="AVPROD"/>
    <x v="2"/>
    <x v="0"/>
    <s v="ARVADA"/>
    <s v="CO"/>
    <n v="80002"/>
    <s v="STL-COB-WH-16"/>
    <s v="Each"/>
    <s v="Active"/>
    <s v="American Lighting"/>
    <s v="Tape Light"/>
    <s v="Standard Grade COB"/>
    <s v="Order"/>
    <s v="01-04-2025"/>
    <s v="14-04-2025"/>
    <n v="0"/>
    <n v="4"/>
    <n v="0"/>
    <n v="336.8"/>
    <n v="-336.8"/>
  </r>
  <r>
    <s v="AVPROD"/>
    <x v="139"/>
    <x v="4"/>
    <s v="LONGVIEW"/>
    <s v="TX"/>
    <n v="75604"/>
    <s v="120-H3-CC-END"/>
    <s v="Each"/>
    <s v="NoPurchase"/>
    <s v="American Lighting"/>
    <s v="Flexible Linear"/>
    <s v="Hybrid"/>
    <s v="Tivoli Custom Cut"/>
    <s v="01-04-2025"/>
    <s v="14-04-2025"/>
    <n v="0"/>
    <n v="7"/>
    <n v="0"/>
    <n v="8.0500000000000007"/>
    <n v="-8.0500000000000007"/>
  </r>
  <r>
    <s v="AVPROD"/>
    <x v="3"/>
    <x v="2"/>
    <s v="BELLEVUE"/>
    <s v="WA"/>
    <n v="98005"/>
    <s v="MLUX-CLIPS"/>
    <s v="BG10"/>
    <s v="Active"/>
    <s v="American Lighting"/>
    <s v="Tape Light"/>
    <s v="Microlux"/>
    <s v="Order"/>
    <s v="01-04-2025"/>
    <s v="14-04-2025"/>
    <n v="0"/>
    <n v="3"/>
    <n v="0"/>
    <n v="11.85"/>
    <n v="-11.85"/>
  </r>
  <r>
    <s v="AVPROD"/>
    <x v="3"/>
    <x v="2"/>
    <s v="Spokane Valley"/>
    <s v="WA"/>
    <n v="99216"/>
    <s v="PLX-LEDDRJ24V-96"/>
    <s v="Each"/>
    <s v="Active"/>
    <s v="Proluxe"/>
    <s v="Drivers"/>
    <s v="LED-DR"/>
    <s v="Shadow TransferKit"/>
    <s v="01-04-2025"/>
    <s v="14-04-2025"/>
    <n v="-1"/>
    <n v="0"/>
    <n v="59.71"/>
    <n v="0"/>
    <n v="59.71"/>
  </r>
  <r>
    <s v="AVPROD"/>
    <x v="140"/>
    <x v="4"/>
    <s v="METAIRIE"/>
    <s v="LA"/>
    <n v="70006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61"/>
    <x v="3"/>
    <s v="LAKELAND"/>
    <s v="FL"/>
    <n v="33813"/>
    <s v="PLX-STLHD54-30K-24V-100"/>
    <s v="Each"/>
    <s v="Active"/>
    <s v="Proluxe"/>
    <s v="Tape Light"/>
    <s v="Standard Grade HD"/>
    <s v="Shadow TransferKit"/>
    <s v="01-04-2025"/>
    <s v="14-04-2025"/>
    <n v="-4"/>
    <n v="0"/>
    <n v="2166.6"/>
    <n v="0"/>
    <n v="2166.6"/>
  </r>
  <r>
    <s v="AVPROD"/>
    <x v="129"/>
    <x v="0"/>
    <s v="SANTA FE"/>
    <s v="NM"/>
    <n v="87501"/>
    <s v="PLX-ADPTDRJ24V-60"/>
    <s v="Each"/>
    <s v="Active"/>
    <s v="Proluxe"/>
    <s v="Drivers"/>
    <s v="Adaptive"/>
    <s v="Shadow TransferKit"/>
    <s v="01-04-2025"/>
    <s v="14-04-2025"/>
    <n v="2"/>
    <n v="0"/>
    <n v="153.4"/>
    <n v="0"/>
    <n v="153.4"/>
  </r>
  <r>
    <s v="AVPROD"/>
    <x v="56"/>
    <x v="5"/>
    <s v="CLINTON "/>
    <s v="PA"/>
    <n v="15026"/>
    <s v="ADPTPRO-DR-200-24"/>
    <s v="Each"/>
    <s v="Active"/>
    <s v="American Lighting"/>
    <s v="Drivers"/>
    <s v="Adaptive"/>
    <s v="Order"/>
    <s v="01-04-2025"/>
    <s v="14-04-2025"/>
    <n v="0"/>
    <n v="2"/>
    <n v="0"/>
    <n v="208.6"/>
    <n v="-208.6"/>
  </r>
  <r>
    <s v="AVPROD"/>
    <x v="56"/>
    <x v="5"/>
    <s v="CLINTON "/>
    <s v="PA"/>
    <n v="15026"/>
    <s v="PLX-ADPTPRODRJ24V-60"/>
    <s v="Each"/>
    <s v="Active"/>
    <s v="Proluxe"/>
    <s v="Drivers"/>
    <s v="Adaptive"/>
    <s v="Shadow TransferKit"/>
    <s v="01-04-2025"/>
    <s v="14-04-2025"/>
    <n v="-2"/>
    <n v="0"/>
    <n v="168.8"/>
    <n v="0"/>
    <n v="168.8"/>
  </r>
  <r>
    <s v="AVPROD"/>
    <x v="56"/>
    <x v="5"/>
    <s v="CLINTON "/>
    <s v="PA"/>
    <n v="15026"/>
    <s v="PLX-STL54-COB-27K-24V-100"/>
    <s v="Each"/>
    <s v="Active"/>
    <s v="Proluxe"/>
    <s v="Tape Light"/>
    <s v="Standard Grade COB"/>
    <s v="Shadow TransferKit"/>
    <s v="01-04-2025"/>
    <s v="14-04-2025"/>
    <n v="-1"/>
    <n v="0"/>
    <n v="564.65"/>
    <n v="0"/>
    <n v="564.65"/>
  </r>
  <r>
    <s v="AVPROD"/>
    <x v="56"/>
    <x v="5"/>
    <s v="CLINTON "/>
    <s v="PA"/>
    <n v="15026"/>
    <s v="PLX-HTL65-COB-27K-24V-16"/>
    <s v="Each"/>
    <s v="Active"/>
    <s v="Proluxe"/>
    <s v="Tape Light"/>
    <s v="High Output COB"/>
    <s v="Shadow TransferKit"/>
    <s v="01-04-2025"/>
    <s v="14-04-2025"/>
    <n v="-1"/>
    <n v="0"/>
    <n v="127.05"/>
    <n v="0"/>
    <n v="127.05"/>
  </r>
  <r>
    <s v="AVPROD"/>
    <x v="10"/>
    <x v="5"/>
    <s v="SYRACUSE "/>
    <s v="IN"/>
    <n v="46567"/>
    <s v="PLX-TL-SC-4BLOCK"/>
    <s v="Each"/>
    <s v="Active"/>
    <s v="Proluxe"/>
    <s v="Tape Light"/>
    <s v="Tape Light Accessories"/>
    <s v="Shadow TransferKit"/>
    <s v="01-04-2025"/>
    <s v="14-04-2025"/>
    <n v="-1"/>
    <n v="0"/>
    <n v="33.57"/>
    <n v="0"/>
    <n v="33.57"/>
  </r>
  <r>
    <s v="AVPROD"/>
    <x v="111"/>
    <x v="5"/>
    <s v="DECATUR"/>
    <s v="IN"/>
    <n v="46733"/>
    <s v="TL-4PWR-HD"/>
    <s v="Each"/>
    <s v="Active"/>
    <s v="American Lighting"/>
    <s v="Tape Light"/>
    <s v="Tape Light Accessories"/>
    <s v="Order"/>
    <s v="01-04-2025"/>
    <s v="14-04-2025"/>
    <n v="0"/>
    <n v="10"/>
    <n v="0"/>
    <n v="45"/>
    <n v="-45"/>
  </r>
  <r>
    <s v="AVPROD"/>
    <x v="2"/>
    <x v="0"/>
    <s v="ARVADA"/>
    <s v="CO"/>
    <n v="80002"/>
    <s v="ADPTPRO-DRJ-96-24"/>
    <s v="Each"/>
    <s v="Active"/>
    <s v="American Lighting"/>
    <s v="Drivers"/>
    <s v="Adaptive"/>
    <s v="Order"/>
    <s v="01-04-2025"/>
    <s v="14-04-2025"/>
    <n v="0"/>
    <n v="1"/>
    <n v="0"/>
    <n v="115.2"/>
    <n v="-115.2"/>
  </r>
  <r>
    <s v="AVPROD"/>
    <x v="59"/>
    <x v="1"/>
    <s v="HATTIESBURG "/>
    <s v="MS"/>
    <n v="39402"/>
    <s v="PLX-ADPTPRODR24V-300"/>
    <s v="Each"/>
    <s v="Active"/>
    <s v="Proluxe"/>
    <s v="Drivers"/>
    <s v="Adaptive"/>
    <s v="Shadow TransferKit"/>
    <s v="01-04-2025"/>
    <s v="14-04-2025"/>
    <n v="1"/>
    <n v="0"/>
    <n v="200.64"/>
    <n v="0"/>
    <n v="200.64"/>
  </r>
  <r>
    <s v="AVPROD"/>
    <x v="141"/>
    <x v="0"/>
    <s v="LONE TREE"/>
    <s v="CO"/>
    <n v="80124"/>
    <s v="SFLEX-END"/>
    <s v="Each"/>
    <s v="NoPurchase"/>
    <s v="American Lighting"/>
    <s v="Tape Light"/>
    <s v="Senik"/>
    <s v="Tivoli Custom Cut"/>
    <s v="01-04-2025"/>
    <s v="14-04-2025"/>
    <n v="0"/>
    <n v="1"/>
    <n v="0"/>
    <n v="0.2"/>
    <n v="-0.2"/>
  </r>
  <r>
    <s v="AVPROD"/>
    <x v="21"/>
    <x v="1"/>
    <s v="NASHVILLE "/>
    <s v="TN"/>
    <n v="37204"/>
    <s v="PLX-ADPTDRJ24V-192"/>
    <s v="Each"/>
    <s v="Active"/>
    <s v="Proluxe"/>
    <s v="Drivers"/>
    <s v="Adaptive"/>
    <s v="Shadow TransferKit"/>
    <s v="01-04-2025"/>
    <s v="14-04-2025"/>
    <n v="-4"/>
    <n v="0"/>
    <n v="599"/>
    <n v="0"/>
    <n v="599"/>
  </r>
  <r>
    <s v="AVPROD"/>
    <x v="31"/>
    <x v="3"/>
    <s v="BOCA RATON"/>
    <s v="FL"/>
    <n v="33434"/>
    <s v="ADPTPRO-DR-200-24"/>
    <s v="Each"/>
    <s v="Active"/>
    <s v="American Lighting"/>
    <s v="Drivers"/>
    <s v="Adaptive"/>
    <s v="Order"/>
    <s v="01-04-2025"/>
    <s v="14-04-2025"/>
    <n v="0"/>
    <n v="7"/>
    <n v="0"/>
    <n v="1043"/>
    <n v="-1043"/>
  </r>
  <r>
    <s v="AVPROD"/>
    <x v="4"/>
    <x v="1"/>
    <s v="WOODSTOCK"/>
    <s v="GA"/>
    <n v="30188"/>
    <s v="PLX-EXTDY-2M"/>
    <s v="Each"/>
    <s v="Active"/>
    <s v="Proluxe"/>
    <s v="Extrusion/Channel"/>
    <s v="Premium Extrusions"/>
    <s v="Shadow TransferKit"/>
    <s v="01-04-2025"/>
    <s v="14-04-2025"/>
    <n v="-12"/>
    <n v="0"/>
    <n v="372.84"/>
    <n v="0"/>
    <n v="372.84"/>
  </r>
  <r>
    <s v="AVPROD"/>
    <x v="112"/>
    <x v="12"/>
    <s v="LOS ANGELES"/>
    <s v="CA"/>
    <n v="90048"/>
    <s v="STL-COB-WW-100"/>
    <s v="Each"/>
    <s v="Active"/>
    <s v="American Lighting"/>
    <s v="Tape Light"/>
    <s v="Standard Grade COB"/>
    <s v="Order"/>
    <s v="01-04-2025"/>
    <s v="14-04-2025"/>
    <n v="0"/>
    <n v="1"/>
    <n v="0"/>
    <n v="359.35"/>
    <n v="-359.35"/>
  </r>
  <r>
    <s v="AVPROD"/>
    <x v="64"/>
    <x v="3"/>
    <s v="SUMMERFIELD "/>
    <s v="FL"/>
    <n v="34491"/>
    <s v="HTL-COB-TW-16"/>
    <s v="Each"/>
    <s v="Active"/>
    <s v="American Lighting"/>
    <s v="Tape Light"/>
    <s v="High Output COB"/>
    <s v="Order"/>
    <s v="01-04-2025"/>
    <s v="14-04-2025"/>
    <n v="0"/>
    <n v="2"/>
    <n v="0"/>
    <n v="225.1"/>
    <n v="-225.1"/>
  </r>
  <r>
    <s v="AVPROD"/>
    <x v="62"/>
    <x v="0"/>
    <s v="LEHI"/>
    <s v="UT"/>
    <n v="84043"/>
    <s v="PLX-TL-SC-4BLOCK"/>
    <s v="Each"/>
    <s v="Active"/>
    <s v="Proluxe"/>
    <s v="Tape Light"/>
    <s v="Tape Light Accessories"/>
    <s v="Shadow TransferKit"/>
    <s v="01-04-2025"/>
    <s v="14-04-2025"/>
    <n v="-4"/>
    <n v="0"/>
    <n v="130.16"/>
    <n v="0"/>
    <n v="130.16"/>
  </r>
  <r>
    <s v="AVPROD"/>
    <x v="8"/>
    <x v="6"/>
    <s v="ROCKVILLE "/>
    <s v="MD"/>
    <n v="20852"/>
    <s v="PLX-TL4MM54-27K-24V-16"/>
    <s v="Each"/>
    <s v="Active"/>
    <s v="Proluxe"/>
    <s v="Tape Light"/>
    <s v="4MM"/>
    <s v="Shadow TransferKit"/>
    <s v="01-04-2025"/>
    <s v="14-04-2025"/>
    <n v="4"/>
    <n v="0"/>
    <n v="246.4"/>
    <n v="0"/>
    <n v="246.4"/>
  </r>
  <r>
    <s v="AVPROD"/>
    <x v="79"/>
    <x v="0"/>
    <s v="RIVERTON"/>
    <s v="UT"/>
    <n v="84065"/>
    <s v="LED-DR320-24"/>
    <s v="Each"/>
    <s v="Inactive"/>
    <s v="American Lighting"/>
    <s v="Drivers"/>
    <s v="LED-DR"/>
    <s v="Special Order"/>
    <s v="01-04-2025"/>
    <s v="14-04-2025"/>
    <n v="0"/>
    <n v="1"/>
    <n v="0"/>
    <n v="172.25"/>
    <n v="-172.25"/>
  </r>
  <r>
    <s v="AVPROD"/>
    <x v="81"/>
    <x v="3"/>
    <s v="TAMPA"/>
    <s v="FL"/>
    <s v="33619-2272"/>
    <s v="PLX-TL-HVYDTYACCSRY-RGBTWCOB-SPL"/>
    <s v="Each"/>
    <s v="Active"/>
    <s v="Proluxe"/>
    <s v="Tape Light"/>
    <s v="High Output"/>
    <s v="Shadow TransferKit"/>
    <s v="01-04-2025"/>
    <s v="14-04-2025"/>
    <n v="2"/>
    <n v="0"/>
    <n v="2.4"/>
    <n v="0"/>
    <n v="2.4"/>
  </r>
  <r>
    <s v="AVPROD"/>
    <x v="27"/>
    <x v="10"/>
    <s v="DORAL"/>
    <s v="FL"/>
    <n v="33178"/>
    <s v="PLX-ADPTDRJ24V-192"/>
    <s v="Each"/>
    <s v="Active"/>
    <s v="Proluxe"/>
    <s v="Drivers"/>
    <s v="Adaptive"/>
    <s v="Shadow TransferKit"/>
    <s v="01-04-2025"/>
    <s v="14-04-2025"/>
    <n v="-2"/>
    <n v="0"/>
    <n v="209.66"/>
    <n v="0"/>
    <n v="209.66"/>
  </r>
  <r>
    <s v="AVPROD"/>
    <x v="142"/>
    <x v="6"/>
    <s v="PITTSBURGH"/>
    <s v="PA"/>
    <n v="15223"/>
    <s v="STL-COB-UWW-16"/>
    <s v="Each"/>
    <s v="Active"/>
    <s v="American Lighting"/>
    <s v="Tape Light"/>
    <s v="Standard Grade COB"/>
    <s v="Order"/>
    <s v="01-04-2025"/>
    <s v="14-04-2025"/>
    <n v="0"/>
    <n v="3"/>
    <n v="0"/>
    <n v="210.45"/>
    <n v="-210.45"/>
  </r>
  <r>
    <s v="AVPROD"/>
    <x v="91"/>
    <x v="12"/>
    <s v="SAN DIEGO"/>
    <s v="CA"/>
    <n v="92121"/>
    <s v="PLX-HTL54-COB-RGBTW-24V-16"/>
    <s v="Each"/>
    <s v="Active"/>
    <s v="Proluxe"/>
    <s v="Tape Light"/>
    <s v="High Output"/>
    <s v="Shadow TransferKit"/>
    <s v="01-04-2025"/>
    <s v="14-04-2025"/>
    <n v="-9"/>
    <n v="0"/>
    <n v="1602.9"/>
    <n v="0"/>
    <n v="1602.9"/>
  </r>
  <r>
    <s v="AVPROD"/>
    <x v="143"/>
    <x v="2"/>
    <s v="SPOKANE VALLEY"/>
    <s v="WA"/>
    <n v="99216"/>
    <s v="PLX-EXTGT-2M-BNDL1"/>
    <s v="Each"/>
    <s v="Active"/>
    <s v="Proluxe"/>
    <s v="Extrusion/Channel"/>
    <s v="Premium Extrusions"/>
    <s v="Shadow TransferKit"/>
    <s v="01-04-2025"/>
    <s v="14-04-2025"/>
    <n v="-7"/>
    <n v="0"/>
    <n v="438.62"/>
    <n v="0"/>
    <n v="438.62"/>
  </r>
  <r>
    <s v="AVPROD"/>
    <x v="2"/>
    <x v="0"/>
    <s v="ARVADA"/>
    <s v="CO"/>
    <n v="80002"/>
    <s v="ADPTPRO-DRJ-30-24"/>
    <s v="Each"/>
    <s v="Active"/>
    <s v="American Lighting"/>
    <s v="Drivers"/>
    <s v="Adaptive"/>
    <s v="Order"/>
    <s v="01-04-2025"/>
    <s v="14-04-2025"/>
    <n v="0"/>
    <n v="1"/>
    <n v="0"/>
    <n v="50.65"/>
    <n v="-50.65"/>
  </r>
  <r>
    <s v="AVPROD"/>
    <x v="139"/>
    <x v="4"/>
    <s v="LONGVIEW"/>
    <s v="TX"/>
    <n v="75604"/>
    <s v="120-H3-CHAN2-3"/>
    <s v="Each"/>
    <s v="Active"/>
    <s v="American Lighting"/>
    <s v="Flexible Linear"/>
    <s v="Hybrid"/>
    <s v="Order"/>
    <s v="01-04-2025"/>
    <s v="14-04-2025"/>
    <n v="0"/>
    <n v="30"/>
    <n v="0"/>
    <n v="309"/>
    <n v="-309"/>
  </r>
  <r>
    <s v="AVPROD"/>
    <x v="4"/>
    <x v="1"/>
    <s v="WOODSTOCK"/>
    <s v="GA"/>
    <n v="30188"/>
    <s v="PLX-GTWY-DMXARTNET"/>
    <s v="Each"/>
    <s v="Active"/>
    <s v="Proluxe"/>
    <s v="Controls"/>
    <s v="Controls"/>
    <s v="Shadow TransferKit"/>
    <s v="01-04-2025"/>
    <s v="14-04-2025"/>
    <n v="-2"/>
    <n v="0"/>
    <n v="825.56"/>
    <n v="0"/>
    <n v="825.56"/>
  </r>
  <r>
    <s v="AVPROD"/>
    <x v="62"/>
    <x v="0"/>
    <s v="LEHI"/>
    <s v="UT"/>
    <n v="84043"/>
    <s v="PLX-TL-SC-4PWR"/>
    <s v="Each"/>
    <s v="Active"/>
    <s v="Proluxe"/>
    <s v="Tape Light"/>
    <s v="Tape Light Accessories"/>
    <s v="Shadow TransferKit"/>
    <s v="01-04-2025"/>
    <s v="14-04-2025"/>
    <n v="-31"/>
    <n v="0"/>
    <n v="132.68"/>
    <n v="0"/>
    <n v="132.68"/>
  </r>
  <r>
    <s v="AVPROD"/>
    <x v="12"/>
    <x v="5"/>
    <s v="TROY"/>
    <s v="MI"/>
    <n v="48084"/>
    <s v="PE-UVLENS-1M"/>
    <s v="Each"/>
    <s v="Active"/>
    <s v="American Lighting"/>
    <s v="Extrusion/Channel"/>
    <s v="Premium Extrusions"/>
    <s v="Special Order"/>
    <s v="01-04-2025"/>
    <s v="14-04-2025"/>
    <n v="0"/>
    <n v="16"/>
    <n v="0"/>
    <n v="132"/>
    <n v="-132"/>
  </r>
  <r>
    <s v="AVPROD"/>
    <x v="7"/>
    <x v="5"/>
    <s v="FRANKLIN"/>
    <s v="OH"/>
    <n v="45005"/>
    <s v="E-CLIP"/>
    <s v="Each"/>
    <s v="NoPurchase"/>
    <s v="American Lighting"/>
    <s v="Extrusion/Channel"/>
    <s v="Economy Extrusions"/>
    <s v="Order"/>
    <s v="01-04-2025"/>
    <s v="14-04-2025"/>
    <n v="0"/>
    <n v="18"/>
    <n v="0"/>
    <n v="30.6"/>
    <n v="-30.6"/>
  </r>
  <r>
    <s v="AVPROD"/>
    <x v="79"/>
    <x v="0"/>
    <s v="RIVERTON"/>
    <s v="UT"/>
    <n v="84065"/>
    <s v="SPKPL-CTRL-W-RGBTW"/>
    <s v="Each"/>
    <s v="Active"/>
    <s v="American Lighting"/>
    <s v="Spektrum"/>
    <s v="Spektrum Smart"/>
    <s v="Order"/>
    <s v="01-04-2025"/>
    <s v="14-04-2025"/>
    <n v="0"/>
    <n v="3"/>
    <n v="0"/>
    <n v="46.5"/>
    <n v="-46.5"/>
  </r>
  <r>
    <s v="AVPROD"/>
    <x v="40"/>
    <x v="11"/>
    <s v="CARMICHAEL"/>
    <s v="CA"/>
    <n v="95608"/>
    <s v="SPKPL-DL6B-RGBTW-WH"/>
    <s v="Each"/>
    <s v="Active"/>
    <s v="American Lighting"/>
    <s v="Spektrum"/>
    <s v="Spektrum Smart"/>
    <s v="Order"/>
    <s v="01-04-2025"/>
    <s v="14-04-2025"/>
    <n v="0"/>
    <n v="85"/>
    <n v="0"/>
    <n v="2032.35"/>
    <n v="-2032.35"/>
  </r>
  <r>
    <s v="AVPROD"/>
    <x v="45"/>
    <x v="6"/>
    <s v="BENSALEM"/>
    <s v="PA"/>
    <n v="19020"/>
    <s v="PE-AA45-END"/>
    <s v="Each"/>
    <s v="Active"/>
    <s v="American Lighting"/>
    <s v="Extrusion/Channel"/>
    <s v="Premium Extrusions"/>
    <s v="Special Order"/>
    <s v="01-04-2025"/>
    <s v="14-04-2025"/>
    <n v="0"/>
    <n v="60"/>
    <n v="0"/>
    <n v="75"/>
    <n v="-75"/>
  </r>
  <r>
    <s v="AVPROD"/>
    <x v="27"/>
    <x v="10"/>
    <s v="DORAL"/>
    <s v="FL"/>
    <n v="33178"/>
    <s v="PLX-ADPTDRJ24V-30"/>
    <s v="Each"/>
    <s v="Active"/>
    <s v="Proluxe"/>
    <s v="Drivers"/>
    <s v="Adaptive"/>
    <s v="Shadow TransferKit"/>
    <s v="01-04-2025"/>
    <s v="14-04-2025"/>
    <n v="-1"/>
    <n v="0"/>
    <n v="35.46"/>
    <n v="0"/>
    <n v="35.46"/>
  </r>
  <r>
    <s v="AVPROD"/>
    <x v="142"/>
    <x v="6"/>
    <s v="PITTSBURGH"/>
    <s v="PA"/>
    <n v="15223"/>
    <s v="CEDIA PROMO"/>
    <s v="Each"/>
    <s v="Active"/>
    <s v="Other - Non-Inventory"/>
    <s v="DsplyCtlgSwag"/>
    <s v="DsplyCtlgSwag"/>
    <s v="Order"/>
    <s v="01-04-2025"/>
    <s v="14-04-2025"/>
    <n v="0"/>
    <n v="1"/>
    <n v="0"/>
    <n v="295"/>
    <n v="-295"/>
  </r>
  <r>
    <s v="AVPROD"/>
    <x v="144"/>
    <x v="7"/>
    <s v="SYOSSET"/>
    <s v="NY"/>
    <n v="11791"/>
    <s v="PLX-HTL54-COB-RGBW-24V-16"/>
    <s v="Each"/>
    <s v="Active"/>
    <s v="Proluxe"/>
    <s v="Tape Light"/>
    <s v="High Output COB"/>
    <s v="Shadow TransferKit"/>
    <s v="01-04-2025"/>
    <s v="14-04-2025"/>
    <n v="-6"/>
    <n v="0"/>
    <n v="940.8"/>
    <n v="0"/>
    <n v="940.8"/>
  </r>
  <r>
    <s v="AVPROD"/>
    <x v="132"/>
    <x v="12"/>
    <s v="MESA"/>
    <s v="AZ"/>
    <n v="85204"/>
    <s v="PE-GTX-LENS-1M"/>
    <s v="Each"/>
    <s v="Active"/>
    <s v="American Lighting"/>
    <s v="Extrusion/Channel"/>
    <s v="Premium Extrusions"/>
    <s v="Special Order"/>
    <s v="01-04-2025"/>
    <s v="14-04-2025"/>
    <n v="0"/>
    <n v="52"/>
    <n v="0"/>
    <n v="0"/>
    <n v="0"/>
  </r>
  <r>
    <s v="AVPROD"/>
    <x v="111"/>
    <x v="5"/>
    <s v="DECATUR"/>
    <s v="IN"/>
    <n v="46733"/>
    <s v="LED-DR60-24"/>
    <s v="Each"/>
    <s v="Inactive"/>
    <s v="American Lighting"/>
    <s v="Drivers"/>
    <s v="LED-DR"/>
    <s v="Order"/>
    <s v="01-04-2025"/>
    <s v="14-04-2025"/>
    <n v="0"/>
    <n v="1"/>
    <n v="0"/>
    <n v="47.1"/>
    <n v="-47.1"/>
  </r>
  <r>
    <s v="AVPROD"/>
    <x v="68"/>
    <x v="12"/>
    <s v="SAN DIEGO"/>
    <s v="CA"/>
    <n v="92123"/>
    <s v="PE-GT-1M"/>
    <s v="Each"/>
    <s v="Inactive"/>
    <s v="American Lighting"/>
    <s v="Extrusion/Channel"/>
    <s v="Premium Extrusions"/>
    <s v="Order"/>
    <s v="01-04-2025"/>
    <s v="14-04-2025"/>
    <n v="0"/>
    <n v="5"/>
    <n v="0"/>
    <n v="93"/>
    <n v="-93"/>
  </r>
  <r>
    <s v="AVPROD"/>
    <x v="4"/>
    <x v="1"/>
    <s v="WOODSTOCK"/>
    <s v="GA"/>
    <n v="30188"/>
    <s v="PLX-EE45-AAFR-2M-BNDL1"/>
    <s v="Each"/>
    <s v="Active"/>
    <s v="Proluxe"/>
    <s v="Extrusion/Channel"/>
    <s v="Premium Extrusions"/>
    <s v="Shadow TransferKit"/>
    <s v="01-04-2025"/>
    <s v="14-04-2025"/>
    <n v="-12"/>
    <n v="0"/>
    <n v="338.64"/>
    <n v="0"/>
    <n v="338.64"/>
  </r>
  <r>
    <s v="AVPROD"/>
    <x v="4"/>
    <x v="1"/>
    <s v="WOODSTOCK"/>
    <s v="GA"/>
    <n v="30188"/>
    <s v="PLX-LEDDRJ24V-200"/>
    <s v="Each"/>
    <s v="Active"/>
    <s v="Proluxe"/>
    <s v="Drivers"/>
    <s v="LED-DR"/>
    <s v="Shadow TransferKit"/>
    <s v="01-04-2025"/>
    <s v="14-04-2025"/>
    <n v="-3"/>
    <n v="0"/>
    <n v="243.12"/>
    <n v="0"/>
    <n v="243.12"/>
  </r>
  <r>
    <s v="AVPROD"/>
    <x v="4"/>
    <x v="1"/>
    <s v="WOODSTOCK"/>
    <s v="GA"/>
    <n v="30188"/>
    <s v="PLX-EXTUNVMINI-2M-BNDL1"/>
    <s v="Each"/>
    <s v="Active"/>
    <s v="Proluxe"/>
    <s v="Extrusion/Channel"/>
    <s v="Premium Extrusions"/>
    <s v="Shadow TransferKit"/>
    <s v="01-04-2025"/>
    <s v="14-04-2025"/>
    <n v="-25"/>
    <n v="0"/>
    <n v="882.5"/>
    <n v="0"/>
    <n v="882.5"/>
  </r>
  <r>
    <s v="AVPROD"/>
    <x v="53"/>
    <x v="12"/>
    <s v="PHOENIX "/>
    <s v="AZ"/>
    <n v="85050"/>
    <s v="TL-3SPL-COB"/>
    <s v="Each"/>
    <s v="Active"/>
    <s v="American Lighting"/>
    <s v="Tape Light"/>
    <s v="Standard Grade COB"/>
    <s v="Order"/>
    <s v="01-04-2025"/>
    <s v="14-04-2025"/>
    <n v="20"/>
    <n v="0"/>
    <n v="23.6"/>
    <n v="0"/>
    <n v="23.6"/>
  </r>
  <r>
    <s v="AVPROD"/>
    <x v="7"/>
    <x v="5"/>
    <s v="FRANKLIN"/>
    <s v="OH"/>
    <n v="45005"/>
    <s v="ADPTPRO-DRJ-96-24"/>
    <s v="Each"/>
    <s v="Active"/>
    <s v="American Lighting"/>
    <s v="Drivers"/>
    <s v="Adaptive"/>
    <s v="Order"/>
    <s v="01-04-2025"/>
    <s v="14-04-2025"/>
    <n v="0"/>
    <n v="2"/>
    <n v="0"/>
    <n v="230.4"/>
    <n v="-230.4"/>
  </r>
  <r>
    <s v="AVPROD"/>
    <x v="7"/>
    <x v="5"/>
    <s v="FRANKLIN"/>
    <s v="OH"/>
    <n v="45005"/>
    <s v="ADPTPRO-DR-200-24"/>
    <s v="Each"/>
    <s v="Active"/>
    <s v="American Lighting"/>
    <s v="Drivers"/>
    <s v="Adaptive"/>
    <s v="Order"/>
    <s v="01-04-2025"/>
    <s v="14-04-2025"/>
    <n v="0"/>
    <n v="2"/>
    <n v="0"/>
    <n v="298"/>
    <n v="-298"/>
  </r>
  <r>
    <s v="AVPROD"/>
    <x v="39"/>
    <x v="5"/>
    <s v="LEETSDALE"/>
    <s v="PA"/>
    <n v="15056"/>
    <s v="PLX-EXTUNV-BK-2M-BNDL1"/>
    <s v="Each"/>
    <s v="Active"/>
    <s v="Proluxe"/>
    <s v="Extrusion/Channel"/>
    <s v="Premium Extrusions"/>
    <s v="Shadow TransferKit"/>
    <s v="01-04-2025"/>
    <s v="14-04-2025"/>
    <n v="-4"/>
    <n v="0"/>
    <n v="160"/>
    <n v="0"/>
    <n v="160"/>
  </r>
  <r>
    <s v="AVPROD"/>
    <x v="145"/>
    <x v="15"/>
    <s v="EDINA"/>
    <s v="MN"/>
    <n v="55439"/>
    <s v="PLX-EXTUNV-2M-BNDL1"/>
    <s v="Each"/>
    <s v="Active"/>
    <s v="Proluxe"/>
    <s v="Extrusion/Channel"/>
    <s v="Premium Extrusions"/>
    <s v="Shadow TransferKit"/>
    <s v="01-04-2025"/>
    <s v="14-04-2025"/>
    <n v="10"/>
    <n v="0"/>
    <n v="299.99"/>
    <n v="0"/>
    <n v="299.99"/>
  </r>
  <r>
    <s v="AVPROD"/>
    <x v="74"/>
    <x v="12"/>
    <s v="LAS VEGAS"/>
    <s v="NV"/>
    <n v="89106"/>
    <s v="PLX-STL54-COB-27K-24V-16"/>
    <s v="Each"/>
    <s v="Active"/>
    <s v="Proluxe"/>
    <s v="Tape Light"/>
    <s v="Standard Grade COB"/>
    <s v="Shadow TransferKit"/>
    <s v="01-04-2025"/>
    <s v="14-04-2025"/>
    <n v="-2"/>
    <n v="0"/>
    <n v="185.2"/>
    <n v="0"/>
    <n v="185.2"/>
  </r>
  <r>
    <s v="AVPROD"/>
    <x v="146"/>
    <x v="12"/>
    <s v="EL SEGUNDO"/>
    <s v="CA"/>
    <n v="90245"/>
    <s v="SFLEX-SW-CHAN-END"/>
    <s v="Each"/>
    <s v="Active"/>
    <s v="American Lighting"/>
    <s v="Tape Light"/>
    <s v="Senik"/>
    <s v="Order"/>
    <s v="01-04-2025"/>
    <s v="14-04-2025"/>
    <n v="0"/>
    <n v="4"/>
    <n v="0"/>
    <n v="0"/>
    <n v="0"/>
  </r>
  <r>
    <s v="AVPROD"/>
    <x v="36"/>
    <x v="8"/>
    <s v="METHUEN"/>
    <s v="MA"/>
    <n v="1844"/>
    <s v="PLX-HTL54-COB-RGBTW-24V-16"/>
    <s v="Each"/>
    <s v="Active"/>
    <s v="Proluxe"/>
    <s v="Tape Light"/>
    <s v="High Output"/>
    <s v="Shadow TransferKit"/>
    <s v="01-04-2025"/>
    <s v="14-04-2025"/>
    <n v="-2"/>
    <n v="0"/>
    <n v="356.2"/>
    <n v="0"/>
    <n v="356.2"/>
  </r>
  <r>
    <s v="AVPROD"/>
    <x v="8"/>
    <x v="6"/>
    <s v="ROCKVILLE "/>
    <s v="MD"/>
    <n v="20852"/>
    <s v="ADPTPRO-DRJ-60-24"/>
    <s v="Each"/>
    <s v="Active"/>
    <s v="American Lighting"/>
    <s v="Drivers"/>
    <s v="Adaptive"/>
    <s v="Order"/>
    <s v="01-04-2025"/>
    <s v="14-04-2025"/>
    <n v="0"/>
    <n v="6"/>
    <n v="0"/>
    <n v="360.77"/>
    <n v="-360.77"/>
  </r>
  <r>
    <s v="AVPROD"/>
    <x v="8"/>
    <x v="6"/>
    <s v="ROCKVILLE "/>
    <s v="MD"/>
    <n v="20852"/>
    <s v="PE-AA1-FEED"/>
    <s v="Each"/>
    <s v="NoPurchase"/>
    <s v="American Lighting"/>
    <s v="Extrusion/Channel"/>
    <s v="Premium Extrusions"/>
    <s v="Order"/>
    <s v="01-04-2025"/>
    <s v="14-04-2025"/>
    <n v="0"/>
    <n v="10"/>
    <n v="0"/>
    <n v="11.2"/>
    <n v="-11.2"/>
  </r>
  <r>
    <s v="AVPROD"/>
    <x v="106"/>
    <x v="3"/>
    <s v="SARASOTA "/>
    <s v="FL"/>
    <n v="34243"/>
    <s v="HTLWD-3018-16"/>
    <s v="Each"/>
    <s v="Active"/>
    <s v="American Lighting"/>
    <s v="Tape Light"/>
    <s v="High Output"/>
    <s v="Order"/>
    <s v="01-04-2025"/>
    <s v="14-04-2025"/>
    <n v="0"/>
    <n v="1"/>
    <n v="0"/>
    <n v="139"/>
    <n v="-139"/>
  </r>
  <r>
    <s v="AVPROD"/>
    <x v="90"/>
    <x v="11"/>
    <s v="STEVENS POINT"/>
    <s v="WI"/>
    <n v="54481"/>
    <s v="LED-DR480-24"/>
    <s v="Each"/>
    <s v="Active"/>
    <s v="American Lighting"/>
    <s v="Drivers"/>
    <s v="LED-DR"/>
    <s v="Order"/>
    <s v="01-04-2025"/>
    <s v="14-04-2025"/>
    <n v="0"/>
    <n v="1"/>
    <n v="0"/>
    <n v="158.58000000000001"/>
    <n v="-158.58000000000001"/>
  </r>
  <r>
    <s v="AVPROD"/>
    <x v="91"/>
    <x v="12"/>
    <s v="SAN DIEGO"/>
    <s v="CA"/>
    <n v="92121"/>
    <s v="ADPTPRO-DR-200-24"/>
    <s v="Each"/>
    <s v="Active"/>
    <s v="American Lighting"/>
    <s v="Drivers"/>
    <s v="Adaptive"/>
    <s v="Order"/>
    <s v="01-04-2025"/>
    <s v="14-04-2025"/>
    <n v="0"/>
    <n v="2"/>
    <n v="0"/>
    <n v="298"/>
    <n v="-298"/>
  </r>
  <r>
    <s v="AVPROD"/>
    <x v="10"/>
    <x v="5"/>
    <s v="SYRACUSE "/>
    <s v="IN"/>
    <n v="46567"/>
    <s v="PLX-STL54-COB-30K-24V-16"/>
    <s v="Each"/>
    <s v="Active"/>
    <s v="Proluxe"/>
    <s v="Tape Light"/>
    <s v="Standard Grade COB"/>
    <s v="Shadow TransferKit"/>
    <s v="01-04-2025"/>
    <s v="14-04-2025"/>
    <n v="2"/>
    <n v="0"/>
    <n v="363"/>
    <n v="0"/>
    <n v="363"/>
  </r>
  <r>
    <s v="AVPROD"/>
    <x v="11"/>
    <x v="4"/>
    <s v="ROANOKE"/>
    <s v="TX"/>
    <n v="76262"/>
    <s v="HTL-COB-RGBW-16"/>
    <s v="Each"/>
    <s v="Active"/>
    <s v="American Lighting"/>
    <s v="Tape Light"/>
    <s v="High Output COB"/>
    <s v="Order"/>
    <s v="01-04-2025"/>
    <s v="14-04-2025"/>
    <n v="0"/>
    <n v="3"/>
    <n v="0"/>
    <n v="396"/>
    <n v="-396"/>
  </r>
  <r>
    <s v="AVPROD"/>
    <x v="66"/>
    <x v="14"/>
    <s v="TROY "/>
    <s v="MO"/>
    <n v="63379"/>
    <s v="PE-PAVERLENS-1M"/>
    <s v="Each"/>
    <s v="Active"/>
    <s v="American Lighting"/>
    <s v="Extrusion/Channel"/>
    <s v="Premium Extrusions"/>
    <s v="Special Order"/>
    <s v="01-04-2025"/>
    <s v="14-04-2025"/>
    <n v="0"/>
    <n v="8"/>
    <n v="0"/>
    <n v="92"/>
    <n v="-92"/>
  </r>
  <r>
    <s v="AVPROD"/>
    <x v="80"/>
    <x v="6"/>
    <s v="WAYNE"/>
    <s v="PA"/>
    <n v="19087"/>
    <s v="PLX-STL54-COB-27K-24V-CC"/>
    <s v="Foot"/>
    <s v="Active"/>
    <s v="Proluxe"/>
    <s v="Tape Light"/>
    <s v="Standard Grade COB"/>
    <s v="Shadow TransferKit"/>
    <s v="01-04-2025"/>
    <s v="14-04-2025"/>
    <n v="47"/>
    <n v="0"/>
    <n v="526.39"/>
    <n v="0"/>
    <n v="526.39"/>
  </r>
  <r>
    <s v="AVPROD"/>
    <x v="48"/>
    <x v="0"/>
    <s v="WINDSOR"/>
    <s v="CO"/>
    <n v="80550"/>
    <s v="OMNISL-30"/>
    <s v="Each"/>
    <s v="Active"/>
    <s v="American Lighting"/>
    <s v="Puck Lights"/>
    <s v="Omni"/>
    <s v="Order"/>
    <s v="01-04-2025"/>
    <s v="14-04-2025"/>
    <n v="4"/>
    <n v="0"/>
    <n v="58.68"/>
    <n v="0"/>
    <n v="58.68"/>
  </r>
  <r>
    <s v="AVPROD"/>
    <x v="59"/>
    <x v="1"/>
    <s v="HATTIESBURG "/>
    <s v="MS"/>
    <n v="39402"/>
    <s v="PLX-ADPTPRODRJ24V-30"/>
    <s v="Each"/>
    <s v="Active"/>
    <s v="Proluxe"/>
    <s v="Drivers"/>
    <s v="Adaptive"/>
    <s v="Shadow TransferKit"/>
    <s v="01-04-2025"/>
    <s v="14-04-2025"/>
    <n v="1"/>
    <n v="0"/>
    <n v="52.92"/>
    <n v="0"/>
    <n v="52.92"/>
  </r>
  <r>
    <s v="AVPROD"/>
    <x v="4"/>
    <x v="1"/>
    <s v="WOODSTOCK"/>
    <s v="GA"/>
    <n v="30188"/>
    <s v="PLX-ADPTPRODRJ24V-30"/>
    <s v="Each"/>
    <s v="Active"/>
    <s v="Proluxe"/>
    <s v="Drivers"/>
    <s v="Adaptive"/>
    <s v="Shadow TransferKit"/>
    <s v="01-04-2025"/>
    <s v="14-04-2025"/>
    <n v="-3"/>
    <n v="0"/>
    <n v="158.76"/>
    <n v="0"/>
    <n v="158.76"/>
  </r>
  <r>
    <s v="AVPROD"/>
    <x v="117"/>
    <x v="4"/>
    <s v="SPICEWOOD"/>
    <s v="TX"/>
    <n v="78669"/>
    <s v="PLX-EXTRAD-2M-BNDL1"/>
    <s v="Each"/>
    <s v="Active"/>
    <s v="Proluxe"/>
    <s v="Extrusion/Channel"/>
    <s v="Premium Extrusions"/>
    <s v="Shadow TransferKit"/>
    <s v="01-04-2025"/>
    <s v="14-04-2025"/>
    <n v="1"/>
    <n v="0"/>
    <n v="57.65"/>
    <n v="0"/>
    <n v="57.65"/>
  </r>
  <r>
    <s v="AVPROD"/>
    <x v="147"/>
    <x v="2"/>
    <s v="BEND"/>
    <s v="OR"/>
    <n v="97703"/>
    <s v="LED-DR60-24"/>
    <s v="Each"/>
    <s v="Inactive"/>
    <s v="American Lighting"/>
    <s v="Drivers"/>
    <s v="LED-DR"/>
    <s v="Order"/>
    <s v="01-04-2025"/>
    <s v="14-04-2025"/>
    <n v="0"/>
    <n v="1"/>
    <n v="0"/>
    <n v="47.1"/>
    <n v="-47.1"/>
  </r>
  <r>
    <s v="AVPROD"/>
    <x v="61"/>
    <x v="3"/>
    <s v="LAKELAND"/>
    <s v="FL"/>
    <n v="33813"/>
    <s v="NFPROV-CONKIT-NS-5PIN-SIDL"/>
    <s v="Each"/>
    <s v="Inactive"/>
    <s v="American Lighting"/>
    <s v="Flexible Linear"/>
    <s v="Neonflex Pro"/>
    <s v="Order"/>
    <s v="01-04-2025"/>
    <s v="14-04-2025"/>
    <n v="0"/>
    <n v="1"/>
    <n v="0"/>
    <n v="0"/>
    <n v="0"/>
  </r>
  <r>
    <s v="AVPROD"/>
    <x v="148"/>
    <x v="4"/>
    <s v="RUSSELLVILLE"/>
    <s v="AR"/>
    <n v="72801"/>
    <s v="PLX-GTWY-DMXARTNET"/>
    <s v="Each"/>
    <s v="Active"/>
    <s v="Proluxe"/>
    <s v="Controls"/>
    <s v="Controls"/>
    <s v="Shadow TransferKit"/>
    <s v="01-04-2025"/>
    <s v="14-04-2025"/>
    <n v="-1"/>
    <n v="0"/>
    <n v="391.05"/>
    <n v="0"/>
    <n v="391.05"/>
  </r>
  <r>
    <s v="AVPROD"/>
    <x v="24"/>
    <x v="3"/>
    <s v="NAPLES"/>
    <s v="FL"/>
    <n v="34110"/>
    <s v="ADPTPRO-DRJ-288-24"/>
    <s v="Each"/>
    <s v="Active"/>
    <s v="American Lighting"/>
    <s v="Drivers"/>
    <s v="Adaptive"/>
    <s v="Order"/>
    <s v="01-04-2025"/>
    <s v="14-04-2025"/>
    <n v="0"/>
    <n v="13"/>
    <n v="0"/>
    <n v="2500.5500000000002"/>
    <n v="-2500.5500000000002"/>
  </r>
  <r>
    <s v="AVPROD"/>
    <x v="149"/>
    <x v="8"/>
    <s v="NORTH HAVEN"/>
    <s v="CT"/>
    <n v="6473"/>
    <s v="HTL-RGBW-100"/>
    <s v="Each"/>
    <s v="Active"/>
    <s v="American Lighting"/>
    <s v="Tape Light"/>
    <s v="High Output"/>
    <s v="Order"/>
    <s v="01-04-2025"/>
    <s v="14-04-2025"/>
    <n v="0"/>
    <n v="4"/>
    <n v="0"/>
    <n v="3228.2"/>
    <n v="-3228.2"/>
  </r>
  <r>
    <s v="AVPROD"/>
    <x v="7"/>
    <x v="5"/>
    <s v="FRANKLIN"/>
    <s v="OH"/>
    <n v="45005"/>
    <s v="PE-AA45-END"/>
    <s v="Each"/>
    <s v="Active"/>
    <s v="American Lighting"/>
    <s v="Extrusion/Channel"/>
    <s v="Premium Extrusions"/>
    <s v="Special Order"/>
    <s v="01-04-2025"/>
    <s v="14-04-2025"/>
    <n v="0"/>
    <n v="14"/>
    <n v="0"/>
    <n v="17.5"/>
    <n v="-17.5"/>
  </r>
  <r>
    <s v="AVPROD"/>
    <x v="8"/>
    <x v="6"/>
    <s v="ROCKVILLE "/>
    <s v="MD"/>
    <n v="20852"/>
    <s v="REC-DMX-5A-4Z"/>
    <s v="Each"/>
    <s v="Active"/>
    <s v="American Lighting"/>
    <s v="Controls"/>
    <s v="Controls"/>
    <s v="Order"/>
    <s v="01-04-2025"/>
    <s v="14-04-2025"/>
    <n v="0"/>
    <n v="2"/>
    <n v="0"/>
    <n v="83.28"/>
    <n v="-83.28"/>
  </r>
  <r>
    <s v="AVPROD"/>
    <x v="57"/>
    <x v="3"/>
    <s v="JUPITER "/>
    <s v="FL"/>
    <n v="33477"/>
    <s v="PLX-ADPTPRODRJ24V-96"/>
    <s v="Each"/>
    <s v="Active"/>
    <s v="Proluxe"/>
    <s v="Drivers"/>
    <s v="Adaptive"/>
    <s v="Shadow TransferKit"/>
    <s v="01-04-2025"/>
    <s v="14-04-2025"/>
    <n v="1"/>
    <n v="0"/>
    <n v="126.7"/>
    <n v="0"/>
    <n v="126.7"/>
  </r>
  <r>
    <s v="AVPROD"/>
    <x v="150"/>
    <x v="12"/>
    <s v="SCOTTSDALE"/>
    <s v="AZ"/>
    <n v="85260"/>
    <s v="PLX-DECRJ45-DMX-5CH"/>
    <s v="Each"/>
    <s v="Active"/>
    <s v="Proluxe"/>
    <s v="Controls"/>
    <s v="Controls"/>
    <s v="Shadow TransferKit"/>
    <s v="01-04-2025"/>
    <s v="14-04-2025"/>
    <n v="-6"/>
    <n v="0"/>
    <n v="382.02"/>
    <n v="0"/>
    <n v="382.02"/>
  </r>
  <r>
    <s v="AVPROD"/>
    <x v="151"/>
    <x v="1"/>
    <s v="MT. PLEASANT"/>
    <s v="SC"/>
    <n v="29464"/>
    <s v="PLX-STL54-COB-35K-24V-100"/>
    <s v="Each"/>
    <s v="Active"/>
    <s v="Proluxe"/>
    <s v="Tape Light"/>
    <s v="Standard Grade COB"/>
    <s v="Shadow TransferKit"/>
    <s v="01-04-2025"/>
    <s v="14-04-2025"/>
    <n v="1"/>
    <n v="0"/>
    <n v="564.65"/>
    <n v="0"/>
    <n v="564.65"/>
  </r>
  <r>
    <s v="AVPROD"/>
    <x v="15"/>
    <x v="1"/>
    <s v="NORTH CHARLESTON"/>
    <s v="SC"/>
    <n v="29420"/>
    <s v="PLX-AVD4-5CCT-WH"/>
    <s v="CS12"/>
    <s v="Active"/>
    <s v="Proluxe"/>
    <s v="Downlighting"/>
    <s v="Advantage"/>
    <s v="Shadow TransferKit"/>
    <s v="01-04-2025"/>
    <s v="14-04-2025"/>
    <n v="-7"/>
    <n v="0"/>
    <n v="415.8"/>
    <n v="0"/>
    <n v="415.8"/>
  </r>
  <r>
    <s v="AVPROD"/>
    <x v="1"/>
    <x v="1"/>
    <s v="CHARLESTON"/>
    <s v="SC"/>
    <n v="29407"/>
    <s v="PLX-ADPTDRJ24V-60"/>
    <s v="Each"/>
    <s v="Active"/>
    <s v="Proluxe"/>
    <s v="Drivers"/>
    <s v="Adaptive"/>
    <s v="Shadow TransferKit"/>
    <s v="01-04-2025"/>
    <s v="14-04-2025"/>
    <n v="-4"/>
    <n v="0"/>
    <n v="306.8"/>
    <n v="0"/>
    <n v="306.8"/>
  </r>
  <r>
    <s v="AVPROD"/>
    <x v="152"/>
    <x v="1"/>
    <s v="BLUFFTON"/>
    <s v="SC"/>
    <n v="29910"/>
    <s v="PLX-OMNSLI-30K-WHBK"/>
    <s v="Each"/>
    <s v="Active"/>
    <s v="Proluxe"/>
    <s v="Puck Lights"/>
    <s v="Omni"/>
    <s v="Shadow TransferKit"/>
    <s v="01-04-2025"/>
    <s v="14-04-2025"/>
    <n v="-2"/>
    <n v="0"/>
    <n v="34.5"/>
    <n v="0"/>
    <n v="34.5"/>
  </r>
  <r>
    <s v="AVPROD"/>
    <x v="60"/>
    <x v="7"/>
    <s v="WHITE PLAINS"/>
    <s v="NY"/>
    <n v="10607"/>
    <s v="PE-GT-LENS-1M"/>
    <s v="Each"/>
    <s v="NoPurchase"/>
    <s v="American Lighting"/>
    <s v="Extrusion/Channel"/>
    <s v="Premium Extrusions"/>
    <s v="Order"/>
    <s v="01-04-2025"/>
    <s v="14-04-2025"/>
    <n v="0"/>
    <n v="2"/>
    <n v="0"/>
    <n v="20.8"/>
    <n v="-20.8"/>
  </r>
  <r>
    <s v="AVPROD"/>
    <x v="61"/>
    <x v="3"/>
    <s v="LAKELAND"/>
    <s v="FL"/>
    <n v="33813"/>
    <s v="PLX-ADPTDRJ24V-96"/>
    <s v="Each"/>
    <s v="Active"/>
    <s v="Proluxe"/>
    <s v="Drivers"/>
    <s v="Adaptive"/>
    <s v="Shadow TransferKit"/>
    <s v="01-04-2025"/>
    <s v="14-04-2025"/>
    <n v="-2"/>
    <n v="0"/>
    <n v="225.8"/>
    <n v="0"/>
    <n v="225.8"/>
  </r>
  <r>
    <s v="AVPROD"/>
    <x v="64"/>
    <x v="3"/>
    <s v="SUMMERFIELD "/>
    <s v="FL"/>
    <n v="34491"/>
    <s v="PLX-ADPTPRODRJ24V-60"/>
    <s v="Each"/>
    <s v="Active"/>
    <s v="Proluxe"/>
    <s v="Drivers"/>
    <s v="Adaptive"/>
    <s v="Shadow TransferKit"/>
    <s v="01-04-2025"/>
    <s v="14-04-2025"/>
    <n v="-6"/>
    <n v="0"/>
    <n v="506.4"/>
    <n v="0"/>
    <n v="506.4"/>
  </r>
  <r>
    <s v="AVPROD"/>
    <x v="52"/>
    <x v="2"/>
    <s v="PORTLAND "/>
    <s v="OR"/>
    <n v="97210"/>
    <s v="PE-TRACE-LENS-2M"/>
    <s v="Each"/>
    <s v="Active"/>
    <s v="American Lighting"/>
    <s v="Extrusion/Channel"/>
    <s v="Premium Extrusions"/>
    <s v="Order"/>
    <s v="01-04-2025"/>
    <s v="14-04-2025"/>
    <n v="0"/>
    <n v="2"/>
    <n v="0"/>
    <n v="35.6"/>
    <n v="-35.6"/>
  </r>
  <r>
    <s v="AVPROD"/>
    <x v="87"/>
    <x v="14"/>
    <s v="OVERLAND PARK "/>
    <s v="KS"/>
    <n v="66209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37"/>
    <x v="5"/>
    <s v="MADISON HEIGHTS"/>
    <s v="MI"/>
    <n v="48071"/>
    <s v="LED-DR320-24"/>
    <s v="Each"/>
    <s v="Inactive"/>
    <s v="American Lighting"/>
    <s v="Drivers"/>
    <s v="LED-DR"/>
    <s v="Special Order"/>
    <s v="01-04-2025"/>
    <s v="14-04-2025"/>
    <n v="0"/>
    <n v="1"/>
    <n v="0"/>
    <n v="172.25"/>
    <n v="-172.25"/>
  </r>
  <r>
    <s v="AVPROD"/>
    <x v="25"/>
    <x v="7"/>
    <s v="SOUTHAMPTON"/>
    <s v="NY"/>
    <n v="11968"/>
    <s v="STLHD65-UWW-16"/>
    <s v="Each"/>
    <s v="Active"/>
    <s v="American Lighting"/>
    <s v="Tape Light"/>
    <s v="Standard Grade HD"/>
    <s v="Order"/>
    <s v="01-04-2025"/>
    <s v="14-04-2025"/>
    <n v="0"/>
    <n v="1"/>
    <n v="0"/>
    <n v="98.8"/>
    <n v="-98.8"/>
  </r>
  <r>
    <s v="AVPROD"/>
    <x v="75"/>
    <x v="3"/>
    <s v="SARASOTA"/>
    <s v="FL"/>
    <n v="34243"/>
    <s v="PLX-DECRJ45-DMX-5CH"/>
    <s v="Each"/>
    <s v="Active"/>
    <s v="Proluxe"/>
    <s v="Controls"/>
    <s v="Controls"/>
    <s v="Shadow TransferKit"/>
    <s v="01-04-2025"/>
    <s v="14-04-2025"/>
    <n v="-1"/>
    <n v="0"/>
    <n v="93.06"/>
    <n v="0"/>
    <n v="93.06"/>
  </r>
  <r>
    <s v="AVPROD"/>
    <x v="7"/>
    <x v="5"/>
    <s v="FRANKLIN"/>
    <s v="OH"/>
    <n v="45005"/>
    <s v="EE1-END"/>
    <s v="Each"/>
    <s v="Active"/>
    <s v="American Lighting"/>
    <s v="Extrusion/Channel"/>
    <s v="Economy Extrusions"/>
    <s v="Special Order"/>
    <s v="01-04-2025"/>
    <s v="14-04-2025"/>
    <n v="0"/>
    <n v="12"/>
    <n v="0"/>
    <n v="14.4"/>
    <n v="-14.4"/>
  </r>
  <r>
    <s v="AVPROD"/>
    <x v="8"/>
    <x v="6"/>
    <s v="ROCKVILLE "/>
    <s v="MD"/>
    <n v="20852"/>
    <s v="PLX-ADPTPRODRJ24V-60"/>
    <s v="Each"/>
    <s v="Active"/>
    <s v="Proluxe"/>
    <s v="Drivers"/>
    <s v="Adaptive"/>
    <s v="Shadow TransferKit"/>
    <s v="01-04-2025"/>
    <s v="14-04-2025"/>
    <n v="1"/>
    <n v="0"/>
    <n v="84.4"/>
    <n v="0"/>
    <n v="84.4"/>
  </r>
  <r>
    <s v="AVPROD"/>
    <x v="27"/>
    <x v="10"/>
    <s v="DORAL"/>
    <s v="FL"/>
    <n v="33178"/>
    <s v="PLX-HTL54-COB-35K-24V-16"/>
    <s v="Each"/>
    <s v="Active"/>
    <s v="Proluxe"/>
    <s v="Tape Light"/>
    <s v="High Output COB"/>
    <s v="Shadow TransferKit"/>
    <s v="01-04-2025"/>
    <s v="14-04-2025"/>
    <n v="-3"/>
    <n v="0"/>
    <n v="224.07"/>
    <n v="0"/>
    <n v="224.07"/>
  </r>
  <r>
    <s v="AVPROD"/>
    <x v="153"/>
    <x v="1"/>
    <s v="NASHVILLE"/>
    <s v="TN"/>
    <n v="37211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116"/>
    <x v="1"/>
    <s v="GREENVILLE"/>
    <s v="SC"/>
    <n v="29615"/>
    <s v="PLX-ADPTPRODR24V-300"/>
    <s v="Each"/>
    <s v="Active"/>
    <s v="Proluxe"/>
    <s v="Drivers"/>
    <s v="Adaptive"/>
    <s v="Shadow TransferKit"/>
    <s v="01-04-2025"/>
    <s v="14-04-2025"/>
    <n v="3"/>
    <n v="0"/>
    <n v="633.6"/>
    <n v="0"/>
    <n v="633.6"/>
  </r>
  <r>
    <s v="AVPROD"/>
    <x v="9"/>
    <x v="3"/>
    <s v="TAMPA"/>
    <s v="FL"/>
    <n v="33614"/>
    <s v="LED-DR320-24"/>
    <s v="Each"/>
    <s v="Inactive"/>
    <s v="American Lighting"/>
    <s v="Drivers"/>
    <s v="LED-DR"/>
    <s v="Special Order"/>
    <s v="01-04-2025"/>
    <s v="14-04-2025"/>
    <n v="0"/>
    <n v="1"/>
    <n v="0"/>
    <n v="172.25"/>
    <n v="-172.25"/>
  </r>
  <r>
    <s v="AVPROD"/>
    <x v="96"/>
    <x v="12"/>
    <s v="PHOENIX"/>
    <s v="AZ"/>
    <n v="85021"/>
    <s v="ADPTPRO-DR-300-24"/>
    <s v="Each"/>
    <s v="Active"/>
    <s v="American Lighting"/>
    <s v="Drivers"/>
    <s v="Adaptive"/>
    <s v="Order"/>
    <s v="01-04-2025"/>
    <s v="14-04-2025"/>
    <n v="0"/>
    <n v="4"/>
    <n v="0"/>
    <n v="768"/>
    <n v="-768"/>
  </r>
  <r>
    <s v="AVPROD"/>
    <x v="143"/>
    <x v="2"/>
    <s v="SPOKANE VALLEY"/>
    <s v="WA"/>
    <n v="99216"/>
    <s v="ADPT-DRJ-30-12"/>
    <s v="Each"/>
    <s v="Active"/>
    <s v="American Lighting"/>
    <s v="Drivers"/>
    <s v="Adaptive"/>
    <s v="Order"/>
    <s v="01-04-2025"/>
    <s v="14-04-2025"/>
    <n v="0"/>
    <n v="1"/>
    <n v="0"/>
    <n v="46.05"/>
    <n v="-46.05"/>
  </r>
  <r>
    <s v="AVPROD"/>
    <x v="143"/>
    <x v="2"/>
    <s v="SPOKANE VALLEY"/>
    <s v="WA"/>
    <n v="99216"/>
    <s v="ADPT-DRJ-60-12"/>
    <s v="Each"/>
    <s v="Active"/>
    <s v="American Lighting"/>
    <s v="Drivers"/>
    <s v="Adaptive"/>
    <s v="Order"/>
    <s v="01-04-2025"/>
    <s v="14-04-2025"/>
    <n v="0"/>
    <n v="2"/>
    <n v="0"/>
    <n v="139.5"/>
    <n v="-139.5"/>
  </r>
  <r>
    <s v="AVPROD"/>
    <x v="28"/>
    <x v="3"/>
    <s v="SARASOTA"/>
    <s v="FL"/>
    <n v="34243"/>
    <s v="HTL20-COB-WW-16"/>
    <s v="Each"/>
    <s v="NoPurchase"/>
    <s v="American Lighting"/>
    <s v="Tape Light"/>
    <s v="High Output COB"/>
    <s v="Order"/>
    <s v="01-04-2025"/>
    <s v="14-04-2025"/>
    <n v="0"/>
    <n v="3"/>
    <n v="0"/>
    <n v="291"/>
    <n v="-291"/>
  </r>
  <r>
    <s v="AVPROD"/>
    <x v="15"/>
    <x v="1"/>
    <s v="NORTH CHARLESTON"/>
    <s v="SC"/>
    <n v="29420"/>
    <s v="PLX-ADPTDRJ24V-96"/>
    <s v="Each"/>
    <s v="Active"/>
    <s v="Proluxe"/>
    <s v="Drivers"/>
    <s v="Adaptive"/>
    <s v="Shadow TransferKit"/>
    <s v="01-04-2025"/>
    <s v="14-04-2025"/>
    <n v="-1"/>
    <n v="0"/>
    <n v="103.68"/>
    <n v="0"/>
    <n v="103.68"/>
  </r>
  <r>
    <s v="AVPROD"/>
    <x v="2"/>
    <x v="0"/>
    <s v="ARVADA"/>
    <s v="CO"/>
    <n v="80002"/>
    <s v="HTL20-COB-WW-16"/>
    <s v="Each"/>
    <s v="NoPurchase"/>
    <s v="American Lighting"/>
    <s v="Tape Light"/>
    <s v="High Output COB"/>
    <s v="Order"/>
    <s v="01-04-2025"/>
    <s v="14-04-2025"/>
    <n v="0"/>
    <n v="2"/>
    <n v="0"/>
    <n v="194"/>
    <n v="-194"/>
  </r>
  <r>
    <s v="AVPROD"/>
    <x v="58"/>
    <x v="5"/>
    <s v="MENTOR"/>
    <s v="OH"/>
    <n v="44060"/>
    <s v="PE-GTX-LENS-1M"/>
    <s v="Each"/>
    <s v="Active"/>
    <s v="American Lighting"/>
    <s v="Extrusion/Channel"/>
    <s v="Premium Extrusions"/>
    <s v="Special Order"/>
    <s v="01-04-2025"/>
    <s v="14-04-2025"/>
    <n v="0"/>
    <n v="25"/>
    <n v="0"/>
    <n v="190"/>
    <n v="-190"/>
  </r>
  <r>
    <s v="AVPROD"/>
    <x v="4"/>
    <x v="1"/>
    <s v="WOODSTOCK"/>
    <s v="GA"/>
    <n v="30188"/>
    <s v="PLX-STL54-COB-30K-24V-16"/>
    <s v="Each"/>
    <s v="Active"/>
    <s v="Proluxe"/>
    <s v="Tape Light"/>
    <s v="Standard Grade COB"/>
    <s v="Shadow TransferKit"/>
    <s v="01-04-2025"/>
    <s v="14-04-2025"/>
    <n v="-31"/>
    <n v="0"/>
    <n v="2727.07"/>
    <n v="0"/>
    <n v="2727.07"/>
  </r>
  <r>
    <s v="AVPROD"/>
    <x v="64"/>
    <x v="3"/>
    <s v="SUMMERFIELD "/>
    <s v="FL"/>
    <n v="34491"/>
    <s v="CTRLW-DMXB-TW-4Z"/>
    <s v="Each"/>
    <s v="Active"/>
    <s v="American Lighting"/>
    <s v="Controls"/>
    <s v="Controls"/>
    <s v="Order"/>
    <s v="01-04-2025"/>
    <s v="14-04-2025"/>
    <n v="0"/>
    <n v="1"/>
    <n v="0"/>
    <n v="105.65"/>
    <n v="-105.65"/>
  </r>
  <r>
    <s v="AVPROD"/>
    <x v="62"/>
    <x v="0"/>
    <s v="LEHI"/>
    <s v="UT"/>
    <n v="84043"/>
    <s v="PLX-ADPTDRJ24V-60"/>
    <s v="Each"/>
    <s v="Active"/>
    <s v="Proluxe"/>
    <s v="Drivers"/>
    <s v="Adaptive"/>
    <s v="Shadow TransferKit"/>
    <s v="01-04-2025"/>
    <s v="14-04-2025"/>
    <n v="-2"/>
    <n v="0"/>
    <n v="145.74"/>
    <n v="0"/>
    <n v="145.74"/>
  </r>
  <r>
    <s v="AVPROD"/>
    <x v="37"/>
    <x v="5"/>
    <s v="MADISON HEIGHTS"/>
    <s v="MI"/>
    <n v="48071"/>
    <s v="SPKPL-REC-TB-5CH"/>
    <s v="Each"/>
    <s v="Active"/>
    <s v="American Lighting"/>
    <s v="Spektrum"/>
    <s v="Spektrum Smart"/>
    <s v="Order"/>
    <s v="01-04-2025"/>
    <s v="14-04-2025"/>
    <n v="0"/>
    <n v="2"/>
    <n v="0"/>
    <n v="118.7"/>
    <n v="-118.7"/>
  </r>
  <r>
    <s v="AVPROD"/>
    <x v="75"/>
    <x v="3"/>
    <s v="SARASOTA"/>
    <s v="FL"/>
    <n v="34243"/>
    <s v="PLX-HTL54-COB-30K-24V-16"/>
    <s v="Each"/>
    <s v="Active"/>
    <s v="Proluxe"/>
    <s v="Tape Light"/>
    <s v="High Output COB"/>
    <s v="Shadow TransferKit"/>
    <s v="01-04-2025"/>
    <s v="14-04-2025"/>
    <n v="-2"/>
    <n v="0"/>
    <n v="202.74"/>
    <n v="0"/>
    <n v="202.74"/>
  </r>
  <r>
    <s v="AVPROD"/>
    <x v="8"/>
    <x v="6"/>
    <s v="ROCKVILLE "/>
    <s v="MD"/>
    <n v="20852"/>
    <s v="EE1-AAFR-1M"/>
    <s v="Each"/>
    <s v="NoPurchase"/>
    <s v="American Lighting"/>
    <s v="Extrusion/Channel"/>
    <s v="Economy Extrusions"/>
    <s v="Order"/>
    <s v="01-04-2025"/>
    <s v="14-04-2025"/>
    <n v="0"/>
    <n v="1"/>
    <n v="0"/>
    <n v="6.69"/>
    <n v="-6.69"/>
  </r>
  <r>
    <s v="AVPROD"/>
    <x v="45"/>
    <x v="6"/>
    <s v="BENSALEM"/>
    <s v="PA"/>
    <n v="19020"/>
    <s v="PE-AA45-1M"/>
    <s v="Each"/>
    <s v="Active"/>
    <s v="American Lighting"/>
    <s v="Extrusion/Channel"/>
    <s v="Premium Extrusions"/>
    <s v="Special Order"/>
    <s v="01-04-2025"/>
    <s v="14-04-2025"/>
    <n v="0"/>
    <n v="30"/>
    <n v="0"/>
    <n v="507"/>
    <n v="-507"/>
  </r>
  <r>
    <s v="AVPROD"/>
    <x v="144"/>
    <x v="7"/>
    <s v="SYOSSET"/>
    <s v="NY"/>
    <n v="11791"/>
    <s v="PLX-EXTVERGE-2M-BNDL1"/>
    <s v="Each"/>
    <s v="Active"/>
    <s v="Proluxe"/>
    <s v="Extrusion/Channel"/>
    <s v="Premium Extrusions"/>
    <s v="Shadow TransferKit"/>
    <s v="01-04-2025"/>
    <s v="14-04-2025"/>
    <n v="-14"/>
    <n v="0"/>
    <n v="705.6"/>
    <n v="0"/>
    <n v="705.6"/>
  </r>
  <r>
    <s v="AVPROD"/>
    <x v="154"/>
    <x v="3"/>
    <s v="TAMPA"/>
    <s v="FL"/>
    <n v="33619"/>
    <s v="PLX-HTL67COB-14MM-RGBW-CC"/>
    <s v="Foot"/>
    <s v="Active"/>
    <s v="Proluxe"/>
    <s v="Tape Light"/>
    <s v="Sauna IP67 COB"/>
    <s v="Shadow TransferKit"/>
    <s v="01-04-2025"/>
    <s v="14-04-2025"/>
    <n v="14"/>
    <n v="0"/>
    <n v="0"/>
    <n v="0"/>
    <n v="0"/>
  </r>
  <r>
    <s v="AVPROD"/>
    <x v="0"/>
    <x v="0"/>
    <s v="MURRAY"/>
    <s v="UT"/>
    <n v="84107"/>
    <s v="PLX-ADPTDRJ24V-192"/>
    <s v="Each"/>
    <s v="Active"/>
    <s v="Proluxe"/>
    <s v="Drivers"/>
    <s v="Adaptive"/>
    <s v="Shadow TransferKit"/>
    <s v="01-04-2025"/>
    <s v="14-04-2025"/>
    <n v="4"/>
    <n v="0"/>
    <n v="569.04"/>
    <n v="0"/>
    <n v="569.04"/>
  </r>
  <r>
    <s v="AVPROD"/>
    <x v="15"/>
    <x v="1"/>
    <s v="NORTH CHARLESTON"/>
    <s v="SC"/>
    <n v="29420"/>
    <s v="PLX-AVD4-5CCT-DB"/>
    <s v="CS12"/>
    <s v="Active"/>
    <s v="Proluxe"/>
    <s v="Downlighting"/>
    <s v="Advantage"/>
    <s v="Shadow TransferKit"/>
    <s v="01-04-2025"/>
    <s v="14-04-2025"/>
    <n v="-2"/>
    <n v="0"/>
    <n v="118.8"/>
    <n v="0"/>
    <n v="118.8"/>
  </r>
  <r>
    <s v="AVPROD"/>
    <x v="68"/>
    <x v="12"/>
    <s v="SAN DIEGO"/>
    <s v="CA"/>
    <n v="92123"/>
    <s v="PE-GT-END"/>
    <s v="Each"/>
    <s v="NoPurchase"/>
    <s v="American Lighting"/>
    <s v="Extrusion/Channel"/>
    <s v="Premium Extrusions"/>
    <s v="Order"/>
    <s v="01-04-2025"/>
    <s v="14-04-2025"/>
    <n v="0"/>
    <n v="1"/>
    <n v="0"/>
    <n v="2.5499999999999998"/>
    <n v="-2.5499999999999998"/>
  </r>
  <r>
    <s v="AVPROD"/>
    <x v="3"/>
    <x v="2"/>
    <s v="BELLEVUE"/>
    <s v="WA"/>
    <n v="98005"/>
    <s v="ADPTPRO-DRJ-30-24"/>
    <s v="Each"/>
    <s v="Active"/>
    <s v="American Lighting"/>
    <s v="Drivers"/>
    <s v="Adaptive"/>
    <s v="Order"/>
    <s v="01-04-2025"/>
    <s v="14-04-2025"/>
    <n v="0"/>
    <n v="2"/>
    <n v="0"/>
    <n v="101.3"/>
    <n v="-101.3"/>
  </r>
  <r>
    <s v="AVPROD"/>
    <x v="34"/>
    <x v="3"/>
    <s v="DORAL "/>
    <s v="FL"/>
    <n v="33122"/>
    <s v="HTL68-WW"/>
    <s v="Each"/>
    <s v="Active"/>
    <s v="American Lighting"/>
    <s v="Tape Light"/>
    <s v="High Output"/>
    <s v="Order"/>
    <s v="01-04-2025"/>
    <s v="14-04-2025"/>
    <n v="0"/>
    <n v="1"/>
    <n v="0"/>
    <n v="129.94999999999999"/>
    <n v="-129.94999999999999"/>
  </r>
  <r>
    <s v="AVPROD"/>
    <x v="22"/>
    <x v="0"/>
    <s v="LOGAN"/>
    <s v="UT"/>
    <n v="84341"/>
    <s v="A3-5CCT-WH"/>
    <s v="Each"/>
    <s v="NoPurchase"/>
    <s v="American Lighting"/>
    <s v="Downlighting"/>
    <s v="Axis"/>
    <s v="Order"/>
    <s v="01-04-2025"/>
    <s v="14-04-2025"/>
    <n v="0"/>
    <n v="8"/>
    <n v="0"/>
    <n v="239.6"/>
    <n v="-239.6"/>
  </r>
  <r>
    <s v="AVPROD"/>
    <x v="101"/>
    <x v="3"/>
    <s v="SAN JUAN"/>
    <s v="PR"/>
    <n v="927"/>
    <s v="HPR68-24VDC-18MM-TRACK-3FT"/>
    <s v="Each"/>
    <s v="Active"/>
    <s v="American Lighting"/>
    <s v="Flexible Linear"/>
    <s v="Pool Rated Neon"/>
    <s v="Special Order"/>
    <s v="01-04-2025"/>
    <s v="14-04-2025"/>
    <n v="0"/>
    <n v="3"/>
    <n v="0"/>
    <n v="13.8"/>
    <n v="-13.8"/>
  </r>
  <r>
    <s v="AVPROD"/>
    <x v="62"/>
    <x v="0"/>
    <s v="LEHI"/>
    <s v="UT"/>
    <n v="84043"/>
    <s v="PE-GT-END"/>
    <s v="Each"/>
    <s v="NoPurchase"/>
    <s v="American Lighting"/>
    <s v="Extrusion/Channel"/>
    <s v="Premium Extrusions"/>
    <s v="Order"/>
    <s v="01-04-2025"/>
    <s v="14-04-2025"/>
    <n v="0"/>
    <n v="20"/>
    <n v="0"/>
    <n v="51"/>
    <n v="-51"/>
  </r>
  <r>
    <s v="AVPROD"/>
    <x v="54"/>
    <x v="2"/>
    <s v="BEND"/>
    <s v="OR"/>
    <n v="97701"/>
    <s v="ADPT-DRJ-60-24"/>
    <s v="Each"/>
    <s v="Active"/>
    <s v="American Lighting"/>
    <s v="Drivers"/>
    <s v="Adaptive"/>
    <s v="Order"/>
    <s v="01-04-2025"/>
    <s v="14-04-2025"/>
    <n v="0"/>
    <n v="1"/>
    <n v="0"/>
    <n v="69.75"/>
    <n v="-69.75"/>
  </r>
  <r>
    <s v="AVPROD"/>
    <x v="56"/>
    <x v="5"/>
    <s v="CLINTON "/>
    <s v="PA"/>
    <n v="15026"/>
    <s v="PE-AA45-END"/>
    <s v="Each"/>
    <s v="Active"/>
    <s v="American Lighting"/>
    <s v="Extrusion/Channel"/>
    <s v="Premium Extrusions"/>
    <s v="Special Order"/>
    <s v="01-04-2025"/>
    <s v="14-04-2025"/>
    <n v="0"/>
    <n v="6"/>
    <n v="0"/>
    <n v="5.28"/>
    <n v="-5.28"/>
  </r>
  <r>
    <s v="AVPROD"/>
    <x v="155"/>
    <x v="7"/>
    <s v="LITTLE SILVER"/>
    <s v="NJ"/>
    <n v="7739"/>
    <s v="HTL67-COB-SW-CC"/>
    <s v="Foot"/>
    <s v="Active"/>
    <s v="American Lighting"/>
    <s v="Tape Light"/>
    <s v="Sauna IP67 COB"/>
    <s v="Special Order"/>
    <s v="01-04-2025"/>
    <s v="14-04-2025"/>
    <n v="0"/>
    <n v="24"/>
    <n v="0"/>
    <n v="256.8"/>
    <n v="-256.8"/>
  </r>
  <r>
    <s v="AVPROD"/>
    <x v="10"/>
    <x v="5"/>
    <s v="SYRACUSE "/>
    <s v="IN"/>
    <n v="46567"/>
    <s v="TL-BLKS"/>
    <s v="Each"/>
    <s v="Active"/>
    <s v="American Lighting"/>
    <s v="Tape Light"/>
    <s v="Tape Light Accessories"/>
    <s v="Order"/>
    <s v="01-04-2025"/>
    <s v="14-04-2025"/>
    <n v="0"/>
    <n v="2"/>
    <n v="0"/>
    <n v="57.1"/>
    <n v="-57.1"/>
  </r>
  <r>
    <s v="AVPROD"/>
    <x v="43"/>
    <x v="12"/>
    <s v="COSA MESA"/>
    <s v="CA"/>
    <n v="92626"/>
    <s v="PLX-HTL54-COB-27K-24V-16"/>
    <s v="Each"/>
    <s v="Active"/>
    <s v="Proluxe"/>
    <s v="Tape Light"/>
    <s v="High Output COB"/>
    <s v="Shadow TransferKit"/>
    <s v="01-04-2025"/>
    <s v="14-04-2025"/>
    <n v="3"/>
    <n v="0"/>
    <n v="313.70999999999998"/>
    <n v="0"/>
    <n v="313.70999999999998"/>
  </r>
  <r>
    <s v="AVPROD"/>
    <x v="48"/>
    <x v="0"/>
    <s v="WINDSOR"/>
    <s v="CO"/>
    <n v="80550"/>
    <s v="BRD6-5CCT-RD"/>
    <s v="Each"/>
    <s v="Active"/>
    <s v="American Lighting"/>
    <s v="Downlighting"/>
    <s v="Brio"/>
    <s v="Order"/>
    <s v="01-04-2025"/>
    <s v="14-04-2025"/>
    <n v="-39"/>
    <n v="0"/>
    <n v="351"/>
    <n v="0"/>
    <n v="351"/>
  </r>
  <r>
    <s v="AVPROD"/>
    <x v="2"/>
    <x v="0"/>
    <s v="ARVADA"/>
    <s v="CO"/>
    <n v="80002"/>
    <s v="PE-AA2-1M"/>
    <s v="Each"/>
    <s v="NoPurchase"/>
    <s v="American Lighting"/>
    <s v="Extrusion/Channel"/>
    <s v="Premium Extrusions"/>
    <s v="Order"/>
    <s v="01-04-2025"/>
    <s v="14-04-2025"/>
    <n v="0"/>
    <n v="1"/>
    <n v="0"/>
    <n v="12.5"/>
    <n v="-12.5"/>
  </r>
  <r>
    <s v="AVPROD"/>
    <x v="2"/>
    <x v="0"/>
    <s v="ARVADA"/>
    <s v="CO"/>
    <n v="80002"/>
    <s v="PLX-EXT-LENSFOC-1M"/>
    <s v="Each"/>
    <s v="NoPurchase"/>
    <s v="Proluxe"/>
    <s v="Extrusion/Channel"/>
    <s v="Premium Extrusions"/>
    <s v="Shadow TransferKit"/>
    <s v="01-04-2025"/>
    <s v="14-04-2025"/>
    <n v="-19"/>
    <n v="0"/>
    <n v="401.66"/>
    <n v="0"/>
    <n v="401.66"/>
  </r>
  <r>
    <s v="AVPROD"/>
    <x v="3"/>
    <x v="2"/>
    <s v="BELLEVUE"/>
    <s v="WA"/>
    <n v="98005"/>
    <s v="SPTL-RGBTW"/>
    <s v="Each"/>
    <s v="FlgNoPur"/>
    <s v="American Lighting"/>
    <s v="Tape Light"/>
    <s v="Spec Grade"/>
    <s v="Order"/>
    <s v="01-04-2025"/>
    <s v="14-04-2025"/>
    <n v="0"/>
    <n v="27"/>
    <n v="0"/>
    <n v="4252.5"/>
    <n v="-4252.5"/>
  </r>
  <r>
    <s v="AVPROD"/>
    <x v="156"/>
    <x v="8"/>
    <s v="North Easton"/>
    <s v="MA"/>
    <n v="2356"/>
    <s v="PLX-ADPTPRODRJ24V-192"/>
    <s v="Each"/>
    <s v="Active"/>
    <s v="Proluxe"/>
    <s v="Drivers"/>
    <s v="Adaptive"/>
    <s v="Shadow TransferKit"/>
    <s v="01-04-2025"/>
    <s v="14-04-2025"/>
    <n v="1"/>
    <n v="0"/>
    <n v="149.80000000000001"/>
    <n v="0"/>
    <n v="149.80000000000001"/>
  </r>
  <r>
    <s v="AVPROD"/>
    <x v="19"/>
    <x v="5"/>
    <s v="CLEVELAND"/>
    <s v="OH"/>
    <n v="44118"/>
    <s v="STL-COB-WW-16"/>
    <s v="Each"/>
    <s v="Active"/>
    <s v="American Lighting"/>
    <s v="Tape Light"/>
    <s v="Standard Grade COB"/>
    <s v="Order"/>
    <s v="01-04-2025"/>
    <s v="14-04-2025"/>
    <n v="0"/>
    <n v="1"/>
    <n v="0"/>
    <n v="84.2"/>
    <n v="-84.2"/>
  </r>
  <r>
    <s v="AVPROD"/>
    <x v="20"/>
    <x v="7"/>
    <s v="GARFIELD"/>
    <s v="NJ"/>
    <n v="7026"/>
    <s v="PE-AA1-FEED"/>
    <s v="Each"/>
    <s v="NoPurchase"/>
    <s v="American Lighting"/>
    <s v="Extrusion/Channel"/>
    <s v="Premium Extrusions"/>
    <s v="Order"/>
    <s v="01-04-2025"/>
    <s v="14-04-2025"/>
    <n v="0"/>
    <n v="16"/>
    <n v="0"/>
    <n v="17.920000000000002"/>
    <n v="-17.920000000000002"/>
  </r>
  <r>
    <s v="AVPROD"/>
    <x v="112"/>
    <x v="12"/>
    <s v="LOS ANGELES"/>
    <s v="CA"/>
    <n v="90048"/>
    <s v="TL-2PWR-HD"/>
    <s v="Each"/>
    <s v="Active"/>
    <s v="American Lighting"/>
    <s v="Tape Light"/>
    <s v="Tape Light Accessories"/>
    <s v="Order"/>
    <s v="01-04-2025"/>
    <s v="14-04-2025"/>
    <n v="0"/>
    <n v="20"/>
    <n v="0"/>
    <n v="63"/>
    <n v="-63"/>
  </r>
  <r>
    <s v="AVPROD"/>
    <x v="112"/>
    <x v="12"/>
    <s v="LOS ANGELES"/>
    <s v="CA"/>
    <n v="90048"/>
    <s v="TL-2JUMP6-HD"/>
    <s v="Each"/>
    <s v="Active"/>
    <s v="American Lighting"/>
    <s v="Tape Light"/>
    <s v="Tape Light Accessories"/>
    <s v="Order"/>
    <s v="01-04-2025"/>
    <s v="14-04-2025"/>
    <n v="0"/>
    <n v="40"/>
    <n v="0"/>
    <n v="96.8"/>
    <n v="-96.8"/>
  </r>
  <r>
    <s v="AVPROD"/>
    <x v="79"/>
    <x v="0"/>
    <s v="RIVERTON"/>
    <s v="UT"/>
    <n v="84065"/>
    <s v="SPKPL-REC-TB-5CH"/>
    <s v="Each"/>
    <s v="Active"/>
    <s v="American Lighting"/>
    <s v="Spektrum"/>
    <s v="Spektrum Smart"/>
    <s v="Order"/>
    <s v="01-04-2025"/>
    <s v="14-04-2025"/>
    <n v="0"/>
    <n v="28"/>
    <n v="0"/>
    <n v="-1127.6500000000001"/>
    <n v="1127.6500000000001"/>
  </r>
  <r>
    <s v="AVPROD"/>
    <x v="94"/>
    <x v="12"/>
    <s v="DUBLIN"/>
    <s v="CA"/>
    <n v="94568"/>
    <s v="PLX-ADPTDRJ24V-60"/>
    <s v="Each"/>
    <s v="Active"/>
    <s v="Proluxe"/>
    <s v="Drivers"/>
    <s v="Adaptive"/>
    <s v="Shadow TransferKit"/>
    <s v="01-04-2025"/>
    <s v="14-04-2025"/>
    <n v="-6"/>
    <n v="0"/>
    <n v="391.2"/>
    <n v="0"/>
    <n v="391.2"/>
  </r>
  <r>
    <s v="AVPROD"/>
    <x v="157"/>
    <x v="12"/>
    <s v="LAS VEGAS"/>
    <s v="NV"/>
    <n v="89131"/>
    <s v="PLX-ADPTPRODRJ24V-60"/>
    <s v="Each"/>
    <s v="Active"/>
    <s v="Proluxe"/>
    <s v="Drivers"/>
    <s v="Adaptive"/>
    <s v="Shadow TransferKit"/>
    <s v="01-04-2025"/>
    <s v="14-04-2025"/>
    <n v="-20"/>
    <n v="0"/>
    <n v="1206.92"/>
    <n v="0"/>
    <n v="1206.92"/>
  </r>
  <r>
    <s v="AVPROD"/>
    <x v="45"/>
    <x v="6"/>
    <s v="BENSALEM"/>
    <s v="PA"/>
    <n v="19020"/>
    <s v="PE-UVLENS-1M"/>
    <s v="Each"/>
    <s v="Active"/>
    <s v="American Lighting"/>
    <s v="Extrusion/Channel"/>
    <s v="Premium Extrusions"/>
    <s v="Special Order"/>
    <s v="01-04-2025"/>
    <s v="14-04-2025"/>
    <n v="0"/>
    <n v="30"/>
    <n v="0"/>
    <n v="247.5"/>
    <n v="-247.5"/>
  </r>
  <r>
    <s v="AVPROD"/>
    <x v="42"/>
    <x v="0"/>
    <s v="DENVER"/>
    <s v="CO"/>
    <n v="80222"/>
    <s v="PE-UVLENS-1M"/>
    <s v="Each"/>
    <s v="Active"/>
    <s v="American Lighting"/>
    <s v="Extrusion/Channel"/>
    <s v="Premium Extrusions"/>
    <s v="Special Order"/>
    <s v="01-04-2025"/>
    <s v="14-04-2025"/>
    <n v="0"/>
    <n v="130"/>
    <n v="0"/>
    <n v="1072.5"/>
    <n v="-1072.5"/>
  </r>
  <r>
    <s v="AVPROD"/>
    <x v="47"/>
    <x v="4"/>
    <s v="HOUSTON"/>
    <s v="TX"/>
    <n v="77066"/>
    <s v="CC-SETUP-NFPRO"/>
    <s v="Each"/>
    <s v="Active"/>
    <s v="Other - Non-Inventory"/>
    <s v="Other"/>
    <s v="LaborFee"/>
    <s v="Tivoli Custom Cut"/>
    <s v="01-04-2025"/>
    <s v="14-04-2025"/>
    <n v="-1"/>
    <n v="0"/>
    <n v="132"/>
    <n v="0"/>
    <n v="132"/>
  </r>
  <r>
    <s v="AVPROD"/>
    <x v="47"/>
    <x v="4"/>
    <s v="HOUSTON"/>
    <s v="TX"/>
    <n v="77066"/>
    <s v="PLX-NFPROL-27K-CC"/>
    <s v="Foot"/>
    <s v="Active"/>
    <s v="Proluxe"/>
    <s v="Flexible Linear"/>
    <s v="Neonflex Pro"/>
    <s v="Shadow TransferKit"/>
    <s v="01-04-2025"/>
    <s v="14-04-2025"/>
    <n v="-47"/>
    <n v="0"/>
    <n v="1116.72"/>
    <n v="0"/>
    <n v="1116.72"/>
  </r>
  <r>
    <s v="AVPROD"/>
    <x v="139"/>
    <x v="4"/>
    <s v="LONGVIEW"/>
    <s v="TX"/>
    <n v="75604"/>
    <s v="120-H3-RGBW-CHAN-END"/>
    <s v="Each"/>
    <s v="Active"/>
    <s v="American Lighting"/>
    <s v="Flexible Linear"/>
    <s v="Hybrid"/>
    <s v="Order"/>
    <s v="01-04-2025"/>
    <s v="14-04-2025"/>
    <n v="0"/>
    <n v="7"/>
    <n v="0"/>
    <n v="0"/>
    <n v="0"/>
  </r>
  <r>
    <s v="AVPROD"/>
    <x v="4"/>
    <x v="1"/>
    <s v="WOODSTOCK"/>
    <s v="GA"/>
    <n v="30188"/>
    <s v="PLX-DECRJ45-DMX-5CH"/>
    <s v="Each"/>
    <s v="Active"/>
    <s v="Proluxe"/>
    <s v="Controls"/>
    <s v="Controls"/>
    <s v="Shadow TransferKit"/>
    <s v="01-04-2025"/>
    <s v="14-04-2025"/>
    <n v="-2"/>
    <n v="0"/>
    <n v="186.12"/>
    <n v="0"/>
    <n v="186.12"/>
  </r>
  <r>
    <s v="AVPROD"/>
    <x v="146"/>
    <x v="12"/>
    <s v="EL SEGUNDO"/>
    <s v="CA"/>
    <n v="90245"/>
    <s v="SFLEX-SW-CHAN-CLIP"/>
    <s v="BG10"/>
    <s v="Active"/>
    <s v="American Lighting"/>
    <s v="Tape Light"/>
    <s v="Senik"/>
    <s v="Order"/>
    <s v="01-04-2025"/>
    <s v="14-04-2025"/>
    <n v="0"/>
    <n v="4"/>
    <n v="0"/>
    <n v="0"/>
    <n v="0"/>
  </r>
  <r>
    <s v="AVPROD"/>
    <x v="148"/>
    <x v="4"/>
    <s v="RUSSELLVILLE"/>
    <s v="AR"/>
    <n v="72801"/>
    <s v="PLX-DL4-DMX-RGBTW-ICAT"/>
    <s v="Each"/>
    <s v="Active"/>
    <s v="Proluxe"/>
    <s v="Downlighting"/>
    <s v="Color Changing"/>
    <s v="Shadow TransferKit"/>
    <s v="01-04-2025"/>
    <s v="14-04-2025"/>
    <n v="-8"/>
    <n v="0"/>
    <n v="545.44000000000005"/>
    <n v="0"/>
    <n v="545.44000000000005"/>
  </r>
  <r>
    <s v="AVPROD"/>
    <x v="5"/>
    <x v="3"/>
    <s v="SARASOTA"/>
    <s v="FL"/>
    <n v="34236"/>
    <s v="PLX-ADPTPRODRJ24V-60"/>
    <s v="Each"/>
    <s v="Active"/>
    <s v="Proluxe"/>
    <s v="Drivers"/>
    <s v="Adaptive"/>
    <s v="Shadow TransferKit"/>
    <s v="01-04-2025"/>
    <s v="14-04-2025"/>
    <n v="-3"/>
    <n v="0"/>
    <n v="253.2"/>
    <n v="0"/>
    <n v="253.2"/>
  </r>
  <r>
    <s v="AVPROD"/>
    <x v="158"/>
    <x v="12"/>
    <s v="GILBERT"/>
    <s v="AZ"/>
    <n v="85295"/>
    <s v="120-H3-30"/>
    <s v="Each"/>
    <s v="Active"/>
    <s v="American Lighting"/>
    <s v="Flexible Linear"/>
    <s v="Hybrid"/>
    <s v="Order"/>
    <s v="01-04-2025"/>
    <s v="14-04-2025"/>
    <n v="0"/>
    <n v="2"/>
    <n v="0"/>
    <n v="2547.8000000000002"/>
    <n v="-2547.8000000000002"/>
  </r>
  <r>
    <s v="AVPROD"/>
    <x v="38"/>
    <x v="3"/>
    <s v="OCOEE"/>
    <s v="FL"/>
    <n v="34761"/>
    <s v="LED-DRJ-150-24"/>
    <s v="Each"/>
    <s v="Active"/>
    <s v="American Lighting"/>
    <s v="Drivers"/>
    <s v="LED-DR"/>
    <s v="Order"/>
    <s v="01-04-2025"/>
    <s v="14-04-2025"/>
    <n v="0"/>
    <n v="1"/>
    <n v="0"/>
    <n v="70.900000000000006"/>
    <n v="-70.900000000000006"/>
  </r>
  <r>
    <s v="AVPROD"/>
    <x v="114"/>
    <x v="4"/>
    <s v="SOUTHLAKE"/>
    <s v="TX"/>
    <n v="76092"/>
    <s v="PE-RLENS-1M"/>
    <s v="Each"/>
    <s v="Active"/>
    <s v="American Lighting"/>
    <s v="Extrusion/Channel"/>
    <s v="Premium Extrusions"/>
    <s v="Special Order"/>
    <s v="01-04-2025"/>
    <s v="14-04-2025"/>
    <n v="0"/>
    <n v="10"/>
    <n v="0"/>
    <n v="37.799999999999997"/>
    <n v="-37.799999999999997"/>
  </r>
  <r>
    <s v="AVPROD"/>
    <x v="159"/>
    <x v="4"/>
    <s v="SPRINGDALE"/>
    <s v="AR"/>
    <n v="72762"/>
    <s v="STLHD-WW-16"/>
    <s v="Each"/>
    <s v="Active"/>
    <s v="American Lighting"/>
    <s v="Tape Light"/>
    <s v="Standard Grade HD"/>
    <s v="Order"/>
    <s v="01-04-2025"/>
    <s v="14-04-2025"/>
    <n v="0"/>
    <n v="8"/>
    <n v="0"/>
    <n v="724"/>
    <n v="-724"/>
  </r>
  <r>
    <s v="AVPROD"/>
    <x v="7"/>
    <x v="5"/>
    <s v="FRANKLIN"/>
    <s v="OH"/>
    <n v="45005"/>
    <s v="PE-UVLENS-1M"/>
    <s v="Each"/>
    <s v="Active"/>
    <s v="American Lighting"/>
    <s v="Extrusion/Channel"/>
    <s v="Premium Extrusions"/>
    <s v="Special Order"/>
    <s v="01-04-2025"/>
    <s v="14-04-2025"/>
    <n v="0"/>
    <n v="25"/>
    <n v="0"/>
    <n v="206.25"/>
    <n v="-206.25"/>
  </r>
  <r>
    <s v="AVPROD"/>
    <x v="8"/>
    <x v="6"/>
    <s v="ROCKVILLE "/>
    <s v="MD"/>
    <n v="20852"/>
    <s v="PLX-ADPTPRODRJ24V-96"/>
    <s v="Each"/>
    <s v="Active"/>
    <s v="Proluxe"/>
    <s v="Drivers"/>
    <s v="Adaptive"/>
    <s v="Shadow TransferKit"/>
    <s v="01-04-2025"/>
    <s v="14-04-2025"/>
    <n v="1"/>
    <n v="0"/>
    <n v="126.7"/>
    <n v="0"/>
    <n v="126.7"/>
  </r>
  <r>
    <s v="AVPROD"/>
    <x v="8"/>
    <x v="6"/>
    <s v="ROCKVILLE "/>
    <s v="MD"/>
    <n v="20852"/>
    <s v="PE-UVLENS-2M"/>
    <s v="Each"/>
    <s v="Active"/>
    <s v="American Lighting"/>
    <s v="Extrusion/Channel"/>
    <s v="Premium Extrusions"/>
    <s v="Special Order"/>
    <s v="01-04-2025"/>
    <s v="14-04-2025"/>
    <n v="0"/>
    <n v="10"/>
    <n v="0"/>
    <n v="114"/>
    <n v="-114"/>
  </r>
  <r>
    <s v="AVPROD"/>
    <x v="56"/>
    <x v="5"/>
    <s v="CLINTON "/>
    <s v="PA"/>
    <n v="15026"/>
    <s v="PLX-HTL68-30K-24V-16"/>
    <s v="Each"/>
    <s v="Active"/>
    <s v="Proluxe"/>
    <s v="Tape Light"/>
    <s v="High Output"/>
    <s v="Shadow TransferKit"/>
    <s v="01-04-2025"/>
    <s v="14-04-2025"/>
    <n v="-5"/>
    <n v="0"/>
    <n v="714.75"/>
    <n v="0"/>
    <n v="714.75"/>
  </r>
  <r>
    <s v="AVPROD"/>
    <x v="160"/>
    <x v="3"/>
    <s v="DAVENPORT"/>
    <s v="FL"/>
    <n v="33837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27"/>
    <x v="10"/>
    <s v="DORAL"/>
    <s v="FL"/>
    <n v="33178"/>
    <s v="PLX-STLWD54-3018-24V-16"/>
    <s v="Each"/>
    <s v="Active"/>
    <s v="Proluxe"/>
    <s v="Tape Light"/>
    <s v="Standard Grade"/>
    <s v="Shadow TransferKit"/>
    <s v="01-04-2025"/>
    <s v="14-04-2025"/>
    <n v="-2"/>
    <n v="0"/>
    <n v="197.62"/>
    <n v="0"/>
    <n v="197.62"/>
  </r>
  <r>
    <s v="AVPROD"/>
    <x v="95"/>
    <x v="7"/>
    <s v="PLAINVIEW"/>
    <s v="NY"/>
    <n v="11803"/>
    <s v="PLX-HTL65-COB-27K-24V-16"/>
    <s v="Each"/>
    <s v="Active"/>
    <s v="Proluxe"/>
    <s v="Tape Light"/>
    <s v="High Output COB"/>
    <s v="Shadow TransferKit"/>
    <s v="01-04-2025"/>
    <s v="14-04-2025"/>
    <n v="-12"/>
    <n v="0"/>
    <n v="1448.4"/>
    <n v="0"/>
    <n v="1448.4"/>
  </r>
  <r>
    <s v="AVPROD"/>
    <x v="161"/>
    <x v="14"/>
    <s v="LENEXA"/>
    <s v="KS"/>
    <n v="66219"/>
    <s v="ADPTPRO-DRJ-96-24"/>
    <s v="Each"/>
    <s v="Active"/>
    <s v="American Lighting"/>
    <s v="Drivers"/>
    <s v="Adaptive"/>
    <s v="Order"/>
    <s v="01-04-2025"/>
    <s v="14-04-2025"/>
    <n v="0"/>
    <n v="1"/>
    <n v="0"/>
    <n v="115.2"/>
    <n v="-115.2"/>
  </r>
  <r>
    <s v="AVPROD"/>
    <x v="140"/>
    <x v="4"/>
    <s v="METAIRIE"/>
    <s v="LA"/>
    <n v="70006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4"/>
    <x v="1"/>
    <s v="WOODSTOCK"/>
    <s v="GA"/>
    <n v="30188"/>
    <s v="PLX-NFPROEXTV-3"/>
    <s v="Each"/>
    <s v="Active"/>
    <s v="Proluxe"/>
    <s v="Flexible Linear"/>
    <s v="Neonflex Pro"/>
    <s v="Shadow TransferKit"/>
    <s v="01-04-2025"/>
    <s v="14-04-2025"/>
    <n v="-10"/>
    <n v="0"/>
    <n v="104.5"/>
    <n v="0"/>
    <n v="104.5"/>
  </r>
  <r>
    <s v="AVPROD"/>
    <x v="4"/>
    <x v="1"/>
    <s v="WOODSTOCK"/>
    <s v="GA"/>
    <n v="30188"/>
    <s v="PLX-ADPTPRODRJ24V-288"/>
    <s v="Each"/>
    <s v="Active"/>
    <s v="Proluxe"/>
    <s v="Drivers"/>
    <s v="Adaptive"/>
    <s v="Shadow TransferKit"/>
    <s v="01-04-2025"/>
    <s v="14-04-2025"/>
    <n v="-4"/>
    <n v="0"/>
    <n v="804.08"/>
    <n v="0"/>
    <n v="804.08"/>
  </r>
  <r>
    <s v="AVPROD"/>
    <x v="61"/>
    <x v="3"/>
    <s v="LAKELAND"/>
    <s v="FL"/>
    <n v="33813"/>
    <s v="PLX-STL54-COB-30K-24V-16"/>
    <s v="Each"/>
    <s v="Active"/>
    <s v="Proluxe"/>
    <s v="Tape Light"/>
    <s v="Standard Grade COB"/>
    <s v="Shadow TransferKit"/>
    <s v="01-04-2025"/>
    <s v="14-04-2025"/>
    <n v="-9"/>
    <n v="0"/>
    <n v="816.75"/>
    <n v="0"/>
    <n v="816.75"/>
  </r>
  <r>
    <s v="AVPROD"/>
    <x v="22"/>
    <x v="0"/>
    <s v="LOGAN"/>
    <s v="UT"/>
    <n v="84341"/>
    <s v="STLHD-WW-100"/>
    <s v="Each"/>
    <s v="Active"/>
    <s v="American Lighting"/>
    <s v="Tape Light"/>
    <s v="Standard Grade HD"/>
    <s v="Order"/>
    <s v="01-04-2025"/>
    <s v="14-04-2025"/>
    <n v="0"/>
    <n v="1"/>
    <n v="0"/>
    <n v="502.45"/>
    <n v="-502.45"/>
  </r>
  <r>
    <s v="AVPROD"/>
    <x v="119"/>
    <x v="3"/>
    <s v="CLEARWATER "/>
    <s v="FL"/>
    <n v="33765"/>
    <s v="PLX-LEDDRJ24V-200"/>
    <s v="Each"/>
    <s v="Active"/>
    <s v="Proluxe"/>
    <s v="Drivers"/>
    <s v="LED-DR"/>
    <s v="Shadow TransferKit"/>
    <s v="01-04-2025"/>
    <s v="14-04-2025"/>
    <n v="2"/>
    <n v="0"/>
    <n v="167.2"/>
    <n v="0"/>
    <n v="167.2"/>
  </r>
  <r>
    <s v="AVPROD"/>
    <x v="88"/>
    <x v="0"/>
    <s v="PARK CITY"/>
    <s v="UT"/>
    <n v="84098"/>
    <s v="SPTL-RGBTW-CC"/>
    <s v="Foot"/>
    <s v="Active"/>
    <s v="American Lighting"/>
    <s v="Tape Light"/>
    <s v="Spec Grade"/>
    <s v="Tivoli Custom Cut"/>
    <s v="01-04-2025"/>
    <s v="14-04-2025"/>
    <n v="0"/>
    <n v="14"/>
    <n v="0"/>
    <n v="0"/>
    <n v="0"/>
  </r>
  <r>
    <s v="AVPROD"/>
    <x v="162"/>
    <x v="7"/>
    <s v="OYSTER BAY"/>
    <s v="NY"/>
    <n v="11771"/>
    <s v="PLX-H365-CHANDL-3"/>
    <s v="Each"/>
    <s v="Active"/>
    <s v="Proluxe"/>
    <s v="Flexible Linear"/>
    <s v="Hybrid"/>
    <s v="Shadow TransferKit"/>
    <s v="01-04-2025"/>
    <s v="14-04-2025"/>
    <n v="-106"/>
    <n v="0"/>
    <n v="1091.8"/>
    <n v="0"/>
    <n v="1091.8"/>
  </r>
  <r>
    <s v="AVPROD"/>
    <x v="163"/>
    <x v="12"/>
    <s v="LAS VEGAS"/>
    <s v="NV"/>
    <n v="89148"/>
    <s v="HTL-RGBW-100"/>
    <s v="Each"/>
    <s v="Active"/>
    <s v="American Lighting"/>
    <s v="Tape Light"/>
    <s v="High Output"/>
    <s v="Order"/>
    <s v="01-04-2025"/>
    <s v="14-04-2025"/>
    <n v="0"/>
    <n v="2"/>
    <n v="0"/>
    <n v="1614.1"/>
    <n v="-1614.1"/>
  </r>
  <r>
    <s v="AVPROD"/>
    <x v="75"/>
    <x v="3"/>
    <s v="SARASOTA"/>
    <s v="FL"/>
    <n v="34243"/>
    <s v="PLX-ADPTPRODRJ24V-60"/>
    <s v="Each"/>
    <s v="Active"/>
    <s v="Proluxe"/>
    <s v="Drivers"/>
    <s v="Adaptive"/>
    <s v="Shadow TransferKit"/>
    <s v="01-04-2025"/>
    <s v="14-04-2025"/>
    <n v="-1"/>
    <n v="0"/>
    <n v="80.180000000000007"/>
    <n v="0"/>
    <n v="80.180000000000007"/>
  </r>
  <r>
    <s v="AVPROD"/>
    <x v="8"/>
    <x v="6"/>
    <s v="ROCKVILLE "/>
    <s v="MD"/>
    <n v="20852"/>
    <s v="PE-AA1-1M"/>
    <s v="Each"/>
    <s v="NoPurchase"/>
    <s v="American Lighting"/>
    <s v="Extrusion/Channel"/>
    <s v="Premium Extrusions"/>
    <s v="Order"/>
    <s v="01-04-2025"/>
    <s v="14-04-2025"/>
    <n v="0"/>
    <n v="10"/>
    <n v="0"/>
    <n v="65.7"/>
    <n v="-65.7"/>
  </r>
  <r>
    <s v="AVPROD"/>
    <x v="79"/>
    <x v="0"/>
    <s v="RIVERTON"/>
    <s v="UT"/>
    <n v="84065"/>
    <s v="HTL-COB-RGBW-16"/>
    <s v="Each"/>
    <s v="Active"/>
    <s v="American Lighting"/>
    <s v="Tape Light"/>
    <s v="High Output COB"/>
    <s v="Order"/>
    <s v="01-04-2025"/>
    <s v="14-04-2025"/>
    <n v="0"/>
    <n v="22"/>
    <n v="0"/>
    <n v="3136.1"/>
    <n v="-3136.1"/>
  </r>
  <r>
    <s v="AVPROD"/>
    <x v="145"/>
    <x v="15"/>
    <s v="EDINA"/>
    <s v="MN"/>
    <n v="55439"/>
    <s v="PLX-EE45-AAFR-2M-BNDL1"/>
    <s v="Each"/>
    <s v="Active"/>
    <s v="Proluxe"/>
    <s v="Extrusion/Channel"/>
    <s v="Premium Extrusions"/>
    <s v="Shadow TransferKit"/>
    <s v="01-04-2025"/>
    <s v="14-04-2025"/>
    <n v="-36"/>
    <n v="0"/>
    <n v="695.16"/>
    <n v="0"/>
    <n v="695.16"/>
  </r>
  <r>
    <s v="AVPROD"/>
    <x v="95"/>
    <x v="7"/>
    <s v="PLAINVIEW"/>
    <s v="NY"/>
    <n v="11803"/>
    <s v="PLX-EXTUNVMINI-2M-BNDL1"/>
    <s v="Each"/>
    <s v="Active"/>
    <s v="Proluxe"/>
    <s v="Extrusion/Channel"/>
    <s v="Premium Extrusions"/>
    <s v="Shadow TransferKit"/>
    <s v="01-04-2025"/>
    <s v="14-04-2025"/>
    <n v="-26"/>
    <n v="0"/>
    <n v="917.8"/>
    <n v="0"/>
    <n v="917.8"/>
  </r>
  <r>
    <s v="AVPROD"/>
    <x v="95"/>
    <x v="7"/>
    <s v="PLAINVIEW"/>
    <s v="NY"/>
    <n v="11803"/>
    <s v="PLX-LEDDRJ24V-150"/>
    <s v="Each"/>
    <s v="Active"/>
    <s v="Proluxe"/>
    <s v="Drivers"/>
    <s v="LED-DR"/>
    <s v="Shadow TransferKit"/>
    <s v="01-04-2025"/>
    <s v="14-04-2025"/>
    <n v="-1"/>
    <n v="0"/>
    <n v="74.099999999999994"/>
    <n v="0"/>
    <n v="74.099999999999994"/>
  </r>
  <r>
    <s v="AVPROD"/>
    <x v="144"/>
    <x v="7"/>
    <s v="SYOSSET"/>
    <s v="NY"/>
    <n v="11791"/>
    <s v="PLX-LEDDR24V-480"/>
    <s v="Each"/>
    <s v="Active"/>
    <s v="Proluxe"/>
    <s v="Drivers"/>
    <s v="LED-DR"/>
    <s v="Shadow TransferKit"/>
    <s v="01-04-2025"/>
    <s v="14-04-2025"/>
    <n v="-1"/>
    <n v="0"/>
    <n v="249.2"/>
    <n v="0"/>
    <n v="249.2"/>
  </r>
  <r>
    <s v="AVPROD"/>
    <x v="164"/>
    <x v="12"/>
    <s v="LOS ANGELES"/>
    <s v="CA"/>
    <n v="90046"/>
    <s v="SPKPL-GTWY-T-W"/>
    <s v="Each"/>
    <s v="Active"/>
    <s v="American Lighting"/>
    <s v="Spektrum"/>
    <s v="Spektrum Smart"/>
    <s v="Order"/>
    <s v="01-04-2025"/>
    <s v="14-04-2025"/>
    <n v="0"/>
    <n v="2"/>
    <n v="0"/>
    <n v="83.2"/>
    <n v="-83.2"/>
  </r>
  <r>
    <s v="AVPROD"/>
    <x v="28"/>
    <x v="3"/>
    <s v="SARASOTA"/>
    <s v="FL"/>
    <n v="34243"/>
    <s v="ADPTPRO-DR-200-24"/>
    <s v="Each"/>
    <s v="Active"/>
    <s v="American Lighting"/>
    <s v="Drivers"/>
    <s v="Adaptive"/>
    <s v="Order"/>
    <s v="01-04-2025"/>
    <s v="14-04-2025"/>
    <n v="0"/>
    <n v="1"/>
    <n v="0"/>
    <n v="149"/>
    <n v="-149"/>
  </r>
  <r>
    <s v="AVPROD"/>
    <x v="48"/>
    <x v="0"/>
    <s v="WINDSOR"/>
    <s v="CO"/>
    <n v="80550"/>
    <s v="QD6-3CCT-WH"/>
    <s v="Each"/>
    <s v="FlgNoPur"/>
    <s v="American Lighting"/>
    <s v="Downlighting"/>
    <s v="Quick Disc"/>
    <s v="Order"/>
    <s v="01-04-2025"/>
    <s v="14-04-2025"/>
    <n v="143"/>
    <n v="0"/>
    <n v="1441.44"/>
    <n v="0"/>
    <n v="1441.44"/>
  </r>
  <r>
    <s v="AVPROD"/>
    <x v="2"/>
    <x v="0"/>
    <s v="ARVADA"/>
    <s v="CO"/>
    <n v="80002"/>
    <s v="PLX-EXTGT-2M-BNDL5"/>
    <s v="Each"/>
    <s v="Active"/>
    <s v="Proluxe"/>
    <s v="Extrusion/Channel"/>
    <s v="Premium Extrusions"/>
    <s v="Shadow TransferKit"/>
    <s v="01-04-2025"/>
    <s v="14-04-2025"/>
    <n v="1"/>
    <n v="0"/>
    <n v="313.41000000000003"/>
    <n v="0"/>
    <n v="313.41000000000003"/>
  </r>
  <r>
    <s v="AVPROD"/>
    <x v="3"/>
    <x v="2"/>
    <s v="Spokane Valley"/>
    <s v="WA"/>
    <n v="99216"/>
    <s v="PLX-LEDDR24V-600"/>
    <s v="Each"/>
    <s v="Active"/>
    <s v="Proluxe"/>
    <s v="Drivers"/>
    <s v="LED-DR"/>
    <s v="Shadow TransferKit"/>
    <s v="01-04-2025"/>
    <s v="14-04-2025"/>
    <n v="-2"/>
    <n v="0"/>
    <n v="617.98"/>
    <n v="0"/>
    <n v="617.98"/>
  </r>
  <r>
    <s v="AVPROD"/>
    <x v="19"/>
    <x v="5"/>
    <s v="CLEVELAND"/>
    <s v="OH"/>
    <n v="44114"/>
    <s v="PLX-EXTTRACE-2M-BNDL1"/>
    <s v="Each"/>
    <s v="Active"/>
    <s v="Proluxe"/>
    <s v="Extrusion/Channel"/>
    <s v="Premium Extrusions"/>
    <s v="Shadow TransferKit"/>
    <s v="01-04-2025"/>
    <s v="14-04-2025"/>
    <n v="-18"/>
    <n v="0"/>
    <n v="941.4"/>
    <n v="0"/>
    <n v="941.4"/>
  </r>
  <r>
    <s v="AVPROD"/>
    <x v="20"/>
    <x v="7"/>
    <s v="GARFIELD"/>
    <s v="NJ"/>
    <n v="7026"/>
    <s v="ADPTPRO-DR-200-24"/>
    <s v="Each"/>
    <s v="Active"/>
    <s v="American Lighting"/>
    <s v="Drivers"/>
    <s v="Adaptive"/>
    <s v="Order"/>
    <s v="01-04-2025"/>
    <s v="14-04-2025"/>
    <n v="0"/>
    <n v="1"/>
    <n v="0"/>
    <n v="104.3"/>
    <n v="-104.3"/>
  </r>
  <r>
    <s v="AVPROD"/>
    <x v="4"/>
    <x v="1"/>
    <s v="WOODSTOCK"/>
    <s v="GA"/>
    <n v="30188"/>
    <s v="PLX-HTL54-COB-30K-24V-16"/>
    <s v="Each"/>
    <s v="Active"/>
    <s v="Proluxe"/>
    <s v="Tape Light"/>
    <s v="High Output COB"/>
    <s v="Shadow TransferKit"/>
    <s v="01-04-2025"/>
    <s v="14-04-2025"/>
    <n v="-3"/>
    <n v="0"/>
    <n v="304.11"/>
    <n v="0"/>
    <n v="304.11"/>
  </r>
  <r>
    <s v="AVPROD"/>
    <x v="61"/>
    <x v="3"/>
    <s v="LAKELAND"/>
    <s v="FL"/>
    <n v="33813"/>
    <s v="ADPT-DRJ-192-24"/>
    <s v="Each"/>
    <s v="Active"/>
    <s v="American Lighting"/>
    <s v="Drivers"/>
    <s v="Adaptive"/>
    <s v="Order"/>
    <s v="01-04-2025"/>
    <s v="14-04-2025"/>
    <n v="0"/>
    <n v="4"/>
    <n v="0"/>
    <n v="544.6"/>
    <n v="-544.6"/>
  </r>
  <r>
    <s v="AVPROD"/>
    <x v="54"/>
    <x v="2"/>
    <s v="BEND"/>
    <s v="OR"/>
    <n v="97701"/>
    <s v="ADPT-DRJ-96-24"/>
    <s v="Each"/>
    <s v="Active"/>
    <s v="American Lighting"/>
    <s v="Drivers"/>
    <s v="Adaptive"/>
    <s v="Order"/>
    <s v="01-04-2025"/>
    <s v="14-04-2025"/>
    <n v="0"/>
    <n v="2"/>
    <n v="0"/>
    <n v="209.5"/>
    <n v="-209.5"/>
  </r>
  <r>
    <s v="AVPROD"/>
    <x v="113"/>
    <x v="3"/>
    <s v="SARASOTA"/>
    <s v="FL"/>
    <n v="34238"/>
    <s v="HTL68-WH"/>
    <s v="Each"/>
    <s v="Active"/>
    <s v="American Lighting"/>
    <s v="Tape Light"/>
    <s v="High Output"/>
    <s v="Order"/>
    <s v="01-04-2025"/>
    <s v="14-04-2025"/>
    <n v="0"/>
    <n v="0"/>
    <n v="0"/>
    <n v="-924.16"/>
    <n v="924.16"/>
  </r>
  <r>
    <s v="AVPROD"/>
    <x v="25"/>
    <x v="7"/>
    <s v="SOUTHAMPTON"/>
    <s v="NY"/>
    <n v="11968"/>
    <s v="ADPTPRO-DRJ-30-24"/>
    <s v="Each"/>
    <s v="Active"/>
    <s v="American Lighting"/>
    <s v="Drivers"/>
    <s v="Adaptive"/>
    <s v="Order"/>
    <s v="01-04-2025"/>
    <s v="14-04-2025"/>
    <n v="0"/>
    <n v="1"/>
    <n v="0"/>
    <n v="50.65"/>
    <n v="-50.65"/>
  </r>
  <r>
    <s v="AVPROD"/>
    <x v="75"/>
    <x v="3"/>
    <s v="SARASOTA"/>
    <s v="FL"/>
    <n v="34243"/>
    <s v="PLX-LEDDR24V-600"/>
    <s v="Each"/>
    <s v="Active"/>
    <s v="Proluxe"/>
    <s v="Drivers"/>
    <s v="LED-DR"/>
    <s v="Shadow TransferKit"/>
    <s v="01-04-2025"/>
    <s v="14-04-2025"/>
    <n v="-6"/>
    <n v="0"/>
    <n v="1853.94"/>
    <n v="0"/>
    <n v="1853.94"/>
  </r>
  <r>
    <s v="AVPROD"/>
    <x v="44"/>
    <x v="1"/>
    <s v="ROSWELL"/>
    <s v="GA"/>
    <n v="30075"/>
    <s v="PLX-SPTL54-RGBTW-24V-13"/>
    <s v="Each"/>
    <s v="FlgNoPur"/>
    <s v="Proluxe"/>
    <s v="Tape Light"/>
    <s v="Spec Grade"/>
    <s v="Shadow TransferKit"/>
    <s v="01-04-2025"/>
    <s v="14-04-2025"/>
    <n v="32"/>
    <n v="0"/>
    <n v="5544"/>
    <n v="0"/>
    <n v="5544"/>
  </r>
  <r>
    <s v="AVPROD"/>
    <x v="121"/>
    <x v="0"/>
    <s v="SANDY"/>
    <s v="UT"/>
    <n v="84070"/>
    <s v="PLX-EXTUNV-2M-BNDL5"/>
    <s v="Each"/>
    <s v="Active"/>
    <s v="Proluxe"/>
    <s v="Extrusion/Channel"/>
    <s v="Premium Extrusions"/>
    <s v="Shadow TransferKit"/>
    <s v="01-04-2025"/>
    <s v="14-04-2025"/>
    <n v="7"/>
    <n v="0"/>
    <n v="1398.53"/>
    <n v="0"/>
    <n v="1398.53"/>
  </r>
  <r>
    <s v="AVPROD"/>
    <x v="57"/>
    <x v="3"/>
    <s v="JUPITER "/>
    <s v="FL"/>
    <n v="33477"/>
    <s v="PLX-ADPTPRODRJ24V-192"/>
    <s v="Each"/>
    <s v="Active"/>
    <s v="Proluxe"/>
    <s v="Drivers"/>
    <s v="Adaptive"/>
    <s v="Shadow TransferKit"/>
    <s v="01-04-2025"/>
    <s v="14-04-2025"/>
    <n v="1"/>
    <n v="0"/>
    <n v="164.8"/>
    <n v="0"/>
    <n v="164.8"/>
  </r>
  <r>
    <s v="AVPROD"/>
    <x v="160"/>
    <x v="3"/>
    <s v="DAVENPORT"/>
    <s v="FL"/>
    <n v="33837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48"/>
    <x v="0"/>
    <s v="WINDSOR"/>
    <s v="CO"/>
    <n v="80550"/>
    <s v="ADPTPRO-DRJ-60-24"/>
    <s v="Each"/>
    <s v="Active"/>
    <s v="American Lighting"/>
    <s v="Drivers"/>
    <s v="Adaptive"/>
    <s v="Order"/>
    <s v="01-04-2025"/>
    <s v="14-04-2025"/>
    <n v="0"/>
    <n v="1"/>
    <n v="0"/>
    <n v="61.4"/>
    <n v="-61.4"/>
  </r>
  <r>
    <s v="AVPROD"/>
    <x v="2"/>
    <x v="0"/>
    <s v="ARVADA"/>
    <s v="CO"/>
    <n v="80002"/>
    <s v="PE-AA1-END"/>
    <s v="Each"/>
    <s v="Active"/>
    <s v="American Lighting"/>
    <s v="Extrusion/Channel"/>
    <s v="Premium Extrusions"/>
    <s v="Special Order"/>
    <s v="01-04-2025"/>
    <s v="14-04-2025"/>
    <n v="0"/>
    <n v="10"/>
    <n v="0"/>
    <n v="24"/>
    <n v="-24"/>
  </r>
  <r>
    <s v="AVPROD"/>
    <x v="165"/>
    <x v="6"/>
    <s v="LANCASTER"/>
    <s v="PA"/>
    <n v="17601"/>
    <s v="SPKPL-CTRL-W-RGBTW"/>
    <s v="Each"/>
    <s v="Active"/>
    <s v="American Lighting"/>
    <s v="Spektrum"/>
    <s v="Spektrum Smart"/>
    <s v="Order"/>
    <s v="01-04-2025"/>
    <s v="14-04-2025"/>
    <n v="0"/>
    <n v="1"/>
    <n v="0"/>
    <n v="15.5"/>
    <n v="-15.5"/>
  </r>
  <r>
    <s v="AVPROD"/>
    <x v="98"/>
    <x v="11"/>
    <s v="MOUNT PROSPECT"/>
    <s v="IL"/>
    <n v="60056"/>
    <s v="PE-AA2-END"/>
    <s v="Each"/>
    <s v="NoPurchase"/>
    <s v="American Lighting"/>
    <s v="Extrusion/Channel"/>
    <s v="Premium Extrusions"/>
    <s v="Order"/>
    <s v="01-04-2025"/>
    <s v="14-04-2025"/>
    <n v="0"/>
    <n v="3"/>
    <n v="0"/>
    <n v="5.25"/>
    <n v="-5.25"/>
  </r>
  <r>
    <s v="AVPROD"/>
    <x v="158"/>
    <x v="12"/>
    <s v="GILBERT"/>
    <s v="AZ"/>
    <n v="85295"/>
    <s v="STL-COB-WW-16"/>
    <s v="Each"/>
    <s v="Active"/>
    <s v="American Lighting"/>
    <s v="Tape Light"/>
    <s v="Standard Grade COB"/>
    <s v="Order"/>
    <s v="01-04-2025"/>
    <s v="14-04-2025"/>
    <n v="0"/>
    <n v="3"/>
    <n v="0"/>
    <n v="252.6"/>
    <n v="-252.6"/>
  </r>
  <r>
    <s v="AVPROD"/>
    <x v="166"/>
    <x v="3"/>
    <s v="OSPREY"/>
    <s v="FL"/>
    <n v="34229"/>
    <s v="PLX-NFPRO-ASSEMBLY-CC"/>
    <s v="Unit"/>
    <s v="Active"/>
    <s v="Other - Non-Inventory"/>
    <s v="FeesServices"/>
    <s v="FeesServices"/>
    <s v="Shadow TransferKit"/>
    <s v="01-04-2025"/>
    <s v="14-04-2025"/>
    <n v="3"/>
    <n v="0"/>
    <n v="48"/>
    <n v="0"/>
    <n v="48"/>
  </r>
  <r>
    <s v="AVPROD"/>
    <x v="83"/>
    <x v="5"/>
    <s v="CUYAHOGA FALLS"/>
    <s v="OH"/>
    <n v="44221"/>
    <s v="INLINE-TW-CTRL"/>
    <s v="Each"/>
    <s v="Active"/>
    <s v="American Lighting"/>
    <s v="Controls"/>
    <s v="Controls"/>
    <s v="Order"/>
    <s v="01-04-2025"/>
    <s v="14-04-2025"/>
    <n v="0"/>
    <n v="0"/>
    <n v="0"/>
    <n v="-57.75"/>
    <n v="57.75"/>
  </r>
  <r>
    <s v="AVPROD"/>
    <x v="164"/>
    <x v="12"/>
    <s v="LOS ANGELES"/>
    <s v="CA"/>
    <n v="90046"/>
    <s v="SPKPL-REC-TB-5CH"/>
    <s v="Each"/>
    <s v="Active"/>
    <s v="American Lighting"/>
    <s v="Spektrum"/>
    <s v="Spektrum Smart"/>
    <s v="Order"/>
    <s v="01-04-2025"/>
    <s v="14-04-2025"/>
    <n v="0"/>
    <n v="1"/>
    <n v="0"/>
    <n v="59.35"/>
    <n v="-59.35"/>
  </r>
  <r>
    <s v="AVPROD"/>
    <x v="28"/>
    <x v="3"/>
    <s v="SARASOTA"/>
    <s v="FL"/>
    <n v="34243"/>
    <s v="PE-180-CON"/>
    <s v="Each"/>
    <s v="Active"/>
    <s v="American Lighting"/>
    <s v="Extrusion/Channel"/>
    <s v="Premium Extrusions"/>
    <s v="Special Order"/>
    <s v="01-04-2025"/>
    <s v="14-04-2025"/>
    <n v="0"/>
    <n v="20"/>
    <n v="0"/>
    <n v="131"/>
    <n v="-131"/>
  </r>
  <r>
    <s v="AVPROD"/>
    <x v="167"/>
    <x v="4"/>
    <s v="BATON ROUGE"/>
    <s v="LA"/>
    <n v="70817"/>
    <s v="ALV3-2H-WH"/>
    <s v="Each"/>
    <s v="Inactive"/>
    <s v="American Lighting"/>
    <s v="Flood &amp; Graze"/>
    <s v="Panorama Sunset"/>
    <s v="Order"/>
    <s v="01-04-2025"/>
    <s v="14-04-2025"/>
    <n v="0"/>
    <n v="6"/>
    <n v="0"/>
    <n v="189.3"/>
    <n v="-189.3"/>
  </r>
  <r>
    <s v="AVPROD"/>
    <x v="17"/>
    <x v="6"/>
    <s v="ANNAPOLIS"/>
    <s v="MD"/>
    <n v="21401"/>
    <s v="HTLHD-WW-16"/>
    <s v="Each"/>
    <s v="Active"/>
    <s v="American Lighting"/>
    <s v="Tape Light"/>
    <s v="High Output HD"/>
    <s v="Order"/>
    <s v="01-04-2025"/>
    <s v="14-04-2025"/>
    <n v="0"/>
    <n v="0"/>
    <n v="0"/>
    <n v="-112.25"/>
    <n v="112.25"/>
  </r>
  <r>
    <s v="AVPROD"/>
    <x v="18"/>
    <x v="4"/>
    <s v="JONESBORO"/>
    <s v="AR"/>
    <n v="72401"/>
    <s v="PLX-EXTGTX-2M-BNDL5"/>
    <s v="Each"/>
    <s v="Active"/>
    <s v="Proluxe"/>
    <s v="Extrusion/Channel"/>
    <s v="Premium Extrusions"/>
    <s v="Shadow TransferKit"/>
    <s v="01-04-2025"/>
    <s v="14-04-2025"/>
    <n v="5"/>
    <n v="0"/>
    <n v="1871.5"/>
    <n v="0"/>
    <n v="1871.5"/>
  </r>
  <r>
    <s v="AVPROD"/>
    <x v="31"/>
    <x v="3"/>
    <s v="BOCA RATON"/>
    <s v="FL"/>
    <n v="33434"/>
    <s v="TL-CONKIT"/>
    <s v="Each"/>
    <s v="Active"/>
    <s v="American Lighting"/>
    <s v="Tape Light"/>
    <s v="Tape Light Accessories"/>
    <s v="Order"/>
    <s v="01-04-2025"/>
    <s v="14-04-2025"/>
    <n v="0"/>
    <n v="5"/>
    <n v="0"/>
    <n v="18.75"/>
    <n v="-18.75"/>
  </r>
  <r>
    <s v="AVPROD"/>
    <x v="33"/>
    <x v="3"/>
    <s v="TAMPA "/>
    <s v="FL"/>
    <n v="33634"/>
    <s v="HTL-RGBW"/>
    <s v="Each"/>
    <s v="Active"/>
    <s v="American Lighting"/>
    <s v="Tape Light"/>
    <s v="High Output"/>
    <s v="Order"/>
    <s v="01-04-2025"/>
    <s v="14-04-2025"/>
    <n v="0"/>
    <n v="5"/>
    <n v="0"/>
    <n v="661.75"/>
    <n v="-661.75"/>
  </r>
  <r>
    <s v="AVPROD"/>
    <x v="126"/>
    <x v="12"/>
    <s v="SCOTTSDALE"/>
    <s v="AZ"/>
    <n v="95255"/>
    <s v="PLX-GTWY-DMXARTNET"/>
    <s v="Each"/>
    <s v="Active"/>
    <s v="Proluxe"/>
    <s v="Controls"/>
    <s v="Controls"/>
    <s v="Shadow TransferKit"/>
    <s v="01-04-2025"/>
    <s v="14-04-2025"/>
    <n v="1"/>
    <n v="0"/>
    <n v="434.5"/>
    <n v="0"/>
    <n v="434.5"/>
  </r>
  <r>
    <s v="AVPROD"/>
    <x v="168"/>
    <x v="1"/>
    <s v="CONCORD"/>
    <s v="NC"/>
    <n v="28027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5"/>
    <x v="3"/>
    <s v="SARASOTA"/>
    <s v="FL"/>
    <n v="34236"/>
    <s v="PLX-EXTUNVMINI-2M-BNDL1"/>
    <s v="Each"/>
    <s v="Active"/>
    <s v="Proluxe"/>
    <s v="Extrusion/Channel"/>
    <s v="Premium Extrusions"/>
    <s v="Shadow TransferKit"/>
    <s v="01-04-2025"/>
    <s v="14-04-2025"/>
    <n v="-21"/>
    <n v="0"/>
    <n v="780.15"/>
    <n v="0"/>
    <n v="780.15"/>
  </r>
  <r>
    <s v="AVPROD"/>
    <x v="103"/>
    <x v="1"/>
    <s v="GARNER"/>
    <s v="NC"/>
    <n v="27529"/>
    <s v="PLX-TL-SC-4PWR"/>
    <s v="Each"/>
    <s v="Active"/>
    <s v="Proluxe"/>
    <s v="Tape Light"/>
    <s v="Tape Light Accessories"/>
    <s v="Shadow TransferKit"/>
    <s v="01-04-2025"/>
    <s v="14-04-2025"/>
    <n v="-4"/>
    <n v="0"/>
    <n v="18"/>
    <n v="0"/>
    <n v="18"/>
  </r>
  <r>
    <s v="AVPROD"/>
    <x v="88"/>
    <x v="0"/>
    <s v="PARK CITY"/>
    <s v="UT"/>
    <n v="84098"/>
    <s v="PLX-ADPTDRJ24V-192"/>
    <s v="Each"/>
    <s v="Active"/>
    <s v="Proluxe"/>
    <s v="Drivers"/>
    <s v="Adaptive"/>
    <s v="Shadow TransferKit"/>
    <s v="01-04-2025"/>
    <s v="14-04-2025"/>
    <n v="-2"/>
    <n v="0"/>
    <n v="299.5"/>
    <n v="0"/>
    <n v="299.5"/>
  </r>
  <r>
    <s v="AVPROD"/>
    <x v="88"/>
    <x v="0"/>
    <s v="PARK CITY"/>
    <s v="UT"/>
    <n v="84098"/>
    <s v="PLX-ADPTDRJ24V-30"/>
    <s v="Each"/>
    <s v="Active"/>
    <s v="Proluxe"/>
    <s v="Drivers"/>
    <s v="Adaptive"/>
    <s v="Shadow TransferKit"/>
    <s v="01-04-2025"/>
    <s v="14-04-2025"/>
    <n v="-5"/>
    <n v="0"/>
    <n v="253.25"/>
    <n v="0"/>
    <n v="253.25"/>
  </r>
  <r>
    <s v="AVPROD"/>
    <x v="169"/>
    <x v="5"/>
    <s v="LOUISVILLE"/>
    <s v="KY"/>
    <n v="40241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170"/>
    <x v="7"/>
    <s v="LONG ISLAND CITY "/>
    <s v="NY"/>
    <n v="11101"/>
    <s v="OMNISL-3CCT"/>
    <s v="Each"/>
    <s v="Active"/>
    <s v="American Lighting"/>
    <s v="Puck Lights"/>
    <s v="Omni"/>
    <s v="Order"/>
    <s v="01-04-2025"/>
    <s v="14-04-2025"/>
    <n v="0"/>
    <n v="10"/>
    <n v="0"/>
    <n v="181"/>
    <n v="-181"/>
  </r>
  <r>
    <s v="AVPROD"/>
    <x v="171"/>
    <x v="3"/>
    <s v="STUART"/>
    <s v="FL"/>
    <n v="34997"/>
    <s v="SPKPL-GTWY-T-W"/>
    <s v="Each"/>
    <s v="Active"/>
    <s v="American Lighting"/>
    <s v="Spektrum"/>
    <s v="Spektrum Smart"/>
    <s v="Order"/>
    <s v="01-04-2025"/>
    <s v="14-04-2025"/>
    <n v="0"/>
    <n v="1"/>
    <n v="0"/>
    <n v="41.6"/>
    <n v="-41.6"/>
  </r>
  <r>
    <s v="AVPROD"/>
    <x v="99"/>
    <x v="2"/>
    <s v="VANCOUVER"/>
    <s v="WA"/>
    <n v="98685"/>
    <s v="PLX-EXTHELM-END"/>
    <s v="Each"/>
    <s v="Active"/>
    <s v="Proluxe"/>
    <s v="Extrusion/Channel"/>
    <s v="Premium Extrusions"/>
    <s v="Shadow TransferKit"/>
    <s v="01-04-2025"/>
    <s v="14-04-2025"/>
    <n v="-4"/>
    <n v="0"/>
    <n v="11.8"/>
    <n v="0"/>
    <n v="11.8"/>
  </r>
  <r>
    <s v="AVPROD"/>
    <x v="48"/>
    <x v="0"/>
    <s v="WINDSOR"/>
    <s v="CO"/>
    <n v="80550"/>
    <s v="AVD56-5CCT-BK"/>
    <s v="CS12"/>
    <s v="Active"/>
    <s v="American Lighting"/>
    <s v="Downlighting"/>
    <s v="Advantage"/>
    <s v="Order"/>
    <s v="01-04-2025"/>
    <s v="14-04-2025"/>
    <n v="-1"/>
    <n v="0"/>
    <n v="66"/>
    <n v="0"/>
    <n v="66"/>
  </r>
  <r>
    <s v="AVPROD"/>
    <x v="0"/>
    <x v="0"/>
    <s v="MURRAY"/>
    <s v="UT"/>
    <n v="84107"/>
    <s v="PLX-ADPTDRJ24V-96"/>
    <s v="Each"/>
    <s v="Active"/>
    <s v="Proluxe"/>
    <s v="Drivers"/>
    <s v="Adaptive"/>
    <s v="Shadow TransferKit"/>
    <s v="01-04-2025"/>
    <s v="14-04-2025"/>
    <n v="17"/>
    <n v="0"/>
    <n v="1860.48"/>
    <n v="0"/>
    <n v="1860.48"/>
  </r>
  <r>
    <s v="AVPROD"/>
    <x v="0"/>
    <x v="0"/>
    <s v="MURRAY"/>
    <s v="UT"/>
    <n v="84107"/>
    <s v="QD6-3CCT-WH"/>
    <s v="Each"/>
    <s v="FlgNoPur"/>
    <s v="American Lighting"/>
    <s v="Downlighting"/>
    <s v="Quick Disc"/>
    <s v="Order"/>
    <s v="01-04-2025"/>
    <s v="14-04-2025"/>
    <n v="36"/>
    <n v="0"/>
    <n v="680.76"/>
    <n v="0"/>
    <n v="680.76"/>
  </r>
  <r>
    <s v="AVPROD"/>
    <x v="2"/>
    <x v="0"/>
    <s v="ARVADA"/>
    <s v="CO"/>
    <n v="80002"/>
    <s v="PLX-STL54-COB-30K-24V-100"/>
    <s v="Each"/>
    <s v="Active"/>
    <s v="Proluxe"/>
    <s v="Tape Light"/>
    <s v="Standard Grade COB"/>
    <s v="Shadow TransferKit"/>
    <s v="01-04-2025"/>
    <s v="14-04-2025"/>
    <n v="-2"/>
    <n v="0"/>
    <n v="1072.8399999999999"/>
    <n v="0"/>
    <n v="1072.8399999999999"/>
  </r>
  <r>
    <s v="AVPROD"/>
    <x v="139"/>
    <x v="4"/>
    <s v="LONGVIEW"/>
    <s v="TX"/>
    <n v="75604"/>
    <s v="SPKPL-REC-TB-5CH"/>
    <s v="Each"/>
    <s v="Active"/>
    <s v="American Lighting"/>
    <s v="Spektrum"/>
    <s v="Spektrum Smart"/>
    <s v="Order"/>
    <s v="01-04-2025"/>
    <s v="14-04-2025"/>
    <n v="0"/>
    <n v="1"/>
    <n v="0"/>
    <n v="59.35"/>
    <n v="-59.35"/>
  </r>
  <r>
    <s v="AVPROD"/>
    <x v="124"/>
    <x v="6"/>
    <s v="SILVER SPRING"/>
    <s v="MD"/>
    <n v="20910"/>
    <s v="ADPT-DRJ-60-24"/>
    <s v="Each"/>
    <s v="Active"/>
    <s v="American Lighting"/>
    <s v="Drivers"/>
    <s v="Adaptive"/>
    <s v="Order"/>
    <s v="01-04-2025"/>
    <s v="14-04-2025"/>
    <n v="0"/>
    <n v="3"/>
    <n v="0"/>
    <n v="209.25"/>
    <n v="-209.25"/>
  </r>
  <r>
    <s v="AVPROD"/>
    <x v="51"/>
    <x v="1"/>
    <s v="CHARLESTON"/>
    <s v="SC"/>
    <n v="29407"/>
    <s v="PLX-ADPTPRODRJ24V-96"/>
    <s v="Each"/>
    <s v="Active"/>
    <s v="Proluxe"/>
    <s v="Drivers"/>
    <s v="Adaptive"/>
    <s v="Shadow TransferKit"/>
    <s v="01-04-2025"/>
    <s v="14-04-2025"/>
    <n v="-4"/>
    <n v="0"/>
    <n v="506.8"/>
    <n v="0"/>
    <n v="506.8"/>
  </r>
  <r>
    <s v="AVPROD"/>
    <x v="5"/>
    <x v="3"/>
    <s v="SARASOTA"/>
    <s v="FL"/>
    <n v="34236"/>
    <s v="PLX-STLWD54-3018-24V-16"/>
    <s v="Each"/>
    <s v="Active"/>
    <s v="Proluxe"/>
    <s v="Tape Light"/>
    <s v="Standard Grade"/>
    <s v="Shadow TransferKit"/>
    <s v="01-04-2025"/>
    <s v="14-04-2025"/>
    <n v="-8"/>
    <n v="0"/>
    <n v="1129.2"/>
    <n v="0"/>
    <n v="1129.2"/>
  </r>
  <r>
    <s v="AVPROD"/>
    <x v="7"/>
    <x v="5"/>
    <s v="FRANKLIN"/>
    <s v="OH"/>
    <n v="45005"/>
    <s v="PLX-ADPTPRODRJ24V-96"/>
    <s v="Each"/>
    <s v="Active"/>
    <s v="Proluxe"/>
    <s v="Drivers"/>
    <s v="Adaptive"/>
    <s v="Shadow TransferKit"/>
    <s v="01-04-2025"/>
    <s v="14-04-2025"/>
    <n v="-3"/>
    <n v="0"/>
    <n v="361.11"/>
    <n v="0"/>
    <n v="361.11"/>
  </r>
  <r>
    <s v="AVPROD"/>
    <x v="56"/>
    <x v="5"/>
    <s v="CLINTON "/>
    <s v="PA"/>
    <n v="15026"/>
    <s v="PLX-ADPTPRODR24V-300"/>
    <s v="Each"/>
    <s v="Active"/>
    <s v="Proluxe"/>
    <s v="Drivers"/>
    <s v="Adaptive"/>
    <s v="Shadow TransferKit"/>
    <s v="01-04-2025"/>
    <s v="14-04-2025"/>
    <n v="-1"/>
    <n v="0"/>
    <n v="211.2"/>
    <n v="0"/>
    <n v="211.2"/>
  </r>
  <r>
    <s v="AVPROD"/>
    <x v="172"/>
    <x v="8"/>
    <s v="BOSTON"/>
    <s v="MA"/>
    <n v="2122"/>
    <s v="SPTL-RGBTW"/>
    <s v="Each"/>
    <s v="FlgNoPur"/>
    <s v="American Lighting"/>
    <s v="Tape Light"/>
    <s v="Spec Grade"/>
    <s v="Order"/>
    <s v="01-04-2025"/>
    <s v="14-04-2025"/>
    <n v="0"/>
    <n v="4"/>
    <n v="0"/>
    <n v="630"/>
    <n v="-630"/>
  </r>
  <r>
    <s v="AVPROD"/>
    <x v="173"/>
    <x v="3"/>
    <s v="FORT MYERS"/>
    <s v="FL"/>
    <n v="33908"/>
    <s v="SPKPL-BRD4-RGBTW-WH"/>
    <s v="Each"/>
    <s v="Active"/>
    <s v="American Lighting"/>
    <s v="Spektrum"/>
    <s v="Spektrum Smart"/>
    <s v="Order"/>
    <s v="01-04-2025"/>
    <s v="14-04-2025"/>
    <n v="0"/>
    <n v="1"/>
    <n v="0"/>
    <n v="36"/>
    <n v="-36"/>
  </r>
  <r>
    <s v="AVPROD"/>
    <x v="139"/>
    <x v="4"/>
    <s v="LONGVIEW"/>
    <s v="TX"/>
    <n v="75604"/>
    <s v="120-H3-30-CC"/>
    <s v="Foot"/>
    <s v="Active"/>
    <s v="American Lighting"/>
    <s v="Flexible Linear"/>
    <s v="Hybrid"/>
    <s v="Tivoli Custom Cut"/>
    <s v="01-04-2025"/>
    <s v="14-04-2025"/>
    <n v="0"/>
    <n v="167"/>
    <n v="0"/>
    <n v="2371.4"/>
    <n v="-2371.4"/>
  </r>
  <r>
    <s v="AVPROD"/>
    <x v="3"/>
    <x v="2"/>
    <s v="BELLEVUE"/>
    <s v="WA"/>
    <n v="98005"/>
    <s v="PE-GT-LENS-1M"/>
    <s v="Each"/>
    <s v="NoPurchase"/>
    <s v="American Lighting"/>
    <s v="Extrusion/Channel"/>
    <s v="Premium Extrusions"/>
    <s v="Order"/>
    <s v="01-04-2025"/>
    <s v="14-04-2025"/>
    <n v="0"/>
    <n v="98"/>
    <n v="0"/>
    <n v="1019.2"/>
    <n v="-1019.2"/>
  </r>
  <r>
    <s v="AVPROD"/>
    <x v="29"/>
    <x v="3"/>
    <s v="POMPANO BEACH"/>
    <s v="FL"/>
    <n v="33069"/>
    <s v="PE-VERGE-2M"/>
    <s v="Each"/>
    <s v="NoPurchase"/>
    <s v="American Lighting"/>
    <s v="Extrusion/Channel"/>
    <s v="Premium Extrusions"/>
    <s v="Order"/>
    <s v="01-04-2025"/>
    <s v="14-04-2025"/>
    <n v="0"/>
    <n v="29"/>
    <n v="0"/>
    <n v="1180.3"/>
    <n v="-1180.3"/>
  </r>
  <r>
    <s v="AVPROD"/>
    <x v="19"/>
    <x v="5"/>
    <s v="CLEVELAND"/>
    <s v="OH"/>
    <n v="44114"/>
    <s v="PLX-TL-HVYDTYACCSRY-RGBTW-PWR-6"/>
    <s v="Each"/>
    <s v="Active"/>
    <s v="Proluxe"/>
    <s v="Tape Light"/>
    <s v="Tape Light Accessories"/>
    <s v="Shadow TransferKit"/>
    <s v="01-04-2025"/>
    <s v="14-04-2025"/>
    <n v="-3"/>
    <n v="0"/>
    <n v="16.2"/>
    <n v="0"/>
    <n v="16.2"/>
  </r>
  <r>
    <s v="AVPROD"/>
    <x v="4"/>
    <x v="1"/>
    <s v="WOODSTOCK"/>
    <s v="GA"/>
    <n v="30188"/>
    <s v="PLX-LEDDRJ24V-192"/>
    <s v="Each"/>
    <s v="Active"/>
    <s v="Proluxe"/>
    <s v="Drivers"/>
    <s v="LED-DR"/>
    <s v="Shadow TransferKit"/>
    <s v="01-04-2025"/>
    <s v="14-04-2025"/>
    <n v="-1"/>
    <n v="0"/>
    <n v="81.040000000000006"/>
    <n v="0"/>
    <n v="81.040000000000006"/>
  </r>
  <r>
    <s v="AVPROD"/>
    <x v="112"/>
    <x v="12"/>
    <s v="LOS ANGELES"/>
    <s v="CA"/>
    <n v="90048"/>
    <s v="TL-5PWR-HD"/>
    <s v="Each"/>
    <s v="Active"/>
    <s v="American Lighting"/>
    <s v="Tape Light"/>
    <s v="Tape Light Accessories"/>
    <s v="Order"/>
    <s v="01-04-2025"/>
    <s v="14-04-2025"/>
    <n v="0"/>
    <n v="12"/>
    <n v="0"/>
    <n v="42"/>
    <n v="-42"/>
  </r>
  <r>
    <s v="AVPROD"/>
    <x v="174"/>
    <x v="16"/>
    <s v="TIFTON"/>
    <s v="GA"/>
    <n v="31794"/>
    <s v="BRD4-5CCT-RD"/>
    <s v="Each"/>
    <s v="Active"/>
    <s v="American Lighting"/>
    <s v="Downlighting"/>
    <s v="Brio"/>
    <s v="Order"/>
    <s v="01-04-2025"/>
    <s v="14-04-2025"/>
    <n v="-12"/>
    <n v="0"/>
    <n v="96"/>
    <n v="0"/>
    <n v="96"/>
  </r>
  <r>
    <s v="AVPROD"/>
    <x v="109"/>
    <x v="8"/>
    <s v="VINEYARD HAVEN"/>
    <s v="MA"/>
    <n v="2568"/>
    <s v="PE-UVLENS-1M"/>
    <s v="Each"/>
    <s v="Active"/>
    <s v="American Lighting"/>
    <s v="Extrusion/Channel"/>
    <s v="Premium Extrusions"/>
    <s v="Special Order"/>
    <s v="01-04-2025"/>
    <s v="14-04-2025"/>
    <n v="0"/>
    <n v="42"/>
    <n v="0"/>
    <n v="346.5"/>
    <n v="-346.5"/>
  </r>
  <r>
    <s v="AVPROD"/>
    <x v="88"/>
    <x v="0"/>
    <s v="PARK CITY"/>
    <s v="UT"/>
    <n v="84098"/>
    <s v="ADPTPRO-DRJ-288-24"/>
    <s v="Each"/>
    <s v="Active"/>
    <s v="American Lighting"/>
    <s v="Drivers"/>
    <s v="Adaptive"/>
    <s v="Order"/>
    <s v="01-04-2025"/>
    <s v="14-04-2025"/>
    <n v="0"/>
    <n v="2"/>
    <n v="0"/>
    <n v="384.7"/>
    <n v="-384.7"/>
  </r>
  <r>
    <s v="AVPROD"/>
    <x v="64"/>
    <x v="3"/>
    <s v="SUMMERFIELD "/>
    <s v="FL"/>
    <n v="34491"/>
    <s v="PLX-HTL67COB-12MM-SW-REPSAMP-1M"/>
    <s v="Each"/>
    <s v="Active"/>
    <s v="Proluxe"/>
    <s v="Tape Light"/>
    <s v="Sauna IP67 COB"/>
    <s v="Shadow TransferKit"/>
    <s v="01-04-2025"/>
    <s v="14-04-2025"/>
    <n v="1"/>
    <n v="0"/>
    <n v="0"/>
    <n v="0"/>
    <n v="0"/>
  </r>
  <r>
    <s v="AVPROD"/>
    <x v="7"/>
    <x v="5"/>
    <s v="FRANKLIN"/>
    <s v="OH"/>
    <n v="45005"/>
    <s v="PLX-HTL54-COB-30K-24V-100"/>
    <s v="Each"/>
    <s v="Active"/>
    <s v="Proluxe"/>
    <s v="Tape Light"/>
    <s v="High Output COB"/>
    <s v="Shadow TransferKit"/>
    <s v="01-04-2025"/>
    <s v="14-04-2025"/>
    <n v="-3"/>
    <n v="0"/>
    <n v="1853.94"/>
    <n v="0"/>
    <n v="1853.94"/>
  </r>
  <r>
    <s v="AVPROD"/>
    <x v="56"/>
    <x v="5"/>
    <s v="CLINTON "/>
    <s v="PA"/>
    <n v="15026"/>
    <s v="PLX-EE45-AAFR-2M-BNDL1"/>
    <s v="Each"/>
    <s v="Active"/>
    <s v="Proluxe"/>
    <s v="Extrusion/Channel"/>
    <s v="Premium Extrusions"/>
    <s v="Shadow TransferKit"/>
    <s v="01-04-2025"/>
    <s v="14-04-2025"/>
    <n v="-45"/>
    <n v="0"/>
    <n v="1336.5"/>
    <n v="0"/>
    <n v="1336.5"/>
  </r>
  <r>
    <s v="AVPROD"/>
    <x v="27"/>
    <x v="10"/>
    <s v="DORAL"/>
    <s v="FL"/>
    <n v="33178"/>
    <s v="PLX-EXTDBLF-2M-BNDL1"/>
    <s v="Each"/>
    <s v="Active"/>
    <s v="Proluxe"/>
    <s v="Extrusion/Channel"/>
    <s v="Premium Extrusions"/>
    <s v="Shadow TransferKit"/>
    <s v="01-04-2025"/>
    <s v="14-04-2025"/>
    <n v="-7"/>
    <n v="0"/>
    <n v="228.34"/>
    <n v="0"/>
    <n v="228.34"/>
  </r>
  <r>
    <s v="AVPROD"/>
    <x v="80"/>
    <x v="6"/>
    <s v="WAYNE"/>
    <s v="PA"/>
    <n v="19087"/>
    <s v="CC-LF-STLCOB"/>
    <s v="Each"/>
    <s v="Active"/>
    <s v="Other - Non-Inventory"/>
    <s v="Other"/>
    <s v="LaborFee"/>
    <s v="Tivoli Custom Cut"/>
    <s v="01-04-2025"/>
    <s v="14-04-2025"/>
    <n v="15"/>
    <n v="0"/>
    <n v="184.5"/>
    <n v="0"/>
    <n v="184.5"/>
  </r>
  <r>
    <s v="AVPROD"/>
    <x v="15"/>
    <x v="1"/>
    <s v="NORTH CHARLESTON"/>
    <s v="SC"/>
    <n v="29420"/>
    <s v="PLX-HTL20-COB-30K-24V-16"/>
    <s v="Each"/>
    <s v="NoPurchase"/>
    <s v="Proluxe"/>
    <s v="Tape Light"/>
    <s v="High Output COB"/>
    <s v="Shadow TransferKit"/>
    <s v="01-04-2025"/>
    <s v="14-04-2025"/>
    <n v="-2"/>
    <n v="0"/>
    <n v="192.06"/>
    <n v="0"/>
    <n v="192.06"/>
  </r>
  <r>
    <s v="AVPROD"/>
    <x v="2"/>
    <x v="0"/>
    <s v="ARVADA"/>
    <s v="CO"/>
    <n v="80002"/>
    <s v="PE-GT-LENS-1M"/>
    <s v="Each"/>
    <s v="NoPurchase"/>
    <s v="American Lighting"/>
    <s v="Extrusion/Channel"/>
    <s v="Premium Extrusions"/>
    <s v="Order"/>
    <s v="01-04-2025"/>
    <s v="14-04-2025"/>
    <n v="0"/>
    <n v="1"/>
    <n v="0"/>
    <n v="10.4"/>
    <n v="-10.4"/>
  </r>
  <r>
    <s v="AVPROD"/>
    <x v="16"/>
    <x v="9"/>
    <s v="LINDON"/>
    <s v="UT"/>
    <n v="84042"/>
    <s v="PZM-PE-GT-LENS-1M"/>
    <s v="Each"/>
    <s v="Inactive"/>
    <s v="Prizm"/>
    <s v="Extrusion/Channel"/>
    <s v="Premium Extrusions"/>
    <s v="TransferKit"/>
    <s v="01-04-2025"/>
    <s v="14-04-2025"/>
    <n v="0"/>
    <n v="42"/>
    <n v="0"/>
    <n v="436.8"/>
    <n v="-436.8"/>
  </r>
  <r>
    <s v="AVPROD"/>
    <x v="3"/>
    <x v="2"/>
    <s v="Spokane Valley"/>
    <s v="WA"/>
    <n v="99216"/>
    <s v="PLX-CNVS54-RGBW-24V-12x24"/>
    <s v="CS2"/>
    <s v="Active"/>
    <s v="Proluxe"/>
    <s v="Dynamic Pixel"/>
    <s v="Canvas"/>
    <s v="Shadow TransferKit"/>
    <s v="01-04-2025"/>
    <s v="14-04-2025"/>
    <n v="-6"/>
    <n v="0"/>
    <n v="1918.38"/>
    <n v="0"/>
    <n v="1918.38"/>
  </r>
  <r>
    <s v="AVPROD"/>
    <x v="77"/>
    <x v="2"/>
    <s v="KIRKLAND"/>
    <s v="WA"/>
    <n v="98034"/>
    <s v="PLX-EXTUNV-2M-BNDL1"/>
    <s v="Each"/>
    <s v="Active"/>
    <s v="Proluxe"/>
    <s v="Extrusion/Channel"/>
    <s v="Premium Extrusions"/>
    <s v="Shadow TransferKit"/>
    <s v="01-04-2025"/>
    <s v="14-04-2025"/>
    <n v="2"/>
    <n v="0"/>
    <n v="84.2"/>
    <n v="0"/>
    <n v="84.2"/>
  </r>
  <r>
    <s v="AVPROD"/>
    <x v="70"/>
    <x v="5"/>
    <s v="FISHERS "/>
    <s v="IN"/>
    <n v="46038"/>
    <s v="PE-AA2-END"/>
    <s v="Each"/>
    <s v="NoPurchase"/>
    <s v="American Lighting"/>
    <s v="Extrusion/Channel"/>
    <s v="Premium Extrusions"/>
    <s v="Order"/>
    <s v="01-04-2025"/>
    <s v="14-04-2025"/>
    <n v="0"/>
    <n v="12"/>
    <n v="0"/>
    <n v="30"/>
    <n v="-30"/>
  </r>
  <r>
    <s v="AVPROD"/>
    <x v="64"/>
    <x v="3"/>
    <s v="SUMMERFIELD "/>
    <s v="FL"/>
    <n v="34491"/>
    <s v="PLX-HTL67COB-12MM-TRACK-1M"/>
    <s v="Each"/>
    <s v="Active"/>
    <s v="Proluxe"/>
    <s v="Tape Light"/>
    <s v="Sauna IP67 COB"/>
    <s v="Shadow TransferKit"/>
    <s v="01-04-2025"/>
    <s v="14-04-2025"/>
    <n v="1"/>
    <n v="0"/>
    <n v="0"/>
    <n v="0"/>
    <n v="0"/>
  </r>
  <r>
    <s v="AVPROD"/>
    <x v="88"/>
    <x v="0"/>
    <s v="PARK CITY"/>
    <s v="UT"/>
    <n v="84098"/>
    <s v="HTL20-COB-WW-16"/>
    <s v="Each"/>
    <s v="NoPurchase"/>
    <s v="American Lighting"/>
    <s v="Tape Light"/>
    <s v="High Output COB"/>
    <s v="Order"/>
    <s v="01-04-2025"/>
    <s v="14-04-2025"/>
    <n v="0"/>
    <n v="10"/>
    <n v="0"/>
    <n v="970"/>
    <n v="-970"/>
  </r>
  <r>
    <s v="AVPROD"/>
    <x v="25"/>
    <x v="7"/>
    <s v="SOUTHAMPTON"/>
    <s v="NY"/>
    <n v="11968"/>
    <s v="PE-UVLENS-1M"/>
    <s v="Each"/>
    <s v="Active"/>
    <s v="American Lighting"/>
    <s v="Extrusion/Channel"/>
    <s v="Premium Extrusions"/>
    <s v="Special Order"/>
    <s v="01-04-2025"/>
    <s v="14-04-2025"/>
    <n v="0"/>
    <n v="4"/>
    <n v="0"/>
    <n v="33"/>
    <n v="-33"/>
  </r>
  <r>
    <s v="AVPROD"/>
    <x v="25"/>
    <x v="7"/>
    <s v="SOUTHAMPTON"/>
    <s v="NY"/>
    <n v="11968"/>
    <s v="PE-AA1-FEED"/>
    <s v="Each"/>
    <s v="NoPurchase"/>
    <s v="American Lighting"/>
    <s v="Extrusion/Channel"/>
    <s v="Premium Extrusions"/>
    <s v="Order"/>
    <s v="01-04-2025"/>
    <s v="14-04-2025"/>
    <n v="0"/>
    <n v="2"/>
    <n v="0"/>
    <n v="1.46"/>
    <n v="-1.46"/>
  </r>
  <r>
    <s v="AVPROD"/>
    <x v="8"/>
    <x v="6"/>
    <s v="ROCKVILLE "/>
    <s v="MD"/>
    <n v="20852"/>
    <s v="PLX-TL-ACCSRY2PIN-TWCOB-PWR"/>
    <s v="Each"/>
    <s v="Active"/>
    <s v="Proluxe"/>
    <s v="Tape Light"/>
    <s v="4MM"/>
    <s v="Shadow TransferKit"/>
    <s v="01-04-2025"/>
    <s v="14-04-2025"/>
    <n v="12"/>
    <n v="0"/>
    <n v="12.6"/>
    <n v="0"/>
    <n v="12.6"/>
  </r>
  <r>
    <s v="AVPROD"/>
    <x v="169"/>
    <x v="5"/>
    <s v="LOUISVILLE"/>
    <s v="KY"/>
    <n v="40241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95"/>
    <x v="7"/>
    <s v="PLAINVIEW"/>
    <s v="NY"/>
    <n v="11803"/>
    <s v="PLX-ADPTPRODR24V-300"/>
    <s v="Each"/>
    <s v="Active"/>
    <s v="Proluxe"/>
    <s v="Drivers"/>
    <s v="Adaptive"/>
    <s v="Shadow TransferKit"/>
    <s v="01-04-2025"/>
    <s v="14-04-2025"/>
    <n v="-1"/>
    <n v="0"/>
    <n v="200.64"/>
    <n v="0"/>
    <n v="200.64"/>
  </r>
  <r>
    <s v="AVPROD"/>
    <x v="175"/>
    <x v="3"/>
    <s v="PARRISH"/>
    <s v="FL"/>
    <n v="34219"/>
    <s v="ADPTPRO-DRJ-60-24"/>
    <s v="Each"/>
    <s v="Active"/>
    <s v="American Lighting"/>
    <s v="Drivers"/>
    <s v="Adaptive"/>
    <s v="Order"/>
    <s v="01-04-2025"/>
    <s v="14-04-2025"/>
    <n v="0"/>
    <n v="3"/>
    <n v="0"/>
    <n v="0"/>
    <n v="0"/>
  </r>
  <r>
    <s v="AVPROD"/>
    <x v="48"/>
    <x v="0"/>
    <s v="WINDSOR"/>
    <s v="CO"/>
    <n v="80550"/>
    <s v="QD6-3CCT-WH"/>
    <s v="Each"/>
    <s v="FlgNoPur"/>
    <s v="American Lighting"/>
    <s v="Downlighting"/>
    <s v="Quick Disc"/>
    <s v="Order"/>
    <s v="01-04-2025"/>
    <s v="14-04-2025"/>
    <n v="0"/>
    <n v="36"/>
    <n v="0"/>
    <n v="273.60000000000002"/>
    <n v="-273.60000000000002"/>
  </r>
  <r>
    <s v="AVPROD"/>
    <x v="176"/>
    <x v="5"/>
    <s v="LOUISVILLE"/>
    <s v="KY"/>
    <n v="40223"/>
    <s v="HTL-RGBW"/>
    <s v="Each"/>
    <s v="Active"/>
    <s v="American Lighting"/>
    <s v="Tape Light"/>
    <s v="High Output"/>
    <s v="Order"/>
    <s v="01-04-2025"/>
    <s v="14-04-2025"/>
    <n v="-2"/>
    <n v="0"/>
    <n v="230.58"/>
    <n v="0"/>
    <n v="230.58"/>
  </r>
  <r>
    <s v="AVPROD"/>
    <x v="139"/>
    <x v="4"/>
    <s v="LONGVIEW"/>
    <s v="TX"/>
    <n v="75604"/>
    <s v="120-H3-CC-CONKIT"/>
    <s v="Each"/>
    <s v="NoPurchase"/>
    <s v="American Lighting"/>
    <s v="Flexible Linear"/>
    <s v="Hybrid"/>
    <s v="Tivoli Custom Cut"/>
    <s v="01-04-2025"/>
    <s v="14-04-2025"/>
    <n v="0"/>
    <n v="7"/>
    <n v="0"/>
    <n v="76.650000000000006"/>
    <n v="-76.650000000000006"/>
  </r>
  <r>
    <s v="AVPROD"/>
    <x v="3"/>
    <x v="12"/>
    <s v="SCOTTSDALE"/>
    <s v="AZ"/>
    <n v="85260"/>
    <s v="PLX-DEC-DMX-SPI"/>
    <s v="Each"/>
    <s v="Active"/>
    <s v="Proluxe"/>
    <s v="Controls"/>
    <s v="Controls"/>
    <s v="Shadow TransferKit"/>
    <s v="01-04-2025"/>
    <s v="14-04-2025"/>
    <n v="-1"/>
    <n v="0"/>
    <n v="70.17"/>
    <n v="0"/>
    <n v="70.17"/>
  </r>
  <r>
    <s v="AVPROD"/>
    <x v="102"/>
    <x v="14"/>
    <s v="DUBUQUE"/>
    <s v="IA"/>
    <n v="52002"/>
    <s v="PLX-ADPTPRODRJ24V-96"/>
    <s v="Each"/>
    <s v="Active"/>
    <s v="Proluxe"/>
    <s v="Drivers"/>
    <s v="Adaptive"/>
    <s v="Shadow TransferKit"/>
    <s v="01-04-2025"/>
    <s v="14-04-2025"/>
    <n v="1"/>
    <n v="0"/>
    <n v="126.7"/>
    <n v="0"/>
    <n v="126.7"/>
  </r>
  <r>
    <s v="AVPROD"/>
    <x v="103"/>
    <x v="1"/>
    <s v="GARNER"/>
    <s v="NC"/>
    <n v="27529"/>
    <s v="PLX-HTL54-COB-30K-24V-16"/>
    <s v="Each"/>
    <s v="Active"/>
    <s v="Proluxe"/>
    <s v="Tape Light"/>
    <s v="High Output COB"/>
    <s v="Shadow TransferKit"/>
    <s v="01-04-2025"/>
    <s v="14-04-2025"/>
    <n v="-1"/>
    <n v="0"/>
    <n v="106.7"/>
    <n v="0"/>
    <n v="106.7"/>
  </r>
  <r>
    <s v="AVPROD"/>
    <x v="119"/>
    <x v="3"/>
    <s v="CLEARWATER "/>
    <s v="FL"/>
    <n v="33765"/>
    <s v="PLX-DECRJ45-DMX-5CH"/>
    <s v="Each"/>
    <s v="Active"/>
    <s v="Proluxe"/>
    <s v="Controls"/>
    <s v="Controls"/>
    <s v="Shadow TransferKit"/>
    <s v="01-04-2025"/>
    <s v="14-04-2025"/>
    <n v="2"/>
    <n v="0"/>
    <n v="192"/>
    <n v="0"/>
    <n v="192"/>
  </r>
  <r>
    <s v="AVPROD"/>
    <x v="78"/>
    <x v="6"/>
    <s v="SUFFOLK"/>
    <s v="VA"/>
    <n v="23435"/>
    <s v="PLX-HTL54-COB-TW-24V-16"/>
    <s v="Each"/>
    <s v="Active"/>
    <s v="Proluxe"/>
    <s v="Tape Light"/>
    <s v="High Output COB"/>
    <s v="Shadow TransferKit"/>
    <s v="01-04-2025"/>
    <s v="14-04-2025"/>
    <n v="26"/>
    <n v="0"/>
    <n v="3154.32"/>
    <n v="0"/>
    <n v="3154.32"/>
  </r>
  <r>
    <s v="AVPROD"/>
    <x v="78"/>
    <x v="6"/>
    <s v="SUFFOLK"/>
    <s v="VA"/>
    <n v="23435"/>
    <s v="PLX-SPTL54-RGBTW-24V-100"/>
    <s v="Each"/>
    <s v="FlgNoPur"/>
    <s v="Proluxe"/>
    <s v="Tape Light"/>
    <s v="Spec Grade"/>
    <s v="Shadow TransferKit"/>
    <s v="01-04-2025"/>
    <s v="14-04-2025"/>
    <n v="1"/>
    <n v="0"/>
    <n v="1296"/>
    <n v="0"/>
    <n v="1296"/>
  </r>
  <r>
    <s v="AVPROD"/>
    <x v="40"/>
    <x v="11"/>
    <s v="CARMICHAEL"/>
    <s v="CA"/>
    <n v="95608"/>
    <s v="SPKPL-SNS-PIRLUX-WH"/>
    <s v="Each"/>
    <s v="Active"/>
    <s v="American Lighting"/>
    <s v="Spektrum"/>
    <s v="Spektrum Smart"/>
    <s v="Order"/>
    <s v="01-04-2025"/>
    <s v="14-04-2025"/>
    <n v="0"/>
    <n v="10"/>
    <n v="0"/>
    <n v="149.1"/>
    <n v="-149.1"/>
  </r>
  <r>
    <s v="AVPROD"/>
    <x v="150"/>
    <x v="12"/>
    <s v="SCOTTSDALE"/>
    <s v="AZ"/>
    <n v="85260"/>
    <s v="PLX-HTL54-COB-TW-24V-16"/>
    <s v="Each"/>
    <s v="Active"/>
    <s v="Proluxe"/>
    <s v="Tape Light"/>
    <s v="High Output COB"/>
    <s v="Shadow TransferKit"/>
    <s v="01-04-2025"/>
    <s v="14-04-2025"/>
    <n v="-2"/>
    <n v="0"/>
    <n v="160.94"/>
    <n v="0"/>
    <n v="160.94"/>
  </r>
  <r>
    <s v="AVPROD"/>
    <x v="42"/>
    <x v="0"/>
    <s v="DENVER"/>
    <s v="CO"/>
    <n v="80222"/>
    <s v="PLX-EXTP-45-1M"/>
    <s v="Each"/>
    <s v="NoPurchase"/>
    <s v="Proluxe"/>
    <s v="Extrusion/Channel"/>
    <s v="Premium Extrusions"/>
    <s v="Shadow TransferKit"/>
    <s v="01-04-2025"/>
    <s v="14-04-2025"/>
    <n v="9"/>
    <n v="0"/>
    <n v="144.54"/>
    <n v="0"/>
    <n v="144.54"/>
  </r>
  <r>
    <s v="AVPROD"/>
    <x v="11"/>
    <x v="4"/>
    <s v="ROANOKE"/>
    <s v="TX"/>
    <n v="76262"/>
    <s v="PLX-DECRJ45-DMX-5CH"/>
    <s v="Each"/>
    <s v="Active"/>
    <s v="Proluxe"/>
    <s v="Controls"/>
    <s v="Controls"/>
    <s v="Shadow TransferKit"/>
    <s v="01-04-2025"/>
    <s v="14-04-2025"/>
    <n v="-5"/>
    <n v="0"/>
    <n v="480"/>
    <n v="0"/>
    <n v="480"/>
  </r>
  <r>
    <s v="AVPROD"/>
    <x v="48"/>
    <x v="0"/>
    <s v="WINDSOR"/>
    <s v="CO"/>
    <n v="80550"/>
    <s v="ADPT-DRJ-96-24"/>
    <s v="Each"/>
    <s v="Active"/>
    <s v="American Lighting"/>
    <s v="Drivers"/>
    <s v="Adaptive"/>
    <s v="Order"/>
    <s v="01-04-2025"/>
    <s v="14-04-2025"/>
    <n v="4"/>
    <n v="0"/>
    <n v="391.68"/>
    <n v="0"/>
    <n v="391.68"/>
  </r>
  <r>
    <s v="AVPROD"/>
    <x v="14"/>
    <x v="8"/>
    <s v="WEBSTER"/>
    <s v="NY"/>
    <n v="14580"/>
    <s v="ADPTPRO-DR-300-24"/>
    <s v="Each"/>
    <s v="Active"/>
    <s v="American Lighting"/>
    <s v="Drivers"/>
    <s v="Adaptive"/>
    <s v="Order"/>
    <s v="01-04-2025"/>
    <s v="14-04-2025"/>
    <n v="0"/>
    <n v="4"/>
    <n v="0"/>
    <n v="768"/>
    <n v="-768"/>
  </r>
  <r>
    <s v="AVPROD"/>
    <x v="15"/>
    <x v="1"/>
    <s v="NORTH CHARLESTON"/>
    <s v="SC"/>
    <n v="29420"/>
    <s v="PLX-ADPTPRODRJ24V-60"/>
    <s v="Each"/>
    <s v="Active"/>
    <s v="Proluxe"/>
    <s v="Drivers"/>
    <s v="Adaptive"/>
    <s v="Shadow TransferKit"/>
    <s v="01-04-2025"/>
    <s v="14-04-2025"/>
    <n v="-1"/>
    <n v="0"/>
    <n v="75.959999999999994"/>
    <n v="0"/>
    <n v="75.959999999999994"/>
  </r>
  <r>
    <s v="AVPROD"/>
    <x v="111"/>
    <x v="5"/>
    <s v="DECATUR"/>
    <s v="IN"/>
    <n v="46733"/>
    <s v="PE-AA2-LENS-1M"/>
    <s v="Each"/>
    <s v="NoPurchase"/>
    <s v="American Lighting"/>
    <s v="Extrusion/Channel"/>
    <s v="Premium Extrusions"/>
    <s v="Order"/>
    <s v="01-04-2025"/>
    <s v="14-04-2025"/>
    <n v="0"/>
    <n v="20"/>
    <n v="0"/>
    <n v="196"/>
    <n v="-196"/>
  </r>
  <r>
    <s v="AVPROD"/>
    <x v="1"/>
    <x v="1"/>
    <s v="CHARLESTON"/>
    <s v="SC"/>
    <n v="29407"/>
    <s v="PLX-ADPTDRJ24V-96"/>
    <s v="Each"/>
    <s v="Active"/>
    <s v="Proluxe"/>
    <s v="Drivers"/>
    <s v="Adaptive"/>
    <s v="Shadow TransferKit"/>
    <s v="01-04-2025"/>
    <s v="14-04-2025"/>
    <n v="-8"/>
    <n v="0"/>
    <n v="921.6"/>
    <n v="0"/>
    <n v="921.6"/>
  </r>
  <r>
    <s v="AVPROD"/>
    <x v="118"/>
    <x v="11"/>
    <s v="PHOENIX"/>
    <s v="AZ"/>
    <n v="85027"/>
    <s v="LED-DRJ-300-24"/>
    <s v="Each"/>
    <s v="Active"/>
    <s v="American Lighting"/>
    <s v="Drivers"/>
    <s v="LED-DR"/>
    <s v="Order"/>
    <s v="01-04-2025"/>
    <s v="14-04-2025"/>
    <n v="1"/>
    <n v="0"/>
    <n v="117.41"/>
    <n v="0"/>
    <n v="117.41"/>
  </r>
  <r>
    <s v="AVPROD"/>
    <x v="82"/>
    <x v="4"/>
    <s v="DALLAS"/>
    <s v="TX"/>
    <n v="75247"/>
    <s v="PLX-EXTP-45-2M"/>
    <s v="Each"/>
    <s v="Active"/>
    <s v="Proluxe"/>
    <s v="Extrusion/Channel"/>
    <s v="Premium Extrusions"/>
    <s v="Shadow TransferKit"/>
    <s v="01-04-2025"/>
    <s v="14-04-2025"/>
    <n v="-5"/>
    <n v="0"/>
    <n v="168.5"/>
    <n v="0"/>
    <n v="168.5"/>
  </r>
  <r>
    <s v="AVPROD"/>
    <x v="3"/>
    <x v="2"/>
    <s v="BELLEVUE"/>
    <s v="WA"/>
    <n v="98005"/>
    <s v="HTLHD-WW-16"/>
    <s v="Each"/>
    <s v="Active"/>
    <s v="American Lighting"/>
    <s v="Tape Light"/>
    <s v="High Output HD"/>
    <s v="Order"/>
    <s v="01-04-2025"/>
    <s v="14-04-2025"/>
    <n v="0"/>
    <n v="1"/>
    <n v="0"/>
    <n v="112.25"/>
    <n v="-112.25"/>
  </r>
  <r>
    <s v="AVPROD"/>
    <x v="19"/>
    <x v="5"/>
    <s v="CLEVELAND"/>
    <s v="OH"/>
    <n v="44114"/>
    <s v="PLX-ADPTPRODRJ24V-60"/>
    <s v="Each"/>
    <s v="Active"/>
    <s v="Proluxe"/>
    <s v="Drivers"/>
    <s v="Adaptive"/>
    <s v="Shadow TransferKit"/>
    <s v="01-04-2025"/>
    <s v="14-04-2025"/>
    <n v="-2"/>
    <n v="0"/>
    <n v="168.8"/>
    <n v="0"/>
    <n v="168.8"/>
  </r>
  <r>
    <s v="AVPROD"/>
    <x v="85"/>
    <x v="1"/>
    <s v="CHARLOTTE"/>
    <s v="NC"/>
    <n v="28217"/>
    <s v="PLX-ADPTPRODRJ24V-96"/>
    <s v="Each"/>
    <s v="Active"/>
    <s v="Proluxe"/>
    <s v="Drivers"/>
    <s v="Adaptive"/>
    <s v="Shadow TransferKit"/>
    <s v="01-04-2025"/>
    <s v="14-04-2025"/>
    <n v="-1"/>
    <n v="0"/>
    <n v="126.7"/>
    <n v="0"/>
    <n v="126.7"/>
  </r>
  <r>
    <s v="AVPROD"/>
    <x v="31"/>
    <x v="3"/>
    <s v="BOCA RATON"/>
    <s v="FL"/>
    <n v="33434"/>
    <s v="PE-VERGE-2M"/>
    <s v="Each"/>
    <s v="NoPurchase"/>
    <s v="American Lighting"/>
    <s v="Extrusion/Channel"/>
    <s v="Premium Extrusions"/>
    <s v="Order"/>
    <s v="01-04-2025"/>
    <s v="14-04-2025"/>
    <n v="0"/>
    <n v="0"/>
    <n v="0"/>
    <n v="-264.60000000000002"/>
    <n v="264.60000000000002"/>
  </r>
  <r>
    <s v="AVPROD"/>
    <x v="50"/>
    <x v="4"/>
    <s v="JONESBORO"/>
    <s v="AR"/>
    <n v="72405"/>
    <s v="PE-VERGE-FEED"/>
    <s v="Each"/>
    <s v="Active"/>
    <s v="American Lighting"/>
    <s v="Extrusion/Channel"/>
    <s v="Premium Extrusions"/>
    <s v="Order"/>
    <s v="01-04-2025"/>
    <s v="14-04-2025"/>
    <n v="0"/>
    <n v="46"/>
    <n v="0"/>
    <n v="76.819999999999993"/>
    <n v="-76.819999999999993"/>
  </r>
  <r>
    <s v="AVPROD"/>
    <x v="4"/>
    <x v="1"/>
    <s v="WOODSTOCK"/>
    <s v="GA"/>
    <n v="30188"/>
    <s v="PLX-SPTLECO54-30K-24V-16"/>
    <s v="Each"/>
    <s v="NoPurchase"/>
    <s v="Proluxe"/>
    <s v="Tape Light"/>
    <s v="Spec Eco"/>
    <s v="Shadow TransferKit"/>
    <s v="01-04-2025"/>
    <s v="14-04-2025"/>
    <n v="-5"/>
    <n v="0"/>
    <n v="606.35"/>
    <n v="0"/>
    <n v="606.35"/>
  </r>
  <r>
    <s v="AVPROD"/>
    <x v="147"/>
    <x v="2"/>
    <s v="BEND"/>
    <s v="OR"/>
    <n v="97703"/>
    <s v="LED-DR8-24"/>
    <s v="Each"/>
    <s v="Active"/>
    <s v="American Lighting"/>
    <s v="Drivers"/>
    <s v="LED-DR"/>
    <s v="Order"/>
    <s v="01-04-2025"/>
    <s v="14-04-2025"/>
    <n v="0"/>
    <n v="1"/>
    <n v="0"/>
    <n v="13.5"/>
    <n v="-13.5"/>
  </r>
  <r>
    <s v="AVPROD"/>
    <x v="61"/>
    <x v="3"/>
    <s v="LAKELAND"/>
    <s v="FL"/>
    <n v="33813"/>
    <s v="PLX-ADPTDRJ24V-30"/>
    <s v="Each"/>
    <s v="Active"/>
    <s v="Proluxe"/>
    <s v="Drivers"/>
    <s v="Adaptive"/>
    <s v="Shadow TransferKit"/>
    <s v="01-04-2025"/>
    <s v="14-04-2025"/>
    <n v="-12"/>
    <n v="0"/>
    <n v="595.67999999999995"/>
    <n v="0"/>
    <n v="595.67999999999995"/>
  </r>
  <r>
    <s v="AVPROD"/>
    <x v="64"/>
    <x v="3"/>
    <s v="SUMMERFIELD "/>
    <s v="FL"/>
    <n v="34491"/>
    <s v="PLX-EXTUNVMINI-BK-2M-BNDL1"/>
    <s v="Each"/>
    <s v="Active"/>
    <s v="Proluxe"/>
    <s v="Extrusion/Channel"/>
    <s v="Premium Extrusions"/>
    <s v="Shadow TransferKit"/>
    <s v="01-04-2025"/>
    <s v="14-04-2025"/>
    <n v="-6"/>
    <n v="0"/>
    <n v="224.4"/>
    <n v="0"/>
    <n v="224.4"/>
  </r>
  <r>
    <s v="AVPROD"/>
    <x v="5"/>
    <x v="3"/>
    <s v="SARASOTA"/>
    <s v="FL"/>
    <n v="34236"/>
    <s v="PLX-EXTUNV-2M-BNDL1"/>
    <s v="Each"/>
    <s v="Active"/>
    <s v="Proluxe"/>
    <s v="Extrusion/Channel"/>
    <s v="Premium Extrusions"/>
    <s v="Shadow TransferKit"/>
    <s v="01-04-2025"/>
    <s v="14-04-2025"/>
    <n v="-9"/>
    <n v="0"/>
    <n v="378.9"/>
    <n v="0"/>
    <n v="378.9"/>
  </r>
  <r>
    <s v="AVPROD"/>
    <x v="24"/>
    <x v="3"/>
    <s v="NAPLES"/>
    <s v="FL"/>
    <n v="34110"/>
    <s v="STMR-30-65"/>
    <s v="Each"/>
    <s v="NoPurchase"/>
    <s v="American Lighting"/>
    <s v="Tape Light"/>
    <s v="Standard Grade Max Run"/>
    <s v="Order"/>
    <s v="01-04-2025"/>
    <s v="14-04-2025"/>
    <n v="0"/>
    <n v="6"/>
    <n v="0"/>
    <n v="2558.1"/>
    <n v="-2558.1"/>
  </r>
  <r>
    <s v="AVPROD"/>
    <x v="79"/>
    <x v="0"/>
    <s v="RIVERTON"/>
    <s v="UT"/>
    <n v="84065"/>
    <s v="PE-AA45-1M"/>
    <s v="Each"/>
    <s v="Active"/>
    <s v="American Lighting"/>
    <s v="Extrusion/Channel"/>
    <s v="Premium Extrusions"/>
    <s v="Special Order"/>
    <s v="01-04-2025"/>
    <s v="14-04-2025"/>
    <n v="0"/>
    <n v="7"/>
    <n v="0"/>
    <n v="118.3"/>
    <n v="-118.3"/>
  </r>
  <r>
    <s v="AVPROD"/>
    <x v="106"/>
    <x v="3"/>
    <s v="SARASOTA "/>
    <s v="FL"/>
    <n v="34243"/>
    <s v="PE-AA2-FEED"/>
    <s v="Each"/>
    <s v="NoPurchase"/>
    <s v="American Lighting"/>
    <s v="Extrusion/Channel"/>
    <s v="Premium Extrusions"/>
    <s v="Order"/>
    <s v="01-04-2025"/>
    <s v="14-04-2025"/>
    <n v="0"/>
    <n v="6"/>
    <n v="0"/>
    <n v="8.34"/>
    <n v="-8.34"/>
  </r>
  <r>
    <s v="AVPROD"/>
    <x v="95"/>
    <x v="7"/>
    <s v="PLAINVIEW"/>
    <s v="NY"/>
    <n v="11803"/>
    <s v="PLX-NFPROEXTV-3"/>
    <s v="Each"/>
    <s v="Active"/>
    <s v="Proluxe"/>
    <s v="Flexible Linear"/>
    <s v="Neonflex Pro"/>
    <s v="Shadow TransferKit"/>
    <s v="01-04-2025"/>
    <s v="14-04-2025"/>
    <n v="-4"/>
    <n v="0"/>
    <n v="41.8"/>
    <n v="0"/>
    <n v="41.8"/>
  </r>
  <r>
    <s v="AVPROD"/>
    <x v="81"/>
    <x v="3"/>
    <s v="TAMPA"/>
    <s v="FL"/>
    <s v="33619-2272"/>
    <s v="PLX-SPKPL-PUCK-RGBTW-1PK-WH"/>
    <s v="Each"/>
    <s v="Active"/>
    <s v="Proluxe"/>
    <s v="Spektrum+ Smart"/>
    <s v="Spektrum+"/>
    <s v="Shadow TransferKit"/>
    <s v="01-04-2025"/>
    <s v="14-04-2025"/>
    <n v="5"/>
    <n v="0"/>
    <n v="130.25"/>
    <n v="0"/>
    <n v="130.25"/>
  </r>
  <r>
    <s v="AVPROD"/>
    <x v="177"/>
    <x v="12"/>
    <s v="GILBERT"/>
    <s v="AZ"/>
    <n v="85296"/>
    <s v="PZM-PE-AA1DF-2M"/>
    <s v="Each"/>
    <s v="Active"/>
    <s v="Prizm"/>
    <s v="Extrusion/Channel"/>
    <s v="Premium Extrusions"/>
    <s v="Shadow TransferKit"/>
    <s v="01-04-2025"/>
    <s v="14-04-2025"/>
    <n v="0"/>
    <n v="60"/>
    <n v="0"/>
    <n v="1344"/>
    <n v="-1344"/>
  </r>
  <r>
    <s v="AVPROD"/>
    <x v="10"/>
    <x v="5"/>
    <s v="SYRACUSE "/>
    <s v="IN"/>
    <n v="46567"/>
    <s v="ADPT-DRJ-96-24"/>
    <s v="Each"/>
    <s v="Active"/>
    <s v="American Lighting"/>
    <s v="Drivers"/>
    <s v="Adaptive"/>
    <s v="Order"/>
    <s v="01-04-2025"/>
    <s v="14-04-2025"/>
    <n v="0"/>
    <n v="2"/>
    <n v="0"/>
    <n v="209.5"/>
    <n v="-209.5"/>
  </r>
  <r>
    <s v="AVPROD"/>
    <x v="13"/>
    <x v="7"/>
    <s v="LONG ISLAND CITY"/>
    <s v="NY"/>
    <n v="11101"/>
    <s v="PLX-NFPROV-30K-CC"/>
    <s v="Foot"/>
    <s v="Active"/>
    <s v="Proluxe"/>
    <s v="Flexible Linear"/>
    <s v="Neonflex Pro"/>
    <s v="Shadow TransferKit"/>
    <s v="01-04-2025"/>
    <s v="14-04-2025"/>
    <n v="-22"/>
    <n v="0"/>
    <n v="538.12"/>
    <n v="0"/>
    <n v="538.12"/>
  </r>
  <r>
    <s v="AVPROD"/>
    <x v="59"/>
    <x v="1"/>
    <s v="HATTIESBURG "/>
    <s v="MS"/>
    <n v="39402"/>
    <s v="PLX-HTL20-COB-30K-24V-16"/>
    <s v="Each"/>
    <s v="NoPurchase"/>
    <s v="Proluxe"/>
    <s v="Tape Light"/>
    <s v="High Output COB"/>
    <s v="Shadow TransferKit"/>
    <s v="01-04-2025"/>
    <s v="14-04-2025"/>
    <n v="4"/>
    <n v="0"/>
    <n v="405.48"/>
    <n v="0"/>
    <n v="405.48"/>
  </r>
  <r>
    <s v="AVPROD"/>
    <x v="147"/>
    <x v="2"/>
    <s v="BEND"/>
    <s v="OR"/>
    <n v="97703"/>
    <s v="MLUX-30"/>
    <s v="Each"/>
    <s v="Active"/>
    <s v="American Lighting"/>
    <s v="Tape Light"/>
    <s v="Microlux"/>
    <s v="Order"/>
    <s v="01-04-2025"/>
    <s v="14-04-2025"/>
    <n v="0"/>
    <n v="1"/>
    <n v="0"/>
    <n v="157.94999999999999"/>
    <n v="-157.94999999999999"/>
  </r>
  <r>
    <s v="AVPROD"/>
    <x v="62"/>
    <x v="0"/>
    <s v="LEHI"/>
    <s v="UT"/>
    <n v="84043"/>
    <s v="PLX-ADPTDRJ24V-30"/>
    <s v="Each"/>
    <s v="Active"/>
    <s v="Proluxe"/>
    <s v="Drivers"/>
    <s v="Adaptive"/>
    <s v="Shadow TransferKit"/>
    <s v="01-04-2025"/>
    <s v="14-04-2025"/>
    <n v="-7"/>
    <n v="0"/>
    <n v="336.84"/>
    <n v="0"/>
    <n v="336.84"/>
  </r>
  <r>
    <s v="AVPROD"/>
    <x v="133"/>
    <x v="5"/>
    <s v="CARMEL"/>
    <s v="IN"/>
    <n v="46032"/>
    <s v="ADPT-DRJ-60-24"/>
    <s v="Each"/>
    <s v="Active"/>
    <s v="American Lighting"/>
    <s v="Drivers"/>
    <s v="Adaptive"/>
    <s v="Order"/>
    <s v="01-04-2025"/>
    <s v="14-04-2025"/>
    <n v="0"/>
    <n v="2"/>
    <n v="0"/>
    <n v="139.5"/>
    <n v="-139.5"/>
  </r>
  <r>
    <s v="AVPROD"/>
    <x v="44"/>
    <x v="1"/>
    <s v="ROSWELL"/>
    <s v="GA"/>
    <n v="30075"/>
    <s v="PLX-LEDDR24V-600"/>
    <s v="Each"/>
    <s v="Active"/>
    <s v="Proluxe"/>
    <s v="Drivers"/>
    <s v="LED-DR"/>
    <s v="Shadow TransferKit"/>
    <s v="01-04-2025"/>
    <s v="14-04-2025"/>
    <n v="9"/>
    <n v="0"/>
    <n v="2927.25"/>
    <n v="0"/>
    <n v="2927.25"/>
  </r>
  <r>
    <s v="AVPROD"/>
    <x v="8"/>
    <x v="6"/>
    <s v="ROCKVILLE "/>
    <s v="MD"/>
    <n v="20852"/>
    <s v="ADPT-DRJ-30-24"/>
    <s v="Each"/>
    <s v="Active"/>
    <s v="American Lighting"/>
    <s v="Drivers"/>
    <s v="Adaptive"/>
    <s v="Order"/>
    <s v="01-04-2025"/>
    <s v="14-04-2025"/>
    <n v="0"/>
    <n v="1"/>
    <n v="0"/>
    <n v="36.840000000000003"/>
    <n v="-36.840000000000003"/>
  </r>
  <r>
    <s v="AVPROD"/>
    <x v="82"/>
    <x v="5"/>
    <s v="CLINTON TWP"/>
    <s v="MI"/>
    <n v="48038"/>
    <s v="PLX-RHYM-DLR-ZOM-15-2450-5CCT-3-WH"/>
    <s v="Each"/>
    <s v="Active"/>
    <s v="Proluxe"/>
    <s v="Downlighting"/>
    <s v="Rhyme"/>
    <s v="Shadow TransferKit"/>
    <s v="01-04-2025"/>
    <s v="14-04-2025"/>
    <n v="1"/>
    <n v="0"/>
    <n v="71.2"/>
    <n v="0"/>
    <n v="71.2"/>
  </r>
  <r>
    <s v="AVPROD"/>
    <x v="28"/>
    <x v="3"/>
    <s v="SARASOTA"/>
    <s v="FL"/>
    <n v="34243"/>
    <s v="PE-INVSLOT-END"/>
    <s v="Each"/>
    <s v="NoPurchase"/>
    <s v="American Lighting"/>
    <s v="Extrusion/Channel"/>
    <s v="Premium Extrusions"/>
    <s v="Order"/>
    <s v="01-04-2025"/>
    <s v="14-04-2025"/>
    <n v="0"/>
    <n v="10"/>
    <n v="0"/>
    <n v="36.5"/>
    <n v="-36.5"/>
  </r>
  <r>
    <s v="AVPROD"/>
    <x v="154"/>
    <x v="3"/>
    <s v="TAMPA"/>
    <s v="FL"/>
    <n v="33619"/>
    <s v="CC-LF-HTL67-COB-5"/>
    <s v="Each"/>
    <s v="Active"/>
    <s v="Other - Non-Inventory"/>
    <s v="Other"/>
    <s v="LaborFee"/>
    <s v="Tivoli Custom Cut"/>
    <s v="01-04-2025"/>
    <s v="14-04-2025"/>
    <n v="3"/>
    <n v="0"/>
    <n v="0"/>
    <n v="0"/>
    <n v="0"/>
  </r>
  <r>
    <s v="AVPROD"/>
    <x v="15"/>
    <x v="1"/>
    <s v="NORTH CHARLESTON"/>
    <s v="SC"/>
    <n v="29420"/>
    <s v="PLX-SWX24V-60"/>
    <s v="Each"/>
    <s v="NoPurchase"/>
    <s v="Proluxe"/>
    <s v="Drivers"/>
    <s v="Switchex"/>
    <s v="Shadow TransferKit"/>
    <s v="01-04-2025"/>
    <s v="14-04-2025"/>
    <n v="-5"/>
    <n v="0"/>
    <n v="679.05"/>
    <n v="0"/>
    <n v="679.05"/>
  </r>
  <r>
    <s v="AVPROD"/>
    <x v="3"/>
    <x v="2"/>
    <s v="Spokane Valley"/>
    <s v="WA"/>
    <n v="99216"/>
    <s v="PLX-ADPTPRODRJ24V-96"/>
    <s v="Each"/>
    <s v="Active"/>
    <s v="Proluxe"/>
    <s v="Drivers"/>
    <s v="Adaptive"/>
    <s v="Shadow TransferKit"/>
    <s v="01-04-2025"/>
    <s v="14-04-2025"/>
    <n v="-1"/>
    <n v="0"/>
    <n v="107.7"/>
    <n v="0"/>
    <n v="107.7"/>
  </r>
  <r>
    <s v="AVPROD"/>
    <x v="29"/>
    <x v="3"/>
    <s v="POMPANO BEACH"/>
    <s v="FL"/>
    <n v="33069"/>
    <s v="PE-VERGE-FEED"/>
    <s v="Each"/>
    <s v="Active"/>
    <s v="American Lighting"/>
    <s v="Extrusion/Channel"/>
    <s v="Premium Extrusions"/>
    <s v="Order"/>
    <s v="01-04-2025"/>
    <s v="14-04-2025"/>
    <n v="0"/>
    <n v="58"/>
    <n v="0"/>
    <n v="188.5"/>
    <n v="-188.5"/>
  </r>
  <r>
    <s v="AVPROD"/>
    <x v="70"/>
    <x v="5"/>
    <s v="FISHERS "/>
    <s v="IN"/>
    <n v="46038"/>
    <s v="PE-AA2-1M"/>
    <s v="Each"/>
    <s v="NoPurchase"/>
    <s v="American Lighting"/>
    <s v="Extrusion/Channel"/>
    <s v="Premium Extrusions"/>
    <s v="Order"/>
    <s v="01-04-2025"/>
    <s v="14-04-2025"/>
    <n v="0"/>
    <n v="30"/>
    <n v="0"/>
    <n v="375"/>
    <n v="-375"/>
  </r>
  <r>
    <s v="AVPROD"/>
    <x v="98"/>
    <x v="11"/>
    <s v="MOUNT PROSPECT"/>
    <s v="IL"/>
    <n v="60056"/>
    <s v="E-CLIP"/>
    <s v="Each"/>
    <s v="NoPurchase"/>
    <s v="American Lighting"/>
    <s v="Extrusion/Channel"/>
    <s v="Economy Extrusions"/>
    <s v="Order"/>
    <s v="01-04-2025"/>
    <s v="14-04-2025"/>
    <n v="0"/>
    <n v="9"/>
    <n v="0"/>
    <n v="10.71"/>
    <n v="-10.71"/>
  </r>
  <r>
    <s v="AVPROD"/>
    <x v="178"/>
    <x v="8"/>
    <s v="BRADFORD"/>
    <s v="RI"/>
    <n v="2808"/>
    <s v="PLX-HTL54-COB-RGBTW-24V-16"/>
    <s v="Each"/>
    <s v="Active"/>
    <s v="Proluxe"/>
    <s v="Tape Light"/>
    <s v="High Output"/>
    <s v="Shadow TransferKit"/>
    <s v="01-04-2025"/>
    <s v="14-04-2025"/>
    <n v="-2"/>
    <n v="0"/>
    <n v="356.2"/>
    <n v="0"/>
    <n v="356.2"/>
  </r>
  <r>
    <s v="AVPROD"/>
    <x v="168"/>
    <x v="1"/>
    <s v="CONCORD"/>
    <s v="NC"/>
    <n v="28027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24"/>
    <x v="3"/>
    <s v="NAPLES"/>
    <s v="FL"/>
    <n v="34110"/>
    <s v="PE-UVLENS-1M"/>
    <s v="Each"/>
    <s v="Active"/>
    <s v="American Lighting"/>
    <s v="Extrusion/Channel"/>
    <s v="Premium Extrusions"/>
    <s v="Special Order"/>
    <s v="01-04-2025"/>
    <s v="14-04-2025"/>
    <n v="0"/>
    <n v="63"/>
    <n v="0"/>
    <n v="519.75"/>
    <n v="-519.75"/>
  </r>
  <r>
    <s v="AVPROD"/>
    <x v="54"/>
    <x v="2"/>
    <s v="BEND"/>
    <s v="OR"/>
    <n v="97701"/>
    <s v="ADPTPRO-DRJ-192-24"/>
    <s v="Each"/>
    <s v="Active"/>
    <s v="American Lighting"/>
    <s v="Drivers"/>
    <s v="Adaptive"/>
    <s v="Order"/>
    <s v="01-04-2025"/>
    <s v="14-04-2025"/>
    <n v="0"/>
    <n v="2"/>
    <n v="0"/>
    <n v="299.60000000000002"/>
    <n v="-299.60000000000002"/>
  </r>
  <r>
    <s v="AVPROD"/>
    <x v="54"/>
    <x v="2"/>
    <s v="BEND"/>
    <s v="OR"/>
    <n v="97701"/>
    <s v="LED-DR240-24"/>
    <s v="Each"/>
    <s v="Inactive"/>
    <s v="American Lighting"/>
    <s v="Drivers"/>
    <s v="LED-DR"/>
    <s v="Special Order"/>
    <s v="01-04-2025"/>
    <s v="14-04-2025"/>
    <n v="0"/>
    <n v="5"/>
    <n v="0"/>
    <n v="743.25"/>
    <n v="-743.25"/>
  </r>
  <r>
    <s v="AVPROD"/>
    <x v="8"/>
    <x v="6"/>
    <s v="ROCKVILLE "/>
    <s v="MD"/>
    <n v="20852"/>
    <s v="ADPT-DRJ-192-24"/>
    <s v="Each"/>
    <s v="Active"/>
    <s v="American Lighting"/>
    <s v="Drivers"/>
    <s v="Adaptive"/>
    <s v="Order"/>
    <s v="01-04-2025"/>
    <s v="14-04-2025"/>
    <n v="0"/>
    <n v="1"/>
    <n v="0"/>
    <n v="108.92"/>
    <n v="-108.92"/>
  </r>
  <r>
    <s v="AVPROD"/>
    <x v="8"/>
    <x v="6"/>
    <s v="ROCKVILLE "/>
    <s v="MD"/>
    <n v="20852"/>
    <s v="ADPTPRO-DR-200-24"/>
    <s v="Each"/>
    <s v="Active"/>
    <s v="American Lighting"/>
    <s v="Drivers"/>
    <s v="Adaptive"/>
    <s v="Order"/>
    <s v="01-04-2025"/>
    <s v="14-04-2025"/>
    <n v="0"/>
    <n v="1"/>
    <n v="0"/>
    <n v="119.2"/>
    <n v="-119.2"/>
  </r>
  <r>
    <s v="AVPROD"/>
    <x v="79"/>
    <x v="0"/>
    <s v="RIVERTON"/>
    <s v="UT"/>
    <n v="84065"/>
    <s v="PE-UVLENS-1M"/>
    <s v="Each"/>
    <s v="Active"/>
    <s v="American Lighting"/>
    <s v="Extrusion/Channel"/>
    <s v="Premium Extrusions"/>
    <s v="Special Order"/>
    <s v="01-04-2025"/>
    <s v="14-04-2025"/>
    <n v="0"/>
    <n v="7"/>
    <n v="0"/>
    <n v="57.75"/>
    <n v="-57.75"/>
  </r>
  <r>
    <s v="AVPROD"/>
    <x v="79"/>
    <x v="0"/>
    <s v="RIVERTON"/>
    <s v="UT"/>
    <n v="84065"/>
    <s v="CNVS-RGBW-12x24"/>
    <s v="CS2"/>
    <s v="Active"/>
    <s v="American Lighting"/>
    <s v="Tape Light"/>
    <s v="Canvas"/>
    <s v="Order"/>
    <s v="01-04-2025"/>
    <s v="14-04-2025"/>
    <n v="0"/>
    <n v="11"/>
    <n v="0"/>
    <n v="3702.05"/>
    <n v="-3702.05"/>
  </r>
  <r>
    <s v="AVPROD"/>
    <x v="106"/>
    <x v="3"/>
    <s v="SARASOTA "/>
    <s v="FL"/>
    <n v="34243"/>
    <s v="PLX-ADPTDRJ24V-96"/>
    <s v="Each"/>
    <s v="Active"/>
    <s v="Proluxe"/>
    <s v="Drivers"/>
    <s v="Adaptive"/>
    <s v="Shadow TransferKit"/>
    <s v="01-04-2025"/>
    <s v="14-04-2025"/>
    <n v="-1"/>
    <n v="0"/>
    <n v="115.2"/>
    <n v="0"/>
    <n v="115.2"/>
  </r>
  <r>
    <s v="AVPROD"/>
    <x v="95"/>
    <x v="7"/>
    <s v="PLAINVIEW"/>
    <s v="NY"/>
    <n v="11803"/>
    <s v="PLX-DECRJ45-DMX-5CH"/>
    <s v="Each"/>
    <s v="Active"/>
    <s v="Proluxe"/>
    <s v="Controls"/>
    <s v="Controls"/>
    <s v="Shadow TransferKit"/>
    <s v="01-04-2025"/>
    <s v="14-04-2025"/>
    <n v="-1"/>
    <n v="0"/>
    <n v="93.06"/>
    <n v="0"/>
    <n v="93.06"/>
  </r>
  <r>
    <s v="AVPROD"/>
    <x v="116"/>
    <x v="1"/>
    <s v="GREENVILLE"/>
    <s v="SC"/>
    <n v="29615"/>
    <s v="PLX-DECRJ45-DMX-5CH"/>
    <s v="Each"/>
    <s v="Active"/>
    <s v="Proluxe"/>
    <s v="Controls"/>
    <s v="Controls"/>
    <s v="Shadow TransferKit"/>
    <s v="01-04-2025"/>
    <s v="14-04-2025"/>
    <n v="4"/>
    <n v="0"/>
    <n v="391.8"/>
    <n v="0"/>
    <n v="391.8"/>
  </r>
  <r>
    <s v="AVPROD"/>
    <x v="42"/>
    <x v="0"/>
    <s v="DENVER"/>
    <s v="CO"/>
    <n v="80222"/>
    <s v="EE45-AAFR-1M"/>
    <s v="Each"/>
    <s v="NoPurchase"/>
    <s v="American Lighting"/>
    <s v="Extrusion/Channel"/>
    <s v="Economy Extrusions"/>
    <s v="Order"/>
    <s v="01-04-2025"/>
    <s v="14-04-2025"/>
    <n v="0"/>
    <n v="151"/>
    <n v="0"/>
    <n v="1902.6"/>
    <n v="-1902.6"/>
  </r>
  <r>
    <s v="AVPROD"/>
    <x v="11"/>
    <x v="4"/>
    <s v="ROANOKE"/>
    <s v="TX"/>
    <n v="76262"/>
    <s v="PLX-EXTGT-2M-BNDL1"/>
    <s v="Each"/>
    <s v="Active"/>
    <s v="Proluxe"/>
    <s v="Extrusion/Channel"/>
    <s v="Premium Extrusions"/>
    <s v="Shadow TransferKit"/>
    <s v="01-04-2025"/>
    <s v="14-04-2025"/>
    <n v="-12"/>
    <n v="0"/>
    <n v="775.68"/>
    <n v="0"/>
    <n v="775.68"/>
  </r>
  <r>
    <s v="AVPROD"/>
    <x v="11"/>
    <x v="4"/>
    <s v="ROANOKE"/>
    <s v="TX"/>
    <n v="76262"/>
    <s v="PLX-LEDDR24V-480"/>
    <s v="Each"/>
    <s v="Active"/>
    <s v="Proluxe"/>
    <s v="Drivers"/>
    <s v="LED-DR"/>
    <s v="Shadow TransferKit"/>
    <s v="01-04-2025"/>
    <s v="14-04-2025"/>
    <n v="-3"/>
    <n v="0"/>
    <n v="732.66"/>
    <n v="0"/>
    <n v="732.66"/>
  </r>
  <r>
    <s v="AVPROD"/>
    <x v="28"/>
    <x v="3"/>
    <s v="SARASOTA"/>
    <s v="FL"/>
    <n v="34243"/>
    <s v="PE-VERGE-LENS-2M"/>
    <s v="Each"/>
    <s v="FlgNoPur"/>
    <s v="American Lighting"/>
    <s v="Extrusion/Channel"/>
    <s v="Premium Extrusions"/>
    <s v="Order"/>
    <s v="01-04-2025"/>
    <s v="14-04-2025"/>
    <n v="0"/>
    <n v="6"/>
    <n v="0"/>
    <n v="72.599999999999994"/>
    <n v="-72.599999999999994"/>
  </r>
  <r>
    <s v="AVPROD"/>
    <x v="67"/>
    <x v="5"/>
    <s v="SHELBY TOWNSHIP"/>
    <s v="MI"/>
    <n v="48315"/>
    <s v="PLX-HTL54-COB-RGBW-24V-16"/>
    <s v="Each"/>
    <s v="Active"/>
    <s v="Proluxe"/>
    <s v="Tape Light"/>
    <s v="High Output COB"/>
    <s v="Shadow TransferKit"/>
    <s v="01-04-2025"/>
    <s v="14-04-2025"/>
    <n v="-10"/>
    <n v="0"/>
    <n v="1568"/>
    <n v="0"/>
    <n v="1568"/>
  </r>
  <r>
    <s v="AVPROD"/>
    <x v="152"/>
    <x v="1"/>
    <s v="BLUFFTON"/>
    <s v="SC"/>
    <n v="29910"/>
    <s v="PLX-SWX24V-60"/>
    <s v="Each"/>
    <s v="NoPurchase"/>
    <s v="Proluxe"/>
    <s v="Drivers"/>
    <s v="Switchex"/>
    <s v="Shadow TransferKit"/>
    <s v="01-04-2025"/>
    <s v="14-04-2025"/>
    <n v="-1"/>
    <n v="0"/>
    <n v="150.9"/>
    <n v="0"/>
    <n v="150.9"/>
  </r>
  <r>
    <s v="AVPROD"/>
    <x v="139"/>
    <x v="4"/>
    <s v="LONGVIEW"/>
    <s v="TX"/>
    <n v="75604"/>
    <s v="120-H3-RGBW-CHAN-FEED"/>
    <s v="Each"/>
    <s v="Active"/>
    <s v="American Lighting"/>
    <s v="Flexible Linear"/>
    <s v="Hybrid"/>
    <s v="Order"/>
    <s v="01-04-2025"/>
    <s v="14-04-2025"/>
    <n v="0"/>
    <n v="7"/>
    <n v="0"/>
    <n v="0"/>
    <n v="0"/>
  </r>
  <r>
    <s v="AVPROD"/>
    <x v="61"/>
    <x v="3"/>
    <s v="LAKELAND"/>
    <s v="FL"/>
    <n v="33813"/>
    <s v="NFPROV-CONKIT-NS-5PIN-SIDR"/>
    <s v="Each"/>
    <s v="Inactive"/>
    <s v="American Lighting"/>
    <s v="Flexible Linear"/>
    <s v="Neonflex Pro"/>
    <s v="Order"/>
    <s v="01-04-2025"/>
    <s v="14-04-2025"/>
    <n v="0"/>
    <n v="1"/>
    <n v="0"/>
    <n v="0"/>
    <n v="0"/>
  </r>
  <r>
    <s v="AVPROD"/>
    <x v="64"/>
    <x v="3"/>
    <s v="SUMMERFIELD "/>
    <s v="FL"/>
    <n v="34491"/>
    <s v="PLX-ADPTPRODRJ24V-192"/>
    <s v="Each"/>
    <s v="Active"/>
    <s v="Proluxe"/>
    <s v="Drivers"/>
    <s v="Adaptive"/>
    <s v="Shadow TransferKit"/>
    <s v="01-04-2025"/>
    <s v="14-04-2025"/>
    <n v="-9"/>
    <n v="0"/>
    <n v="1483.2"/>
    <n v="0"/>
    <n v="1483.2"/>
  </r>
  <r>
    <s v="AVPROD"/>
    <x v="162"/>
    <x v="7"/>
    <s v="OYSTER BAY"/>
    <s v="NY"/>
    <n v="11771"/>
    <s v="PLX-ADPTPRODRJ24V-96"/>
    <s v="Each"/>
    <s v="Active"/>
    <s v="Proluxe"/>
    <s v="Drivers"/>
    <s v="Adaptive"/>
    <s v="Shadow TransferKit"/>
    <s v="01-04-2025"/>
    <s v="14-04-2025"/>
    <n v="-1"/>
    <n v="0"/>
    <n v="126.7"/>
    <n v="0"/>
    <n v="126.7"/>
  </r>
  <r>
    <s v="AVPROD"/>
    <x v="109"/>
    <x v="8"/>
    <s v="VINEYARD HAVEN"/>
    <s v="MA"/>
    <n v="2568"/>
    <s v="PE-AA1-FEED"/>
    <s v="Each"/>
    <s v="NoPurchase"/>
    <s v="American Lighting"/>
    <s v="Extrusion/Channel"/>
    <s v="Premium Extrusions"/>
    <s v="Order"/>
    <s v="01-04-2025"/>
    <s v="14-04-2025"/>
    <n v="0"/>
    <n v="40"/>
    <n v="0"/>
    <n v="29.2"/>
    <n v="-29.2"/>
  </r>
  <r>
    <s v="AVPROD"/>
    <x v="103"/>
    <x v="1"/>
    <s v="GARNER"/>
    <s v="NC"/>
    <n v="27529"/>
    <s v="PLX-WIRE-SC-20/2-15"/>
    <s v="Each"/>
    <s v="Active"/>
    <s v="Proluxe"/>
    <s v="Tape Light"/>
    <s v="Cable &amp; Wire"/>
    <s v="Shadow TransferKit"/>
    <s v="01-04-2025"/>
    <s v="14-04-2025"/>
    <n v="-1"/>
    <n v="0"/>
    <n v="3.4"/>
    <n v="0"/>
    <n v="3.4"/>
  </r>
  <r>
    <s v="AVPROD"/>
    <x v="25"/>
    <x v="7"/>
    <s v="SOUTHAMPTON"/>
    <s v="NY"/>
    <n v="11968"/>
    <s v="E-CLIP"/>
    <s v="Each"/>
    <s v="NoPurchase"/>
    <s v="American Lighting"/>
    <s v="Extrusion/Channel"/>
    <s v="Economy Extrusions"/>
    <s v="Order"/>
    <s v="01-04-2025"/>
    <s v="14-04-2025"/>
    <n v="0"/>
    <n v="20"/>
    <n v="0"/>
    <n v="34"/>
    <n v="-34"/>
  </r>
  <r>
    <s v="AVPROD"/>
    <x v="122"/>
    <x v="7"/>
    <s v="LINCOLN PARK"/>
    <s v="NJ"/>
    <n v="7035"/>
    <s v="PE-RAD-2M"/>
    <s v="Each"/>
    <s v="NoPurchase"/>
    <s v="American Lighting"/>
    <s v="Extrusion/Channel"/>
    <s v="Premium Extrusions"/>
    <s v="Order"/>
    <s v="01-04-2025"/>
    <s v="14-04-2025"/>
    <n v="0"/>
    <n v="10"/>
    <n v="0"/>
    <n v="310"/>
    <n v="-310"/>
  </r>
  <r>
    <s v="AVPROD"/>
    <x v="11"/>
    <x v="4"/>
    <s v="ROANOKE"/>
    <s v="TX"/>
    <n v="76262"/>
    <s v="E-CLIP-45"/>
    <s v="Each"/>
    <s v="NoPurchase"/>
    <s v="American Lighting"/>
    <s v="Extrusion/Channel"/>
    <s v="Economy Extrusions"/>
    <s v="Order"/>
    <s v="01-04-2025"/>
    <s v="14-04-2025"/>
    <n v="0"/>
    <n v="114"/>
    <n v="0"/>
    <n v="250.8"/>
    <n v="-250.8"/>
  </r>
  <r>
    <s v="AVPROD"/>
    <x v="14"/>
    <x v="8"/>
    <s v="WEBSTER"/>
    <s v="NY"/>
    <n v="14580"/>
    <s v="HTL-COB-WW-16"/>
    <s v="Each"/>
    <s v="Active"/>
    <s v="American Lighting"/>
    <s v="Tape Light"/>
    <s v="High Output COB"/>
    <s v="Order"/>
    <s v="01-04-2025"/>
    <s v="14-04-2025"/>
    <n v="0"/>
    <n v="20"/>
    <n v="0"/>
    <n v="1940"/>
    <n v="-1940"/>
  </r>
  <r>
    <s v="AVPROD"/>
    <x v="76"/>
    <x v="8"/>
    <s v="MYSTIC"/>
    <s v="CT"/>
    <n v="6355"/>
    <s v="PLX-ADPTPRODRJ24V-60"/>
    <s v="Each"/>
    <s v="Active"/>
    <s v="Proluxe"/>
    <s v="Drivers"/>
    <s v="Adaptive"/>
    <s v="Shadow TransferKit"/>
    <s v="01-04-2025"/>
    <s v="14-04-2025"/>
    <n v="-3"/>
    <n v="0"/>
    <n v="253.2"/>
    <n v="0"/>
    <n v="253.2"/>
  </r>
  <r>
    <s v="AVPROD"/>
    <x v="58"/>
    <x v="5"/>
    <s v="MENTOR"/>
    <s v="OH"/>
    <n v="44060"/>
    <s v="PE-GTX-END"/>
    <s v="Each"/>
    <s v="NoPurchase"/>
    <s v="American Lighting"/>
    <s v="Extrusion/Channel"/>
    <s v="Premium Extrusions"/>
    <s v="Order"/>
    <s v="01-04-2025"/>
    <s v="14-04-2025"/>
    <n v="0"/>
    <n v="6"/>
    <n v="0"/>
    <n v="14.52"/>
    <n v="-14.52"/>
  </r>
  <r>
    <s v="AVPROD"/>
    <x v="59"/>
    <x v="1"/>
    <s v="HATTIESBURG "/>
    <s v="MS"/>
    <n v="39402"/>
    <s v="PLX-ADPTPRODRJ24V-288"/>
    <s v="Each"/>
    <s v="Active"/>
    <s v="Proluxe"/>
    <s v="Drivers"/>
    <s v="Adaptive"/>
    <s v="Shadow TransferKit"/>
    <s v="01-04-2025"/>
    <s v="14-04-2025"/>
    <n v="1"/>
    <n v="0"/>
    <n v="201.02"/>
    <n v="0"/>
    <n v="201.02"/>
  </r>
  <r>
    <s v="AVPROD"/>
    <x v="51"/>
    <x v="1"/>
    <s v="CHARLESTON"/>
    <s v="SC"/>
    <n v="29407"/>
    <s v="PLX-CNVS54-40K-24V-12x24"/>
    <s v="CS2"/>
    <s v="Active"/>
    <s v="Proluxe"/>
    <s v="Dynamic Pixel"/>
    <s v="Canvas"/>
    <s v="Shadow TransferKit"/>
    <s v="01-04-2025"/>
    <s v="14-04-2025"/>
    <n v="-4"/>
    <n v="0"/>
    <n v="1060"/>
    <n v="0"/>
    <n v="1060"/>
  </r>
  <r>
    <s v="AVPROD"/>
    <x v="61"/>
    <x v="3"/>
    <s v="LAKELAND"/>
    <s v="FL"/>
    <n v="33813"/>
    <s v="PE-ARC-LENS-2M"/>
    <s v="Each"/>
    <s v="Active"/>
    <s v="American Lighting"/>
    <s v="Extrusion/Channel"/>
    <s v="Premium Extrusions"/>
    <s v="Order"/>
    <s v="01-04-2025"/>
    <s v="14-04-2025"/>
    <n v="0"/>
    <n v="1"/>
    <n v="0"/>
    <n v="5.5"/>
    <n v="-5.5"/>
  </r>
  <r>
    <s v="AVPROD"/>
    <x v="70"/>
    <x v="5"/>
    <s v="FISHERS "/>
    <s v="IN"/>
    <n v="46038"/>
    <s v="ADPT-DRJ-96-24"/>
    <s v="Each"/>
    <s v="Active"/>
    <s v="American Lighting"/>
    <s v="Drivers"/>
    <s v="Adaptive"/>
    <s v="Order"/>
    <s v="01-04-2025"/>
    <s v="14-04-2025"/>
    <n v="0"/>
    <n v="11"/>
    <n v="0"/>
    <n v="1152.25"/>
    <n v="-1152.25"/>
  </r>
  <r>
    <s v="AVPROD"/>
    <x v="179"/>
    <x v="7"/>
    <s v="FARMINGDALE"/>
    <s v="NY"/>
    <n v="11735"/>
    <s v="SWX-100-24"/>
    <s v="Each"/>
    <s v="NoPurchase"/>
    <s v="American Lighting"/>
    <s v="Drivers"/>
    <s v="Switchex"/>
    <s v="Order"/>
    <s v="01-04-2025"/>
    <s v="14-04-2025"/>
    <n v="0"/>
    <n v="2"/>
    <n v="0"/>
    <n v="297"/>
    <n v="-297"/>
  </r>
  <r>
    <s v="AVPROD"/>
    <x v="23"/>
    <x v="5"/>
    <s v="MASON"/>
    <s v="OH"/>
    <n v="45040"/>
    <s v="SPKPL-GTWY-T-W"/>
    <s v="Each"/>
    <s v="Active"/>
    <s v="American Lighting"/>
    <s v="Spektrum"/>
    <s v="Spektrum Smart"/>
    <s v="Order"/>
    <s v="01-04-2025"/>
    <s v="14-04-2025"/>
    <n v="0"/>
    <n v="1"/>
    <n v="0"/>
    <n v="41.6"/>
    <n v="-41.6"/>
  </r>
  <r>
    <s v="AVPROD"/>
    <x v="36"/>
    <x v="8"/>
    <s v="METHUEN"/>
    <s v="MA"/>
    <n v="1844"/>
    <s v="PLX-STLWD54-3018-24V-16"/>
    <s v="Each"/>
    <s v="Active"/>
    <s v="Proluxe"/>
    <s v="Tape Light"/>
    <s v="Standard Grade"/>
    <s v="Shadow TransferKit"/>
    <s v="01-04-2025"/>
    <s v="14-04-2025"/>
    <n v="-2"/>
    <n v="0"/>
    <n v="282.3"/>
    <n v="0"/>
    <n v="282.3"/>
  </r>
  <r>
    <s v="AVPROD"/>
    <x v="5"/>
    <x v="3"/>
    <s v="SARASOTA"/>
    <s v="FL"/>
    <n v="34236"/>
    <s v="PLX-ADPTPRODRJ24V-30"/>
    <s v="Each"/>
    <s v="Active"/>
    <s v="Proluxe"/>
    <s v="Drivers"/>
    <s v="Adaptive"/>
    <s v="Shadow TransferKit"/>
    <s v="01-04-2025"/>
    <s v="14-04-2025"/>
    <n v="-4"/>
    <n v="0"/>
    <n v="222.8"/>
    <n v="0"/>
    <n v="222.8"/>
  </r>
  <r>
    <s v="AVPROD"/>
    <x v="78"/>
    <x v="6"/>
    <s v="SUFFOLK"/>
    <s v="VA"/>
    <n v="23435"/>
    <s v="PLX-DECRJ45-DMX-5CH"/>
    <s v="Each"/>
    <s v="Active"/>
    <s v="Proluxe"/>
    <s v="Controls"/>
    <s v="Controls"/>
    <s v="Shadow TransferKit"/>
    <s v="01-04-2025"/>
    <s v="14-04-2025"/>
    <n v="5"/>
    <n v="0"/>
    <n v="479.95"/>
    <n v="0"/>
    <n v="479.95"/>
  </r>
  <r>
    <s v="AVPROD"/>
    <x v="8"/>
    <x v="6"/>
    <s v="ROCKVILLE "/>
    <s v="MD"/>
    <n v="20852"/>
    <s v="EE1-END"/>
    <s v="Each"/>
    <s v="Active"/>
    <s v="American Lighting"/>
    <s v="Extrusion/Channel"/>
    <s v="Economy Extrusions"/>
    <s v="Special Order"/>
    <s v="01-04-2025"/>
    <s v="14-04-2025"/>
    <n v="0"/>
    <n v="10"/>
    <n v="0"/>
    <n v="9.6"/>
    <n v="-9.6"/>
  </r>
  <r>
    <s v="AVPROD"/>
    <x v="106"/>
    <x v="3"/>
    <s v="SARASOTA "/>
    <s v="FL"/>
    <n v="34243"/>
    <s v="PLX-ADPTDRJ24V-60"/>
    <s v="Each"/>
    <s v="Active"/>
    <s v="Proluxe"/>
    <s v="Drivers"/>
    <s v="Adaptive"/>
    <s v="Shadow TransferKit"/>
    <s v="01-04-2025"/>
    <s v="14-04-2025"/>
    <n v="-2"/>
    <n v="0"/>
    <n v="153.4"/>
    <n v="0"/>
    <n v="153.4"/>
  </r>
  <r>
    <s v="AVPROD"/>
    <x v="81"/>
    <x v="3"/>
    <s v="TAMPA"/>
    <s v="FL"/>
    <s v="33619-2272"/>
    <s v="PLX-TL-HVYDTYACCSRY-RGBTWCOB-PWR"/>
    <s v="Each"/>
    <s v="Active"/>
    <s v="Proluxe"/>
    <s v="Tape Light"/>
    <s v="High Output"/>
    <s v="Shadow TransferKit"/>
    <s v="01-04-2025"/>
    <s v="14-04-2025"/>
    <n v="2"/>
    <n v="0"/>
    <n v="10.199999999999999"/>
    <n v="0"/>
    <n v="10.199999999999999"/>
  </r>
  <r>
    <s v="AVPROD"/>
    <x v="161"/>
    <x v="14"/>
    <s v="LENEXA"/>
    <s v="KS"/>
    <n v="66219"/>
    <s v="CNVS-WW-12x24"/>
    <s v="CS2"/>
    <s v="Active"/>
    <s v="American Lighting"/>
    <s v="Dynamic Pixel"/>
    <s v="Canvas"/>
    <s v="Order"/>
    <s v="01-04-2025"/>
    <s v="14-04-2025"/>
    <n v="0"/>
    <n v="3"/>
    <n v="0"/>
    <n v="795"/>
    <n v="-795"/>
  </r>
  <r>
    <s v="AVPROD"/>
    <x v="3"/>
    <x v="2"/>
    <s v="Spokane Valley"/>
    <s v="WA"/>
    <n v="99216"/>
    <s v="PLX-WALL-DMXB-RGBW-4Z"/>
    <s v="Each"/>
    <s v="Active"/>
    <s v="Proluxe"/>
    <s v="Controls"/>
    <s v="Controls"/>
    <s v="Shadow TransferKit"/>
    <s v="01-04-2025"/>
    <s v="14-04-2025"/>
    <n v="-1"/>
    <n v="0"/>
    <n v="128.21"/>
    <n v="0"/>
    <n v="128.21"/>
  </r>
  <r>
    <s v="AVPROD"/>
    <x v="93"/>
    <x v="4"/>
    <s v="HOUSTON"/>
    <s v="TX"/>
    <n v="77007"/>
    <s v="TWPRO-CTRL-PLC-21"/>
    <s v="Each"/>
    <s v="NoPurchase"/>
    <s v="Seasonal"/>
    <s v="Seasonal"/>
    <s v="Twinkly Pro"/>
    <s v="Order"/>
    <s v="01-04-2025"/>
    <s v="14-04-2025"/>
    <n v="0"/>
    <n v="1"/>
    <n v="0"/>
    <n v="515.89"/>
    <n v="-515.89"/>
  </r>
  <r>
    <s v="AVPROD"/>
    <x v="59"/>
    <x v="1"/>
    <s v="HATTIESBURG "/>
    <s v="MS"/>
    <n v="39402"/>
    <s v="PLX-ADPTPRODRJ24V-96"/>
    <s v="Each"/>
    <s v="Active"/>
    <s v="Proluxe"/>
    <s v="Drivers"/>
    <s v="Adaptive"/>
    <s v="Shadow TransferKit"/>
    <s v="01-04-2025"/>
    <s v="14-04-2025"/>
    <n v="3"/>
    <n v="0"/>
    <n v="361.11"/>
    <n v="0"/>
    <n v="361.11"/>
  </r>
  <r>
    <s v="AVPROD"/>
    <x v="61"/>
    <x v="3"/>
    <s v="LAKELAND"/>
    <s v="FL"/>
    <n v="33813"/>
    <s v="PLX-ADPTDRJ24V-60"/>
    <s v="Each"/>
    <s v="Active"/>
    <s v="Proluxe"/>
    <s v="Drivers"/>
    <s v="Adaptive"/>
    <s v="Shadow TransferKit"/>
    <s v="01-04-2025"/>
    <s v="14-04-2025"/>
    <n v="-3"/>
    <n v="0"/>
    <n v="225.51"/>
    <n v="0"/>
    <n v="225.51"/>
  </r>
  <r>
    <s v="AVPROD"/>
    <x v="33"/>
    <x v="3"/>
    <s v="TAMPA "/>
    <s v="FL"/>
    <n v="33634"/>
    <s v="PE-RADXL-LENS"/>
    <s v="Each"/>
    <s v="Active"/>
    <s v="American Lighting"/>
    <s v="Extrusion/Channel"/>
    <s v="Premium Extrusions"/>
    <s v="Order"/>
    <s v="01-04-2025"/>
    <s v="14-04-2025"/>
    <n v="0"/>
    <n v="16"/>
    <n v="0"/>
    <n v="142.4"/>
    <n v="-142.4"/>
  </r>
  <r>
    <s v="AVPROD"/>
    <x v="180"/>
    <x v="6"/>
    <s v="MARLTON"/>
    <s v="NJ"/>
    <n v="8053"/>
    <s v="ADPTPRO-DR-300-24"/>
    <s v="Each"/>
    <s v="Active"/>
    <s v="American Lighting"/>
    <s v="Drivers"/>
    <s v="Adaptive"/>
    <s v="Order"/>
    <s v="01-04-2025"/>
    <s v="14-04-2025"/>
    <n v="0"/>
    <n v="1"/>
    <n v="0"/>
    <n v="163.19999999999999"/>
    <n v="-163.19999999999999"/>
  </r>
  <r>
    <s v="AVPROD"/>
    <x v="54"/>
    <x v="2"/>
    <s v="BEND"/>
    <s v="OR"/>
    <n v="97701"/>
    <s v="LED-DR60-24-277"/>
    <s v="Each"/>
    <s v="Inactive"/>
    <s v="American Lighting"/>
    <s v="Drivers"/>
    <s v="LED-DR"/>
    <s v="Special Order"/>
    <s v="01-04-2025"/>
    <s v="14-04-2025"/>
    <n v="0"/>
    <n v="1"/>
    <n v="0"/>
    <n v="67.3"/>
    <n v="-67.3"/>
  </r>
  <r>
    <s v="AVPROD"/>
    <x v="56"/>
    <x v="5"/>
    <s v="CLINTON "/>
    <s v="PA"/>
    <n v="15026"/>
    <s v="PLX-EXTUNVMINI-2M-BNDL5"/>
    <s v="Each"/>
    <s v="Active"/>
    <s v="Proluxe"/>
    <s v="Extrusion/Channel"/>
    <s v="Premium Extrusions"/>
    <s v="Shadow TransferKit"/>
    <s v="01-04-2025"/>
    <s v="14-04-2025"/>
    <n v="-2"/>
    <n v="0"/>
    <n v="371.5"/>
    <n v="0"/>
    <n v="371.5"/>
  </r>
  <r>
    <s v="AVPROD"/>
    <x v="56"/>
    <x v="5"/>
    <s v="CLINTON "/>
    <s v="PA"/>
    <n v="15026"/>
    <s v="PLX-ADPTPRODR24V-200"/>
    <s v="Each"/>
    <s v="Active"/>
    <s v="Proluxe"/>
    <s v="Drivers"/>
    <s v="Adaptive"/>
    <s v="Shadow TransferKit"/>
    <s v="01-04-2025"/>
    <s v="14-04-2025"/>
    <n v="-4"/>
    <n v="0"/>
    <n v="655.6"/>
    <n v="0"/>
    <n v="655.6"/>
  </r>
  <r>
    <s v="AVPROD"/>
    <x v="181"/>
    <x v="14"/>
    <s v="RAYMORE"/>
    <s v="MO"/>
    <n v="64083"/>
    <s v="PLX-HTL54-COB-30K-24V-16"/>
    <s v="Each"/>
    <s v="Active"/>
    <s v="Proluxe"/>
    <s v="Tape Light"/>
    <s v="High Output COB"/>
    <s v="Shadow TransferKit"/>
    <s v="01-04-2025"/>
    <s v="14-04-2025"/>
    <n v="4"/>
    <n v="0"/>
    <n v="277.44"/>
    <n v="0"/>
    <n v="277.44"/>
  </r>
  <r>
    <s v="AVPROD"/>
    <x v="182"/>
    <x v="8"/>
    <s v="WILMINGTON"/>
    <s v="MA"/>
    <n v="1887"/>
    <s v="PLX-HTLWD54-3018-24V-16"/>
    <s v="Each"/>
    <s v="Active"/>
    <s v="Proluxe"/>
    <s v="Tape Light"/>
    <s v="High Output"/>
    <s v="Shadow TransferKit"/>
    <s v="01-04-2025"/>
    <s v="14-04-2025"/>
    <n v="-2"/>
    <n v="0"/>
    <n v="305.8"/>
    <n v="0"/>
    <n v="305.8"/>
  </r>
  <r>
    <s v="AVPROD"/>
    <x v="177"/>
    <x v="12"/>
    <s v="GILBERT"/>
    <s v="AZ"/>
    <n v="85296"/>
    <s v="HTL-COB-WW-100"/>
    <s v="Each"/>
    <s v="Active"/>
    <s v="American Lighting"/>
    <s v="Tape Light"/>
    <s v="High Output COB"/>
    <s v="Order"/>
    <s v="01-04-2025"/>
    <s v="14-04-2025"/>
    <n v="0"/>
    <n v="1"/>
    <n v="0"/>
    <n v="591.35"/>
    <n v="-591.35"/>
  </r>
  <r>
    <s v="AVPROD"/>
    <x v="10"/>
    <x v="5"/>
    <s v="SYRACUSE "/>
    <s v="IN"/>
    <n v="46567"/>
    <s v="ADPT-DRJ-60-24"/>
    <s v="Each"/>
    <s v="Active"/>
    <s v="American Lighting"/>
    <s v="Drivers"/>
    <s v="Adaptive"/>
    <s v="Order"/>
    <s v="01-04-2025"/>
    <s v="14-04-2025"/>
    <n v="0"/>
    <n v="1"/>
    <n v="0"/>
    <n v="69.75"/>
    <n v="-69.75"/>
  </r>
  <r>
    <s v="AVPROD"/>
    <x v="13"/>
    <x v="7"/>
    <s v="LONG ISLAND CITY"/>
    <s v="NY"/>
    <n v="11101"/>
    <s v="CC-SETUP-NFPRO"/>
    <s v="Each"/>
    <s v="Active"/>
    <s v="Other - Non-Inventory"/>
    <s v="Other"/>
    <s v="LaborFee"/>
    <s v="Tivoli Custom Cut"/>
    <s v="01-04-2025"/>
    <s v="14-04-2025"/>
    <n v="-1"/>
    <n v="0"/>
    <n v="132"/>
    <n v="0"/>
    <n v="132"/>
  </r>
  <r>
    <s v="AVPROD"/>
    <x v="48"/>
    <x v="0"/>
    <s v="WINDSOR"/>
    <s v="CO"/>
    <n v="80550"/>
    <s v="ALC2-24-WH"/>
    <s v="Each"/>
    <s v="FlgNoPur"/>
    <s v="American Lighting"/>
    <s v="Undercabinets"/>
    <s v="LED Complete 2"/>
    <s v="Order"/>
    <s v="01-04-2025"/>
    <s v="14-04-2025"/>
    <n v="0"/>
    <n v="0"/>
    <n v="0"/>
    <n v="-26.8"/>
    <n v="26.8"/>
  </r>
  <r>
    <s v="AVPROD"/>
    <x v="111"/>
    <x v="5"/>
    <s v="DECATUR"/>
    <s v="IN"/>
    <n v="46733"/>
    <s v="PE-AA2-1M"/>
    <s v="Each"/>
    <s v="NoPurchase"/>
    <s v="American Lighting"/>
    <s v="Extrusion/Channel"/>
    <s v="Premium Extrusions"/>
    <s v="Order"/>
    <s v="01-04-2025"/>
    <s v="14-04-2025"/>
    <n v="0"/>
    <n v="20"/>
    <n v="0"/>
    <n v="250"/>
    <n v="-250"/>
  </r>
  <r>
    <s v="AVPROD"/>
    <x v="2"/>
    <x v="0"/>
    <s v="ARVADA"/>
    <s v="CO"/>
    <n v="80002"/>
    <s v="ADPTPRO-DRJ-60-24"/>
    <s v="Each"/>
    <s v="Active"/>
    <s v="American Lighting"/>
    <s v="Drivers"/>
    <s v="Adaptive"/>
    <s v="Order"/>
    <s v="01-04-2025"/>
    <s v="14-04-2025"/>
    <n v="0"/>
    <n v="5"/>
    <n v="0"/>
    <n v="383.75"/>
    <n v="-383.75"/>
  </r>
  <r>
    <s v="AVPROD"/>
    <x v="16"/>
    <x v="9"/>
    <s v="LINDON"/>
    <s v="UT"/>
    <n v="84042"/>
    <s v="PZM-TLH-65-24V-RGBW-16"/>
    <s v="Each"/>
    <s v="Active"/>
    <s v="Prizm"/>
    <s v="Tape Light"/>
    <s v="High Output"/>
    <s v="Shadow TransferKit"/>
    <s v="01-04-2025"/>
    <s v="14-04-2025"/>
    <n v="0"/>
    <n v="15"/>
    <n v="0"/>
    <n v="2373"/>
    <n v="-2373"/>
  </r>
  <r>
    <s v="AVPROD"/>
    <x v="33"/>
    <x v="3"/>
    <s v="TAMPA "/>
    <s v="FL"/>
    <n v="33634"/>
    <s v="E-CLIP-45"/>
    <s v="Each"/>
    <s v="NoPurchase"/>
    <s v="American Lighting"/>
    <s v="Extrusion/Channel"/>
    <s v="Economy Extrusions"/>
    <s v="Order"/>
    <s v="01-04-2025"/>
    <s v="14-04-2025"/>
    <n v="0"/>
    <n v="20"/>
    <n v="0"/>
    <n v="44"/>
    <n v="-44"/>
  </r>
  <r>
    <s v="AVPROD"/>
    <x v="24"/>
    <x v="3"/>
    <s v="NAPLES"/>
    <s v="FL"/>
    <n v="34110"/>
    <s v="PLX-ADPTPRODRJ24V-60"/>
    <s v="Each"/>
    <s v="Active"/>
    <s v="Proluxe"/>
    <s v="Drivers"/>
    <s v="Adaptive"/>
    <s v="Shadow TransferKit"/>
    <s v="01-04-2025"/>
    <s v="14-04-2025"/>
    <n v="2"/>
    <n v="0"/>
    <n v="0"/>
    <n v="0"/>
    <n v="0"/>
  </r>
  <r>
    <s v="AVPROD"/>
    <x v="56"/>
    <x v="5"/>
    <s v="CLINTON "/>
    <s v="PA"/>
    <n v="15026"/>
    <s v="PE-UVLENS-1M"/>
    <s v="Each"/>
    <s v="Active"/>
    <s v="American Lighting"/>
    <s v="Extrusion/Channel"/>
    <s v="Premium Extrusions"/>
    <s v="Special Order"/>
    <s v="01-04-2025"/>
    <s v="14-04-2025"/>
    <n v="0"/>
    <n v="22"/>
    <n v="0"/>
    <n v="127.16"/>
    <n v="-127.16"/>
  </r>
  <r>
    <s v="AVPROD"/>
    <x v="28"/>
    <x v="3"/>
    <s v="SARASOTA"/>
    <s v="FL"/>
    <n v="34243"/>
    <s v="PE-INVSLOT-2M"/>
    <s v="Each"/>
    <s v="NoPurchase"/>
    <s v="American Lighting"/>
    <s v="Extrusion/Channel"/>
    <s v="Premium Extrusions"/>
    <s v="Special Order"/>
    <s v="01-04-2025"/>
    <s v="14-04-2025"/>
    <n v="0"/>
    <n v="10"/>
    <n v="0"/>
    <n v="739"/>
    <n v="-739"/>
  </r>
  <r>
    <s v="AVPROD"/>
    <x v="28"/>
    <x v="3"/>
    <s v="SARASOTA"/>
    <s v="FL"/>
    <n v="34243"/>
    <s v="PE-VERGE-FEED"/>
    <s v="Each"/>
    <s v="Active"/>
    <s v="American Lighting"/>
    <s v="Extrusion/Channel"/>
    <s v="Premium Extrusions"/>
    <s v="Order"/>
    <s v="01-04-2025"/>
    <s v="14-04-2025"/>
    <n v="0"/>
    <n v="15"/>
    <n v="0"/>
    <n v="25.05"/>
    <n v="-25.05"/>
  </r>
  <r>
    <s v="AVPROD"/>
    <x v="0"/>
    <x v="0"/>
    <s v="MURRAY"/>
    <s v="UT"/>
    <n v="84107"/>
    <s v="PLX-ADPTDRJ12V-30"/>
    <s v="Each"/>
    <s v="Active"/>
    <s v="Proluxe"/>
    <s v="Drivers"/>
    <s v="Adaptive"/>
    <s v="Shadow TransferKit"/>
    <s v="01-04-2025"/>
    <s v="14-04-2025"/>
    <n v="8"/>
    <n v="0"/>
    <n v="384.96"/>
    <n v="0"/>
    <n v="384.96"/>
  </r>
  <r>
    <s v="AVPROD"/>
    <x v="111"/>
    <x v="5"/>
    <s v="DECATUR"/>
    <s v="IN"/>
    <n v="46733"/>
    <s v="SPTL-TW"/>
    <s v="Each"/>
    <s v="NoPurchase"/>
    <s v="American Lighting"/>
    <s v="Tape Light"/>
    <s v="Spec Grade"/>
    <s v="Order"/>
    <s v="01-04-2025"/>
    <s v="14-04-2025"/>
    <n v="0"/>
    <n v="1"/>
    <n v="0"/>
    <n v="128.25"/>
    <n v="-128.25"/>
  </r>
  <r>
    <s v="AVPROD"/>
    <x v="3"/>
    <x v="2"/>
    <s v="BELLEVUE"/>
    <s v="WA"/>
    <n v="98005"/>
    <s v="MLUX-END"/>
    <s v="BG10"/>
    <s v="Active"/>
    <s v="American Lighting"/>
    <s v="Tape Light"/>
    <s v="Microlux"/>
    <s v="Order"/>
    <s v="01-04-2025"/>
    <s v="14-04-2025"/>
    <n v="0"/>
    <n v="5"/>
    <n v="0"/>
    <n v="29.75"/>
    <n v="-29.75"/>
  </r>
  <r>
    <s v="AVPROD"/>
    <x v="3"/>
    <x v="2"/>
    <s v="Spokane Valley"/>
    <s v="WA"/>
    <n v="99216"/>
    <s v="PLX-HTLWD54-3018-24V-16"/>
    <s v="Each"/>
    <s v="Active"/>
    <s v="Proluxe"/>
    <s v="Tape Light"/>
    <s v="High Output"/>
    <s v="Shadow TransferKit"/>
    <s v="01-04-2025"/>
    <s v="14-04-2025"/>
    <n v="-2"/>
    <n v="0"/>
    <n v="259.94"/>
    <n v="0"/>
    <n v="259.94"/>
  </r>
  <r>
    <s v="AVPROD"/>
    <x v="156"/>
    <x v="8"/>
    <s v="North Easton"/>
    <s v="MA"/>
    <n v="2356"/>
    <s v="PLX-CNVS54-30K-24V-12x24"/>
    <s v="CS2"/>
    <s v="Active"/>
    <s v="Proluxe"/>
    <s v="Dynamic Pixel"/>
    <s v="Canvas"/>
    <s v="Shadow TransferKit"/>
    <s v="01-04-2025"/>
    <s v="14-04-2025"/>
    <n v="15"/>
    <n v="0"/>
    <n v="3577.5"/>
    <n v="0"/>
    <n v="3577.5"/>
  </r>
  <r>
    <s v="AVPROD"/>
    <x v="183"/>
    <x v="7"/>
    <s v="WEST PALM BEACH"/>
    <s v="FL"/>
    <n v="33405"/>
    <s v="ADPTPRO-DR-200-24"/>
    <s v="Each"/>
    <s v="Active"/>
    <s v="American Lighting"/>
    <s v="Drivers"/>
    <s v="Adaptive"/>
    <s v="Order"/>
    <s v="01-04-2025"/>
    <s v="14-04-2025"/>
    <n v="0"/>
    <n v="1"/>
    <n v="0"/>
    <n v="149"/>
    <n v="-149"/>
  </r>
  <r>
    <s v="AVPROD"/>
    <x v="34"/>
    <x v="3"/>
    <s v="DORAL "/>
    <s v="FL"/>
    <n v="33122"/>
    <s v="PE-GT-1M"/>
    <s v="Each"/>
    <s v="Inactive"/>
    <s v="American Lighting"/>
    <s v="Extrusion/Channel"/>
    <s v="Premium Extrusions"/>
    <s v="Order"/>
    <s v="01-04-2025"/>
    <s v="14-04-2025"/>
    <n v="0"/>
    <n v="71"/>
    <n v="0"/>
    <n v="1320.6"/>
    <n v="-1320.6"/>
  </r>
  <r>
    <s v="AVPROD"/>
    <x v="98"/>
    <x v="11"/>
    <s v="MOUNT PROSPECT"/>
    <s v="IL"/>
    <n v="60056"/>
    <s v="ADPTPRO-DRJ-60-24"/>
    <s v="Each"/>
    <s v="Active"/>
    <s v="American Lighting"/>
    <s v="Drivers"/>
    <s v="Adaptive"/>
    <s v="Order"/>
    <s v="01-04-2025"/>
    <s v="14-04-2025"/>
    <n v="0"/>
    <n v="1"/>
    <n v="0"/>
    <n v="53.73"/>
    <n v="-53.73"/>
  </r>
  <r>
    <s v="AVPROD"/>
    <x v="35"/>
    <x v="11"/>
    <s v="SKOKIE"/>
    <s v="IL"/>
    <n v="60076"/>
    <s v="PLX-LEDDRJ24V-300"/>
    <s v="Each"/>
    <s v="Active"/>
    <s v="Proluxe"/>
    <s v="Drivers"/>
    <s v="LED-DR"/>
    <s v="Shadow TransferKit"/>
    <s v="01-04-2025"/>
    <s v="14-04-2025"/>
    <n v="0"/>
    <n v="0"/>
    <n v="-162.30000000000001"/>
    <n v="0"/>
    <n v="-162.30000000000001"/>
  </r>
  <r>
    <s v="AVPROD"/>
    <x v="73"/>
    <x v="6"/>
    <s v="BETHESDA"/>
    <s v="MD"/>
    <n v="20814"/>
    <s v="PLX-EXTGT-2M-BNDL1"/>
    <s v="Each"/>
    <s v="Active"/>
    <s v="Proluxe"/>
    <s v="Extrusion/Channel"/>
    <s v="Premium Extrusions"/>
    <s v="Shadow TransferKit"/>
    <s v="01-04-2025"/>
    <s v="14-04-2025"/>
    <n v="1"/>
    <n v="0"/>
    <n v="65.95"/>
    <n v="0"/>
    <n v="65.95"/>
  </r>
  <r>
    <s v="AVPROD"/>
    <x v="37"/>
    <x v="5"/>
    <s v="MADISON HEIGHTS"/>
    <s v="MI"/>
    <n v="48071"/>
    <s v="PE-GT-1M"/>
    <s v="Each"/>
    <s v="Inactive"/>
    <s v="American Lighting"/>
    <s v="Extrusion/Channel"/>
    <s v="Premium Extrusions"/>
    <s v="Order"/>
    <s v="01-04-2025"/>
    <s v="14-04-2025"/>
    <n v="0"/>
    <n v="26"/>
    <n v="0"/>
    <n v="483.6"/>
    <n v="-483.6"/>
  </r>
  <r>
    <s v="AVPROD"/>
    <x v="88"/>
    <x v="0"/>
    <s v="PARK CITY"/>
    <s v="UT"/>
    <n v="84098"/>
    <s v="ADPTPRO-DRJ-30-24"/>
    <s v="Each"/>
    <s v="Active"/>
    <s v="American Lighting"/>
    <s v="Drivers"/>
    <s v="Adaptive"/>
    <s v="Order"/>
    <s v="01-04-2025"/>
    <s v="14-04-2025"/>
    <n v="0"/>
    <n v="4"/>
    <n v="0"/>
    <n v="202.6"/>
    <n v="-202.6"/>
  </r>
  <r>
    <s v="AVPROD"/>
    <x v="12"/>
    <x v="5"/>
    <s v="TROY"/>
    <s v="MI"/>
    <n v="48084"/>
    <s v="HTL-COB-UWW-16"/>
    <s v="Each"/>
    <s v="Active"/>
    <s v="American Lighting"/>
    <s v="Tape Light"/>
    <s v="High Output COB"/>
    <s v="Order"/>
    <s v="01-04-2025"/>
    <s v="14-04-2025"/>
    <n v="0"/>
    <n v="3"/>
    <n v="0"/>
    <n v="291"/>
    <n v="-291"/>
  </r>
  <r>
    <s v="AVPROD"/>
    <x v="115"/>
    <x v="1"/>
    <s v="CHARLOTTE"/>
    <s v="NC"/>
    <n v="28226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16"/>
    <x v="9"/>
    <s v="LINDON"/>
    <s v="UT"/>
    <n v="84042"/>
    <s v="PZM-E-CLIP-45"/>
    <s v="Each"/>
    <s v="Inactive"/>
    <s v="Prizm"/>
    <s v="Extrusion/Channel"/>
    <s v="Economy Extrusions"/>
    <s v="TransferKit"/>
    <s v="01-04-2025"/>
    <s v="14-04-2025"/>
    <n v="0"/>
    <n v="100"/>
    <n v="0"/>
    <n v="220"/>
    <n v="-220"/>
  </r>
  <r>
    <s v="AVPROD"/>
    <x v="165"/>
    <x v="6"/>
    <s v="LANCASTER"/>
    <s v="PA"/>
    <n v="17601"/>
    <s v="SPKPL-REC-TB-5CH"/>
    <s v="Each"/>
    <s v="Active"/>
    <s v="American Lighting"/>
    <s v="Spektrum"/>
    <s v="Spektrum Smart"/>
    <s v="Order"/>
    <s v="01-04-2025"/>
    <s v="14-04-2025"/>
    <n v="0"/>
    <n v="1"/>
    <n v="0"/>
    <n v="59.35"/>
    <n v="-59.35"/>
  </r>
  <r>
    <s v="AVPROD"/>
    <x v="85"/>
    <x v="1"/>
    <s v="CHARLOTTE"/>
    <s v="NC"/>
    <n v="28217"/>
    <s v="PLX-EXTPRO45-2M-BNDL1"/>
    <s v="Each"/>
    <s v="FlgNoPur"/>
    <s v="Proluxe"/>
    <s v="Extrusion/Channel"/>
    <s v="Premium Extrusions"/>
    <s v="Shadow TransferKit"/>
    <s v="01-04-2025"/>
    <s v="14-04-2025"/>
    <n v="-16"/>
    <n v="0"/>
    <n v="826.56"/>
    <n v="0"/>
    <n v="826.56"/>
  </r>
  <r>
    <s v="AVPROD"/>
    <x v="141"/>
    <x v="0"/>
    <s v="LONE TREE"/>
    <s v="CO"/>
    <n v="80124"/>
    <s v="SFLEX-CONKIT-2PIN"/>
    <s v="Each"/>
    <s v="NoPurchase"/>
    <s v="American Lighting"/>
    <s v="Tape Light"/>
    <s v="Senik"/>
    <s v="Tivoli Custom Cut"/>
    <s v="01-04-2025"/>
    <s v="14-04-2025"/>
    <n v="0"/>
    <n v="1"/>
    <n v="0"/>
    <n v="12"/>
    <n v="-12"/>
  </r>
  <r>
    <s v="AVPROD"/>
    <x v="31"/>
    <x v="3"/>
    <s v="BOCA RATON"/>
    <s v="FL"/>
    <n v="33434"/>
    <s v="PE-GT-END"/>
    <s v="Each"/>
    <s v="NoPurchase"/>
    <s v="American Lighting"/>
    <s v="Extrusion/Channel"/>
    <s v="Premium Extrusions"/>
    <s v="Order"/>
    <s v="01-04-2025"/>
    <s v="14-04-2025"/>
    <n v="0"/>
    <n v="28"/>
    <n v="0"/>
    <n v="71.400000000000006"/>
    <n v="-71.400000000000006"/>
  </r>
  <r>
    <s v="AVPROD"/>
    <x v="4"/>
    <x v="1"/>
    <s v="WOODSTOCK"/>
    <s v="GA"/>
    <n v="30188"/>
    <s v="PLX-CNVS54-TW-24V-12x24"/>
    <s v="CS2"/>
    <s v="Active"/>
    <s v="Proluxe"/>
    <s v="Dynamic Pixel"/>
    <s v="Canvas"/>
    <s v="Shadow TransferKit"/>
    <s v="01-04-2025"/>
    <s v="14-04-2025"/>
    <n v="-3"/>
    <n v="0"/>
    <n v="794.31"/>
    <n v="0"/>
    <n v="794.31"/>
  </r>
  <r>
    <s v="AVPROD"/>
    <x v="70"/>
    <x v="5"/>
    <s v="FISHERS "/>
    <s v="IN"/>
    <n v="46038"/>
    <s v="HTL-RGBW"/>
    <s v="Each"/>
    <s v="Active"/>
    <s v="American Lighting"/>
    <s v="Tape Light"/>
    <s v="High Output"/>
    <s v="Order"/>
    <s v="01-04-2025"/>
    <s v="14-04-2025"/>
    <n v="0"/>
    <n v="11"/>
    <n v="0"/>
    <n v="1455.85"/>
    <n v="-1455.85"/>
  </r>
  <r>
    <s v="AVPROD"/>
    <x v="62"/>
    <x v="0"/>
    <s v="LEHI"/>
    <s v="UT"/>
    <n v="84043"/>
    <s v="PLX-HTLWD54-3018-24V-16"/>
    <s v="Each"/>
    <s v="Active"/>
    <s v="Proluxe"/>
    <s v="Tape Light"/>
    <s v="High Output"/>
    <s v="Shadow TransferKit"/>
    <s v="01-04-2025"/>
    <s v="14-04-2025"/>
    <n v="-13"/>
    <n v="0"/>
    <n v="1888.38"/>
    <n v="0"/>
    <n v="1888.38"/>
  </r>
  <r>
    <s v="AVPROD"/>
    <x v="5"/>
    <x v="3"/>
    <s v="SARASOTA"/>
    <s v="FL"/>
    <n v="34236"/>
    <s v="PLX-EXTTRACE-2M-BNDL1"/>
    <s v="Each"/>
    <s v="Active"/>
    <s v="Proluxe"/>
    <s v="Extrusion/Channel"/>
    <s v="Premium Extrusions"/>
    <s v="Shadow TransferKit"/>
    <s v="01-04-2025"/>
    <s v="14-04-2025"/>
    <n v="-5"/>
    <n v="0"/>
    <n v="261.5"/>
    <n v="0"/>
    <n v="261.5"/>
  </r>
  <r>
    <s v="AVPROD"/>
    <x v="37"/>
    <x v="5"/>
    <s v="MADISON HEIGHTS"/>
    <s v="MI"/>
    <n v="48071"/>
    <s v="PE-GT-LENS-1M"/>
    <s v="Each"/>
    <s v="NoPurchase"/>
    <s v="American Lighting"/>
    <s v="Extrusion/Channel"/>
    <s v="Premium Extrusions"/>
    <s v="Order"/>
    <s v="01-04-2025"/>
    <s v="14-04-2025"/>
    <n v="0"/>
    <n v="26"/>
    <n v="0"/>
    <n v="270.39999999999998"/>
    <n v="-270.39999999999998"/>
  </r>
  <r>
    <s v="AVPROD"/>
    <x v="79"/>
    <x v="0"/>
    <s v="RIVERTON"/>
    <s v="UT"/>
    <n v="84065"/>
    <s v="LED-DRJ-96-24"/>
    <s v="Each"/>
    <s v="Active"/>
    <s v="American Lighting"/>
    <s v="Drivers"/>
    <s v="LED-DR"/>
    <s v="Order"/>
    <s v="01-04-2025"/>
    <s v="14-04-2025"/>
    <n v="0"/>
    <n v="6"/>
    <n v="0"/>
    <n v="342.9"/>
    <n v="-342.9"/>
  </r>
  <r>
    <s v="AVPROD"/>
    <x v="46"/>
    <x v="5"/>
    <s v="HARBOR SPRINGS "/>
    <s v="MI"/>
    <n v="49740"/>
    <s v="DIS-PLX-FLXBX-BAG"/>
    <s v="Each"/>
    <s v="Active"/>
    <s v="Proluxe"/>
    <s v="DsplyCtlgSwag"/>
    <s v="DsplyCtlgSwag"/>
    <s v="Order"/>
    <s v="01-04-2025"/>
    <s v="14-04-2025"/>
    <n v="0"/>
    <n v="1"/>
    <n v="0"/>
    <n v="0"/>
    <n v="0"/>
  </r>
  <r>
    <s v="AVPROD"/>
    <x v="90"/>
    <x v="11"/>
    <s v="STEVENS POINT"/>
    <s v="WI"/>
    <n v="54481"/>
    <s v="HTLWD-3018-16"/>
    <s v="Each"/>
    <s v="Active"/>
    <s v="American Lighting"/>
    <s v="Tape Light"/>
    <s v="High Output"/>
    <s v="Order"/>
    <s v="01-04-2025"/>
    <s v="14-04-2025"/>
    <n v="0"/>
    <n v="10"/>
    <n v="0"/>
    <n v="834"/>
    <n v="-834"/>
  </r>
  <r>
    <s v="AVPROD"/>
    <x v="3"/>
    <x v="2"/>
    <s v="Spokane Valley"/>
    <s v="WA"/>
    <n v="99216"/>
    <s v="PLX-LEDDR24V-8"/>
    <s v="Each"/>
    <s v="Active"/>
    <s v="Proluxe"/>
    <s v="Drivers"/>
    <s v="LED-DR"/>
    <s v="Shadow TransferKit"/>
    <s v="01-04-2025"/>
    <s v="14-04-2025"/>
    <n v="-2"/>
    <n v="0"/>
    <n v="28.22"/>
    <n v="0"/>
    <n v="28.22"/>
  </r>
  <r>
    <s v="AVPROD"/>
    <x v="3"/>
    <x v="2"/>
    <s v="Spokane Valley"/>
    <s v="WA"/>
    <n v="99216"/>
    <s v="PLX-DEC-DMX-RJ45-5X5CH"/>
    <s v="Each"/>
    <s v="Active"/>
    <s v="Proluxe"/>
    <s v="Controls"/>
    <s v="Controls"/>
    <s v="Shadow TransferKit"/>
    <s v="01-04-2025"/>
    <s v="14-04-2025"/>
    <n v="2"/>
    <n v="0"/>
    <n v="437.18"/>
    <n v="0"/>
    <n v="437.18"/>
  </r>
  <r>
    <s v="AVPROD"/>
    <x v="124"/>
    <x v="6"/>
    <s v="SILVER SPRING"/>
    <s v="MD"/>
    <n v="20910"/>
    <s v="SPTLX-WW-13"/>
    <s v="Each"/>
    <s v="FlgNoPur"/>
    <s v="American Lighting"/>
    <s v="Tape Light"/>
    <s v="Spec Ultra"/>
    <s v="Order"/>
    <s v="01-04-2025"/>
    <s v="14-04-2025"/>
    <n v="0"/>
    <n v="1"/>
    <n v="0"/>
    <n v="140.25"/>
    <n v="-140.25"/>
  </r>
  <r>
    <s v="AVPROD"/>
    <x v="59"/>
    <x v="1"/>
    <s v="HATTIESBURG "/>
    <s v="MS"/>
    <n v="39402"/>
    <s v="PLX-TL-SC-4BLOCK"/>
    <s v="Each"/>
    <s v="Active"/>
    <s v="Proluxe"/>
    <s v="Tape Light"/>
    <s v="Tape Light Accessories"/>
    <s v="Shadow TransferKit"/>
    <s v="01-04-2025"/>
    <s v="14-04-2025"/>
    <n v="2"/>
    <n v="0"/>
    <n v="65.08"/>
    <n v="0"/>
    <n v="65.08"/>
  </r>
  <r>
    <s v="AVPROD"/>
    <x v="4"/>
    <x v="1"/>
    <s v="WOODSTOCK"/>
    <s v="GA"/>
    <n v="30188"/>
    <s v="PLX-DEC-DMX-RJ45-5X5CH"/>
    <s v="Each"/>
    <s v="Active"/>
    <s v="Proluxe"/>
    <s v="Controls"/>
    <s v="Controls"/>
    <s v="Shadow TransferKit"/>
    <s v="01-04-2025"/>
    <s v="14-04-2025"/>
    <n v="1"/>
    <n v="0"/>
    <n v="218.6"/>
    <n v="0"/>
    <n v="218.6"/>
  </r>
  <r>
    <s v="AVPROD"/>
    <x v="4"/>
    <x v="1"/>
    <s v="WOODSTOCK"/>
    <s v="GA"/>
    <n v="30188"/>
    <s v="PLX-EXTDY-END"/>
    <s v="Each"/>
    <s v="Active"/>
    <s v="Proluxe"/>
    <s v="Extrusion/Channel"/>
    <s v="Premium Extrusions"/>
    <s v="Shadow TransferKit"/>
    <s v="01-04-2025"/>
    <s v="14-04-2025"/>
    <n v="-10"/>
    <n v="0"/>
    <n v="19"/>
    <n v="0"/>
    <n v="19"/>
  </r>
  <r>
    <s v="AVPROD"/>
    <x v="146"/>
    <x v="12"/>
    <s v="EL SEGUNDO"/>
    <s v="CA"/>
    <n v="90245"/>
    <s v="ADPTPRO-DRJ-30-24"/>
    <s v="Each"/>
    <s v="Active"/>
    <s v="American Lighting"/>
    <s v="Drivers"/>
    <s v="Adaptive"/>
    <s v="Order"/>
    <s v="01-04-2025"/>
    <s v="14-04-2025"/>
    <n v="0"/>
    <n v="1"/>
    <n v="0"/>
    <n v="0"/>
    <n v="0"/>
  </r>
  <r>
    <s v="AVPROD"/>
    <x v="23"/>
    <x v="5"/>
    <s v="MASON"/>
    <s v="OH"/>
    <n v="45040"/>
    <s v="HTL-COB-TW-16"/>
    <s v="Each"/>
    <s v="Active"/>
    <s v="American Lighting"/>
    <s v="Tape Light"/>
    <s v="High Output COB"/>
    <s v="Order"/>
    <s v="01-04-2025"/>
    <s v="14-04-2025"/>
    <n v="0"/>
    <n v="1"/>
    <n v="0"/>
    <n v="104.2"/>
    <n v="-104.2"/>
  </r>
  <r>
    <s v="AVPROD"/>
    <x v="6"/>
    <x v="4"/>
    <s v="FARMERS BRANCH"/>
    <s v="TX"/>
    <n v="75234"/>
    <s v="PLX-STL54-COB-40K-24V-16"/>
    <s v="Each"/>
    <s v="Active"/>
    <s v="Proluxe"/>
    <s v="Tape Light"/>
    <s v="Standard Grade COB"/>
    <s v="Shadow TransferKit"/>
    <s v="01-04-2025"/>
    <s v="14-04-2025"/>
    <n v="-2"/>
    <n v="0"/>
    <n v="181.5"/>
    <n v="0"/>
    <n v="181.5"/>
  </r>
  <r>
    <s v="AVPROD"/>
    <x v="12"/>
    <x v="5"/>
    <s v="TROY"/>
    <s v="MI"/>
    <n v="48084"/>
    <s v="PE-AA1-END"/>
    <s v="Each"/>
    <s v="Active"/>
    <s v="American Lighting"/>
    <s v="Extrusion/Channel"/>
    <s v="Premium Extrusions"/>
    <s v="Special Order"/>
    <s v="01-04-2025"/>
    <s v="14-04-2025"/>
    <n v="0"/>
    <n v="36"/>
    <n v="0"/>
    <n v="86.4"/>
    <n v="-86.4"/>
  </r>
  <r>
    <s v="AVPROD"/>
    <x v="104"/>
    <x v="5"/>
    <s v="ELK RAPIDS"/>
    <s v="MI"/>
    <n v="49629"/>
    <s v="CR4-24VDC-60-5-20"/>
    <s v="Each"/>
    <s v="Active"/>
    <s v="American Lighting"/>
    <s v="Flexible Linear"/>
    <s v="Channel Rays"/>
    <s v="Order"/>
    <s v="01-04-2025"/>
    <s v="14-04-2025"/>
    <n v="0"/>
    <n v="4"/>
    <n v="0"/>
    <n v="266.2"/>
    <n v="-266.2"/>
  </r>
  <r>
    <s v="AVPROD"/>
    <x v="8"/>
    <x v="6"/>
    <s v="ROCKVILLE "/>
    <s v="MD"/>
    <n v="20852"/>
    <s v="ADPTPRO-DRJ-30-24"/>
    <s v="Each"/>
    <s v="Active"/>
    <s v="American Lighting"/>
    <s v="Drivers"/>
    <s v="Adaptive"/>
    <s v="Order"/>
    <s v="01-04-2025"/>
    <s v="14-04-2025"/>
    <n v="0"/>
    <n v="4"/>
    <n v="0"/>
    <n v="152"/>
    <n v="-152"/>
  </r>
  <r>
    <s v="AVPROD"/>
    <x v="56"/>
    <x v="5"/>
    <s v="CLINTON "/>
    <s v="PA"/>
    <n v="15026"/>
    <s v="PLX-STL68-30K-12VAC-16"/>
    <s v="Each"/>
    <s v="Active"/>
    <s v="Proluxe"/>
    <s v="Tape Light"/>
    <s v="Standard Grade"/>
    <s v="Shadow TransferKit"/>
    <s v="01-04-2025"/>
    <s v="14-04-2025"/>
    <n v="-11"/>
    <n v="0"/>
    <n v="1340.9"/>
    <n v="0"/>
    <n v="1340.9"/>
  </r>
  <r>
    <s v="AVPROD"/>
    <x v="157"/>
    <x v="12"/>
    <s v="LAS VEGAS"/>
    <s v="NV"/>
    <n v="89131"/>
    <s v="PLX-ADPTPRODRJ24V-96"/>
    <s v="Each"/>
    <s v="Active"/>
    <s v="Proluxe"/>
    <s v="Drivers"/>
    <s v="Adaptive"/>
    <s v="Shadow TransferKit"/>
    <s v="01-04-2025"/>
    <s v="14-04-2025"/>
    <n v="-8"/>
    <n v="0"/>
    <n v="747.53"/>
    <n v="0"/>
    <n v="747.53"/>
  </r>
  <r>
    <s v="AVPROD"/>
    <x v="184"/>
    <x v="12"/>
    <s v="SCOTTSDALE"/>
    <s v="AZ"/>
    <n v="85255"/>
    <s v="PE-GTX-3M"/>
    <s v="Each"/>
    <s v="Active"/>
    <s v="American Lighting"/>
    <s v="Extrusion/Channel"/>
    <s v="Premium Extrusions"/>
    <s v="Special Order"/>
    <s v="01-04-2025"/>
    <s v="14-04-2025"/>
    <n v="0"/>
    <n v="3"/>
    <n v="0"/>
    <n v="113.31"/>
    <n v="-113.31"/>
  </r>
  <r>
    <s v="AVPROD"/>
    <x v="185"/>
    <x v="7"/>
    <s v="WYCKOFF"/>
    <s v="NJ"/>
    <n v="7481"/>
    <s v="RP-2/4/6"/>
    <s v="Each"/>
    <s v="FlgNoPur"/>
    <s v="American Lighting"/>
    <s v="Downlighting"/>
    <s v="Rough-in Plate"/>
    <s v="Order"/>
    <s v="01-04-2025"/>
    <s v="14-04-2025"/>
    <n v="0"/>
    <n v="15"/>
    <n v="0"/>
    <n v="96.75"/>
    <n v="-96.75"/>
  </r>
  <r>
    <s v="AVPROD"/>
    <x v="186"/>
    <x v="5"/>
    <s v="CANTON "/>
    <s v="OH"/>
    <n v="44718"/>
    <s v="DIS-PLX-FLXBX-BAG"/>
    <s v="Each"/>
    <s v="Active"/>
    <s v="Proluxe"/>
    <s v="DsplyCtlgSwag"/>
    <s v="DsplyCtlgSwag"/>
    <s v="Order"/>
    <s v="01-04-2025"/>
    <s v="14-04-2025"/>
    <n v="0"/>
    <n v="1"/>
    <n v="0"/>
    <n v="0"/>
    <n v="0"/>
  </r>
  <r>
    <s v="AVPROD"/>
    <x v="42"/>
    <x v="0"/>
    <s v="DENVER"/>
    <s v="CO"/>
    <n v="80222"/>
    <s v="STLHD65-WW-16"/>
    <s v="Each"/>
    <s v="Active"/>
    <s v="American Lighting"/>
    <s v="Tape Light"/>
    <s v="Standard Grade HD"/>
    <s v="Order"/>
    <s v="01-04-2025"/>
    <s v="14-04-2025"/>
    <n v="0"/>
    <n v="7"/>
    <n v="0"/>
    <n v="691.6"/>
    <n v="-691.6"/>
  </r>
  <r>
    <s v="AVPROD"/>
    <x v="42"/>
    <x v="0"/>
    <s v="DENVER"/>
    <s v="CO"/>
    <n v="80222"/>
    <s v="ADPTPRO-DR-200-24"/>
    <s v="Each"/>
    <s v="Active"/>
    <s v="American Lighting"/>
    <s v="Drivers"/>
    <s v="Adaptive"/>
    <s v="Order"/>
    <s v="01-04-2025"/>
    <s v="14-04-2025"/>
    <n v="0"/>
    <n v="16"/>
    <n v="0"/>
    <n v="2384"/>
    <n v="-2384"/>
  </r>
  <r>
    <s v="AVPROD"/>
    <x v="16"/>
    <x v="9"/>
    <s v="LINDON"/>
    <s v="UT"/>
    <n v="84042"/>
    <s v="PZM-PE-GT-1M"/>
    <s v="Each"/>
    <s v="Inactive"/>
    <s v="Prizm"/>
    <s v="Extrusion/Channel"/>
    <s v="Premium Extrusions"/>
    <s v="TransferKit"/>
    <s v="01-04-2025"/>
    <s v="14-04-2025"/>
    <n v="0"/>
    <n v="42"/>
    <n v="0"/>
    <n v="781.2"/>
    <n v="-781.2"/>
  </r>
  <r>
    <s v="AVPROD"/>
    <x v="23"/>
    <x v="5"/>
    <s v="MASON"/>
    <s v="OH"/>
    <n v="45040"/>
    <s v="SPKPL-REC-TB-5CH"/>
    <s v="Each"/>
    <s v="Active"/>
    <s v="American Lighting"/>
    <s v="Spektrum"/>
    <s v="Spektrum Smart"/>
    <s v="Order"/>
    <s v="01-04-2025"/>
    <s v="14-04-2025"/>
    <n v="0"/>
    <n v="1"/>
    <n v="0"/>
    <n v="59.35"/>
    <n v="-59.35"/>
  </r>
  <r>
    <s v="AVPROD"/>
    <x v="64"/>
    <x v="3"/>
    <s v="SUMMERFIELD "/>
    <s v="FL"/>
    <n v="34491"/>
    <s v="PLX-ADPTPRODRJ24V-96"/>
    <s v="Each"/>
    <s v="Active"/>
    <s v="Proluxe"/>
    <s v="Drivers"/>
    <s v="Adaptive"/>
    <s v="Shadow TransferKit"/>
    <s v="01-04-2025"/>
    <s v="14-04-2025"/>
    <n v="-1"/>
    <n v="0"/>
    <n v="126.7"/>
    <n v="0"/>
    <n v="126.7"/>
  </r>
  <r>
    <s v="AVPROD"/>
    <x v="174"/>
    <x v="16"/>
    <s v="TIFTON"/>
    <s v="GA"/>
    <n v="31794"/>
    <s v="BRD6-5CCT-RD"/>
    <s v="Each"/>
    <s v="Active"/>
    <s v="American Lighting"/>
    <s v="Downlighting"/>
    <s v="Brio"/>
    <s v="Order"/>
    <s v="01-04-2025"/>
    <s v="14-04-2025"/>
    <n v="-300"/>
    <n v="0"/>
    <n v="2400"/>
    <n v="0"/>
    <n v="2400"/>
  </r>
  <r>
    <s v="AVPROD"/>
    <x v="119"/>
    <x v="3"/>
    <s v="CLEARWATER "/>
    <s v="FL"/>
    <n v="33765"/>
    <s v="PE-AA45-2M"/>
    <s v="Each"/>
    <s v="Active"/>
    <s v="American Lighting"/>
    <s v="Extrusion/Channel"/>
    <s v="Premium Extrusions"/>
    <s v="Special Order"/>
    <s v="01-04-2025"/>
    <s v="14-04-2025"/>
    <n v="0"/>
    <n v="8"/>
    <n v="0"/>
    <n v="242.64"/>
    <n v="-242.64"/>
  </r>
  <r>
    <s v="AVPROD"/>
    <x v="136"/>
    <x v="7"/>
    <s v="EAST ISLIP"/>
    <s v="NY"/>
    <n v="11730"/>
    <s v="PLX-TL4MM54-30K-24V-16"/>
    <s v="Each"/>
    <s v="Active"/>
    <s v="Proluxe"/>
    <s v="Tape Light"/>
    <s v="4MM"/>
    <s v="Shadow TransferKit"/>
    <s v="01-04-2025"/>
    <s v="14-04-2025"/>
    <n v="2"/>
    <n v="0"/>
    <n v="98.56"/>
    <n v="0"/>
    <n v="98.56"/>
  </r>
  <r>
    <s v="AVPROD"/>
    <x v="153"/>
    <x v="1"/>
    <s v="NASHVILLE"/>
    <s v="TN"/>
    <n v="37211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187"/>
    <x v="12"/>
    <s v="KAHULUI"/>
    <s v="HI"/>
    <n v="96732"/>
    <s v="PLX-TL4MM54-30K-24V-16"/>
    <s v="Each"/>
    <s v="Active"/>
    <s v="Proluxe"/>
    <s v="Tape Light"/>
    <s v="4MM"/>
    <s v="Shadow TransferKit"/>
    <s v="01-04-2025"/>
    <s v="14-04-2025"/>
    <n v="1"/>
    <n v="0"/>
    <n v="0"/>
    <n v="0"/>
    <n v="0"/>
  </r>
  <r>
    <s v="AVPROD"/>
    <x v="99"/>
    <x v="2"/>
    <s v="VANCOUVER"/>
    <s v="WA"/>
    <n v="98685"/>
    <s v="PLX-RHYM-DLR-GIM-12-36-5CCT-3-BK"/>
    <s v="Each"/>
    <s v="Active"/>
    <s v="Proluxe"/>
    <s v="Downlighting"/>
    <s v="Rhyme"/>
    <s v="Shadow TransferKit"/>
    <s v="01-04-2025"/>
    <s v="14-04-2025"/>
    <n v="-8"/>
    <n v="0"/>
    <n v="468.56"/>
    <n v="0"/>
    <n v="468.56"/>
  </r>
  <r>
    <s v="AVPROD"/>
    <x v="9"/>
    <x v="3"/>
    <s v="TAMPA"/>
    <s v="FL"/>
    <n v="33614"/>
    <s v="SPKPL-REC-TB-5CH"/>
    <s v="Each"/>
    <s v="Active"/>
    <s v="American Lighting"/>
    <s v="Spektrum"/>
    <s v="Spektrum Smart"/>
    <s v="Order"/>
    <s v="01-04-2025"/>
    <s v="14-04-2025"/>
    <n v="0"/>
    <n v="1"/>
    <n v="0"/>
    <n v="59.35"/>
    <n v="-59.35"/>
  </r>
  <r>
    <s v="AVPROD"/>
    <x v="127"/>
    <x v="12"/>
    <s v="REDONDO BEACH"/>
    <s v="CA"/>
    <n v="90278"/>
    <s v="SPKPL-BRD4-RGBTW-WH"/>
    <s v="Each"/>
    <s v="Active"/>
    <s v="American Lighting"/>
    <s v="Spektrum"/>
    <s v="Spektrum Smart"/>
    <s v="Order"/>
    <s v="01-04-2025"/>
    <s v="14-04-2025"/>
    <n v="0"/>
    <n v="4"/>
    <n v="0"/>
    <n v="100.8"/>
    <n v="-100.8"/>
  </r>
  <r>
    <s v="AVPROD"/>
    <x v="66"/>
    <x v="14"/>
    <s v="TROY "/>
    <s v="MO"/>
    <n v="63379"/>
    <s v="LED-DR240-24"/>
    <s v="Each"/>
    <s v="Inactive"/>
    <s v="American Lighting"/>
    <s v="Drivers"/>
    <s v="LED-DR"/>
    <s v="Special Order"/>
    <s v="01-04-2025"/>
    <s v="14-04-2025"/>
    <n v="0"/>
    <n v="1"/>
    <n v="0"/>
    <n v="148.65"/>
    <n v="-148.65"/>
  </r>
  <r>
    <s v="AVPROD"/>
    <x v="28"/>
    <x v="3"/>
    <s v="SARASOTA"/>
    <s v="FL"/>
    <n v="34243"/>
    <s v="LED-DR480-24"/>
    <s v="Each"/>
    <s v="Active"/>
    <s v="American Lighting"/>
    <s v="Drivers"/>
    <s v="LED-DR"/>
    <s v="Order"/>
    <s v="01-04-2025"/>
    <s v="14-04-2025"/>
    <n v="0"/>
    <n v="1"/>
    <n v="0"/>
    <n v="226.55"/>
    <n v="-226.55"/>
  </r>
  <r>
    <s v="AVPROD"/>
    <x v="35"/>
    <x v="11"/>
    <s v="SKOKIE"/>
    <s v="IL"/>
    <n v="60076"/>
    <s v="PLX-DECRJ45-DMX-5CH"/>
    <s v="Each"/>
    <s v="Active"/>
    <s v="Proluxe"/>
    <s v="Controls"/>
    <s v="Controls"/>
    <s v="Shadow TransferKit"/>
    <s v="01-04-2025"/>
    <s v="14-04-2025"/>
    <n v="0"/>
    <n v="0"/>
    <n v="-347.34"/>
    <n v="0"/>
    <n v="-347.34"/>
  </r>
  <r>
    <s v="AVPROD"/>
    <x v="64"/>
    <x v="3"/>
    <s v="SUMMERFIELD "/>
    <s v="FL"/>
    <n v="34491"/>
    <s v="LED-DR100-24"/>
    <s v="Each"/>
    <s v="Inactive"/>
    <s v="American Lighting"/>
    <s v="Drivers"/>
    <s v="LED-DR"/>
    <s v="Order"/>
    <s v="01-04-2025"/>
    <s v="14-04-2025"/>
    <n v="0"/>
    <n v="1"/>
    <n v="0"/>
    <n v="64.650000000000006"/>
    <n v="-64.650000000000006"/>
  </r>
  <r>
    <s v="AVPROD"/>
    <x v="64"/>
    <x v="3"/>
    <s v="SUMMERFIELD "/>
    <s v="FL"/>
    <n v="34491"/>
    <s v="PLX-ADPTPRODRJ24V-30"/>
    <s v="Each"/>
    <s v="Active"/>
    <s v="Proluxe"/>
    <s v="Drivers"/>
    <s v="Adaptive"/>
    <s v="Shadow TransferKit"/>
    <s v="01-04-2025"/>
    <s v="14-04-2025"/>
    <n v="-5"/>
    <n v="0"/>
    <n v="278.5"/>
    <n v="0"/>
    <n v="278.5"/>
  </r>
  <r>
    <s v="AVPROD"/>
    <x v="62"/>
    <x v="0"/>
    <s v="LEHI"/>
    <s v="UT"/>
    <n v="84043"/>
    <s v="PLX-ADPTDRJ24V-192"/>
    <s v="Each"/>
    <s v="Active"/>
    <s v="Proluxe"/>
    <s v="Drivers"/>
    <s v="Adaptive"/>
    <s v="Shadow TransferKit"/>
    <s v="01-04-2025"/>
    <s v="14-04-2025"/>
    <n v="-1"/>
    <n v="0"/>
    <n v="142.26"/>
    <n v="0"/>
    <n v="142.26"/>
  </r>
  <r>
    <s v="AVPROD"/>
    <x v="62"/>
    <x v="0"/>
    <s v="LEHI"/>
    <s v="UT"/>
    <n v="84043"/>
    <s v="PLX-ADPTDRJ24V-96"/>
    <s v="Each"/>
    <s v="Active"/>
    <s v="Proluxe"/>
    <s v="Drivers"/>
    <s v="Adaptive"/>
    <s v="Shadow TransferKit"/>
    <s v="01-04-2025"/>
    <s v="14-04-2025"/>
    <n v="-7"/>
    <n v="0"/>
    <n v="766.08"/>
    <n v="0"/>
    <n v="766.08"/>
  </r>
  <r>
    <s v="AVPROD"/>
    <x v="5"/>
    <x v="3"/>
    <s v="SARASOTA"/>
    <s v="FL"/>
    <n v="34236"/>
    <s v="PLX-STL54-COB-30K-24V-16"/>
    <s v="Each"/>
    <s v="Active"/>
    <s v="Proluxe"/>
    <s v="Tape Light"/>
    <s v="Standard Grade COB"/>
    <s v="Shadow TransferKit"/>
    <s v="01-04-2025"/>
    <s v="14-04-2025"/>
    <n v="-5"/>
    <n v="0"/>
    <n v="463"/>
    <n v="0"/>
    <n v="463"/>
  </r>
  <r>
    <s v="AVPROD"/>
    <x v="24"/>
    <x v="3"/>
    <s v="NAPLES"/>
    <s v="FL"/>
    <n v="34110"/>
    <s v="PE-RAD-LENS-2M"/>
    <s v="Each"/>
    <s v="Active"/>
    <s v="American Lighting"/>
    <s v="Extrusion/Channel"/>
    <s v="Premium Extrusions"/>
    <s v="Order"/>
    <s v="01-04-2025"/>
    <s v="14-04-2025"/>
    <n v="0"/>
    <n v="160"/>
    <n v="0"/>
    <n v="2320"/>
    <n v="-2320"/>
  </r>
  <r>
    <s v="AVPROD"/>
    <x v="158"/>
    <x v="12"/>
    <s v="GILBERT"/>
    <s v="AZ"/>
    <n v="85295"/>
    <s v="LED-DRJ-60-24"/>
    <s v="Each"/>
    <s v="Active"/>
    <s v="American Lighting"/>
    <s v="Drivers"/>
    <s v="LED-DR"/>
    <s v="Order"/>
    <s v="01-04-2025"/>
    <s v="14-04-2025"/>
    <n v="0"/>
    <n v="3"/>
    <n v="0"/>
    <n v="108.6"/>
    <n v="-108.6"/>
  </r>
  <r>
    <s v="AVPROD"/>
    <x v="8"/>
    <x v="6"/>
    <s v="ROCKVILLE "/>
    <s v="MD"/>
    <n v="20852"/>
    <s v="PE-AA1-2M"/>
    <s v="Each"/>
    <s v="NoPurchase"/>
    <s v="American Lighting"/>
    <s v="Extrusion/Channel"/>
    <s v="Premium Extrusions"/>
    <s v="Special Order"/>
    <s v="01-04-2025"/>
    <s v="14-04-2025"/>
    <n v="0"/>
    <n v="10"/>
    <n v="0"/>
    <n v="126.05"/>
    <n v="-126.05"/>
  </r>
  <r>
    <s v="AVPROD"/>
    <x v="138"/>
    <x v="0"/>
    <s v="DENVER"/>
    <s v="CO"/>
    <n v="80219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11"/>
    <x v="4"/>
    <s v="ROANOKE"/>
    <s v="TX"/>
    <n v="76262"/>
    <s v="PE-GT-LENS-1M"/>
    <s v="Each"/>
    <s v="NoPurchase"/>
    <s v="American Lighting"/>
    <s v="Extrusion/Channel"/>
    <s v="Premium Extrusions"/>
    <s v="Order"/>
    <s v="01-04-2025"/>
    <s v="14-04-2025"/>
    <n v="0"/>
    <n v="42"/>
    <n v="0"/>
    <n v="436.8"/>
    <n v="-436.8"/>
  </r>
  <r>
    <s v="AVPROD"/>
    <x v="0"/>
    <x v="0"/>
    <s v="MURRAY"/>
    <s v="UT"/>
    <n v="84107"/>
    <s v="SGL4-120-30-HS"/>
    <s v="Each"/>
    <s v="FlgNoPur"/>
    <s v="American Lighting"/>
    <s v="Exterior"/>
    <s v="SGL4"/>
    <s v="Order"/>
    <s v="01-04-2025"/>
    <s v="14-04-2025"/>
    <n v="18"/>
    <n v="0"/>
    <n v="826.2"/>
    <n v="0"/>
    <n v="826.2"/>
  </r>
  <r>
    <s v="AVPROD"/>
    <x v="111"/>
    <x v="5"/>
    <s v="DECATUR"/>
    <s v="IN"/>
    <n v="46733"/>
    <s v="REC-DMX-RJ45A-5CH"/>
    <s v="Each"/>
    <s v="Active"/>
    <s v="American Lighting"/>
    <s v="Controls"/>
    <s v="Controls"/>
    <s v="Order"/>
    <s v="01-04-2025"/>
    <s v="14-04-2025"/>
    <n v="0"/>
    <n v="1"/>
    <n v="0"/>
    <n v="89.05"/>
    <n v="-89.05"/>
  </r>
  <r>
    <s v="AVPROD"/>
    <x v="2"/>
    <x v="0"/>
    <s v="ARVADA"/>
    <s v="CO"/>
    <n v="80002"/>
    <s v="PLX-HTLWD54-3018-24V-16"/>
    <s v="Each"/>
    <s v="Active"/>
    <s v="Proluxe"/>
    <s v="Tape Light"/>
    <s v="High Output"/>
    <s v="Shadow TransferKit"/>
    <s v="01-04-2025"/>
    <s v="14-04-2025"/>
    <n v="-3"/>
    <n v="0"/>
    <n v="435.78"/>
    <n v="0"/>
    <n v="435.78"/>
  </r>
  <r>
    <s v="AVPROD"/>
    <x v="82"/>
    <x v="4"/>
    <s v="DALLAS"/>
    <s v="TX"/>
    <n v="75247"/>
    <s v="PLX-EXT-LENSUV-2M"/>
    <s v="Each"/>
    <s v="Active"/>
    <s v="Proluxe"/>
    <s v="Extrusion/Channel"/>
    <s v="Premium Extrusions"/>
    <s v="Shadow TransferKit"/>
    <s v="01-04-2025"/>
    <s v="14-04-2025"/>
    <n v="-12"/>
    <n v="0"/>
    <n v="192.6"/>
    <n v="0"/>
    <n v="192.6"/>
  </r>
  <r>
    <s v="AVPROD"/>
    <x v="61"/>
    <x v="3"/>
    <s v="LAKELAND"/>
    <s v="FL"/>
    <n v="33813"/>
    <s v="ADPT-DRJ-96-24"/>
    <s v="Each"/>
    <s v="Active"/>
    <s v="American Lighting"/>
    <s v="Drivers"/>
    <s v="Adaptive"/>
    <s v="Order"/>
    <s v="01-04-2025"/>
    <s v="14-04-2025"/>
    <n v="0"/>
    <n v="2"/>
    <n v="0"/>
    <n v="209.5"/>
    <n v="-209.5"/>
  </r>
  <r>
    <s v="AVPROD"/>
    <x v="33"/>
    <x v="3"/>
    <s v="TAMPA "/>
    <s v="FL"/>
    <n v="33634"/>
    <s v="PLX-NFPROL-FCHAN-1M"/>
    <s v="Each"/>
    <s v="Active"/>
    <s v="Proluxe"/>
    <s v="Flexible Linear"/>
    <s v="Neonflex Pro"/>
    <s v="Shadow TransferKit"/>
    <s v="01-04-2025"/>
    <s v="14-04-2025"/>
    <n v="0"/>
    <n v="0"/>
    <n v="-62.16"/>
    <n v="0"/>
    <n v="-62.16"/>
  </r>
  <r>
    <s v="AVPROD"/>
    <x v="188"/>
    <x v="11"/>
    <s v="NOVATO"/>
    <s v="CA"/>
    <n v="94947"/>
    <s v="PLX-MVP-27K-3PK-BK"/>
    <s v="Each"/>
    <s v="FlgNoPur"/>
    <s v="Proluxe"/>
    <s v="Puck Lights"/>
    <s v="MVP"/>
    <s v="Shadow TransferKit"/>
    <s v="01-04-2025"/>
    <s v="14-04-2025"/>
    <n v="-1"/>
    <n v="0"/>
    <n v="56.55"/>
    <n v="0"/>
    <n v="56.55"/>
  </r>
  <r>
    <s v="AVPROD"/>
    <x v="133"/>
    <x v="5"/>
    <s v="CARMEL"/>
    <s v="IN"/>
    <n v="46032"/>
    <s v="PE-VERGE-LENS-2M"/>
    <s v="Each"/>
    <s v="FlgNoPur"/>
    <s v="American Lighting"/>
    <s v="Extrusion/Channel"/>
    <s v="Premium Extrusions"/>
    <s v="Order"/>
    <s v="01-04-2025"/>
    <s v="14-04-2025"/>
    <n v="0"/>
    <n v="1"/>
    <n v="0"/>
    <n v="12.1"/>
    <n v="-12.1"/>
  </r>
  <r>
    <s v="AVPROD"/>
    <x v="184"/>
    <x v="12"/>
    <s v="SCOTTSDALE"/>
    <s v="AZ"/>
    <n v="85255"/>
    <s v="PE-GTX-LENS-3M"/>
    <s v="Each"/>
    <s v="Active"/>
    <s v="American Lighting"/>
    <s v="Extrusion/Channel"/>
    <s v="Premium Extrusions"/>
    <s v="Special Order"/>
    <s v="01-04-2025"/>
    <s v="14-04-2025"/>
    <n v="0"/>
    <n v="3"/>
    <n v="0"/>
    <n v="75.42"/>
    <n v="-75.42"/>
  </r>
  <r>
    <s v="AVPROD"/>
    <x v="2"/>
    <x v="0"/>
    <s v="ARVADA"/>
    <s v="CO"/>
    <n v="80002"/>
    <s v="E-CLIP"/>
    <s v="Each"/>
    <s v="NoPurchase"/>
    <s v="American Lighting"/>
    <s v="Extrusion/Channel"/>
    <s v="Economy Extrusions"/>
    <s v="Order"/>
    <s v="01-04-2025"/>
    <s v="14-04-2025"/>
    <n v="0"/>
    <n v="12"/>
    <n v="0"/>
    <n v="20.399999999999999"/>
    <n v="-20.399999999999999"/>
  </r>
  <r>
    <s v="AVPROD"/>
    <x v="59"/>
    <x v="1"/>
    <s v="HATTIESBURG "/>
    <s v="MS"/>
    <n v="39402"/>
    <s v="PLX-ADPTPRODR24V-200"/>
    <s v="Each"/>
    <s v="Active"/>
    <s v="Proluxe"/>
    <s v="Drivers"/>
    <s v="Adaptive"/>
    <s v="Shadow TransferKit"/>
    <s v="01-04-2025"/>
    <s v="14-04-2025"/>
    <n v="1"/>
    <n v="0"/>
    <n v="155.71"/>
    <n v="0"/>
    <n v="155.71"/>
  </r>
  <r>
    <s v="AVPROD"/>
    <x v="189"/>
    <x v="3"/>
    <s v="SARASOTA"/>
    <s v="FL"/>
    <n v="34240"/>
    <s v="PE-UVLENS-3M"/>
    <s v="Each"/>
    <s v="Inactive"/>
    <s v="American Lighting"/>
    <s v="Extrusion/Channel"/>
    <s v="Premium Extrusions"/>
    <s v="Special Order"/>
    <s v="01-04-2025"/>
    <s v="14-04-2025"/>
    <n v="0"/>
    <n v="10"/>
    <n v="0"/>
    <n v="277.7"/>
    <n v="-277.7"/>
  </r>
  <r>
    <s v="AVPROD"/>
    <x v="31"/>
    <x v="3"/>
    <s v="BOCA RATON"/>
    <s v="FL"/>
    <n v="33434"/>
    <s v="ADPTPRO-DRJ-96-24"/>
    <s v="Each"/>
    <s v="Active"/>
    <s v="American Lighting"/>
    <s v="Drivers"/>
    <s v="Adaptive"/>
    <s v="Order"/>
    <s v="01-04-2025"/>
    <s v="14-04-2025"/>
    <n v="0"/>
    <n v="5"/>
    <n v="0"/>
    <n v="576"/>
    <n v="-576"/>
  </r>
  <r>
    <s v="AVPROD"/>
    <x v="52"/>
    <x v="2"/>
    <s v="PORTLAND "/>
    <s v="OR"/>
    <n v="97210"/>
    <s v="PE-TRACE-FEED"/>
    <s v="BG2"/>
    <s v="Active"/>
    <s v="American Lighting"/>
    <s v="Extrusion/Channel"/>
    <s v="Premium Extrusions"/>
    <s v="Order"/>
    <s v="01-04-2025"/>
    <s v="14-04-2025"/>
    <n v="0"/>
    <n v="2"/>
    <n v="0"/>
    <n v="4.7"/>
    <n v="-4.7"/>
  </r>
  <r>
    <s v="AVPROD"/>
    <x v="129"/>
    <x v="0"/>
    <s v="SANTA FE"/>
    <s v="NM"/>
    <n v="87501"/>
    <s v="MLUX-30-CC"/>
    <s v="Foot"/>
    <s v="Active"/>
    <s v="American Lighting"/>
    <s v="Tape Light"/>
    <s v="Microlux"/>
    <s v="Special Order"/>
    <s v="01-04-2025"/>
    <s v="14-04-2025"/>
    <n v="0"/>
    <n v="18"/>
    <n v="0"/>
    <n v="226.8"/>
    <n v="-226.8"/>
  </r>
  <r>
    <s v="AVPROD"/>
    <x v="62"/>
    <x v="0"/>
    <s v="LEHI"/>
    <s v="UT"/>
    <n v="84043"/>
    <s v="ADPT-DRJ-60-24"/>
    <s v="Each"/>
    <s v="Active"/>
    <s v="American Lighting"/>
    <s v="Drivers"/>
    <s v="Adaptive"/>
    <s v="Order"/>
    <s v="01-04-2025"/>
    <s v="14-04-2025"/>
    <n v="0"/>
    <n v="1"/>
    <n v="0"/>
    <n v="69.75"/>
    <n v="-69.75"/>
  </r>
  <r>
    <s v="AVPROD"/>
    <x v="36"/>
    <x v="8"/>
    <s v="METHUEN"/>
    <s v="MA"/>
    <n v="1844"/>
    <s v="PLX-EXTUNV-2M-BNDL5"/>
    <s v="Each"/>
    <s v="Active"/>
    <s v="Proluxe"/>
    <s v="Extrusion/Channel"/>
    <s v="Premium Extrusions"/>
    <s v="Shadow TransferKit"/>
    <s v="01-04-2025"/>
    <s v="14-04-2025"/>
    <n v="-1"/>
    <n v="0"/>
    <n v="210.3"/>
    <n v="0"/>
    <n v="210.3"/>
  </r>
  <r>
    <s v="AVPROD"/>
    <x v="103"/>
    <x v="1"/>
    <s v="GARNER"/>
    <s v="NC"/>
    <n v="27529"/>
    <s v="PLX-ADPTDRJ24V-96"/>
    <s v="Each"/>
    <s v="Active"/>
    <s v="Proluxe"/>
    <s v="Drivers"/>
    <s v="Adaptive"/>
    <s v="Shadow TransferKit"/>
    <s v="01-04-2025"/>
    <s v="14-04-2025"/>
    <n v="-1"/>
    <n v="0"/>
    <n v="115.2"/>
    <n v="0"/>
    <n v="115.2"/>
  </r>
  <r>
    <s v="AVPROD"/>
    <x v="37"/>
    <x v="5"/>
    <s v="MADISON HEIGHTS"/>
    <s v="MI"/>
    <n v="48071"/>
    <s v="LED-DR480-24"/>
    <s v="Each"/>
    <s v="Active"/>
    <s v="American Lighting"/>
    <s v="Drivers"/>
    <s v="LED-DR"/>
    <s v="Order"/>
    <s v="01-04-2025"/>
    <s v="14-04-2025"/>
    <n v="0"/>
    <n v="1"/>
    <n v="0"/>
    <n v="226.55"/>
    <n v="-226.55"/>
  </r>
  <r>
    <s v="AVPROD"/>
    <x v="54"/>
    <x v="2"/>
    <s v="BEND"/>
    <s v="OR"/>
    <n v="97701"/>
    <s v="LED-DRJ-150-24"/>
    <s v="Each"/>
    <s v="Active"/>
    <s v="American Lighting"/>
    <s v="Drivers"/>
    <s v="LED-DR"/>
    <s v="Order"/>
    <s v="01-04-2025"/>
    <s v="14-04-2025"/>
    <n v="0"/>
    <n v="3"/>
    <n v="0"/>
    <n v="212.7"/>
    <n v="-212.7"/>
  </r>
  <r>
    <s v="AVPROD"/>
    <x v="75"/>
    <x v="3"/>
    <s v="SARASOTA"/>
    <s v="FL"/>
    <n v="34243"/>
    <s v="PLX-EXT-CLIP-45"/>
    <s v="Each"/>
    <s v="NoPurchase"/>
    <s v="Proluxe"/>
    <s v="Extrusion/Channel"/>
    <s v="Economy Extrusions"/>
    <s v="Shadow TransferKit"/>
    <s v="01-04-2025"/>
    <s v="14-04-2025"/>
    <n v="-30"/>
    <n v="0"/>
    <n v="62.7"/>
    <n v="0"/>
    <n v="62.7"/>
  </r>
  <r>
    <s v="AVPROD"/>
    <x v="79"/>
    <x v="0"/>
    <s v="RIVERTON"/>
    <s v="UT"/>
    <n v="84065"/>
    <s v="LED-DR100-24"/>
    <s v="Each"/>
    <s v="Inactive"/>
    <s v="American Lighting"/>
    <s v="Drivers"/>
    <s v="LED-DR"/>
    <s v="Order"/>
    <s v="01-04-2025"/>
    <s v="14-04-2025"/>
    <n v="0"/>
    <n v="1"/>
    <n v="0"/>
    <n v="64.650000000000006"/>
    <n v="-64.650000000000006"/>
  </r>
  <r>
    <s v="AVPROD"/>
    <x v="106"/>
    <x v="3"/>
    <s v="SARASOTA "/>
    <s v="FL"/>
    <n v="34243"/>
    <s v="E-CLIP"/>
    <s v="Each"/>
    <s v="NoPurchase"/>
    <s v="American Lighting"/>
    <s v="Extrusion/Channel"/>
    <s v="Economy Extrusions"/>
    <s v="Order"/>
    <s v="01-04-2025"/>
    <s v="14-04-2025"/>
    <n v="0"/>
    <n v="14"/>
    <n v="0"/>
    <n v="23.8"/>
    <n v="-23.8"/>
  </r>
  <r>
    <s v="AVPROD"/>
    <x v="182"/>
    <x v="8"/>
    <s v="WILMINGTON"/>
    <s v="MA"/>
    <n v="1887"/>
    <s v="PLX-ADPTDRJ24V-192"/>
    <s v="Each"/>
    <s v="Active"/>
    <s v="Proluxe"/>
    <s v="Drivers"/>
    <s v="Adaptive"/>
    <s v="Shadow TransferKit"/>
    <s v="01-04-2025"/>
    <s v="14-04-2025"/>
    <n v="-1"/>
    <n v="0"/>
    <n v="136.15"/>
    <n v="0"/>
    <n v="136.15"/>
  </r>
  <r>
    <s v="AVPROD"/>
    <x v="116"/>
    <x v="1"/>
    <s v="GREENVILLE"/>
    <s v="SC"/>
    <n v="29615"/>
    <s v="PLX-TL-HVYDTYACCSRY-RGBW-JUMP-2"/>
    <s v="Each"/>
    <s v="Active"/>
    <s v="Proluxe"/>
    <s v="Tape Light"/>
    <s v="Tape Light Accessories"/>
    <s v="Shadow TransferKit"/>
    <s v="01-04-2025"/>
    <s v="14-04-2025"/>
    <n v="16"/>
    <n v="0"/>
    <n v="130.4"/>
    <n v="0"/>
    <n v="130.4"/>
  </r>
  <r>
    <s v="AVPROD"/>
    <x v="66"/>
    <x v="14"/>
    <s v="TROY "/>
    <s v="MO"/>
    <n v="63379"/>
    <s v="HTL65-RGBW"/>
    <s v="Each"/>
    <s v="Active"/>
    <s v="American Lighting"/>
    <s v="Tape Light"/>
    <s v="High Output"/>
    <s v="Order"/>
    <s v="01-04-2025"/>
    <s v="14-04-2025"/>
    <n v="0"/>
    <n v="3"/>
    <n v="0"/>
    <n v="474.6"/>
    <n v="-474.6"/>
  </r>
  <r>
    <s v="AVPROD"/>
    <x v="66"/>
    <x v="14"/>
    <s v="TROY "/>
    <s v="MO"/>
    <n v="63379"/>
    <s v="REC-DMX-RJ45A-5CH"/>
    <s v="Each"/>
    <s v="Active"/>
    <s v="American Lighting"/>
    <s v="Controls"/>
    <s v="Controls"/>
    <s v="Order"/>
    <s v="01-04-2025"/>
    <s v="14-04-2025"/>
    <n v="0"/>
    <n v="1"/>
    <n v="0"/>
    <n v="89.05"/>
    <n v="-89.05"/>
  </r>
  <r>
    <s v="AVPROD"/>
    <x v="28"/>
    <x v="3"/>
    <s v="SARASOTA"/>
    <s v="FL"/>
    <n v="34243"/>
    <s v="PE-SLOTLENS-2M"/>
    <s v="Each"/>
    <s v="Active"/>
    <s v="American Lighting"/>
    <s v="Extrusion/Channel"/>
    <s v="Premium Extrusions"/>
    <s v="Special Order"/>
    <s v="01-04-2025"/>
    <s v="14-04-2025"/>
    <n v="0"/>
    <n v="10"/>
    <n v="0"/>
    <n v="276.5"/>
    <n v="-276.5"/>
  </r>
  <r>
    <s v="AVPROD"/>
    <x v="48"/>
    <x v="0"/>
    <s v="WINDSOR"/>
    <s v="CO"/>
    <n v="80550"/>
    <s v="STL-COB-WW-16"/>
    <s v="Each"/>
    <s v="Active"/>
    <s v="American Lighting"/>
    <s v="Tape Light"/>
    <s v="Standard Grade COB"/>
    <s v="Order"/>
    <s v="01-04-2025"/>
    <s v="14-04-2025"/>
    <n v="6"/>
    <n v="0"/>
    <n v="1180.44"/>
    <n v="0"/>
    <n v="1180.44"/>
  </r>
  <r>
    <s v="AVPROD"/>
    <x v="0"/>
    <x v="0"/>
    <s v="MURRAY"/>
    <s v="UT"/>
    <n v="84107"/>
    <s v="PLX-STL54-COB-30K-24V-100"/>
    <s v="Each"/>
    <s v="Active"/>
    <s v="Proluxe"/>
    <s v="Tape Light"/>
    <s v="Standard Grade COB"/>
    <s v="Shadow TransferKit"/>
    <s v="01-04-2025"/>
    <s v="14-04-2025"/>
    <n v="15"/>
    <n v="0"/>
    <n v="8046.3"/>
    <n v="0"/>
    <n v="8046.3"/>
  </r>
  <r>
    <s v="AVPROD"/>
    <x v="3"/>
    <x v="2"/>
    <s v="BELLEVUE"/>
    <s v="WA"/>
    <n v="98005"/>
    <s v="PE-GT-END"/>
    <s v="Each"/>
    <s v="NoPurchase"/>
    <s v="American Lighting"/>
    <s v="Extrusion/Channel"/>
    <s v="Premium Extrusions"/>
    <s v="Order"/>
    <s v="01-04-2025"/>
    <s v="14-04-2025"/>
    <n v="0"/>
    <n v="126"/>
    <n v="0"/>
    <n v="321.3"/>
    <n v="-321.3"/>
  </r>
  <r>
    <s v="AVPROD"/>
    <x v="17"/>
    <x v="6"/>
    <s v="ANNAPOLIS"/>
    <s v="MD"/>
    <n v="21401"/>
    <s v="ADPT-DRJ-96-24"/>
    <s v="Each"/>
    <s v="Active"/>
    <s v="American Lighting"/>
    <s v="Drivers"/>
    <s v="Adaptive"/>
    <s v="Order"/>
    <s v="01-04-2025"/>
    <s v="14-04-2025"/>
    <n v="0"/>
    <n v="0"/>
    <n v="0"/>
    <n v="-221.15"/>
    <n v="221.15"/>
  </r>
  <r>
    <s v="AVPROD"/>
    <x v="19"/>
    <x v="5"/>
    <s v="CLEVELAND"/>
    <s v="OH"/>
    <n v="44118"/>
    <s v="ADPT-DRJ-30-24"/>
    <s v="Each"/>
    <s v="Active"/>
    <s v="American Lighting"/>
    <s v="Drivers"/>
    <s v="Adaptive"/>
    <s v="Order"/>
    <s v="01-04-2025"/>
    <s v="14-04-2025"/>
    <n v="0"/>
    <n v="1"/>
    <n v="0"/>
    <n v="46.05"/>
    <n v="-46.05"/>
  </r>
  <r>
    <s v="AVPROD"/>
    <x v="31"/>
    <x v="3"/>
    <s v="BOCA RATON"/>
    <s v="FL"/>
    <n v="33434"/>
    <s v="PE-GT-1M"/>
    <s v="Each"/>
    <s v="Inactive"/>
    <s v="American Lighting"/>
    <s v="Extrusion/Channel"/>
    <s v="Premium Extrusions"/>
    <s v="Order"/>
    <s v="01-04-2025"/>
    <s v="14-04-2025"/>
    <n v="0"/>
    <n v="73"/>
    <n v="0"/>
    <n v="1357.8"/>
    <n v="-1357.8"/>
  </r>
  <r>
    <s v="AVPROD"/>
    <x v="4"/>
    <x v="1"/>
    <s v="WOODSTOCK"/>
    <s v="GA"/>
    <n v="30188"/>
    <s v="PLX-ADPTPRODR24V-200"/>
    <s v="Each"/>
    <s v="Active"/>
    <s v="Proluxe"/>
    <s v="Drivers"/>
    <s v="Adaptive"/>
    <s v="Shadow TransferKit"/>
    <s v="01-04-2025"/>
    <s v="14-04-2025"/>
    <n v="-7"/>
    <n v="0"/>
    <n v="1089.97"/>
    <n v="0"/>
    <n v="1089.97"/>
  </r>
  <r>
    <s v="AVPROD"/>
    <x v="33"/>
    <x v="3"/>
    <s v="TAMPA "/>
    <s v="FL"/>
    <n v="33634"/>
    <s v="LED-DR240-24"/>
    <s v="Each"/>
    <s v="Inactive"/>
    <s v="American Lighting"/>
    <s v="Drivers"/>
    <s v="LED-DR"/>
    <s v="Special Order"/>
    <s v="01-04-2025"/>
    <s v="14-04-2025"/>
    <n v="0"/>
    <n v="1"/>
    <n v="0"/>
    <n v="148.65"/>
    <n v="-148.65"/>
  </r>
  <r>
    <s v="AVPROD"/>
    <x v="112"/>
    <x v="12"/>
    <s v="LOS ANGELES"/>
    <s v="CA"/>
    <n v="90048"/>
    <s v="HTL-RGBW-100"/>
    <s v="Each"/>
    <s v="Active"/>
    <s v="American Lighting"/>
    <s v="Tape Light"/>
    <s v="High Output"/>
    <s v="Order"/>
    <s v="01-04-2025"/>
    <s v="14-04-2025"/>
    <n v="0"/>
    <n v="1"/>
    <n v="0"/>
    <n v="564.94000000000005"/>
    <n v="-564.94000000000005"/>
  </r>
  <r>
    <s v="AVPROD"/>
    <x v="109"/>
    <x v="8"/>
    <s v="VINEYARD HAVEN"/>
    <s v="MA"/>
    <n v="2568"/>
    <s v="PE-AA45-1M"/>
    <s v="Each"/>
    <s v="Active"/>
    <s v="American Lighting"/>
    <s v="Extrusion/Channel"/>
    <s v="Premium Extrusions"/>
    <s v="Special Order"/>
    <s v="01-04-2025"/>
    <s v="14-04-2025"/>
    <n v="0"/>
    <n v="12"/>
    <n v="0"/>
    <n v="202.8"/>
    <n v="-202.8"/>
  </r>
  <r>
    <s v="AVPROD"/>
    <x v="159"/>
    <x v="4"/>
    <s v="SPRINGDALE"/>
    <s v="AR"/>
    <n v="72762"/>
    <s v="ADPT-DRJ-96-24"/>
    <s v="Each"/>
    <s v="Active"/>
    <s v="American Lighting"/>
    <s v="Drivers"/>
    <s v="Adaptive"/>
    <s v="Order"/>
    <s v="01-04-2025"/>
    <s v="14-04-2025"/>
    <n v="0"/>
    <n v="1"/>
    <n v="0"/>
    <n v="104.75"/>
    <n v="-104.75"/>
  </r>
  <r>
    <s v="AVPROD"/>
    <x v="190"/>
    <x v="6"/>
    <s v="CHESTER"/>
    <s v="VA"/>
    <n v="23836"/>
    <s v="PE-D.6-2M"/>
    <s v="Each"/>
    <s v="Active"/>
    <s v="American Lighting"/>
    <s v="Extrusion/Channel"/>
    <s v="Premium Extrusions"/>
    <s v="Special Order"/>
    <s v="01-04-2025"/>
    <s v="14-04-2025"/>
    <n v="0"/>
    <n v="0"/>
    <n v="0"/>
    <n v="-1894.4"/>
    <n v="1894.4"/>
  </r>
  <r>
    <s v="AVPROD"/>
    <x v="8"/>
    <x v="6"/>
    <s v="ROCKVILLE "/>
    <s v="MD"/>
    <n v="20852"/>
    <s v="LED-DRJ-150-24"/>
    <s v="Each"/>
    <s v="Active"/>
    <s v="American Lighting"/>
    <s v="Drivers"/>
    <s v="LED-DR"/>
    <s v="Order"/>
    <s v="01-04-2025"/>
    <s v="14-04-2025"/>
    <n v="0"/>
    <n v="3"/>
    <n v="0"/>
    <n v="170.16"/>
    <n v="-170.16"/>
  </r>
  <r>
    <s v="AVPROD"/>
    <x v="45"/>
    <x v="6"/>
    <s v="BENSALEM"/>
    <s v="PA"/>
    <n v="19020"/>
    <s v="PE-RLENS-1M"/>
    <s v="Each"/>
    <s v="Active"/>
    <s v="American Lighting"/>
    <s v="Extrusion/Channel"/>
    <s v="Premium Extrusions"/>
    <s v="Special Order"/>
    <s v="01-04-2025"/>
    <s v="14-04-2025"/>
    <n v="0"/>
    <n v="6"/>
    <n v="0"/>
    <n v="25.2"/>
    <n v="-25.2"/>
  </r>
  <r>
    <s v="AVPROD"/>
    <x v="90"/>
    <x v="11"/>
    <s v="STEVENS POINT"/>
    <s v="WI"/>
    <n v="54481"/>
    <s v="DEC-DMX-SPI"/>
    <s v="Each"/>
    <s v="Active"/>
    <s v="American Lighting"/>
    <s v="Controls"/>
    <s v="Controls"/>
    <s v="Order"/>
    <s v="01-04-2025"/>
    <s v="14-04-2025"/>
    <n v="0"/>
    <n v="4"/>
    <n v="0"/>
    <n v="567"/>
    <n v="-567"/>
  </r>
  <r>
    <s v="AVPROD"/>
    <x v="127"/>
    <x v="12"/>
    <s v="REDONDO BEACH"/>
    <s v="CA"/>
    <n v="90278"/>
    <s v="SPKPL-CTRL-W-RGBTW"/>
    <s v="Each"/>
    <s v="Active"/>
    <s v="American Lighting"/>
    <s v="Spektrum"/>
    <s v="Spektrum Smart"/>
    <s v="Order"/>
    <s v="01-04-2025"/>
    <s v="14-04-2025"/>
    <n v="0"/>
    <n v="4"/>
    <n v="0"/>
    <n v="43.4"/>
    <n v="-43.4"/>
  </r>
  <r>
    <s v="AVPROD"/>
    <x v="11"/>
    <x v="4"/>
    <s v="ROANOKE"/>
    <s v="TX"/>
    <n v="76262"/>
    <s v="PE-GT-END"/>
    <s v="Each"/>
    <s v="NoPurchase"/>
    <s v="American Lighting"/>
    <s v="Extrusion/Channel"/>
    <s v="Premium Extrusions"/>
    <s v="Order"/>
    <s v="01-04-2025"/>
    <s v="14-04-2025"/>
    <n v="0"/>
    <n v="30"/>
    <n v="0"/>
    <n v="76.5"/>
    <n v="-76.5"/>
  </r>
  <r>
    <s v="AVPROD"/>
    <x v="3"/>
    <x v="2"/>
    <s v="BELLEVUE"/>
    <s v="WA"/>
    <n v="98005"/>
    <s v="LED-DR240-24"/>
    <s v="Each"/>
    <s v="Inactive"/>
    <s v="American Lighting"/>
    <s v="Drivers"/>
    <s v="LED-DR"/>
    <s v="Special Order"/>
    <s v="01-04-2025"/>
    <s v="14-04-2025"/>
    <n v="0"/>
    <n v="1"/>
    <n v="0"/>
    <n v="148.65"/>
    <n v="-148.65"/>
  </r>
  <r>
    <s v="AVPROD"/>
    <x v="3"/>
    <x v="2"/>
    <s v="BELLEVUE"/>
    <s v="WA"/>
    <n v="98005"/>
    <s v="ADPTPRO-DRJ-60-24"/>
    <s v="Each"/>
    <s v="Active"/>
    <s v="American Lighting"/>
    <s v="Drivers"/>
    <s v="Adaptive"/>
    <s v="Order"/>
    <s v="01-04-2025"/>
    <s v="14-04-2025"/>
    <n v="0"/>
    <n v="3"/>
    <n v="0"/>
    <n v="230.25"/>
    <n v="-230.25"/>
  </r>
  <r>
    <s v="AVPROD"/>
    <x v="69"/>
    <x v="1"/>
    <s v="CHARLOTTE"/>
    <s v="NC"/>
    <n v="28270"/>
    <s v="ADPT-DRJ-60-24"/>
    <s v="Each"/>
    <s v="Active"/>
    <s v="American Lighting"/>
    <s v="Drivers"/>
    <s v="Adaptive"/>
    <s v="Order"/>
    <s v="01-04-2025"/>
    <s v="14-04-2025"/>
    <n v="0"/>
    <n v="2"/>
    <n v="0"/>
    <n v="139.5"/>
    <n v="-139.5"/>
  </r>
  <r>
    <s v="AVPROD"/>
    <x v="61"/>
    <x v="3"/>
    <s v="LAKELAND"/>
    <s v="FL"/>
    <n v="33813"/>
    <s v="NFPROV-RGBW-CC"/>
    <s v="Foot"/>
    <s v="Active"/>
    <s v="American Lighting"/>
    <s v="Flexible Linear"/>
    <s v="Neonflex Pro"/>
    <s v="Tivoli Custom Cut"/>
    <s v="01-04-2025"/>
    <s v="14-04-2025"/>
    <n v="0"/>
    <n v="18"/>
    <n v="0"/>
    <n v="0"/>
    <n v="0"/>
  </r>
  <r>
    <s v="AVPROD"/>
    <x v="61"/>
    <x v="3"/>
    <s v="LAKELAND"/>
    <s v="FL"/>
    <n v="33813"/>
    <s v="SPTL-RGBTW"/>
    <s v="Each"/>
    <s v="FlgNoPur"/>
    <s v="American Lighting"/>
    <s v="Tape Light"/>
    <s v="Spec Grade"/>
    <s v="Order"/>
    <s v="01-04-2025"/>
    <s v="14-04-2025"/>
    <n v="0"/>
    <n v="10"/>
    <n v="0"/>
    <n v="1575"/>
    <n v="-1575"/>
  </r>
  <r>
    <s v="AVPROD"/>
    <x v="146"/>
    <x v="12"/>
    <s v="EL SEGUNDO"/>
    <s v="CA"/>
    <n v="90245"/>
    <s v="SFLEX-SW-CHAN-4"/>
    <s v="Each"/>
    <s v="Active"/>
    <s v="American Lighting"/>
    <s v="Tape Light"/>
    <s v="Senik"/>
    <s v="Order"/>
    <s v="01-04-2025"/>
    <s v="14-04-2025"/>
    <n v="0"/>
    <n v="2"/>
    <n v="0"/>
    <n v="0"/>
    <n v="0"/>
  </r>
  <r>
    <s v="AVPROD"/>
    <x v="73"/>
    <x v="6"/>
    <s v="BETHESDA"/>
    <s v="MD"/>
    <n v="20814"/>
    <s v="PLX-NFPROL-FLEXICHAN-1M"/>
    <s v="Each"/>
    <s v="Active"/>
    <s v="Proluxe"/>
    <s v="Flexible Linear"/>
    <s v="Neonflex Pro"/>
    <s v="Shadow TransferKit"/>
    <s v="01-04-2025"/>
    <s v="14-04-2025"/>
    <n v="1"/>
    <n v="0"/>
    <n v="14.6"/>
    <n v="0"/>
    <n v="14.6"/>
  </r>
  <r>
    <s v="AVPROD"/>
    <x v="134"/>
    <x v="6"/>
    <s v="HARVEY CEDARS"/>
    <s v="NJ"/>
    <s v="08008-6013"/>
    <s v="PLX-H365-CLIPS"/>
    <s v="BG10"/>
    <s v="Active"/>
    <s v="Proluxe"/>
    <s v="Flexible Linear"/>
    <s v="Hybrid"/>
    <s v="Shadow TransferKit"/>
    <s v="01-04-2025"/>
    <s v="14-04-2025"/>
    <n v="1"/>
    <n v="0"/>
    <n v="4.0999999999999996"/>
    <n v="0"/>
    <n v="4.0999999999999996"/>
  </r>
  <r>
    <s v="AVPROD"/>
    <x v="79"/>
    <x v="0"/>
    <s v="RIVERTON"/>
    <s v="UT"/>
    <n v="84065"/>
    <s v="SPKPL-GTWY-T-W"/>
    <s v="Each"/>
    <s v="Active"/>
    <s v="American Lighting"/>
    <s v="Spektrum"/>
    <s v="Spektrum Smart"/>
    <s v="Order"/>
    <s v="01-04-2025"/>
    <s v="14-04-2025"/>
    <n v="0"/>
    <n v="1"/>
    <n v="0"/>
    <n v="-41.6"/>
    <n v="41.6"/>
  </r>
  <r>
    <s v="AVPROD"/>
    <x v="85"/>
    <x v="1"/>
    <s v="CHARLOTTE"/>
    <s v="NC"/>
    <n v="28217"/>
    <s v="PLX-STL54-COB-40K-24V-16"/>
    <s v="Each"/>
    <s v="Active"/>
    <s v="Proluxe"/>
    <s v="Tape Light"/>
    <s v="Standard Grade COB"/>
    <s v="Shadow TransferKit"/>
    <s v="01-04-2025"/>
    <s v="14-04-2025"/>
    <n v="-7"/>
    <n v="0"/>
    <n v="648.20000000000005"/>
    <n v="0"/>
    <n v="648.20000000000005"/>
  </r>
  <r>
    <s v="AVPROD"/>
    <x v="85"/>
    <x v="1"/>
    <s v="CHARLOTTE"/>
    <s v="NC"/>
    <n v="28217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60"/>
    <x v="7"/>
    <s v="WHITE PLAINS"/>
    <s v="NY"/>
    <n v="10607"/>
    <s v="PE-GT-END"/>
    <s v="Each"/>
    <s v="NoPurchase"/>
    <s v="American Lighting"/>
    <s v="Extrusion/Channel"/>
    <s v="Premium Extrusions"/>
    <s v="Order"/>
    <s v="01-04-2025"/>
    <s v="14-04-2025"/>
    <n v="0"/>
    <n v="4"/>
    <n v="0"/>
    <n v="10.199999999999999"/>
    <n v="-10.199999999999999"/>
  </r>
  <r>
    <s v="AVPROD"/>
    <x v="64"/>
    <x v="3"/>
    <s v="SUMMERFIELD "/>
    <s v="FL"/>
    <n v="34491"/>
    <s v="PLX-HTL68-30K-24V-16"/>
    <s v="Each"/>
    <s v="Active"/>
    <s v="Proluxe"/>
    <s v="Tape Light"/>
    <s v="High Output"/>
    <s v="Shadow TransferKit"/>
    <s v="01-04-2025"/>
    <s v="14-04-2025"/>
    <n v="-2"/>
    <n v="0"/>
    <n v="285.89999999999998"/>
    <n v="0"/>
    <n v="285.89999999999998"/>
  </r>
  <r>
    <s v="AVPROD"/>
    <x v="62"/>
    <x v="0"/>
    <s v="LEHI"/>
    <s v="UT"/>
    <n v="84043"/>
    <s v="PLX-HTL54-COB-30K-24V-16"/>
    <s v="Each"/>
    <s v="Active"/>
    <s v="Proluxe"/>
    <s v="Tape Light"/>
    <s v="High Output COB"/>
    <s v="Shadow TransferKit"/>
    <s v="01-04-2025"/>
    <s v="14-04-2025"/>
    <n v="-1"/>
    <n v="0"/>
    <n v="101.37"/>
    <n v="0"/>
    <n v="101.37"/>
  </r>
  <r>
    <s v="AVPROD"/>
    <x v="109"/>
    <x v="8"/>
    <s v="VINEYARD HAVEN"/>
    <s v="MA"/>
    <n v="2568"/>
    <s v="PE-AA45-END"/>
    <s v="Each"/>
    <s v="Active"/>
    <s v="American Lighting"/>
    <s v="Extrusion/Channel"/>
    <s v="Premium Extrusions"/>
    <s v="Special Order"/>
    <s v="01-04-2025"/>
    <s v="14-04-2025"/>
    <n v="0"/>
    <n v="20"/>
    <n v="0"/>
    <n v="25"/>
    <n v="-25"/>
  </r>
  <r>
    <s v="AVPROD"/>
    <x v="88"/>
    <x v="0"/>
    <s v="PARK CITY"/>
    <s v="UT"/>
    <n v="84098"/>
    <s v="CONKIT-CC"/>
    <s v="Each"/>
    <s v="Inactive"/>
    <s v="American Lighting"/>
    <s v="Tape Light"/>
    <s v="Tape Light Accessories"/>
    <s v="Custom Cut"/>
    <s v="01-04-2025"/>
    <s v="14-04-2025"/>
    <n v="0"/>
    <n v="1"/>
    <n v="0"/>
    <n v="0"/>
    <n v="0"/>
  </r>
  <r>
    <s v="AVPROD"/>
    <x v="106"/>
    <x v="3"/>
    <s v="SARASOTA "/>
    <s v="FL"/>
    <n v="34243"/>
    <s v="PLX-WIRE-SC-20/2-15"/>
    <s v="Each"/>
    <s v="Active"/>
    <s v="Proluxe"/>
    <s v="Tape Light"/>
    <s v="Cable &amp; Wire"/>
    <s v="Shadow TransferKit"/>
    <s v="01-04-2025"/>
    <s v="14-04-2025"/>
    <n v="-1"/>
    <n v="0"/>
    <n v="3.4"/>
    <n v="0"/>
    <n v="3.4"/>
  </r>
  <r>
    <s v="AVPROD"/>
    <x v="41"/>
    <x v="3"/>
    <s v="SARASOTA "/>
    <s v="FL"/>
    <n v="34237"/>
    <s v="CEDIA PROMO"/>
    <s v="Each"/>
    <s v="Active"/>
    <s v="Other - Non-Inventory"/>
    <s v="DsplyCtlgSwag"/>
    <s v="DsplyCtlgSwag"/>
    <s v="Order"/>
    <s v="01-04-2025"/>
    <s v="14-04-2025"/>
    <n v="0"/>
    <n v="1"/>
    <n v="0"/>
    <n v="0"/>
    <n v="0"/>
  </r>
  <r>
    <s v="AVPROD"/>
    <x v="191"/>
    <x v="11"/>
    <s v="PLAINFIELD"/>
    <s v="IL"/>
    <n v="60585"/>
    <s v="PE-QTURBO-2M"/>
    <s v="Each"/>
    <s v="Active"/>
    <s v="American Lighting"/>
    <s v="Extrusion/Channel"/>
    <s v="Premium Extrusions"/>
    <s v="Special Order"/>
    <s v="01-04-2025"/>
    <s v="14-04-2025"/>
    <n v="0"/>
    <n v="13"/>
    <n v="0"/>
    <n v="685.75"/>
    <n v="-685.75"/>
  </r>
  <r>
    <s v="AVPROD"/>
    <x v="82"/>
    <x v="5"/>
    <s v="CLINTON TWP"/>
    <s v="MI"/>
    <n v="48038"/>
    <s v="PLX-EXTVERGE-2M-BNDL1"/>
    <s v="Each"/>
    <s v="Active"/>
    <s v="Proluxe"/>
    <s v="Extrusion/Channel"/>
    <s v="Premium Extrusions"/>
    <s v="Shadow TransferKit"/>
    <s v="01-04-2025"/>
    <s v="14-04-2025"/>
    <n v="1"/>
    <n v="0"/>
    <n v="50.4"/>
    <n v="0"/>
    <n v="50.4"/>
  </r>
  <r>
    <s v="AVPROD"/>
    <x v="144"/>
    <x v="7"/>
    <s v="SYOSSET"/>
    <s v="NY"/>
    <n v="11791"/>
    <s v="PLX-DECRJ45-DMX-5CH"/>
    <s v="Each"/>
    <s v="Active"/>
    <s v="Proluxe"/>
    <s v="Controls"/>
    <s v="Controls"/>
    <s v="Shadow TransferKit"/>
    <s v="01-04-2025"/>
    <s v="14-04-2025"/>
    <n v="-1"/>
    <n v="0"/>
    <n v="97.95"/>
    <n v="0"/>
    <n v="97.95"/>
  </r>
  <r>
    <s v="AVPROD"/>
    <x v="192"/>
    <x v="3"/>
    <s v="ORLANDO"/>
    <s v="FL"/>
    <n v="32811"/>
    <s v="PLX-ADPTDRJ24V-288"/>
    <s v="Each"/>
    <s v="Active"/>
    <s v="Proluxe"/>
    <s v="Drivers"/>
    <s v="Adaptive"/>
    <s v="Shadow TransferKit"/>
    <s v="01-04-2025"/>
    <s v="14-04-2025"/>
    <n v="-8"/>
    <n v="0"/>
    <n v="1507.68"/>
    <n v="0"/>
    <n v="1507.68"/>
  </r>
  <r>
    <s v="AVPROD"/>
    <x v="2"/>
    <x v="0"/>
    <s v="ARVADA"/>
    <s v="CO"/>
    <n v="80002"/>
    <s v="PE-AA1-1M"/>
    <s v="Each"/>
    <s v="NoPurchase"/>
    <s v="American Lighting"/>
    <s v="Extrusion/Channel"/>
    <s v="Premium Extrusions"/>
    <s v="Order"/>
    <s v="01-04-2025"/>
    <s v="14-04-2025"/>
    <n v="0"/>
    <n v="5"/>
    <n v="0"/>
    <n v="46.25"/>
    <n v="-46.25"/>
  </r>
  <r>
    <s v="AVPROD"/>
    <x v="141"/>
    <x v="0"/>
    <s v="LONE TREE"/>
    <s v="CO"/>
    <n v="80124"/>
    <s v="SFLEX-R30-24V-30K-CC"/>
    <s v="Foot"/>
    <s v="Active"/>
    <s v="American Lighting"/>
    <s v="Tape Light"/>
    <s v="Senik"/>
    <s v="Tivoli Custom Cut"/>
    <s v="01-04-2025"/>
    <s v="14-04-2025"/>
    <n v="0"/>
    <n v="8"/>
    <n v="0"/>
    <n v="154"/>
    <n v="-154"/>
  </r>
  <r>
    <s v="AVPROD"/>
    <x v="117"/>
    <x v="4"/>
    <s v="SPICEWOOD"/>
    <s v="TX"/>
    <n v="78669"/>
    <s v="PLX-STL54-COB-30K-24V-16"/>
    <s v="Each"/>
    <s v="Active"/>
    <s v="Proluxe"/>
    <s v="Tape Light"/>
    <s v="Standard Grade COB"/>
    <s v="Shadow TransferKit"/>
    <s v="01-04-2025"/>
    <s v="14-04-2025"/>
    <n v="2"/>
    <n v="0"/>
    <n v="185.2"/>
    <n v="0"/>
    <n v="185.2"/>
  </r>
  <r>
    <s v="AVPROD"/>
    <x v="112"/>
    <x v="12"/>
    <s v="LOS ANGELES"/>
    <s v="CA"/>
    <n v="90048"/>
    <s v="STL-COB-UWW-100"/>
    <s v="Each"/>
    <s v="Active"/>
    <s v="American Lighting"/>
    <s v="Tape Light"/>
    <s v="Standard Grade COB"/>
    <s v="Order"/>
    <s v="01-04-2025"/>
    <s v="14-04-2025"/>
    <n v="0"/>
    <n v="4"/>
    <n v="0"/>
    <n v="1437.4"/>
    <n v="-1437.4"/>
  </r>
  <r>
    <s v="AVPROD"/>
    <x v="37"/>
    <x v="5"/>
    <s v="MADISON HEIGHTS"/>
    <s v="MI"/>
    <n v="48071"/>
    <s v="SPKPL-GTWY-T-W"/>
    <s v="Each"/>
    <s v="Active"/>
    <s v="American Lighting"/>
    <s v="Spektrum"/>
    <s v="Spektrum Smart"/>
    <s v="Order"/>
    <s v="01-04-2025"/>
    <s v="14-04-2025"/>
    <n v="0"/>
    <n v="1"/>
    <n v="0"/>
    <n v="41.6"/>
    <n v="-41.6"/>
  </r>
  <r>
    <s v="AVPROD"/>
    <x v="158"/>
    <x v="12"/>
    <s v="GILBERT"/>
    <s v="AZ"/>
    <n v="85295"/>
    <s v="LED-DR100-24"/>
    <s v="Each"/>
    <s v="Inactive"/>
    <s v="American Lighting"/>
    <s v="Drivers"/>
    <s v="LED-DR"/>
    <s v="Order"/>
    <s v="01-04-2025"/>
    <s v="14-04-2025"/>
    <n v="0"/>
    <n v="6"/>
    <n v="0"/>
    <n v="387.9"/>
    <n v="-387.9"/>
  </r>
  <r>
    <s v="AVPROD"/>
    <x v="113"/>
    <x v="3"/>
    <s v="SARASOTA"/>
    <s v="FL"/>
    <n v="34236"/>
    <s v="PLX-SPTLX54-35K-24V-13"/>
    <s v="Each"/>
    <s v="NoPurchase"/>
    <s v="Proluxe"/>
    <s v="Tape Light"/>
    <s v="Spec Ultra"/>
    <s v="Shadow TransferKit"/>
    <s v="01-04-2025"/>
    <s v="14-04-2025"/>
    <n v="10"/>
    <n v="0"/>
    <n v="1261"/>
    <n v="0"/>
    <n v="1261"/>
  </r>
  <r>
    <s v="AVPROD"/>
    <x v="7"/>
    <x v="5"/>
    <s v="FRANKLIN"/>
    <s v="OH"/>
    <n v="45005"/>
    <s v="PLX-TLHD-SC-JUMP-0.5"/>
    <s v="Each"/>
    <s v="Active"/>
    <s v="Proluxe"/>
    <s v="Tape Light"/>
    <s v="Tape Light Accessories"/>
    <s v="Shadow TransferKit"/>
    <s v="01-04-2025"/>
    <s v="14-04-2025"/>
    <n v="-30"/>
    <n v="0"/>
    <n v="118.5"/>
    <n v="0"/>
    <n v="118.5"/>
  </r>
  <r>
    <s v="AVPROD"/>
    <x v="8"/>
    <x v="6"/>
    <s v="ROCKVILLE "/>
    <s v="MD"/>
    <n v="20852"/>
    <s v="ADPTPRO-DR-300-24"/>
    <s v="Each"/>
    <s v="Active"/>
    <s v="American Lighting"/>
    <s v="Drivers"/>
    <s v="Adaptive"/>
    <s v="Order"/>
    <s v="01-04-2025"/>
    <s v="14-04-2025"/>
    <n v="0"/>
    <n v="1"/>
    <n v="0"/>
    <n v="153.6"/>
    <n v="-153.6"/>
  </r>
  <r>
    <s v="AVPROD"/>
    <x v="8"/>
    <x v="6"/>
    <s v="ROCKVILLE "/>
    <s v="MD"/>
    <n v="20852"/>
    <s v="HTLWD-3018-16"/>
    <s v="Each"/>
    <s v="Active"/>
    <s v="American Lighting"/>
    <s v="Tape Light"/>
    <s v="High Output"/>
    <s v="Order"/>
    <s v="01-04-2025"/>
    <s v="14-04-2025"/>
    <n v="0"/>
    <n v="6"/>
    <n v="0"/>
    <n v="783.96"/>
    <n v="-783.96"/>
  </r>
  <r>
    <s v="AVPROD"/>
    <x v="40"/>
    <x v="11"/>
    <s v="CARMICHAEL"/>
    <s v="CA"/>
    <n v="95608"/>
    <s v="SPKPL-S14-RGBTW"/>
    <s v="Each"/>
    <s v="Active"/>
    <s v="American Lighting"/>
    <s v="Spektrum"/>
    <s v="Spektrum Smart"/>
    <s v="Order"/>
    <s v="01-04-2025"/>
    <s v="14-04-2025"/>
    <n v="0"/>
    <n v="20"/>
    <n v="0"/>
    <n v="119"/>
    <n v="-119"/>
  </r>
  <r>
    <s v="AVPROD"/>
    <x v="45"/>
    <x v="6"/>
    <s v="BENSALEM"/>
    <s v="PA"/>
    <n v="19020"/>
    <s v="HTL-COB-UWW-100"/>
    <s v="Each"/>
    <s v="Active"/>
    <s v="American Lighting"/>
    <s v="Tape Light"/>
    <s v="High Output COB"/>
    <s v="Order"/>
    <s v="01-04-2025"/>
    <s v="14-04-2025"/>
    <n v="0"/>
    <n v="2"/>
    <n v="0"/>
    <n v="887.02"/>
    <n v="-887.02"/>
  </r>
  <r>
    <s v="AVPROD"/>
    <x v="42"/>
    <x v="0"/>
    <s v="DENVER"/>
    <s v="CO"/>
    <n v="80222"/>
    <s v="E-CLIP-45"/>
    <s v="Each"/>
    <s v="NoPurchase"/>
    <s v="American Lighting"/>
    <s v="Extrusion/Channel"/>
    <s v="Economy Extrusions"/>
    <s v="Order"/>
    <s v="01-04-2025"/>
    <s v="14-04-2025"/>
    <n v="0"/>
    <n v="300"/>
    <n v="0"/>
    <n v="660"/>
    <n v="-660"/>
  </r>
  <r>
    <s v="AVPROD"/>
    <x v="28"/>
    <x v="3"/>
    <s v="SARASOTA"/>
    <s v="FL"/>
    <n v="34243"/>
    <s v="HTL20-COB-NW-16"/>
    <s v="Each"/>
    <s v="NoPurchase"/>
    <s v="American Lighting"/>
    <s v="Tape Light"/>
    <s v="High Output COB"/>
    <s v="Order"/>
    <s v="01-04-2025"/>
    <s v="14-04-2025"/>
    <n v="0"/>
    <n v="2"/>
    <n v="0"/>
    <n v="194"/>
    <n v="-194"/>
  </r>
  <r>
    <s v="AVPROD"/>
    <x v="48"/>
    <x v="0"/>
    <s v="WINDSOR"/>
    <s v="CO"/>
    <n v="80550"/>
    <s v="ADPT-DRJ-60-24"/>
    <s v="Each"/>
    <s v="Active"/>
    <s v="American Lighting"/>
    <s v="Drivers"/>
    <s v="Adaptive"/>
    <s v="Order"/>
    <s v="01-04-2025"/>
    <s v="14-04-2025"/>
    <n v="2"/>
    <n v="0"/>
    <n v="130.4"/>
    <n v="0"/>
    <n v="130.4"/>
  </r>
  <r>
    <s v="AVPROD"/>
    <x v="0"/>
    <x v="0"/>
    <s v="MURRAY"/>
    <s v="UT"/>
    <n v="84107"/>
    <s v="PLX-ADPTDRJ24V-60"/>
    <s v="Each"/>
    <s v="Active"/>
    <s v="Proluxe"/>
    <s v="Drivers"/>
    <s v="Adaptive"/>
    <s v="Shadow TransferKit"/>
    <s v="01-04-2025"/>
    <s v="14-04-2025"/>
    <n v="40"/>
    <n v="0"/>
    <n v="2914.8"/>
    <n v="0"/>
    <n v="2914.8"/>
  </r>
  <r>
    <s v="AVPROD"/>
    <x v="15"/>
    <x v="1"/>
    <s v="NORTH CHARLESTON"/>
    <s v="SC"/>
    <n v="29420"/>
    <s v="PLX-HTL54-COB-TW-24V-16"/>
    <s v="Each"/>
    <s v="Active"/>
    <s v="Proluxe"/>
    <s v="Tape Light"/>
    <s v="High Output COB"/>
    <s v="Shadow TransferKit"/>
    <s v="01-04-2025"/>
    <s v="14-04-2025"/>
    <n v="-2"/>
    <n v="0"/>
    <n v="222.84"/>
    <n v="0"/>
    <n v="222.84"/>
  </r>
  <r>
    <s v="AVPROD"/>
    <x v="2"/>
    <x v="0"/>
    <s v="ARVADA"/>
    <s v="CO"/>
    <n v="80002"/>
    <s v="PE-FOCLENS-2M"/>
    <s v="Each"/>
    <s v="Active"/>
    <s v="American Lighting"/>
    <s v="Extrusion/Channel"/>
    <s v="Premium Extrusions"/>
    <s v="Special Order"/>
    <s v="01-04-2025"/>
    <s v="14-04-2025"/>
    <n v="0"/>
    <n v="4"/>
    <n v="0"/>
    <n v="74.84"/>
    <n v="-74.84"/>
  </r>
  <r>
    <s v="AVPROD"/>
    <x v="156"/>
    <x v="8"/>
    <s v="North Easton"/>
    <s v="MA"/>
    <n v="2356"/>
    <s v="PLX-ADPTPRODRJ24V-288"/>
    <s v="Each"/>
    <s v="Active"/>
    <s v="Proluxe"/>
    <s v="Drivers"/>
    <s v="Adaptive"/>
    <s v="Shadow TransferKit"/>
    <s v="01-04-2025"/>
    <s v="14-04-2025"/>
    <n v="1"/>
    <n v="0"/>
    <n v="201.02"/>
    <n v="0"/>
    <n v="201.02"/>
  </r>
  <r>
    <s v="AVPROD"/>
    <x v="98"/>
    <x v="11"/>
    <s v="MOUNT PROSPECT"/>
    <s v="IL"/>
    <n v="60056"/>
    <s v="HTLWD-3018-16"/>
    <s v="Each"/>
    <s v="Active"/>
    <s v="American Lighting"/>
    <s v="Tape Light"/>
    <s v="High Output"/>
    <s v="Order"/>
    <s v="01-04-2025"/>
    <s v="14-04-2025"/>
    <n v="0"/>
    <n v="1"/>
    <n v="0"/>
    <n v="116.76"/>
    <n v="-116.76"/>
  </r>
  <r>
    <s v="AVPROD"/>
    <x v="101"/>
    <x v="3"/>
    <s v="SAN JUAN"/>
    <s v="PR"/>
    <n v="927"/>
    <s v="HPR68-24VDC-18MM-CLIPS"/>
    <s v="Each"/>
    <s v="Active"/>
    <s v="American Lighting"/>
    <s v="Flexible Linear"/>
    <s v="Pool Rated Neon"/>
    <s v="Special Order"/>
    <s v="01-04-2025"/>
    <s v="14-04-2025"/>
    <n v="0"/>
    <n v="2"/>
    <n v="0"/>
    <n v="9.6"/>
    <n v="-9.6"/>
  </r>
  <r>
    <s v="AVPROD"/>
    <x v="52"/>
    <x v="2"/>
    <s v="PORTLAND "/>
    <s v="OR"/>
    <n v="97210"/>
    <s v="PE-TRACE-CLIP"/>
    <s v="BG10"/>
    <s v="NoPurchase"/>
    <s v="American Lighting"/>
    <s v="Extrusion/Channel"/>
    <s v="Premium Extrusions"/>
    <s v="Order"/>
    <s v="01-04-2025"/>
    <s v="14-04-2025"/>
    <n v="0"/>
    <n v="1"/>
    <n v="0"/>
    <n v="1.5"/>
    <n v="-1.5"/>
  </r>
  <r>
    <s v="AVPROD"/>
    <x v="36"/>
    <x v="8"/>
    <s v="METHUEN"/>
    <s v="MA"/>
    <n v="1844"/>
    <s v="CEDIA PROMO"/>
    <s v="Each"/>
    <s v="Active"/>
    <s v="Other - Non-Inventory"/>
    <s v="DsplyCtlgSwag"/>
    <s v="DsplyCtlgSwag"/>
    <s v="Order"/>
    <s v="01-04-2025"/>
    <s v="14-04-2025"/>
    <n v="-1"/>
    <n v="0"/>
    <n v="295"/>
    <n v="0"/>
    <n v="295"/>
  </r>
  <r>
    <s v="AVPROD"/>
    <x v="24"/>
    <x v="3"/>
    <s v="NAPLES"/>
    <s v="FL"/>
    <n v="34110"/>
    <s v="ADPTPRO-DRJ-96-24"/>
    <s v="Each"/>
    <s v="Active"/>
    <s v="American Lighting"/>
    <s v="Drivers"/>
    <s v="Adaptive"/>
    <s v="Order"/>
    <s v="01-04-2025"/>
    <s v="14-04-2025"/>
    <n v="0"/>
    <n v="5"/>
    <n v="0"/>
    <n v="576"/>
    <n v="-576"/>
  </r>
  <r>
    <s v="AVPROD"/>
    <x v="159"/>
    <x v="4"/>
    <s v="SPRINGDALE"/>
    <s v="AR"/>
    <n v="72762"/>
    <s v="ADPT-DRJ-192-24"/>
    <s v="Each"/>
    <s v="Active"/>
    <s v="American Lighting"/>
    <s v="Drivers"/>
    <s v="Adaptive"/>
    <s v="Order"/>
    <s v="01-04-2025"/>
    <s v="14-04-2025"/>
    <n v="0"/>
    <n v="1"/>
    <n v="0"/>
    <n v="136.15"/>
    <n v="-136.15"/>
  </r>
  <r>
    <s v="AVPROD"/>
    <x v="56"/>
    <x v="5"/>
    <s v="CLINTON "/>
    <s v="PA"/>
    <n v="15026"/>
    <s v="PE-AA45-1M"/>
    <s v="Each"/>
    <s v="Active"/>
    <s v="American Lighting"/>
    <s v="Extrusion/Channel"/>
    <s v="Premium Extrusions"/>
    <s v="Special Order"/>
    <s v="01-04-2025"/>
    <s v="14-04-2025"/>
    <n v="0"/>
    <n v="22"/>
    <n v="0"/>
    <n v="260.26"/>
    <n v="-260.26"/>
  </r>
  <r>
    <s v="AVPROD"/>
    <x v="193"/>
    <x v="7"/>
    <s v="BROOKLYN"/>
    <s v="NY"/>
    <n v="11230"/>
    <s v="PE-SLOT-3M"/>
    <s v="Each"/>
    <s v="Inactive"/>
    <s v="American Lighting"/>
    <s v="Extrusion/Channel"/>
    <s v="Premium Extrusions"/>
    <s v="Special Order"/>
    <s v="01-04-2025"/>
    <s v="14-04-2025"/>
    <n v="0"/>
    <n v="9"/>
    <n v="0"/>
    <n v="446.4"/>
    <n v="-446.4"/>
  </r>
  <r>
    <s v="AVPROD"/>
    <x v="10"/>
    <x v="5"/>
    <s v="SYRACUSE "/>
    <s v="IN"/>
    <n v="46567"/>
    <s v="STLHD-WW-100"/>
    <s v="Each"/>
    <s v="Active"/>
    <s v="American Lighting"/>
    <s v="Tape Light"/>
    <s v="Standard Grade HD"/>
    <s v="Order"/>
    <s v="01-04-2025"/>
    <s v="14-04-2025"/>
    <n v="0"/>
    <n v="1"/>
    <n v="0"/>
    <n v="502.45"/>
    <n v="-502.45"/>
  </r>
  <r>
    <s v="AVPROD"/>
    <x v="42"/>
    <x v="0"/>
    <s v="DENVER"/>
    <s v="CO"/>
    <n v="80222"/>
    <s v="EE45-END"/>
    <s v="Each"/>
    <s v="NoPurchase"/>
    <s v="American Lighting"/>
    <s v="Extrusion/Channel"/>
    <s v="Economy Extrusions"/>
    <s v="Order"/>
    <s v="01-04-2025"/>
    <s v="14-04-2025"/>
    <n v="0"/>
    <n v="35"/>
    <n v="0"/>
    <n v="42"/>
    <n v="-42"/>
  </r>
  <r>
    <s v="AVPROD"/>
    <x v="28"/>
    <x v="3"/>
    <s v="SARASOTA"/>
    <s v="FL"/>
    <n v="34243"/>
    <s v="EE1-AAFR-1M"/>
    <s v="Each"/>
    <s v="NoPurchase"/>
    <s v="American Lighting"/>
    <s v="Extrusion/Channel"/>
    <s v="Economy Extrusions"/>
    <s v="Order"/>
    <s v="01-04-2025"/>
    <s v="14-04-2025"/>
    <n v="0"/>
    <n v="20"/>
    <n v="0"/>
    <n v="191"/>
    <n v="-191"/>
  </r>
  <r>
    <s v="AVPROD"/>
    <x v="15"/>
    <x v="1"/>
    <s v="NORCROSS"/>
    <s v="GA"/>
    <n v="30092"/>
    <s v="PLX-STL54-COB-27K-24V-16"/>
    <s v="Each"/>
    <s v="Active"/>
    <s v="Proluxe"/>
    <s v="Tape Light"/>
    <s v="Standard Grade COB"/>
    <s v="Shadow TransferKit"/>
    <s v="01-04-2025"/>
    <s v="14-04-2025"/>
    <n v="-9"/>
    <n v="0"/>
    <n v="750.06"/>
    <n v="0"/>
    <n v="750.06"/>
  </r>
  <r>
    <s v="AVPROD"/>
    <x v="20"/>
    <x v="7"/>
    <s v="GARFIELD"/>
    <s v="NJ"/>
    <n v="7026"/>
    <s v="PE-AA1-1M"/>
    <s v="Each"/>
    <s v="NoPurchase"/>
    <s v="American Lighting"/>
    <s v="Extrusion/Channel"/>
    <s v="Premium Extrusions"/>
    <s v="Order"/>
    <s v="01-04-2025"/>
    <s v="14-04-2025"/>
    <n v="0"/>
    <n v="14"/>
    <n v="0"/>
    <n v="90.72"/>
    <n v="-90.72"/>
  </r>
  <r>
    <s v="AVPROD"/>
    <x v="4"/>
    <x v="1"/>
    <s v="WOODSTOCK"/>
    <s v="GA"/>
    <n v="30188"/>
    <s v="PLX-EXTDY-LENS-2M"/>
    <s v="Each"/>
    <s v="Active"/>
    <s v="Proluxe"/>
    <s v="Extrusion/Channel"/>
    <s v="Premium Extrusions"/>
    <s v="Shadow TransferKit"/>
    <s v="01-04-2025"/>
    <s v="14-04-2025"/>
    <n v="-12"/>
    <n v="0"/>
    <n v="77.040000000000006"/>
    <n v="0"/>
    <n v="77.040000000000006"/>
  </r>
  <r>
    <s v="AVPROD"/>
    <x v="86"/>
    <x v="3"/>
    <s v="COCONUT CREEK"/>
    <s v="FL"/>
    <n v="33073"/>
    <s v="ADPTPRO-DR-300-24"/>
    <s v="Each"/>
    <s v="Active"/>
    <s v="American Lighting"/>
    <s v="Drivers"/>
    <s v="Adaptive"/>
    <s v="Order"/>
    <s v="01-04-2025"/>
    <s v="14-04-2025"/>
    <n v="0"/>
    <n v="1"/>
    <n v="0"/>
    <n v="192"/>
    <n v="-192"/>
  </r>
  <r>
    <s v="AVPROD"/>
    <x v="37"/>
    <x v="5"/>
    <s v="MADISON HEIGHTS"/>
    <s v="MI"/>
    <n v="48071"/>
    <s v="E-CLIP-45"/>
    <s v="Each"/>
    <s v="NoPurchase"/>
    <s v="American Lighting"/>
    <s v="Extrusion/Channel"/>
    <s v="Economy Extrusions"/>
    <s v="Order"/>
    <s v="01-04-2025"/>
    <s v="14-04-2025"/>
    <n v="0"/>
    <n v="89"/>
    <n v="0"/>
    <n v="195.8"/>
    <n v="-195.8"/>
  </r>
  <r>
    <s v="AVPROD"/>
    <x v="88"/>
    <x v="0"/>
    <s v="PARK CITY"/>
    <s v="UT"/>
    <n v="84098"/>
    <s v="ADPTPRO-DRJ-192-24"/>
    <s v="Each"/>
    <s v="Active"/>
    <s v="American Lighting"/>
    <s v="Drivers"/>
    <s v="Adaptive"/>
    <s v="Order"/>
    <s v="01-04-2025"/>
    <s v="14-04-2025"/>
    <n v="0"/>
    <n v="2"/>
    <n v="0"/>
    <n v="299.60000000000002"/>
    <n v="-299.60000000000002"/>
  </r>
  <r>
    <s v="AVPROD"/>
    <x v="56"/>
    <x v="5"/>
    <s v="CLINTON "/>
    <s v="PA"/>
    <n v="15026"/>
    <s v="HTL20-COB-WW-16"/>
    <s v="Each"/>
    <s v="NoPurchase"/>
    <s v="American Lighting"/>
    <s v="Tape Light"/>
    <s v="High Output COB"/>
    <s v="Order"/>
    <s v="01-04-2025"/>
    <s v="14-04-2025"/>
    <n v="0"/>
    <n v="4"/>
    <n v="0"/>
    <n v="271.48"/>
    <n v="-271.48"/>
  </r>
  <r>
    <s v="AVPROD"/>
    <x v="40"/>
    <x v="11"/>
    <s v="CARMICHAEL"/>
    <s v="CA"/>
    <n v="95608"/>
    <s v="SPKPL-CTRL-W-RGBTW"/>
    <s v="Each"/>
    <s v="Active"/>
    <s v="American Lighting"/>
    <s v="Spektrum"/>
    <s v="Spektrum Smart"/>
    <s v="Order"/>
    <s v="01-04-2025"/>
    <s v="14-04-2025"/>
    <n v="0"/>
    <n v="20"/>
    <n v="0"/>
    <n v="217"/>
    <n v="-217"/>
  </r>
  <r>
    <s v="AVPROD"/>
    <x v="194"/>
    <x v="2"/>
    <s v="SANDPOINT"/>
    <s v="ID"/>
    <n v="83864"/>
    <s v="PLX-HTL54-COBFC-30K-24V-16"/>
    <s v="Each"/>
    <s v="Active"/>
    <s v="Proluxe"/>
    <s v="Tape Light"/>
    <s v="High Output"/>
    <s v="Shadow TransferKit"/>
    <s v="01-04-2025"/>
    <s v="14-04-2025"/>
    <n v="4"/>
    <n v="0"/>
    <n v="443.6"/>
    <n v="0"/>
    <n v="443.6"/>
  </r>
  <r>
    <s v="AVPROD"/>
    <x v="81"/>
    <x v="3"/>
    <s v="TAMPA"/>
    <s v="FL"/>
    <s v="33619-2272"/>
    <s v="PLX-HTL54-COB-RGBTW-24V-16"/>
    <s v="Each"/>
    <s v="Active"/>
    <s v="Proluxe"/>
    <s v="Tape Light"/>
    <s v="High Output"/>
    <s v="Shadow TransferKit"/>
    <s v="01-04-2025"/>
    <s v="14-04-2025"/>
    <n v="2"/>
    <n v="0"/>
    <n v="356.2"/>
    <n v="0"/>
    <n v="356.2"/>
  </r>
  <r>
    <s v="AVPROD"/>
    <x v="142"/>
    <x v="6"/>
    <s v="PITTSBURGH"/>
    <s v="PA"/>
    <n v="15223"/>
    <s v="ADPTPRO-DRJ-192-24"/>
    <s v="Each"/>
    <s v="Active"/>
    <s v="American Lighting"/>
    <s v="Drivers"/>
    <s v="Adaptive"/>
    <s v="Order"/>
    <s v="01-04-2025"/>
    <s v="14-04-2025"/>
    <n v="0"/>
    <n v="1"/>
    <n v="0"/>
    <n v="149.80000000000001"/>
    <n v="-149.80000000000001"/>
  </r>
  <r>
    <s v="AVPROD"/>
    <x v="46"/>
    <x v="5"/>
    <s v="HARBOR SPRINGS "/>
    <s v="MI"/>
    <n v="49740"/>
    <s v="CEDIA PROMO"/>
    <s v="Each"/>
    <s v="Active"/>
    <s v="Other - Non-Inventory"/>
    <s v="DsplyCtlgSwag"/>
    <s v="DsplyCtlgSwag"/>
    <s v="Order"/>
    <s v="01-04-2025"/>
    <s v="14-04-2025"/>
    <n v="0"/>
    <n v="1"/>
    <n v="0"/>
    <n v="295"/>
    <n v="-295"/>
  </r>
  <r>
    <s v="AVPROD"/>
    <x v="128"/>
    <x v="5"/>
    <s v="ORION TOWNSHIP"/>
    <s v="MI"/>
    <n v="48359"/>
    <s v="STMR-30-65"/>
    <s v="Each"/>
    <s v="NoPurchase"/>
    <s v="American Lighting"/>
    <s v="Tape Light"/>
    <s v="Standard Grade Max Run"/>
    <s v="Order"/>
    <s v="01-04-2025"/>
    <s v="14-04-2025"/>
    <n v="0"/>
    <n v="1"/>
    <n v="0"/>
    <n v="425.9"/>
    <n v="-425.9"/>
  </r>
  <r>
    <s v="AVPROD"/>
    <x v="195"/>
    <x v="15"/>
    <s v="WAITE PARK"/>
    <s v="MN"/>
    <n v="56387"/>
    <s v="SPKPL-DL6B-RGBTW-WH"/>
    <s v="Each"/>
    <s v="Active"/>
    <s v="American Lighting"/>
    <s v="Spektrum"/>
    <s v="Spektrum Smart"/>
    <s v="Order"/>
    <s v="01-04-2025"/>
    <s v="14-04-2025"/>
    <n v="0"/>
    <n v="4"/>
    <n v="0"/>
    <n v="109.3"/>
    <n v="-109.3"/>
  </r>
  <r>
    <s v="AVPROD"/>
    <x v="137"/>
    <x v="5"/>
    <s v="LEBANON"/>
    <s v="OH"/>
    <n v="45036"/>
    <s v="ADPT-DRJ-192-24"/>
    <s v="Each"/>
    <s v="Active"/>
    <s v="American Lighting"/>
    <s v="Drivers"/>
    <s v="Adaptive"/>
    <s v="Order"/>
    <s v="01-04-2025"/>
    <s v="14-04-2025"/>
    <n v="0"/>
    <n v="1"/>
    <n v="0"/>
    <n v="136.15"/>
    <n v="-136.15"/>
  </r>
  <r>
    <s v="AVPROD"/>
    <x v="3"/>
    <x v="2"/>
    <s v="Spokane Valley"/>
    <s v="WA"/>
    <n v="99216"/>
    <s v="PLX-EXTUNVMINI-2M-BNDL5"/>
    <s v="Each"/>
    <s v="Active"/>
    <s v="Proluxe"/>
    <s v="Extrusion/Channel"/>
    <s v="Premium Extrusions"/>
    <s v="Shadow TransferKit"/>
    <s v="01-04-2025"/>
    <s v="14-04-2025"/>
    <n v="-1"/>
    <n v="0"/>
    <n v="157.88"/>
    <n v="0"/>
    <n v="157.88"/>
  </r>
  <r>
    <s v="AVPROD"/>
    <x v="179"/>
    <x v="7"/>
    <s v="FARMINGDALE"/>
    <s v="NY"/>
    <n v="11735"/>
    <s v="HTLWD-3018-16"/>
    <s v="Each"/>
    <s v="Active"/>
    <s v="American Lighting"/>
    <s v="Tape Light"/>
    <s v="High Output"/>
    <s v="Order"/>
    <s v="01-04-2025"/>
    <s v="14-04-2025"/>
    <n v="0"/>
    <n v="5"/>
    <n v="0"/>
    <n v="695"/>
    <n v="-695"/>
  </r>
  <r>
    <s v="AVPROD"/>
    <x v="148"/>
    <x v="4"/>
    <s v="RUSSELLVILLE"/>
    <s v="AR"/>
    <n v="72801"/>
    <s v="PLX-DL4R-DMX-RGBTW-LED-WH"/>
    <s v="Each"/>
    <s v="Active"/>
    <s v="Proluxe"/>
    <s v="Downlighting"/>
    <s v="Color Changing"/>
    <s v="Shadow TransferKit"/>
    <s v="01-04-2025"/>
    <s v="14-04-2025"/>
    <n v="-9"/>
    <n v="0"/>
    <n v="1775.97"/>
    <n v="0"/>
    <n v="1775.97"/>
  </r>
  <r>
    <s v="AVPROD"/>
    <x v="120"/>
    <x v="0"/>
    <s v="ARVADA"/>
    <s v="CO"/>
    <n v="80004"/>
    <s v="DIS-PLX-FLXBX-BAG"/>
    <s v="Each"/>
    <s v="Active"/>
    <s v="Proluxe"/>
    <s v="DsplyCtlgSwag"/>
    <s v="DsplyCtlgSwag"/>
    <s v="Order"/>
    <s v="01-04-2025"/>
    <s v="14-04-2025"/>
    <n v="-1"/>
    <n v="0"/>
    <n v="0"/>
    <n v="0"/>
    <n v="0"/>
  </r>
  <r>
    <s v="AVPROD"/>
    <x v="75"/>
    <x v="3"/>
    <s v="SARASOTA"/>
    <s v="FL"/>
    <n v="34243"/>
    <s v="PLX-ADPTPRODR24V-200"/>
    <s v="Each"/>
    <s v="Active"/>
    <s v="Proluxe"/>
    <s v="Drivers"/>
    <s v="Adaptive"/>
    <s v="Shadow TransferKit"/>
    <s v="01-04-2025"/>
    <s v="14-04-2025"/>
    <n v="-1"/>
    <n v="0"/>
    <n v="155.71"/>
    <n v="0"/>
    <n v="155.71"/>
  </r>
  <r>
    <s v="AVPROD"/>
    <x v="196"/>
    <x v="0"/>
    <s v="BASALT "/>
    <s v="CO"/>
    <n v="81621"/>
    <s v="PLX-HTLWD54-3018-24V-16"/>
    <s v="Each"/>
    <s v="Active"/>
    <s v="Proluxe"/>
    <s v="Tape Light"/>
    <s v="High Output"/>
    <s v="Shadow TransferKit"/>
    <s v="01-04-2025"/>
    <s v="14-04-2025"/>
    <n v="2"/>
    <n v="0"/>
    <n v="0"/>
    <n v="0"/>
    <n v="0"/>
  </r>
  <r>
    <s v="AVPROD"/>
    <x v="166"/>
    <x v="3"/>
    <s v="OSPREY"/>
    <s v="FL"/>
    <n v="34229"/>
    <s v="PLX-ONYXNFPROV-RGBW-CC"/>
    <s v="Foot"/>
    <s v="Active"/>
    <s v="Proluxe"/>
    <s v="Flexible Linear"/>
    <s v="Neonflex Pro Onyx"/>
    <s v="Shadow TransferKit"/>
    <s v="01-04-2025"/>
    <s v="14-04-2025"/>
    <n v="50"/>
    <n v="0"/>
    <n v="1424"/>
    <n v="0"/>
    <n v="1424"/>
  </r>
  <r>
    <s v="AVPROD"/>
    <x v="142"/>
    <x v="6"/>
    <s v="PITTSBURGH"/>
    <s v="PA"/>
    <n v="15223"/>
    <s v="DIS-PLX-FLXBX-BAG"/>
    <s v="Each"/>
    <s v="Active"/>
    <s v="Proluxe"/>
    <s v="DsplyCtlgSwag"/>
    <s v="DsplyCtlgSwag"/>
    <s v="Order"/>
    <s v="01-04-2025"/>
    <s v="14-04-2025"/>
    <n v="0"/>
    <n v="1"/>
    <n v="0"/>
    <n v="0"/>
    <n v="0"/>
  </r>
  <r>
    <s v="AVPROD"/>
    <x v="90"/>
    <x v="11"/>
    <s v="STEVENS POINT"/>
    <s v="WI"/>
    <n v="54481"/>
    <s v="CTRLW-DMXB-TW-4Z"/>
    <s v="Each"/>
    <s v="Active"/>
    <s v="American Lighting"/>
    <s v="Controls"/>
    <s v="Controls"/>
    <s v="Order"/>
    <s v="01-04-2025"/>
    <s v="14-04-2025"/>
    <n v="0"/>
    <n v="1"/>
    <n v="0"/>
    <n v="76.069999999999993"/>
    <n v="-76.069999999999993"/>
  </r>
  <r>
    <s v="AVPROD"/>
    <x v="161"/>
    <x v="14"/>
    <s v="LENEXA"/>
    <s v="KS"/>
    <n v="66219"/>
    <s v="PLX-WGL-27K-4-35-SA"/>
    <s v="Each"/>
    <s v="Active"/>
    <s v="Proluxe"/>
    <s v="Flood &amp; Graze"/>
    <s v="Senik"/>
    <s v="Shadow TransferKit"/>
    <s v="01-04-2025"/>
    <s v="14-04-2025"/>
    <n v="0"/>
    <n v="0"/>
    <n v="-769.55"/>
    <n v="0"/>
    <n v="-769.55"/>
  </r>
  <r>
    <s v="AVPROD"/>
    <x v="48"/>
    <x v="0"/>
    <s v="WINDSOR"/>
    <s v="CO"/>
    <n v="80550"/>
    <s v="RD6-5CCT-WH"/>
    <s v="CS6"/>
    <s v="Active"/>
    <s v="American Lighting"/>
    <s v="Downlighting"/>
    <s v="Ready Disc"/>
    <s v="Order"/>
    <s v="01-04-2025"/>
    <s v="14-04-2025"/>
    <n v="-20"/>
    <n v="0"/>
    <n v="570"/>
    <n v="0"/>
    <n v="570"/>
  </r>
  <r>
    <s v="AVPROD"/>
    <x v="0"/>
    <x v="0"/>
    <s v="MURRAY"/>
    <s v="UT"/>
    <n v="84107"/>
    <s v="PLX-OMNI-30K-3PK-WH"/>
    <s v="Each"/>
    <s v="NoPurchase"/>
    <s v="Proluxe"/>
    <s v="Puck Lights"/>
    <s v="Omni"/>
    <s v="Shadow TransferKit"/>
    <s v="01-04-2025"/>
    <s v="14-04-2025"/>
    <n v="6"/>
    <n v="0"/>
    <n v="391.32"/>
    <n v="0"/>
    <n v="391.32"/>
  </r>
  <r>
    <s v="AVPROD"/>
    <x v="68"/>
    <x v="12"/>
    <s v="SAN DIEGO"/>
    <s v="CA"/>
    <n v="92123"/>
    <s v="HTL-COB-UWW-16"/>
    <s v="Each"/>
    <s v="Active"/>
    <s v="American Lighting"/>
    <s v="Tape Light"/>
    <s v="High Output COB"/>
    <s v="Order"/>
    <s v="01-04-2025"/>
    <s v="14-04-2025"/>
    <n v="0"/>
    <n v="1"/>
    <n v="0"/>
    <n v="97"/>
    <n v="-97"/>
  </r>
  <r>
    <s v="AVPROD"/>
    <x v="93"/>
    <x v="4"/>
    <s v="HOUSTON"/>
    <s v="TX"/>
    <n v="77007"/>
    <s v="TW-PLC-S-CA-1x250SPP-G"/>
    <s v="Each"/>
    <s v="NoPurchase"/>
    <s v="Seasonal"/>
    <s v="Seasonal"/>
    <s v="Twinkly Pro"/>
    <s v="Order"/>
    <s v="01-04-2025"/>
    <s v="14-04-2025"/>
    <n v="0"/>
    <n v="2"/>
    <n v="0"/>
    <n v="387.48"/>
    <n v="-387.48"/>
  </r>
  <r>
    <s v="AVPROD"/>
    <x v="50"/>
    <x v="4"/>
    <s v="JONESBORO"/>
    <s v="AR"/>
    <n v="72405"/>
    <s v="PE-VERGE-LENS-2M"/>
    <s v="Each"/>
    <s v="FlgNoPur"/>
    <s v="American Lighting"/>
    <s v="Extrusion/Channel"/>
    <s v="Premium Extrusions"/>
    <s v="Order"/>
    <s v="01-04-2025"/>
    <s v="14-04-2025"/>
    <n v="0"/>
    <n v="46"/>
    <n v="0"/>
    <n v="556.6"/>
    <n v="-556.6"/>
  </r>
  <r>
    <s v="AVPROD"/>
    <x v="4"/>
    <x v="1"/>
    <s v="WOODSTOCK"/>
    <s v="GA"/>
    <n v="30188"/>
    <s v="PLX-CNVS-STOF"/>
    <s v="BG10"/>
    <s v="Active"/>
    <s v="Proluxe"/>
    <s v="Dynamic Pixel"/>
    <s v="Canvas"/>
    <s v="Shadow TransferKit"/>
    <s v="01-04-2025"/>
    <s v="14-04-2025"/>
    <n v="-1"/>
    <n v="0"/>
    <n v="4.75"/>
    <n v="0"/>
    <n v="4.75"/>
  </r>
  <r>
    <s v="AVPROD"/>
    <x v="51"/>
    <x v="1"/>
    <s v="CHARLESTON"/>
    <s v="SC"/>
    <n v="29407"/>
    <s v="PLX-HTL54-COB-27K-24V-16"/>
    <s v="Each"/>
    <s v="Active"/>
    <s v="Proluxe"/>
    <s v="Tape Light"/>
    <s v="High Output COB"/>
    <s v="Shadow TransferKit"/>
    <s v="01-04-2025"/>
    <s v="14-04-2025"/>
    <n v="-3"/>
    <n v="0"/>
    <n v="320.10000000000002"/>
    <n v="0"/>
    <n v="320.10000000000002"/>
  </r>
  <r>
    <s v="AVPROD"/>
    <x v="197"/>
    <x v="14"/>
    <s v="SHAWNEE"/>
    <s v="KS"/>
    <n v="66218"/>
    <s v="PLX-EXTRUBIK-2M-BNDL1"/>
    <s v="Each"/>
    <s v="Active"/>
    <s v="Proluxe"/>
    <s v="Extrusion/Channel"/>
    <s v="Premium Extrusions"/>
    <s v="Shadow TransferKit"/>
    <s v="01-04-2025"/>
    <s v="14-04-2025"/>
    <n v="7"/>
    <n v="0"/>
    <n v="409.64"/>
    <n v="0"/>
    <n v="409.64"/>
  </r>
  <r>
    <s v="AVPROD"/>
    <x v="71"/>
    <x v="5"/>
    <s v="WESTFIELD"/>
    <s v="IN"/>
    <n v="46074"/>
    <s v="PE-AA2DF-FEED-BK"/>
    <s v="Each"/>
    <s v="Active"/>
    <s v="American Lighting"/>
    <s v="Extrusion/Channel"/>
    <s v="Premium Extrusions"/>
    <s v="Special Order"/>
    <s v="01-04-2025"/>
    <s v="14-04-2025"/>
    <n v="0"/>
    <n v="14"/>
    <n v="0"/>
    <n v="37.799999999999997"/>
    <n v="-37.799999999999997"/>
  </r>
  <r>
    <s v="AVPROD"/>
    <x v="54"/>
    <x v="2"/>
    <s v="BEND"/>
    <s v="OR"/>
    <n v="97701"/>
    <s v="ADPT-DRJ-30-24"/>
    <s v="Each"/>
    <s v="Active"/>
    <s v="American Lighting"/>
    <s v="Drivers"/>
    <s v="Adaptive"/>
    <s v="Order"/>
    <s v="01-04-2025"/>
    <s v="14-04-2025"/>
    <n v="0"/>
    <n v="3"/>
    <n v="0"/>
    <n v="138.15"/>
    <n v="-138.15"/>
  </r>
  <r>
    <s v="AVPROD"/>
    <x v="75"/>
    <x v="1"/>
    <s v="HILTON HEAD ISLAND"/>
    <s v="SC"/>
    <n v="29926"/>
    <s v="STMR-30-65"/>
    <s v="Each"/>
    <s v="NoPurchase"/>
    <s v="American Lighting"/>
    <s v="Tape Light"/>
    <s v="Standard Grade Max Run"/>
    <s v="Order"/>
    <s v="01-04-2025"/>
    <s v="14-04-2025"/>
    <n v="0"/>
    <n v="1"/>
    <n v="0"/>
    <n v="425.9"/>
    <n v="-425.9"/>
  </r>
  <r>
    <s v="AVPROD"/>
    <x v="106"/>
    <x v="3"/>
    <s v="SARASOTA "/>
    <s v="FL"/>
    <n v="34243"/>
    <s v="PE-AA2-1M"/>
    <s v="Each"/>
    <s v="NoPurchase"/>
    <s v="American Lighting"/>
    <s v="Extrusion/Channel"/>
    <s v="Premium Extrusions"/>
    <s v="Order"/>
    <s v="01-04-2025"/>
    <s v="14-04-2025"/>
    <n v="0"/>
    <n v="5"/>
    <n v="0"/>
    <n v="62.5"/>
    <n v="-62.5"/>
  </r>
  <r>
    <s v="AVPROD"/>
    <x v="186"/>
    <x v="5"/>
    <s v="CANTON "/>
    <s v="OH"/>
    <n v="44718"/>
    <s v="CEDIA PROMO"/>
    <s v="Each"/>
    <s v="Active"/>
    <s v="Other - Non-Inventory"/>
    <s v="DsplyCtlgSwag"/>
    <s v="DsplyCtlgSwag"/>
    <s v="Order"/>
    <s v="01-04-2025"/>
    <s v="14-04-2025"/>
    <n v="0"/>
    <n v="1"/>
    <n v="0"/>
    <n v="295"/>
    <n v="-295"/>
  </r>
  <r>
    <s v="AVPROD"/>
    <x v="43"/>
    <x v="12"/>
    <s v="COSA MESA"/>
    <s v="CA"/>
    <n v="92626"/>
    <s v="PLX-HTL54-COB-RGBW-24V-16"/>
    <s v="Each"/>
    <s v="Active"/>
    <s v="Proluxe"/>
    <s v="Tape Light"/>
    <s v="High Output COB"/>
    <s v="Shadow TransferKit"/>
    <s v="01-04-2025"/>
    <s v="14-04-2025"/>
    <n v="-3"/>
    <n v="0"/>
    <n v="461.01"/>
    <n v="0"/>
    <n v="461.01"/>
  </r>
  <r>
    <s v="AVPROD"/>
    <x v="28"/>
    <x v="3"/>
    <s v="SARASOTA"/>
    <s v="FL"/>
    <n v="34243"/>
    <s v="EE45-AAFR-1M"/>
    <s v="Each"/>
    <s v="NoPurchase"/>
    <s v="American Lighting"/>
    <s v="Extrusion/Channel"/>
    <s v="Economy Extrusions"/>
    <s v="Order"/>
    <s v="01-04-2025"/>
    <s v="14-04-2025"/>
    <n v="0"/>
    <n v="7"/>
    <n v="0"/>
    <n v="88.2"/>
    <n v="-88.2"/>
  </r>
  <r>
    <m/>
    <x v="198"/>
    <x v="17"/>
    <m/>
    <m/>
    <m/>
    <m/>
    <m/>
    <m/>
    <m/>
    <m/>
    <m/>
    <m/>
    <m/>
    <m/>
    <n v="-3123"/>
    <n v="7317"/>
    <n v="204578.13000000003"/>
    <n v="253266.55"/>
    <n v="-48688.419999999969"/>
  </r>
  <r>
    <m/>
    <x v="198"/>
    <x v="17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B9E13-6234-4F58-B412-2DD8F6229EE8}" name="PivotTable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9" firstHeaderRow="0" firstDataRow="1" firstDataCol="1"/>
  <pivotFields count="20">
    <pivotField showAll="0"/>
    <pivotField axis="axisRow" showAll="0">
      <items count="524">
        <item x="359"/>
        <item x="506"/>
        <item x="497"/>
        <item x="162"/>
        <item x="153"/>
        <item x="273"/>
        <item x="129"/>
        <item x="270"/>
        <item x="350"/>
        <item x="302"/>
        <item x="328"/>
        <item x="93"/>
        <item x="224"/>
        <item x="382"/>
        <item x="131"/>
        <item x="10"/>
        <item x="76"/>
        <item x="352"/>
        <item x="466"/>
        <item x="123"/>
        <item x="94"/>
        <item x="48"/>
        <item x="379"/>
        <item x="32"/>
        <item m="1" x="522"/>
        <item x="78"/>
        <item x="461"/>
        <item x="167"/>
        <item x="164"/>
        <item x="232"/>
        <item x="190"/>
        <item x="349"/>
        <item x="421"/>
        <item x="66"/>
        <item x="127"/>
        <item x="398"/>
        <item x="75"/>
        <item x="235"/>
        <item x="324"/>
        <item x="327"/>
        <item x="207"/>
        <item x="90"/>
        <item x="460"/>
        <item x="51"/>
        <item x="201"/>
        <item x="19"/>
        <item x="149"/>
        <item x="100"/>
        <item x="219"/>
        <item x="174"/>
        <item x="39"/>
        <item x="52"/>
        <item x="24"/>
        <item x="211"/>
        <item x="355"/>
        <item x="371"/>
        <item x="73"/>
        <item x="289"/>
        <item x="221"/>
        <item x="1"/>
        <item x="54"/>
        <item x="152"/>
        <item x="245"/>
        <item x="205"/>
        <item x="105"/>
        <item x="172"/>
        <item x="29"/>
        <item x="25"/>
        <item x="26"/>
        <item x="87"/>
        <item x="146"/>
        <item x="120"/>
        <item x="159"/>
        <item x="314"/>
        <item x="139"/>
        <item x="441"/>
        <item x="296"/>
        <item x="12"/>
        <item x="233"/>
        <item x="49"/>
        <item x="394"/>
        <item x="65"/>
        <item x="402"/>
        <item x="126"/>
        <item x="6"/>
        <item x="429"/>
        <item x="516"/>
        <item x="485"/>
        <item x="295"/>
        <item x="115"/>
        <item x="16"/>
        <item x="419"/>
        <item x="243"/>
        <item x="416"/>
        <item x="336"/>
        <item x="250"/>
        <item x="322"/>
        <item x="189"/>
        <item x="116"/>
        <item x="28"/>
        <item x="137"/>
        <item x="103"/>
        <item x="510"/>
        <item x="257"/>
        <item x="196"/>
        <item x="278"/>
        <item x="399"/>
        <item x="70"/>
        <item x="79"/>
        <item x="468"/>
        <item x="514"/>
        <item x="23"/>
        <item x="301"/>
        <item x="108"/>
        <item x="313"/>
        <item x="249"/>
        <item x="60"/>
        <item x="269"/>
        <item x="188"/>
        <item x="425"/>
        <item x="223"/>
        <item x="147"/>
        <item x="0"/>
        <item x="236"/>
        <item x="471"/>
        <item x="448"/>
        <item x="424"/>
        <item x="450"/>
        <item x="4"/>
        <item x="133"/>
        <item x="72"/>
        <item x="155"/>
        <item x="134"/>
        <item x="15"/>
        <item x="501"/>
        <item x="20"/>
        <item x="63"/>
        <item x="473"/>
        <item x="91"/>
        <item x="114"/>
        <item x="209"/>
        <item x="17"/>
        <item x="41"/>
        <item x="191"/>
        <item x="144"/>
        <item x="136"/>
        <item x="179"/>
        <item x="463"/>
        <item x="344"/>
        <item x="185"/>
        <item x="13"/>
        <item x="176"/>
        <item x="135"/>
        <item x="215"/>
        <item x="297"/>
        <item x="198"/>
        <item x="195"/>
        <item x="27"/>
        <item x="268"/>
        <item x="291"/>
        <item x="393"/>
        <item x="122"/>
        <item x="44"/>
        <item x="237"/>
        <item x="165"/>
        <item x="125"/>
        <item x="213"/>
        <item x="132"/>
        <item x="338"/>
        <item x="345"/>
        <item x="85"/>
        <item x="406"/>
        <item x="50"/>
        <item x="282"/>
        <item x="246"/>
        <item x="3"/>
        <item x="156"/>
        <item x="81"/>
        <item x="447"/>
        <item x="498"/>
        <item x="200"/>
        <item x="183"/>
        <item x="218"/>
        <item x="33"/>
        <item x="298"/>
        <item x="64"/>
        <item x="7"/>
        <item x="309"/>
        <item x="405"/>
        <item x="439"/>
        <item x="150"/>
        <item x="14"/>
        <item x="71"/>
        <item x="277"/>
        <item x="124"/>
        <item x="279"/>
        <item x="453"/>
        <item x="193"/>
        <item x="294"/>
        <item x="101"/>
        <item x="56"/>
        <item x="325"/>
        <item x="318"/>
        <item x="310"/>
        <item x="241"/>
        <item x="69"/>
        <item x="53"/>
        <item x="494"/>
        <item x="390"/>
        <item x="267"/>
        <item x="434"/>
        <item x="251"/>
        <item x="280"/>
        <item x="212"/>
        <item x="204"/>
        <item x="499"/>
        <item x="304"/>
        <item x="182"/>
        <item x="274"/>
        <item x="239"/>
        <item x="504"/>
        <item x="467"/>
        <item x="261"/>
        <item x="508"/>
        <item x="8"/>
        <item x="326"/>
        <item x="262"/>
        <item x="18"/>
        <item x="300"/>
        <item x="95"/>
        <item x="67"/>
        <item x="46"/>
        <item x="472"/>
        <item x="35"/>
        <item x="112"/>
        <item x="377"/>
        <item x="36"/>
        <item x="203"/>
        <item x="138"/>
        <item x="323"/>
        <item x="454"/>
        <item x="365"/>
        <item x="187"/>
        <item x="5"/>
        <item x="496"/>
        <item x="145"/>
        <item x="403"/>
        <item x="117"/>
        <item x="168"/>
        <item x="388"/>
        <item x="332"/>
        <item x="242"/>
        <item x="432"/>
        <item x="216"/>
        <item x="210"/>
        <item x="169"/>
        <item x="341"/>
        <item x="244"/>
        <item x="436"/>
        <item x="316"/>
        <item x="43"/>
        <item x="111"/>
        <item x="84"/>
        <item x="263"/>
        <item x="346"/>
        <item x="82"/>
        <item x="194"/>
        <item x="74"/>
        <item x="407"/>
        <item x="21"/>
        <item x="142"/>
        <item x="157"/>
        <item x="272"/>
        <item x="375"/>
        <item x="521"/>
        <item x="171"/>
        <item x="362"/>
        <item x="225"/>
        <item x="470"/>
        <item x="511"/>
        <item x="47"/>
        <item x="320"/>
        <item x="427"/>
        <item x="414"/>
        <item x="109"/>
        <item x="217"/>
        <item x="358"/>
        <item x="381"/>
        <item x="45"/>
        <item x="121"/>
        <item x="119"/>
        <item x="170"/>
        <item x="173"/>
        <item x="340"/>
        <item x="184"/>
        <item x="192"/>
        <item x="154"/>
        <item x="208"/>
        <item x="199"/>
        <item x="227"/>
        <item x="110"/>
        <item x="2"/>
        <item x="254"/>
        <item x="255"/>
        <item x="266"/>
        <item x="285"/>
        <item x="161"/>
        <item x="222"/>
        <item x="158"/>
        <item x="337"/>
        <item x="343"/>
        <item x="38"/>
        <item x="357"/>
        <item x="293"/>
        <item x="370"/>
        <item x="383"/>
        <item x="372"/>
        <item x="140"/>
        <item x="356"/>
        <item x="9"/>
        <item x="386"/>
        <item x="308"/>
        <item x="389"/>
        <item x="240"/>
        <item x="40"/>
        <item x="455"/>
        <item x="422"/>
        <item x="290"/>
        <item x="444"/>
        <item x="445"/>
        <item x="446"/>
        <item x="459"/>
        <item x="462"/>
        <item x="329"/>
        <item x="477"/>
        <item x="86"/>
        <item x="483"/>
        <item x="68"/>
        <item x="492"/>
        <item x="88"/>
        <item x="42"/>
        <item x="505"/>
        <item x="374"/>
        <item x="265"/>
        <item x="513"/>
        <item x="102"/>
        <item x="396"/>
        <item x="22"/>
        <item x="259"/>
        <item x="55"/>
        <item x="59"/>
        <item x="89"/>
        <item x="92"/>
        <item x="30"/>
        <item x="141"/>
        <item x="166"/>
        <item x="206"/>
        <item x="107"/>
        <item x="238"/>
        <item x="252"/>
        <item x="256"/>
        <item x="271"/>
        <item x="275"/>
        <item x="276"/>
        <item x="281"/>
        <item x="97"/>
        <item x="220"/>
        <item x="128"/>
        <item x="307"/>
        <item x="351"/>
        <item x="148"/>
        <item x="330"/>
        <item x="387"/>
        <item x="401"/>
        <item x="413"/>
        <item x="418"/>
        <item x="31"/>
        <item x="430"/>
        <item x="438"/>
        <item x="319"/>
        <item x="423"/>
        <item x="452"/>
        <item x="342"/>
        <item x="482"/>
        <item x="491"/>
        <item x="500"/>
        <item x="502"/>
        <item x="480"/>
        <item x="507"/>
        <item x="385"/>
        <item x="518"/>
        <item x="384"/>
        <item x="520"/>
        <item x="335"/>
        <item x="400"/>
        <item x="415"/>
        <item x="437"/>
        <item x="98"/>
        <item x="175"/>
        <item x="253"/>
        <item x="113"/>
        <item x="286"/>
        <item x="426"/>
        <item x="428"/>
        <item x="77"/>
        <item x="130"/>
        <item x="420"/>
        <item x="226"/>
        <item x="248"/>
        <item x="376"/>
        <item x="264"/>
        <item x="104"/>
        <item x="373"/>
        <item x="348"/>
        <item x="347"/>
        <item x="303"/>
        <item x="435"/>
        <item x="458"/>
        <item x="479"/>
        <item x="481"/>
        <item x="99"/>
        <item x="228"/>
        <item x="247"/>
        <item x="364"/>
        <item x="369"/>
        <item x="311"/>
        <item x="11"/>
        <item x="80"/>
        <item x="160"/>
        <item x="96"/>
        <item x="197"/>
        <item x="229"/>
        <item x="230"/>
        <item x="288"/>
        <item x="353"/>
        <item x="354"/>
        <item x="231"/>
        <item x="392"/>
        <item x="408"/>
        <item x="409"/>
        <item x="412"/>
        <item x="395"/>
        <item x="449"/>
        <item x="321"/>
        <item x="331"/>
        <item x="469"/>
        <item x="368"/>
        <item x="509"/>
        <item x="83"/>
        <item x="37"/>
        <item x="181"/>
        <item x="57"/>
        <item x="380"/>
        <item x="456"/>
        <item x="106"/>
        <item x="163"/>
        <item x="34"/>
        <item x="284"/>
        <item x="333"/>
        <item x="366"/>
        <item x="367"/>
        <item x="292"/>
        <item x="417"/>
        <item x="443"/>
        <item x="493"/>
        <item x="517"/>
        <item x="519"/>
        <item x="61"/>
        <item x="440"/>
        <item x="410"/>
        <item x="431"/>
        <item x="305"/>
        <item x="495"/>
        <item x="186"/>
        <item x="234"/>
        <item x="391"/>
        <item x="411"/>
        <item x="451"/>
        <item x="488"/>
        <item x="465"/>
        <item x="299"/>
        <item x="317"/>
        <item x="363"/>
        <item x="361"/>
        <item x="457"/>
        <item x="58"/>
        <item x="202"/>
        <item x="503"/>
        <item x="515"/>
        <item x="283"/>
        <item x="334"/>
        <item x="360"/>
        <item x="315"/>
        <item x="404"/>
        <item x="151"/>
        <item x="178"/>
        <item x="306"/>
        <item x="397"/>
        <item x="312"/>
        <item x="433"/>
        <item x="442"/>
        <item x="512"/>
        <item x="287"/>
        <item x="484"/>
        <item x="486"/>
        <item x="339"/>
        <item x="464"/>
        <item x="475"/>
        <item x="476"/>
        <item x="478"/>
        <item x="487"/>
        <item x="490"/>
        <item x="260"/>
        <item x="214"/>
        <item x="474"/>
        <item x="489"/>
        <item x="177"/>
        <item x="258"/>
        <item x="62"/>
        <item x="118"/>
        <item x="180"/>
        <item x="143"/>
        <item x="378"/>
        <item t="default"/>
      </items>
    </pivotField>
    <pivotField axis="axisRow" showAll="0">
      <items count="24">
        <item h="1" sd="0" x="20"/>
        <item sd="0" x="10"/>
        <item sd="0" x="5"/>
        <item sd="0" x="1"/>
        <item sd="0" m="1" x="22"/>
        <item sd="0" x="7"/>
        <item sd="0" x="0"/>
        <item sd="0" x="8"/>
        <item sd="0" x="12"/>
        <item sd="0" x="9"/>
        <item sd="0" x="4"/>
        <item sd="0" x="6"/>
        <item sd="0" x="2"/>
        <item sd="0" x="3"/>
        <item sd="0" x="11"/>
        <item h="1" sd="0" x="21"/>
        <item h="1" x="16"/>
        <item h="1" x="17"/>
        <item h="1" x="14"/>
        <item sd="0" x="15"/>
        <item sd="0" x="18"/>
        <item h="1" x="19"/>
        <item h="1" x="1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"/>
    <field x="1"/>
  </rowFields>
  <rowItems count="16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FY24" fld="18" baseField="0" baseItem="0"/>
    <dataField name="Sales FY25" fld="17" baseField="0" baseItem="0"/>
    <dataField name="Sum of Sales Difference" fld="19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91FB8-4597-4E0B-A4E4-867EBF52E2F4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32" firstHeaderRow="0" firstDataRow="1" firstDataCol="1"/>
  <pivotFields count="20">
    <pivotField showAll="0"/>
    <pivotField axis="axisRow" showAll="0">
      <items count="484">
        <item m="1" x="411"/>
        <item x="103"/>
        <item m="1" x="469"/>
        <item m="1" x="239"/>
        <item m="1" x="293"/>
        <item m="1" x="224"/>
        <item x="162"/>
        <item x="68"/>
        <item m="1" x="252"/>
        <item m="1" x="434"/>
        <item x="145"/>
        <item x="57"/>
        <item m="1" x="262"/>
        <item m="1" x="437"/>
        <item x="100"/>
        <item m="1" x="409"/>
        <item m="1" x="201"/>
        <item m="1" x="383"/>
        <item m="1" x="475"/>
        <item m="1" x="461"/>
        <item m="1" x="344"/>
        <item m="1" x="423"/>
        <item x="179"/>
        <item x="121"/>
        <item m="1" x="342"/>
        <item x="61"/>
        <item m="1" x="216"/>
        <item x="24"/>
        <item m="1" x="468"/>
        <item m="1" x="295"/>
        <item x="44"/>
        <item x="91"/>
        <item x="126"/>
        <item x="13"/>
        <item x="195"/>
        <item x="95"/>
        <item x="59"/>
        <item x="1"/>
        <item m="1" x="199"/>
        <item m="1" x="371"/>
        <item m="1" x="381"/>
        <item m="1" x="210"/>
        <item x="0"/>
        <item x="19"/>
        <item x="37"/>
        <item m="1" x="454"/>
        <item m="1" x="302"/>
        <item x="119"/>
        <item m="1" x="482"/>
        <item x="73"/>
        <item x="139"/>
        <item x="118"/>
        <item x="107"/>
        <item x="79"/>
        <item x="64"/>
        <item x="31"/>
        <item m="1" x="297"/>
        <item x="47"/>
        <item m="1" x="255"/>
        <item m="1" x="391"/>
        <item m="1" x="219"/>
        <item x="32"/>
        <item m="1" x="420"/>
        <item m="1" x="308"/>
        <item m="1" x="235"/>
        <item x="172"/>
        <item x="43"/>
        <item x="166"/>
        <item m="1" x="249"/>
        <item m="1" x="390"/>
        <item m="1" x="463"/>
        <item x="183"/>
        <item x="2"/>
        <item x="193"/>
        <item m="1" x="410"/>
        <item x="11"/>
        <item m="1" x="307"/>
        <item m="1" x="385"/>
        <item m="1" x="459"/>
        <item x="167"/>
        <item m="1" x="280"/>
        <item m="1" x="407"/>
        <item m="1" x="471"/>
        <item m="1" x="352"/>
        <item m="1" x="200"/>
        <item m="1" x="444"/>
        <item x="189"/>
        <item m="1" x="448"/>
        <item x="14"/>
        <item m="1" x="466"/>
        <item x="92"/>
        <item m="1" x="225"/>
        <item m="1" x="460"/>
        <item m="1" x="238"/>
        <item m="1" x="427"/>
        <item x="72"/>
        <item m="1" x="431"/>
        <item m="1" x="464"/>
        <item m="1" x="203"/>
        <item x="99"/>
        <item m="1" x="226"/>
        <item m="1" x="283"/>
        <item m="1" x="362"/>
        <item m="1" x="318"/>
        <item m="1" x="379"/>
        <item x="114"/>
        <item m="1" x="477"/>
        <item m="1" x="406"/>
        <item x="192"/>
        <item x="175"/>
        <item m="1" x="350"/>
        <item m="1" x="397"/>
        <item m="1" x="276"/>
        <item m="1" x="452"/>
        <item m="1" x="256"/>
        <item m="1" x="479"/>
        <item x="108"/>
        <item m="1" x="279"/>
        <item m="1" x="430"/>
        <item m="1" x="429"/>
        <item x="7"/>
        <item x="75"/>
        <item m="1" x="321"/>
        <item m="1" x="417"/>
        <item x="33"/>
        <item m="1" x="405"/>
        <item x="110"/>
        <item m="1" x="278"/>
        <item x="147"/>
        <item x="8"/>
        <item x="25"/>
        <item x="69"/>
        <item m="1" x="347"/>
        <item x="30"/>
        <item x="197"/>
        <item x="50"/>
        <item x="154"/>
        <item m="1" x="273"/>
        <item x="188"/>
        <item m="1" x="474"/>
        <item x="48"/>
        <item x="155"/>
        <item x="26"/>
        <item x="45"/>
        <item x="111"/>
        <item x="163"/>
        <item x="15"/>
        <item m="1" x="374"/>
        <item x="78"/>
        <item m="1" x="202"/>
        <item x="98"/>
        <item m="1" x="424"/>
        <item m="1" x="462"/>
        <item m="1" x="400"/>
        <item x="55"/>
        <item x="20"/>
        <item x="4"/>
        <item m="1" x="314"/>
        <item m="1" x="465"/>
        <item x="76"/>
        <item m="1" x="433"/>
        <item x="177"/>
        <item x="82"/>
        <item m="1" x="301"/>
        <item m="1" x="377"/>
        <item x="151"/>
        <item m="1" x="456"/>
        <item m="1" x="326"/>
        <item m="1" x="426"/>
        <item m="1" x="449"/>
        <item x="173"/>
        <item x="194"/>
        <item x="42"/>
        <item x="141"/>
        <item m="1" x="443"/>
        <item x="22"/>
        <item x="80"/>
        <item x="52"/>
        <item m="1" x="432"/>
        <item m="1" x="422"/>
        <item m="1" x="241"/>
        <item x="9"/>
        <item x="93"/>
        <item x="83"/>
        <item m="1" x="230"/>
        <item x="117"/>
        <item m="1" x="457"/>
        <item m="1" x="236"/>
        <item m="1" x="473"/>
        <item x="35"/>
        <item m="1" x="354"/>
        <item m="1" x="446"/>
        <item x="6"/>
        <item m="1" x="428"/>
        <item x="150"/>
        <item x="124"/>
        <item x="131"/>
        <item m="1" x="455"/>
        <item m="1" x="208"/>
        <item m="1" x="251"/>
        <item m="1" x="467"/>
        <item x="71"/>
        <item m="1" x="435"/>
        <item m="1" x="451"/>
        <item x="196"/>
        <item x="138"/>
        <item m="1" x="414"/>
        <item x="23"/>
        <item m="1" x="330"/>
        <item m="1" x="337"/>
        <item m="1" x="231"/>
        <item x="152"/>
        <item x="90"/>
        <item x="133"/>
        <item m="1" x="436"/>
        <item m="1" x="395"/>
        <item m="1" x="442"/>
        <item m="1" x="329"/>
        <item m="1" x="317"/>
        <item m="1" x="412"/>
        <item m="1" x="408"/>
        <item m="1" x="453"/>
        <item m="1" x="246"/>
        <item x="146"/>
        <item x="128"/>
        <item m="1" x="237"/>
        <item m="1" x="416"/>
        <item m="1" x="398"/>
        <item m="1" x="439"/>
        <item x="16"/>
        <item x="158"/>
        <item m="1" x="229"/>
        <item m="1" x="458"/>
        <item m="1" x="348"/>
        <item m="1" x="306"/>
        <item x="10"/>
        <item m="1" x="211"/>
        <item m="1" x="445"/>
        <item m="1" x="413"/>
        <item m="1" x="263"/>
        <item x="161"/>
        <item x="39"/>
        <item m="1" x="264"/>
        <item m="1" x="447"/>
        <item m="1" x="220"/>
        <item m="1" x="338"/>
        <item x="113"/>
        <item m="1" x="268"/>
        <item x="18"/>
        <item m="1" x="441"/>
        <item m="1" x="438"/>
        <item x="132"/>
        <item m="1" x="214"/>
        <item m="1" x="415"/>
        <item x="129"/>
        <item x="149"/>
        <item m="1" x="481"/>
        <item m="1" x="389"/>
        <item m="1" x="480"/>
        <item x="178"/>
        <item x="12"/>
        <item m="1" x="476"/>
        <item m="1" x="470"/>
        <item m="1" x="360"/>
        <item m="1" x="267"/>
        <item m="1" x="320"/>
        <item x="104"/>
        <item m="1" x="339"/>
        <item x="84"/>
        <item m="1" x="421"/>
        <item m="1" x="440"/>
        <item m="1" x="372"/>
        <item m="1" x="291"/>
        <item m="1" x="419"/>
        <item x="54"/>
        <item m="1" x="343"/>
        <item m="1" x="340"/>
        <item m="1" x="213"/>
        <item m="1" x="382"/>
        <item m="1" x="418"/>
        <item m="1" x="242"/>
        <item m="1" x="244"/>
        <item m="1" x="274"/>
        <item m="1" x="303"/>
        <item m="1" x="206"/>
        <item x="184"/>
        <item m="1" x="472"/>
        <item m="1" x="425"/>
        <item m="1" x="254"/>
        <item m="1" x="478"/>
        <item x="3"/>
        <item x="143"/>
        <item m="1" x="450"/>
        <item m="1" x="257"/>
        <item m="1" x="356"/>
        <item x="198"/>
        <item x="58"/>
        <item m="1" x="259"/>
        <item x="60"/>
        <item m="1" x="233"/>
        <item m="1" x="270"/>
        <item x="137"/>
        <item m="1" x="349"/>
        <item m="1" x="355"/>
        <item m="1" x="375"/>
        <item x="116"/>
        <item m="1" x="402"/>
        <item m="1" x="281"/>
        <item x="174"/>
        <item m="1" x="271"/>
        <item m="1" x="311"/>
        <item m="1" x="247"/>
        <item x="157"/>
        <item m="1" x="369"/>
        <item m="1" x="368"/>
        <item m="1" x="258"/>
        <item m="1" x="275"/>
        <item m="1" x="328"/>
        <item m="1" x="294"/>
        <item m="1" x="298"/>
        <item m="1" x="300"/>
        <item m="1" x="305"/>
        <item x="34"/>
        <item x="65"/>
        <item m="1" x="296"/>
        <item x="101"/>
        <item m="1" x="341"/>
        <item x="97"/>
        <item m="1" x="325"/>
        <item m="1" x="312"/>
        <item m="1" x="373"/>
        <item x="89"/>
        <item m="1" x="361"/>
        <item m="1" x="384"/>
        <item x="190"/>
        <item m="1" x="392"/>
        <item x="17"/>
        <item x="186"/>
        <item x="134"/>
        <item m="1" x="316"/>
        <item m="1" x="333"/>
        <item x="38"/>
        <item m="1" x="234"/>
        <item m="1" x="336"/>
        <item m="1" x="313"/>
        <item m="1" x="223"/>
        <item m="1" x="261"/>
        <item m="1" x="265"/>
        <item m="1" x="269"/>
        <item m="1" x="272"/>
        <item m="1" x="277"/>
        <item x="67"/>
        <item m="1" x="285"/>
        <item m="1" x="290"/>
        <item m="1" x="292"/>
        <item m="1" x="309"/>
        <item x="125"/>
        <item m="1" x="327"/>
        <item m="1" x="324"/>
        <item x="49"/>
        <item m="1" x="332"/>
        <item m="1" x="345"/>
        <item m="1" x="351"/>
        <item m="1" x="353"/>
        <item m="1" x="357"/>
        <item m="1" x="365"/>
        <item x="123"/>
        <item m="1" x="380"/>
        <item x="191"/>
        <item m="1" x="388"/>
        <item m="1" x="323"/>
        <item m="1" x="205"/>
        <item x="135"/>
        <item m="1" x="207"/>
        <item m="1" x="393"/>
        <item m="1" x="399"/>
        <item m="1" x="221"/>
        <item m="1" x="245"/>
        <item m="1" x="266"/>
        <item m="1" x="286"/>
        <item m="1" x="289"/>
        <item x="185"/>
        <item x="115"/>
        <item m="1" x="240"/>
        <item m="1" x="253"/>
        <item x="136"/>
        <item x="142"/>
        <item m="1" x="282"/>
        <item x="102"/>
        <item x="122"/>
        <item m="1" x="304"/>
        <item m="1" x="310"/>
        <item m="1" x="322"/>
        <item m="1" x="335"/>
        <item m="1" x="334"/>
        <item m="1" x="358"/>
        <item m="1" x="363"/>
        <item m="1" x="367"/>
        <item m="1" x="370"/>
        <item m="1" x="376"/>
        <item x="86"/>
        <item m="1" x="394"/>
        <item x="187"/>
        <item m="1" x="403"/>
        <item m="1" x="366"/>
        <item m="1" x="404"/>
        <item m="1" x="287"/>
        <item m="1" x="218"/>
        <item m="1" x="299"/>
        <item m="1" x="284"/>
        <item m="1" x="315"/>
        <item m="1" x="319"/>
        <item m="1" x="227"/>
        <item m="1" x="232"/>
        <item m="1" x="331"/>
        <item m="1" x="346"/>
        <item m="1" x="250"/>
        <item m="1" x="359"/>
        <item m="1" x="364"/>
        <item m="1" x="378"/>
        <item m="1" x="386"/>
        <item m="1" x="387"/>
        <item x="181"/>
        <item x="130"/>
        <item m="1" x="260"/>
        <item x="70"/>
        <item m="1" x="288"/>
        <item m="1" x="396"/>
        <item m="1" x="401"/>
        <item x="21"/>
        <item m="1" x="204"/>
        <item x="88"/>
        <item x="28"/>
        <item x="29"/>
        <item m="1" x="209"/>
        <item x="41"/>
        <item x="81"/>
        <item x="40"/>
        <item x="46"/>
        <item x="36"/>
        <item m="1" x="212"/>
        <item x="106"/>
        <item x="62"/>
        <item x="63"/>
        <item x="66"/>
        <item m="1" x="215"/>
        <item m="1" x="217"/>
        <item x="87"/>
        <item m="1" x="222"/>
        <item x="96"/>
        <item x="159"/>
        <item x="105"/>
        <item m="1" x="228"/>
        <item x="109"/>
        <item x="112"/>
        <item x="56"/>
        <item x="120"/>
        <item x="127"/>
        <item x="85"/>
        <item x="140"/>
        <item x="144"/>
        <item m="1" x="243"/>
        <item x="148"/>
        <item x="164"/>
        <item x="165"/>
        <item m="1" x="248"/>
        <item x="171"/>
        <item x="170"/>
        <item x="180"/>
        <item x="182"/>
        <item x="53"/>
        <item x="77"/>
        <item x="94"/>
        <item x="153"/>
        <item x="160"/>
        <item x="169"/>
        <item x="168"/>
        <item x="74"/>
        <item x="156"/>
        <item x="5"/>
        <item x="27"/>
        <item x="51"/>
        <item x="176"/>
        <item t="default"/>
      </items>
    </pivotField>
    <pivotField axis="axisRow" showAll="0">
      <items count="21">
        <item sd="0" m="1" x="18"/>
        <item sd="0" m="1" x="19"/>
        <item x="4"/>
        <item sd="0" x="12"/>
        <item sd="0" x="8"/>
        <item sd="0" x="14"/>
        <item sd="0" x="6"/>
        <item sd="0" x="2"/>
        <item sd="0" x="7"/>
        <item sd="0" x="1"/>
        <item sd="0" x="3"/>
        <item sd="0" x="11"/>
        <item h="1" sd="0" x="17"/>
        <item sd="0" x="5"/>
        <item sd="0" x="0"/>
        <item h="1" x="16"/>
        <item sd="0" x="15"/>
        <item h="1" x="13"/>
        <item h="1" x="9"/>
        <item h="1" x="1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"/>
    <field x="1"/>
  </rowFields>
  <rowItems count="29">
    <i>
      <x v="2"/>
    </i>
    <i r="1">
      <x v="50"/>
    </i>
    <i r="1">
      <x v="57"/>
    </i>
    <i r="1">
      <x v="75"/>
    </i>
    <i r="1">
      <x v="79"/>
    </i>
    <i r="1">
      <x v="95"/>
    </i>
    <i r="1">
      <x v="105"/>
    </i>
    <i r="1">
      <x v="135"/>
    </i>
    <i r="1">
      <x v="162"/>
    </i>
    <i r="1">
      <x v="182"/>
    </i>
    <i r="1">
      <x v="185"/>
    </i>
    <i r="1">
      <x v="192"/>
    </i>
    <i r="1">
      <x v="248"/>
    </i>
    <i r="1">
      <x v="450"/>
    </i>
    <i r="1">
      <x v="459"/>
    </i>
    <i r="1">
      <x v="46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ior Sales" fld="18" baseField="0" baseItem="0"/>
    <dataField name="Sum of Current Sales" fld="17" baseField="0" baseItem="0"/>
    <dataField name="Sum of Sales Difference" fld="19" baseField="0" baseItem="0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4C0F-AD04-482C-92C2-0BDF077A2649}">
  <dimension ref="A1:H11"/>
  <sheetViews>
    <sheetView zoomScale="212" workbookViewId="0">
      <selection activeCell="D12" sqref="D12"/>
    </sheetView>
  </sheetViews>
  <sheetFormatPr defaultRowHeight="15" x14ac:dyDescent="0.25"/>
  <cols>
    <col min="1" max="1" width="15" bestFit="1" customWidth="1"/>
    <col min="2" max="2" width="10.42578125" bestFit="1" customWidth="1"/>
    <col min="3" max="3" width="15" bestFit="1" customWidth="1"/>
    <col min="4" max="4" width="14.140625" bestFit="1" customWidth="1"/>
    <col min="5" max="5" width="20.85546875" bestFit="1" customWidth="1"/>
    <col min="6" max="6" width="15.7109375" bestFit="1" customWidth="1"/>
    <col min="7" max="7" width="7.5703125" bestFit="1" customWidth="1"/>
    <col min="8" max="8" width="13.42578125" bestFit="1" customWidth="1"/>
  </cols>
  <sheetData>
    <row r="1" spans="1:8" x14ac:dyDescent="0.25">
      <c r="A1" s="5" t="s">
        <v>2206</v>
      </c>
      <c r="B1" s="4" t="s">
        <v>0</v>
      </c>
      <c r="C1" s="7" t="s">
        <v>1</v>
      </c>
      <c r="D1" s="7" t="s">
        <v>2</v>
      </c>
      <c r="E1" s="2" t="s">
        <v>3</v>
      </c>
      <c r="F1" s="2" t="s">
        <v>4</v>
      </c>
      <c r="G1" s="5" t="s">
        <v>5</v>
      </c>
      <c r="H1" s="5" t="s">
        <v>6</v>
      </c>
    </row>
    <row r="2" spans="1:8" x14ac:dyDescent="0.25">
      <c r="A2" t="s">
        <v>2207</v>
      </c>
      <c r="B2" s="3">
        <v>609</v>
      </c>
      <c r="C2" s="6">
        <v>597488.56999999995</v>
      </c>
      <c r="D2" s="13">
        <f>SUM(Budget.YTD!D4)</f>
        <v>122082.00999999994</v>
      </c>
      <c r="E2" s="1">
        <v>831038.08528825152</v>
      </c>
      <c r="F2" s="1">
        <f>Budget.YTD!F4</f>
        <v>-708956.07528825162</v>
      </c>
      <c r="G2" s="15">
        <f t="shared" ref="G2:G6" si="0">D2/E2</f>
        <v>0.1469030266617142</v>
      </c>
      <c r="H2" s="1">
        <f>GETPIVOTDATA("Sum of Sales Difference",YTD!$A$3,"Sales Rep","609")</f>
        <v>-72435.34000000004</v>
      </c>
    </row>
    <row r="3" spans="1:8" x14ac:dyDescent="0.25">
      <c r="A3" t="s">
        <v>2208</v>
      </c>
      <c r="B3" s="3">
        <v>617</v>
      </c>
      <c r="C3" s="6">
        <v>383282.7</v>
      </c>
      <c r="D3" s="13">
        <f>SUM(Budget.YTD!D7)</f>
        <v>81616.079999999973</v>
      </c>
      <c r="E3" s="1">
        <v>474878.90587900084</v>
      </c>
      <c r="F3" s="1">
        <f>Budget.YTD!F7</f>
        <v>-393262.82587900088</v>
      </c>
      <c r="G3" s="15">
        <f t="shared" si="0"/>
        <v>0.17186714126399993</v>
      </c>
      <c r="H3" s="1">
        <f>GETPIVOTDATA("Sum of Sales Difference",YTD!$A$3,"Sales Rep","617")</f>
        <v>-41316.27999999997</v>
      </c>
    </row>
    <row r="4" spans="1:8" x14ac:dyDescent="0.25">
      <c r="A4" t="s">
        <v>2209</v>
      </c>
      <c r="B4" s="3">
        <v>621</v>
      </c>
      <c r="C4" s="6">
        <v>254865.6</v>
      </c>
      <c r="D4" s="13">
        <f>SUM(Budget.YTD!D10)</f>
        <v>66408.090000000011</v>
      </c>
      <c r="E4" s="1">
        <v>385839.11102668819</v>
      </c>
      <c r="F4" s="1">
        <f>Budget.YTD!F10</f>
        <v>-319431.02102668816</v>
      </c>
      <c r="G4" s="15">
        <f t="shared" si="0"/>
        <v>0.17211342267323079</v>
      </c>
      <c r="H4" s="1">
        <f>GETPIVOTDATA("Sum of Sales Difference",YTD!$A$3,"Sales Rep","621")</f>
        <v>-61223.539999999994</v>
      </c>
    </row>
    <row r="5" spans="1:8" x14ac:dyDescent="0.25">
      <c r="A5" t="s">
        <v>2210</v>
      </c>
      <c r="B5" s="3">
        <v>623</v>
      </c>
      <c r="C5" s="6">
        <v>913432.75</v>
      </c>
      <c r="D5" s="13">
        <f>SUM(Budget.YTD!D12)</f>
        <v>212906.66999999987</v>
      </c>
      <c r="E5" s="1">
        <v>1187197.2646975021</v>
      </c>
      <c r="F5" s="1">
        <f>Budget.YTD!F12</f>
        <v>-974290.59469750221</v>
      </c>
      <c r="G5" s="15">
        <f t="shared" si="0"/>
        <v>0.17933554627439988</v>
      </c>
      <c r="H5" s="1">
        <f>GETPIVOTDATA("Sum of Sales Difference",YTD!$A$3,"Sales Rep","623")</f>
        <v>-83581.479999999952</v>
      </c>
    </row>
    <row r="6" spans="1:8" x14ac:dyDescent="0.25">
      <c r="A6" t="s">
        <v>2211</v>
      </c>
      <c r="B6" s="3">
        <v>625</v>
      </c>
      <c r="C6" s="6">
        <v>676995.15</v>
      </c>
      <c r="D6" s="13">
        <f>SUM(Budget.YTD!D13)</f>
        <v>228710.99999999994</v>
      </c>
      <c r="E6" s="1">
        <v>890397.94852312666</v>
      </c>
      <c r="F6" s="1">
        <f>Budget.YTD!F13</f>
        <v>-661686.94852312678</v>
      </c>
      <c r="G6" s="15">
        <f t="shared" si="0"/>
        <v>0.25686379935999992</v>
      </c>
      <c r="H6" s="1">
        <f>GETPIVOTDATA("Sum of Sales Difference",YTD!$A$3,"Sales Rep","625")</f>
        <v>19229.480000000021</v>
      </c>
    </row>
    <row r="7" spans="1:8" x14ac:dyDescent="0.25">
      <c r="A7" t="s">
        <v>2212</v>
      </c>
      <c r="B7" s="3">
        <v>626</v>
      </c>
      <c r="C7" s="6">
        <v>0</v>
      </c>
      <c r="D7" s="17">
        <f>Budget.YTD!D14</f>
        <v>1633.1299999999999</v>
      </c>
      <c r="E7" s="1">
        <v>0</v>
      </c>
      <c r="F7" s="1"/>
      <c r="G7" s="15"/>
    </row>
    <row r="8" spans="1:8" x14ac:dyDescent="0.25">
      <c r="A8" s="5" t="s">
        <v>82</v>
      </c>
      <c r="C8" s="14">
        <f>SUM(C2:C7)</f>
        <v>2826064.77</v>
      </c>
      <c r="D8" s="14">
        <f>SUM(D2:D7)</f>
        <v>713356.97999999975</v>
      </c>
      <c r="E8" s="14">
        <f>SUM(E2:E7)</f>
        <v>3769351.3154145693</v>
      </c>
      <c r="F8" s="14">
        <f>SUM(F2:F6)</f>
        <v>-3057627.4654145697</v>
      </c>
      <c r="G8" s="15">
        <f>D8/E8</f>
        <v>0.18925192169877159</v>
      </c>
      <c r="H8" s="19">
        <f>SUM(H2:H6)</f>
        <v>-239327.15999999995</v>
      </c>
    </row>
    <row r="11" spans="1:8" x14ac:dyDescent="0.25">
      <c r="B11" t="s">
        <v>7</v>
      </c>
      <c r="C11" s="9">
        <f>SUM(Budget.YTD!C20)</f>
        <v>45761</v>
      </c>
    </row>
  </sheetData>
  <conditionalFormatting sqref="D2:D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{0C022E0D-77AE-4B1B-8057-45E08E34D0C5}</x14:id>
        </ext>
      </extLst>
    </cfRule>
  </conditionalFormatting>
  <conditionalFormatting sqref="G2:G6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H2:H6 H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{E7F1D581-1C32-4DB6-9259-A43CB2263943}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022E0D-77AE-4B1B-8057-45E08E34D0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D2:D6</xm:sqref>
        </x14:conditionalFormatting>
        <x14:conditionalFormatting xmlns:xm="http://schemas.microsoft.com/office/excel/2006/main">
          <x14:cfRule type="dataBar" id="{E7F1D581-1C32-4DB6-9259-A43CB22639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H2:H6 H8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F836-A3A0-4D7E-94E7-22D113224581}">
  <dimension ref="A1:H12"/>
  <sheetViews>
    <sheetView zoomScale="205" zoomScaleNormal="205" workbookViewId="0">
      <selection activeCell="C11" sqref="C11"/>
    </sheetView>
  </sheetViews>
  <sheetFormatPr defaultRowHeight="15" x14ac:dyDescent="0.25"/>
  <cols>
    <col min="1" max="1" width="15.5703125" bestFit="1" customWidth="1"/>
    <col min="3" max="3" width="15.140625" bestFit="1" customWidth="1"/>
    <col min="4" max="4" width="14.140625" bestFit="1" customWidth="1"/>
    <col min="5" max="5" width="20.85546875" bestFit="1" customWidth="1"/>
    <col min="6" max="6" width="15.85546875" bestFit="1" customWidth="1"/>
    <col min="8" max="8" width="13.7109375" bestFit="1" customWidth="1"/>
  </cols>
  <sheetData>
    <row r="1" spans="1:8" x14ac:dyDescent="0.25">
      <c r="A1" s="5" t="s">
        <v>2213</v>
      </c>
      <c r="B1" s="4" t="s">
        <v>0</v>
      </c>
      <c r="C1" s="7" t="s">
        <v>1</v>
      </c>
      <c r="D1" s="7" t="s">
        <v>2</v>
      </c>
      <c r="E1" s="2" t="s">
        <v>3</v>
      </c>
      <c r="F1" s="2" t="s">
        <v>4</v>
      </c>
      <c r="G1" s="5" t="s">
        <v>5</v>
      </c>
      <c r="H1" s="5" t="s">
        <v>6</v>
      </c>
    </row>
    <row r="2" spans="1:8" x14ac:dyDescent="0.25">
      <c r="A2" t="s">
        <v>2214</v>
      </c>
      <c r="B2" s="3">
        <v>601</v>
      </c>
      <c r="C2" s="6">
        <v>444279.31</v>
      </c>
      <c r="D2" s="13">
        <f>SUM(Budget.YTD!D2)</f>
        <v>192149.70000000007</v>
      </c>
      <c r="E2" s="1">
        <v>890397.94852312666</v>
      </c>
      <c r="F2" s="1">
        <f>Budget.YTD!F2</f>
        <v>-698248.24852312659</v>
      </c>
      <c r="G2" s="15">
        <f t="shared" ref="G2:G8" si="0">D2/E2</f>
        <v>0.21580204707200007</v>
      </c>
      <c r="H2" s="1">
        <f>GETPIVOTDATA("Sum of Sales Difference",YTD!$A$3,"Sales Rep","601")</f>
        <v>135355.03999999989</v>
      </c>
    </row>
    <row r="3" spans="1:8" x14ac:dyDescent="0.25">
      <c r="A3" t="s">
        <v>2215</v>
      </c>
      <c r="B3" s="3">
        <v>627</v>
      </c>
      <c r="C3" s="6">
        <v>532098.79</v>
      </c>
      <c r="D3" s="13">
        <f>SUM(Budget.YTD!D3)</f>
        <v>167352.65999999989</v>
      </c>
      <c r="E3" s="1">
        <v>712318.35881850135</v>
      </c>
      <c r="F3" s="1">
        <f>Budget.YTD!F3</f>
        <v>-544965.69881850143</v>
      </c>
      <c r="G3" s="15">
        <f t="shared" si="0"/>
        <v>0.23494082095199981</v>
      </c>
      <c r="H3" s="1">
        <f>GETPIVOTDATA("Sum of Sales Difference",YTD!$A$3,"Sales Rep","627")</f>
        <v>4505.9300000000039</v>
      </c>
    </row>
    <row r="4" spans="1:8" x14ac:dyDescent="0.25">
      <c r="A4" t="s">
        <v>2216</v>
      </c>
      <c r="B4" s="3">
        <v>614</v>
      </c>
      <c r="C4" s="6">
        <v>160014.6</v>
      </c>
      <c r="D4" s="13">
        <f>SUM(Budget.YTD!D5)</f>
        <v>22838.959999999999</v>
      </c>
      <c r="E4" s="1">
        <v>237439.45293950042</v>
      </c>
      <c r="F4" s="1">
        <f>Budget.YTD!F5</f>
        <v>-214600.49293950043</v>
      </c>
      <c r="G4" s="15">
        <f t="shared" si="0"/>
        <v>9.6188563936000004E-2</v>
      </c>
      <c r="H4" s="1">
        <f>GETPIVOTDATA("Sum of Sales Difference",YTD!$A$3,"Sales Rep","614")</f>
        <v>-20923.05</v>
      </c>
    </row>
    <row r="5" spans="1:8" x14ac:dyDescent="0.25">
      <c r="A5" t="s">
        <v>2217</v>
      </c>
      <c r="B5" s="3">
        <v>616</v>
      </c>
      <c r="C5" s="6">
        <v>162063.45000000001</v>
      </c>
      <c r="D5" s="13">
        <f>SUM(Budget.YTD!D6)</f>
        <v>48058.17</v>
      </c>
      <c r="E5" s="1">
        <v>237439.45293950042</v>
      </c>
      <c r="F5" s="1">
        <f>Budget.YTD!F6</f>
        <v>-189381.28293950041</v>
      </c>
      <c r="G5" s="15">
        <f t="shared" si="0"/>
        <v>0.20240178877199999</v>
      </c>
      <c r="H5" s="1">
        <f>GETPIVOTDATA("Sum of Sales Difference",YTD!$A$3,"Sales Rep","616")</f>
        <v>24334.660000000011</v>
      </c>
    </row>
    <row r="6" spans="1:8" x14ac:dyDescent="0.25">
      <c r="A6" t="s">
        <v>2218</v>
      </c>
      <c r="B6" s="3">
        <v>619</v>
      </c>
      <c r="C6" s="6">
        <v>235795.45</v>
      </c>
      <c r="D6" s="13">
        <f>SUM(Budget.YTD!D8)</f>
        <v>87483.76999999996</v>
      </c>
      <c r="E6" s="1">
        <v>356159.17940925068</v>
      </c>
      <c r="F6" s="1">
        <f>Budget.YTD!F8</f>
        <v>-268675.40940925071</v>
      </c>
      <c r="G6" s="15">
        <f t="shared" si="0"/>
        <v>0.24563109715466652</v>
      </c>
      <c r="H6" s="1">
        <f>GETPIVOTDATA("Sum of Sales Difference",YTD!$A$3,"Sales Rep","619")</f>
        <v>48598.37</v>
      </c>
    </row>
    <row r="7" spans="1:8" x14ac:dyDescent="0.25">
      <c r="A7" t="s">
        <v>2219</v>
      </c>
      <c r="B7" s="3">
        <v>620</v>
      </c>
      <c r="C7" s="6">
        <v>46945.85</v>
      </c>
      <c r="D7" s="13">
        <f>SUM(Budget.YTD!D9)</f>
        <v>43145.11</v>
      </c>
      <c r="E7" s="1">
        <v>118719.72646975021</v>
      </c>
      <c r="F7" s="1">
        <f>Budget.YTD!F9</f>
        <v>-75574.61646975021</v>
      </c>
      <c r="G7" s="15">
        <f t="shared" si="0"/>
        <v>0.36341989055200002</v>
      </c>
      <c r="H7" s="1">
        <f>GETPIVOTDATA("Sum of Sales Difference",YTD!$A$3,"Sales Rep","620")</f>
        <v>38966.750000000007</v>
      </c>
    </row>
    <row r="8" spans="1:8" x14ac:dyDescent="0.25">
      <c r="A8" t="s">
        <v>2220</v>
      </c>
      <c r="B8" s="3">
        <v>622</v>
      </c>
      <c r="C8" s="6">
        <v>337360.86</v>
      </c>
      <c r="D8" s="13">
        <f>SUM(Budget.YTD!D11)</f>
        <v>142014.83000000005</v>
      </c>
      <c r="E8" s="1">
        <v>474878.90587900084</v>
      </c>
      <c r="F8" s="1">
        <f>Budget.YTD!F11</f>
        <v>-332864.07587900083</v>
      </c>
      <c r="G8" s="15">
        <f t="shared" si="0"/>
        <v>0.2990548290140001</v>
      </c>
      <c r="H8" s="1">
        <f>GETPIVOTDATA("Sum of Sales Difference",YTD!$A$3,"Sales Rep","622")</f>
        <v>54969.749999999949</v>
      </c>
    </row>
    <row r="9" spans="1:8" s="5" customFormat="1" x14ac:dyDescent="0.25">
      <c r="A9" s="5" t="s">
        <v>82</v>
      </c>
      <c r="C9" s="14">
        <f>SUM(C2:C8)</f>
        <v>1918558.31</v>
      </c>
      <c r="D9" s="14">
        <f>SUM(D2:D8)</f>
        <v>703043.20000000007</v>
      </c>
      <c r="E9" s="14">
        <f>SUM(E2:E8)</f>
        <v>3027353.0249786302</v>
      </c>
      <c r="F9" s="14">
        <f>SUM(F2:F8)</f>
        <v>-2324309.8249786301</v>
      </c>
      <c r="G9" s="15">
        <f>D9/E9</f>
        <v>0.2322303326368628</v>
      </c>
      <c r="H9" s="2">
        <f>SUM(H2:H8)</f>
        <v>285807.44999999984</v>
      </c>
    </row>
    <row r="12" spans="1:8" x14ac:dyDescent="0.25">
      <c r="B12" t="s">
        <v>7</v>
      </c>
      <c r="C12" s="9">
        <f>SUM(Budget.YTD!C20)</f>
        <v>45761</v>
      </c>
    </row>
  </sheetData>
  <conditionalFormatting sqref="D2:D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{269CFB18-78E1-4FDA-8FE4-1BCAD480CF4D}</x14:id>
        </ext>
      </extLst>
    </cfRule>
  </conditionalFormatting>
  <conditionalFormatting sqref="G2:G8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H2:H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{B50EFC96-C0C9-4B7F-B5AE-5268C404E90F}</x14:id>
        </ext>
      </extLst>
    </cfRule>
  </conditionalFormatting>
  <pageMargins left="0.7" right="0.7" top="0.75" bottom="0.75" header="0.3" footer="0.3"/>
  <pageSetup fitToWidth="0" fitToHeight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9CFB18-78E1-4FDA-8FE4-1BCAD480CF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D2:D8</xm:sqref>
        </x14:conditionalFormatting>
        <x14:conditionalFormatting xmlns:xm="http://schemas.microsoft.com/office/excel/2006/main">
          <x14:cfRule type="dataBar" id="{B50EFC96-C0C9-4B7F-B5AE-5268C404E9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H2:H9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3A73-45A4-4545-80FD-96945CB6EF85}">
  <dimension ref="A1:K20"/>
  <sheetViews>
    <sheetView tabSelected="1" zoomScale="137" workbookViewId="0">
      <pane xSplit="2" topLeftCell="C1" activePane="topRight" state="frozen"/>
      <selection pane="topRight" activeCell="K17" sqref="K17"/>
    </sheetView>
  </sheetViews>
  <sheetFormatPr defaultRowHeight="15" x14ac:dyDescent="0.25"/>
  <cols>
    <col min="1" max="1" width="15.5703125" bestFit="1" customWidth="1"/>
    <col min="2" max="2" width="11.7109375" bestFit="1" customWidth="1"/>
    <col min="3" max="4" width="14.28515625" style="1" bestFit="1" customWidth="1"/>
    <col min="5" max="5" width="20.140625" style="1" bestFit="1" customWidth="1"/>
    <col min="6" max="6" width="15" bestFit="1" customWidth="1"/>
    <col min="9" max="9" width="27.7109375" bestFit="1" customWidth="1"/>
    <col min="10" max="10" width="14.7109375" bestFit="1" customWidth="1"/>
    <col min="11" max="11" width="21" bestFit="1" customWidth="1"/>
  </cols>
  <sheetData>
    <row r="1" spans="1:11" s="5" customFormat="1" x14ac:dyDescent="0.25">
      <c r="A1" s="5" t="s">
        <v>2213</v>
      </c>
      <c r="B1" s="4" t="s">
        <v>0</v>
      </c>
      <c r="C1" s="7" t="s">
        <v>1</v>
      </c>
      <c r="D1" s="7" t="s">
        <v>2</v>
      </c>
      <c r="E1" s="2" t="s">
        <v>3</v>
      </c>
      <c r="F1" s="2" t="s">
        <v>4</v>
      </c>
      <c r="G1" s="5" t="s">
        <v>5</v>
      </c>
      <c r="H1" s="21"/>
      <c r="I1" s="5" t="s">
        <v>8</v>
      </c>
      <c r="J1" s="5" t="s">
        <v>9</v>
      </c>
      <c r="K1" s="5" t="s">
        <v>10</v>
      </c>
    </row>
    <row r="2" spans="1:11" x14ac:dyDescent="0.25">
      <c r="A2" t="s">
        <v>2214</v>
      </c>
      <c r="B2" s="3">
        <v>601</v>
      </c>
      <c r="C2" s="6">
        <v>444279.31</v>
      </c>
      <c r="D2" s="13">
        <f>SUM(GETPIVOTDATA("Sales FY25",YTD!$A$3,"Sales Rep","601"))</f>
        <v>192149.70000000007</v>
      </c>
      <c r="E2" s="1">
        <v>890397.94852312666</v>
      </c>
      <c r="F2" s="1">
        <f>D2-E2</f>
        <v>-698248.24852312659</v>
      </c>
      <c r="G2" s="8">
        <f>D2/E2</f>
        <v>0.21580204707200007</v>
      </c>
      <c r="H2" s="20"/>
      <c r="I2" s="19">
        <f>IF(D2=0, 0, D2 / (J2 / 12))</f>
        <v>668346.78260869579</v>
      </c>
      <c r="J2">
        <v>3.45</v>
      </c>
      <c r="K2" s="15">
        <f t="shared" ref="K2:K16" si="0">I2/E2</f>
        <v>0.75061581590260884</v>
      </c>
    </row>
    <row r="3" spans="1:11" x14ac:dyDescent="0.25">
      <c r="A3" t="s">
        <v>2215</v>
      </c>
      <c r="B3" s="3">
        <v>627</v>
      </c>
      <c r="C3" s="6">
        <v>532098.79</v>
      </c>
      <c r="D3" s="13">
        <f>SUM(GETPIVOTDATA("Sales FY25",YTD!$A$3,"Sales Rep","627"))</f>
        <v>167352.65999999989</v>
      </c>
      <c r="E3" s="1">
        <v>712318.35881850135</v>
      </c>
      <c r="F3" s="1">
        <f t="shared" ref="F3:F17" si="1">D3-E3</f>
        <v>-544965.69881850143</v>
      </c>
      <c r="G3" s="8">
        <f t="shared" ref="G3:G17" si="2">D3/E3</f>
        <v>0.23494082095199981</v>
      </c>
      <c r="H3" s="20"/>
      <c r="I3" s="19">
        <f>IF(D3=0, 0, D3 / (J2 / 12))</f>
        <v>582096.20869565173</v>
      </c>
      <c r="J3" s="20"/>
      <c r="K3" s="15">
        <f t="shared" si="0"/>
        <v>0.8171854641808689</v>
      </c>
    </row>
    <row r="4" spans="1:11" x14ac:dyDescent="0.25">
      <c r="A4" t="s">
        <v>2207</v>
      </c>
      <c r="B4" s="3">
        <v>609</v>
      </c>
      <c r="C4" s="6">
        <v>597488.56999999995</v>
      </c>
      <c r="D4" s="13">
        <f>SUM(GETPIVOTDATA("Sales FY25",YTD!$A$3,"Sales Rep","609"))</f>
        <v>122082.00999999994</v>
      </c>
      <c r="E4" s="1">
        <v>831038.08528825152</v>
      </c>
      <c r="F4" s="1">
        <f t="shared" si="1"/>
        <v>-708956.07528825162</v>
      </c>
      <c r="G4" s="8">
        <f t="shared" si="2"/>
        <v>0.1469030266617142</v>
      </c>
      <c r="H4" s="20"/>
      <c r="I4" s="19">
        <f>IF(D4=0, 0, D4 / (J2 / 12))</f>
        <v>424633.07826086931</v>
      </c>
      <c r="J4" s="20"/>
      <c r="K4" s="15">
        <f t="shared" si="0"/>
        <v>0.5109670492581363</v>
      </c>
    </row>
    <row r="5" spans="1:11" x14ac:dyDescent="0.25">
      <c r="A5" t="s">
        <v>2216</v>
      </c>
      <c r="B5" s="3">
        <v>614</v>
      </c>
      <c r="C5" s="6">
        <v>160014.6</v>
      </c>
      <c r="D5" s="13">
        <f>SUM(GETPIVOTDATA("Sales FY25",YTD!$A$3,"Sales Rep","614"))</f>
        <v>22838.959999999999</v>
      </c>
      <c r="E5" s="1">
        <v>237439.45293950042</v>
      </c>
      <c r="F5" s="1">
        <f t="shared" si="1"/>
        <v>-214600.49293950043</v>
      </c>
      <c r="G5" s="8">
        <f t="shared" si="2"/>
        <v>9.6188563936000004E-2</v>
      </c>
      <c r="H5" s="20"/>
      <c r="I5" s="19">
        <f>IF(D5=0, 0, D5 / (J2 / 12))</f>
        <v>79439.860869565207</v>
      </c>
      <c r="J5" s="20"/>
      <c r="K5" s="15">
        <f t="shared" si="0"/>
        <v>0.33456891803826083</v>
      </c>
    </row>
    <row r="6" spans="1:11" x14ac:dyDescent="0.25">
      <c r="A6" t="s">
        <v>2217</v>
      </c>
      <c r="B6" s="3">
        <v>616</v>
      </c>
      <c r="C6" s="6">
        <v>162063.45000000001</v>
      </c>
      <c r="D6" s="13">
        <f>SUM(GETPIVOTDATA("Sales FY25",YTD!$A$3,"Sales Rep","616"))</f>
        <v>48058.17</v>
      </c>
      <c r="E6" s="1">
        <v>237439.45293950042</v>
      </c>
      <c r="F6" s="1">
        <f t="shared" si="1"/>
        <v>-189381.28293950041</v>
      </c>
      <c r="G6" s="8">
        <f t="shared" si="2"/>
        <v>0.20240178877199999</v>
      </c>
      <c r="H6" s="20"/>
      <c r="I6" s="19">
        <f>IF(D6=0, 0, D6 / (J2 / 12))</f>
        <v>167158.85217391301</v>
      </c>
      <c r="J6" s="20"/>
      <c r="K6" s="15">
        <f t="shared" si="0"/>
        <v>0.70400622181565209</v>
      </c>
    </row>
    <row r="7" spans="1:11" x14ac:dyDescent="0.25">
      <c r="A7" t="s">
        <v>2208</v>
      </c>
      <c r="B7" s="3">
        <v>617</v>
      </c>
      <c r="C7" s="6">
        <v>383282.7</v>
      </c>
      <c r="D7" s="13">
        <f>SUM(GETPIVOTDATA("Sales FY25",YTD!$A$3,"Sales Rep","617"))</f>
        <v>81616.079999999973</v>
      </c>
      <c r="E7" s="1">
        <v>474878.90587900084</v>
      </c>
      <c r="F7" s="1">
        <f t="shared" si="1"/>
        <v>-393262.82587900088</v>
      </c>
      <c r="G7" s="8">
        <f t="shared" si="2"/>
        <v>0.17186714126399993</v>
      </c>
      <c r="H7" s="20"/>
      <c r="I7" s="19">
        <f>IF(D7=0, 0, D7 / (J2 / 12))</f>
        <v>283882.01739130419</v>
      </c>
      <c r="J7" s="20"/>
      <c r="K7" s="15">
        <f t="shared" si="0"/>
        <v>0.59779875222260836</v>
      </c>
    </row>
    <row r="8" spans="1:11" x14ac:dyDescent="0.25">
      <c r="A8" t="s">
        <v>2218</v>
      </c>
      <c r="B8" s="3">
        <v>619</v>
      </c>
      <c r="C8" s="6">
        <v>235795.45</v>
      </c>
      <c r="D8" s="13">
        <f>SUM(GETPIVOTDATA("Sales FY25",YTD!$A$3,"Sales Rep","619"))</f>
        <v>87483.76999999996</v>
      </c>
      <c r="E8" s="1">
        <v>356159.17940925068</v>
      </c>
      <c r="F8" s="1">
        <f t="shared" si="1"/>
        <v>-268675.40940925071</v>
      </c>
      <c r="G8" s="8">
        <f t="shared" si="2"/>
        <v>0.24563109715466652</v>
      </c>
      <c r="H8" s="20"/>
      <c r="I8" s="19">
        <f>IF(D8=0, 0, D8 / (J2 / 12))</f>
        <v>304291.3739130433</v>
      </c>
      <c r="J8" s="20"/>
      <c r="K8" s="15">
        <f t="shared" si="0"/>
        <v>0.85436903358144867</v>
      </c>
    </row>
    <row r="9" spans="1:11" x14ac:dyDescent="0.25">
      <c r="A9" t="s">
        <v>2219</v>
      </c>
      <c r="B9" s="3">
        <v>620</v>
      </c>
      <c r="C9" s="6">
        <v>46945.85</v>
      </c>
      <c r="D9" s="13">
        <f>SUM(GETPIVOTDATA("Sales FY25",YTD!$A$3,"Sales Rep","620"))</f>
        <v>43145.11</v>
      </c>
      <c r="E9" s="1">
        <v>118719.72646975021</v>
      </c>
      <c r="F9" s="1">
        <f t="shared" si="1"/>
        <v>-75574.61646975021</v>
      </c>
      <c r="G9" s="8">
        <f t="shared" si="2"/>
        <v>0.36341989055200002</v>
      </c>
      <c r="H9" s="20"/>
      <c r="I9" s="19">
        <f>IF(D9=0, 0, D9 / (J2 / 12))</f>
        <v>150069.94782608695</v>
      </c>
      <c r="J9" s="20"/>
      <c r="K9" s="15">
        <f t="shared" si="0"/>
        <v>1.2640691845286955</v>
      </c>
    </row>
    <row r="10" spans="1:11" x14ac:dyDescent="0.25">
      <c r="A10" t="s">
        <v>2209</v>
      </c>
      <c r="B10" s="3">
        <v>621</v>
      </c>
      <c r="C10" s="6">
        <v>254865.6</v>
      </c>
      <c r="D10" s="13">
        <f>SUM(GETPIVOTDATA("Sales FY25",YTD!$A$3,"Sales Rep","621"))</f>
        <v>66408.090000000011</v>
      </c>
      <c r="E10" s="1">
        <v>385839.11102668819</v>
      </c>
      <c r="F10" s="1">
        <f t="shared" si="1"/>
        <v>-319431.02102668816</v>
      </c>
      <c r="G10" s="8">
        <f t="shared" si="2"/>
        <v>0.17211342267323079</v>
      </c>
      <c r="H10" s="20"/>
      <c r="I10" s="19">
        <f>IF(D10=0, 0, D10 / (J2 / 12))</f>
        <v>230984.66086956524</v>
      </c>
      <c r="J10" s="20"/>
      <c r="K10" s="15">
        <f t="shared" si="0"/>
        <v>0.59865538321123757</v>
      </c>
    </row>
    <row r="11" spans="1:11" x14ac:dyDescent="0.25">
      <c r="A11" t="s">
        <v>2220</v>
      </c>
      <c r="B11" s="3">
        <v>622</v>
      </c>
      <c r="C11" s="6">
        <v>337360.86</v>
      </c>
      <c r="D11" s="13">
        <f>SUM(GETPIVOTDATA("Sales FY25",YTD!$A$3,"Sales Rep","622"))</f>
        <v>142014.83000000005</v>
      </c>
      <c r="E11" s="1">
        <v>474878.90587900084</v>
      </c>
      <c r="F11" s="1">
        <f t="shared" si="1"/>
        <v>-332864.07587900083</v>
      </c>
      <c r="G11" s="8">
        <f t="shared" si="2"/>
        <v>0.2990548290140001</v>
      </c>
      <c r="H11" s="20"/>
      <c r="I11" s="19">
        <f>IF(D11=0, 0, D11 / (J2 / 12))</f>
        <v>493964.62608695665</v>
      </c>
      <c r="J11" s="20"/>
      <c r="K11" s="15">
        <f t="shared" si="0"/>
        <v>1.0401907096139134</v>
      </c>
    </row>
    <row r="12" spans="1:11" x14ac:dyDescent="0.25">
      <c r="A12" t="s">
        <v>2210</v>
      </c>
      <c r="B12" s="3">
        <v>623</v>
      </c>
      <c r="C12" s="6">
        <v>913432.75</v>
      </c>
      <c r="D12" s="13">
        <f>SUM(GETPIVOTDATA("Sales FY25",YTD!$A$3,"Sales Rep","623"))</f>
        <v>212906.66999999987</v>
      </c>
      <c r="E12" s="1">
        <v>1187197.2646975021</v>
      </c>
      <c r="F12" s="1">
        <f t="shared" si="1"/>
        <v>-974290.59469750221</v>
      </c>
      <c r="G12" s="8">
        <f t="shared" si="2"/>
        <v>0.17933554627439988</v>
      </c>
      <c r="H12" s="20"/>
      <c r="I12" s="19">
        <f>IF(D12=0, 0, D12 / (J2 / 12))</f>
        <v>740544.93913043418</v>
      </c>
      <c r="J12" s="20"/>
      <c r="K12" s="15">
        <f t="shared" si="0"/>
        <v>0.62377581312834729</v>
      </c>
    </row>
    <row r="13" spans="1:11" x14ac:dyDescent="0.25">
      <c r="A13" t="s">
        <v>2211</v>
      </c>
      <c r="B13" s="3">
        <v>625</v>
      </c>
      <c r="C13" s="6">
        <v>676995.15</v>
      </c>
      <c r="D13" s="13">
        <f>SUM(GETPIVOTDATA("Sales FY25",YTD!$A$3,"Sales Rep","625"))</f>
        <v>228710.99999999994</v>
      </c>
      <c r="E13" s="1">
        <v>890397.94852312666</v>
      </c>
      <c r="F13" s="1">
        <f t="shared" si="1"/>
        <v>-661686.94852312678</v>
      </c>
      <c r="G13" s="8">
        <f t="shared" si="2"/>
        <v>0.25686379935999992</v>
      </c>
      <c r="H13" s="20"/>
      <c r="I13" s="19">
        <f>IF(D13=0, 0, D13 / (J2 / 12))</f>
        <v>795516.52173913014</v>
      </c>
      <c r="J13" s="20"/>
      <c r="K13" s="15">
        <f t="shared" si="0"/>
        <v>0.89343930212173872</v>
      </c>
    </row>
    <row r="14" spans="1:11" x14ac:dyDescent="0.25">
      <c r="A14" t="s">
        <v>2212</v>
      </c>
      <c r="B14" s="3">
        <v>626</v>
      </c>
      <c r="C14" s="6">
        <v>0</v>
      </c>
      <c r="D14" s="13">
        <f>GETPIVOTDATA("Sales FY25",YTD!$A$3,"Sales Rep","626")</f>
        <v>1633.1299999999999</v>
      </c>
      <c r="E14" s="1">
        <v>0</v>
      </c>
      <c r="F14" s="1">
        <f t="shared" si="1"/>
        <v>1633.1299999999999</v>
      </c>
      <c r="G14" s="8">
        <v>0</v>
      </c>
      <c r="H14" s="20"/>
      <c r="I14" s="19">
        <f>IF(D14=0, 0, D14 / (J2 / 12))</f>
        <v>5680.4521739130423</v>
      </c>
      <c r="J14" s="20"/>
      <c r="K14" s="15"/>
    </row>
    <row r="15" spans="1:11" x14ac:dyDescent="0.25">
      <c r="B15" s="3" t="s">
        <v>11</v>
      </c>
      <c r="C15" s="6">
        <v>168166.94</v>
      </c>
      <c r="D15" s="13">
        <f>SUM(GETPIVOTDATA("Sales FY25",YTD!$A$3,"Sales Rep","HOME"))</f>
        <v>34141.079999999994</v>
      </c>
      <c r="E15" s="1">
        <v>203295.65960680027</v>
      </c>
      <c r="F15" s="1">
        <f t="shared" si="1"/>
        <v>-169154.57960680028</v>
      </c>
      <c r="G15" s="8">
        <f t="shared" si="2"/>
        <v>0.16793806648913803</v>
      </c>
      <c r="H15" s="20"/>
      <c r="I15" s="19">
        <f>IF(D15=0, 0, D15 / (J2 / 12))</f>
        <v>118751.58260869562</v>
      </c>
      <c r="J15" s="20"/>
      <c r="K15" s="15">
        <f t="shared" si="0"/>
        <v>0.5841324051796104</v>
      </c>
    </row>
    <row r="16" spans="1:11" x14ac:dyDescent="0.25">
      <c r="B16" s="3" t="s">
        <v>12</v>
      </c>
      <c r="C16" s="6">
        <v>90666.52</v>
      </c>
      <c r="D16" s="6">
        <f>GETPIVOTDATA("Sales FY25",YTD!$A$3,"Sales Rep","SNAP")</f>
        <v>42919.8</v>
      </c>
      <c r="E16" s="1">
        <v>72708.709279133822</v>
      </c>
      <c r="F16" s="1">
        <f t="shared" si="1"/>
        <v>-29788.909279133819</v>
      </c>
      <c r="G16" s="8">
        <f t="shared" si="2"/>
        <v>0.59029792201685072</v>
      </c>
      <c r="H16" s="20"/>
      <c r="I16" s="19">
        <f>IF(D16=0, 0, D16 / (J2 / 12))</f>
        <v>149286.26086956522</v>
      </c>
      <c r="J16" s="20"/>
      <c r="K16" s="15">
        <f t="shared" si="0"/>
        <v>2.0532101635368716</v>
      </c>
    </row>
    <row r="17" spans="1:11" s="5" customFormat="1" x14ac:dyDescent="0.25">
      <c r="A17" s="5" t="s">
        <v>82</v>
      </c>
      <c r="B17" s="4" t="s">
        <v>13</v>
      </c>
      <c r="C17" s="7">
        <f>SUM(C2:C16)</f>
        <v>5003456.54</v>
      </c>
      <c r="D17" s="7">
        <f>SUM(D2:D16)</f>
        <v>1493461.0599999998</v>
      </c>
      <c r="E17" s="2">
        <v>7000000</v>
      </c>
      <c r="F17" s="2">
        <f t="shared" si="1"/>
        <v>-5506538.9400000004</v>
      </c>
      <c r="G17" s="15">
        <f t="shared" si="2"/>
        <v>0.21335157999999999</v>
      </c>
      <c r="H17" s="21"/>
      <c r="I17" s="14">
        <f>SUM(I2:I16)</f>
        <v>5194647.1652173903</v>
      </c>
      <c r="J17" s="21"/>
      <c r="K17" s="15">
        <f>I17/E17</f>
        <v>0.74209245217391295</v>
      </c>
    </row>
    <row r="18" spans="1:11" x14ac:dyDescent="0.25">
      <c r="A18" s="20"/>
      <c r="B18" s="20"/>
      <c r="C18" s="22"/>
      <c r="D18" s="22"/>
      <c r="E18" s="22"/>
      <c r="F18" s="20"/>
      <c r="G18" s="20"/>
      <c r="H18" s="20"/>
      <c r="I18" s="20"/>
      <c r="J18" s="20"/>
      <c r="K18" s="20"/>
    </row>
    <row r="19" spans="1:11" x14ac:dyDescent="0.25">
      <c r="A19" s="20"/>
      <c r="B19" s="20"/>
      <c r="C19" s="22"/>
      <c r="D19" s="22"/>
      <c r="E19" s="22"/>
      <c r="F19" s="20"/>
      <c r="G19" s="20"/>
      <c r="H19" s="20"/>
      <c r="I19" s="20"/>
      <c r="J19" s="20"/>
      <c r="K19" s="20"/>
    </row>
    <row r="20" spans="1:11" x14ac:dyDescent="0.25">
      <c r="B20" t="s">
        <v>7</v>
      </c>
      <c r="C20" s="16">
        <v>45761</v>
      </c>
    </row>
  </sheetData>
  <conditionalFormatting sqref="D2:D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7">
    <cfRule type="cellIs" dxfId="4" priority="1" operator="lessThan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05AA-BAB7-46D3-A18D-B370F6520179}">
  <dimension ref="A3:D60"/>
  <sheetViews>
    <sheetView zoomScale="140" workbookViewId="0">
      <selection activeCell="B3" sqref="B3:D19"/>
    </sheetView>
  </sheetViews>
  <sheetFormatPr defaultRowHeight="15" x14ac:dyDescent="0.25"/>
  <cols>
    <col min="1" max="1" width="13.42578125" bestFit="1" customWidth="1"/>
    <col min="2" max="3" width="15.28515625" style="1" bestFit="1" customWidth="1"/>
    <col min="4" max="4" width="24.5703125" style="1" bestFit="1" customWidth="1"/>
  </cols>
  <sheetData>
    <row r="3" spans="1:4" x14ac:dyDescent="0.25">
      <c r="A3" s="12" t="s">
        <v>14</v>
      </c>
      <c r="B3" s="19" t="s">
        <v>15</v>
      </c>
      <c r="C3" s="19" t="s">
        <v>16</v>
      </c>
      <c r="D3" s="19" t="s">
        <v>17</v>
      </c>
    </row>
    <row r="4" spans="1:4" x14ac:dyDescent="0.25">
      <c r="A4" s="3" t="s">
        <v>18</v>
      </c>
      <c r="B4" s="19">
        <v>56794.659999999989</v>
      </c>
      <c r="C4" s="19">
        <v>192149.70000000007</v>
      </c>
      <c r="D4" s="19">
        <v>135355.03999999989</v>
      </c>
    </row>
    <row r="5" spans="1:4" x14ac:dyDescent="0.25">
      <c r="A5" s="3" t="s">
        <v>19</v>
      </c>
      <c r="B5" s="19">
        <v>194517.35000000024</v>
      </c>
      <c r="C5" s="19">
        <v>122082.00999999994</v>
      </c>
      <c r="D5" s="19">
        <v>-72435.34000000004</v>
      </c>
    </row>
    <row r="6" spans="1:4" x14ac:dyDescent="0.25">
      <c r="A6" s="3" t="s">
        <v>20</v>
      </c>
      <c r="B6" s="19">
        <v>43762.01</v>
      </c>
      <c r="C6" s="19">
        <v>22838.959999999999</v>
      </c>
      <c r="D6" s="19">
        <v>-20923.05</v>
      </c>
    </row>
    <row r="7" spans="1:4" x14ac:dyDescent="0.25">
      <c r="A7" s="3" t="s">
        <v>21</v>
      </c>
      <c r="B7" s="19">
        <v>23723.509999999991</v>
      </c>
      <c r="C7" s="19">
        <v>48058.17</v>
      </c>
      <c r="D7" s="19">
        <v>24334.660000000011</v>
      </c>
    </row>
    <row r="8" spans="1:4" x14ac:dyDescent="0.25">
      <c r="A8" s="3" t="s">
        <v>22</v>
      </c>
      <c r="B8" s="19">
        <v>122932.36000000009</v>
      </c>
      <c r="C8" s="19">
        <v>81616.079999999973</v>
      </c>
      <c r="D8" s="19">
        <v>-41316.27999999997</v>
      </c>
    </row>
    <row r="9" spans="1:4" x14ac:dyDescent="0.25">
      <c r="A9" s="3" t="s">
        <v>23</v>
      </c>
      <c r="B9" s="19">
        <v>38885.400000000016</v>
      </c>
      <c r="C9" s="19">
        <v>87483.76999999996</v>
      </c>
      <c r="D9" s="19">
        <v>48598.37</v>
      </c>
    </row>
    <row r="10" spans="1:4" x14ac:dyDescent="0.25">
      <c r="A10" s="3" t="s">
        <v>24</v>
      </c>
      <c r="B10" s="19">
        <v>4178.3599999999997</v>
      </c>
      <c r="C10" s="19">
        <v>43145.11</v>
      </c>
      <c r="D10" s="19">
        <v>38966.750000000007</v>
      </c>
    </row>
    <row r="11" spans="1:4" x14ac:dyDescent="0.25">
      <c r="A11" s="3" t="s">
        <v>25</v>
      </c>
      <c r="B11" s="19">
        <v>127631.62999999993</v>
      </c>
      <c r="C11" s="19">
        <v>66408.090000000011</v>
      </c>
      <c r="D11" s="19">
        <v>-61223.539999999994</v>
      </c>
    </row>
    <row r="12" spans="1:4" x14ac:dyDescent="0.25">
      <c r="A12" s="3" t="s">
        <v>26</v>
      </c>
      <c r="B12" s="19">
        <v>87045.079999999973</v>
      </c>
      <c r="C12" s="19">
        <v>142014.83000000005</v>
      </c>
      <c r="D12" s="19">
        <v>54969.749999999949</v>
      </c>
    </row>
    <row r="13" spans="1:4" x14ac:dyDescent="0.25">
      <c r="A13" s="3" t="s">
        <v>27</v>
      </c>
      <c r="B13" s="19">
        <v>296488.15000000014</v>
      </c>
      <c r="C13" s="19">
        <v>212906.66999999987</v>
      </c>
      <c r="D13" s="19">
        <v>-83581.479999999952</v>
      </c>
    </row>
    <row r="14" spans="1:4" x14ac:dyDescent="0.25">
      <c r="A14" s="3" t="s">
        <v>28</v>
      </c>
      <c r="B14" s="19">
        <v>209481.51999999993</v>
      </c>
      <c r="C14" s="19">
        <v>228710.99999999994</v>
      </c>
      <c r="D14" s="19">
        <v>19229.480000000021</v>
      </c>
    </row>
    <row r="15" spans="1:4" x14ac:dyDescent="0.25">
      <c r="A15" s="3" t="s">
        <v>29</v>
      </c>
      <c r="B15" s="19">
        <v>162846.72999999995</v>
      </c>
      <c r="C15" s="19">
        <v>167352.65999999989</v>
      </c>
      <c r="D15" s="19">
        <v>4505.9300000000039</v>
      </c>
    </row>
    <row r="16" spans="1:4" x14ac:dyDescent="0.25">
      <c r="A16" s="3" t="s">
        <v>30</v>
      </c>
      <c r="B16" s="19">
        <v>37080.170000000006</v>
      </c>
      <c r="C16" s="19">
        <v>34141.079999999994</v>
      </c>
      <c r="D16" s="19">
        <v>-2939.0899999999956</v>
      </c>
    </row>
    <row r="17" spans="1:4" x14ac:dyDescent="0.25">
      <c r="A17" s="3" t="s">
        <v>31</v>
      </c>
      <c r="B17" s="19">
        <v>0</v>
      </c>
      <c r="C17" s="19">
        <v>1633.1299999999999</v>
      </c>
      <c r="D17" s="19">
        <v>1633.1299999999999</v>
      </c>
    </row>
    <row r="18" spans="1:4" x14ac:dyDescent="0.25">
      <c r="A18" s="3" t="s">
        <v>12</v>
      </c>
      <c r="B18" s="19">
        <v>8836</v>
      </c>
      <c r="C18" s="19">
        <v>42919.8</v>
      </c>
      <c r="D18" s="19">
        <v>34083.800000000003</v>
      </c>
    </row>
    <row r="19" spans="1:4" x14ac:dyDescent="0.25">
      <c r="A19" s="3" t="s">
        <v>32</v>
      </c>
      <c r="B19" s="19">
        <v>1414202.9300000002</v>
      </c>
      <c r="C19" s="19">
        <v>1493461.0599999998</v>
      </c>
      <c r="D19" s="19">
        <v>79258.129999999917</v>
      </c>
    </row>
    <row r="20" spans="1:4" x14ac:dyDescent="0.25">
      <c r="B20"/>
      <c r="C20"/>
      <c r="D20"/>
    </row>
    <row r="21" spans="1:4" x14ac:dyDescent="0.25">
      <c r="B21"/>
      <c r="C21"/>
      <c r="D21"/>
    </row>
    <row r="22" spans="1:4" x14ac:dyDescent="0.25">
      <c r="B22"/>
      <c r="C22"/>
      <c r="D22"/>
    </row>
    <row r="23" spans="1:4" x14ac:dyDescent="0.25">
      <c r="B23"/>
      <c r="C23"/>
      <c r="D23"/>
    </row>
    <row r="24" spans="1:4" x14ac:dyDescent="0.25">
      <c r="B24"/>
      <c r="C24"/>
      <c r="D24"/>
    </row>
    <row r="25" spans="1:4" x14ac:dyDescent="0.25">
      <c r="B25"/>
      <c r="C25"/>
      <c r="D25"/>
    </row>
    <row r="26" spans="1:4" x14ac:dyDescent="0.25">
      <c r="B26"/>
      <c r="C26"/>
      <c r="D26"/>
    </row>
    <row r="27" spans="1:4" x14ac:dyDescent="0.25">
      <c r="B27"/>
      <c r="C27"/>
      <c r="D27"/>
    </row>
    <row r="28" spans="1:4" x14ac:dyDescent="0.25">
      <c r="B28"/>
      <c r="C28"/>
      <c r="D28"/>
    </row>
    <row r="29" spans="1:4" x14ac:dyDescent="0.25">
      <c r="B29"/>
      <c r="C29"/>
      <c r="D29"/>
    </row>
    <row r="30" spans="1:4" x14ac:dyDescent="0.25">
      <c r="B30"/>
      <c r="C30"/>
      <c r="D30"/>
    </row>
    <row r="31" spans="1:4" x14ac:dyDescent="0.25">
      <c r="B31"/>
      <c r="C31"/>
      <c r="D31"/>
    </row>
    <row r="32" spans="1:4" x14ac:dyDescent="0.25">
      <c r="B32"/>
      <c r="C32"/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</sheetData>
  <conditionalFormatting pivot="1" sqref="D4:D1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{01D189C9-EC09-45A2-A1E8-1710EA5171CA}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1D189C9-EC09-45A2-A1E8-1710EA5171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D4:D19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0780-C736-42AC-9078-58F34E206D65}">
  <dimension ref="A1:T5622"/>
  <sheetViews>
    <sheetView workbookViewId="0">
      <selection sqref="A1:XFD1048576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76</v>
      </c>
      <c r="C2" t="s">
        <v>22</v>
      </c>
      <c r="D2" t="s">
        <v>77</v>
      </c>
      <c r="E2" t="s">
        <v>78</v>
      </c>
      <c r="F2">
        <v>19475</v>
      </c>
      <c r="G2" t="s">
        <v>79</v>
      </c>
      <c r="H2" t="s">
        <v>80</v>
      </c>
      <c r="I2" t="s">
        <v>81</v>
      </c>
      <c r="J2" t="s">
        <v>82</v>
      </c>
      <c r="K2" t="s">
        <v>36</v>
      </c>
      <c r="L2" t="s">
        <v>36</v>
      </c>
      <c r="M2" t="s">
        <v>83</v>
      </c>
      <c r="N2" s="11" t="s">
        <v>84</v>
      </c>
      <c r="O2" s="11" t="s">
        <v>2274</v>
      </c>
      <c r="P2">
        <v>0</v>
      </c>
      <c r="Q2">
        <v>7</v>
      </c>
      <c r="R2">
        <v>0</v>
      </c>
      <c r="S2">
        <v>1639.05</v>
      </c>
      <c r="T2">
        <v>-1639.05</v>
      </c>
    </row>
    <row r="3" spans="1:20" x14ac:dyDescent="0.25">
      <c r="A3" t="s">
        <v>75</v>
      </c>
      <c r="B3" t="s">
        <v>242</v>
      </c>
      <c r="C3" t="s">
        <v>20</v>
      </c>
      <c r="D3" t="s">
        <v>243</v>
      </c>
      <c r="E3" t="s">
        <v>244</v>
      </c>
      <c r="F3">
        <v>2122</v>
      </c>
      <c r="G3" t="s">
        <v>1683</v>
      </c>
      <c r="H3" t="s">
        <v>80</v>
      </c>
      <c r="I3" t="s">
        <v>281</v>
      </c>
      <c r="J3" t="s">
        <v>90</v>
      </c>
      <c r="K3" t="s">
        <v>42</v>
      </c>
      <c r="L3" t="s">
        <v>91</v>
      </c>
      <c r="M3" t="s">
        <v>92</v>
      </c>
      <c r="N3" s="11" t="s">
        <v>84</v>
      </c>
      <c r="O3" s="11" t="s">
        <v>2274</v>
      </c>
      <c r="P3">
        <v>0</v>
      </c>
      <c r="Q3">
        <v>16</v>
      </c>
      <c r="R3">
        <v>0</v>
      </c>
      <c r="S3">
        <v>55.2</v>
      </c>
      <c r="T3">
        <v>-55.2</v>
      </c>
    </row>
    <row r="4" spans="1:20" x14ac:dyDescent="0.25">
      <c r="A4" t="s">
        <v>75</v>
      </c>
      <c r="B4" t="s">
        <v>403</v>
      </c>
      <c r="C4" t="s">
        <v>28</v>
      </c>
      <c r="D4" t="s">
        <v>294</v>
      </c>
      <c r="E4" t="s">
        <v>295</v>
      </c>
      <c r="F4">
        <v>84107</v>
      </c>
      <c r="G4" t="s">
        <v>1046</v>
      </c>
      <c r="H4" t="s">
        <v>80</v>
      </c>
      <c r="I4" t="s">
        <v>81</v>
      </c>
      <c r="J4" t="s">
        <v>82</v>
      </c>
      <c r="K4" t="s">
        <v>53</v>
      </c>
      <c r="L4" t="s">
        <v>248</v>
      </c>
      <c r="M4" t="s">
        <v>83</v>
      </c>
      <c r="N4" s="11" t="s">
        <v>84</v>
      </c>
      <c r="O4" s="11" t="s">
        <v>2274</v>
      </c>
      <c r="P4">
        <v>10</v>
      </c>
      <c r="Q4">
        <v>0</v>
      </c>
      <c r="R4">
        <v>325.39999999999998</v>
      </c>
      <c r="S4">
        <v>0</v>
      </c>
      <c r="T4">
        <v>325.39999999999998</v>
      </c>
    </row>
    <row r="5" spans="1:20" x14ac:dyDescent="0.25">
      <c r="A5" t="s">
        <v>75</v>
      </c>
      <c r="B5" t="s">
        <v>98</v>
      </c>
      <c r="C5" t="s">
        <v>29</v>
      </c>
      <c r="D5" t="s">
        <v>99</v>
      </c>
      <c r="E5" t="s">
        <v>100</v>
      </c>
      <c r="F5">
        <v>46825</v>
      </c>
      <c r="G5" t="s">
        <v>101</v>
      </c>
      <c r="H5" t="s">
        <v>80</v>
      </c>
      <c r="I5" t="s">
        <v>81</v>
      </c>
      <c r="J5" t="s">
        <v>82</v>
      </c>
      <c r="K5" t="s">
        <v>48</v>
      </c>
      <c r="L5" t="s">
        <v>102</v>
      </c>
      <c r="M5" t="s">
        <v>83</v>
      </c>
      <c r="N5" s="11" t="s">
        <v>84</v>
      </c>
      <c r="O5" s="11" t="s">
        <v>2274</v>
      </c>
      <c r="P5">
        <v>-11</v>
      </c>
      <c r="Q5">
        <v>0</v>
      </c>
      <c r="R5">
        <v>218.9</v>
      </c>
      <c r="S5">
        <v>0</v>
      </c>
      <c r="T5">
        <v>218.9</v>
      </c>
    </row>
    <row r="6" spans="1:20" x14ac:dyDescent="0.25">
      <c r="A6" t="s">
        <v>75</v>
      </c>
      <c r="B6" t="s">
        <v>107</v>
      </c>
      <c r="C6" t="s">
        <v>26</v>
      </c>
      <c r="D6" t="s">
        <v>108</v>
      </c>
      <c r="E6" t="s">
        <v>109</v>
      </c>
      <c r="F6">
        <v>28270</v>
      </c>
      <c r="G6" t="s">
        <v>110</v>
      </c>
      <c r="H6" t="s">
        <v>80</v>
      </c>
      <c r="I6" t="s">
        <v>81</v>
      </c>
      <c r="J6" t="s">
        <v>90</v>
      </c>
      <c r="K6" t="s">
        <v>38</v>
      </c>
      <c r="L6" t="s">
        <v>111</v>
      </c>
      <c r="M6" t="s">
        <v>92</v>
      </c>
      <c r="N6" s="11" t="s">
        <v>84</v>
      </c>
      <c r="O6" s="11" t="s">
        <v>2274</v>
      </c>
      <c r="P6">
        <v>0</v>
      </c>
      <c r="Q6">
        <v>4</v>
      </c>
      <c r="R6">
        <v>0</v>
      </c>
      <c r="S6">
        <v>419.01</v>
      </c>
      <c r="T6">
        <v>-419.01</v>
      </c>
    </row>
    <row r="7" spans="1:20" x14ac:dyDescent="0.25">
      <c r="A7" t="s">
        <v>75</v>
      </c>
      <c r="B7" t="s">
        <v>403</v>
      </c>
      <c r="C7" t="s">
        <v>28</v>
      </c>
      <c r="D7" t="s">
        <v>294</v>
      </c>
      <c r="E7" t="s">
        <v>295</v>
      </c>
      <c r="F7">
        <v>84107</v>
      </c>
      <c r="G7" t="s">
        <v>2129</v>
      </c>
      <c r="H7" t="s">
        <v>80</v>
      </c>
      <c r="I7" t="s">
        <v>81</v>
      </c>
      <c r="J7" t="s">
        <v>82</v>
      </c>
      <c r="K7" t="s">
        <v>53</v>
      </c>
      <c r="L7" t="s">
        <v>675</v>
      </c>
      <c r="M7" t="s">
        <v>83</v>
      </c>
      <c r="N7" s="11" t="s">
        <v>84</v>
      </c>
      <c r="O7" s="11" t="s">
        <v>2274</v>
      </c>
      <c r="P7">
        <v>10</v>
      </c>
      <c r="Q7">
        <v>0</v>
      </c>
      <c r="R7">
        <v>1032.7</v>
      </c>
      <c r="S7">
        <v>0</v>
      </c>
      <c r="T7">
        <v>1032.7</v>
      </c>
    </row>
    <row r="8" spans="1:20" x14ac:dyDescent="0.25">
      <c r="A8" t="s">
        <v>75</v>
      </c>
      <c r="B8" t="s">
        <v>612</v>
      </c>
      <c r="C8" t="s">
        <v>29</v>
      </c>
      <c r="D8" t="s">
        <v>613</v>
      </c>
      <c r="E8" t="s">
        <v>142</v>
      </c>
      <c r="F8">
        <v>48084</v>
      </c>
      <c r="G8" t="s">
        <v>983</v>
      </c>
      <c r="H8" t="s">
        <v>80</v>
      </c>
      <c r="I8" t="s">
        <v>281</v>
      </c>
      <c r="J8" t="s">
        <v>90</v>
      </c>
      <c r="K8" t="s">
        <v>38</v>
      </c>
      <c r="L8" t="s">
        <v>129</v>
      </c>
      <c r="M8" t="s">
        <v>92</v>
      </c>
      <c r="N8" s="11" t="s">
        <v>84</v>
      </c>
      <c r="O8" s="11" t="s">
        <v>2274</v>
      </c>
      <c r="P8">
        <v>0</v>
      </c>
      <c r="Q8">
        <v>1</v>
      </c>
      <c r="R8">
        <v>0</v>
      </c>
      <c r="S8">
        <v>43.05</v>
      </c>
      <c r="T8">
        <v>-43.05</v>
      </c>
    </row>
    <row r="9" spans="1:20" x14ac:dyDescent="0.25">
      <c r="A9" t="s">
        <v>75</v>
      </c>
      <c r="B9" t="s">
        <v>116</v>
      </c>
      <c r="C9" t="s">
        <v>19</v>
      </c>
      <c r="D9" t="s">
        <v>117</v>
      </c>
      <c r="E9" t="s">
        <v>118</v>
      </c>
      <c r="F9">
        <v>97055</v>
      </c>
      <c r="G9" t="s">
        <v>119</v>
      </c>
      <c r="H9" t="s">
        <v>80</v>
      </c>
      <c r="I9" t="s">
        <v>81</v>
      </c>
      <c r="J9" t="s">
        <v>82</v>
      </c>
      <c r="K9" t="s">
        <v>38</v>
      </c>
      <c r="L9" t="s">
        <v>111</v>
      </c>
      <c r="M9" t="s">
        <v>83</v>
      </c>
      <c r="N9" s="11" t="s">
        <v>84</v>
      </c>
      <c r="O9" s="11" t="s">
        <v>2274</v>
      </c>
      <c r="P9">
        <v>-2</v>
      </c>
      <c r="Q9">
        <v>0</v>
      </c>
      <c r="R9">
        <v>218.88</v>
      </c>
      <c r="S9">
        <v>0</v>
      </c>
      <c r="T9">
        <v>218.88</v>
      </c>
    </row>
    <row r="10" spans="1:20" x14ac:dyDescent="0.25">
      <c r="A10" t="s">
        <v>75</v>
      </c>
      <c r="B10" t="s">
        <v>120</v>
      </c>
      <c r="C10" t="s">
        <v>22</v>
      </c>
      <c r="D10" t="s">
        <v>121</v>
      </c>
      <c r="E10" t="s">
        <v>122</v>
      </c>
      <c r="F10">
        <v>20910</v>
      </c>
      <c r="G10" t="s">
        <v>123</v>
      </c>
      <c r="H10" t="s">
        <v>80</v>
      </c>
      <c r="I10" t="s">
        <v>81</v>
      </c>
      <c r="J10" t="s">
        <v>82</v>
      </c>
      <c r="K10" t="s">
        <v>37</v>
      </c>
      <c r="L10" t="s">
        <v>124</v>
      </c>
      <c r="M10" t="s">
        <v>83</v>
      </c>
      <c r="N10" s="11" t="s">
        <v>84</v>
      </c>
      <c r="O10" s="11" t="s">
        <v>2274</v>
      </c>
      <c r="P10">
        <v>-51</v>
      </c>
      <c r="Q10">
        <v>0</v>
      </c>
      <c r="R10">
        <v>587.75</v>
      </c>
      <c r="S10">
        <v>0</v>
      </c>
      <c r="T10">
        <v>587.75</v>
      </c>
    </row>
    <row r="11" spans="1:20" x14ac:dyDescent="0.25">
      <c r="A11" t="s">
        <v>75</v>
      </c>
      <c r="B11" t="s">
        <v>125</v>
      </c>
      <c r="C11" t="s">
        <v>29</v>
      </c>
      <c r="D11" t="s">
        <v>126</v>
      </c>
      <c r="E11" t="s">
        <v>100</v>
      </c>
      <c r="F11">
        <v>46567</v>
      </c>
      <c r="G11" t="s">
        <v>127</v>
      </c>
      <c r="H11" t="s">
        <v>80</v>
      </c>
      <c r="I11" t="s">
        <v>81</v>
      </c>
      <c r="J11" t="s">
        <v>82</v>
      </c>
      <c r="K11" t="s">
        <v>42</v>
      </c>
      <c r="L11" t="s">
        <v>91</v>
      </c>
      <c r="M11" t="s">
        <v>83</v>
      </c>
      <c r="N11" s="11" t="s">
        <v>84</v>
      </c>
      <c r="O11" s="11" t="s">
        <v>2274</v>
      </c>
      <c r="P11">
        <v>-3</v>
      </c>
      <c r="Q11">
        <v>0</v>
      </c>
      <c r="R11">
        <v>126.3</v>
      </c>
      <c r="S11">
        <v>0</v>
      </c>
      <c r="T11">
        <v>126.3</v>
      </c>
    </row>
    <row r="12" spans="1:20" x14ac:dyDescent="0.25">
      <c r="A12" t="s">
        <v>75</v>
      </c>
      <c r="B12" t="s">
        <v>783</v>
      </c>
      <c r="C12" t="s">
        <v>22</v>
      </c>
      <c r="D12" t="s">
        <v>784</v>
      </c>
      <c r="E12" t="s">
        <v>122</v>
      </c>
      <c r="F12">
        <v>20852</v>
      </c>
      <c r="G12" t="s">
        <v>1395</v>
      </c>
      <c r="H12" t="s">
        <v>80</v>
      </c>
      <c r="I12" t="s">
        <v>81</v>
      </c>
      <c r="J12" t="s">
        <v>90</v>
      </c>
      <c r="K12" t="s">
        <v>53</v>
      </c>
      <c r="L12" t="s">
        <v>165</v>
      </c>
      <c r="M12" t="s">
        <v>92</v>
      </c>
      <c r="N12" s="11" t="s">
        <v>84</v>
      </c>
      <c r="O12" s="11" t="s">
        <v>2274</v>
      </c>
      <c r="P12">
        <v>0</v>
      </c>
      <c r="Q12">
        <v>6</v>
      </c>
      <c r="R12">
        <v>0</v>
      </c>
      <c r="S12">
        <v>455.71</v>
      </c>
      <c r="T12">
        <v>-455.71</v>
      </c>
    </row>
    <row r="13" spans="1:20" x14ac:dyDescent="0.25">
      <c r="A13" t="s">
        <v>75</v>
      </c>
      <c r="B13" t="s">
        <v>98</v>
      </c>
      <c r="C13" t="s">
        <v>29</v>
      </c>
      <c r="D13" t="s">
        <v>99</v>
      </c>
      <c r="E13" t="s">
        <v>100</v>
      </c>
      <c r="F13">
        <v>46825</v>
      </c>
      <c r="G13" t="s">
        <v>128</v>
      </c>
      <c r="H13" t="s">
        <v>80</v>
      </c>
      <c r="I13" t="s">
        <v>81</v>
      </c>
      <c r="J13" t="s">
        <v>82</v>
      </c>
      <c r="K13" t="s">
        <v>38</v>
      </c>
      <c r="L13" t="s">
        <v>129</v>
      </c>
      <c r="M13" t="s">
        <v>83</v>
      </c>
      <c r="N13" s="11" t="s">
        <v>84</v>
      </c>
      <c r="O13" s="11" t="s">
        <v>2274</v>
      </c>
      <c r="P13">
        <v>1</v>
      </c>
      <c r="Q13">
        <v>0</v>
      </c>
      <c r="R13">
        <v>54.6</v>
      </c>
      <c r="S13">
        <v>0</v>
      </c>
      <c r="T13">
        <v>54.6</v>
      </c>
    </row>
    <row r="14" spans="1:20" x14ac:dyDescent="0.25">
      <c r="A14" t="s">
        <v>75</v>
      </c>
      <c r="B14" t="s">
        <v>130</v>
      </c>
      <c r="C14" t="s">
        <v>27</v>
      </c>
      <c r="D14" t="s">
        <v>131</v>
      </c>
      <c r="E14" t="s">
        <v>114</v>
      </c>
      <c r="F14">
        <v>33413</v>
      </c>
      <c r="G14" t="s">
        <v>132</v>
      </c>
      <c r="H14" t="s">
        <v>133</v>
      </c>
      <c r="I14" t="s">
        <v>81</v>
      </c>
      <c r="J14" t="s">
        <v>82</v>
      </c>
      <c r="K14" t="s">
        <v>44</v>
      </c>
      <c r="L14" t="s">
        <v>134</v>
      </c>
      <c r="M14" t="s">
        <v>83</v>
      </c>
      <c r="N14" s="11" t="s">
        <v>84</v>
      </c>
      <c r="O14" s="11" t="s">
        <v>2274</v>
      </c>
      <c r="P14">
        <v>-50</v>
      </c>
      <c r="Q14">
        <v>0</v>
      </c>
      <c r="R14">
        <v>1375</v>
      </c>
      <c r="S14">
        <v>0</v>
      </c>
      <c r="T14">
        <v>1375</v>
      </c>
    </row>
    <row r="15" spans="1:20" x14ac:dyDescent="0.25">
      <c r="A15" t="s">
        <v>75</v>
      </c>
      <c r="B15" t="s">
        <v>135</v>
      </c>
      <c r="C15" t="s">
        <v>22</v>
      </c>
      <c r="D15" t="s">
        <v>136</v>
      </c>
      <c r="E15" t="s">
        <v>137</v>
      </c>
      <c r="F15">
        <v>23113</v>
      </c>
      <c r="G15" t="s">
        <v>138</v>
      </c>
      <c r="H15" t="s">
        <v>80</v>
      </c>
      <c r="I15" t="s">
        <v>81</v>
      </c>
      <c r="J15" t="s">
        <v>82</v>
      </c>
      <c r="K15" t="s">
        <v>53</v>
      </c>
      <c r="L15" t="s">
        <v>139</v>
      </c>
      <c r="M15" t="s">
        <v>83</v>
      </c>
      <c r="N15" s="11" t="s">
        <v>84</v>
      </c>
      <c r="O15" s="11" t="s">
        <v>2274</v>
      </c>
      <c r="P15">
        <v>-2</v>
      </c>
      <c r="Q15">
        <v>0</v>
      </c>
      <c r="R15">
        <v>1.4</v>
      </c>
      <c r="S15">
        <v>0</v>
      </c>
      <c r="T15">
        <v>1.4</v>
      </c>
    </row>
    <row r="16" spans="1:20" x14ac:dyDescent="0.25">
      <c r="A16" t="s">
        <v>75</v>
      </c>
      <c r="B16" t="s">
        <v>140</v>
      </c>
      <c r="C16" t="s">
        <v>29</v>
      </c>
      <c r="D16" t="s">
        <v>141</v>
      </c>
      <c r="E16" t="s">
        <v>142</v>
      </c>
      <c r="F16">
        <v>48359</v>
      </c>
      <c r="G16" t="s">
        <v>143</v>
      </c>
      <c r="H16" t="s">
        <v>80</v>
      </c>
      <c r="I16" t="s">
        <v>81</v>
      </c>
      <c r="J16" t="s">
        <v>82</v>
      </c>
      <c r="K16" t="s">
        <v>44</v>
      </c>
      <c r="L16" t="s">
        <v>144</v>
      </c>
      <c r="M16" t="s">
        <v>83</v>
      </c>
      <c r="N16" s="11" t="s">
        <v>84</v>
      </c>
      <c r="O16" s="11" t="s">
        <v>2274</v>
      </c>
      <c r="P16">
        <v>-8</v>
      </c>
      <c r="Q16">
        <v>0</v>
      </c>
      <c r="R16">
        <v>88</v>
      </c>
      <c r="S16">
        <v>0</v>
      </c>
      <c r="T16">
        <v>88</v>
      </c>
    </row>
    <row r="17" spans="1:20" x14ac:dyDescent="0.25">
      <c r="A17" t="s">
        <v>75</v>
      </c>
      <c r="B17" t="s">
        <v>178</v>
      </c>
      <c r="C17" t="s">
        <v>26</v>
      </c>
      <c r="D17" t="s">
        <v>179</v>
      </c>
      <c r="E17" t="s">
        <v>180</v>
      </c>
      <c r="F17">
        <v>30188</v>
      </c>
      <c r="G17" t="s">
        <v>119</v>
      </c>
      <c r="H17" t="s">
        <v>80</v>
      </c>
      <c r="I17" t="s">
        <v>81</v>
      </c>
      <c r="J17" t="s">
        <v>82</v>
      </c>
      <c r="K17" t="s">
        <v>38</v>
      </c>
      <c r="L17" t="s">
        <v>111</v>
      </c>
      <c r="M17" t="s">
        <v>83</v>
      </c>
      <c r="N17" s="11" t="s">
        <v>84</v>
      </c>
      <c r="O17" s="11" t="s">
        <v>2274</v>
      </c>
      <c r="P17">
        <v>-10</v>
      </c>
      <c r="Q17">
        <v>0</v>
      </c>
      <c r="R17">
        <v>1183.02</v>
      </c>
      <c r="S17">
        <v>0</v>
      </c>
      <c r="T17">
        <v>1183.02</v>
      </c>
    </row>
    <row r="18" spans="1:20" x14ac:dyDescent="0.25">
      <c r="A18" t="s">
        <v>75</v>
      </c>
      <c r="B18" t="s">
        <v>145</v>
      </c>
      <c r="C18" t="s">
        <v>19</v>
      </c>
      <c r="D18" t="s">
        <v>146</v>
      </c>
      <c r="E18" t="s">
        <v>147</v>
      </c>
      <c r="F18">
        <v>85024</v>
      </c>
      <c r="G18" t="s">
        <v>148</v>
      </c>
      <c r="H18" t="s">
        <v>80</v>
      </c>
      <c r="I18" t="s">
        <v>81</v>
      </c>
      <c r="J18" t="s">
        <v>90</v>
      </c>
      <c r="K18" t="s">
        <v>44</v>
      </c>
      <c r="L18" t="s">
        <v>149</v>
      </c>
      <c r="M18" t="s">
        <v>92</v>
      </c>
      <c r="N18" s="11" t="s">
        <v>84</v>
      </c>
      <c r="O18" s="11" t="s">
        <v>2274</v>
      </c>
      <c r="P18">
        <v>0</v>
      </c>
      <c r="Q18">
        <v>8</v>
      </c>
      <c r="R18">
        <v>0</v>
      </c>
      <c r="S18">
        <v>160</v>
      </c>
      <c r="T18">
        <v>-160</v>
      </c>
    </row>
    <row r="19" spans="1:20" x14ac:dyDescent="0.25">
      <c r="A19" t="s">
        <v>75</v>
      </c>
      <c r="B19" t="s">
        <v>150</v>
      </c>
      <c r="C19" t="s">
        <v>29</v>
      </c>
      <c r="D19" t="s">
        <v>151</v>
      </c>
      <c r="E19" t="s">
        <v>87</v>
      </c>
      <c r="F19">
        <v>44060</v>
      </c>
      <c r="G19" t="s">
        <v>152</v>
      </c>
      <c r="H19" t="s">
        <v>80</v>
      </c>
      <c r="I19" t="s">
        <v>81</v>
      </c>
      <c r="J19" t="s">
        <v>90</v>
      </c>
      <c r="K19" t="s">
        <v>38</v>
      </c>
      <c r="L19" t="s">
        <v>111</v>
      </c>
      <c r="M19" t="s">
        <v>92</v>
      </c>
      <c r="N19" s="11" t="s">
        <v>84</v>
      </c>
      <c r="O19" s="11" t="s">
        <v>2274</v>
      </c>
      <c r="P19">
        <v>0</v>
      </c>
      <c r="Q19">
        <v>2</v>
      </c>
      <c r="R19">
        <v>0</v>
      </c>
      <c r="S19">
        <v>107.46</v>
      </c>
      <c r="T19">
        <v>-107.46</v>
      </c>
    </row>
    <row r="20" spans="1:20" x14ac:dyDescent="0.25">
      <c r="A20" t="s">
        <v>75</v>
      </c>
      <c r="B20" t="s">
        <v>318</v>
      </c>
      <c r="C20" t="s">
        <v>19</v>
      </c>
      <c r="D20" t="s">
        <v>319</v>
      </c>
      <c r="E20" t="s">
        <v>320</v>
      </c>
      <c r="F20">
        <v>96753</v>
      </c>
      <c r="G20" t="s">
        <v>96</v>
      </c>
      <c r="H20" t="s">
        <v>80</v>
      </c>
      <c r="I20" t="s">
        <v>281</v>
      </c>
      <c r="J20" t="s">
        <v>90</v>
      </c>
      <c r="K20" t="s">
        <v>42</v>
      </c>
      <c r="L20" t="s">
        <v>97</v>
      </c>
      <c r="M20" t="s">
        <v>92</v>
      </c>
      <c r="N20" s="11" t="s">
        <v>84</v>
      </c>
      <c r="O20" s="11" t="s">
        <v>2274</v>
      </c>
      <c r="P20">
        <v>0</v>
      </c>
      <c r="Q20">
        <v>54</v>
      </c>
      <c r="R20">
        <v>0</v>
      </c>
      <c r="S20">
        <v>78.3</v>
      </c>
      <c r="T20">
        <v>-78.3</v>
      </c>
    </row>
    <row r="21" spans="1:20" x14ac:dyDescent="0.25">
      <c r="A21" t="s">
        <v>75</v>
      </c>
      <c r="B21" t="s">
        <v>153</v>
      </c>
      <c r="C21" t="s">
        <v>19</v>
      </c>
      <c r="D21" t="s">
        <v>154</v>
      </c>
      <c r="E21" t="s">
        <v>155</v>
      </c>
      <c r="F21">
        <v>89148</v>
      </c>
      <c r="G21" t="s">
        <v>156</v>
      </c>
      <c r="H21" t="s">
        <v>80</v>
      </c>
      <c r="I21" t="s">
        <v>81</v>
      </c>
      <c r="J21" t="s">
        <v>90</v>
      </c>
      <c r="K21" t="s">
        <v>38</v>
      </c>
      <c r="L21" t="s">
        <v>111</v>
      </c>
      <c r="M21" t="s">
        <v>92</v>
      </c>
      <c r="N21" s="11" t="s">
        <v>84</v>
      </c>
      <c r="O21" s="11" t="s">
        <v>2274</v>
      </c>
      <c r="P21">
        <v>0</v>
      </c>
      <c r="Q21">
        <v>8</v>
      </c>
      <c r="R21">
        <v>0</v>
      </c>
      <c r="S21">
        <v>1536.14</v>
      </c>
      <c r="T21">
        <v>-1536.14</v>
      </c>
    </row>
    <row r="22" spans="1:20" x14ac:dyDescent="0.25">
      <c r="A22" t="s">
        <v>75</v>
      </c>
      <c r="B22" t="s">
        <v>157</v>
      </c>
      <c r="C22" t="s">
        <v>21</v>
      </c>
      <c r="D22" t="s">
        <v>158</v>
      </c>
      <c r="E22" t="s">
        <v>159</v>
      </c>
      <c r="F22">
        <v>66205</v>
      </c>
      <c r="G22" t="s">
        <v>160</v>
      </c>
      <c r="H22" t="s">
        <v>80</v>
      </c>
      <c r="I22" t="s">
        <v>81</v>
      </c>
      <c r="J22" t="s">
        <v>90</v>
      </c>
      <c r="K22" t="s">
        <v>48</v>
      </c>
      <c r="L22" t="s">
        <v>102</v>
      </c>
      <c r="M22" t="s">
        <v>92</v>
      </c>
      <c r="N22" s="11" t="s">
        <v>84</v>
      </c>
      <c r="O22" s="11" t="s">
        <v>2274</v>
      </c>
      <c r="P22">
        <v>0</v>
      </c>
      <c r="Q22">
        <v>32</v>
      </c>
      <c r="R22">
        <v>0</v>
      </c>
      <c r="S22">
        <v>0</v>
      </c>
      <c r="T22">
        <v>0</v>
      </c>
    </row>
    <row r="23" spans="1:20" x14ac:dyDescent="0.25">
      <c r="A23" t="s">
        <v>75</v>
      </c>
      <c r="B23" t="s">
        <v>161</v>
      </c>
      <c r="C23" t="s">
        <v>22</v>
      </c>
      <c r="D23" t="s">
        <v>162</v>
      </c>
      <c r="E23" t="s">
        <v>122</v>
      </c>
      <c r="F23">
        <v>20814</v>
      </c>
      <c r="G23" t="s">
        <v>163</v>
      </c>
      <c r="H23" t="s">
        <v>133</v>
      </c>
      <c r="I23" t="s">
        <v>164</v>
      </c>
      <c r="J23" t="s">
        <v>90</v>
      </c>
      <c r="K23" t="s">
        <v>53</v>
      </c>
      <c r="L23" t="s">
        <v>165</v>
      </c>
      <c r="M23" t="s">
        <v>166</v>
      </c>
      <c r="N23" s="11" t="s">
        <v>84</v>
      </c>
      <c r="O23" s="11" t="s">
        <v>2274</v>
      </c>
      <c r="P23">
        <v>0</v>
      </c>
      <c r="Q23">
        <v>126</v>
      </c>
      <c r="R23">
        <v>0</v>
      </c>
      <c r="S23">
        <v>1631.7</v>
      </c>
      <c r="T23">
        <v>-1631.7</v>
      </c>
    </row>
    <row r="24" spans="1:20" x14ac:dyDescent="0.25">
      <c r="A24" t="s">
        <v>75</v>
      </c>
      <c r="B24" t="s">
        <v>167</v>
      </c>
      <c r="C24" t="s">
        <v>28</v>
      </c>
      <c r="D24" t="s">
        <v>168</v>
      </c>
      <c r="E24" t="s">
        <v>95</v>
      </c>
      <c r="F24">
        <v>80550</v>
      </c>
      <c r="G24" t="s">
        <v>169</v>
      </c>
      <c r="H24" t="s">
        <v>80</v>
      </c>
      <c r="I24" t="s">
        <v>81</v>
      </c>
      <c r="J24" t="s">
        <v>90</v>
      </c>
      <c r="K24" t="s">
        <v>37</v>
      </c>
      <c r="L24" t="s">
        <v>170</v>
      </c>
      <c r="M24" t="s">
        <v>92</v>
      </c>
      <c r="N24" s="11" t="s">
        <v>84</v>
      </c>
      <c r="O24" s="11" t="s">
        <v>2274</v>
      </c>
      <c r="P24">
        <v>-25</v>
      </c>
      <c r="Q24">
        <v>0</v>
      </c>
      <c r="R24">
        <v>1202</v>
      </c>
      <c r="S24">
        <v>0</v>
      </c>
      <c r="T24">
        <v>1202</v>
      </c>
    </row>
    <row r="25" spans="1:20" x14ac:dyDescent="0.25">
      <c r="A25" t="s">
        <v>75</v>
      </c>
      <c r="B25" t="s">
        <v>171</v>
      </c>
      <c r="C25" t="s">
        <v>19</v>
      </c>
      <c r="D25" t="s">
        <v>172</v>
      </c>
      <c r="E25" t="s">
        <v>147</v>
      </c>
      <c r="F25">
        <v>85260</v>
      </c>
      <c r="G25" t="s">
        <v>173</v>
      </c>
      <c r="H25" t="s">
        <v>80</v>
      </c>
      <c r="I25" t="s">
        <v>81</v>
      </c>
      <c r="J25" t="s">
        <v>82</v>
      </c>
      <c r="K25" t="s">
        <v>36</v>
      </c>
      <c r="L25" t="s">
        <v>36</v>
      </c>
      <c r="M25" t="s">
        <v>83</v>
      </c>
      <c r="N25" s="11" t="s">
        <v>84</v>
      </c>
      <c r="O25" s="11" t="s">
        <v>2274</v>
      </c>
      <c r="P25">
        <v>-3</v>
      </c>
      <c r="Q25">
        <v>0</v>
      </c>
      <c r="R25">
        <v>293.85000000000002</v>
      </c>
      <c r="S25">
        <v>0</v>
      </c>
      <c r="T25">
        <v>293.85000000000002</v>
      </c>
    </row>
    <row r="26" spans="1:20" x14ac:dyDescent="0.25">
      <c r="A26" t="s">
        <v>75</v>
      </c>
      <c r="B26" t="s">
        <v>174</v>
      </c>
      <c r="C26" t="s">
        <v>23</v>
      </c>
      <c r="D26" t="s">
        <v>175</v>
      </c>
      <c r="E26" t="s">
        <v>176</v>
      </c>
      <c r="F26">
        <v>98027</v>
      </c>
      <c r="G26" t="s">
        <v>177</v>
      </c>
      <c r="H26" t="s">
        <v>80</v>
      </c>
      <c r="I26" t="s">
        <v>81</v>
      </c>
      <c r="J26" t="s">
        <v>82</v>
      </c>
      <c r="K26" t="s">
        <v>42</v>
      </c>
      <c r="L26" t="s">
        <v>91</v>
      </c>
      <c r="M26" t="s">
        <v>83</v>
      </c>
      <c r="N26" s="11" t="s">
        <v>84</v>
      </c>
      <c r="O26" s="11" t="s">
        <v>2274</v>
      </c>
      <c r="P26">
        <v>-1</v>
      </c>
      <c r="Q26">
        <v>0</v>
      </c>
      <c r="R26">
        <v>329.9</v>
      </c>
      <c r="S26">
        <v>0</v>
      </c>
      <c r="T26">
        <v>329.9</v>
      </c>
    </row>
    <row r="27" spans="1:20" x14ac:dyDescent="0.25">
      <c r="A27" t="s">
        <v>75</v>
      </c>
      <c r="B27" t="s">
        <v>588</v>
      </c>
      <c r="C27" t="s">
        <v>21</v>
      </c>
      <c r="D27" t="s">
        <v>589</v>
      </c>
      <c r="E27" t="s">
        <v>159</v>
      </c>
      <c r="F27">
        <v>66227</v>
      </c>
      <c r="G27" t="s">
        <v>576</v>
      </c>
      <c r="H27" t="s">
        <v>80</v>
      </c>
      <c r="I27" t="s">
        <v>281</v>
      </c>
      <c r="J27" t="s">
        <v>82</v>
      </c>
      <c r="K27" t="s">
        <v>42</v>
      </c>
      <c r="L27" t="s">
        <v>91</v>
      </c>
      <c r="M27" t="s">
        <v>83</v>
      </c>
      <c r="N27" s="11" t="s">
        <v>84</v>
      </c>
      <c r="O27" s="11" t="s">
        <v>2274</v>
      </c>
      <c r="P27">
        <v>-8</v>
      </c>
      <c r="Q27">
        <v>0</v>
      </c>
      <c r="R27">
        <v>10</v>
      </c>
      <c r="S27">
        <v>0</v>
      </c>
      <c r="T27">
        <v>10</v>
      </c>
    </row>
    <row r="28" spans="1:20" x14ac:dyDescent="0.25">
      <c r="A28" t="s">
        <v>75</v>
      </c>
      <c r="B28" t="s">
        <v>178</v>
      </c>
      <c r="C28" t="s">
        <v>26</v>
      </c>
      <c r="D28" t="s">
        <v>179</v>
      </c>
      <c r="E28" t="s">
        <v>180</v>
      </c>
      <c r="F28">
        <v>30188</v>
      </c>
      <c r="G28" t="s">
        <v>181</v>
      </c>
      <c r="H28" t="s">
        <v>80</v>
      </c>
      <c r="I28" t="s">
        <v>81</v>
      </c>
      <c r="J28" t="s">
        <v>82</v>
      </c>
      <c r="K28" t="s">
        <v>38</v>
      </c>
      <c r="L28" t="s">
        <v>111</v>
      </c>
      <c r="M28" t="s">
        <v>83</v>
      </c>
      <c r="N28" s="11" t="s">
        <v>84</v>
      </c>
      <c r="O28" s="11" t="s">
        <v>2274</v>
      </c>
      <c r="P28">
        <v>-1</v>
      </c>
      <c r="Q28">
        <v>0</v>
      </c>
      <c r="R28">
        <v>192</v>
      </c>
      <c r="S28">
        <v>0</v>
      </c>
      <c r="T28">
        <v>192</v>
      </c>
    </row>
    <row r="29" spans="1:20" x14ac:dyDescent="0.25">
      <c r="A29" t="s">
        <v>75</v>
      </c>
      <c r="B29" t="s">
        <v>182</v>
      </c>
      <c r="C29" t="s">
        <v>26</v>
      </c>
      <c r="D29" t="s">
        <v>179</v>
      </c>
      <c r="E29" t="s">
        <v>180</v>
      </c>
      <c r="F29">
        <v>30189</v>
      </c>
      <c r="G29" t="s">
        <v>183</v>
      </c>
      <c r="H29" t="s">
        <v>80</v>
      </c>
      <c r="I29" t="s">
        <v>81</v>
      </c>
      <c r="J29" t="s">
        <v>82</v>
      </c>
      <c r="K29" t="s">
        <v>42</v>
      </c>
      <c r="L29" t="s">
        <v>91</v>
      </c>
      <c r="M29" t="s">
        <v>83</v>
      </c>
      <c r="N29" s="11" t="s">
        <v>84</v>
      </c>
      <c r="O29" s="11" t="s">
        <v>2274</v>
      </c>
      <c r="P29">
        <v>-3</v>
      </c>
      <c r="Q29">
        <v>0</v>
      </c>
      <c r="R29">
        <v>94.74</v>
      </c>
      <c r="S29">
        <v>0</v>
      </c>
      <c r="T29">
        <v>94.74</v>
      </c>
    </row>
    <row r="30" spans="1:20" x14ac:dyDescent="0.25">
      <c r="A30" t="s">
        <v>75</v>
      </c>
      <c r="B30" t="s">
        <v>178</v>
      </c>
      <c r="C30" t="s">
        <v>26</v>
      </c>
      <c r="D30" t="s">
        <v>179</v>
      </c>
      <c r="E30" t="s">
        <v>180</v>
      </c>
      <c r="F30">
        <v>30188</v>
      </c>
      <c r="G30" t="s">
        <v>792</v>
      </c>
      <c r="H30" t="s">
        <v>80</v>
      </c>
      <c r="I30" t="s">
        <v>81</v>
      </c>
      <c r="J30" t="s">
        <v>82</v>
      </c>
      <c r="K30" t="s">
        <v>44</v>
      </c>
      <c r="L30" t="s">
        <v>134</v>
      </c>
      <c r="M30" t="s">
        <v>83</v>
      </c>
      <c r="N30" s="11" t="s">
        <v>84</v>
      </c>
      <c r="O30" s="11" t="s">
        <v>2274</v>
      </c>
      <c r="P30">
        <v>4</v>
      </c>
      <c r="Q30">
        <v>0</v>
      </c>
      <c r="R30">
        <v>76</v>
      </c>
      <c r="S30">
        <v>0</v>
      </c>
      <c r="T30">
        <v>76</v>
      </c>
    </row>
    <row r="31" spans="1:20" x14ac:dyDescent="0.25">
      <c r="A31" t="s">
        <v>75</v>
      </c>
      <c r="B31" t="s">
        <v>184</v>
      </c>
      <c r="C31" t="s">
        <v>25</v>
      </c>
      <c r="D31" t="s">
        <v>185</v>
      </c>
      <c r="E31" t="s">
        <v>186</v>
      </c>
      <c r="F31">
        <v>11230</v>
      </c>
      <c r="G31" t="s">
        <v>187</v>
      </c>
      <c r="H31" t="s">
        <v>80</v>
      </c>
      <c r="I31" t="s">
        <v>81</v>
      </c>
      <c r="J31" t="s">
        <v>90</v>
      </c>
      <c r="K31" t="s">
        <v>42</v>
      </c>
      <c r="L31" t="s">
        <v>91</v>
      </c>
      <c r="M31" t="s">
        <v>188</v>
      </c>
      <c r="N31" s="11" t="s">
        <v>84</v>
      </c>
      <c r="O31" s="11" t="s">
        <v>2274</v>
      </c>
      <c r="P31">
        <v>0</v>
      </c>
      <c r="Q31">
        <v>9</v>
      </c>
      <c r="R31">
        <v>0</v>
      </c>
      <c r="S31">
        <v>543.12</v>
      </c>
      <c r="T31">
        <v>-543.12</v>
      </c>
    </row>
    <row r="32" spans="1:20" x14ac:dyDescent="0.25">
      <c r="A32" t="s">
        <v>75</v>
      </c>
      <c r="B32" t="s">
        <v>189</v>
      </c>
      <c r="C32" t="s">
        <v>18</v>
      </c>
      <c r="D32" t="s">
        <v>190</v>
      </c>
      <c r="E32" t="s">
        <v>191</v>
      </c>
      <c r="F32">
        <v>76262</v>
      </c>
      <c r="G32" t="s">
        <v>192</v>
      </c>
      <c r="H32" t="s">
        <v>80</v>
      </c>
      <c r="I32" t="s">
        <v>81</v>
      </c>
      <c r="J32" t="s">
        <v>90</v>
      </c>
      <c r="K32" t="s">
        <v>53</v>
      </c>
      <c r="L32" t="s">
        <v>193</v>
      </c>
      <c r="M32" t="s">
        <v>92</v>
      </c>
      <c r="N32" s="11" t="s">
        <v>84</v>
      </c>
      <c r="O32" s="11" t="s">
        <v>2274</v>
      </c>
      <c r="P32">
        <v>0</v>
      </c>
      <c r="Q32">
        <v>5</v>
      </c>
      <c r="R32">
        <v>0</v>
      </c>
      <c r="S32">
        <v>831.5</v>
      </c>
      <c r="T32">
        <v>-831.5</v>
      </c>
    </row>
    <row r="33" spans="1:20" x14ac:dyDescent="0.25">
      <c r="A33" t="s">
        <v>75</v>
      </c>
      <c r="B33" t="s">
        <v>194</v>
      </c>
      <c r="C33" t="s">
        <v>19</v>
      </c>
      <c r="D33" t="s">
        <v>195</v>
      </c>
      <c r="E33" t="s">
        <v>147</v>
      </c>
      <c r="F33">
        <v>85296</v>
      </c>
      <c r="G33" t="s">
        <v>196</v>
      </c>
      <c r="H33" t="s">
        <v>80</v>
      </c>
      <c r="I33" t="s">
        <v>81</v>
      </c>
      <c r="J33" t="s">
        <v>90</v>
      </c>
      <c r="K33" t="s">
        <v>42</v>
      </c>
      <c r="L33" t="s">
        <v>91</v>
      </c>
      <c r="M33" t="s">
        <v>188</v>
      </c>
      <c r="N33" s="11" t="s">
        <v>84</v>
      </c>
      <c r="O33" s="11" t="s">
        <v>2274</v>
      </c>
      <c r="P33">
        <v>0</v>
      </c>
      <c r="Q33">
        <v>60</v>
      </c>
      <c r="R33">
        <v>0</v>
      </c>
      <c r="S33">
        <v>1344</v>
      </c>
      <c r="T33">
        <v>-1344</v>
      </c>
    </row>
    <row r="34" spans="1:20" x14ac:dyDescent="0.25">
      <c r="A34" t="s">
        <v>75</v>
      </c>
      <c r="B34" t="s">
        <v>197</v>
      </c>
      <c r="C34" t="s">
        <v>23</v>
      </c>
      <c r="D34" t="s">
        <v>198</v>
      </c>
      <c r="E34" t="s">
        <v>176</v>
      </c>
      <c r="F34">
        <v>98052</v>
      </c>
      <c r="G34" t="s">
        <v>199</v>
      </c>
      <c r="H34" t="s">
        <v>80</v>
      </c>
      <c r="I34" t="s">
        <v>164</v>
      </c>
      <c r="J34" t="s">
        <v>90</v>
      </c>
      <c r="K34" t="s">
        <v>42</v>
      </c>
      <c r="L34" t="s">
        <v>91</v>
      </c>
      <c r="M34" t="s">
        <v>188</v>
      </c>
      <c r="N34" s="11" t="s">
        <v>84</v>
      </c>
      <c r="O34" s="11" t="s">
        <v>2274</v>
      </c>
      <c r="P34">
        <v>0</v>
      </c>
      <c r="Q34">
        <v>12</v>
      </c>
      <c r="R34">
        <v>0</v>
      </c>
      <c r="S34">
        <v>0</v>
      </c>
      <c r="T34">
        <v>0</v>
      </c>
    </row>
    <row r="35" spans="1:20" x14ac:dyDescent="0.25">
      <c r="A35" t="s">
        <v>75</v>
      </c>
      <c r="B35" t="s">
        <v>200</v>
      </c>
      <c r="C35" t="s">
        <v>28</v>
      </c>
      <c r="D35" t="s">
        <v>201</v>
      </c>
      <c r="E35" t="s">
        <v>95</v>
      </c>
      <c r="F35">
        <v>80002</v>
      </c>
      <c r="G35" t="s">
        <v>202</v>
      </c>
      <c r="H35" t="s">
        <v>80</v>
      </c>
      <c r="I35" t="s">
        <v>81</v>
      </c>
      <c r="J35" t="s">
        <v>90</v>
      </c>
      <c r="K35" t="s">
        <v>42</v>
      </c>
      <c r="L35" t="s">
        <v>91</v>
      </c>
      <c r="M35" t="s">
        <v>188</v>
      </c>
      <c r="N35" s="11" t="s">
        <v>84</v>
      </c>
      <c r="O35" s="11" t="s">
        <v>2274</v>
      </c>
      <c r="P35">
        <v>0</v>
      </c>
      <c r="Q35">
        <v>53</v>
      </c>
      <c r="R35">
        <v>0</v>
      </c>
      <c r="S35">
        <v>421.51</v>
      </c>
      <c r="T35">
        <v>-421.51</v>
      </c>
    </row>
    <row r="36" spans="1:20" x14ac:dyDescent="0.25">
      <c r="A36" t="s">
        <v>75</v>
      </c>
      <c r="B36" t="s">
        <v>206</v>
      </c>
      <c r="C36" t="s">
        <v>21</v>
      </c>
      <c r="D36" t="s">
        <v>207</v>
      </c>
      <c r="E36" t="s">
        <v>208</v>
      </c>
      <c r="F36">
        <v>68022</v>
      </c>
      <c r="G36" t="s">
        <v>209</v>
      </c>
      <c r="H36" t="s">
        <v>210</v>
      </c>
      <c r="I36" t="s">
        <v>81</v>
      </c>
      <c r="J36" t="s">
        <v>90</v>
      </c>
      <c r="K36" t="s">
        <v>53</v>
      </c>
      <c r="L36" t="s">
        <v>211</v>
      </c>
      <c r="M36" t="s">
        <v>92</v>
      </c>
      <c r="N36" s="11" t="s">
        <v>84</v>
      </c>
      <c r="O36" s="11" t="s">
        <v>2274</v>
      </c>
      <c r="P36">
        <v>0</v>
      </c>
      <c r="Q36">
        <v>8</v>
      </c>
      <c r="R36">
        <v>0</v>
      </c>
      <c r="S36">
        <v>2692.4</v>
      </c>
      <c r="T36">
        <v>-2692.4</v>
      </c>
    </row>
    <row r="37" spans="1:20" x14ac:dyDescent="0.25">
      <c r="A37" t="s">
        <v>75</v>
      </c>
      <c r="B37" t="s">
        <v>215</v>
      </c>
      <c r="C37" t="s">
        <v>26</v>
      </c>
      <c r="D37" t="s">
        <v>216</v>
      </c>
      <c r="E37" t="s">
        <v>180</v>
      </c>
      <c r="F37">
        <v>30011</v>
      </c>
      <c r="G37" t="s">
        <v>217</v>
      </c>
      <c r="H37" t="s">
        <v>80</v>
      </c>
      <c r="I37" t="s">
        <v>81</v>
      </c>
      <c r="J37" t="s">
        <v>90</v>
      </c>
      <c r="K37" t="s">
        <v>36</v>
      </c>
      <c r="L37" t="s">
        <v>36</v>
      </c>
      <c r="M37" t="s">
        <v>92</v>
      </c>
      <c r="N37" s="11" t="s">
        <v>84</v>
      </c>
      <c r="O37" s="11" t="s">
        <v>2274</v>
      </c>
      <c r="P37">
        <v>0</v>
      </c>
      <c r="Q37">
        <v>2</v>
      </c>
      <c r="R37">
        <v>0</v>
      </c>
      <c r="S37">
        <v>341.1</v>
      </c>
      <c r="T37">
        <v>-341.1</v>
      </c>
    </row>
    <row r="38" spans="1:20" x14ac:dyDescent="0.25">
      <c r="A38" t="s">
        <v>75</v>
      </c>
      <c r="B38" t="s">
        <v>125</v>
      </c>
      <c r="C38" t="s">
        <v>29</v>
      </c>
      <c r="D38" t="s">
        <v>126</v>
      </c>
      <c r="E38" t="s">
        <v>100</v>
      </c>
      <c r="F38">
        <v>46567</v>
      </c>
      <c r="G38" t="s">
        <v>1638</v>
      </c>
      <c r="H38" t="s">
        <v>80</v>
      </c>
      <c r="I38" t="s">
        <v>81</v>
      </c>
      <c r="J38" t="s">
        <v>82</v>
      </c>
      <c r="K38" t="s">
        <v>37</v>
      </c>
      <c r="L38" t="s">
        <v>605</v>
      </c>
      <c r="M38" t="s">
        <v>83</v>
      </c>
      <c r="N38" s="11" t="s">
        <v>84</v>
      </c>
      <c r="O38" s="11" t="s">
        <v>2274</v>
      </c>
      <c r="P38">
        <v>1</v>
      </c>
      <c r="Q38">
        <v>0</v>
      </c>
      <c r="R38">
        <v>7.84</v>
      </c>
      <c r="S38">
        <v>0</v>
      </c>
      <c r="T38">
        <v>7.84</v>
      </c>
    </row>
    <row r="39" spans="1:20" x14ac:dyDescent="0.25">
      <c r="A39" t="s">
        <v>75</v>
      </c>
      <c r="B39" t="s">
        <v>218</v>
      </c>
      <c r="C39" t="s">
        <v>27</v>
      </c>
      <c r="D39" t="s">
        <v>219</v>
      </c>
      <c r="E39" t="s">
        <v>114</v>
      </c>
      <c r="F39">
        <v>34110</v>
      </c>
      <c r="G39" t="s">
        <v>220</v>
      </c>
      <c r="H39" t="s">
        <v>80</v>
      </c>
      <c r="I39" t="s">
        <v>81</v>
      </c>
      <c r="J39" t="s">
        <v>82</v>
      </c>
      <c r="K39" t="s">
        <v>53</v>
      </c>
      <c r="L39" t="s">
        <v>165</v>
      </c>
      <c r="M39" t="s">
        <v>83</v>
      </c>
      <c r="N39" s="11" t="s">
        <v>84</v>
      </c>
      <c r="O39" s="11" t="s">
        <v>2274</v>
      </c>
      <c r="P39">
        <v>-13</v>
      </c>
      <c r="Q39">
        <v>0</v>
      </c>
      <c r="R39">
        <v>1244.05</v>
      </c>
      <c r="S39">
        <v>0</v>
      </c>
      <c r="T39">
        <v>1244.05</v>
      </c>
    </row>
    <row r="40" spans="1:20" x14ac:dyDescent="0.25">
      <c r="A40" t="s">
        <v>75</v>
      </c>
      <c r="B40" t="s">
        <v>178</v>
      </c>
      <c r="C40" t="s">
        <v>26</v>
      </c>
      <c r="D40" t="s">
        <v>179</v>
      </c>
      <c r="E40" t="s">
        <v>180</v>
      </c>
      <c r="F40">
        <v>30188</v>
      </c>
      <c r="G40" t="s">
        <v>221</v>
      </c>
      <c r="H40" t="s">
        <v>133</v>
      </c>
      <c r="I40" t="s">
        <v>81</v>
      </c>
      <c r="J40" t="s">
        <v>82</v>
      </c>
      <c r="K40" t="s">
        <v>53</v>
      </c>
      <c r="L40" t="s">
        <v>165</v>
      </c>
      <c r="M40" t="s">
        <v>83</v>
      </c>
      <c r="N40" s="11" t="s">
        <v>84</v>
      </c>
      <c r="O40" s="11" t="s">
        <v>2274</v>
      </c>
      <c r="P40">
        <v>-47</v>
      </c>
      <c r="Q40">
        <v>0</v>
      </c>
      <c r="R40">
        <v>608.65</v>
      </c>
      <c r="S40">
        <v>0</v>
      </c>
      <c r="T40">
        <v>608.65</v>
      </c>
    </row>
    <row r="41" spans="1:20" x14ac:dyDescent="0.25">
      <c r="A41" t="s">
        <v>75</v>
      </c>
      <c r="B41" t="s">
        <v>410</v>
      </c>
      <c r="C41" t="s">
        <v>18</v>
      </c>
      <c r="D41" t="s">
        <v>411</v>
      </c>
      <c r="E41" t="s">
        <v>191</v>
      </c>
      <c r="F41">
        <v>75234</v>
      </c>
      <c r="G41" t="s">
        <v>1046</v>
      </c>
      <c r="H41" t="s">
        <v>80</v>
      </c>
      <c r="I41" t="s">
        <v>81</v>
      </c>
      <c r="J41" t="s">
        <v>82</v>
      </c>
      <c r="K41" t="s">
        <v>53</v>
      </c>
      <c r="L41" t="s">
        <v>248</v>
      </c>
      <c r="M41" t="s">
        <v>83</v>
      </c>
      <c r="N41" s="11" t="s">
        <v>84</v>
      </c>
      <c r="O41" s="11" t="s">
        <v>2274</v>
      </c>
      <c r="P41">
        <v>-5</v>
      </c>
      <c r="Q41">
        <v>0</v>
      </c>
      <c r="R41">
        <v>167.85</v>
      </c>
      <c r="S41">
        <v>0</v>
      </c>
      <c r="T41">
        <v>167.85</v>
      </c>
    </row>
    <row r="42" spans="1:20" x14ac:dyDescent="0.25">
      <c r="A42" t="s">
        <v>75</v>
      </c>
      <c r="B42" t="s">
        <v>222</v>
      </c>
      <c r="C42" t="s">
        <v>18</v>
      </c>
      <c r="D42" t="s">
        <v>223</v>
      </c>
      <c r="E42" t="s">
        <v>191</v>
      </c>
      <c r="F42">
        <v>76119</v>
      </c>
      <c r="G42" t="s">
        <v>224</v>
      </c>
      <c r="H42" t="s">
        <v>80</v>
      </c>
      <c r="I42" t="s">
        <v>81</v>
      </c>
      <c r="J42" t="s">
        <v>82</v>
      </c>
      <c r="K42" t="s">
        <v>38</v>
      </c>
      <c r="L42" t="s">
        <v>111</v>
      </c>
      <c r="M42" t="s">
        <v>83</v>
      </c>
      <c r="N42" s="11" t="s">
        <v>84</v>
      </c>
      <c r="O42" s="11" t="s">
        <v>2274</v>
      </c>
      <c r="P42">
        <v>-6</v>
      </c>
      <c r="Q42">
        <v>0</v>
      </c>
      <c r="R42">
        <v>691.2</v>
      </c>
      <c r="S42">
        <v>0</v>
      </c>
      <c r="T42">
        <v>691.2</v>
      </c>
    </row>
    <row r="43" spans="1:20" x14ac:dyDescent="0.25">
      <c r="A43" t="s">
        <v>75</v>
      </c>
      <c r="B43" t="s">
        <v>549</v>
      </c>
      <c r="C43" t="s">
        <v>27</v>
      </c>
      <c r="D43" t="s">
        <v>499</v>
      </c>
      <c r="E43" t="s">
        <v>114</v>
      </c>
      <c r="F43">
        <v>33155</v>
      </c>
      <c r="G43" t="s">
        <v>988</v>
      </c>
      <c r="H43" t="s">
        <v>461</v>
      </c>
      <c r="I43" t="s">
        <v>281</v>
      </c>
      <c r="J43" t="s">
        <v>90</v>
      </c>
      <c r="K43" t="s">
        <v>42</v>
      </c>
      <c r="L43" t="s">
        <v>91</v>
      </c>
      <c r="M43" t="s">
        <v>92</v>
      </c>
      <c r="N43" s="11" t="s">
        <v>84</v>
      </c>
      <c r="O43" s="11" t="s">
        <v>2274</v>
      </c>
      <c r="P43">
        <v>0</v>
      </c>
      <c r="Q43">
        <v>1</v>
      </c>
      <c r="R43">
        <v>0</v>
      </c>
      <c r="S43">
        <v>1.5</v>
      </c>
      <c r="T43">
        <v>-1.5</v>
      </c>
    </row>
    <row r="44" spans="1:20" x14ac:dyDescent="0.25">
      <c r="A44" t="s">
        <v>75</v>
      </c>
      <c r="B44" t="s">
        <v>225</v>
      </c>
      <c r="C44" t="s">
        <v>19</v>
      </c>
      <c r="D44" t="s">
        <v>226</v>
      </c>
      <c r="E44" t="s">
        <v>147</v>
      </c>
      <c r="F44">
        <v>85204</v>
      </c>
      <c r="G44" t="s">
        <v>227</v>
      </c>
      <c r="H44" t="s">
        <v>133</v>
      </c>
      <c r="I44" t="s">
        <v>81</v>
      </c>
      <c r="J44" t="s">
        <v>90</v>
      </c>
      <c r="K44" t="s">
        <v>53</v>
      </c>
      <c r="L44" t="s">
        <v>228</v>
      </c>
      <c r="M44" t="s">
        <v>229</v>
      </c>
      <c r="N44" s="11" t="s">
        <v>84</v>
      </c>
      <c r="O44" s="11" t="s">
        <v>2274</v>
      </c>
      <c r="P44">
        <v>0</v>
      </c>
      <c r="Q44">
        <v>4</v>
      </c>
      <c r="R44">
        <v>0</v>
      </c>
      <c r="S44">
        <v>34.880000000000003</v>
      </c>
      <c r="T44">
        <v>-34.880000000000003</v>
      </c>
    </row>
    <row r="45" spans="1:20" x14ac:dyDescent="0.25">
      <c r="A45" t="s">
        <v>75</v>
      </c>
      <c r="B45" t="s">
        <v>218</v>
      </c>
      <c r="C45" t="s">
        <v>27</v>
      </c>
      <c r="D45" t="s">
        <v>219</v>
      </c>
      <c r="E45" t="s">
        <v>114</v>
      </c>
      <c r="F45">
        <v>34110</v>
      </c>
      <c r="G45" t="s">
        <v>127</v>
      </c>
      <c r="H45" t="s">
        <v>80</v>
      </c>
      <c r="I45" t="s">
        <v>81</v>
      </c>
      <c r="J45" t="s">
        <v>82</v>
      </c>
      <c r="K45" t="s">
        <v>42</v>
      </c>
      <c r="L45" t="s">
        <v>91</v>
      </c>
      <c r="M45" t="s">
        <v>83</v>
      </c>
      <c r="N45" s="11" t="s">
        <v>84</v>
      </c>
      <c r="O45" s="11" t="s">
        <v>2274</v>
      </c>
      <c r="P45">
        <v>-24</v>
      </c>
      <c r="Q45">
        <v>0</v>
      </c>
      <c r="R45">
        <v>960</v>
      </c>
      <c r="S45">
        <v>0</v>
      </c>
      <c r="T45">
        <v>960</v>
      </c>
    </row>
    <row r="46" spans="1:20" x14ac:dyDescent="0.25">
      <c r="A46" t="s">
        <v>75</v>
      </c>
      <c r="B46" t="s">
        <v>233</v>
      </c>
      <c r="C46" t="s">
        <v>21</v>
      </c>
      <c r="D46" t="s">
        <v>234</v>
      </c>
      <c r="E46" t="s">
        <v>235</v>
      </c>
      <c r="F46">
        <v>65806</v>
      </c>
      <c r="G46" t="s">
        <v>173</v>
      </c>
      <c r="H46" t="s">
        <v>80</v>
      </c>
      <c r="I46" t="s">
        <v>81</v>
      </c>
      <c r="J46" t="s">
        <v>82</v>
      </c>
      <c r="K46" t="s">
        <v>36</v>
      </c>
      <c r="L46" t="s">
        <v>36</v>
      </c>
      <c r="M46" t="s">
        <v>83</v>
      </c>
      <c r="N46" s="11" t="s">
        <v>84</v>
      </c>
      <c r="O46" s="11" t="s">
        <v>2274</v>
      </c>
      <c r="P46">
        <v>-9</v>
      </c>
      <c r="Q46">
        <v>0</v>
      </c>
      <c r="R46">
        <v>617.13</v>
      </c>
      <c r="S46">
        <v>0</v>
      </c>
      <c r="T46">
        <v>617.13</v>
      </c>
    </row>
    <row r="47" spans="1:20" x14ac:dyDescent="0.25">
      <c r="A47" t="s">
        <v>75</v>
      </c>
      <c r="B47" t="s">
        <v>236</v>
      </c>
      <c r="C47" t="s">
        <v>27</v>
      </c>
      <c r="D47" t="s">
        <v>237</v>
      </c>
      <c r="E47" t="s">
        <v>114</v>
      </c>
      <c r="F47">
        <v>34231</v>
      </c>
      <c r="G47" t="s">
        <v>238</v>
      </c>
      <c r="H47" t="s">
        <v>80</v>
      </c>
      <c r="I47" t="s">
        <v>81</v>
      </c>
      <c r="J47" t="s">
        <v>82</v>
      </c>
      <c r="K47" t="s">
        <v>38</v>
      </c>
      <c r="L47" t="s">
        <v>111</v>
      </c>
      <c r="M47" t="s">
        <v>83</v>
      </c>
      <c r="N47" s="11" t="s">
        <v>84</v>
      </c>
      <c r="O47" s="11" t="s">
        <v>2274</v>
      </c>
      <c r="P47">
        <v>1</v>
      </c>
      <c r="Q47">
        <v>0</v>
      </c>
      <c r="R47">
        <v>50.65</v>
      </c>
      <c r="S47">
        <v>0</v>
      </c>
      <c r="T47">
        <v>50.65</v>
      </c>
    </row>
    <row r="48" spans="1:20" x14ac:dyDescent="0.25">
      <c r="A48" t="s">
        <v>75</v>
      </c>
      <c r="B48" t="s">
        <v>239</v>
      </c>
      <c r="C48" t="s">
        <v>27</v>
      </c>
      <c r="D48" t="s">
        <v>240</v>
      </c>
      <c r="E48" t="s">
        <v>114</v>
      </c>
      <c r="F48">
        <v>33434</v>
      </c>
      <c r="G48" t="s">
        <v>241</v>
      </c>
      <c r="H48" t="s">
        <v>80</v>
      </c>
      <c r="I48" t="s">
        <v>81</v>
      </c>
      <c r="J48" t="s">
        <v>82</v>
      </c>
      <c r="K48" t="s">
        <v>36</v>
      </c>
      <c r="L48" t="s">
        <v>36</v>
      </c>
      <c r="M48" t="s">
        <v>83</v>
      </c>
      <c r="N48" s="11" t="s">
        <v>84</v>
      </c>
      <c r="O48" s="11" t="s">
        <v>2274</v>
      </c>
      <c r="P48">
        <v>-1</v>
      </c>
      <c r="Q48">
        <v>0</v>
      </c>
      <c r="R48">
        <v>434.5</v>
      </c>
      <c r="S48">
        <v>0</v>
      </c>
      <c r="T48">
        <v>434.5</v>
      </c>
    </row>
    <row r="49" spans="1:20" x14ac:dyDescent="0.25">
      <c r="A49" t="s">
        <v>75</v>
      </c>
      <c r="B49" t="s">
        <v>242</v>
      </c>
      <c r="C49" t="s">
        <v>20</v>
      </c>
      <c r="D49" t="s">
        <v>243</v>
      </c>
      <c r="E49" t="s">
        <v>244</v>
      </c>
      <c r="F49">
        <v>2122</v>
      </c>
      <c r="G49" t="s">
        <v>245</v>
      </c>
      <c r="H49" t="s">
        <v>246</v>
      </c>
      <c r="I49" t="s">
        <v>81</v>
      </c>
      <c r="J49" t="s">
        <v>90</v>
      </c>
      <c r="K49" t="s">
        <v>42</v>
      </c>
      <c r="L49" t="s">
        <v>91</v>
      </c>
      <c r="M49" t="s">
        <v>92</v>
      </c>
      <c r="N49" s="11" t="s">
        <v>84</v>
      </c>
      <c r="O49" s="11" t="s">
        <v>2274</v>
      </c>
      <c r="P49">
        <v>0</v>
      </c>
      <c r="Q49">
        <v>4</v>
      </c>
      <c r="R49">
        <v>0</v>
      </c>
      <c r="S49">
        <v>4.92</v>
      </c>
      <c r="T49">
        <v>-4.92</v>
      </c>
    </row>
    <row r="50" spans="1:20" x14ac:dyDescent="0.25">
      <c r="A50" t="s">
        <v>75</v>
      </c>
      <c r="B50" t="s">
        <v>167</v>
      </c>
      <c r="C50" t="s">
        <v>28</v>
      </c>
      <c r="D50" t="s">
        <v>168</v>
      </c>
      <c r="E50" t="s">
        <v>95</v>
      </c>
      <c r="F50">
        <v>80550</v>
      </c>
      <c r="G50" t="s">
        <v>247</v>
      </c>
      <c r="H50" t="s">
        <v>80</v>
      </c>
      <c r="I50" t="s">
        <v>81</v>
      </c>
      <c r="J50" t="s">
        <v>90</v>
      </c>
      <c r="K50" t="s">
        <v>53</v>
      </c>
      <c r="L50" t="s">
        <v>248</v>
      </c>
      <c r="M50" t="s">
        <v>92</v>
      </c>
      <c r="N50" s="11" t="s">
        <v>84</v>
      </c>
      <c r="O50" s="11" t="s">
        <v>2274</v>
      </c>
      <c r="P50">
        <v>0</v>
      </c>
      <c r="Q50">
        <v>4</v>
      </c>
      <c r="R50">
        <v>0</v>
      </c>
      <c r="S50">
        <v>11.04</v>
      </c>
      <c r="T50">
        <v>-11.04</v>
      </c>
    </row>
    <row r="51" spans="1:20" x14ac:dyDescent="0.25">
      <c r="A51" t="s">
        <v>75</v>
      </c>
      <c r="B51" t="s">
        <v>184</v>
      </c>
      <c r="C51" t="s">
        <v>25</v>
      </c>
      <c r="D51" t="s">
        <v>185</v>
      </c>
      <c r="E51" t="s">
        <v>186</v>
      </c>
      <c r="F51">
        <v>11230</v>
      </c>
      <c r="G51" t="s">
        <v>249</v>
      </c>
      <c r="H51" t="s">
        <v>80</v>
      </c>
      <c r="I51" t="s">
        <v>81</v>
      </c>
      <c r="J51" t="s">
        <v>90</v>
      </c>
      <c r="K51" t="s">
        <v>51</v>
      </c>
      <c r="L51" t="s">
        <v>250</v>
      </c>
      <c r="M51" t="s">
        <v>92</v>
      </c>
      <c r="N51" s="11" t="s">
        <v>84</v>
      </c>
      <c r="O51" s="11" t="s">
        <v>2274</v>
      </c>
      <c r="P51">
        <v>0</v>
      </c>
      <c r="Q51">
        <v>2</v>
      </c>
      <c r="R51">
        <v>0</v>
      </c>
      <c r="S51">
        <v>65.36</v>
      </c>
      <c r="T51">
        <v>-65.36</v>
      </c>
    </row>
    <row r="52" spans="1:20" x14ac:dyDescent="0.25">
      <c r="A52" t="s">
        <v>75</v>
      </c>
      <c r="B52" t="s">
        <v>171</v>
      </c>
      <c r="C52" t="s">
        <v>23</v>
      </c>
      <c r="D52" t="s">
        <v>513</v>
      </c>
      <c r="E52" t="s">
        <v>176</v>
      </c>
      <c r="F52">
        <v>98005</v>
      </c>
      <c r="G52" t="s">
        <v>1882</v>
      </c>
      <c r="H52" t="s">
        <v>80</v>
      </c>
      <c r="I52" t="s">
        <v>81</v>
      </c>
      <c r="J52" t="s">
        <v>90</v>
      </c>
      <c r="K52" t="s">
        <v>53</v>
      </c>
      <c r="L52" t="s">
        <v>459</v>
      </c>
      <c r="M52" t="s">
        <v>92</v>
      </c>
      <c r="N52" s="11" t="s">
        <v>84</v>
      </c>
      <c r="O52" s="11" t="s">
        <v>2274</v>
      </c>
      <c r="P52">
        <v>0</v>
      </c>
      <c r="Q52">
        <v>5</v>
      </c>
      <c r="R52">
        <v>0</v>
      </c>
      <c r="S52">
        <v>83</v>
      </c>
      <c r="T52">
        <v>-83</v>
      </c>
    </row>
    <row r="53" spans="1:20" x14ac:dyDescent="0.25">
      <c r="A53" t="s">
        <v>75</v>
      </c>
      <c r="B53" t="s">
        <v>251</v>
      </c>
      <c r="C53" t="s">
        <v>27</v>
      </c>
      <c r="D53" t="s">
        <v>252</v>
      </c>
      <c r="E53" t="s">
        <v>114</v>
      </c>
      <c r="F53">
        <v>34135</v>
      </c>
      <c r="G53" t="s">
        <v>181</v>
      </c>
      <c r="H53" t="s">
        <v>80</v>
      </c>
      <c r="I53" t="s">
        <v>81</v>
      </c>
      <c r="J53" t="s">
        <v>82</v>
      </c>
      <c r="K53" t="s">
        <v>38</v>
      </c>
      <c r="L53" t="s">
        <v>111</v>
      </c>
      <c r="M53" t="s">
        <v>83</v>
      </c>
      <c r="N53" s="11" t="s">
        <v>84</v>
      </c>
      <c r="O53" s="11" t="s">
        <v>2274</v>
      </c>
      <c r="P53">
        <v>-1</v>
      </c>
      <c r="Q53">
        <v>0</v>
      </c>
      <c r="R53">
        <v>192</v>
      </c>
      <c r="S53">
        <v>0</v>
      </c>
      <c r="T53">
        <v>192</v>
      </c>
    </row>
    <row r="54" spans="1:20" x14ac:dyDescent="0.25">
      <c r="A54" t="s">
        <v>75</v>
      </c>
      <c r="B54" t="s">
        <v>103</v>
      </c>
      <c r="C54" t="s">
        <v>27</v>
      </c>
      <c r="D54" t="s">
        <v>366</v>
      </c>
      <c r="E54" t="s">
        <v>114</v>
      </c>
      <c r="F54">
        <v>32459</v>
      </c>
      <c r="G54" t="s">
        <v>1612</v>
      </c>
      <c r="H54" t="s">
        <v>80</v>
      </c>
      <c r="I54" t="s">
        <v>89</v>
      </c>
      <c r="J54" t="s">
        <v>90</v>
      </c>
      <c r="K54" t="s">
        <v>37</v>
      </c>
      <c r="L54" t="s">
        <v>943</v>
      </c>
      <c r="M54" t="s">
        <v>92</v>
      </c>
      <c r="N54" s="11" t="s">
        <v>84</v>
      </c>
      <c r="O54" s="11" t="s">
        <v>2274</v>
      </c>
      <c r="P54">
        <v>-8</v>
      </c>
      <c r="Q54">
        <v>0</v>
      </c>
      <c r="R54">
        <v>46.48</v>
      </c>
      <c r="S54">
        <v>0</v>
      </c>
      <c r="T54">
        <v>46.48</v>
      </c>
    </row>
    <row r="55" spans="1:20" x14ac:dyDescent="0.25">
      <c r="A55" t="s">
        <v>75</v>
      </c>
      <c r="B55" t="s">
        <v>103</v>
      </c>
      <c r="C55" t="s">
        <v>27</v>
      </c>
      <c r="D55" t="s">
        <v>253</v>
      </c>
      <c r="E55" t="s">
        <v>114</v>
      </c>
      <c r="F55">
        <v>33773</v>
      </c>
      <c r="G55" t="s">
        <v>173</v>
      </c>
      <c r="H55" t="s">
        <v>80</v>
      </c>
      <c r="I55" t="s">
        <v>81</v>
      </c>
      <c r="J55" t="s">
        <v>82</v>
      </c>
      <c r="K55" t="s">
        <v>36</v>
      </c>
      <c r="L55" t="s">
        <v>36</v>
      </c>
      <c r="M55" t="s">
        <v>83</v>
      </c>
      <c r="N55" s="11" t="s">
        <v>84</v>
      </c>
      <c r="O55" s="11" t="s">
        <v>2274</v>
      </c>
      <c r="P55">
        <v>-6</v>
      </c>
      <c r="Q55">
        <v>0</v>
      </c>
      <c r="R55">
        <v>528.96</v>
      </c>
      <c r="S55">
        <v>0</v>
      </c>
      <c r="T55">
        <v>528.96</v>
      </c>
    </row>
    <row r="56" spans="1:20" x14ac:dyDescent="0.25">
      <c r="A56" t="s">
        <v>75</v>
      </c>
      <c r="B56" t="s">
        <v>313</v>
      </c>
      <c r="C56" t="s">
        <v>27</v>
      </c>
      <c r="D56" t="s">
        <v>314</v>
      </c>
      <c r="E56" t="s">
        <v>114</v>
      </c>
      <c r="F56">
        <v>33884</v>
      </c>
      <c r="G56" t="s">
        <v>1013</v>
      </c>
      <c r="H56" t="s">
        <v>80</v>
      </c>
      <c r="I56" t="s">
        <v>281</v>
      </c>
      <c r="J56" t="s">
        <v>82</v>
      </c>
      <c r="K56" t="s">
        <v>42</v>
      </c>
      <c r="L56" t="s">
        <v>91</v>
      </c>
      <c r="M56" t="s">
        <v>83</v>
      </c>
      <c r="N56" s="11" t="s">
        <v>84</v>
      </c>
      <c r="O56" s="11" t="s">
        <v>2274</v>
      </c>
      <c r="P56">
        <v>-3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75</v>
      </c>
      <c r="B57" t="s">
        <v>103</v>
      </c>
      <c r="C57" t="s">
        <v>27</v>
      </c>
      <c r="D57" t="s">
        <v>253</v>
      </c>
      <c r="E57" t="s">
        <v>114</v>
      </c>
      <c r="F57">
        <v>33773</v>
      </c>
      <c r="G57" t="s">
        <v>254</v>
      </c>
      <c r="H57" t="s">
        <v>80</v>
      </c>
      <c r="I57" t="s">
        <v>81</v>
      </c>
      <c r="J57" t="s">
        <v>82</v>
      </c>
      <c r="K57" t="s">
        <v>42</v>
      </c>
      <c r="L57" t="s">
        <v>91</v>
      </c>
      <c r="M57" t="s">
        <v>83</v>
      </c>
      <c r="N57" s="11" t="s">
        <v>84</v>
      </c>
      <c r="O57" s="11" t="s">
        <v>2274</v>
      </c>
      <c r="P57">
        <v>-19</v>
      </c>
      <c r="Q57">
        <v>0</v>
      </c>
      <c r="R57">
        <v>1128.24</v>
      </c>
      <c r="S57">
        <v>0</v>
      </c>
      <c r="T57">
        <v>1128.24</v>
      </c>
    </row>
    <row r="58" spans="1:20" x14ac:dyDescent="0.25">
      <c r="A58" t="s">
        <v>75</v>
      </c>
      <c r="B58" t="s">
        <v>255</v>
      </c>
      <c r="C58" t="s">
        <v>29</v>
      </c>
      <c r="D58" t="s">
        <v>256</v>
      </c>
      <c r="E58" t="s">
        <v>100</v>
      </c>
      <c r="F58">
        <v>46077</v>
      </c>
      <c r="G58" t="s">
        <v>257</v>
      </c>
      <c r="H58" t="s">
        <v>80</v>
      </c>
      <c r="I58" t="s">
        <v>81</v>
      </c>
      <c r="J58" t="s">
        <v>82</v>
      </c>
      <c r="K58" t="s">
        <v>53</v>
      </c>
      <c r="L58" t="s">
        <v>165</v>
      </c>
      <c r="M58" t="s">
        <v>83</v>
      </c>
      <c r="N58" s="11" t="s">
        <v>84</v>
      </c>
      <c r="O58" s="11" t="s">
        <v>2274</v>
      </c>
      <c r="P58">
        <v>-3</v>
      </c>
      <c r="Q58">
        <v>0</v>
      </c>
      <c r="R58">
        <v>255.6</v>
      </c>
      <c r="S58">
        <v>0</v>
      </c>
      <c r="T58">
        <v>255.6</v>
      </c>
    </row>
    <row r="59" spans="1:20" x14ac:dyDescent="0.25">
      <c r="A59" t="s">
        <v>75</v>
      </c>
      <c r="B59" t="s">
        <v>258</v>
      </c>
      <c r="C59" t="s">
        <v>28</v>
      </c>
      <c r="D59" t="s">
        <v>259</v>
      </c>
      <c r="E59" t="s">
        <v>95</v>
      </c>
      <c r="F59">
        <v>80222</v>
      </c>
      <c r="G59" t="s">
        <v>241</v>
      </c>
      <c r="H59" t="s">
        <v>80</v>
      </c>
      <c r="I59" t="s">
        <v>81</v>
      </c>
      <c r="J59" t="s">
        <v>82</v>
      </c>
      <c r="K59" t="s">
        <v>36</v>
      </c>
      <c r="L59" t="s">
        <v>36</v>
      </c>
      <c r="M59" t="s">
        <v>83</v>
      </c>
      <c r="N59" s="11" t="s">
        <v>84</v>
      </c>
      <c r="O59" s="11" t="s">
        <v>2274</v>
      </c>
      <c r="P59">
        <v>-2</v>
      </c>
      <c r="Q59">
        <v>0</v>
      </c>
      <c r="R59">
        <v>869</v>
      </c>
      <c r="S59">
        <v>0</v>
      </c>
      <c r="T59">
        <v>869</v>
      </c>
    </row>
    <row r="60" spans="1:20" x14ac:dyDescent="0.25">
      <c r="A60" t="s">
        <v>75</v>
      </c>
      <c r="B60" t="s">
        <v>260</v>
      </c>
      <c r="C60" t="s">
        <v>25</v>
      </c>
      <c r="D60" t="s">
        <v>261</v>
      </c>
      <c r="E60" t="s">
        <v>262</v>
      </c>
      <c r="F60">
        <v>8062</v>
      </c>
      <c r="G60" t="s">
        <v>263</v>
      </c>
      <c r="H60" t="s">
        <v>80</v>
      </c>
      <c r="I60" t="s">
        <v>81</v>
      </c>
      <c r="J60" t="s">
        <v>90</v>
      </c>
      <c r="K60" t="s">
        <v>53</v>
      </c>
      <c r="L60" t="s">
        <v>165</v>
      </c>
      <c r="M60" t="s">
        <v>92</v>
      </c>
      <c r="N60" s="11" t="s">
        <v>84</v>
      </c>
      <c r="O60" s="11" t="s">
        <v>2274</v>
      </c>
      <c r="P60">
        <v>0</v>
      </c>
      <c r="Q60">
        <v>4</v>
      </c>
      <c r="R60">
        <v>0</v>
      </c>
      <c r="S60">
        <v>369.6</v>
      </c>
      <c r="T60">
        <v>-369.6</v>
      </c>
    </row>
    <row r="61" spans="1:20" x14ac:dyDescent="0.25">
      <c r="A61" t="s">
        <v>75</v>
      </c>
      <c r="B61" t="s">
        <v>265</v>
      </c>
      <c r="C61" t="s">
        <v>27</v>
      </c>
      <c r="D61" t="s">
        <v>237</v>
      </c>
      <c r="E61" t="s">
        <v>114</v>
      </c>
      <c r="F61">
        <v>34238</v>
      </c>
      <c r="G61" t="s">
        <v>266</v>
      </c>
      <c r="H61" t="s">
        <v>80</v>
      </c>
      <c r="I61" t="s">
        <v>81</v>
      </c>
      <c r="J61" t="s">
        <v>90</v>
      </c>
      <c r="K61" t="s">
        <v>53</v>
      </c>
      <c r="L61" t="s">
        <v>165</v>
      </c>
      <c r="M61" t="s">
        <v>92</v>
      </c>
      <c r="N61" s="11" t="s">
        <v>84</v>
      </c>
      <c r="O61" s="11" t="s">
        <v>2274</v>
      </c>
      <c r="P61">
        <v>0</v>
      </c>
      <c r="Q61">
        <v>1</v>
      </c>
      <c r="R61">
        <v>0</v>
      </c>
      <c r="S61">
        <v>75.430000000000007</v>
      </c>
      <c r="T61">
        <v>-75.430000000000007</v>
      </c>
    </row>
    <row r="62" spans="1:20" x14ac:dyDescent="0.25">
      <c r="A62" t="s">
        <v>75</v>
      </c>
      <c r="B62" t="s">
        <v>318</v>
      </c>
      <c r="C62" t="s">
        <v>19</v>
      </c>
      <c r="D62" t="s">
        <v>319</v>
      </c>
      <c r="E62" t="s">
        <v>320</v>
      </c>
      <c r="F62">
        <v>96753</v>
      </c>
      <c r="G62" t="s">
        <v>1262</v>
      </c>
      <c r="H62" t="s">
        <v>80</v>
      </c>
      <c r="I62" t="s">
        <v>164</v>
      </c>
      <c r="J62" t="s">
        <v>90</v>
      </c>
      <c r="K62" t="s">
        <v>42</v>
      </c>
      <c r="L62" t="s">
        <v>91</v>
      </c>
      <c r="M62" t="s">
        <v>188</v>
      </c>
      <c r="N62" s="11" t="s">
        <v>84</v>
      </c>
      <c r="O62" s="11" t="s">
        <v>2274</v>
      </c>
      <c r="P62">
        <v>0</v>
      </c>
      <c r="Q62">
        <v>3</v>
      </c>
      <c r="R62">
        <v>0</v>
      </c>
      <c r="S62">
        <v>64.260000000000005</v>
      </c>
      <c r="T62">
        <v>-64.260000000000005</v>
      </c>
    </row>
    <row r="63" spans="1:20" x14ac:dyDescent="0.25">
      <c r="A63" t="s">
        <v>75</v>
      </c>
      <c r="B63" t="s">
        <v>267</v>
      </c>
      <c r="C63" t="s">
        <v>19</v>
      </c>
      <c r="D63" t="s">
        <v>268</v>
      </c>
      <c r="E63" t="s">
        <v>118</v>
      </c>
      <c r="F63">
        <v>92123</v>
      </c>
      <c r="G63" t="s">
        <v>110</v>
      </c>
      <c r="H63" t="s">
        <v>80</v>
      </c>
      <c r="I63" t="s">
        <v>81</v>
      </c>
      <c r="J63" t="s">
        <v>90</v>
      </c>
      <c r="K63" t="s">
        <v>38</v>
      </c>
      <c r="L63" t="s">
        <v>111</v>
      </c>
      <c r="M63" t="s">
        <v>92</v>
      </c>
      <c r="N63" s="11" t="s">
        <v>84</v>
      </c>
      <c r="O63" s="11" t="s">
        <v>2274</v>
      </c>
      <c r="P63">
        <v>0</v>
      </c>
      <c r="Q63">
        <v>2</v>
      </c>
      <c r="R63">
        <v>0</v>
      </c>
      <c r="S63">
        <v>221.15</v>
      </c>
      <c r="T63">
        <v>-221.15</v>
      </c>
    </row>
    <row r="64" spans="1:20" x14ac:dyDescent="0.25">
      <c r="A64" t="s">
        <v>75</v>
      </c>
      <c r="B64" t="s">
        <v>269</v>
      </c>
      <c r="C64" t="s">
        <v>27</v>
      </c>
      <c r="D64" t="s">
        <v>270</v>
      </c>
      <c r="E64" t="s">
        <v>114</v>
      </c>
      <c r="F64">
        <v>33813</v>
      </c>
      <c r="G64" t="s">
        <v>271</v>
      </c>
      <c r="H64" t="s">
        <v>80</v>
      </c>
      <c r="I64" t="s">
        <v>81</v>
      </c>
      <c r="J64" t="s">
        <v>90</v>
      </c>
      <c r="K64" t="s">
        <v>38</v>
      </c>
      <c r="L64" t="s">
        <v>129</v>
      </c>
      <c r="M64" t="s">
        <v>92</v>
      </c>
      <c r="N64" s="11" t="s">
        <v>84</v>
      </c>
      <c r="O64" s="11" t="s">
        <v>2274</v>
      </c>
      <c r="P64">
        <v>0</v>
      </c>
      <c r="Q64">
        <v>1</v>
      </c>
      <c r="R64">
        <v>0</v>
      </c>
      <c r="S64">
        <v>226.55</v>
      </c>
      <c r="T64">
        <v>-226.55</v>
      </c>
    </row>
    <row r="65" spans="1:20" x14ac:dyDescent="0.25">
      <c r="A65" t="s">
        <v>75</v>
      </c>
      <c r="B65" t="s">
        <v>272</v>
      </c>
      <c r="C65" t="s">
        <v>27</v>
      </c>
      <c r="D65" t="s">
        <v>273</v>
      </c>
      <c r="E65" t="s">
        <v>114</v>
      </c>
      <c r="F65">
        <v>33909</v>
      </c>
      <c r="G65" t="s">
        <v>274</v>
      </c>
      <c r="H65" t="s">
        <v>80</v>
      </c>
      <c r="I65" t="s">
        <v>81</v>
      </c>
      <c r="J65" t="s">
        <v>90</v>
      </c>
      <c r="K65" t="s">
        <v>42</v>
      </c>
      <c r="L65" t="s">
        <v>91</v>
      </c>
      <c r="M65" t="s">
        <v>188</v>
      </c>
      <c r="N65" s="11" t="s">
        <v>84</v>
      </c>
      <c r="O65" s="11" t="s">
        <v>2274</v>
      </c>
      <c r="P65">
        <v>0</v>
      </c>
      <c r="Q65">
        <v>3</v>
      </c>
      <c r="R65">
        <v>0</v>
      </c>
      <c r="S65">
        <v>40.5</v>
      </c>
      <c r="T65">
        <v>-40.5</v>
      </c>
    </row>
    <row r="66" spans="1:20" x14ac:dyDescent="0.25">
      <c r="A66" t="s">
        <v>75</v>
      </c>
      <c r="B66" t="s">
        <v>1496</v>
      </c>
      <c r="C66" t="s">
        <v>27</v>
      </c>
      <c r="D66" t="s">
        <v>495</v>
      </c>
      <c r="E66" t="s">
        <v>114</v>
      </c>
      <c r="F66">
        <v>33614</v>
      </c>
      <c r="G66" t="s">
        <v>309</v>
      </c>
      <c r="H66" t="s">
        <v>80</v>
      </c>
      <c r="I66" t="s">
        <v>281</v>
      </c>
      <c r="J66" t="s">
        <v>90</v>
      </c>
      <c r="K66" t="s">
        <v>42</v>
      </c>
      <c r="L66" t="s">
        <v>91</v>
      </c>
      <c r="M66" t="s">
        <v>92</v>
      </c>
      <c r="N66" s="11" t="s">
        <v>84</v>
      </c>
      <c r="O66" s="11" t="s">
        <v>2274</v>
      </c>
      <c r="P66">
        <v>0</v>
      </c>
      <c r="Q66">
        <v>16</v>
      </c>
      <c r="R66">
        <v>0</v>
      </c>
      <c r="S66">
        <v>200</v>
      </c>
      <c r="T66">
        <v>-200</v>
      </c>
    </row>
    <row r="67" spans="1:20" x14ac:dyDescent="0.25">
      <c r="A67" t="s">
        <v>75</v>
      </c>
      <c r="B67" t="s">
        <v>275</v>
      </c>
      <c r="C67" t="s">
        <v>27</v>
      </c>
      <c r="D67" t="s">
        <v>276</v>
      </c>
      <c r="E67" t="s">
        <v>114</v>
      </c>
      <c r="F67">
        <v>33765</v>
      </c>
      <c r="G67" t="s">
        <v>277</v>
      </c>
      <c r="H67" t="s">
        <v>80</v>
      </c>
      <c r="I67" t="s">
        <v>81</v>
      </c>
      <c r="J67" t="s">
        <v>90</v>
      </c>
      <c r="K67" t="s">
        <v>42</v>
      </c>
      <c r="L67" t="s">
        <v>91</v>
      </c>
      <c r="M67" t="s">
        <v>188</v>
      </c>
      <c r="N67" s="11" t="s">
        <v>84</v>
      </c>
      <c r="O67" s="11" t="s">
        <v>2274</v>
      </c>
      <c r="P67">
        <v>0</v>
      </c>
      <c r="Q67">
        <v>10</v>
      </c>
      <c r="R67">
        <v>0</v>
      </c>
      <c r="S67">
        <v>12.5</v>
      </c>
      <c r="T67">
        <v>-12.5</v>
      </c>
    </row>
    <row r="68" spans="1:20" x14ac:dyDescent="0.25">
      <c r="A68" t="s">
        <v>75</v>
      </c>
      <c r="B68" t="s">
        <v>278</v>
      </c>
      <c r="C68" t="s">
        <v>20</v>
      </c>
      <c r="D68" t="s">
        <v>279</v>
      </c>
      <c r="E68" t="s">
        <v>244</v>
      </c>
      <c r="F68">
        <v>2356</v>
      </c>
      <c r="G68" t="s">
        <v>280</v>
      </c>
      <c r="H68" t="s">
        <v>80</v>
      </c>
      <c r="I68" t="s">
        <v>281</v>
      </c>
      <c r="J68" t="s">
        <v>82</v>
      </c>
      <c r="K68" t="s">
        <v>37</v>
      </c>
      <c r="L68" t="s">
        <v>282</v>
      </c>
      <c r="M68" t="s">
        <v>83</v>
      </c>
      <c r="N68" s="11" t="s">
        <v>84</v>
      </c>
      <c r="O68" s="11" t="s">
        <v>2274</v>
      </c>
      <c r="P68">
        <v>-3</v>
      </c>
      <c r="Q68">
        <v>0</v>
      </c>
      <c r="R68">
        <v>198</v>
      </c>
      <c r="S68">
        <v>0</v>
      </c>
      <c r="T68">
        <v>198</v>
      </c>
    </row>
    <row r="69" spans="1:20" x14ac:dyDescent="0.25">
      <c r="A69" t="s">
        <v>75</v>
      </c>
      <c r="B69" t="s">
        <v>946</v>
      </c>
      <c r="C69" t="s">
        <v>29</v>
      </c>
      <c r="D69" t="s">
        <v>909</v>
      </c>
      <c r="E69" t="s">
        <v>100</v>
      </c>
      <c r="F69">
        <v>46032</v>
      </c>
      <c r="G69" t="s">
        <v>392</v>
      </c>
      <c r="H69" t="s">
        <v>80</v>
      </c>
      <c r="I69" t="s">
        <v>281</v>
      </c>
      <c r="J69" t="s">
        <v>82</v>
      </c>
      <c r="K69" t="s">
        <v>42</v>
      </c>
      <c r="L69" t="s">
        <v>91</v>
      </c>
      <c r="M69" t="s">
        <v>83</v>
      </c>
      <c r="N69" s="11" t="s">
        <v>84</v>
      </c>
      <c r="O69" s="11" t="s">
        <v>2274</v>
      </c>
      <c r="P69">
        <v>-15</v>
      </c>
      <c r="Q69">
        <v>0</v>
      </c>
      <c r="R69">
        <v>123.75</v>
      </c>
      <c r="S69">
        <v>0</v>
      </c>
      <c r="T69">
        <v>123.75</v>
      </c>
    </row>
    <row r="70" spans="1:20" x14ac:dyDescent="0.25">
      <c r="A70" t="s">
        <v>75</v>
      </c>
      <c r="B70" t="s">
        <v>157</v>
      </c>
      <c r="C70" t="s">
        <v>21</v>
      </c>
      <c r="D70" t="s">
        <v>158</v>
      </c>
      <c r="E70" t="s">
        <v>159</v>
      </c>
      <c r="F70">
        <v>66205</v>
      </c>
      <c r="G70" t="s">
        <v>283</v>
      </c>
      <c r="H70" t="s">
        <v>80</v>
      </c>
      <c r="I70" t="s">
        <v>81</v>
      </c>
      <c r="J70" t="s">
        <v>82</v>
      </c>
      <c r="K70" t="s">
        <v>38</v>
      </c>
      <c r="L70" t="s">
        <v>111</v>
      </c>
      <c r="M70" t="s">
        <v>83</v>
      </c>
      <c r="N70" s="11" t="s">
        <v>84</v>
      </c>
      <c r="O70" s="11" t="s">
        <v>2274</v>
      </c>
      <c r="P70">
        <v>-7</v>
      </c>
      <c r="Q70">
        <v>0</v>
      </c>
      <c r="R70">
        <v>523</v>
      </c>
      <c r="S70">
        <v>0</v>
      </c>
      <c r="T70">
        <v>523</v>
      </c>
    </row>
    <row r="71" spans="1:20" x14ac:dyDescent="0.25">
      <c r="A71" t="s">
        <v>75</v>
      </c>
      <c r="B71" t="s">
        <v>284</v>
      </c>
      <c r="C71" t="s">
        <v>25</v>
      </c>
      <c r="D71" t="s">
        <v>285</v>
      </c>
      <c r="E71" t="s">
        <v>186</v>
      </c>
      <c r="F71">
        <v>11730</v>
      </c>
      <c r="G71" t="s">
        <v>286</v>
      </c>
      <c r="H71" t="s">
        <v>80</v>
      </c>
      <c r="I71" t="s">
        <v>81</v>
      </c>
      <c r="J71" t="s">
        <v>82</v>
      </c>
      <c r="K71" t="s">
        <v>53</v>
      </c>
      <c r="L71" t="s">
        <v>287</v>
      </c>
      <c r="M71" t="s">
        <v>83</v>
      </c>
      <c r="N71" s="11" t="s">
        <v>84</v>
      </c>
      <c r="O71" s="11" t="s">
        <v>2274</v>
      </c>
      <c r="P71">
        <v>-5</v>
      </c>
      <c r="Q71">
        <v>0</v>
      </c>
      <c r="R71">
        <v>11.4</v>
      </c>
      <c r="S71">
        <v>0</v>
      </c>
      <c r="T71">
        <v>11.4</v>
      </c>
    </row>
    <row r="72" spans="1:20" x14ac:dyDescent="0.25">
      <c r="A72" t="s">
        <v>75</v>
      </c>
      <c r="B72" t="s">
        <v>288</v>
      </c>
      <c r="C72" t="s">
        <v>26</v>
      </c>
      <c r="D72" t="s">
        <v>289</v>
      </c>
      <c r="E72" t="s">
        <v>180</v>
      </c>
      <c r="F72">
        <v>30241</v>
      </c>
      <c r="G72" t="s">
        <v>290</v>
      </c>
      <c r="H72" t="s">
        <v>80</v>
      </c>
      <c r="I72" t="s">
        <v>81</v>
      </c>
      <c r="J72" t="s">
        <v>82</v>
      </c>
      <c r="K72" t="s">
        <v>36</v>
      </c>
      <c r="L72" t="s">
        <v>36</v>
      </c>
      <c r="M72" t="s">
        <v>83</v>
      </c>
      <c r="N72" s="11" t="s">
        <v>84</v>
      </c>
      <c r="O72" s="11" t="s">
        <v>2274</v>
      </c>
      <c r="P72">
        <v>1</v>
      </c>
      <c r="Q72">
        <v>0</v>
      </c>
      <c r="R72">
        <v>134.94999999999999</v>
      </c>
      <c r="S72">
        <v>0</v>
      </c>
      <c r="T72">
        <v>134.94999999999999</v>
      </c>
    </row>
    <row r="73" spans="1:20" x14ac:dyDescent="0.25">
      <c r="A73" t="s">
        <v>75</v>
      </c>
      <c r="B73" t="s">
        <v>85</v>
      </c>
      <c r="C73" t="s">
        <v>29</v>
      </c>
      <c r="D73" t="s">
        <v>86</v>
      </c>
      <c r="E73" t="s">
        <v>87</v>
      </c>
      <c r="F73">
        <v>45040</v>
      </c>
      <c r="G73" t="s">
        <v>291</v>
      </c>
      <c r="H73" t="s">
        <v>80</v>
      </c>
      <c r="I73" t="s">
        <v>164</v>
      </c>
      <c r="J73" t="s">
        <v>90</v>
      </c>
      <c r="K73" t="s">
        <v>51</v>
      </c>
      <c r="L73" t="s">
        <v>250</v>
      </c>
      <c r="M73" t="s">
        <v>92</v>
      </c>
      <c r="N73" s="11" t="s">
        <v>84</v>
      </c>
      <c r="O73" s="11" t="s">
        <v>2274</v>
      </c>
      <c r="P73">
        <v>0</v>
      </c>
      <c r="Q73">
        <v>1</v>
      </c>
      <c r="R73">
        <v>0</v>
      </c>
      <c r="S73">
        <v>29.12</v>
      </c>
      <c r="T73">
        <v>-29.12</v>
      </c>
    </row>
    <row r="74" spans="1:20" x14ac:dyDescent="0.25">
      <c r="A74" t="s">
        <v>75</v>
      </c>
      <c r="B74" t="s">
        <v>1764</v>
      </c>
      <c r="C74" t="s">
        <v>25</v>
      </c>
      <c r="D74" t="s">
        <v>1765</v>
      </c>
      <c r="E74" t="s">
        <v>262</v>
      </c>
      <c r="F74">
        <v>7481</v>
      </c>
      <c r="G74" t="s">
        <v>2048</v>
      </c>
      <c r="H74" t="s">
        <v>80</v>
      </c>
      <c r="I74" t="s">
        <v>281</v>
      </c>
      <c r="J74" t="s">
        <v>90</v>
      </c>
      <c r="K74" t="s">
        <v>37</v>
      </c>
      <c r="L74" t="s">
        <v>2049</v>
      </c>
      <c r="M74" t="s">
        <v>92</v>
      </c>
      <c r="N74" s="11" t="s">
        <v>84</v>
      </c>
      <c r="O74" s="11" t="s">
        <v>2274</v>
      </c>
      <c r="P74">
        <v>0</v>
      </c>
      <c r="Q74">
        <v>7</v>
      </c>
      <c r="R74">
        <v>0</v>
      </c>
      <c r="S74">
        <v>519.04999999999995</v>
      </c>
      <c r="T74">
        <v>-519.04999999999995</v>
      </c>
    </row>
    <row r="75" spans="1:20" x14ac:dyDescent="0.25">
      <c r="A75" t="s">
        <v>75</v>
      </c>
      <c r="B75" t="s">
        <v>200</v>
      </c>
      <c r="C75" t="s">
        <v>28</v>
      </c>
      <c r="D75" t="s">
        <v>201</v>
      </c>
      <c r="E75" t="s">
        <v>95</v>
      </c>
      <c r="F75">
        <v>80002</v>
      </c>
      <c r="G75" t="s">
        <v>531</v>
      </c>
      <c r="H75" t="s">
        <v>80</v>
      </c>
      <c r="I75" t="s">
        <v>81</v>
      </c>
      <c r="J75" t="s">
        <v>90</v>
      </c>
      <c r="K75" t="s">
        <v>53</v>
      </c>
      <c r="L75" t="s">
        <v>532</v>
      </c>
      <c r="M75" t="s">
        <v>92</v>
      </c>
      <c r="N75" s="11" t="s">
        <v>84</v>
      </c>
      <c r="O75" s="11" t="s">
        <v>2274</v>
      </c>
      <c r="P75">
        <v>0</v>
      </c>
      <c r="Q75">
        <v>1</v>
      </c>
      <c r="R75">
        <v>0</v>
      </c>
      <c r="S75">
        <v>128.30000000000001</v>
      </c>
      <c r="T75">
        <v>-128.30000000000001</v>
      </c>
    </row>
    <row r="76" spans="1:20" x14ac:dyDescent="0.25">
      <c r="A76" t="s">
        <v>75</v>
      </c>
      <c r="B76" t="s">
        <v>189</v>
      </c>
      <c r="C76" t="s">
        <v>18</v>
      </c>
      <c r="D76" t="s">
        <v>190</v>
      </c>
      <c r="E76" t="s">
        <v>191</v>
      </c>
      <c r="F76">
        <v>76262</v>
      </c>
      <c r="G76" t="s">
        <v>1093</v>
      </c>
      <c r="H76" t="s">
        <v>80</v>
      </c>
      <c r="I76" t="s">
        <v>81</v>
      </c>
      <c r="J76" t="s">
        <v>82</v>
      </c>
      <c r="K76" t="s">
        <v>38</v>
      </c>
      <c r="L76" t="s">
        <v>129</v>
      </c>
      <c r="M76" t="s">
        <v>83</v>
      </c>
      <c r="N76" s="11" t="s">
        <v>84</v>
      </c>
      <c r="O76" s="11" t="s">
        <v>2274</v>
      </c>
      <c r="P76">
        <v>-1</v>
      </c>
      <c r="Q76">
        <v>0</v>
      </c>
      <c r="R76">
        <v>61.6</v>
      </c>
      <c r="S76">
        <v>0</v>
      </c>
      <c r="T76">
        <v>61.6</v>
      </c>
    </row>
    <row r="77" spans="1:20" x14ac:dyDescent="0.25">
      <c r="A77" t="s">
        <v>75</v>
      </c>
      <c r="B77" t="s">
        <v>157</v>
      </c>
      <c r="C77" t="s">
        <v>21</v>
      </c>
      <c r="D77" t="s">
        <v>158</v>
      </c>
      <c r="E77" t="s">
        <v>159</v>
      </c>
      <c r="F77">
        <v>66205</v>
      </c>
      <c r="G77" t="s">
        <v>292</v>
      </c>
      <c r="H77" t="s">
        <v>80</v>
      </c>
      <c r="I77" t="s">
        <v>81</v>
      </c>
      <c r="J77" t="s">
        <v>82</v>
      </c>
      <c r="K77" t="s">
        <v>38</v>
      </c>
      <c r="L77" t="s">
        <v>111</v>
      </c>
      <c r="M77" t="s">
        <v>83</v>
      </c>
      <c r="N77" s="11" t="s">
        <v>84</v>
      </c>
      <c r="O77" s="11" t="s">
        <v>2274</v>
      </c>
      <c r="P77">
        <v>-1</v>
      </c>
      <c r="Q77">
        <v>0</v>
      </c>
      <c r="R77">
        <v>136.15</v>
      </c>
      <c r="S77">
        <v>0</v>
      </c>
      <c r="T77">
        <v>136.15</v>
      </c>
    </row>
    <row r="78" spans="1:20" x14ac:dyDescent="0.25">
      <c r="A78" t="s">
        <v>75</v>
      </c>
      <c r="B78" t="s">
        <v>2111</v>
      </c>
      <c r="C78" t="s">
        <v>19</v>
      </c>
      <c r="D78" t="s">
        <v>2112</v>
      </c>
      <c r="E78" t="s">
        <v>118</v>
      </c>
      <c r="F78">
        <v>91605</v>
      </c>
      <c r="G78" t="s">
        <v>493</v>
      </c>
      <c r="H78" t="s">
        <v>80</v>
      </c>
      <c r="I78" t="s">
        <v>81</v>
      </c>
      <c r="J78" t="s">
        <v>82</v>
      </c>
      <c r="K78" t="s">
        <v>39</v>
      </c>
      <c r="L78" t="s">
        <v>39</v>
      </c>
      <c r="M78" t="s">
        <v>92</v>
      </c>
      <c r="N78" s="11" t="s">
        <v>84</v>
      </c>
      <c r="O78" s="11" t="s">
        <v>2274</v>
      </c>
      <c r="P78">
        <v>-1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t="s">
        <v>75</v>
      </c>
      <c r="B79" t="s">
        <v>293</v>
      </c>
      <c r="C79" t="s">
        <v>28</v>
      </c>
      <c r="D79" t="s">
        <v>294</v>
      </c>
      <c r="E79" t="s">
        <v>295</v>
      </c>
      <c r="F79">
        <v>84107</v>
      </c>
      <c r="G79" t="s">
        <v>296</v>
      </c>
      <c r="H79" t="s">
        <v>80</v>
      </c>
      <c r="I79" t="s">
        <v>81</v>
      </c>
      <c r="J79" t="s">
        <v>90</v>
      </c>
      <c r="K79" t="s">
        <v>53</v>
      </c>
      <c r="L79" t="s">
        <v>165</v>
      </c>
      <c r="M79" t="s">
        <v>92</v>
      </c>
      <c r="N79" s="11" t="s">
        <v>84</v>
      </c>
      <c r="O79" s="11" t="s">
        <v>2274</v>
      </c>
      <c r="P79">
        <v>0</v>
      </c>
      <c r="Q79">
        <v>26</v>
      </c>
      <c r="R79">
        <v>0</v>
      </c>
      <c r="S79">
        <v>2438.2800000000002</v>
      </c>
      <c r="T79">
        <v>-2438.2800000000002</v>
      </c>
    </row>
    <row r="80" spans="1:20" x14ac:dyDescent="0.25">
      <c r="A80" t="s">
        <v>75</v>
      </c>
      <c r="B80" t="s">
        <v>265</v>
      </c>
      <c r="C80" t="s">
        <v>27</v>
      </c>
      <c r="D80" t="s">
        <v>237</v>
      </c>
      <c r="E80" t="s">
        <v>114</v>
      </c>
      <c r="F80">
        <v>34238</v>
      </c>
      <c r="G80" t="s">
        <v>309</v>
      </c>
      <c r="H80" t="s">
        <v>80</v>
      </c>
      <c r="I80" t="s">
        <v>281</v>
      </c>
      <c r="J80" t="s">
        <v>90</v>
      </c>
      <c r="K80" t="s">
        <v>42</v>
      </c>
      <c r="L80" t="s">
        <v>91</v>
      </c>
      <c r="M80" t="s">
        <v>92</v>
      </c>
      <c r="N80" s="11" t="s">
        <v>84</v>
      </c>
      <c r="O80" s="11" t="s">
        <v>2274</v>
      </c>
      <c r="P80">
        <v>0</v>
      </c>
      <c r="Q80">
        <v>3</v>
      </c>
      <c r="R80">
        <v>0</v>
      </c>
      <c r="S80">
        <v>23.52</v>
      </c>
      <c r="T80">
        <v>-23.52</v>
      </c>
    </row>
    <row r="81" spans="1:20" x14ac:dyDescent="0.25">
      <c r="A81" t="s">
        <v>75</v>
      </c>
      <c r="B81" t="s">
        <v>153</v>
      </c>
      <c r="C81" t="s">
        <v>19</v>
      </c>
      <c r="D81" t="s">
        <v>154</v>
      </c>
      <c r="E81" t="s">
        <v>155</v>
      </c>
      <c r="F81">
        <v>89148</v>
      </c>
      <c r="G81" t="s">
        <v>298</v>
      </c>
      <c r="H81" t="s">
        <v>80</v>
      </c>
      <c r="I81" t="s">
        <v>164</v>
      </c>
      <c r="J81" t="s">
        <v>90</v>
      </c>
      <c r="K81" t="s">
        <v>38</v>
      </c>
      <c r="L81" t="s">
        <v>129</v>
      </c>
      <c r="M81" t="s">
        <v>188</v>
      </c>
      <c r="N81" s="11" t="s">
        <v>84</v>
      </c>
      <c r="O81" s="11" t="s">
        <v>2274</v>
      </c>
      <c r="P81">
        <v>0</v>
      </c>
      <c r="Q81">
        <v>21</v>
      </c>
      <c r="R81">
        <v>0</v>
      </c>
      <c r="S81">
        <v>3462.27</v>
      </c>
      <c r="T81">
        <v>-3462.27</v>
      </c>
    </row>
    <row r="82" spans="1:20" x14ac:dyDescent="0.25">
      <c r="A82" t="s">
        <v>75</v>
      </c>
      <c r="B82" t="s">
        <v>301</v>
      </c>
      <c r="C82" t="s">
        <v>29</v>
      </c>
      <c r="D82" t="s">
        <v>302</v>
      </c>
      <c r="E82" t="s">
        <v>87</v>
      </c>
      <c r="F82">
        <v>45005</v>
      </c>
      <c r="G82" t="s">
        <v>110</v>
      </c>
      <c r="H82" t="s">
        <v>80</v>
      </c>
      <c r="I82" t="s">
        <v>81</v>
      </c>
      <c r="J82" t="s">
        <v>90</v>
      </c>
      <c r="K82" t="s">
        <v>38</v>
      </c>
      <c r="L82" t="s">
        <v>111</v>
      </c>
      <c r="M82" t="s">
        <v>92</v>
      </c>
      <c r="N82" s="11" t="s">
        <v>84</v>
      </c>
      <c r="O82" s="11" t="s">
        <v>2274</v>
      </c>
      <c r="P82">
        <v>0</v>
      </c>
      <c r="Q82">
        <v>2</v>
      </c>
      <c r="R82">
        <v>0</v>
      </c>
      <c r="S82">
        <v>221.15</v>
      </c>
      <c r="T82">
        <v>-221.15</v>
      </c>
    </row>
    <row r="83" spans="1:20" x14ac:dyDescent="0.25">
      <c r="A83" t="s">
        <v>75</v>
      </c>
      <c r="B83" t="s">
        <v>303</v>
      </c>
      <c r="C83" t="s">
        <v>27</v>
      </c>
      <c r="D83" t="s">
        <v>304</v>
      </c>
      <c r="E83" t="s">
        <v>114</v>
      </c>
      <c r="F83">
        <v>34219</v>
      </c>
      <c r="G83" t="s">
        <v>266</v>
      </c>
      <c r="H83" t="s">
        <v>80</v>
      </c>
      <c r="I83" t="s">
        <v>81</v>
      </c>
      <c r="J83" t="s">
        <v>90</v>
      </c>
      <c r="K83" t="s">
        <v>53</v>
      </c>
      <c r="L83" t="s">
        <v>165</v>
      </c>
      <c r="M83" t="s">
        <v>92</v>
      </c>
      <c r="N83" s="11" t="s">
        <v>84</v>
      </c>
      <c r="O83" s="11" t="s">
        <v>2274</v>
      </c>
      <c r="P83">
        <v>0</v>
      </c>
      <c r="Q83">
        <v>19</v>
      </c>
      <c r="R83">
        <v>0</v>
      </c>
      <c r="S83">
        <v>1843</v>
      </c>
      <c r="T83">
        <v>-1843</v>
      </c>
    </row>
    <row r="84" spans="1:20" x14ac:dyDescent="0.25">
      <c r="A84" t="s">
        <v>75</v>
      </c>
      <c r="B84" t="s">
        <v>255</v>
      </c>
      <c r="C84" t="s">
        <v>29</v>
      </c>
      <c r="D84" t="s">
        <v>256</v>
      </c>
      <c r="E84" t="s">
        <v>100</v>
      </c>
      <c r="F84">
        <v>46077</v>
      </c>
      <c r="G84" t="s">
        <v>305</v>
      </c>
      <c r="H84" t="s">
        <v>80</v>
      </c>
      <c r="I84" t="s">
        <v>81</v>
      </c>
      <c r="J84" t="s">
        <v>82</v>
      </c>
      <c r="K84" t="s">
        <v>42</v>
      </c>
      <c r="L84" t="s">
        <v>91</v>
      </c>
      <c r="M84" t="s">
        <v>83</v>
      </c>
      <c r="N84" s="11" t="s">
        <v>84</v>
      </c>
      <c r="O84" s="11" t="s">
        <v>2274</v>
      </c>
      <c r="P84">
        <v>-3</v>
      </c>
      <c r="Q84">
        <v>0</v>
      </c>
      <c r="R84">
        <v>95.37</v>
      </c>
      <c r="S84">
        <v>0</v>
      </c>
      <c r="T84">
        <v>95.37</v>
      </c>
    </row>
    <row r="85" spans="1:20" x14ac:dyDescent="0.25">
      <c r="A85" t="s">
        <v>75</v>
      </c>
      <c r="B85" t="s">
        <v>167</v>
      </c>
      <c r="C85" t="s">
        <v>28</v>
      </c>
      <c r="D85" t="s">
        <v>168</v>
      </c>
      <c r="E85" t="s">
        <v>95</v>
      </c>
      <c r="F85">
        <v>80550</v>
      </c>
      <c r="G85" t="s">
        <v>1974</v>
      </c>
      <c r="H85" t="s">
        <v>80</v>
      </c>
      <c r="I85" t="s">
        <v>281</v>
      </c>
      <c r="J85" t="s">
        <v>90</v>
      </c>
      <c r="K85" t="s">
        <v>54</v>
      </c>
      <c r="L85" t="s">
        <v>824</v>
      </c>
      <c r="M85" t="s">
        <v>92</v>
      </c>
      <c r="N85" s="11" t="s">
        <v>84</v>
      </c>
      <c r="O85" s="11" t="s">
        <v>2274</v>
      </c>
      <c r="P85">
        <v>3</v>
      </c>
      <c r="Q85">
        <v>0</v>
      </c>
      <c r="R85">
        <v>379.44</v>
      </c>
      <c r="S85">
        <v>0</v>
      </c>
      <c r="T85">
        <v>379.44</v>
      </c>
    </row>
    <row r="86" spans="1:20" x14ac:dyDescent="0.25">
      <c r="A86" t="s">
        <v>75</v>
      </c>
      <c r="B86" t="s">
        <v>2262</v>
      </c>
      <c r="C86" t="s">
        <v>27</v>
      </c>
      <c r="D86" t="s">
        <v>237</v>
      </c>
      <c r="E86" t="s">
        <v>114</v>
      </c>
      <c r="F86">
        <v>34236</v>
      </c>
      <c r="G86" t="s">
        <v>725</v>
      </c>
      <c r="H86" t="s">
        <v>80</v>
      </c>
      <c r="I86" t="s">
        <v>81</v>
      </c>
      <c r="J86" t="s">
        <v>82</v>
      </c>
      <c r="K86" t="s">
        <v>53</v>
      </c>
      <c r="L86" t="s">
        <v>165</v>
      </c>
      <c r="M86" t="s">
        <v>83</v>
      </c>
      <c r="N86" s="11" t="s">
        <v>84</v>
      </c>
      <c r="O86" s="11" t="s">
        <v>2274</v>
      </c>
      <c r="P86">
        <v>-1</v>
      </c>
      <c r="Q86">
        <v>0</v>
      </c>
      <c r="R86">
        <v>127.05</v>
      </c>
      <c r="S86">
        <v>0</v>
      </c>
      <c r="T86">
        <v>127.05</v>
      </c>
    </row>
    <row r="87" spans="1:20" x14ac:dyDescent="0.25">
      <c r="A87" t="s">
        <v>75</v>
      </c>
      <c r="B87" t="s">
        <v>306</v>
      </c>
      <c r="C87" t="s">
        <v>25</v>
      </c>
      <c r="D87" t="s">
        <v>307</v>
      </c>
      <c r="E87" t="s">
        <v>262</v>
      </c>
      <c r="F87">
        <v>7739</v>
      </c>
      <c r="G87" t="s">
        <v>202</v>
      </c>
      <c r="H87" t="s">
        <v>80</v>
      </c>
      <c r="I87" t="s">
        <v>81</v>
      </c>
      <c r="J87" t="s">
        <v>90</v>
      </c>
      <c r="K87" t="s">
        <v>42</v>
      </c>
      <c r="L87" t="s">
        <v>91</v>
      </c>
      <c r="M87" t="s">
        <v>188</v>
      </c>
      <c r="N87" s="11" t="s">
        <v>84</v>
      </c>
      <c r="O87" s="11" t="s">
        <v>2274</v>
      </c>
      <c r="P87">
        <v>0</v>
      </c>
      <c r="Q87">
        <v>5</v>
      </c>
      <c r="R87">
        <v>0</v>
      </c>
      <c r="S87">
        <v>38.25</v>
      </c>
      <c r="T87">
        <v>-38.25</v>
      </c>
    </row>
    <row r="88" spans="1:20" x14ac:dyDescent="0.25">
      <c r="A88" t="s">
        <v>75</v>
      </c>
      <c r="B88" t="s">
        <v>310</v>
      </c>
      <c r="C88" t="s">
        <v>19</v>
      </c>
      <c r="D88" t="s">
        <v>172</v>
      </c>
      <c r="E88" t="s">
        <v>147</v>
      </c>
      <c r="F88">
        <v>85260</v>
      </c>
      <c r="G88" t="s">
        <v>311</v>
      </c>
      <c r="H88" t="s">
        <v>80</v>
      </c>
      <c r="I88" t="s">
        <v>164</v>
      </c>
      <c r="J88" t="s">
        <v>90</v>
      </c>
      <c r="K88" t="s">
        <v>38</v>
      </c>
      <c r="L88" t="s">
        <v>129</v>
      </c>
      <c r="M88" t="s">
        <v>92</v>
      </c>
      <c r="N88" s="11" t="s">
        <v>84</v>
      </c>
      <c r="O88" s="11" t="s">
        <v>2274</v>
      </c>
      <c r="P88">
        <v>0</v>
      </c>
      <c r="Q88">
        <v>1</v>
      </c>
      <c r="R88">
        <v>0</v>
      </c>
      <c r="S88">
        <v>58.19</v>
      </c>
      <c r="T88">
        <v>-58.19</v>
      </c>
    </row>
    <row r="89" spans="1:20" x14ac:dyDescent="0.25">
      <c r="A89" t="s">
        <v>75</v>
      </c>
      <c r="B89" t="s">
        <v>301</v>
      </c>
      <c r="C89" t="s">
        <v>29</v>
      </c>
      <c r="D89" t="s">
        <v>302</v>
      </c>
      <c r="E89" t="s">
        <v>87</v>
      </c>
      <c r="F89">
        <v>45005</v>
      </c>
      <c r="G89" t="s">
        <v>437</v>
      </c>
      <c r="H89" t="s">
        <v>80</v>
      </c>
      <c r="I89" t="s">
        <v>164</v>
      </c>
      <c r="J89" t="s">
        <v>90</v>
      </c>
      <c r="K89" t="s">
        <v>53</v>
      </c>
      <c r="L89" t="s">
        <v>248</v>
      </c>
      <c r="M89" t="s">
        <v>166</v>
      </c>
      <c r="N89" s="11" t="s">
        <v>84</v>
      </c>
      <c r="O89" s="11" t="s">
        <v>2274</v>
      </c>
      <c r="P89">
        <v>0</v>
      </c>
      <c r="Q89">
        <v>69</v>
      </c>
      <c r="R89">
        <v>0</v>
      </c>
      <c r="S89">
        <v>613.79999999999995</v>
      </c>
      <c r="T89">
        <v>-613.79999999999995</v>
      </c>
    </row>
    <row r="90" spans="1:20" x14ac:dyDescent="0.25">
      <c r="A90" t="s">
        <v>75</v>
      </c>
      <c r="B90" t="s">
        <v>157</v>
      </c>
      <c r="C90" t="s">
        <v>21</v>
      </c>
      <c r="D90" t="s">
        <v>158</v>
      </c>
      <c r="E90" t="s">
        <v>159</v>
      </c>
      <c r="F90">
        <v>66205</v>
      </c>
      <c r="G90" t="s">
        <v>312</v>
      </c>
      <c r="H90" t="s">
        <v>80</v>
      </c>
      <c r="I90" t="s">
        <v>81</v>
      </c>
      <c r="J90" t="s">
        <v>82</v>
      </c>
      <c r="K90" t="s">
        <v>53</v>
      </c>
      <c r="L90" t="s">
        <v>248</v>
      </c>
      <c r="M90" t="s">
        <v>83</v>
      </c>
      <c r="N90" s="11" t="s">
        <v>84</v>
      </c>
      <c r="O90" s="11" t="s">
        <v>2274</v>
      </c>
      <c r="P90">
        <v>-5</v>
      </c>
      <c r="Q90">
        <v>0</v>
      </c>
      <c r="R90">
        <v>18</v>
      </c>
      <c r="S90">
        <v>0</v>
      </c>
      <c r="T90">
        <v>18</v>
      </c>
    </row>
    <row r="91" spans="1:20" x14ac:dyDescent="0.25">
      <c r="A91" t="s">
        <v>75</v>
      </c>
      <c r="B91" t="s">
        <v>301</v>
      </c>
      <c r="C91" t="s">
        <v>29</v>
      </c>
      <c r="D91" t="s">
        <v>302</v>
      </c>
      <c r="E91" t="s">
        <v>87</v>
      </c>
      <c r="F91">
        <v>45005</v>
      </c>
      <c r="G91" t="s">
        <v>264</v>
      </c>
      <c r="H91" t="s">
        <v>80</v>
      </c>
      <c r="I91" t="s">
        <v>281</v>
      </c>
      <c r="J91" t="s">
        <v>90</v>
      </c>
      <c r="K91" t="s">
        <v>42</v>
      </c>
      <c r="L91" t="s">
        <v>91</v>
      </c>
      <c r="M91" t="s">
        <v>92</v>
      </c>
      <c r="N91" s="11" t="s">
        <v>84</v>
      </c>
      <c r="O91" s="11" t="s">
        <v>2274</v>
      </c>
      <c r="P91">
        <v>0</v>
      </c>
      <c r="Q91">
        <v>119</v>
      </c>
      <c r="R91">
        <v>0</v>
      </c>
      <c r="S91">
        <v>1237.5999999999999</v>
      </c>
      <c r="T91">
        <v>-1237.5999999999999</v>
      </c>
    </row>
    <row r="92" spans="1:20" x14ac:dyDescent="0.25">
      <c r="A92" t="s">
        <v>75</v>
      </c>
      <c r="B92" t="s">
        <v>316</v>
      </c>
      <c r="C92" t="s">
        <v>27</v>
      </c>
      <c r="D92" t="s">
        <v>237</v>
      </c>
      <c r="E92" t="s">
        <v>114</v>
      </c>
      <c r="F92">
        <v>34240</v>
      </c>
      <c r="G92" t="s">
        <v>317</v>
      </c>
      <c r="H92" t="s">
        <v>80</v>
      </c>
      <c r="I92" t="s">
        <v>164</v>
      </c>
      <c r="J92" t="s">
        <v>90</v>
      </c>
      <c r="K92" t="s">
        <v>38</v>
      </c>
      <c r="L92" t="s">
        <v>129</v>
      </c>
      <c r="M92" t="s">
        <v>188</v>
      </c>
      <c r="N92" s="11" t="s">
        <v>84</v>
      </c>
      <c r="O92" s="11" t="s">
        <v>2274</v>
      </c>
      <c r="P92">
        <v>0</v>
      </c>
      <c r="Q92">
        <v>2</v>
      </c>
      <c r="R92">
        <v>0</v>
      </c>
      <c r="S92">
        <v>267.58</v>
      </c>
      <c r="T92">
        <v>-267.58</v>
      </c>
    </row>
    <row r="93" spans="1:20" x14ac:dyDescent="0.25">
      <c r="A93" t="s">
        <v>75</v>
      </c>
      <c r="B93" t="s">
        <v>153</v>
      </c>
      <c r="C93" t="s">
        <v>19</v>
      </c>
      <c r="D93" t="s">
        <v>154</v>
      </c>
      <c r="E93" t="s">
        <v>155</v>
      </c>
      <c r="F93">
        <v>89148</v>
      </c>
      <c r="G93" t="s">
        <v>322</v>
      </c>
      <c r="H93" t="s">
        <v>80</v>
      </c>
      <c r="I93" t="s">
        <v>81</v>
      </c>
      <c r="J93" t="s">
        <v>90</v>
      </c>
      <c r="K93" t="s">
        <v>53</v>
      </c>
      <c r="L93" t="s">
        <v>165</v>
      </c>
      <c r="M93" t="s">
        <v>92</v>
      </c>
      <c r="N93" s="11" t="s">
        <v>84</v>
      </c>
      <c r="O93" s="11" t="s">
        <v>2274</v>
      </c>
      <c r="P93">
        <v>0</v>
      </c>
      <c r="Q93">
        <v>24</v>
      </c>
      <c r="R93">
        <v>0</v>
      </c>
      <c r="S93">
        <v>2772</v>
      </c>
      <c r="T93">
        <v>-2772</v>
      </c>
    </row>
    <row r="94" spans="1:20" x14ac:dyDescent="0.25">
      <c r="A94" t="s">
        <v>75</v>
      </c>
      <c r="B94" t="s">
        <v>212</v>
      </c>
      <c r="C94" t="s">
        <v>25</v>
      </c>
      <c r="D94" t="s">
        <v>213</v>
      </c>
      <c r="E94" t="s">
        <v>186</v>
      </c>
      <c r="F94">
        <v>11803</v>
      </c>
      <c r="G94" t="s">
        <v>323</v>
      </c>
      <c r="H94" t="s">
        <v>80</v>
      </c>
      <c r="I94" t="s">
        <v>81</v>
      </c>
      <c r="J94" t="s">
        <v>90</v>
      </c>
      <c r="K94" t="s">
        <v>51</v>
      </c>
      <c r="L94" t="s">
        <v>250</v>
      </c>
      <c r="M94" t="s">
        <v>92</v>
      </c>
      <c r="N94" s="11" t="s">
        <v>84</v>
      </c>
      <c r="O94" s="11" t="s">
        <v>2274</v>
      </c>
      <c r="P94">
        <v>0</v>
      </c>
      <c r="Q94">
        <v>1</v>
      </c>
      <c r="R94">
        <v>0</v>
      </c>
      <c r="S94">
        <v>59.35</v>
      </c>
      <c r="T94">
        <v>-59.35</v>
      </c>
    </row>
    <row r="95" spans="1:20" x14ac:dyDescent="0.25">
      <c r="A95" t="s">
        <v>75</v>
      </c>
      <c r="B95" t="s">
        <v>1496</v>
      </c>
      <c r="C95" t="s">
        <v>27</v>
      </c>
      <c r="D95" t="s">
        <v>495</v>
      </c>
      <c r="E95" t="s">
        <v>114</v>
      </c>
      <c r="F95">
        <v>33614</v>
      </c>
      <c r="G95" t="s">
        <v>983</v>
      </c>
      <c r="H95" t="s">
        <v>80</v>
      </c>
      <c r="I95" t="s">
        <v>281</v>
      </c>
      <c r="J95" t="s">
        <v>90</v>
      </c>
      <c r="K95" t="s">
        <v>38</v>
      </c>
      <c r="L95" t="s">
        <v>129</v>
      </c>
      <c r="M95" t="s">
        <v>92</v>
      </c>
      <c r="N95" s="11" t="s">
        <v>84</v>
      </c>
      <c r="O95" s="11" t="s">
        <v>2274</v>
      </c>
      <c r="P95">
        <v>0</v>
      </c>
      <c r="Q95">
        <v>1</v>
      </c>
      <c r="R95">
        <v>0</v>
      </c>
      <c r="S95">
        <v>43.05</v>
      </c>
      <c r="T95">
        <v>-43.05</v>
      </c>
    </row>
    <row r="96" spans="1:20" x14ac:dyDescent="0.25">
      <c r="A96" t="s">
        <v>75</v>
      </c>
      <c r="B96" t="s">
        <v>167</v>
      </c>
      <c r="C96" t="s">
        <v>28</v>
      </c>
      <c r="D96" t="s">
        <v>168</v>
      </c>
      <c r="E96" t="s">
        <v>95</v>
      </c>
      <c r="F96">
        <v>80550</v>
      </c>
      <c r="G96" t="s">
        <v>324</v>
      </c>
      <c r="H96" t="s">
        <v>80</v>
      </c>
      <c r="I96" t="s">
        <v>81</v>
      </c>
      <c r="J96" t="s">
        <v>90</v>
      </c>
      <c r="K96" t="s">
        <v>36</v>
      </c>
      <c r="L96" t="s">
        <v>36</v>
      </c>
      <c r="M96" t="s">
        <v>92</v>
      </c>
      <c r="N96" s="11" t="s">
        <v>84</v>
      </c>
      <c r="O96" s="11" t="s">
        <v>2274</v>
      </c>
      <c r="P96">
        <v>-1</v>
      </c>
      <c r="Q96">
        <v>0</v>
      </c>
      <c r="R96">
        <v>71.239999999999995</v>
      </c>
      <c r="S96">
        <v>0</v>
      </c>
      <c r="T96">
        <v>71.239999999999995</v>
      </c>
    </row>
    <row r="97" spans="1:20" x14ac:dyDescent="0.25">
      <c r="A97" t="s">
        <v>75</v>
      </c>
      <c r="B97" t="s">
        <v>325</v>
      </c>
      <c r="C97" t="s">
        <v>23</v>
      </c>
      <c r="D97" t="s">
        <v>326</v>
      </c>
      <c r="E97" t="s">
        <v>327</v>
      </c>
      <c r="F97">
        <v>97702</v>
      </c>
      <c r="G97" t="s">
        <v>127</v>
      </c>
      <c r="H97" t="s">
        <v>80</v>
      </c>
      <c r="I97" t="s">
        <v>81</v>
      </c>
      <c r="J97" t="s">
        <v>82</v>
      </c>
      <c r="K97" t="s">
        <v>42</v>
      </c>
      <c r="L97" t="s">
        <v>91</v>
      </c>
      <c r="M97" t="s">
        <v>83</v>
      </c>
      <c r="N97" s="11" t="s">
        <v>84</v>
      </c>
      <c r="O97" s="11" t="s">
        <v>2274</v>
      </c>
      <c r="P97">
        <v>-2</v>
      </c>
      <c r="Q97">
        <v>0</v>
      </c>
      <c r="R97">
        <v>84.2</v>
      </c>
      <c r="S97">
        <v>0</v>
      </c>
      <c r="T97">
        <v>84.2</v>
      </c>
    </row>
    <row r="98" spans="1:20" x14ac:dyDescent="0.25">
      <c r="A98" t="s">
        <v>75</v>
      </c>
      <c r="B98" t="s">
        <v>1795</v>
      </c>
      <c r="C98" t="s">
        <v>26</v>
      </c>
      <c r="D98" t="s">
        <v>497</v>
      </c>
      <c r="E98" t="s">
        <v>105</v>
      </c>
      <c r="F98">
        <v>29407</v>
      </c>
      <c r="G98" t="s">
        <v>710</v>
      </c>
      <c r="H98" t="s">
        <v>210</v>
      </c>
      <c r="I98" t="s">
        <v>81</v>
      </c>
      <c r="J98" t="s">
        <v>82</v>
      </c>
      <c r="K98" t="s">
        <v>40</v>
      </c>
      <c r="L98" t="s">
        <v>211</v>
      </c>
      <c r="M98" t="s">
        <v>83</v>
      </c>
      <c r="N98" s="11" t="s">
        <v>84</v>
      </c>
      <c r="O98" s="11" t="s">
        <v>2274</v>
      </c>
      <c r="P98">
        <v>-19</v>
      </c>
      <c r="Q98">
        <v>0</v>
      </c>
      <c r="R98">
        <v>5035</v>
      </c>
      <c r="S98">
        <v>0</v>
      </c>
      <c r="T98">
        <v>5035</v>
      </c>
    </row>
    <row r="99" spans="1:20" x14ac:dyDescent="0.25">
      <c r="A99" t="s">
        <v>75</v>
      </c>
      <c r="B99" t="s">
        <v>269</v>
      </c>
      <c r="C99" t="s">
        <v>27</v>
      </c>
      <c r="D99" t="s">
        <v>270</v>
      </c>
      <c r="E99" t="s">
        <v>114</v>
      </c>
      <c r="F99">
        <v>33813</v>
      </c>
      <c r="G99" t="s">
        <v>330</v>
      </c>
      <c r="H99" t="s">
        <v>80</v>
      </c>
      <c r="I99" t="s">
        <v>81</v>
      </c>
      <c r="J99" t="s">
        <v>90</v>
      </c>
      <c r="K99" t="s">
        <v>53</v>
      </c>
      <c r="L99" t="s">
        <v>228</v>
      </c>
      <c r="M99" t="s">
        <v>92</v>
      </c>
      <c r="N99" s="11" t="s">
        <v>84</v>
      </c>
      <c r="O99" s="11" t="s">
        <v>2274</v>
      </c>
      <c r="P99">
        <v>0</v>
      </c>
      <c r="Q99">
        <v>4</v>
      </c>
      <c r="R99">
        <v>0</v>
      </c>
      <c r="S99">
        <v>336.8</v>
      </c>
      <c r="T99">
        <v>-336.8</v>
      </c>
    </row>
    <row r="100" spans="1:20" x14ac:dyDescent="0.25">
      <c r="A100" t="s">
        <v>75</v>
      </c>
      <c r="B100" t="s">
        <v>335</v>
      </c>
      <c r="C100" t="s">
        <v>30</v>
      </c>
      <c r="D100" t="s">
        <v>336</v>
      </c>
      <c r="E100" t="s">
        <v>337</v>
      </c>
      <c r="F100">
        <v>54481</v>
      </c>
      <c r="G100" t="s">
        <v>338</v>
      </c>
      <c r="H100" t="s">
        <v>80</v>
      </c>
      <c r="I100" t="s">
        <v>81</v>
      </c>
      <c r="J100" t="s">
        <v>90</v>
      </c>
      <c r="K100" t="s">
        <v>38</v>
      </c>
      <c r="L100" t="s">
        <v>111</v>
      </c>
      <c r="M100" t="s">
        <v>92</v>
      </c>
      <c r="N100" s="11" t="s">
        <v>84</v>
      </c>
      <c r="O100" s="11" t="s">
        <v>2274</v>
      </c>
      <c r="P100">
        <v>0</v>
      </c>
      <c r="Q100">
        <v>4</v>
      </c>
      <c r="R100">
        <v>0</v>
      </c>
      <c r="S100">
        <v>384.68</v>
      </c>
      <c r="T100">
        <v>-384.68</v>
      </c>
    </row>
    <row r="101" spans="1:20" x14ac:dyDescent="0.25">
      <c r="A101" t="s">
        <v>75</v>
      </c>
      <c r="B101" t="s">
        <v>339</v>
      </c>
      <c r="C101" t="s">
        <v>29</v>
      </c>
      <c r="D101" t="s">
        <v>340</v>
      </c>
      <c r="E101" t="s">
        <v>142</v>
      </c>
      <c r="F101">
        <v>48315</v>
      </c>
      <c r="G101" t="s">
        <v>341</v>
      </c>
      <c r="H101" t="s">
        <v>80</v>
      </c>
      <c r="I101" t="s">
        <v>281</v>
      </c>
      <c r="J101" t="s">
        <v>82</v>
      </c>
      <c r="K101" t="s">
        <v>54</v>
      </c>
      <c r="L101" t="s">
        <v>342</v>
      </c>
      <c r="M101" t="s">
        <v>83</v>
      </c>
      <c r="N101" s="11" t="s">
        <v>84</v>
      </c>
      <c r="O101" s="11" t="s">
        <v>2274</v>
      </c>
      <c r="P101">
        <v>-2</v>
      </c>
      <c r="Q101">
        <v>0</v>
      </c>
      <c r="R101">
        <v>16.600000000000001</v>
      </c>
      <c r="S101">
        <v>0</v>
      </c>
      <c r="T101">
        <v>16.600000000000001</v>
      </c>
    </row>
    <row r="102" spans="1:20" x14ac:dyDescent="0.25">
      <c r="A102" t="s">
        <v>75</v>
      </c>
      <c r="B102" t="s">
        <v>200</v>
      </c>
      <c r="C102" t="s">
        <v>28</v>
      </c>
      <c r="D102" t="s">
        <v>201</v>
      </c>
      <c r="E102" t="s">
        <v>95</v>
      </c>
      <c r="F102">
        <v>80002</v>
      </c>
      <c r="G102" t="s">
        <v>343</v>
      </c>
      <c r="H102" t="s">
        <v>80</v>
      </c>
      <c r="I102" t="s">
        <v>81</v>
      </c>
      <c r="J102" t="s">
        <v>82</v>
      </c>
      <c r="K102" t="s">
        <v>53</v>
      </c>
      <c r="L102" t="s">
        <v>193</v>
      </c>
      <c r="M102" t="s">
        <v>83</v>
      </c>
      <c r="N102" s="11" t="s">
        <v>84</v>
      </c>
      <c r="O102" s="11" t="s">
        <v>2274</v>
      </c>
      <c r="P102">
        <v>-7</v>
      </c>
      <c r="Q102">
        <v>0</v>
      </c>
      <c r="R102">
        <v>950.67</v>
      </c>
      <c r="S102">
        <v>0</v>
      </c>
      <c r="T102">
        <v>950.67</v>
      </c>
    </row>
    <row r="103" spans="1:20" x14ac:dyDescent="0.25">
      <c r="A103" t="s">
        <v>75</v>
      </c>
      <c r="B103" t="s">
        <v>344</v>
      </c>
      <c r="C103" t="s">
        <v>18</v>
      </c>
      <c r="D103" t="s">
        <v>345</v>
      </c>
      <c r="E103" t="s">
        <v>333</v>
      </c>
      <c r="F103">
        <v>72205</v>
      </c>
      <c r="G103" t="s">
        <v>346</v>
      </c>
      <c r="H103" t="s">
        <v>80</v>
      </c>
      <c r="I103" t="s">
        <v>81</v>
      </c>
      <c r="J103" t="s">
        <v>82</v>
      </c>
      <c r="K103" t="s">
        <v>40</v>
      </c>
      <c r="L103" t="s">
        <v>347</v>
      </c>
      <c r="M103" t="s">
        <v>83</v>
      </c>
      <c r="N103" s="11" t="s">
        <v>84</v>
      </c>
      <c r="O103" s="11" t="s">
        <v>2274</v>
      </c>
      <c r="P103">
        <v>-161</v>
      </c>
      <c r="Q103">
        <v>0</v>
      </c>
      <c r="R103">
        <v>434.7</v>
      </c>
      <c r="S103">
        <v>0</v>
      </c>
      <c r="T103">
        <v>434.7</v>
      </c>
    </row>
    <row r="104" spans="1:20" x14ac:dyDescent="0.25">
      <c r="A104" t="s">
        <v>75</v>
      </c>
      <c r="B104" t="s">
        <v>762</v>
      </c>
      <c r="C104" t="s">
        <v>21</v>
      </c>
      <c r="D104" t="s">
        <v>589</v>
      </c>
      <c r="E104" t="s">
        <v>159</v>
      </c>
      <c r="F104">
        <v>66218</v>
      </c>
      <c r="G104" t="s">
        <v>1154</v>
      </c>
      <c r="H104" t="s">
        <v>80</v>
      </c>
      <c r="I104" t="s">
        <v>164</v>
      </c>
      <c r="J104" t="s">
        <v>90</v>
      </c>
      <c r="K104" t="s">
        <v>42</v>
      </c>
      <c r="L104" t="s">
        <v>91</v>
      </c>
      <c r="M104" t="s">
        <v>188</v>
      </c>
      <c r="N104" s="11" t="s">
        <v>84</v>
      </c>
      <c r="O104" s="11" t="s">
        <v>2274</v>
      </c>
      <c r="P104">
        <v>0</v>
      </c>
      <c r="Q104">
        <v>20</v>
      </c>
      <c r="R104">
        <v>0</v>
      </c>
      <c r="S104">
        <v>671.2</v>
      </c>
      <c r="T104">
        <v>-671.2</v>
      </c>
    </row>
    <row r="105" spans="1:20" x14ac:dyDescent="0.25">
      <c r="A105" t="s">
        <v>75</v>
      </c>
      <c r="B105" t="s">
        <v>258</v>
      </c>
      <c r="C105" t="s">
        <v>28</v>
      </c>
      <c r="D105" t="s">
        <v>259</v>
      </c>
      <c r="E105" t="s">
        <v>95</v>
      </c>
      <c r="F105">
        <v>80222</v>
      </c>
      <c r="G105" t="s">
        <v>348</v>
      </c>
      <c r="H105" t="s">
        <v>80</v>
      </c>
      <c r="I105" t="s">
        <v>81</v>
      </c>
      <c r="J105" t="s">
        <v>90</v>
      </c>
      <c r="K105" t="s">
        <v>53</v>
      </c>
      <c r="L105" t="s">
        <v>193</v>
      </c>
      <c r="M105" t="s">
        <v>92</v>
      </c>
      <c r="N105" s="11" t="s">
        <v>84</v>
      </c>
      <c r="O105" s="11" t="s">
        <v>2274</v>
      </c>
      <c r="P105">
        <v>0</v>
      </c>
      <c r="Q105">
        <v>25</v>
      </c>
      <c r="R105">
        <v>0</v>
      </c>
      <c r="S105">
        <v>3018.63</v>
      </c>
      <c r="T105">
        <v>-3018.63</v>
      </c>
    </row>
    <row r="106" spans="1:20" x14ac:dyDescent="0.25">
      <c r="A106" t="s">
        <v>75</v>
      </c>
      <c r="B106" t="s">
        <v>275</v>
      </c>
      <c r="C106" t="s">
        <v>27</v>
      </c>
      <c r="D106" t="s">
        <v>276</v>
      </c>
      <c r="E106" t="s">
        <v>114</v>
      </c>
      <c r="F106">
        <v>33765</v>
      </c>
      <c r="G106" t="s">
        <v>349</v>
      </c>
      <c r="H106" t="s">
        <v>80</v>
      </c>
      <c r="I106" t="s">
        <v>81</v>
      </c>
      <c r="J106" t="s">
        <v>90</v>
      </c>
      <c r="K106" t="s">
        <v>36</v>
      </c>
      <c r="L106" t="s">
        <v>36</v>
      </c>
      <c r="M106" t="s">
        <v>92</v>
      </c>
      <c r="N106" s="11" t="s">
        <v>84</v>
      </c>
      <c r="O106" s="11" t="s">
        <v>2274</v>
      </c>
      <c r="P106">
        <v>0</v>
      </c>
      <c r="Q106">
        <v>1</v>
      </c>
      <c r="R106">
        <v>0</v>
      </c>
      <c r="S106">
        <v>355.5</v>
      </c>
      <c r="T106">
        <v>-355.5</v>
      </c>
    </row>
    <row r="107" spans="1:20" x14ac:dyDescent="0.25">
      <c r="A107" t="s">
        <v>75</v>
      </c>
      <c r="B107" t="s">
        <v>908</v>
      </c>
      <c r="C107" t="s">
        <v>29</v>
      </c>
      <c r="D107" t="s">
        <v>909</v>
      </c>
      <c r="E107" t="s">
        <v>100</v>
      </c>
      <c r="F107">
        <v>46032</v>
      </c>
      <c r="G107" t="s">
        <v>868</v>
      </c>
      <c r="H107" t="s">
        <v>80</v>
      </c>
      <c r="I107" t="s">
        <v>281</v>
      </c>
      <c r="J107" t="s">
        <v>90</v>
      </c>
      <c r="K107" t="s">
        <v>42</v>
      </c>
      <c r="L107" t="s">
        <v>91</v>
      </c>
      <c r="M107" t="s">
        <v>188</v>
      </c>
      <c r="N107" s="11" t="s">
        <v>84</v>
      </c>
      <c r="O107" s="11" t="s">
        <v>2274</v>
      </c>
      <c r="P107">
        <v>0</v>
      </c>
      <c r="Q107">
        <v>2</v>
      </c>
      <c r="R107">
        <v>0</v>
      </c>
      <c r="S107">
        <v>5.6</v>
      </c>
      <c r="T107">
        <v>-5.6</v>
      </c>
    </row>
    <row r="108" spans="1:20" x14ac:dyDescent="0.25">
      <c r="A108" t="s">
        <v>75</v>
      </c>
      <c r="B108" t="s">
        <v>120</v>
      </c>
      <c r="C108" t="s">
        <v>22</v>
      </c>
      <c r="D108" t="s">
        <v>121</v>
      </c>
      <c r="E108" t="s">
        <v>122</v>
      </c>
      <c r="F108">
        <v>20910</v>
      </c>
      <c r="G108" t="s">
        <v>1464</v>
      </c>
      <c r="H108" t="s">
        <v>80</v>
      </c>
      <c r="I108" t="s">
        <v>281</v>
      </c>
      <c r="J108" t="s">
        <v>82</v>
      </c>
      <c r="K108" t="s">
        <v>54</v>
      </c>
      <c r="L108" t="s">
        <v>824</v>
      </c>
      <c r="M108" t="s">
        <v>83</v>
      </c>
      <c r="N108" s="11" t="s">
        <v>84</v>
      </c>
      <c r="O108" s="11" t="s">
        <v>2274</v>
      </c>
      <c r="P108">
        <v>-1</v>
      </c>
      <c r="Q108">
        <v>0</v>
      </c>
      <c r="R108">
        <v>23.1</v>
      </c>
      <c r="S108">
        <v>0</v>
      </c>
      <c r="T108">
        <v>23.1</v>
      </c>
    </row>
    <row r="109" spans="1:20" x14ac:dyDescent="0.25">
      <c r="A109" t="s">
        <v>75</v>
      </c>
      <c r="B109" t="s">
        <v>622</v>
      </c>
      <c r="C109" t="s">
        <v>28</v>
      </c>
      <c r="D109" t="s">
        <v>623</v>
      </c>
      <c r="E109" t="s">
        <v>95</v>
      </c>
      <c r="F109">
        <v>80126</v>
      </c>
      <c r="G109" t="s">
        <v>1683</v>
      </c>
      <c r="H109" t="s">
        <v>80</v>
      </c>
      <c r="I109" t="s">
        <v>281</v>
      </c>
      <c r="J109" t="s">
        <v>90</v>
      </c>
      <c r="K109" t="s">
        <v>42</v>
      </c>
      <c r="L109" t="s">
        <v>91</v>
      </c>
      <c r="M109" t="s">
        <v>92</v>
      </c>
      <c r="N109" s="11" t="s">
        <v>84</v>
      </c>
      <c r="O109" s="11" t="s">
        <v>2274</v>
      </c>
      <c r="P109">
        <v>0</v>
      </c>
      <c r="Q109">
        <v>58</v>
      </c>
      <c r="R109">
        <v>0</v>
      </c>
      <c r="S109">
        <v>200.1</v>
      </c>
      <c r="T109">
        <v>-200.1</v>
      </c>
    </row>
    <row r="110" spans="1:20" x14ac:dyDescent="0.25">
      <c r="A110" t="s">
        <v>75</v>
      </c>
      <c r="B110" t="s">
        <v>167</v>
      </c>
      <c r="C110" t="s">
        <v>28</v>
      </c>
      <c r="D110" t="s">
        <v>168</v>
      </c>
      <c r="E110" t="s">
        <v>95</v>
      </c>
      <c r="F110">
        <v>80550</v>
      </c>
      <c r="G110" t="s">
        <v>1580</v>
      </c>
      <c r="H110" t="s">
        <v>80</v>
      </c>
      <c r="I110" t="s">
        <v>281</v>
      </c>
      <c r="J110" t="s">
        <v>90</v>
      </c>
      <c r="K110" t="s">
        <v>42</v>
      </c>
      <c r="L110" t="s">
        <v>97</v>
      </c>
      <c r="M110" t="s">
        <v>92</v>
      </c>
      <c r="N110" s="11" t="s">
        <v>84</v>
      </c>
      <c r="O110" s="11" t="s">
        <v>2274</v>
      </c>
      <c r="P110">
        <v>0</v>
      </c>
      <c r="Q110">
        <v>3</v>
      </c>
      <c r="R110">
        <v>0</v>
      </c>
      <c r="S110">
        <v>30.24</v>
      </c>
      <c r="T110">
        <v>-30.24</v>
      </c>
    </row>
    <row r="111" spans="1:20" x14ac:dyDescent="0.25">
      <c r="A111" t="s">
        <v>75</v>
      </c>
      <c r="B111" t="s">
        <v>351</v>
      </c>
      <c r="C111" t="s">
        <v>22</v>
      </c>
      <c r="D111" t="s">
        <v>190</v>
      </c>
      <c r="E111" t="s">
        <v>137</v>
      </c>
      <c r="F111">
        <v>24018</v>
      </c>
      <c r="G111" t="s">
        <v>352</v>
      </c>
      <c r="H111" t="s">
        <v>80</v>
      </c>
      <c r="I111" t="s">
        <v>81</v>
      </c>
      <c r="J111" t="s">
        <v>90</v>
      </c>
      <c r="K111" t="s">
        <v>42</v>
      </c>
      <c r="L111" t="s">
        <v>91</v>
      </c>
      <c r="M111" t="s">
        <v>92</v>
      </c>
      <c r="N111" s="11" t="s">
        <v>84</v>
      </c>
      <c r="O111" s="11" t="s">
        <v>2274</v>
      </c>
      <c r="P111">
        <v>0</v>
      </c>
      <c r="Q111">
        <v>6</v>
      </c>
      <c r="R111">
        <v>0</v>
      </c>
      <c r="S111">
        <v>87</v>
      </c>
      <c r="T111">
        <v>-87</v>
      </c>
    </row>
    <row r="112" spans="1:20" x14ac:dyDescent="0.25">
      <c r="A112" t="s">
        <v>75</v>
      </c>
      <c r="B112" t="s">
        <v>353</v>
      </c>
      <c r="C112" t="s">
        <v>29</v>
      </c>
      <c r="D112" t="s">
        <v>354</v>
      </c>
      <c r="E112" t="s">
        <v>100</v>
      </c>
      <c r="F112">
        <v>46530</v>
      </c>
      <c r="G112" t="s">
        <v>241</v>
      </c>
      <c r="H112" t="s">
        <v>80</v>
      </c>
      <c r="I112" t="s">
        <v>81</v>
      </c>
      <c r="J112" t="s">
        <v>82</v>
      </c>
      <c r="K112" t="s">
        <v>36</v>
      </c>
      <c r="L112" t="s">
        <v>36</v>
      </c>
      <c r="M112" t="s">
        <v>83</v>
      </c>
      <c r="N112" s="11" t="s">
        <v>84</v>
      </c>
      <c r="O112" s="11" t="s">
        <v>2274</v>
      </c>
      <c r="P112">
        <v>-1</v>
      </c>
      <c r="Q112">
        <v>0</v>
      </c>
      <c r="R112">
        <v>284.39999999999998</v>
      </c>
      <c r="S112">
        <v>0</v>
      </c>
      <c r="T112">
        <v>284.39999999999998</v>
      </c>
    </row>
    <row r="113" spans="1:20" x14ac:dyDescent="0.25">
      <c r="A113" t="s">
        <v>75</v>
      </c>
      <c r="B113" t="s">
        <v>355</v>
      </c>
      <c r="C113" t="s">
        <v>25</v>
      </c>
      <c r="D113" t="s">
        <v>356</v>
      </c>
      <c r="E113" t="s">
        <v>186</v>
      </c>
      <c r="F113">
        <v>11954</v>
      </c>
      <c r="G113" t="s">
        <v>357</v>
      </c>
      <c r="H113" t="s">
        <v>80</v>
      </c>
      <c r="I113" t="s">
        <v>81</v>
      </c>
      <c r="J113" t="s">
        <v>82</v>
      </c>
      <c r="K113" t="s">
        <v>42</v>
      </c>
      <c r="L113" t="s">
        <v>91</v>
      </c>
      <c r="M113" t="s">
        <v>83</v>
      </c>
      <c r="N113" s="11" t="s">
        <v>84</v>
      </c>
      <c r="O113" s="11" t="s">
        <v>2274</v>
      </c>
      <c r="P113">
        <v>-5</v>
      </c>
      <c r="Q113">
        <v>0</v>
      </c>
      <c r="R113">
        <v>308</v>
      </c>
      <c r="S113">
        <v>0</v>
      </c>
      <c r="T113">
        <v>308</v>
      </c>
    </row>
    <row r="114" spans="1:20" x14ac:dyDescent="0.25">
      <c r="A114" t="s">
        <v>75</v>
      </c>
      <c r="B114" t="s">
        <v>358</v>
      </c>
      <c r="C114" t="s">
        <v>26</v>
      </c>
      <c r="D114" t="s">
        <v>359</v>
      </c>
      <c r="E114" t="s">
        <v>180</v>
      </c>
      <c r="F114">
        <v>30075</v>
      </c>
      <c r="G114" t="s">
        <v>173</v>
      </c>
      <c r="H114" t="s">
        <v>80</v>
      </c>
      <c r="I114" t="s">
        <v>81</v>
      </c>
      <c r="J114" t="s">
        <v>82</v>
      </c>
      <c r="K114" t="s">
        <v>36</v>
      </c>
      <c r="L114" t="s">
        <v>36</v>
      </c>
      <c r="M114" t="s">
        <v>83</v>
      </c>
      <c r="N114" s="11" t="s">
        <v>84</v>
      </c>
      <c r="O114" s="11" t="s">
        <v>2274</v>
      </c>
      <c r="P114">
        <v>19</v>
      </c>
      <c r="Q114">
        <v>0</v>
      </c>
      <c r="R114">
        <v>2644.65</v>
      </c>
      <c r="S114">
        <v>0</v>
      </c>
      <c r="T114">
        <v>2644.65</v>
      </c>
    </row>
    <row r="115" spans="1:20" x14ac:dyDescent="0.25">
      <c r="A115" t="s">
        <v>75</v>
      </c>
      <c r="B115" t="s">
        <v>360</v>
      </c>
      <c r="C115" t="s">
        <v>26</v>
      </c>
      <c r="D115" t="s">
        <v>361</v>
      </c>
      <c r="E115" t="s">
        <v>105</v>
      </c>
      <c r="F115">
        <v>29601</v>
      </c>
      <c r="G115" t="s">
        <v>183</v>
      </c>
      <c r="H115" t="s">
        <v>80</v>
      </c>
      <c r="I115" t="s">
        <v>81</v>
      </c>
      <c r="J115" t="s">
        <v>82</v>
      </c>
      <c r="K115" t="s">
        <v>42</v>
      </c>
      <c r="L115" t="s">
        <v>91</v>
      </c>
      <c r="M115" t="s">
        <v>83</v>
      </c>
      <c r="N115" s="11" t="s">
        <v>84</v>
      </c>
      <c r="O115" s="11" t="s">
        <v>2274</v>
      </c>
      <c r="P115">
        <v>-11</v>
      </c>
      <c r="Q115">
        <v>0</v>
      </c>
      <c r="R115">
        <v>402.73</v>
      </c>
      <c r="S115">
        <v>0</v>
      </c>
      <c r="T115">
        <v>402.73</v>
      </c>
    </row>
    <row r="116" spans="1:20" x14ac:dyDescent="0.25">
      <c r="A116" t="s">
        <v>75</v>
      </c>
      <c r="B116" t="s">
        <v>362</v>
      </c>
      <c r="C116" t="s">
        <v>18</v>
      </c>
      <c r="D116" t="s">
        <v>363</v>
      </c>
      <c r="E116" t="s">
        <v>191</v>
      </c>
      <c r="F116">
        <v>78734</v>
      </c>
      <c r="G116" t="s">
        <v>364</v>
      </c>
      <c r="H116" t="s">
        <v>80</v>
      </c>
      <c r="I116" t="s">
        <v>81</v>
      </c>
      <c r="J116" t="s">
        <v>365</v>
      </c>
      <c r="K116" t="s">
        <v>39</v>
      </c>
      <c r="L116" t="s">
        <v>39</v>
      </c>
      <c r="M116" t="s">
        <v>92</v>
      </c>
      <c r="N116" s="11" t="s">
        <v>84</v>
      </c>
      <c r="O116" s="11" t="s">
        <v>2274</v>
      </c>
      <c r="P116">
        <v>-1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t="s">
        <v>75</v>
      </c>
      <c r="B117" t="s">
        <v>103</v>
      </c>
      <c r="C117" t="s">
        <v>27</v>
      </c>
      <c r="D117" t="s">
        <v>366</v>
      </c>
      <c r="E117" t="s">
        <v>114</v>
      </c>
      <c r="F117">
        <v>32459</v>
      </c>
      <c r="G117" t="s">
        <v>367</v>
      </c>
      <c r="H117" t="s">
        <v>80</v>
      </c>
      <c r="I117" t="s">
        <v>89</v>
      </c>
      <c r="J117" t="s">
        <v>82</v>
      </c>
      <c r="K117" t="s">
        <v>53</v>
      </c>
      <c r="L117" t="s">
        <v>368</v>
      </c>
      <c r="M117" t="s">
        <v>83</v>
      </c>
      <c r="N117" s="11" t="s">
        <v>84</v>
      </c>
      <c r="O117" s="11" t="s">
        <v>2274</v>
      </c>
      <c r="P117">
        <v>-5</v>
      </c>
      <c r="Q117">
        <v>0</v>
      </c>
      <c r="R117">
        <v>708.75</v>
      </c>
      <c r="S117">
        <v>0</v>
      </c>
      <c r="T117">
        <v>708.75</v>
      </c>
    </row>
    <row r="118" spans="1:20" x14ac:dyDescent="0.25">
      <c r="A118" t="s">
        <v>75</v>
      </c>
      <c r="B118" t="s">
        <v>369</v>
      </c>
      <c r="C118" t="s">
        <v>18</v>
      </c>
      <c r="D118" t="s">
        <v>370</v>
      </c>
      <c r="E118" t="s">
        <v>191</v>
      </c>
      <c r="F118">
        <v>78669</v>
      </c>
      <c r="G118" t="s">
        <v>371</v>
      </c>
      <c r="H118" t="s">
        <v>133</v>
      </c>
      <c r="I118" t="s">
        <v>81</v>
      </c>
      <c r="J118" t="s">
        <v>82</v>
      </c>
      <c r="K118" t="s">
        <v>53</v>
      </c>
      <c r="L118" t="s">
        <v>165</v>
      </c>
      <c r="M118" t="s">
        <v>83</v>
      </c>
      <c r="N118" s="11" t="s">
        <v>84</v>
      </c>
      <c r="O118" s="11" t="s">
        <v>2274</v>
      </c>
      <c r="P118">
        <v>-53</v>
      </c>
      <c r="Q118">
        <v>0</v>
      </c>
      <c r="R118">
        <v>560.21</v>
      </c>
      <c r="S118">
        <v>0</v>
      </c>
      <c r="T118">
        <v>560.21</v>
      </c>
    </row>
    <row r="119" spans="1:20" x14ac:dyDescent="0.25">
      <c r="A119" t="s">
        <v>75</v>
      </c>
      <c r="B119" t="s">
        <v>372</v>
      </c>
      <c r="C119" t="s">
        <v>19</v>
      </c>
      <c r="D119" t="s">
        <v>172</v>
      </c>
      <c r="E119" t="s">
        <v>147</v>
      </c>
      <c r="F119">
        <v>85255</v>
      </c>
      <c r="G119" t="s">
        <v>373</v>
      </c>
      <c r="H119" t="s">
        <v>80</v>
      </c>
      <c r="I119" t="s">
        <v>81</v>
      </c>
      <c r="J119" t="s">
        <v>90</v>
      </c>
      <c r="K119" t="s">
        <v>38</v>
      </c>
      <c r="L119" t="s">
        <v>111</v>
      </c>
      <c r="M119" t="s">
        <v>92</v>
      </c>
      <c r="N119" s="11" t="s">
        <v>84</v>
      </c>
      <c r="O119" s="11" t="s">
        <v>2274</v>
      </c>
      <c r="P119">
        <v>0</v>
      </c>
      <c r="Q119">
        <v>19</v>
      </c>
      <c r="R119">
        <v>0</v>
      </c>
      <c r="S119">
        <v>874.92</v>
      </c>
      <c r="T119">
        <v>-874.92</v>
      </c>
    </row>
    <row r="120" spans="1:20" x14ac:dyDescent="0.25">
      <c r="A120" t="s">
        <v>75</v>
      </c>
      <c r="B120" t="s">
        <v>218</v>
      </c>
      <c r="C120" t="s">
        <v>27</v>
      </c>
      <c r="D120" t="s">
        <v>219</v>
      </c>
      <c r="E120" t="s">
        <v>114</v>
      </c>
      <c r="F120">
        <v>34110</v>
      </c>
      <c r="G120" t="s">
        <v>152</v>
      </c>
      <c r="H120" t="s">
        <v>80</v>
      </c>
      <c r="I120" t="s">
        <v>81</v>
      </c>
      <c r="J120" t="s">
        <v>90</v>
      </c>
      <c r="K120" t="s">
        <v>38</v>
      </c>
      <c r="L120" t="s">
        <v>111</v>
      </c>
      <c r="M120" t="s">
        <v>92</v>
      </c>
      <c r="N120" s="11" t="s">
        <v>84</v>
      </c>
      <c r="O120" s="11" t="s">
        <v>2274</v>
      </c>
      <c r="P120">
        <v>0</v>
      </c>
      <c r="Q120">
        <v>16</v>
      </c>
      <c r="R120">
        <v>0</v>
      </c>
      <c r="S120">
        <v>1228</v>
      </c>
      <c r="T120">
        <v>-1228</v>
      </c>
    </row>
    <row r="121" spans="1:20" x14ac:dyDescent="0.25">
      <c r="A121" t="s">
        <v>75</v>
      </c>
      <c r="B121" t="s">
        <v>93</v>
      </c>
      <c r="C121" t="s">
        <v>28</v>
      </c>
      <c r="D121" t="s">
        <v>94</v>
      </c>
      <c r="E121" t="s">
        <v>95</v>
      </c>
      <c r="F121">
        <v>81621</v>
      </c>
      <c r="G121" t="s">
        <v>205</v>
      </c>
      <c r="H121" t="s">
        <v>80</v>
      </c>
      <c r="I121" t="s">
        <v>281</v>
      </c>
      <c r="J121" t="s">
        <v>90</v>
      </c>
      <c r="K121" t="s">
        <v>42</v>
      </c>
      <c r="L121" t="s">
        <v>91</v>
      </c>
      <c r="M121" t="s">
        <v>92</v>
      </c>
      <c r="N121" s="11" t="s">
        <v>84</v>
      </c>
      <c r="O121" s="11" t="s">
        <v>2274</v>
      </c>
      <c r="P121">
        <v>0</v>
      </c>
      <c r="Q121">
        <v>40</v>
      </c>
      <c r="R121">
        <v>0</v>
      </c>
      <c r="S121">
        <v>370</v>
      </c>
      <c r="T121">
        <v>-370</v>
      </c>
    </row>
    <row r="122" spans="1:20" x14ac:dyDescent="0.25">
      <c r="A122" t="s">
        <v>75</v>
      </c>
      <c r="B122" t="s">
        <v>374</v>
      </c>
      <c r="C122" t="s">
        <v>29</v>
      </c>
      <c r="D122" t="s">
        <v>375</v>
      </c>
      <c r="E122" t="s">
        <v>142</v>
      </c>
      <c r="F122">
        <v>49301</v>
      </c>
      <c r="G122" t="s">
        <v>376</v>
      </c>
      <c r="H122" t="s">
        <v>80</v>
      </c>
      <c r="I122" t="s">
        <v>81</v>
      </c>
      <c r="J122" t="s">
        <v>90</v>
      </c>
      <c r="K122" t="s">
        <v>48</v>
      </c>
      <c r="L122" t="s">
        <v>102</v>
      </c>
      <c r="M122" t="s">
        <v>92</v>
      </c>
      <c r="N122" s="11" t="s">
        <v>84</v>
      </c>
      <c r="O122" s="11" t="s">
        <v>2274</v>
      </c>
      <c r="P122">
        <v>0</v>
      </c>
      <c r="Q122">
        <v>6</v>
      </c>
      <c r="R122">
        <v>0</v>
      </c>
      <c r="S122">
        <v>89.49</v>
      </c>
      <c r="T122">
        <v>-89.49</v>
      </c>
    </row>
    <row r="123" spans="1:20" x14ac:dyDescent="0.25">
      <c r="A123" t="s">
        <v>75</v>
      </c>
      <c r="B123" t="s">
        <v>1879</v>
      </c>
      <c r="C123" t="s">
        <v>26</v>
      </c>
      <c r="D123" t="s">
        <v>1880</v>
      </c>
      <c r="E123" t="s">
        <v>426</v>
      </c>
      <c r="F123">
        <v>37204</v>
      </c>
      <c r="G123" t="s">
        <v>1746</v>
      </c>
      <c r="H123" t="s">
        <v>80</v>
      </c>
      <c r="I123" t="s">
        <v>281</v>
      </c>
      <c r="J123" t="s">
        <v>82</v>
      </c>
      <c r="K123" t="s">
        <v>42</v>
      </c>
      <c r="L123" t="s">
        <v>91</v>
      </c>
      <c r="M123" t="s">
        <v>83</v>
      </c>
      <c r="N123" s="11" t="s">
        <v>84</v>
      </c>
      <c r="O123" s="11" t="s">
        <v>2274</v>
      </c>
      <c r="P123">
        <v>-18</v>
      </c>
      <c r="Q123">
        <v>0</v>
      </c>
      <c r="R123">
        <v>558</v>
      </c>
      <c r="S123">
        <v>0</v>
      </c>
      <c r="T123">
        <v>558</v>
      </c>
    </row>
    <row r="124" spans="1:20" x14ac:dyDescent="0.25">
      <c r="A124" t="s">
        <v>75</v>
      </c>
      <c r="B124" t="s">
        <v>120</v>
      </c>
      <c r="C124" t="s">
        <v>22</v>
      </c>
      <c r="D124" t="s">
        <v>121</v>
      </c>
      <c r="E124" t="s">
        <v>122</v>
      </c>
      <c r="F124">
        <v>20910</v>
      </c>
      <c r="G124" t="s">
        <v>224</v>
      </c>
      <c r="H124" t="s">
        <v>80</v>
      </c>
      <c r="I124" t="s">
        <v>81</v>
      </c>
      <c r="J124" t="s">
        <v>82</v>
      </c>
      <c r="K124" t="s">
        <v>38</v>
      </c>
      <c r="L124" t="s">
        <v>111</v>
      </c>
      <c r="M124" t="s">
        <v>83</v>
      </c>
      <c r="N124" s="11" t="s">
        <v>84</v>
      </c>
      <c r="O124" s="11" t="s">
        <v>2274</v>
      </c>
      <c r="P124">
        <v>-5</v>
      </c>
      <c r="Q124">
        <v>0</v>
      </c>
      <c r="R124">
        <v>576</v>
      </c>
      <c r="S124">
        <v>0</v>
      </c>
      <c r="T124">
        <v>576</v>
      </c>
    </row>
    <row r="125" spans="1:20" x14ac:dyDescent="0.25">
      <c r="A125" t="s">
        <v>75</v>
      </c>
      <c r="B125" t="s">
        <v>153</v>
      </c>
      <c r="C125" t="s">
        <v>19</v>
      </c>
      <c r="D125" t="s">
        <v>154</v>
      </c>
      <c r="E125" t="s">
        <v>155</v>
      </c>
      <c r="F125">
        <v>89148</v>
      </c>
      <c r="G125" t="s">
        <v>377</v>
      </c>
      <c r="H125" t="s">
        <v>80</v>
      </c>
      <c r="I125" t="s">
        <v>81</v>
      </c>
      <c r="J125" t="s">
        <v>90</v>
      </c>
      <c r="K125" t="s">
        <v>53</v>
      </c>
      <c r="L125" t="s">
        <v>193</v>
      </c>
      <c r="M125" t="s">
        <v>92</v>
      </c>
      <c r="N125" s="11" t="s">
        <v>84</v>
      </c>
      <c r="O125" s="11" t="s">
        <v>2274</v>
      </c>
      <c r="P125">
        <v>0</v>
      </c>
      <c r="Q125">
        <v>67</v>
      </c>
      <c r="R125">
        <v>0</v>
      </c>
      <c r="S125">
        <v>7736.25</v>
      </c>
      <c r="T125">
        <v>-7736.25</v>
      </c>
    </row>
    <row r="126" spans="1:20" x14ac:dyDescent="0.25">
      <c r="A126" t="s">
        <v>75</v>
      </c>
      <c r="B126" t="s">
        <v>427</v>
      </c>
      <c r="C126" t="s">
        <v>25</v>
      </c>
      <c r="D126" t="s">
        <v>428</v>
      </c>
      <c r="E126" t="s">
        <v>262</v>
      </c>
      <c r="F126">
        <v>7026</v>
      </c>
      <c r="G126" t="s">
        <v>96</v>
      </c>
      <c r="H126" t="s">
        <v>80</v>
      </c>
      <c r="I126" t="s">
        <v>281</v>
      </c>
      <c r="J126" t="s">
        <v>90</v>
      </c>
      <c r="K126" t="s">
        <v>42</v>
      </c>
      <c r="L126" t="s">
        <v>97</v>
      </c>
      <c r="M126" t="s">
        <v>92</v>
      </c>
      <c r="N126" s="11" t="s">
        <v>84</v>
      </c>
      <c r="O126" s="11" t="s">
        <v>2274</v>
      </c>
      <c r="P126">
        <v>0</v>
      </c>
      <c r="Q126">
        <v>177</v>
      </c>
      <c r="R126">
        <v>0</v>
      </c>
      <c r="S126">
        <v>279.48</v>
      </c>
      <c r="T126">
        <v>-279.48</v>
      </c>
    </row>
    <row r="127" spans="1:20" x14ac:dyDescent="0.25">
      <c r="A127" t="s">
        <v>75</v>
      </c>
      <c r="B127" t="s">
        <v>284</v>
      </c>
      <c r="C127" t="s">
        <v>25</v>
      </c>
      <c r="D127" t="s">
        <v>285</v>
      </c>
      <c r="E127" t="s">
        <v>186</v>
      </c>
      <c r="F127">
        <v>11730</v>
      </c>
      <c r="G127" t="s">
        <v>379</v>
      </c>
      <c r="H127" t="s">
        <v>80</v>
      </c>
      <c r="I127" t="s">
        <v>81</v>
      </c>
      <c r="J127" t="s">
        <v>82</v>
      </c>
      <c r="K127" t="s">
        <v>48</v>
      </c>
      <c r="L127" t="s">
        <v>102</v>
      </c>
      <c r="M127" t="s">
        <v>83</v>
      </c>
      <c r="N127" s="11" t="s">
        <v>84</v>
      </c>
      <c r="O127" s="11" t="s">
        <v>2274</v>
      </c>
      <c r="P127">
        <v>-9</v>
      </c>
      <c r="Q127">
        <v>0</v>
      </c>
      <c r="R127">
        <v>122.96</v>
      </c>
      <c r="S127">
        <v>0</v>
      </c>
      <c r="T127">
        <v>122.96</v>
      </c>
    </row>
    <row r="128" spans="1:20" x14ac:dyDescent="0.25">
      <c r="A128" t="s">
        <v>75</v>
      </c>
      <c r="B128" t="s">
        <v>380</v>
      </c>
      <c r="C128" t="s">
        <v>18</v>
      </c>
      <c r="D128" t="s">
        <v>381</v>
      </c>
      <c r="E128" t="s">
        <v>191</v>
      </c>
      <c r="F128">
        <v>75071</v>
      </c>
      <c r="G128" t="s">
        <v>382</v>
      </c>
      <c r="H128" t="s">
        <v>80</v>
      </c>
      <c r="I128" t="s">
        <v>89</v>
      </c>
      <c r="J128" t="s">
        <v>82</v>
      </c>
      <c r="K128" t="s">
        <v>42</v>
      </c>
      <c r="L128" t="s">
        <v>91</v>
      </c>
      <c r="M128" t="s">
        <v>83</v>
      </c>
      <c r="N128" s="11" t="s">
        <v>84</v>
      </c>
      <c r="O128" s="11" t="s">
        <v>2274</v>
      </c>
      <c r="P128">
        <v>-26</v>
      </c>
      <c r="Q128">
        <v>0</v>
      </c>
      <c r="R128">
        <v>2226</v>
      </c>
      <c r="S128">
        <v>0</v>
      </c>
      <c r="T128">
        <v>2226</v>
      </c>
    </row>
    <row r="129" spans="1:20" x14ac:dyDescent="0.25">
      <c r="A129" t="s">
        <v>75</v>
      </c>
      <c r="B129" t="s">
        <v>383</v>
      </c>
      <c r="C129" t="s">
        <v>25</v>
      </c>
      <c r="D129" t="s">
        <v>384</v>
      </c>
      <c r="E129" t="s">
        <v>186</v>
      </c>
      <c r="F129">
        <v>11968</v>
      </c>
      <c r="G129" t="s">
        <v>224</v>
      </c>
      <c r="H129" t="s">
        <v>80</v>
      </c>
      <c r="I129" t="s">
        <v>81</v>
      </c>
      <c r="J129" t="s">
        <v>82</v>
      </c>
      <c r="K129" t="s">
        <v>38</v>
      </c>
      <c r="L129" t="s">
        <v>111</v>
      </c>
      <c r="M129" t="s">
        <v>83</v>
      </c>
      <c r="N129" s="11" t="s">
        <v>84</v>
      </c>
      <c r="O129" s="11" t="s">
        <v>2274</v>
      </c>
      <c r="P129">
        <v>-3</v>
      </c>
      <c r="Q129">
        <v>0</v>
      </c>
      <c r="R129">
        <v>345.6</v>
      </c>
      <c r="S129">
        <v>0</v>
      </c>
      <c r="T129">
        <v>345.6</v>
      </c>
    </row>
    <row r="130" spans="1:20" x14ac:dyDescent="0.25">
      <c r="A130" t="s">
        <v>75</v>
      </c>
      <c r="B130" t="s">
        <v>385</v>
      </c>
      <c r="C130" t="s">
        <v>26</v>
      </c>
      <c r="D130" t="s">
        <v>361</v>
      </c>
      <c r="E130" t="s">
        <v>105</v>
      </c>
      <c r="F130">
        <v>29601</v>
      </c>
      <c r="G130" t="s">
        <v>324</v>
      </c>
      <c r="H130" t="s">
        <v>80</v>
      </c>
      <c r="I130" t="s">
        <v>81</v>
      </c>
      <c r="J130" t="s">
        <v>90</v>
      </c>
      <c r="K130" t="s">
        <v>36</v>
      </c>
      <c r="L130" t="s">
        <v>36</v>
      </c>
      <c r="M130" t="s">
        <v>92</v>
      </c>
      <c r="N130" s="11" t="s">
        <v>84</v>
      </c>
      <c r="O130" s="11" t="s">
        <v>2274</v>
      </c>
      <c r="P130">
        <v>0</v>
      </c>
      <c r="Q130">
        <v>1</v>
      </c>
      <c r="R130">
        <v>0</v>
      </c>
      <c r="S130">
        <v>98.95</v>
      </c>
      <c r="T130">
        <v>-98.95</v>
      </c>
    </row>
    <row r="131" spans="1:20" x14ac:dyDescent="0.25">
      <c r="A131" t="s">
        <v>75</v>
      </c>
      <c r="B131" t="s">
        <v>360</v>
      </c>
      <c r="C131" t="s">
        <v>26</v>
      </c>
      <c r="D131" t="s">
        <v>361</v>
      </c>
      <c r="E131" t="s">
        <v>105</v>
      </c>
      <c r="F131">
        <v>29601</v>
      </c>
      <c r="G131" t="s">
        <v>88</v>
      </c>
      <c r="H131" t="s">
        <v>80</v>
      </c>
      <c r="I131" t="s">
        <v>281</v>
      </c>
      <c r="J131" t="s">
        <v>90</v>
      </c>
      <c r="K131" t="s">
        <v>42</v>
      </c>
      <c r="L131" t="s">
        <v>91</v>
      </c>
      <c r="M131" t="s">
        <v>92</v>
      </c>
      <c r="N131" s="11" t="s">
        <v>84</v>
      </c>
      <c r="O131" s="11" t="s">
        <v>2274</v>
      </c>
      <c r="P131">
        <v>0</v>
      </c>
      <c r="Q131">
        <v>4</v>
      </c>
      <c r="R131">
        <v>0</v>
      </c>
      <c r="S131">
        <v>6.4</v>
      </c>
      <c r="T131">
        <v>-6.4</v>
      </c>
    </row>
    <row r="132" spans="1:20" x14ac:dyDescent="0.25">
      <c r="A132" t="s">
        <v>75</v>
      </c>
      <c r="B132" t="s">
        <v>258</v>
      </c>
      <c r="C132" t="s">
        <v>28</v>
      </c>
      <c r="D132" t="s">
        <v>386</v>
      </c>
      <c r="E132" t="s">
        <v>387</v>
      </c>
      <c r="F132">
        <v>87109</v>
      </c>
      <c r="G132" t="s">
        <v>388</v>
      </c>
      <c r="H132" t="s">
        <v>80</v>
      </c>
      <c r="I132" t="s">
        <v>81</v>
      </c>
      <c r="J132" t="s">
        <v>90</v>
      </c>
      <c r="K132" t="s">
        <v>38</v>
      </c>
      <c r="L132" t="s">
        <v>111</v>
      </c>
      <c r="M132" t="s">
        <v>92</v>
      </c>
      <c r="N132" s="11" t="s">
        <v>84</v>
      </c>
      <c r="O132" s="11" t="s">
        <v>2274</v>
      </c>
      <c r="P132">
        <v>0</v>
      </c>
      <c r="Q132">
        <v>3</v>
      </c>
      <c r="R132">
        <v>0</v>
      </c>
      <c r="S132">
        <v>496.65</v>
      </c>
      <c r="T132">
        <v>-496.65</v>
      </c>
    </row>
    <row r="133" spans="1:20" x14ac:dyDescent="0.25">
      <c r="A133" t="s">
        <v>75</v>
      </c>
      <c r="B133" t="s">
        <v>269</v>
      </c>
      <c r="C133" t="s">
        <v>27</v>
      </c>
      <c r="D133" t="s">
        <v>270</v>
      </c>
      <c r="E133" t="s">
        <v>114</v>
      </c>
      <c r="F133">
        <v>33813</v>
      </c>
      <c r="G133" t="s">
        <v>389</v>
      </c>
      <c r="H133" t="s">
        <v>80</v>
      </c>
      <c r="I133" t="s">
        <v>164</v>
      </c>
      <c r="J133" t="s">
        <v>90</v>
      </c>
      <c r="K133" t="s">
        <v>44</v>
      </c>
      <c r="L133" t="s">
        <v>144</v>
      </c>
      <c r="M133" t="s">
        <v>92</v>
      </c>
      <c r="N133" s="11" t="s">
        <v>84</v>
      </c>
      <c r="O133" s="11" t="s">
        <v>2274</v>
      </c>
      <c r="P133">
        <v>0</v>
      </c>
      <c r="Q133">
        <v>0</v>
      </c>
      <c r="R133">
        <v>0</v>
      </c>
      <c r="S133">
        <v>-45.9</v>
      </c>
      <c r="T133">
        <v>45.9</v>
      </c>
    </row>
    <row r="134" spans="1:20" x14ac:dyDescent="0.25">
      <c r="A134" t="s">
        <v>75</v>
      </c>
      <c r="B134" t="s">
        <v>682</v>
      </c>
      <c r="C134" t="s">
        <v>29</v>
      </c>
      <c r="D134" t="s">
        <v>683</v>
      </c>
      <c r="E134" t="s">
        <v>87</v>
      </c>
      <c r="F134">
        <v>44114</v>
      </c>
      <c r="G134" t="s">
        <v>1664</v>
      </c>
      <c r="H134" t="s">
        <v>80</v>
      </c>
      <c r="I134" t="s">
        <v>89</v>
      </c>
      <c r="J134" t="s">
        <v>82</v>
      </c>
      <c r="K134" t="s">
        <v>53</v>
      </c>
      <c r="L134" t="s">
        <v>368</v>
      </c>
      <c r="M134" t="s">
        <v>83</v>
      </c>
      <c r="N134" s="11" t="s">
        <v>84</v>
      </c>
      <c r="O134" s="11" t="s">
        <v>2274</v>
      </c>
      <c r="P134">
        <v>-2</v>
      </c>
      <c r="Q134">
        <v>0</v>
      </c>
      <c r="R134">
        <v>2644.9</v>
      </c>
      <c r="S134">
        <v>0</v>
      </c>
      <c r="T134">
        <v>2644.9</v>
      </c>
    </row>
    <row r="135" spans="1:20" x14ac:dyDescent="0.25">
      <c r="A135" t="s">
        <v>75</v>
      </c>
      <c r="B135" t="s">
        <v>612</v>
      </c>
      <c r="C135" t="s">
        <v>29</v>
      </c>
      <c r="D135" t="s">
        <v>613</v>
      </c>
      <c r="E135" t="s">
        <v>142</v>
      </c>
      <c r="F135">
        <v>48084</v>
      </c>
      <c r="G135" t="s">
        <v>2156</v>
      </c>
      <c r="H135" t="s">
        <v>80</v>
      </c>
      <c r="I135" t="s">
        <v>81</v>
      </c>
      <c r="J135" t="s">
        <v>365</v>
      </c>
      <c r="K135" t="s">
        <v>47</v>
      </c>
      <c r="L135" t="s">
        <v>509</v>
      </c>
      <c r="M135" t="s">
        <v>229</v>
      </c>
      <c r="N135" s="11" t="s">
        <v>84</v>
      </c>
      <c r="O135" s="11" t="s">
        <v>2274</v>
      </c>
      <c r="P135">
        <v>-2</v>
      </c>
      <c r="Q135">
        <v>0</v>
      </c>
      <c r="R135">
        <v>44</v>
      </c>
      <c r="S135">
        <v>0</v>
      </c>
      <c r="T135">
        <v>44</v>
      </c>
    </row>
    <row r="136" spans="1:20" x14ac:dyDescent="0.25">
      <c r="A136" t="s">
        <v>75</v>
      </c>
      <c r="B136" t="s">
        <v>485</v>
      </c>
      <c r="C136" t="s">
        <v>27</v>
      </c>
      <c r="D136" t="s">
        <v>486</v>
      </c>
      <c r="E136" t="s">
        <v>114</v>
      </c>
      <c r="F136">
        <v>32119</v>
      </c>
      <c r="G136" t="s">
        <v>241</v>
      </c>
      <c r="H136" t="s">
        <v>80</v>
      </c>
      <c r="I136" t="s">
        <v>81</v>
      </c>
      <c r="J136" t="s">
        <v>82</v>
      </c>
      <c r="K136" t="s">
        <v>36</v>
      </c>
      <c r="L136" t="s">
        <v>36</v>
      </c>
      <c r="M136" t="s">
        <v>83</v>
      </c>
      <c r="N136" s="11" t="s">
        <v>84</v>
      </c>
      <c r="O136" s="11" t="s">
        <v>2274</v>
      </c>
      <c r="P136">
        <v>1</v>
      </c>
      <c r="Q136">
        <v>0</v>
      </c>
      <c r="R136">
        <v>1303.5</v>
      </c>
      <c r="S136">
        <v>0</v>
      </c>
      <c r="T136">
        <v>1303.5</v>
      </c>
    </row>
    <row r="137" spans="1:20" x14ac:dyDescent="0.25">
      <c r="A137" t="s">
        <v>75</v>
      </c>
      <c r="B137" t="s">
        <v>393</v>
      </c>
      <c r="C137" t="s">
        <v>28</v>
      </c>
      <c r="D137" t="s">
        <v>394</v>
      </c>
      <c r="E137" t="s">
        <v>95</v>
      </c>
      <c r="F137">
        <v>80611</v>
      </c>
      <c r="G137" t="s">
        <v>254</v>
      </c>
      <c r="H137" t="s">
        <v>80</v>
      </c>
      <c r="I137" t="s">
        <v>81</v>
      </c>
      <c r="J137" t="s">
        <v>82</v>
      </c>
      <c r="K137" t="s">
        <v>42</v>
      </c>
      <c r="L137" t="s">
        <v>91</v>
      </c>
      <c r="M137" t="s">
        <v>83</v>
      </c>
      <c r="N137" s="11" t="s">
        <v>84</v>
      </c>
      <c r="O137" s="11" t="s">
        <v>2274</v>
      </c>
      <c r="P137">
        <v>12</v>
      </c>
      <c r="Q137">
        <v>0</v>
      </c>
      <c r="R137">
        <v>554.4</v>
      </c>
      <c r="S137">
        <v>0</v>
      </c>
      <c r="T137">
        <v>554.4</v>
      </c>
    </row>
    <row r="138" spans="1:20" x14ac:dyDescent="0.25">
      <c r="A138" t="s">
        <v>75</v>
      </c>
      <c r="B138" t="s">
        <v>395</v>
      </c>
      <c r="C138" t="s">
        <v>24</v>
      </c>
      <c r="D138" t="s">
        <v>396</v>
      </c>
      <c r="E138" t="s">
        <v>397</v>
      </c>
      <c r="F138">
        <v>55439</v>
      </c>
      <c r="G138" t="s">
        <v>398</v>
      </c>
      <c r="H138" t="s">
        <v>80</v>
      </c>
      <c r="I138" t="s">
        <v>81</v>
      </c>
      <c r="J138" t="s">
        <v>82</v>
      </c>
      <c r="K138" t="s">
        <v>38</v>
      </c>
      <c r="L138" t="s">
        <v>111</v>
      </c>
      <c r="M138" t="s">
        <v>83</v>
      </c>
      <c r="N138" s="11" t="s">
        <v>84</v>
      </c>
      <c r="O138" s="11" t="s">
        <v>2274</v>
      </c>
      <c r="P138">
        <v>-22</v>
      </c>
      <c r="Q138">
        <v>0</v>
      </c>
      <c r="R138">
        <v>2732.44</v>
      </c>
      <c r="S138">
        <v>0</v>
      </c>
      <c r="T138">
        <v>2732.44</v>
      </c>
    </row>
    <row r="139" spans="1:20" x14ac:dyDescent="0.25">
      <c r="A139" t="s">
        <v>75</v>
      </c>
      <c r="B139" t="s">
        <v>399</v>
      </c>
      <c r="C139" t="s">
        <v>28</v>
      </c>
      <c r="D139" t="s">
        <v>400</v>
      </c>
      <c r="E139" t="s">
        <v>295</v>
      </c>
      <c r="F139">
        <v>84070</v>
      </c>
      <c r="G139" t="s">
        <v>401</v>
      </c>
      <c r="H139" t="s">
        <v>80</v>
      </c>
      <c r="I139" t="s">
        <v>81</v>
      </c>
      <c r="J139" t="s">
        <v>90</v>
      </c>
      <c r="K139" t="s">
        <v>53</v>
      </c>
      <c r="L139" t="s">
        <v>139</v>
      </c>
      <c r="M139" t="s">
        <v>92</v>
      </c>
      <c r="N139" s="11" t="s">
        <v>84</v>
      </c>
      <c r="O139" s="11" t="s">
        <v>2274</v>
      </c>
      <c r="P139">
        <v>0</v>
      </c>
      <c r="Q139">
        <v>27</v>
      </c>
      <c r="R139">
        <v>0</v>
      </c>
      <c r="S139">
        <v>333.45</v>
      </c>
      <c r="T139">
        <v>-333.45</v>
      </c>
    </row>
    <row r="140" spans="1:20" x14ac:dyDescent="0.25">
      <c r="A140" t="s">
        <v>75</v>
      </c>
      <c r="B140" t="s">
        <v>206</v>
      </c>
      <c r="C140" t="s">
        <v>21</v>
      </c>
      <c r="D140" t="s">
        <v>207</v>
      </c>
      <c r="E140" t="s">
        <v>208</v>
      </c>
      <c r="F140">
        <v>68022</v>
      </c>
      <c r="G140" t="s">
        <v>402</v>
      </c>
      <c r="H140" t="s">
        <v>80</v>
      </c>
      <c r="I140" t="s">
        <v>81</v>
      </c>
      <c r="J140" t="s">
        <v>365</v>
      </c>
      <c r="K140" t="s">
        <v>39</v>
      </c>
      <c r="L140" t="s">
        <v>39</v>
      </c>
      <c r="M140" t="s">
        <v>92</v>
      </c>
      <c r="N140" s="11" t="s">
        <v>84</v>
      </c>
      <c r="O140" s="11" t="s">
        <v>2274</v>
      </c>
      <c r="P140">
        <v>0</v>
      </c>
      <c r="Q140">
        <v>1</v>
      </c>
      <c r="R140">
        <v>0</v>
      </c>
      <c r="S140">
        <v>295</v>
      </c>
      <c r="T140">
        <v>-295</v>
      </c>
    </row>
    <row r="141" spans="1:20" x14ac:dyDescent="0.25">
      <c r="A141" t="s">
        <v>75</v>
      </c>
      <c r="B141" t="s">
        <v>403</v>
      </c>
      <c r="C141" t="s">
        <v>28</v>
      </c>
      <c r="D141" t="s">
        <v>294</v>
      </c>
      <c r="E141" t="s">
        <v>295</v>
      </c>
      <c r="F141">
        <v>84107</v>
      </c>
      <c r="G141" t="s">
        <v>373</v>
      </c>
      <c r="H141" t="s">
        <v>80</v>
      </c>
      <c r="I141" t="s">
        <v>81</v>
      </c>
      <c r="J141" t="s">
        <v>90</v>
      </c>
      <c r="K141" t="s">
        <v>38</v>
      </c>
      <c r="L141" t="s">
        <v>111</v>
      </c>
      <c r="M141" t="s">
        <v>92</v>
      </c>
      <c r="N141" s="11" t="s">
        <v>84</v>
      </c>
      <c r="O141" s="11" t="s">
        <v>2274</v>
      </c>
      <c r="P141">
        <v>0</v>
      </c>
      <c r="Q141">
        <v>36</v>
      </c>
      <c r="R141">
        <v>0</v>
      </c>
      <c r="S141">
        <v>1611.4</v>
      </c>
      <c r="T141">
        <v>-1611.4</v>
      </c>
    </row>
    <row r="142" spans="1:20" x14ac:dyDescent="0.25">
      <c r="A142" t="s">
        <v>75</v>
      </c>
      <c r="B142" t="s">
        <v>404</v>
      </c>
      <c r="C142" t="s">
        <v>29</v>
      </c>
      <c r="D142" t="s">
        <v>405</v>
      </c>
      <c r="E142" t="s">
        <v>78</v>
      </c>
      <c r="F142">
        <v>15056</v>
      </c>
      <c r="G142" t="s">
        <v>406</v>
      </c>
      <c r="H142" t="s">
        <v>80</v>
      </c>
      <c r="I142" t="s">
        <v>81</v>
      </c>
      <c r="J142" t="s">
        <v>90</v>
      </c>
      <c r="K142" t="s">
        <v>53</v>
      </c>
      <c r="L142" t="s">
        <v>287</v>
      </c>
      <c r="M142" t="s">
        <v>92</v>
      </c>
      <c r="N142" s="11" t="s">
        <v>84</v>
      </c>
      <c r="O142" s="11" t="s">
        <v>2274</v>
      </c>
      <c r="P142">
        <v>0</v>
      </c>
      <c r="Q142">
        <v>2</v>
      </c>
      <c r="R142">
        <v>0</v>
      </c>
      <c r="S142">
        <v>8.1</v>
      </c>
      <c r="T142">
        <v>-8.1</v>
      </c>
    </row>
    <row r="143" spans="1:20" x14ac:dyDescent="0.25">
      <c r="A143" t="s">
        <v>75</v>
      </c>
      <c r="B143" t="s">
        <v>407</v>
      </c>
      <c r="C143" t="s">
        <v>22</v>
      </c>
      <c r="D143" t="s">
        <v>408</v>
      </c>
      <c r="E143" t="s">
        <v>137</v>
      </c>
      <c r="F143">
        <v>23454</v>
      </c>
      <c r="G143" t="s">
        <v>324</v>
      </c>
      <c r="H143" t="s">
        <v>80</v>
      </c>
      <c r="I143" t="s">
        <v>81</v>
      </c>
      <c r="J143" t="s">
        <v>90</v>
      </c>
      <c r="K143" t="s">
        <v>36</v>
      </c>
      <c r="L143" t="s">
        <v>36</v>
      </c>
      <c r="M143" t="s">
        <v>92</v>
      </c>
      <c r="N143" s="11" t="s">
        <v>84</v>
      </c>
      <c r="O143" s="11" t="s">
        <v>2274</v>
      </c>
      <c r="P143">
        <v>0</v>
      </c>
      <c r="Q143">
        <v>6</v>
      </c>
      <c r="R143">
        <v>0</v>
      </c>
      <c r="S143">
        <v>593.70000000000005</v>
      </c>
      <c r="T143">
        <v>-593.70000000000005</v>
      </c>
    </row>
    <row r="144" spans="1:20" x14ac:dyDescent="0.25">
      <c r="A144" t="s">
        <v>75</v>
      </c>
      <c r="B144" t="s">
        <v>103</v>
      </c>
      <c r="C144" t="s">
        <v>27</v>
      </c>
      <c r="D144" t="s">
        <v>366</v>
      </c>
      <c r="E144" t="s">
        <v>114</v>
      </c>
      <c r="F144">
        <v>32459</v>
      </c>
      <c r="G144" t="s">
        <v>177</v>
      </c>
      <c r="H144" t="s">
        <v>80</v>
      </c>
      <c r="I144" t="s">
        <v>81</v>
      </c>
      <c r="J144" t="s">
        <v>82</v>
      </c>
      <c r="K144" t="s">
        <v>42</v>
      </c>
      <c r="L144" t="s">
        <v>91</v>
      </c>
      <c r="M144" t="s">
        <v>83</v>
      </c>
      <c r="N144" s="11" t="s">
        <v>84</v>
      </c>
      <c r="O144" s="11" t="s">
        <v>2274</v>
      </c>
      <c r="P144">
        <v>-1</v>
      </c>
      <c r="Q144">
        <v>0</v>
      </c>
      <c r="R144">
        <v>297.05</v>
      </c>
      <c r="S144">
        <v>0</v>
      </c>
      <c r="T144">
        <v>297.05</v>
      </c>
    </row>
    <row r="145" spans="1:20" x14ac:dyDescent="0.25">
      <c r="A145" t="s">
        <v>75</v>
      </c>
      <c r="B145" t="s">
        <v>284</v>
      </c>
      <c r="C145" t="s">
        <v>25</v>
      </c>
      <c r="D145" t="s">
        <v>285</v>
      </c>
      <c r="E145" t="s">
        <v>186</v>
      </c>
      <c r="F145">
        <v>11730</v>
      </c>
      <c r="G145" t="s">
        <v>409</v>
      </c>
      <c r="H145" t="s">
        <v>80</v>
      </c>
      <c r="I145" t="s">
        <v>81</v>
      </c>
      <c r="J145" t="s">
        <v>82</v>
      </c>
      <c r="K145" t="s">
        <v>36</v>
      </c>
      <c r="L145" t="s">
        <v>36</v>
      </c>
      <c r="M145" t="s">
        <v>83</v>
      </c>
      <c r="N145" s="11" t="s">
        <v>84</v>
      </c>
      <c r="O145" s="11" t="s">
        <v>2274</v>
      </c>
      <c r="P145">
        <v>-2</v>
      </c>
      <c r="Q145">
        <v>0</v>
      </c>
      <c r="R145">
        <v>15.84</v>
      </c>
      <c r="S145">
        <v>0</v>
      </c>
      <c r="T145">
        <v>15.84</v>
      </c>
    </row>
    <row r="146" spans="1:20" x14ac:dyDescent="0.25">
      <c r="A146" t="s">
        <v>75</v>
      </c>
      <c r="B146" t="s">
        <v>410</v>
      </c>
      <c r="C146" t="s">
        <v>18</v>
      </c>
      <c r="D146" t="s">
        <v>411</v>
      </c>
      <c r="E146" t="s">
        <v>191</v>
      </c>
      <c r="F146">
        <v>75234</v>
      </c>
      <c r="G146" t="s">
        <v>412</v>
      </c>
      <c r="H146" t="s">
        <v>80</v>
      </c>
      <c r="I146" t="s">
        <v>81</v>
      </c>
      <c r="J146" t="s">
        <v>90</v>
      </c>
      <c r="K146" t="s">
        <v>44</v>
      </c>
      <c r="L146" t="s">
        <v>144</v>
      </c>
      <c r="M146" t="s">
        <v>92</v>
      </c>
      <c r="N146" s="11" t="s">
        <v>84</v>
      </c>
      <c r="O146" s="11" t="s">
        <v>2274</v>
      </c>
      <c r="P146">
        <v>0</v>
      </c>
      <c r="Q146">
        <v>25</v>
      </c>
      <c r="R146">
        <v>0</v>
      </c>
      <c r="S146">
        <v>228.75</v>
      </c>
      <c r="T146">
        <v>-228.75</v>
      </c>
    </row>
    <row r="147" spans="1:20" x14ac:dyDescent="0.25">
      <c r="A147" t="s">
        <v>75</v>
      </c>
      <c r="B147" t="s">
        <v>413</v>
      </c>
      <c r="C147" t="s">
        <v>30</v>
      </c>
      <c r="D147" t="s">
        <v>414</v>
      </c>
      <c r="E147" t="s">
        <v>415</v>
      </c>
      <c r="F147">
        <v>19805</v>
      </c>
      <c r="G147" t="s">
        <v>202</v>
      </c>
      <c r="H147" t="s">
        <v>80</v>
      </c>
      <c r="I147" t="s">
        <v>81</v>
      </c>
      <c r="J147" t="s">
        <v>90</v>
      </c>
      <c r="K147" t="s">
        <v>42</v>
      </c>
      <c r="L147" t="s">
        <v>91</v>
      </c>
      <c r="M147" t="s">
        <v>188</v>
      </c>
      <c r="N147" s="11" t="s">
        <v>84</v>
      </c>
      <c r="O147" s="11" t="s">
        <v>2274</v>
      </c>
      <c r="P147">
        <v>0</v>
      </c>
      <c r="Q147">
        <v>8</v>
      </c>
      <c r="R147">
        <v>0</v>
      </c>
      <c r="S147">
        <v>61.2</v>
      </c>
      <c r="T147">
        <v>-61.2</v>
      </c>
    </row>
    <row r="148" spans="1:20" x14ac:dyDescent="0.25">
      <c r="A148" t="s">
        <v>75</v>
      </c>
      <c r="B148" t="s">
        <v>116</v>
      </c>
      <c r="C148" t="s">
        <v>19</v>
      </c>
      <c r="D148" t="s">
        <v>117</v>
      </c>
      <c r="E148" t="s">
        <v>118</v>
      </c>
      <c r="F148">
        <v>97055</v>
      </c>
      <c r="G148" t="s">
        <v>418</v>
      </c>
      <c r="H148" t="s">
        <v>80</v>
      </c>
      <c r="I148" t="s">
        <v>81</v>
      </c>
      <c r="J148" t="s">
        <v>90</v>
      </c>
      <c r="K148" t="s">
        <v>51</v>
      </c>
      <c r="L148" t="s">
        <v>250</v>
      </c>
      <c r="M148" t="s">
        <v>92</v>
      </c>
      <c r="N148" s="11" t="s">
        <v>84</v>
      </c>
      <c r="O148" s="11" t="s">
        <v>2274</v>
      </c>
      <c r="P148">
        <v>0</v>
      </c>
      <c r="Q148">
        <v>2</v>
      </c>
      <c r="R148">
        <v>0</v>
      </c>
      <c r="S148">
        <v>370.5</v>
      </c>
      <c r="T148">
        <v>-370.5</v>
      </c>
    </row>
    <row r="149" spans="1:20" x14ac:dyDescent="0.25">
      <c r="A149" t="s">
        <v>75</v>
      </c>
      <c r="B149" t="s">
        <v>775</v>
      </c>
      <c r="C149" t="s">
        <v>26</v>
      </c>
      <c r="D149" t="s">
        <v>361</v>
      </c>
      <c r="E149" t="s">
        <v>105</v>
      </c>
      <c r="F149">
        <v>29615</v>
      </c>
      <c r="G149" t="s">
        <v>309</v>
      </c>
      <c r="H149" t="s">
        <v>80</v>
      </c>
      <c r="I149" t="s">
        <v>281</v>
      </c>
      <c r="J149" t="s">
        <v>90</v>
      </c>
      <c r="K149" t="s">
        <v>42</v>
      </c>
      <c r="L149" t="s">
        <v>91</v>
      </c>
      <c r="M149" t="s">
        <v>92</v>
      </c>
      <c r="N149" s="11" t="s">
        <v>84</v>
      </c>
      <c r="O149" s="11" t="s">
        <v>2274</v>
      </c>
      <c r="P149">
        <v>0</v>
      </c>
      <c r="Q149">
        <v>3</v>
      </c>
      <c r="R149">
        <v>0</v>
      </c>
      <c r="S149">
        <v>37.5</v>
      </c>
      <c r="T149">
        <v>-37.5</v>
      </c>
    </row>
    <row r="150" spans="1:20" x14ac:dyDescent="0.25">
      <c r="A150" t="s">
        <v>75</v>
      </c>
      <c r="B150" t="s">
        <v>581</v>
      </c>
      <c r="C150" t="s">
        <v>22</v>
      </c>
      <c r="D150" t="s">
        <v>582</v>
      </c>
      <c r="E150" t="s">
        <v>122</v>
      </c>
      <c r="F150">
        <v>21401</v>
      </c>
      <c r="G150" t="s">
        <v>202</v>
      </c>
      <c r="H150" t="s">
        <v>80</v>
      </c>
      <c r="I150" t="s">
        <v>81</v>
      </c>
      <c r="J150" t="s">
        <v>90</v>
      </c>
      <c r="K150" t="s">
        <v>42</v>
      </c>
      <c r="L150" t="s">
        <v>91</v>
      </c>
      <c r="M150" t="s">
        <v>188</v>
      </c>
      <c r="N150" s="11" t="s">
        <v>84</v>
      </c>
      <c r="O150" s="11" t="s">
        <v>2274</v>
      </c>
      <c r="P150">
        <v>0</v>
      </c>
      <c r="Q150">
        <v>1</v>
      </c>
      <c r="R150">
        <v>0</v>
      </c>
      <c r="S150">
        <v>0</v>
      </c>
      <c r="T150">
        <v>0</v>
      </c>
    </row>
    <row r="151" spans="1:20" x14ac:dyDescent="0.25">
      <c r="A151" t="s">
        <v>75</v>
      </c>
      <c r="B151" t="s">
        <v>171</v>
      </c>
      <c r="C151" t="s">
        <v>19</v>
      </c>
      <c r="D151" t="s">
        <v>172</v>
      </c>
      <c r="E151" t="s">
        <v>147</v>
      </c>
      <c r="F151">
        <v>85260</v>
      </c>
      <c r="G151" t="s">
        <v>177</v>
      </c>
      <c r="H151" t="s">
        <v>80</v>
      </c>
      <c r="I151" t="s">
        <v>81</v>
      </c>
      <c r="J151" t="s">
        <v>82</v>
      </c>
      <c r="K151" t="s">
        <v>42</v>
      </c>
      <c r="L151" t="s">
        <v>91</v>
      </c>
      <c r="M151" t="s">
        <v>83</v>
      </c>
      <c r="N151" s="11" t="s">
        <v>84</v>
      </c>
      <c r="O151" s="11" t="s">
        <v>2274</v>
      </c>
      <c r="P151">
        <v>0</v>
      </c>
      <c r="Q151">
        <v>0</v>
      </c>
      <c r="R151">
        <v>1319.9</v>
      </c>
      <c r="S151">
        <v>0</v>
      </c>
      <c r="T151">
        <v>1319.9</v>
      </c>
    </row>
    <row r="152" spans="1:20" x14ac:dyDescent="0.25">
      <c r="A152" t="s">
        <v>75</v>
      </c>
      <c r="B152" t="s">
        <v>421</v>
      </c>
      <c r="C152" t="s">
        <v>29</v>
      </c>
      <c r="D152" t="s">
        <v>422</v>
      </c>
      <c r="E152" t="s">
        <v>423</v>
      </c>
      <c r="F152">
        <v>40505</v>
      </c>
      <c r="G152" t="s">
        <v>241</v>
      </c>
      <c r="H152" t="s">
        <v>80</v>
      </c>
      <c r="I152" t="s">
        <v>81</v>
      </c>
      <c r="J152" t="s">
        <v>82</v>
      </c>
      <c r="K152" t="s">
        <v>36</v>
      </c>
      <c r="L152" t="s">
        <v>36</v>
      </c>
      <c r="M152" t="s">
        <v>83</v>
      </c>
      <c r="N152" s="11" t="s">
        <v>84</v>
      </c>
      <c r="O152" s="11" t="s">
        <v>2274</v>
      </c>
      <c r="P152">
        <v>-1</v>
      </c>
      <c r="Q152">
        <v>0</v>
      </c>
      <c r="R152">
        <v>395</v>
      </c>
      <c r="S152">
        <v>0</v>
      </c>
      <c r="T152">
        <v>395</v>
      </c>
    </row>
    <row r="153" spans="1:20" x14ac:dyDescent="0.25">
      <c r="A153" t="s">
        <v>75</v>
      </c>
      <c r="B153" t="s">
        <v>424</v>
      </c>
      <c r="C153" t="s">
        <v>26</v>
      </c>
      <c r="D153" t="s">
        <v>425</v>
      </c>
      <c r="E153" t="s">
        <v>426</v>
      </c>
      <c r="F153">
        <v>37204</v>
      </c>
      <c r="G153" t="s">
        <v>156</v>
      </c>
      <c r="H153" t="s">
        <v>80</v>
      </c>
      <c r="I153" t="s">
        <v>81</v>
      </c>
      <c r="J153" t="s">
        <v>90</v>
      </c>
      <c r="K153" t="s">
        <v>38</v>
      </c>
      <c r="L153" t="s">
        <v>111</v>
      </c>
      <c r="M153" t="s">
        <v>92</v>
      </c>
      <c r="N153" s="11" t="s">
        <v>84</v>
      </c>
      <c r="O153" s="11" t="s">
        <v>2274</v>
      </c>
      <c r="P153">
        <v>0</v>
      </c>
      <c r="Q153">
        <v>1</v>
      </c>
      <c r="R153">
        <v>0</v>
      </c>
      <c r="S153">
        <v>213.35</v>
      </c>
      <c r="T153">
        <v>-213.35</v>
      </c>
    </row>
    <row r="154" spans="1:20" x14ac:dyDescent="0.25">
      <c r="A154" t="s">
        <v>75</v>
      </c>
      <c r="B154" t="s">
        <v>2019</v>
      </c>
      <c r="C154" t="s">
        <v>2248</v>
      </c>
      <c r="D154" t="s">
        <v>2020</v>
      </c>
      <c r="E154" t="s">
        <v>295</v>
      </c>
      <c r="F154">
        <v>84042</v>
      </c>
      <c r="G154" t="s">
        <v>2249</v>
      </c>
      <c r="H154" t="s">
        <v>80</v>
      </c>
      <c r="I154" t="s">
        <v>164</v>
      </c>
      <c r="J154" t="s">
        <v>1070</v>
      </c>
      <c r="K154" t="s">
        <v>42</v>
      </c>
      <c r="L154" t="s">
        <v>91</v>
      </c>
      <c r="M154" t="s">
        <v>1385</v>
      </c>
      <c r="N154" s="11" t="s">
        <v>84</v>
      </c>
      <c r="O154" s="11" t="s">
        <v>2274</v>
      </c>
      <c r="P154">
        <v>0</v>
      </c>
      <c r="Q154">
        <v>20</v>
      </c>
      <c r="R154">
        <v>0</v>
      </c>
      <c r="S154">
        <v>51</v>
      </c>
      <c r="T154">
        <v>-51</v>
      </c>
    </row>
    <row r="155" spans="1:20" x14ac:dyDescent="0.25">
      <c r="A155" t="s">
        <v>75</v>
      </c>
      <c r="B155" t="s">
        <v>103</v>
      </c>
      <c r="C155" t="s">
        <v>26</v>
      </c>
      <c r="D155" t="s">
        <v>104</v>
      </c>
      <c r="E155" t="s">
        <v>105</v>
      </c>
      <c r="F155">
        <v>29420</v>
      </c>
      <c r="G155" t="s">
        <v>585</v>
      </c>
      <c r="H155" t="s">
        <v>80</v>
      </c>
      <c r="I155" t="s">
        <v>81</v>
      </c>
      <c r="J155" t="s">
        <v>82</v>
      </c>
      <c r="K155" t="s">
        <v>38</v>
      </c>
      <c r="L155" t="s">
        <v>111</v>
      </c>
      <c r="M155" t="s">
        <v>83</v>
      </c>
      <c r="N155" s="11" t="s">
        <v>84</v>
      </c>
      <c r="O155" s="11" t="s">
        <v>2274</v>
      </c>
      <c r="P155">
        <v>-1</v>
      </c>
      <c r="Q155">
        <v>0</v>
      </c>
      <c r="R155">
        <v>148.32</v>
      </c>
      <c r="S155">
        <v>0</v>
      </c>
      <c r="T155">
        <v>148.32</v>
      </c>
    </row>
    <row r="156" spans="1:20" x14ac:dyDescent="0.25">
      <c r="A156" t="s">
        <v>75</v>
      </c>
      <c r="B156" t="s">
        <v>103</v>
      </c>
      <c r="C156" t="s">
        <v>27</v>
      </c>
      <c r="D156" t="s">
        <v>366</v>
      </c>
      <c r="E156" t="s">
        <v>114</v>
      </c>
      <c r="F156">
        <v>32459</v>
      </c>
      <c r="G156" t="s">
        <v>429</v>
      </c>
      <c r="H156" t="s">
        <v>80</v>
      </c>
      <c r="I156" t="s">
        <v>81</v>
      </c>
      <c r="J156" t="s">
        <v>90</v>
      </c>
      <c r="K156" t="s">
        <v>37</v>
      </c>
      <c r="L156" t="s">
        <v>430</v>
      </c>
      <c r="M156" t="s">
        <v>92</v>
      </c>
      <c r="N156" s="11" t="s">
        <v>84</v>
      </c>
      <c r="O156" s="11" t="s">
        <v>2274</v>
      </c>
      <c r="P156">
        <v>-5</v>
      </c>
      <c r="Q156">
        <v>0</v>
      </c>
      <c r="R156">
        <v>98.75</v>
      </c>
      <c r="S156">
        <v>0</v>
      </c>
      <c r="T156">
        <v>98.75</v>
      </c>
    </row>
    <row r="157" spans="1:20" x14ac:dyDescent="0.25">
      <c r="A157" t="s">
        <v>75</v>
      </c>
      <c r="B157" t="s">
        <v>313</v>
      </c>
      <c r="C157" t="s">
        <v>27</v>
      </c>
      <c r="D157" t="s">
        <v>314</v>
      </c>
      <c r="E157" t="s">
        <v>114</v>
      </c>
      <c r="F157">
        <v>33884</v>
      </c>
      <c r="G157" t="s">
        <v>431</v>
      </c>
      <c r="H157" t="s">
        <v>80</v>
      </c>
      <c r="I157" t="s">
        <v>81</v>
      </c>
      <c r="J157" t="s">
        <v>82</v>
      </c>
      <c r="K157" t="s">
        <v>39</v>
      </c>
      <c r="L157" t="s">
        <v>39</v>
      </c>
      <c r="M157" t="s">
        <v>92</v>
      </c>
      <c r="N157" s="11" t="s">
        <v>84</v>
      </c>
      <c r="O157" s="11" t="s">
        <v>2274</v>
      </c>
      <c r="P157">
        <v>1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75</v>
      </c>
      <c r="B158" t="s">
        <v>301</v>
      </c>
      <c r="C158" t="s">
        <v>29</v>
      </c>
      <c r="D158" t="s">
        <v>302</v>
      </c>
      <c r="E158" t="s">
        <v>87</v>
      </c>
      <c r="F158">
        <v>45005</v>
      </c>
      <c r="G158" t="s">
        <v>119</v>
      </c>
      <c r="H158" t="s">
        <v>80</v>
      </c>
      <c r="I158" t="s">
        <v>81</v>
      </c>
      <c r="J158" t="s">
        <v>82</v>
      </c>
      <c r="K158" t="s">
        <v>38</v>
      </c>
      <c r="L158" t="s">
        <v>111</v>
      </c>
      <c r="M158" t="s">
        <v>83</v>
      </c>
      <c r="N158" s="11" t="s">
        <v>84</v>
      </c>
      <c r="O158" s="11" t="s">
        <v>2274</v>
      </c>
      <c r="P158">
        <v>-5</v>
      </c>
      <c r="Q158">
        <v>0</v>
      </c>
      <c r="R158">
        <v>627.16999999999996</v>
      </c>
      <c r="S158">
        <v>0</v>
      </c>
      <c r="T158">
        <v>627.16999999999996</v>
      </c>
    </row>
    <row r="159" spans="1:20" x14ac:dyDescent="0.25">
      <c r="A159" t="s">
        <v>75</v>
      </c>
      <c r="B159" t="s">
        <v>432</v>
      </c>
      <c r="C159" t="s">
        <v>25</v>
      </c>
      <c r="D159" t="s">
        <v>433</v>
      </c>
      <c r="E159" t="s">
        <v>186</v>
      </c>
      <c r="F159">
        <v>11023</v>
      </c>
      <c r="G159" t="s">
        <v>434</v>
      </c>
      <c r="H159" t="s">
        <v>80</v>
      </c>
      <c r="I159" t="s">
        <v>81</v>
      </c>
      <c r="J159" t="s">
        <v>90</v>
      </c>
      <c r="K159" t="s">
        <v>51</v>
      </c>
      <c r="L159" t="s">
        <v>250</v>
      </c>
      <c r="M159" t="s">
        <v>92</v>
      </c>
      <c r="N159" s="11" t="s">
        <v>84</v>
      </c>
      <c r="O159" s="11" t="s">
        <v>2274</v>
      </c>
      <c r="P159">
        <v>0</v>
      </c>
      <c r="Q159">
        <v>5</v>
      </c>
      <c r="R159">
        <v>0</v>
      </c>
      <c r="S159">
        <v>100</v>
      </c>
      <c r="T159">
        <v>-100</v>
      </c>
    </row>
    <row r="160" spans="1:20" x14ac:dyDescent="0.25">
      <c r="A160" t="s">
        <v>75</v>
      </c>
      <c r="B160" t="s">
        <v>374</v>
      </c>
      <c r="C160" t="s">
        <v>29</v>
      </c>
      <c r="D160" t="s">
        <v>375</v>
      </c>
      <c r="E160" t="s">
        <v>142</v>
      </c>
      <c r="F160">
        <v>49301</v>
      </c>
      <c r="G160" t="s">
        <v>435</v>
      </c>
      <c r="H160" t="s">
        <v>80</v>
      </c>
      <c r="I160" t="s">
        <v>81</v>
      </c>
      <c r="J160" t="s">
        <v>90</v>
      </c>
      <c r="K160" t="s">
        <v>53</v>
      </c>
      <c r="L160" t="s">
        <v>436</v>
      </c>
      <c r="M160" t="s">
        <v>92</v>
      </c>
      <c r="N160" s="11" t="s">
        <v>84</v>
      </c>
      <c r="O160" s="11" t="s">
        <v>2274</v>
      </c>
      <c r="P160">
        <v>0</v>
      </c>
      <c r="Q160">
        <v>3</v>
      </c>
      <c r="R160">
        <v>0</v>
      </c>
      <c r="S160">
        <v>1868.85</v>
      </c>
      <c r="T160">
        <v>-1868.85</v>
      </c>
    </row>
    <row r="161" spans="1:20" x14ac:dyDescent="0.25">
      <c r="A161" t="s">
        <v>75</v>
      </c>
      <c r="B161" t="s">
        <v>1236</v>
      </c>
      <c r="C161" t="s">
        <v>27</v>
      </c>
      <c r="D161" t="s">
        <v>1237</v>
      </c>
      <c r="E161" t="s">
        <v>1203</v>
      </c>
      <c r="F161">
        <v>927</v>
      </c>
      <c r="G161" t="s">
        <v>309</v>
      </c>
      <c r="H161" t="s">
        <v>80</v>
      </c>
      <c r="I161" t="s">
        <v>281</v>
      </c>
      <c r="J161" t="s">
        <v>90</v>
      </c>
      <c r="K161" t="s">
        <v>42</v>
      </c>
      <c r="L161" t="s">
        <v>91</v>
      </c>
      <c r="M161" t="s">
        <v>92</v>
      </c>
      <c r="N161" s="11" t="s">
        <v>84</v>
      </c>
      <c r="O161" s="11" t="s">
        <v>2274</v>
      </c>
      <c r="P161">
        <v>0</v>
      </c>
      <c r="Q161">
        <v>47</v>
      </c>
      <c r="R161">
        <v>0</v>
      </c>
      <c r="S161">
        <v>587.5</v>
      </c>
      <c r="T161">
        <v>-587.5</v>
      </c>
    </row>
    <row r="162" spans="1:20" x14ac:dyDescent="0.25">
      <c r="A162" t="s">
        <v>75</v>
      </c>
      <c r="B162" t="s">
        <v>438</v>
      </c>
      <c r="C162" t="s">
        <v>18</v>
      </c>
      <c r="D162" t="s">
        <v>439</v>
      </c>
      <c r="E162" t="s">
        <v>191</v>
      </c>
      <c r="F162">
        <v>77063</v>
      </c>
      <c r="G162" t="s">
        <v>181</v>
      </c>
      <c r="H162" t="s">
        <v>80</v>
      </c>
      <c r="I162" t="s">
        <v>81</v>
      </c>
      <c r="J162" t="s">
        <v>82</v>
      </c>
      <c r="K162" t="s">
        <v>38</v>
      </c>
      <c r="L162" t="s">
        <v>111</v>
      </c>
      <c r="M162" t="s">
        <v>83</v>
      </c>
      <c r="N162" s="11" t="s">
        <v>84</v>
      </c>
      <c r="O162" s="11" t="s">
        <v>2274</v>
      </c>
      <c r="P162">
        <v>-3</v>
      </c>
      <c r="Q162">
        <v>0</v>
      </c>
      <c r="R162">
        <v>506.88</v>
      </c>
      <c r="S162">
        <v>0</v>
      </c>
      <c r="T162">
        <v>506.88</v>
      </c>
    </row>
    <row r="163" spans="1:20" x14ac:dyDescent="0.25">
      <c r="A163" t="s">
        <v>75</v>
      </c>
      <c r="B163" t="s">
        <v>440</v>
      </c>
      <c r="C163" t="s">
        <v>22</v>
      </c>
      <c r="D163" t="s">
        <v>441</v>
      </c>
      <c r="E163" t="s">
        <v>78</v>
      </c>
      <c r="F163">
        <v>15223</v>
      </c>
      <c r="G163" t="s">
        <v>442</v>
      </c>
      <c r="H163" t="s">
        <v>80</v>
      </c>
      <c r="I163" t="s">
        <v>81</v>
      </c>
      <c r="J163" t="s">
        <v>82</v>
      </c>
      <c r="K163" t="s">
        <v>53</v>
      </c>
      <c r="L163" t="s">
        <v>248</v>
      </c>
      <c r="M163" t="s">
        <v>83</v>
      </c>
      <c r="N163" s="11" t="s">
        <v>84</v>
      </c>
      <c r="O163" s="11" t="s">
        <v>2274</v>
      </c>
      <c r="P163">
        <v>19</v>
      </c>
      <c r="Q163">
        <v>0</v>
      </c>
      <c r="R163">
        <v>85.5</v>
      </c>
      <c r="S163">
        <v>0</v>
      </c>
      <c r="T163">
        <v>85.5</v>
      </c>
    </row>
    <row r="164" spans="1:20" x14ac:dyDescent="0.25">
      <c r="A164" t="s">
        <v>75</v>
      </c>
      <c r="B164" t="s">
        <v>747</v>
      </c>
      <c r="C164" t="s">
        <v>25</v>
      </c>
      <c r="D164" t="s">
        <v>748</v>
      </c>
      <c r="E164" t="s">
        <v>186</v>
      </c>
      <c r="F164">
        <v>11101</v>
      </c>
      <c r="G164" t="s">
        <v>1543</v>
      </c>
      <c r="H164" t="s">
        <v>80</v>
      </c>
      <c r="I164" t="s">
        <v>81</v>
      </c>
      <c r="J164" t="s">
        <v>365</v>
      </c>
      <c r="K164" t="s">
        <v>47</v>
      </c>
      <c r="L164" t="s">
        <v>509</v>
      </c>
      <c r="M164" t="s">
        <v>229</v>
      </c>
      <c r="N164" s="11" t="s">
        <v>84</v>
      </c>
      <c r="O164" s="11" t="s">
        <v>2274</v>
      </c>
      <c r="P164">
        <v>-1</v>
      </c>
      <c r="Q164">
        <v>0</v>
      </c>
      <c r="R164">
        <v>23.75</v>
      </c>
      <c r="S164">
        <v>0</v>
      </c>
      <c r="T164">
        <v>23.75</v>
      </c>
    </row>
    <row r="165" spans="1:20" x14ac:dyDescent="0.25">
      <c r="A165" t="s">
        <v>75</v>
      </c>
      <c r="B165" t="s">
        <v>443</v>
      </c>
      <c r="C165" t="s">
        <v>22</v>
      </c>
      <c r="D165" t="s">
        <v>444</v>
      </c>
      <c r="E165" t="s">
        <v>137</v>
      </c>
      <c r="F165">
        <v>23693</v>
      </c>
      <c r="G165" t="s">
        <v>192</v>
      </c>
      <c r="H165" t="s">
        <v>80</v>
      </c>
      <c r="I165" t="s">
        <v>81</v>
      </c>
      <c r="J165" t="s">
        <v>90</v>
      </c>
      <c r="K165" t="s">
        <v>53</v>
      </c>
      <c r="L165" t="s">
        <v>193</v>
      </c>
      <c r="M165" t="s">
        <v>92</v>
      </c>
      <c r="N165" s="11" t="s">
        <v>84</v>
      </c>
      <c r="O165" s="11" t="s">
        <v>2274</v>
      </c>
      <c r="P165">
        <v>0</v>
      </c>
      <c r="Q165">
        <v>1</v>
      </c>
      <c r="R165">
        <v>0</v>
      </c>
      <c r="S165">
        <v>166.3</v>
      </c>
      <c r="T165">
        <v>-166.3</v>
      </c>
    </row>
    <row r="166" spans="1:20" x14ac:dyDescent="0.25">
      <c r="A166" t="s">
        <v>75</v>
      </c>
      <c r="B166" t="s">
        <v>445</v>
      </c>
      <c r="C166" t="s">
        <v>26</v>
      </c>
      <c r="D166" t="s">
        <v>259</v>
      </c>
      <c r="E166" t="s">
        <v>109</v>
      </c>
      <c r="F166">
        <v>28037</v>
      </c>
      <c r="G166" t="s">
        <v>435</v>
      </c>
      <c r="H166" t="s">
        <v>80</v>
      </c>
      <c r="I166" t="s">
        <v>81</v>
      </c>
      <c r="J166" t="s">
        <v>90</v>
      </c>
      <c r="K166" t="s">
        <v>53</v>
      </c>
      <c r="L166" t="s">
        <v>436</v>
      </c>
      <c r="M166" t="s">
        <v>92</v>
      </c>
      <c r="N166" s="11" t="s">
        <v>84</v>
      </c>
      <c r="O166" s="11" t="s">
        <v>2274</v>
      </c>
      <c r="P166">
        <v>0</v>
      </c>
      <c r="Q166">
        <v>1</v>
      </c>
      <c r="R166">
        <v>0</v>
      </c>
      <c r="S166">
        <v>622.95000000000005</v>
      </c>
      <c r="T166">
        <v>-622.95000000000005</v>
      </c>
    </row>
    <row r="167" spans="1:20" x14ac:dyDescent="0.25">
      <c r="A167" t="s">
        <v>75</v>
      </c>
      <c r="B167" t="s">
        <v>380</v>
      </c>
      <c r="C167" t="s">
        <v>18</v>
      </c>
      <c r="D167" t="s">
        <v>381</v>
      </c>
      <c r="E167" t="s">
        <v>191</v>
      </c>
      <c r="F167">
        <v>75071</v>
      </c>
      <c r="G167" t="s">
        <v>446</v>
      </c>
      <c r="H167" t="s">
        <v>80</v>
      </c>
      <c r="I167" t="s">
        <v>81</v>
      </c>
      <c r="J167" t="s">
        <v>82</v>
      </c>
      <c r="K167" t="s">
        <v>53</v>
      </c>
      <c r="L167" t="s">
        <v>248</v>
      </c>
      <c r="M167" t="s">
        <v>83</v>
      </c>
      <c r="N167" s="11" t="s">
        <v>84</v>
      </c>
      <c r="O167" s="11" t="s">
        <v>2274</v>
      </c>
      <c r="P167">
        <v>-10</v>
      </c>
      <c r="Q167">
        <v>0</v>
      </c>
      <c r="R167">
        <v>41.5</v>
      </c>
      <c r="S167">
        <v>0</v>
      </c>
      <c r="T167">
        <v>41.5</v>
      </c>
    </row>
    <row r="168" spans="1:20" x14ac:dyDescent="0.25">
      <c r="A168" t="s">
        <v>75</v>
      </c>
      <c r="B168" t="s">
        <v>447</v>
      </c>
      <c r="C168" t="s">
        <v>26</v>
      </c>
      <c r="D168" t="s">
        <v>448</v>
      </c>
      <c r="E168" t="s">
        <v>109</v>
      </c>
      <c r="F168">
        <v>228031</v>
      </c>
      <c r="G168" t="s">
        <v>449</v>
      </c>
      <c r="H168" t="s">
        <v>80</v>
      </c>
      <c r="I168" t="s">
        <v>81</v>
      </c>
      <c r="J168" t="s">
        <v>82</v>
      </c>
      <c r="K168" t="s">
        <v>38</v>
      </c>
      <c r="L168" t="s">
        <v>111</v>
      </c>
      <c r="M168" t="s">
        <v>83</v>
      </c>
      <c r="N168" s="11" t="s">
        <v>84</v>
      </c>
      <c r="O168" s="11" t="s">
        <v>2274</v>
      </c>
      <c r="P168">
        <v>-1</v>
      </c>
      <c r="Q168">
        <v>0</v>
      </c>
      <c r="R168">
        <v>55.7</v>
      </c>
      <c r="S168">
        <v>0</v>
      </c>
      <c r="T168">
        <v>55.7</v>
      </c>
    </row>
    <row r="169" spans="1:20" x14ac:dyDescent="0.25">
      <c r="A169" t="s">
        <v>75</v>
      </c>
      <c r="B169" t="s">
        <v>85</v>
      </c>
      <c r="C169" t="s">
        <v>29</v>
      </c>
      <c r="D169" t="s">
        <v>86</v>
      </c>
      <c r="E169" t="s">
        <v>87</v>
      </c>
      <c r="F169">
        <v>45040</v>
      </c>
      <c r="G169" t="s">
        <v>450</v>
      </c>
      <c r="H169" t="s">
        <v>80</v>
      </c>
      <c r="I169" t="s">
        <v>81</v>
      </c>
      <c r="J169" t="s">
        <v>90</v>
      </c>
      <c r="K169" t="s">
        <v>51</v>
      </c>
      <c r="L169" t="s">
        <v>250</v>
      </c>
      <c r="M169" t="s">
        <v>92</v>
      </c>
      <c r="N169" s="11" t="s">
        <v>84</v>
      </c>
      <c r="O169" s="11" t="s">
        <v>2274</v>
      </c>
      <c r="P169">
        <v>0</v>
      </c>
      <c r="Q169">
        <v>2</v>
      </c>
      <c r="R169">
        <v>0</v>
      </c>
      <c r="S169">
        <v>26.35</v>
      </c>
      <c r="T169">
        <v>-26.35</v>
      </c>
    </row>
    <row r="170" spans="1:20" x14ac:dyDescent="0.25">
      <c r="A170" t="s">
        <v>75</v>
      </c>
      <c r="B170" t="s">
        <v>451</v>
      </c>
      <c r="C170" t="s">
        <v>22</v>
      </c>
      <c r="D170" t="s">
        <v>452</v>
      </c>
      <c r="E170" t="s">
        <v>137</v>
      </c>
      <c r="F170">
        <v>20187</v>
      </c>
      <c r="G170" t="s">
        <v>453</v>
      </c>
      <c r="H170" t="s">
        <v>80</v>
      </c>
      <c r="I170" t="s">
        <v>89</v>
      </c>
      <c r="J170" t="s">
        <v>90</v>
      </c>
      <c r="K170" t="s">
        <v>42</v>
      </c>
      <c r="L170" t="s">
        <v>91</v>
      </c>
      <c r="M170" t="s">
        <v>92</v>
      </c>
      <c r="N170" s="11" t="s">
        <v>84</v>
      </c>
      <c r="O170" s="11" t="s">
        <v>2274</v>
      </c>
      <c r="P170">
        <v>0</v>
      </c>
      <c r="Q170">
        <v>2</v>
      </c>
      <c r="R170">
        <v>0</v>
      </c>
      <c r="S170">
        <v>24.2</v>
      </c>
      <c r="T170">
        <v>-24.2</v>
      </c>
    </row>
    <row r="171" spans="1:20" x14ac:dyDescent="0.25">
      <c r="A171" t="s">
        <v>75</v>
      </c>
      <c r="B171" t="s">
        <v>399</v>
      </c>
      <c r="C171" t="s">
        <v>28</v>
      </c>
      <c r="D171" t="s">
        <v>400</v>
      </c>
      <c r="E171" t="s">
        <v>295</v>
      </c>
      <c r="F171">
        <v>84070</v>
      </c>
      <c r="G171" t="s">
        <v>324</v>
      </c>
      <c r="H171" t="s">
        <v>80</v>
      </c>
      <c r="I171" t="s">
        <v>81</v>
      </c>
      <c r="J171" t="s">
        <v>90</v>
      </c>
      <c r="K171" t="s">
        <v>36</v>
      </c>
      <c r="L171" t="s">
        <v>36</v>
      </c>
      <c r="M171" t="s">
        <v>92</v>
      </c>
      <c r="N171" s="11" t="s">
        <v>84</v>
      </c>
      <c r="O171" s="11" t="s">
        <v>2274</v>
      </c>
      <c r="P171">
        <v>0</v>
      </c>
      <c r="Q171">
        <v>1</v>
      </c>
      <c r="R171">
        <v>0</v>
      </c>
      <c r="S171">
        <v>0</v>
      </c>
      <c r="T171">
        <v>0</v>
      </c>
    </row>
    <row r="172" spans="1:20" x14ac:dyDescent="0.25">
      <c r="A172" t="s">
        <v>75</v>
      </c>
      <c r="B172" t="s">
        <v>275</v>
      </c>
      <c r="C172" t="s">
        <v>27</v>
      </c>
      <c r="D172" t="s">
        <v>276</v>
      </c>
      <c r="E172" t="s">
        <v>114</v>
      </c>
      <c r="F172">
        <v>33765</v>
      </c>
      <c r="G172" t="s">
        <v>232</v>
      </c>
      <c r="H172" t="s">
        <v>80</v>
      </c>
      <c r="I172" t="s">
        <v>281</v>
      </c>
      <c r="J172" t="s">
        <v>90</v>
      </c>
      <c r="K172" t="s">
        <v>42</v>
      </c>
      <c r="L172" t="s">
        <v>97</v>
      </c>
      <c r="M172" t="s">
        <v>92</v>
      </c>
      <c r="N172" s="11" t="s">
        <v>84</v>
      </c>
      <c r="O172" s="11" t="s">
        <v>2274</v>
      </c>
      <c r="P172">
        <v>0</v>
      </c>
      <c r="Q172">
        <v>15</v>
      </c>
      <c r="R172">
        <v>0</v>
      </c>
      <c r="S172">
        <v>33</v>
      </c>
      <c r="T172">
        <v>-33</v>
      </c>
    </row>
    <row r="173" spans="1:20" x14ac:dyDescent="0.25">
      <c r="A173" t="s">
        <v>75</v>
      </c>
      <c r="B173" t="s">
        <v>483</v>
      </c>
      <c r="C173" t="s">
        <v>18</v>
      </c>
      <c r="D173" t="s">
        <v>332</v>
      </c>
      <c r="E173" t="s">
        <v>333</v>
      </c>
      <c r="F173">
        <v>72401</v>
      </c>
      <c r="G173" t="s">
        <v>2191</v>
      </c>
      <c r="H173" t="s">
        <v>80</v>
      </c>
      <c r="I173" t="s">
        <v>81</v>
      </c>
      <c r="J173" t="s">
        <v>82</v>
      </c>
      <c r="K173" t="s">
        <v>44</v>
      </c>
      <c r="L173" t="s">
        <v>955</v>
      </c>
      <c r="M173" t="s">
        <v>83</v>
      </c>
      <c r="N173" s="11" t="s">
        <v>84</v>
      </c>
      <c r="O173" s="11" t="s">
        <v>2274</v>
      </c>
      <c r="P173">
        <v>15</v>
      </c>
      <c r="Q173">
        <v>0</v>
      </c>
      <c r="R173">
        <v>1419.15</v>
      </c>
      <c r="S173">
        <v>0</v>
      </c>
      <c r="T173">
        <v>1419.15</v>
      </c>
    </row>
    <row r="174" spans="1:20" x14ac:dyDescent="0.25">
      <c r="A174" t="s">
        <v>75</v>
      </c>
      <c r="B174" t="s">
        <v>454</v>
      </c>
      <c r="C174" t="s">
        <v>455</v>
      </c>
      <c r="D174" t="s">
        <v>456</v>
      </c>
      <c r="E174" t="s">
        <v>118</v>
      </c>
      <c r="F174">
        <v>94518</v>
      </c>
      <c r="G174" t="s">
        <v>457</v>
      </c>
      <c r="H174" t="s">
        <v>80</v>
      </c>
      <c r="I174" t="s">
        <v>81</v>
      </c>
      <c r="J174" t="s">
        <v>90</v>
      </c>
      <c r="K174" t="s">
        <v>42</v>
      </c>
      <c r="L174" t="s">
        <v>91</v>
      </c>
      <c r="M174" t="s">
        <v>188</v>
      </c>
      <c r="N174" s="11" t="s">
        <v>84</v>
      </c>
      <c r="O174" s="11" t="s">
        <v>2274</v>
      </c>
      <c r="P174">
        <v>0</v>
      </c>
      <c r="Q174">
        <v>10</v>
      </c>
      <c r="R174">
        <v>0</v>
      </c>
      <c r="S174">
        <v>169</v>
      </c>
      <c r="T174">
        <v>-169</v>
      </c>
    </row>
    <row r="175" spans="1:20" x14ac:dyDescent="0.25">
      <c r="A175" t="s">
        <v>75</v>
      </c>
      <c r="B175" t="s">
        <v>125</v>
      </c>
      <c r="C175" t="s">
        <v>29</v>
      </c>
      <c r="D175" t="s">
        <v>126</v>
      </c>
      <c r="E175" t="s">
        <v>100</v>
      </c>
      <c r="F175">
        <v>46567</v>
      </c>
      <c r="G175" t="s">
        <v>458</v>
      </c>
      <c r="H175" t="s">
        <v>80</v>
      </c>
      <c r="I175" t="s">
        <v>81</v>
      </c>
      <c r="J175" t="s">
        <v>90</v>
      </c>
      <c r="K175" t="s">
        <v>53</v>
      </c>
      <c r="L175" t="s">
        <v>459</v>
      </c>
      <c r="M175" t="s">
        <v>92</v>
      </c>
      <c r="N175" s="11" t="s">
        <v>84</v>
      </c>
      <c r="O175" s="11" t="s">
        <v>2274</v>
      </c>
      <c r="P175">
        <v>0</v>
      </c>
      <c r="Q175">
        <v>2</v>
      </c>
      <c r="R175">
        <v>0</v>
      </c>
      <c r="S175">
        <v>157.94999999999999</v>
      </c>
      <c r="T175">
        <v>-157.94999999999999</v>
      </c>
    </row>
    <row r="176" spans="1:20" x14ac:dyDescent="0.25">
      <c r="A176" t="s">
        <v>75</v>
      </c>
      <c r="B176" t="s">
        <v>125</v>
      </c>
      <c r="C176" t="s">
        <v>29</v>
      </c>
      <c r="D176" t="s">
        <v>126</v>
      </c>
      <c r="E176" t="s">
        <v>100</v>
      </c>
      <c r="F176">
        <v>46567</v>
      </c>
      <c r="G176" t="s">
        <v>460</v>
      </c>
      <c r="H176" t="s">
        <v>461</v>
      </c>
      <c r="I176" t="s">
        <v>81</v>
      </c>
      <c r="J176" t="s">
        <v>90</v>
      </c>
      <c r="K176" t="s">
        <v>53</v>
      </c>
      <c r="L176" t="s">
        <v>459</v>
      </c>
      <c r="M176" t="s">
        <v>92</v>
      </c>
      <c r="N176" s="11" t="s">
        <v>84</v>
      </c>
      <c r="O176" s="11" t="s">
        <v>2274</v>
      </c>
      <c r="P176">
        <v>0</v>
      </c>
      <c r="Q176">
        <v>1</v>
      </c>
      <c r="R176">
        <v>0</v>
      </c>
      <c r="S176">
        <v>5.95</v>
      </c>
      <c r="T176">
        <v>-5.95</v>
      </c>
    </row>
    <row r="177" spans="1:20" x14ac:dyDescent="0.25">
      <c r="A177" t="s">
        <v>75</v>
      </c>
      <c r="B177" t="s">
        <v>573</v>
      </c>
      <c r="C177" t="s">
        <v>22</v>
      </c>
      <c r="D177" t="s">
        <v>574</v>
      </c>
      <c r="E177" t="s">
        <v>78</v>
      </c>
      <c r="F177">
        <v>19020</v>
      </c>
      <c r="G177" t="s">
        <v>1719</v>
      </c>
      <c r="H177" t="s">
        <v>80</v>
      </c>
      <c r="I177" t="s">
        <v>281</v>
      </c>
      <c r="J177" t="s">
        <v>90</v>
      </c>
      <c r="K177" t="s">
        <v>42</v>
      </c>
      <c r="L177" t="s">
        <v>91</v>
      </c>
      <c r="M177" t="s">
        <v>92</v>
      </c>
      <c r="N177" s="11" t="s">
        <v>84</v>
      </c>
      <c r="O177" s="11" t="s">
        <v>2274</v>
      </c>
      <c r="P177">
        <v>0</v>
      </c>
      <c r="Q177">
        <v>8</v>
      </c>
      <c r="R177">
        <v>0</v>
      </c>
      <c r="S177">
        <v>145.04</v>
      </c>
      <c r="T177">
        <v>-145.04</v>
      </c>
    </row>
    <row r="178" spans="1:20" x14ac:dyDescent="0.25">
      <c r="A178" t="s">
        <v>75</v>
      </c>
      <c r="B178" t="s">
        <v>265</v>
      </c>
      <c r="C178" t="s">
        <v>27</v>
      </c>
      <c r="D178" t="s">
        <v>237</v>
      </c>
      <c r="E178" t="s">
        <v>114</v>
      </c>
      <c r="F178">
        <v>34238</v>
      </c>
      <c r="G178" t="s">
        <v>202</v>
      </c>
      <c r="H178" t="s">
        <v>80</v>
      </c>
      <c r="I178" t="s">
        <v>81</v>
      </c>
      <c r="J178" t="s">
        <v>90</v>
      </c>
      <c r="K178" t="s">
        <v>42</v>
      </c>
      <c r="L178" t="s">
        <v>91</v>
      </c>
      <c r="M178" t="s">
        <v>188</v>
      </c>
      <c r="N178" s="11" t="s">
        <v>84</v>
      </c>
      <c r="O178" s="11" t="s">
        <v>2274</v>
      </c>
      <c r="P178">
        <v>0</v>
      </c>
      <c r="Q178">
        <v>0</v>
      </c>
      <c r="R178">
        <v>0</v>
      </c>
      <c r="S178">
        <v>-1328.04</v>
      </c>
      <c r="T178">
        <v>1328.04</v>
      </c>
    </row>
    <row r="179" spans="1:20" x14ac:dyDescent="0.25">
      <c r="A179" t="s">
        <v>75</v>
      </c>
      <c r="B179" t="s">
        <v>462</v>
      </c>
      <c r="C179" t="s">
        <v>18</v>
      </c>
      <c r="D179" t="s">
        <v>463</v>
      </c>
      <c r="E179" t="s">
        <v>191</v>
      </c>
      <c r="F179">
        <v>75093</v>
      </c>
      <c r="G179" t="s">
        <v>110</v>
      </c>
      <c r="H179" t="s">
        <v>80</v>
      </c>
      <c r="I179" t="s">
        <v>81</v>
      </c>
      <c r="J179" t="s">
        <v>90</v>
      </c>
      <c r="K179" t="s">
        <v>38</v>
      </c>
      <c r="L179" t="s">
        <v>111</v>
      </c>
      <c r="M179" t="s">
        <v>92</v>
      </c>
      <c r="N179" s="11" t="s">
        <v>84</v>
      </c>
      <c r="O179" s="11" t="s">
        <v>2274</v>
      </c>
      <c r="P179">
        <v>0</v>
      </c>
      <c r="Q179">
        <v>9</v>
      </c>
      <c r="R179">
        <v>0</v>
      </c>
      <c r="S179">
        <v>1035.95</v>
      </c>
      <c r="T179">
        <v>-1035.95</v>
      </c>
    </row>
    <row r="180" spans="1:20" x14ac:dyDescent="0.25">
      <c r="A180" t="s">
        <v>75</v>
      </c>
      <c r="B180" t="s">
        <v>464</v>
      </c>
      <c r="C180" t="s">
        <v>18</v>
      </c>
      <c r="D180" t="s">
        <v>465</v>
      </c>
      <c r="E180" t="s">
        <v>466</v>
      </c>
      <c r="F180">
        <v>70506</v>
      </c>
      <c r="G180" t="s">
        <v>467</v>
      </c>
      <c r="H180" t="s">
        <v>80</v>
      </c>
      <c r="I180" t="s">
        <v>81</v>
      </c>
      <c r="J180" t="s">
        <v>90</v>
      </c>
      <c r="K180" t="s">
        <v>53</v>
      </c>
      <c r="L180" t="s">
        <v>459</v>
      </c>
      <c r="M180" t="s">
        <v>92</v>
      </c>
      <c r="N180" s="11" t="s">
        <v>84</v>
      </c>
      <c r="O180" s="11" t="s">
        <v>2274</v>
      </c>
      <c r="P180">
        <v>0</v>
      </c>
      <c r="Q180">
        <v>45</v>
      </c>
      <c r="R180">
        <v>0</v>
      </c>
      <c r="S180">
        <v>0</v>
      </c>
      <c r="T180">
        <v>0</v>
      </c>
    </row>
    <row r="181" spans="1:20" x14ac:dyDescent="0.25">
      <c r="A181" t="s">
        <v>75</v>
      </c>
      <c r="B181" t="s">
        <v>383</v>
      </c>
      <c r="C181" t="s">
        <v>25</v>
      </c>
      <c r="D181" t="s">
        <v>384</v>
      </c>
      <c r="E181" t="s">
        <v>186</v>
      </c>
      <c r="F181">
        <v>11968</v>
      </c>
      <c r="G181" t="s">
        <v>205</v>
      </c>
      <c r="H181" t="s">
        <v>80</v>
      </c>
      <c r="I181" t="s">
        <v>281</v>
      </c>
      <c r="J181" t="s">
        <v>90</v>
      </c>
      <c r="K181" t="s">
        <v>42</v>
      </c>
      <c r="L181" t="s">
        <v>91</v>
      </c>
      <c r="M181" t="s">
        <v>92</v>
      </c>
      <c r="N181" s="11" t="s">
        <v>84</v>
      </c>
      <c r="O181" s="11" t="s">
        <v>2274</v>
      </c>
      <c r="P181">
        <v>0</v>
      </c>
      <c r="Q181">
        <v>4</v>
      </c>
      <c r="R181">
        <v>0</v>
      </c>
      <c r="S181">
        <v>37</v>
      </c>
      <c r="T181">
        <v>-37</v>
      </c>
    </row>
    <row r="182" spans="1:20" x14ac:dyDescent="0.25">
      <c r="A182" t="s">
        <v>75</v>
      </c>
      <c r="B182" t="s">
        <v>606</v>
      </c>
      <c r="C182" t="s">
        <v>27</v>
      </c>
      <c r="D182" t="s">
        <v>237</v>
      </c>
      <c r="E182" t="s">
        <v>114</v>
      </c>
      <c r="F182">
        <v>34243</v>
      </c>
      <c r="G182" t="s">
        <v>324</v>
      </c>
      <c r="H182" t="s">
        <v>80</v>
      </c>
      <c r="I182" t="s">
        <v>81</v>
      </c>
      <c r="J182" t="s">
        <v>90</v>
      </c>
      <c r="K182" t="s">
        <v>36</v>
      </c>
      <c r="L182" t="s">
        <v>36</v>
      </c>
      <c r="M182" t="s">
        <v>92</v>
      </c>
      <c r="N182" s="11" t="s">
        <v>84</v>
      </c>
      <c r="O182" s="11" t="s">
        <v>2274</v>
      </c>
      <c r="P182">
        <v>0</v>
      </c>
      <c r="Q182">
        <v>1</v>
      </c>
      <c r="R182">
        <v>0</v>
      </c>
      <c r="S182">
        <v>89.05</v>
      </c>
      <c r="T182">
        <v>-89.05</v>
      </c>
    </row>
    <row r="183" spans="1:20" x14ac:dyDescent="0.25">
      <c r="A183" t="s">
        <v>75</v>
      </c>
      <c r="B183" t="s">
        <v>2263</v>
      </c>
      <c r="C183" t="s">
        <v>31</v>
      </c>
      <c r="D183" t="s">
        <v>1305</v>
      </c>
      <c r="E183" t="s">
        <v>114</v>
      </c>
      <c r="F183">
        <v>33178</v>
      </c>
      <c r="G183" t="s">
        <v>1488</v>
      </c>
      <c r="H183" t="s">
        <v>80</v>
      </c>
      <c r="I183" t="s">
        <v>81</v>
      </c>
      <c r="J183" t="s">
        <v>82</v>
      </c>
      <c r="K183" t="s">
        <v>38</v>
      </c>
      <c r="L183" t="s">
        <v>129</v>
      </c>
      <c r="M183" t="s">
        <v>83</v>
      </c>
      <c r="N183" s="11" t="s">
        <v>84</v>
      </c>
      <c r="O183" s="11" t="s">
        <v>2274</v>
      </c>
      <c r="P183">
        <v>-1</v>
      </c>
      <c r="Q183">
        <v>0</v>
      </c>
      <c r="R183">
        <v>10.4</v>
      </c>
      <c r="S183">
        <v>0</v>
      </c>
      <c r="T183">
        <v>10.4</v>
      </c>
    </row>
    <row r="184" spans="1:20" x14ac:dyDescent="0.25">
      <c r="A184" t="s">
        <v>75</v>
      </c>
      <c r="B184" t="s">
        <v>125</v>
      </c>
      <c r="C184" t="s">
        <v>29</v>
      </c>
      <c r="D184" t="s">
        <v>126</v>
      </c>
      <c r="E184" t="s">
        <v>100</v>
      </c>
      <c r="F184">
        <v>46567</v>
      </c>
      <c r="G184" t="s">
        <v>398</v>
      </c>
      <c r="H184" t="s">
        <v>80</v>
      </c>
      <c r="I184" t="s">
        <v>81</v>
      </c>
      <c r="J184" t="s">
        <v>82</v>
      </c>
      <c r="K184" t="s">
        <v>38</v>
      </c>
      <c r="L184" t="s">
        <v>111</v>
      </c>
      <c r="M184" t="s">
        <v>83</v>
      </c>
      <c r="N184" s="11" t="s">
        <v>84</v>
      </c>
      <c r="O184" s="11" t="s">
        <v>2274</v>
      </c>
      <c r="P184">
        <v>0</v>
      </c>
      <c r="Q184">
        <v>0</v>
      </c>
      <c r="R184">
        <v>165.43</v>
      </c>
      <c r="S184">
        <v>0</v>
      </c>
      <c r="T184">
        <v>165.43</v>
      </c>
    </row>
    <row r="185" spans="1:20" x14ac:dyDescent="0.25">
      <c r="A185" t="s">
        <v>75</v>
      </c>
      <c r="B185" t="s">
        <v>325</v>
      </c>
      <c r="C185" t="s">
        <v>23</v>
      </c>
      <c r="D185" t="s">
        <v>326</v>
      </c>
      <c r="E185" t="s">
        <v>327</v>
      </c>
      <c r="F185">
        <v>97702</v>
      </c>
      <c r="G185" t="s">
        <v>283</v>
      </c>
      <c r="H185" t="s">
        <v>80</v>
      </c>
      <c r="I185" t="s">
        <v>81</v>
      </c>
      <c r="J185" t="s">
        <v>82</v>
      </c>
      <c r="K185" t="s">
        <v>38</v>
      </c>
      <c r="L185" t="s">
        <v>111</v>
      </c>
      <c r="M185" t="s">
        <v>83</v>
      </c>
      <c r="N185" s="11" t="s">
        <v>84</v>
      </c>
      <c r="O185" s="11" t="s">
        <v>2274</v>
      </c>
      <c r="P185">
        <v>-3</v>
      </c>
      <c r="Q185">
        <v>0</v>
      </c>
      <c r="R185">
        <v>209.25</v>
      </c>
      <c r="S185">
        <v>0</v>
      </c>
      <c r="T185">
        <v>209.25</v>
      </c>
    </row>
    <row r="186" spans="1:20" x14ac:dyDescent="0.25">
      <c r="A186" t="s">
        <v>75</v>
      </c>
      <c r="B186" t="s">
        <v>468</v>
      </c>
      <c r="C186" t="s">
        <v>22</v>
      </c>
      <c r="D186" t="s">
        <v>469</v>
      </c>
      <c r="E186" t="s">
        <v>137</v>
      </c>
      <c r="F186">
        <v>23227</v>
      </c>
      <c r="G186" t="s">
        <v>470</v>
      </c>
      <c r="H186" t="s">
        <v>133</v>
      </c>
      <c r="I186" t="s">
        <v>81</v>
      </c>
      <c r="J186" t="s">
        <v>82</v>
      </c>
      <c r="K186" t="s">
        <v>44</v>
      </c>
      <c r="L186" t="s">
        <v>144</v>
      </c>
      <c r="M186" t="s">
        <v>83</v>
      </c>
      <c r="N186" s="11" t="s">
        <v>84</v>
      </c>
      <c r="O186" s="11" t="s">
        <v>2274</v>
      </c>
      <c r="P186">
        <v>-5</v>
      </c>
      <c r="Q186">
        <v>0</v>
      </c>
      <c r="R186">
        <v>575.4</v>
      </c>
      <c r="S186">
        <v>0</v>
      </c>
      <c r="T186">
        <v>575.4</v>
      </c>
    </row>
    <row r="187" spans="1:20" x14ac:dyDescent="0.25">
      <c r="A187" t="s">
        <v>75</v>
      </c>
      <c r="B187" t="s">
        <v>720</v>
      </c>
      <c r="C187" t="s">
        <v>27</v>
      </c>
      <c r="D187" t="s">
        <v>273</v>
      </c>
      <c r="E187" t="s">
        <v>114</v>
      </c>
      <c r="F187">
        <v>33991</v>
      </c>
      <c r="G187" t="s">
        <v>115</v>
      </c>
      <c r="H187" t="s">
        <v>80</v>
      </c>
      <c r="I187" t="s">
        <v>281</v>
      </c>
      <c r="J187" t="s">
        <v>90</v>
      </c>
      <c r="K187" t="s">
        <v>42</v>
      </c>
      <c r="L187" t="s">
        <v>91</v>
      </c>
      <c r="M187" t="s">
        <v>92</v>
      </c>
      <c r="N187" s="11" t="s">
        <v>84</v>
      </c>
      <c r="O187" s="11" t="s">
        <v>2274</v>
      </c>
      <c r="P187">
        <v>0</v>
      </c>
      <c r="Q187">
        <v>22</v>
      </c>
      <c r="R187">
        <v>0</v>
      </c>
      <c r="S187">
        <v>215.6</v>
      </c>
      <c r="T187">
        <v>-215.6</v>
      </c>
    </row>
    <row r="188" spans="1:20" x14ac:dyDescent="0.25">
      <c r="A188" t="s">
        <v>75</v>
      </c>
      <c r="B188" t="s">
        <v>316</v>
      </c>
      <c r="C188" t="s">
        <v>27</v>
      </c>
      <c r="D188" t="s">
        <v>237</v>
      </c>
      <c r="E188" t="s">
        <v>114</v>
      </c>
      <c r="F188">
        <v>34240</v>
      </c>
      <c r="G188" t="s">
        <v>115</v>
      </c>
      <c r="H188" t="s">
        <v>80</v>
      </c>
      <c r="I188" t="s">
        <v>281</v>
      </c>
      <c r="J188" t="s">
        <v>90</v>
      </c>
      <c r="K188" t="s">
        <v>42</v>
      </c>
      <c r="L188" t="s">
        <v>91</v>
      </c>
      <c r="M188" t="s">
        <v>92</v>
      </c>
      <c r="N188" s="11" t="s">
        <v>84</v>
      </c>
      <c r="O188" s="11" t="s">
        <v>2274</v>
      </c>
      <c r="P188">
        <v>0</v>
      </c>
      <c r="Q188">
        <v>149</v>
      </c>
      <c r="R188">
        <v>0</v>
      </c>
      <c r="S188">
        <v>1460.2</v>
      </c>
      <c r="T188">
        <v>-1460.2</v>
      </c>
    </row>
    <row r="189" spans="1:20" x14ac:dyDescent="0.25">
      <c r="A189" t="s">
        <v>75</v>
      </c>
      <c r="B189" t="s">
        <v>471</v>
      </c>
      <c r="C189" t="s">
        <v>28</v>
      </c>
      <c r="D189" t="s">
        <v>472</v>
      </c>
      <c r="E189" t="s">
        <v>95</v>
      </c>
      <c r="F189" t="s">
        <v>473</v>
      </c>
      <c r="G189" t="s">
        <v>156</v>
      </c>
      <c r="H189" t="s">
        <v>80</v>
      </c>
      <c r="I189" t="s">
        <v>81</v>
      </c>
      <c r="J189" t="s">
        <v>90</v>
      </c>
      <c r="K189" t="s">
        <v>38</v>
      </c>
      <c r="L189" t="s">
        <v>111</v>
      </c>
      <c r="M189" t="s">
        <v>92</v>
      </c>
      <c r="N189" s="11" t="s">
        <v>84</v>
      </c>
      <c r="O189" s="11" t="s">
        <v>2274</v>
      </c>
      <c r="P189">
        <v>0</v>
      </c>
      <c r="Q189">
        <v>3</v>
      </c>
      <c r="R189">
        <v>0</v>
      </c>
      <c r="S189">
        <v>576</v>
      </c>
      <c r="T189">
        <v>-576</v>
      </c>
    </row>
    <row r="190" spans="1:20" x14ac:dyDescent="0.25">
      <c r="A190" t="s">
        <v>75</v>
      </c>
      <c r="B190" t="s">
        <v>303</v>
      </c>
      <c r="C190" t="s">
        <v>27</v>
      </c>
      <c r="D190" t="s">
        <v>304</v>
      </c>
      <c r="E190" t="s">
        <v>114</v>
      </c>
      <c r="F190">
        <v>34219</v>
      </c>
      <c r="G190" t="s">
        <v>477</v>
      </c>
      <c r="H190" t="s">
        <v>80</v>
      </c>
      <c r="I190" t="s">
        <v>81</v>
      </c>
      <c r="J190" t="s">
        <v>90</v>
      </c>
      <c r="K190" t="s">
        <v>38</v>
      </c>
      <c r="L190" t="s">
        <v>111</v>
      </c>
      <c r="M190" t="s">
        <v>92</v>
      </c>
      <c r="N190" s="11" t="s">
        <v>84</v>
      </c>
      <c r="O190" s="11" t="s">
        <v>2274</v>
      </c>
      <c r="P190">
        <v>0</v>
      </c>
      <c r="Q190">
        <v>2</v>
      </c>
      <c r="R190">
        <v>0</v>
      </c>
      <c r="S190">
        <v>230.4</v>
      </c>
      <c r="T190">
        <v>-230.4</v>
      </c>
    </row>
    <row r="191" spans="1:20" x14ac:dyDescent="0.25">
      <c r="A191" t="s">
        <v>75</v>
      </c>
      <c r="B191" t="s">
        <v>478</v>
      </c>
      <c r="C191" t="s">
        <v>26</v>
      </c>
      <c r="D191" t="s">
        <v>425</v>
      </c>
      <c r="E191" t="s">
        <v>426</v>
      </c>
      <c r="F191">
        <v>37210</v>
      </c>
      <c r="G191" t="s">
        <v>224</v>
      </c>
      <c r="H191" t="s">
        <v>80</v>
      </c>
      <c r="I191" t="s">
        <v>81</v>
      </c>
      <c r="J191" t="s">
        <v>82</v>
      </c>
      <c r="K191" t="s">
        <v>38</v>
      </c>
      <c r="L191" t="s">
        <v>111</v>
      </c>
      <c r="M191" t="s">
        <v>83</v>
      </c>
      <c r="N191" s="11" t="s">
        <v>84</v>
      </c>
      <c r="O191" s="11" t="s">
        <v>2274</v>
      </c>
      <c r="P191">
        <v>-2</v>
      </c>
      <c r="Q191">
        <v>0</v>
      </c>
      <c r="R191">
        <v>209.5</v>
      </c>
      <c r="S191">
        <v>0</v>
      </c>
      <c r="T191">
        <v>209.5</v>
      </c>
    </row>
    <row r="192" spans="1:20" x14ac:dyDescent="0.25">
      <c r="A192" t="s">
        <v>75</v>
      </c>
      <c r="B192" t="s">
        <v>393</v>
      </c>
      <c r="C192" t="s">
        <v>28</v>
      </c>
      <c r="D192" t="s">
        <v>394</v>
      </c>
      <c r="E192" t="s">
        <v>95</v>
      </c>
      <c r="F192">
        <v>80611</v>
      </c>
      <c r="G192" t="s">
        <v>367</v>
      </c>
      <c r="H192" t="s">
        <v>80</v>
      </c>
      <c r="I192" t="s">
        <v>89</v>
      </c>
      <c r="J192" t="s">
        <v>82</v>
      </c>
      <c r="K192" t="s">
        <v>53</v>
      </c>
      <c r="L192" t="s">
        <v>368</v>
      </c>
      <c r="M192" t="s">
        <v>83</v>
      </c>
      <c r="N192" s="11" t="s">
        <v>84</v>
      </c>
      <c r="O192" s="11" t="s">
        <v>2274</v>
      </c>
      <c r="P192">
        <v>5</v>
      </c>
      <c r="Q192">
        <v>0</v>
      </c>
      <c r="R192">
        <v>551.25</v>
      </c>
      <c r="S192">
        <v>0</v>
      </c>
      <c r="T192">
        <v>551.25</v>
      </c>
    </row>
    <row r="193" spans="1:20" x14ac:dyDescent="0.25">
      <c r="A193" t="s">
        <v>75</v>
      </c>
      <c r="B193" t="s">
        <v>479</v>
      </c>
      <c r="C193" t="s">
        <v>25</v>
      </c>
      <c r="D193" t="s">
        <v>480</v>
      </c>
      <c r="E193" t="s">
        <v>186</v>
      </c>
      <c r="F193">
        <v>11735</v>
      </c>
      <c r="G193" t="s">
        <v>296</v>
      </c>
      <c r="H193" t="s">
        <v>80</v>
      </c>
      <c r="I193" t="s">
        <v>81</v>
      </c>
      <c r="J193" t="s">
        <v>90</v>
      </c>
      <c r="K193" t="s">
        <v>53</v>
      </c>
      <c r="L193" t="s">
        <v>165</v>
      </c>
      <c r="M193" t="s">
        <v>92</v>
      </c>
      <c r="N193" s="11" t="s">
        <v>84</v>
      </c>
      <c r="O193" s="11" t="s">
        <v>2274</v>
      </c>
      <c r="P193">
        <v>0</v>
      </c>
      <c r="Q193">
        <v>2</v>
      </c>
      <c r="R193">
        <v>0</v>
      </c>
      <c r="S193">
        <v>208.4</v>
      </c>
      <c r="T193">
        <v>-208.4</v>
      </c>
    </row>
    <row r="194" spans="1:20" x14ac:dyDescent="0.25">
      <c r="A194" t="s">
        <v>75</v>
      </c>
      <c r="B194" t="s">
        <v>481</v>
      </c>
      <c r="C194" t="s">
        <v>25</v>
      </c>
      <c r="D194" t="s">
        <v>482</v>
      </c>
      <c r="E194" t="s">
        <v>186</v>
      </c>
      <c r="F194">
        <v>10528</v>
      </c>
      <c r="G194" t="s">
        <v>324</v>
      </c>
      <c r="H194" t="s">
        <v>80</v>
      </c>
      <c r="I194" t="s">
        <v>81</v>
      </c>
      <c r="J194" t="s">
        <v>90</v>
      </c>
      <c r="K194" t="s">
        <v>36</v>
      </c>
      <c r="L194" t="s">
        <v>36</v>
      </c>
      <c r="M194" t="s">
        <v>92</v>
      </c>
      <c r="N194" s="11" t="s">
        <v>84</v>
      </c>
      <c r="O194" s="11" t="s">
        <v>2274</v>
      </c>
      <c r="P194">
        <v>0</v>
      </c>
      <c r="Q194">
        <v>1</v>
      </c>
      <c r="R194">
        <v>0</v>
      </c>
      <c r="S194">
        <v>69.27</v>
      </c>
      <c r="T194">
        <v>-69.27</v>
      </c>
    </row>
    <row r="195" spans="1:20" x14ac:dyDescent="0.25">
      <c r="A195" t="s">
        <v>75</v>
      </c>
      <c r="B195" t="s">
        <v>483</v>
      </c>
      <c r="C195" t="s">
        <v>18</v>
      </c>
      <c r="D195" t="s">
        <v>332</v>
      </c>
      <c r="E195" t="s">
        <v>333</v>
      </c>
      <c r="F195">
        <v>72401</v>
      </c>
      <c r="G195" t="s">
        <v>484</v>
      </c>
      <c r="H195" t="s">
        <v>80</v>
      </c>
      <c r="I195" t="s">
        <v>81</v>
      </c>
      <c r="J195" t="s">
        <v>90</v>
      </c>
      <c r="K195" t="s">
        <v>42</v>
      </c>
      <c r="L195" t="s">
        <v>91</v>
      </c>
      <c r="M195" t="s">
        <v>188</v>
      </c>
      <c r="N195" s="11" t="s">
        <v>84</v>
      </c>
      <c r="O195" s="11" t="s">
        <v>2274</v>
      </c>
      <c r="P195">
        <v>0</v>
      </c>
      <c r="Q195">
        <v>1</v>
      </c>
      <c r="R195">
        <v>0</v>
      </c>
      <c r="S195">
        <v>9.98</v>
      </c>
      <c r="T195">
        <v>-9.98</v>
      </c>
    </row>
    <row r="196" spans="1:20" x14ac:dyDescent="0.25">
      <c r="A196" t="s">
        <v>75</v>
      </c>
      <c r="B196" t="s">
        <v>950</v>
      </c>
      <c r="C196" t="s">
        <v>28</v>
      </c>
      <c r="D196" t="s">
        <v>951</v>
      </c>
      <c r="E196" t="s">
        <v>295</v>
      </c>
      <c r="F196">
        <v>84341</v>
      </c>
      <c r="G196" t="s">
        <v>338</v>
      </c>
      <c r="H196" t="s">
        <v>80</v>
      </c>
      <c r="I196" t="s">
        <v>81</v>
      </c>
      <c r="J196" t="s">
        <v>90</v>
      </c>
      <c r="K196" t="s">
        <v>38</v>
      </c>
      <c r="L196" t="s">
        <v>111</v>
      </c>
      <c r="M196" t="s">
        <v>92</v>
      </c>
      <c r="N196" s="11" t="s">
        <v>84</v>
      </c>
      <c r="O196" s="11" t="s">
        <v>2274</v>
      </c>
      <c r="P196">
        <v>0</v>
      </c>
      <c r="Q196">
        <v>1</v>
      </c>
      <c r="R196">
        <v>0</v>
      </c>
      <c r="S196">
        <v>192.35</v>
      </c>
      <c r="T196">
        <v>-192.35</v>
      </c>
    </row>
    <row r="197" spans="1:20" x14ac:dyDescent="0.25">
      <c r="A197" t="s">
        <v>75</v>
      </c>
      <c r="B197" t="s">
        <v>1353</v>
      </c>
      <c r="C197" t="s">
        <v>20</v>
      </c>
      <c r="D197" t="s">
        <v>1354</v>
      </c>
      <c r="E197" t="s">
        <v>186</v>
      </c>
      <c r="F197">
        <v>14580</v>
      </c>
      <c r="G197" t="s">
        <v>1342</v>
      </c>
      <c r="H197" t="s">
        <v>80</v>
      </c>
      <c r="I197" t="s">
        <v>81</v>
      </c>
      <c r="J197" t="s">
        <v>90</v>
      </c>
      <c r="K197" t="s">
        <v>37</v>
      </c>
      <c r="L197" t="s">
        <v>605</v>
      </c>
      <c r="M197" t="s">
        <v>92</v>
      </c>
      <c r="N197" s="11" t="s">
        <v>84</v>
      </c>
      <c r="O197" s="11" t="s">
        <v>2274</v>
      </c>
      <c r="P197">
        <v>0</v>
      </c>
      <c r="Q197">
        <v>12</v>
      </c>
      <c r="R197">
        <v>0</v>
      </c>
      <c r="S197">
        <v>96</v>
      </c>
      <c r="T197">
        <v>-96</v>
      </c>
    </row>
    <row r="198" spans="1:20" x14ac:dyDescent="0.25">
      <c r="A198" t="s">
        <v>75</v>
      </c>
      <c r="B198" t="s">
        <v>487</v>
      </c>
      <c r="C198" t="s">
        <v>26</v>
      </c>
      <c r="D198" t="s">
        <v>488</v>
      </c>
      <c r="E198" t="s">
        <v>489</v>
      </c>
      <c r="F198">
        <v>39402</v>
      </c>
      <c r="G198" t="s">
        <v>490</v>
      </c>
      <c r="H198" t="s">
        <v>80</v>
      </c>
      <c r="I198" t="s">
        <v>81</v>
      </c>
      <c r="J198" t="s">
        <v>82</v>
      </c>
      <c r="K198" t="s">
        <v>38</v>
      </c>
      <c r="L198" t="s">
        <v>111</v>
      </c>
      <c r="M198" t="s">
        <v>83</v>
      </c>
      <c r="N198" s="11" t="s">
        <v>84</v>
      </c>
      <c r="O198" s="11" t="s">
        <v>2274</v>
      </c>
      <c r="P198">
        <v>-5</v>
      </c>
      <c r="Q198">
        <v>0</v>
      </c>
      <c r="R198">
        <v>383.5</v>
      </c>
      <c r="S198">
        <v>0</v>
      </c>
      <c r="T198">
        <v>383.5</v>
      </c>
    </row>
    <row r="199" spans="1:20" x14ac:dyDescent="0.25">
      <c r="A199" t="s">
        <v>75</v>
      </c>
      <c r="B199" t="s">
        <v>1098</v>
      </c>
      <c r="C199" t="s">
        <v>18</v>
      </c>
      <c r="D199" t="s">
        <v>1099</v>
      </c>
      <c r="E199" t="s">
        <v>191</v>
      </c>
      <c r="F199">
        <v>75247</v>
      </c>
      <c r="G199" t="s">
        <v>576</v>
      </c>
      <c r="H199" t="s">
        <v>80</v>
      </c>
      <c r="I199" t="s">
        <v>281</v>
      </c>
      <c r="J199" t="s">
        <v>82</v>
      </c>
      <c r="K199" t="s">
        <v>42</v>
      </c>
      <c r="L199" t="s">
        <v>91</v>
      </c>
      <c r="M199" t="s">
        <v>83</v>
      </c>
      <c r="N199" s="11" t="s">
        <v>84</v>
      </c>
      <c r="O199" s="11" t="s">
        <v>2274</v>
      </c>
      <c r="P199">
        <v>-18</v>
      </c>
      <c r="Q199">
        <v>0</v>
      </c>
      <c r="R199">
        <v>22.5</v>
      </c>
      <c r="S199">
        <v>0</v>
      </c>
      <c r="T199">
        <v>22.5</v>
      </c>
    </row>
    <row r="200" spans="1:20" x14ac:dyDescent="0.25">
      <c r="A200" t="s">
        <v>75</v>
      </c>
      <c r="B200" t="s">
        <v>468</v>
      </c>
      <c r="C200" t="s">
        <v>22</v>
      </c>
      <c r="D200" t="s">
        <v>469</v>
      </c>
      <c r="E200" t="s">
        <v>137</v>
      </c>
      <c r="F200">
        <v>23227</v>
      </c>
      <c r="G200" t="s">
        <v>491</v>
      </c>
      <c r="H200" t="s">
        <v>80</v>
      </c>
      <c r="I200" t="s">
        <v>81</v>
      </c>
      <c r="J200" t="s">
        <v>82</v>
      </c>
      <c r="K200" t="s">
        <v>52</v>
      </c>
      <c r="L200" t="s">
        <v>492</v>
      </c>
      <c r="M200" t="s">
        <v>83</v>
      </c>
      <c r="N200" s="11" t="s">
        <v>84</v>
      </c>
      <c r="O200" s="11" t="s">
        <v>2274</v>
      </c>
      <c r="P200">
        <v>-1</v>
      </c>
      <c r="Q200">
        <v>0</v>
      </c>
      <c r="R200">
        <v>59.35</v>
      </c>
      <c r="S200">
        <v>0</v>
      </c>
      <c r="T200">
        <v>59.35</v>
      </c>
    </row>
    <row r="201" spans="1:20" x14ac:dyDescent="0.25">
      <c r="A201" t="s">
        <v>75</v>
      </c>
      <c r="B201" t="s">
        <v>206</v>
      </c>
      <c r="C201" t="s">
        <v>21</v>
      </c>
      <c r="D201" t="s">
        <v>207</v>
      </c>
      <c r="E201" t="s">
        <v>208</v>
      </c>
      <c r="F201">
        <v>68022</v>
      </c>
      <c r="G201" t="s">
        <v>493</v>
      </c>
      <c r="H201" t="s">
        <v>80</v>
      </c>
      <c r="I201" t="s">
        <v>81</v>
      </c>
      <c r="J201" t="s">
        <v>82</v>
      </c>
      <c r="K201" t="s">
        <v>39</v>
      </c>
      <c r="L201" t="s">
        <v>39</v>
      </c>
      <c r="M201" t="s">
        <v>92</v>
      </c>
      <c r="N201" s="11" t="s">
        <v>84</v>
      </c>
      <c r="O201" s="11" t="s">
        <v>2274</v>
      </c>
      <c r="P201">
        <v>0</v>
      </c>
      <c r="Q201">
        <v>1</v>
      </c>
      <c r="R201">
        <v>0</v>
      </c>
      <c r="S201">
        <v>0</v>
      </c>
      <c r="T201">
        <v>0</v>
      </c>
    </row>
    <row r="202" spans="1:20" x14ac:dyDescent="0.25">
      <c r="A202" t="s">
        <v>75</v>
      </c>
      <c r="B202" t="s">
        <v>496</v>
      </c>
      <c r="C202" t="s">
        <v>26</v>
      </c>
      <c r="D202" t="s">
        <v>497</v>
      </c>
      <c r="E202" t="s">
        <v>105</v>
      </c>
      <c r="F202">
        <v>29407</v>
      </c>
      <c r="G202" t="s">
        <v>398</v>
      </c>
      <c r="H202" t="s">
        <v>80</v>
      </c>
      <c r="I202" t="s">
        <v>81</v>
      </c>
      <c r="J202" t="s">
        <v>82</v>
      </c>
      <c r="K202" t="s">
        <v>38</v>
      </c>
      <c r="L202" t="s">
        <v>111</v>
      </c>
      <c r="M202" t="s">
        <v>83</v>
      </c>
      <c r="N202" s="11" t="s">
        <v>84</v>
      </c>
      <c r="O202" s="11" t="s">
        <v>2274</v>
      </c>
      <c r="P202">
        <v>-5</v>
      </c>
      <c r="Q202">
        <v>0</v>
      </c>
      <c r="R202">
        <v>299.32</v>
      </c>
      <c r="S202">
        <v>0</v>
      </c>
      <c r="T202">
        <v>299.32</v>
      </c>
    </row>
    <row r="203" spans="1:20" x14ac:dyDescent="0.25">
      <c r="A203" t="s">
        <v>75</v>
      </c>
      <c r="B203" t="s">
        <v>189</v>
      </c>
      <c r="C203" t="s">
        <v>18</v>
      </c>
      <c r="D203" t="s">
        <v>190</v>
      </c>
      <c r="E203" t="s">
        <v>191</v>
      </c>
      <c r="F203">
        <v>76262</v>
      </c>
      <c r="G203" t="s">
        <v>1965</v>
      </c>
      <c r="H203" t="s">
        <v>80</v>
      </c>
      <c r="I203" t="s">
        <v>281</v>
      </c>
      <c r="J203" t="s">
        <v>82</v>
      </c>
      <c r="K203" t="s">
        <v>42</v>
      </c>
      <c r="L203" t="s">
        <v>91</v>
      </c>
      <c r="M203" t="s">
        <v>83</v>
      </c>
      <c r="N203" s="11" t="s">
        <v>84</v>
      </c>
      <c r="O203" s="11" t="s">
        <v>2274</v>
      </c>
      <c r="P203">
        <v>-120</v>
      </c>
      <c r="Q203">
        <v>0</v>
      </c>
      <c r="R203">
        <v>288</v>
      </c>
      <c r="S203">
        <v>0</v>
      </c>
      <c r="T203">
        <v>288</v>
      </c>
    </row>
    <row r="204" spans="1:20" x14ac:dyDescent="0.25">
      <c r="A204" t="s">
        <v>75</v>
      </c>
      <c r="B204" t="s">
        <v>498</v>
      </c>
      <c r="C204" t="s">
        <v>31</v>
      </c>
      <c r="D204" t="s">
        <v>499</v>
      </c>
      <c r="E204" t="s">
        <v>114</v>
      </c>
      <c r="F204">
        <v>33166</v>
      </c>
      <c r="G204" t="s">
        <v>402</v>
      </c>
      <c r="H204" t="s">
        <v>80</v>
      </c>
      <c r="I204" t="s">
        <v>81</v>
      </c>
      <c r="J204" t="s">
        <v>365</v>
      </c>
      <c r="K204" t="s">
        <v>39</v>
      </c>
      <c r="L204" t="s">
        <v>39</v>
      </c>
      <c r="M204" t="s">
        <v>92</v>
      </c>
      <c r="N204" s="11" t="s">
        <v>84</v>
      </c>
      <c r="O204" s="11" t="s">
        <v>2274</v>
      </c>
      <c r="P204">
        <v>-1</v>
      </c>
      <c r="Q204">
        <v>0</v>
      </c>
      <c r="R204">
        <v>295</v>
      </c>
      <c r="S204">
        <v>0</v>
      </c>
      <c r="T204">
        <v>295</v>
      </c>
    </row>
    <row r="205" spans="1:20" x14ac:dyDescent="0.25">
      <c r="A205" t="s">
        <v>75</v>
      </c>
      <c r="B205" t="s">
        <v>1293</v>
      </c>
      <c r="C205" t="s">
        <v>26</v>
      </c>
      <c r="D205" t="s">
        <v>1294</v>
      </c>
      <c r="E205" t="s">
        <v>109</v>
      </c>
      <c r="F205">
        <v>27406</v>
      </c>
      <c r="G205" t="s">
        <v>106</v>
      </c>
      <c r="H205" t="s">
        <v>80</v>
      </c>
      <c r="I205" t="s">
        <v>164</v>
      </c>
      <c r="J205" t="s">
        <v>90</v>
      </c>
      <c r="K205" t="s">
        <v>42</v>
      </c>
      <c r="L205" t="s">
        <v>91</v>
      </c>
      <c r="M205" t="s">
        <v>92</v>
      </c>
      <c r="N205" s="11" t="s">
        <v>84</v>
      </c>
      <c r="O205" s="11" t="s">
        <v>2274</v>
      </c>
      <c r="P205">
        <v>0</v>
      </c>
      <c r="Q205">
        <v>25</v>
      </c>
      <c r="R205">
        <v>0</v>
      </c>
      <c r="S205">
        <v>465</v>
      </c>
      <c r="T205">
        <v>-465</v>
      </c>
    </row>
    <row r="206" spans="1:20" x14ac:dyDescent="0.25">
      <c r="A206" t="s">
        <v>75</v>
      </c>
      <c r="B206" t="s">
        <v>194</v>
      </c>
      <c r="C206" t="s">
        <v>19</v>
      </c>
      <c r="D206" t="s">
        <v>195</v>
      </c>
      <c r="E206" t="s">
        <v>147</v>
      </c>
      <c r="F206">
        <v>85296</v>
      </c>
      <c r="G206" t="s">
        <v>502</v>
      </c>
      <c r="H206" t="s">
        <v>80</v>
      </c>
      <c r="I206" t="s">
        <v>81</v>
      </c>
      <c r="J206" t="s">
        <v>90</v>
      </c>
      <c r="K206" t="s">
        <v>42</v>
      </c>
      <c r="L206" t="s">
        <v>91</v>
      </c>
      <c r="M206" t="s">
        <v>188</v>
      </c>
      <c r="N206" s="11" t="s">
        <v>84</v>
      </c>
      <c r="O206" s="11" t="s">
        <v>2274</v>
      </c>
      <c r="P206">
        <v>0</v>
      </c>
      <c r="Q206">
        <v>60</v>
      </c>
      <c r="R206">
        <v>0</v>
      </c>
      <c r="S206">
        <v>867</v>
      </c>
      <c r="T206">
        <v>-867</v>
      </c>
    </row>
    <row r="207" spans="1:20" x14ac:dyDescent="0.25">
      <c r="A207" t="s">
        <v>75</v>
      </c>
      <c r="B207" t="s">
        <v>503</v>
      </c>
      <c r="C207" t="s">
        <v>23</v>
      </c>
      <c r="D207" t="s">
        <v>504</v>
      </c>
      <c r="E207" t="s">
        <v>327</v>
      </c>
      <c r="F207">
        <v>97210</v>
      </c>
      <c r="G207" t="s">
        <v>245</v>
      </c>
      <c r="H207" t="s">
        <v>246</v>
      </c>
      <c r="I207" t="s">
        <v>81</v>
      </c>
      <c r="J207" t="s">
        <v>90</v>
      </c>
      <c r="K207" t="s">
        <v>42</v>
      </c>
      <c r="L207" t="s">
        <v>91</v>
      </c>
      <c r="M207" t="s">
        <v>92</v>
      </c>
      <c r="N207" s="11" t="s">
        <v>84</v>
      </c>
      <c r="O207" s="11" t="s">
        <v>2274</v>
      </c>
      <c r="P207">
        <v>0</v>
      </c>
      <c r="Q207">
        <v>1</v>
      </c>
      <c r="R207">
        <v>0</v>
      </c>
      <c r="S207">
        <v>1.75</v>
      </c>
      <c r="T207">
        <v>-1.75</v>
      </c>
    </row>
    <row r="208" spans="1:20" x14ac:dyDescent="0.25">
      <c r="A208" t="s">
        <v>75</v>
      </c>
      <c r="B208" t="s">
        <v>505</v>
      </c>
      <c r="C208" t="s">
        <v>29</v>
      </c>
      <c r="D208" t="s">
        <v>506</v>
      </c>
      <c r="E208" t="s">
        <v>87</v>
      </c>
      <c r="F208">
        <v>43528</v>
      </c>
      <c r="G208" t="s">
        <v>507</v>
      </c>
      <c r="H208" t="s">
        <v>80</v>
      </c>
      <c r="I208" t="s">
        <v>281</v>
      </c>
      <c r="J208" t="s">
        <v>90</v>
      </c>
      <c r="K208" t="s">
        <v>51</v>
      </c>
      <c r="L208" t="s">
        <v>250</v>
      </c>
      <c r="M208" t="s">
        <v>92</v>
      </c>
      <c r="N208" s="11" t="s">
        <v>84</v>
      </c>
      <c r="O208" s="11" t="s">
        <v>2274</v>
      </c>
      <c r="P208">
        <v>0</v>
      </c>
      <c r="Q208">
        <v>19</v>
      </c>
      <c r="R208">
        <v>0</v>
      </c>
      <c r="S208">
        <v>1808.61</v>
      </c>
      <c r="T208">
        <v>-1808.61</v>
      </c>
    </row>
    <row r="209" spans="1:20" x14ac:dyDescent="0.25">
      <c r="A209" t="s">
        <v>75</v>
      </c>
      <c r="B209" t="s">
        <v>1353</v>
      </c>
      <c r="C209" t="s">
        <v>20</v>
      </c>
      <c r="D209" t="s">
        <v>1354</v>
      </c>
      <c r="E209" t="s">
        <v>186</v>
      </c>
      <c r="F209">
        <v>14580</v>
      </c>
      <c r="G209" t="s">
        <v>664</v>
      </c>
      <c r="H209" t="s">
        <v>80</v>
      </c>
      <c r="I209" t="s">
        <v>81</v>
      </c>
      <c r="J209" t="s">
        <v>90</v>
      </c>
      <c r="K209" t="s">
        <v>36</v>
      </c>
      <c r="L209" t="s">
        <v>36</v>
      </c>
      <c r="M209" t="s">
        <v>92</v>
      </c>
      <c r="N209" s="11" t="s">
        <v>84</v>
      </c>
      <c r="O209" s="11" t="s">
        <v>2274</v>
      </c>
      <c r="P209">
        <v>0</v>
      </c>
      <c r="Q209">
        <v>2</v>
      </c>
      <c r="R209">
        <v>0</v>
      </c>
      <c r="S209">
        <v>245.4</v>
      </c>
      <c r="T209">
        <v>-245.4</v>
      </c>
    </row>
    <row r="210" spans="1:20" x14ac:dyDescent="0.25">
      <c r="A210" t="s">
        <v>75</v>
      </c>
      <c r="B210" t="s">
        <v>494</v>
      </c>
      <c r="C210" t="s">
        <v>27</v>
      </c>
      <c r="D210" t="s">
        <v>495</v>
      </c>
      <c r="E210" t="s">
        <v>114</v>
      </c>
      <c r="F210">
        <v>33619</v>
      </c>
      <c r="G210" t="s">
        <v>508</v>
      </c>
      <c r="H210" t="s">
        <v>80</v>
      </c>
      <c r="I210" t="s">
        <v>81</v>
      </c>
      <c r="J210" t="s">
        <v>365</v>
      </c>
      <c r="K210" t="s">
        <v>47</v>
      </c>
      <c r="L210" t="s">
        <v>509</v>
      </c>
      <c r="M210" t="s">
        <v>229</v>
      </c>
      <c r="N210" s="11" t="s">
        <v>84</v>
      </c>
      <c r="O210" s="11" t="s">
        <v>2274</v>
      </c>
      <c r="P210">
        <v>-9</v>
      </c>
      <c r="Q210">
        <v>0</v>
      </c>
      <c r="R210">
        <v>213.75</v>
      </c>
      <c r="S210">
        <v>0</v>
      </c>
      <c r="T210">
        <v>213.75</v>
      </c>
    </row>
    <row r="211" spans="1:20" x14ac:dyDescent="0.25">
      <c r="A211" t="s">
        <v>75</v>
      </c>
      <c r="B211" t="s">
        <v>510</v>
      </c>
      <c r="C211" t="s">
        <v>26</v>
      </c>
      <c r="D211" t="s">
        <v>511</v>
      </c>
      <c r="E211" t="s">
        <v>426</v>
      </c>
      <c r="F211">
        <v>37919</v>
      </c>
      <c r="G211" t="s">
        <v>512</v>
      </c>
      <c r="H211" t="s">
        <v>80</v>
      </c>
      <c r="I211" t="s">
        <v>81</v>
      </c>
      <c r="J211" t="s">
        <v>82</v>
      </c>
      <c r="K211" t="s">
        <v>42</v>
      </c>
      <c r="L211" t="s">
        <v>91</v>
      </c>
      <c r="M211" t="s">
        <v>83</v>
      </c>
      <c r="N211" s="11" t="s">
        <v>84</v>
      </c>
      <c r="O211" s="11" t="s">
        <v>2274</v>
      </c>
      <c r="P211">
        <v>-1</v>
      </c>
      <c r="Q211">
        <v>0</v>
      </c>
      <c r="R211">
        <v>42.1</v>
      </c>
      <c r="S211">
        <v>0</v>
      </c>
      <c r="T211">
        <v>42.1</v>
      </c>
    </row>
    <row r="212" spans="1:20" x14ac:dyDescent="0.25">
      <c r="A212" t="s">
        <v>75</v>
      </c>
      <c r="B212" t="s">
        <v>171</v>
      </c>
      <c r="C212" t="s">
        <v>23</v>
      </c>
      <c r="D212" t="s">
        <v>513</v>
      </c>
      <c r="E212" t="s">
        <v>176</v>
      </c>
      <c r="F212">
        <v>98005</v>
      </c>
      <c r="G212" t="s">
        <v>514</v>
      </c>
      <c r="H212" t="s">
        <v>80</v>
      </c>
      <c r="I212" t="s">
        <v>81</v>
      </c>
      <c r="J212" t="s">
        <v>82</v>
      </c>
      <c r="K212" t="s">
        <v>38</v>
      </c>
      <c r="L212" t="s">
        <v>111</v>
      </c>
      <c r="M212" t="s">
        <v>83</v>
      </c>
      <c r="N212" s="11" t="s">
        <v>84</v>
      </c>
      <c r="O212" s="11" t="s">
        <v>2274</v>
      </c>
      <c r="P212">
        <v>-7</v>
      </c>
      <c r="Q212">
        <v>0</v>
      </c>
      <c r="R212">
        <v>1043</v>
      </c>
      <c r="S212">
        <v>0</v>
      </c>
      <c r="T212">
        <v>1043</v>
      </c>
    </row>
    <row r="213" spans="1:20" x14ac:dyDescent="0.25">
      <c r="A213" t="s">
        <v>75</v>
      </c>
      <c r="B213" t="s">
        <v>515</v>
      </c>
      <c r="C213" t="s">
        <v>23</v>
      </c>
      <c r="D213" t="s">
        <v>516</v>
      </c>
      <c r="E213" t="s">
        <v>517</v>
      </c>
      <c r="F213">
        <v>99518</v>
      </c>
      <c r="G213" t="s">
        <v>209</v>
      </c>
      <c r="H213" t="s">
        <v>210</v>
      </c>
      <c r="I213" t="s">
        <v>81</v>
      </c>
      <c r="J213" t="s">
        <v>90</v>
      </c>
      <c r="K213" t="s">
        <v>53</v>
      </c>
      <c r="L213" t="s">
        <v>211</v>
      </c>
      <c r="M213" t="s">
        <v>92</v>
      </c>
      <c r="N213" s="11" t="s">
        <v>84</v>
      </c>
      <c r="O213" s="11" t="s">
        <v>2274</v>
      </c>
      <c r="P213">
        <v>0</v>
      </c>
      <c r="Q213">
        <v>1</v>
      </c>
      <c r="R213">
        <v>0</v>
      </c>
      <c r="S213">
        <v>294.49</v>
      </c>
      <c r="T213">
        <v>-294.49</v>
      </c>
    </row>
    <row r="214" spans="1:20" x14ac:dyDescent="0.25">
      <c r="A214" t="s">
        <v>75</v>
      </c>
      <c r="B214" t="s">
        <v>483</v>
      </c>
      <c r="C214" t="s">
        <v>18</v>
      </c>
      <c r="D214" t="s">
        <v>332</v>
      </c>
      <c r="E214" t="s">
        <v>333</v>
      </c>
      <c r="F214">
        <v>72401</v>
      </c>
      <c r="G214" t="s">
        <v>518</v>
      </c>
      <c r="H214" t="s">
        <v>80</v>
      </c>
      <c r="I214" t="s">
        <v>164</v>
      </c>
      <c r="J214" t="s">
        <v>82</v>
      </c>
      <c r="K214" t="s">
        <v>42</v>
      </c>
      <c r="L214" t="s">
        <v>91</v>
      </c>
      <c r="M214" t="s">
        <v>92</v>
      </c>
      <c r="N214" s="11" t="s">
        <v>84</v>
      </c>
      <c r="O214" s="11" t="s">
        <v>2274</v>
      </c>
      <c r="P214">
        <v>0</v>
      </c>
      <c r="Q214">
        <v>10</v>
      </c>
      <c r="R214">
        <v>0</v>
      </c>
      <c r="S214">
        <v>327</v>
      </c>
      <c r="T214">
        <v>-327</v>
      </c>
    </row>
    <row r="215" spans="1:20" x14ac:dyDescent="0.25">
      <c r="A215" t="s">
        <v>75</v>
      </c>
      <c r="B215" t="s">
        <v>519</v>
      </c>
      <c r="C215" t="s">
        <v>18</v>
      </c>
      <c r="D215" t="s">
        <v>520</v>
      </c>
      <c r="E215" t="s">
        <v>191</v>
      </c>
      <c r="F215">
        <v>76092</v>
      </c>
      <c r="G215" t="s">
        <v>349</v>
      </c>
      <c r="H215" t="s">
        <v>80</v>
      </c>
      <c r="I215" t="s">
        <v>81</v>
      </c>
      <c r="J215" t="s">
        <v>90</v>
      </c>
      <c r="K215" t="s">
        <v>36</v>
      </c>
      <c r="L215" t="s">
        <v>36</v>
      </c>
      <c r="M215" t="s">
        <v>92</v>
      </c>
      <c r="N215" s="11" t="s">
        <v>84</v>
      </c>
      <c r="O215" s="11" t="s">
        <v>2274</v>
      </c>
      <c r="P215">
        <v>0</v>
      </c>
      <c r="Q215">
        <v>3</v>
      </c>
      <c r="R215">
        <v>0</v>
      </c>
      <c r="S215">
        <v>1185</v>
      </c>
      <c r="T215">
        <v>-1185</v>
      </c>
    </row>
    <row r="216" spans="1:20" x14ac:dyDescent="0.25">
      <c r="A216" t="s">
        <v>75</v>
      </c>
      <c r="B216" t="s">
        <v>212</v>
      </c>
      <c r="C216" t="s">
        <v>25</v>
      </c>
      <c r="D216" t="s">
        <v>213</v>
      </c>
      <c r="E216" t="s">
        <v>186</v>
      </c>
      <c r="F216">
        <v>11803</v>
      </c>
      <c r="G216" t="s">
        <v>521</v>
      </c>
      <c r="H216" t="s">
        <v>80</v>
      </c>
      <c r="I216" t="s">
        <v>81</v>
      </c>
      <c r="J216" t="s">
        <v>90</v>
      </c>
      <c r="K216" t="s">
        <v>51</v>
      </c>
      <c r="L216" t="s">
        <v>250</v>
      </c>
      <c r="M216" t="s">
        <v>92</v>
      </c>
      <c r="N216" s="11" t="s">
        <v>84</v>
      </c>
      <c r="O216" s="11" t="s">
        <v>2274</v>
      </c>
      <c r="P216">
        <v>0</v>
      </c>
      <c r="Q216">
        <v>1</v>
      </c>
      <c r="R216">
        <v>0</v>
      </c>
      <c r="S216">
        <v>41.6</v>
      </c>
      <c r="T216">
        <v>-41.6</v>
      </c>
    </row>
    <row r="217" spans="1:20" x14ac:dyDescent="0.25">
      <c r="A217" t="s">
        <v>75</v>
      </c>
      <c r="B217" t="s">
        <v>524</v>
      </c>
      <c r="C217" t="s">
        <v>28</v>
      </c>
      <c r="D217" t="s">
        <v>525</v>
      </c>
      <c r="E217" t="s">
        <v>387</v>
      </c>
      <c r="F217">
        <v>87501</v>
      </c>
      <c r="G217" t="s">
        <v>526</v>
      </c>
      <c r="H217" t="s">
        <v>133</v>
      </c>
      <c r="I217" t="s">
        <v>81</v>
      </c>
      <c r="J217" t="s">
        <v>90</v>
      </c>
      <c r="K217" t="s">
        <v>44</v>
      </c>
      <c r="L217" t="s">
        <v>149</v>
      </c>
      <c r="M217" t="s">
        <v>229</v>
      </c>
      <c r="N217" s="11" t="s">
        <v>84</v>
      </c>
      <c r="O217" s="11" t="s">
        <v>2274</v>
      </c>
      <c r="P217">
        <v>0</v>
      </c>
      <c r="Q217">
        <v>10</v>
      </c>
      <c r="R217">
        <v>0</v>
      </c>
      <c r="S217">
        <v>142</v>
      </c>
      <c r="T217">
        <v>-142</v>
      </c>
    </row>
    <row r="218" spans="1:20" x14ac:dyDescent="0.25">
      <c r="A218" t="s">
        <v>75</v>
      </c>
      <c r="B218" t="s">
        <v>527</v>
      </c>
      <c r="C218" t="s">
        <v>28</v>
      </c>
      <c r="D218" t="s">
        <v>528</v>
      </c>
      <c r="E218" t="s">
        <v>95</v>
      </c>
      <c r="F218">
        <v>80128</v>
      </c>
      <c r="G218" t="s">
        <v>349</v>
      </c>
      <c r="H218" t="s">
        <v>80</v>
      </c>
      <c r="I218" t="s">
        <v>81</v>
      </c>
      <c r="J218" t="s">
        <v>90</v>
      </c>
      <c r="K218" t="s">
        <v>36</v>
      </c>
      <c r="L218" t="s">
        <v>36</v>
      </c>
      <c r="M218" t="s">
        <v>92</v>
      </c>
      <c r="N218" s="11" t="s">
        <v>84</v>
      </c>
      <c r="O218" s="11" t="s">
        <v>2274</v>
      </c>
      <c r="P218">
        <v>0</v>
      </c>
      <c r="Q218">
        <v>1</v>
      </c>
      <c r="R218">
        <v>0</v>
      </c>
      <c r="S218">
        <v>395</v>
      </c>
      <c r="T218">
        <v>-395</v>
      </c>
    </row>
    <row r="219" spans="1:20" x14ac:dyDescent="0.25">
      <c r="A219" t="s">
        <v>75</v>
      </c>
      <c r="B219" t="s">
        <v>383</v>
      </c>
      <c r="C219" t="s">
        <v>25</v>
      </c>
      <c r="D219" t="s">
        <v>384</v>
      </c>
      <c r="E219" t="s">
        <v>186</v>
      </c>
      <c r="F219">
        <v>11968</v>
      </c>
      <c r="G219" t="s">
        <v>119</v>
      </c>
      <c r="H219" t="s">
        <v>80</v>
      </c>
      <c r="I219" t="s">
        <v>81</v>
      </c>
      <c r="J219" t="s">
        <v>82</v>
      </c>
      <c r="K219" t="s">
        <v>38</v>
      </c>
      <c r="L219" t="s">
        <v>111</v>
      </c>
      <c r="M219" t="s">
        <v>83</v>
      </c>
      <c r="N219" s="11" t="s">
        <v>84</v>
      </c>
      <c r="O219" s="11" t="s">
        <v>2274</v>
      </c>
      <c r="P219">
        <v>-17</v>
      </c>
      <c r="Q219">
        <v>0</v>
      </c>
      <c r="R219">
        <v>2153.9</v>
      </c>
      <c r="S219">
        <v>0</v>
      </c>
      <c r="T219">
        <v>2153.9</v>
      </c>
    </row>
    <row r="220" spans="1:20" x14ac:dyDescent="0.25">
      <c r="A220" t="s">
        <v>75</v>
      </c>
      <c r="B220" t="s">
        <v>265</v>
      </c>
      <c r="C220" t="s">
        <v>27</v>
      </c>
      <c r="D220" t="s">
        <v>237</v>
      </c>
      <c r="E220" t="s">
        <v>114</v>
      </c>
      <c r="F220">
        <v>34238</v>
      </c>
      <c r="G220" t="s">
        <v>115</v>
      </c>
      <c r="H220" t="s">
        <v>80</v>
      </c>
      <c r="I220" t="s">
        <v>281</v>
      </c>
      <c r="J220" t="s">
        <v>90</v>
      </c>
      <c r="K220" t="s">
        <v>42</v>
      </c>
      <c r="L220" t="s">
        <v>91</v>
      </c>
      <c r="M220" t="s">
        <v>92</v>
      </c>
      <c r="N220" s="11" t="s">
        <v>84</v>
      </c>
      <c r="O220" s="11" t="s">
        <v>2274</v>
      </c>
      <c r="P220">
        <v>0</v>
      </c>
      <c r="Q220">
        <v>3</v>
      </c>
      <c r="R220">
        <v>0</v>
      </c>
      <c r="S220">
        <v>20.58</v>
      </c>
      <c r="T220">
        <v>-20.58</v>
      </c>
    </row>
    <row r="221" spans="1:20" x14ac:dyDescent="0.25">
      <c r="A221" t="s">
        <v>75</v>
      </c>
      <c r="B221" t="s">
        <v>372</v>
      </c>
      <c r="C221" t="s">
        <v>19</v>
      </c>
      <c r="D221" t="s">
        <v>172</v>
      </c>
      <c r="E221" t="s">
        <v>147</v>
      </c>
      <c r="F221">
        <v>85255</v>
      </c>
      <c r="G221" t="s">
        <v>531</v>
      </c>
      <c r="H221" t="s">
        <v>80</v>
      </c>
      <c r="I221" t="s">
        <v>81</v>
      </c>
      <c r="J221" t="s">
        <v>90</v>
      </c>
      <c r="K221" t="s">
        <v>53</v>
      </c>
      <c r="L221" t="s">
        <v>532</v>
      </c>
      <c r="M221" t="s">
        <v>92</v>
      </c>
      <c r="N221" s="11" t="s">
        <v>84</v>
      </c>
      <c r="O221" s="11" t="s">
        <v>2274</v>
      </c>
      <c r="P221">
        <v>0</v>
      </c>
      <c r="Q221">
        <v>38</v>
      </c>
      <c r="R221">
        <v>0</v>
      </c>
      <c r="S221">
        <v>4875.3999999999996</v>
      </c>
      <c r="T221">
        <v>-4875.3999999999996</v>
      </c>
    </row>
    <row r="222" spans="1:20" x14ac:dyDescent="0.25">
      <c r="A222" t="s">
        <v>75</v>
      </c>
      <c r="B222" t="s">
        <v>438</v>
      </c>
      <c r="C222" t="s">
        <v>18</v>
      </c>
      <c r="D222" t="s">
        <v>439</v>
      </c>
      <c r="E222" t="s">
        <v>191</v>
      </c>
      <c r="F222">
        <v>77063</v>
      </c>
      <c r="G222" t="s">
        <v>1275</v>
      </c>
      <c r="H222" t="s">
        <v>80</v>
      </c>
      <c r="I222" t="s">
        <v>281</v>
      </c>
      <c r="J222" t="s">
        <v>82</v>
      </c>
      <c r="K222" t="s">
        <v>54</v>
      </c>
      <c r="L222" t="s">
        <v>342</v>
      </c>
      <c r="M222" t="s">
        <v>83</v>
      </c>
      <c r="N222" s="11" t="s">
        <v>84</v>
      </c>
      <c r="O222" s="11" t="s">
        <v>2274</v>
      </c>
      <c r="P222">
        <v>-5</v>
      </c>
      <c r="Q222">
        <v>0</v>
      </c>
      <c r="R222">
        <v>131</v>
      </c>
      <c r="S222">
        <v>0</v>
      </c>
      <c r="T222">
        <v>131</v>
      </c>
    </row>
    <row r="223" spans="1:20" x14ac:dyDescent="0.25">
      <c r="A223" t="s">
        <v>75</v>
      </c>
      <c r="B223" t="s">
        <v>1330</v>
      </c>
      <c r="C223" t="s">
        <v>30</v>
      </c>
      <c r="D223" t="s">
        <v>1331</v>
      </c>
      <c r="E223" t="s">
        <v>640</v>
      </c>
      <c r="F223">
        <v>60076</v>
      </c>
      <c r="G223" t="s">
        <v>839</v>
      </c>
      <c r="H223" t="s">
        <v>80</v>
      </c>
      <c r="I223" t="s">
        <v>81</v>
      </c>
      <c r="J223" t="s">
        <v>82</v>
      </c>
      <c r="K223" t="s">
        <v>38</v>
      </c>
      <c r="L223" t="s">
        <v>129</v>
      </c>
      <c r="M223" t="s">
        <v>83</v>
      </c>
      <c r="N223" s="11" t="s">
        <v>84</v>
      </c>
      <c r="O223" s="11" t="s">
        <v>2274</v>
      </c>
      <c r="P223">
        <v>0</v>
      </c>
      <c r="Q223">
        <v>0</v>
      </c>
      <c r="R223">
        <v>-294.52</v>
      </c>
      <c r="S223">
        <v>0</v>
      </c>
      <c r="T223">
        <v>-294.52</v>
      </c>
    </row>
    <row r="224" spans="1:20" x14ac:dyDescent="0.25">
      <c r="A224" t="s">
        <v>75</v>
      </c>
      <c r="B224" t="s">
        <v>494</v>
      </c>
      <c r="C224" t="s">
        <v>27</v>
      </c>
      <c r="D224" t="s">
        <v>495</v>
      </c>
      <c r="E224" t="s">
        <v>114</v>
      </c>
      <c r="F224">
        <v>33619</v>
      </c>
      <c r="G224" t="s">
        <v>402</v>
      </c>
      <c r="H224" t="s">
        <v>80</v>
      </c>
      <c r="I224" t="s">
        <v>81</v>
      </c>
      <c r="J224" t="s">
        <v>365</v>
      </c>
      <c r="K224" t="s">
        <v>39</v>
      </c>
      <c r="L224" t="s">
        <v>39</v>
      </c>
      <c r="M224" t="s">
        <v>92</v>
      </c>
      <c r="N224" s="11" t="s">
        <v>84</v>
      </c>
      <c r="O224" s="11" t="s">
        <v>2274</v>
      </c>
      <c r="P224">
        <v>-1</v>
      </c>
      <c r="Q224">
        <v>0</v>
      </c>
      <c r="R224">
        <v>295</v>
      </c>
      <c r="S224">
        <v>0</v>
      </c>
      <c r="T224">
        <v>295</v>
      </c>
    </row>
    <row r="225" spans="1:20" x14ac:dyDescent="0.25">
      <c r="A225" t="s">
        <v>75</v>
      </c>
      <c r="B225" t="s">
        <v>536</v>
      </c>
      <c r="C225" t="s">
        <v>21</v>
      </c>
      <c r="D225" t="s">
        <v>537</v>
      </c>
      <c r="E225" t="s">
        <v>159</v>
      </c>
      <c r="F225">
        <v>66212</v>
      </c>
      <c r="G225" t="s">
        <v>317</v>
      </c>
      <c r="H225" t="s">
        <v>80</v>
      </c>
      <c r="I225" t="s">
        <v>164</v>
      </c>
      <c r="J225" t="s">
        <v>90</v>
      </c>
      <c r="K225" t="s">
        <v>38</v>
      </c>
      <c r="L225" t="s">
        <v>129</v>
      </c>
      <c r="M225" t="s">
        <v>188</v>
      </c>
      <c r="N225" s="11" t="s">
        <v>84</v>
      </c>
      <c r="O225" s="11" t="s">
        <v>2274</v>
      </c>
      <c r="P225">
        <v>0</v>
      </c>
      <c r="Q225">
        <v>1</v>
      </c>
      <c r="R225">
        <v>0</v>
      </c>
      <c r="S225">
        <v>127.1</v>
      </c>
      <c r="T225">
        <v>-127.1</v>
      </c>
    </row>
    <row r="226" spans="1:20" x14ac:dyDescent="0.25">
      <c r="A226" t="s">
        <v>75</v>
      </c>
      <c r="B226" t="s">
        <v>708</v>
      </c>
      <c r="C226" t="s">
        <v>23</v>
      </c>
      <c r="D226" t="s">
        <v>2113</v>
      </c>
      <c r="E226" t="s">
        <v>176</v>
      </c>
      <c r="F226">
        <v>99216</v>
      </c>
      <c r="G226" t="s">
        <v>749</v>
      </c>
      <c r="H226" t="s">
        <v>80</v>
      </c>
      <c r="I226" t="s">
        <v>164</v>
      </c>
      <c r="J226" t="s">
        <v>90</v>
      </c>
      <c r="K226" t="s">
        <v>38</v>
      </c>
      <c r="L226" t="s">
        <v>129</v>
      </c>
      <c r="M226" t="s">
        <v>92</v>
      </c>
      <c r="N226" s="11" t="s">
        <v>84</v>
      </c>
      <c r="O226" s="11" t="s">
        <v>2274</v>
      </c>
      <c r="P226">
        <v>0</v>
      </c>
      <c r="Q226">
        <v>1</v>
      </c>
      <c r="R226">
        <v>0</v>
      </c>
      <c r="S226">
        <v>118.45</v>
      </c>
      <c r="T226">
        <v>-118.45</v>
      </c>
    </row>
    <row r="227" spans="1:20" x14ac:dyDescent="0.25">
      <c r="A227" t="s">
        <v>75</v>
      </c>
      <c r="B227" t="s">
        <v>212</v>
      </c>
      <c r="C227" t="s">
        <v>25</v>
      </c>
      <c r="D227" t="s">
        <v>213</v>
      </c>
      <c r="E227" t="s">
        <v>186</v>
      </c>
      <c r="F227">
        <v>11803</v>
      </c>
      <c r="G227" t="s">
        <v>263</v>
      </c>
      <c r="H227" t="s">
        <v>80</v>
      </c>
      <c r="I227" t="s">
        <v>81</v>
      </c>
      <c r="J227" t="s">
        <v>90</v>
      </c>
      <c r="K227" t="s">
        <v>53</v>
      </c>
      <c r="L227" t="s">
        <v>165</v>
      </c>
      <c r="M227" t="s">
        <v>92</v>
      </c>
      <c r="N227" s="11" t="s">
        <v>84</v>
      </c>
      <c r="O227" s="11" t="s">
        <v>2274</v>
      </c>
      <c r="P227">
        <v>0</v>
      </c>
      <c r="Q227">
        <v>4</v>
      </c>
      <c r="R227">
        <v>0</v>
      </c>
      <c r="S227">
        <v>570.20000000000005</v>
      </c>
      <c r="T227">
        <v>-570.20000000000005</v>
      </c>
    </row>
    <row r="228" spans="1:20" x14ac:dyDescent="0.25">
      <c r="A228" t="s">
        <v>75</v>
      </c>
      <c r="B228" t="s">
        <v>258</v>
      </c>
      <c r="C228" t="s">
        <v>28</v>
      </c>
      <c r="D228" t="s">
        <v>259</v>
      </c>
      <c r="E228" t="s">
        <v>95</v>
      </c>
      <c r="F228">
        <v>80222</v>
      </c>
      <c r="G228" t="s">
        <v>738</v>
      </c>
      <c r="H228" t="s">
        <v>80</v>
      </c>
      <c r="I228" t="s">
        <v>81</v>
      </c>
      <c r="J228" t="s">
        <v>90</v>
      </c>
      <c r="K228" t="s">
        <v>42</v>
      </c>
      <c r="L228" t="s">
        <v>91</v>
      </c>
      <c r="M228" t="s">
        <v>188</v>
      </c>
      <c r="N228" s="11" t="s">
        <v>84</v>
      </c>
      <c r="O228" s="11" t="s">
        <v>2274</v>
      </c>
      <c r="P228">
        <v>0</v>
      </c>
      <c r="Q228">
        <v>48</v>
      </c>
      <c r="R228">
        <v>0</v>
      </c>
      <c r="S228">
        <v>1068</v>
      </c>
      <c r="T228">
        <v>-1068</v>
      </c>
    </row>
    <row r="229" spans="1:20" x14ac:dyDescent="0.25">
      <c r="A229" t="s">
        <v>75</v>
      </c>
      <c r="B229" t="s">
        <v>2275</v>
      </c>
      <c r="C229" t="s">
        <v>27</v>
      </c>
      <c r="D229" t="s">
        <v>1297</v>
      </c>
      <c r="E229" t="s">
        <v>114</v>
      </c>
      <c r="F229">
        <v>33069</v>
      </c>
      <c r="G229" t="s">
        <v>453</v>
      </c>
      <c r="H229" t="s">
        <v>80</v>
      </c>
      <c r="I229" t="s">
        <v>89</v>
      </c>
      <c r="J229" t="s">
        <v>90</v>
      </c>
      <c r="K229" t="s">
        <v>42</v>
      </c>
      <c r="L229" t="s">
        <v>91</v>
      </c>
      <c r="M229" t="s">
        <v>92</v>
      </c>
      <c r="N229" s="11" t="s">
        <v>84</v>
      </c>
      <c r="O229" s="11" t="s">
        <v>2274</v>
      </c>
      <c r="P229">
        <v>0</v>
      </c>
      <c r="Q229">
        <v>58</v>
      </c>
      <c r="R229">
        <v>0</v>
      </c>
      <c r="S229">
        <v>701.8</v>
      </c>
      <c r="T229">
        <v>-701.8</v>
      </c>
    </row>
    <row r="230" spans="1:20" x14ac:dyDescent="0.25">
      <c r="A230" t="s">
        <v>75</v>
      </c>
      <c r="B230" t="s">
        <v>197</v>
      </c>
      <c r="C230" t="s">
        <v>23</v>
      </c>
      <c r="D230" t="s">
        <v>198</v>
      </c>
      <c r="E230" t="s">
        <v>176</v>
      </c>
      <c r="F230">
        <v>98052</v>
      </c>
      <c r="G230" t="s">
        <v>538</v>
      </c>
      <c r="H230" t="s">
        <v>80</v>
      </c>
      <c r="I230" t="s">
        <v>81</v>
      </c>
      <c r="J230" t="s">
        <v>82</v>
      </c>
      <c r="K230" t="s">
        <v>42</v>
      </c>
      <c r="L230" t="s">
        <v>91</v>
      </c>
      <c r="M230" t="s">
        <v>83</v>
      </c>
      <c r="N230" s="11" t="s">
        <v>84</v>
      </c>
      <c r="O230" s="11" t="s">
        <v>2274</v>
      </c>
      <c r="P230">
        <v>-2</v>
      </c>
      <c r="Q230">
        <v>0</v>
      </c>
      <c r="R230">
        <v>1026</v>
      </c>
      <c r="S230">
        <v>0</v>
      </c>
      <c r="T230">
        <v>1026</v>
      </c>
    </row>
    <row r="231" spans="1:20" x14ac:dyDescent="0.25">
      <c r="A231" t="s">
        <v>75</v>
      </c>
      <c r="B231" t="s">
        <v>539</v>
      </c>
      <c r="C231" t="s">
        <v>22</v>
      </c>
      <c r="D231" t="s">
        <v>540</v>
      </c>
      <c r="E231" t="s">
        <v>137</v>
      </c>
      <c r="F231">
        <v>23435</v>
      </c>
      <c r="G231" t="s">
        <v>224</v>
      </c>
      <c r="H231" t="s">
        <v>80</v>
      </c>
      <c r="I231" t="s">
        <v>81</v>
      </c>
      <c r="J231" t="s">
        <v>82</v>
      </c>
      <c r="K231" t="s">
        <v>38</v>
      </c>
      <c r="L231" t="s">
        <v>111</v>
      </c>
      <c r="M231" t="s">
        <v>83</v>
      </c>
      <c r="N231" s="11" t="s">
        <v>84</v>
      </c>
      <c r="O231" s="11" t="s">
        <v>2274</v>
      </c>
      <c r="P231">
        <v>2</v>
      </c>
      <c r="Q231">
        <v>0</v>
      </c>
      <c r="R231">
        <v>209.5</v>
      </c>
      <c r="S231">
        <v>0</v>
      </c>
      <c r="T231">
        <v>209.5</v>
      </c>
    </row>
    <row r="232" spans="1:20" x14ac:dyDescent="0.25">
      <c r="A232" t="s">
        <v>75</v>
      </c>
      <c r="B232" t="s">
        <v>543</v>
      </c>
      <c r="C232" t="s">
        <v>22</v>
      </c>
      <c r="D232" t="s">
        <v>544</v>
      </c>
      <c r="E232" t="s">
        <v>122</v>
      </c>
      <c r="F232">
        <v>21117</v>
      </c>
      <c r="G232" t="s">
        <v>545</v>
      </c>
      <c r="H232" t="s">
        <v>210</v>
      </c>
      <c r="I232" t="s">
        <v>81</v>
      </c>
      <c r="J232" t="s">
        <v>90</v>
      </c>
      <c r="K232" t="s">
        <v>40</v>
      </c>
      <c r="L232" t="s">
        <v>211</v>
      </c>
      <c r="M232" t="s">
        <v>92</v>
      </c>
      <c r="N232" s="11" t="s">
        <v>84</v>
      </c>
      <c r="O232" s="11" t="s">
        <v>2274</v>
      </c>
      <c r="P232">
        <v>0</v>
      </c>
      <c r="Q232">
        <v>10</v>
      </c>
      <c r="R232">
        <v>0</v>
      </c>
      <c r="S232">
        <v>2650</v>
      </c>
      <c r="T232">
        <v>-2650</v>
      </c>
    </row>
    <row r="233" spans="1:20" x14ac:dyDescent="0.25">
      <c r="A233" t="s">
        <v>75</v>
      </c>
      <c r="B233" t="s">
        <v>546</v>
      </c>
      <c r="C233" t="s">
        <v>26</v>
      </c>
      <c r="D233" t="s">
        <v>547</v>
      </c>
      <c r="E233" t="s">
        <v>109</v>
      </c>
      <c r="F233">
        <v>27302</v>
      </c>
      <c r="G233" t="s">
        <v>435</v>
      </c>
      <c r="H233" t="s">
        <v>80</v>
      </c>
      <c r="I233" t="s">
        <v>81</v>
      </c>
      <c r="J233" t="s">
        <v>90</v>
      </c>
      <c r="K233" t="s">
        <v>53</v>
      </c>
      <c r="L233" t="s">
        <v>436</v>
      </c>
      <c r="M233" t="s">
        <v>92</v>
      </c>
      <c r="N233" s="11" t="s">
        <v>84</v>
      </c>
      <c r="O233" s="11" t="s">
        <v>2274</v>
      </c>
      <c r="P233">
        <v>0</v>
      </c>
      <c r="Q233">
        <v>22</v>
      </c>
      <c r="R233">
        <v>0</v>
      </c>
      <c r="S233">
        <v>13704.68</v>
      </c>
      <c r="T233">
        <v>-13704.68</v>
      </c>
    </row>
    <row r="234" spans="1:20" x14ac:dyDescent="0.25">
      <c r="A234" t="s">
        <v>75</v>
      </c>
      <c r="B234" t="s">
        <v>301</v>
      </c>
      <c r="C234" t="s">
        <v>29</v>
      </c>
      <c r="D234" t="s">
        <v>302</v>
      </c>
      <c r="E234" t="s">
        <v>87</v>
      </c>
      <c r="F234">
        <v>45005</v>
      </c>
      <c r="G234" t="s">
        <v>548</v>
      </c>
      <c r="H234" t="s">
        <v>80</v>
      </c>
      <c r="I234" t="s">
        <v>164</v>
      </c>
      <c r="J234" t="s">
        <v>90</v>
      </c>
      <c r="K234" t="s">
        <v>42</v>
      </c>
      <c r="L234" t="s">
        <v>91</v>
      </c>
      <c r="M234" t="s">
        <v>188</v>
      </c>
      <c r="N234" s="11" t="s">
        <v>84</v>
      </c>
      <c r="O234" s="11" t="s">
        <v>2274</v>
      </c>
      <c r="P234">
        <v>0</v>
      </c>
      <c r="Q234">
        <v>14</v>
      </c>
      <c r="R234">
        <v>0</v>
      </c>
      <c r="S234">
        <v>175</v>
      </c>
      <c r="T234">
        <v>-175</v>
      </c>
    </row>
    <row r="235" spans="1:20" x14ac:dyDescent="0.25">
      <c r="A235" t="s">
        <v>75</v>
      </c>
      <c r="B235" t="s">
        <v>549</v>
      </c>
      <c r="C235" t="s">
        <v>27</v>
      </c>
      <c r="D235" t="s">
        <v>499</v>
      </c>
      <c r="E235" t="s">
        <v>114</v>
      </c>
      <c r="F235">
        <v>33155</v>
      </c>
      <c r="G235" t="s">
        <v>550</v>
      </c>
      <c r="H235" t="s">
        <v>80</v>
      </c>
      <c r="I235" t="s">
        <v>81</v>
      </c>
      <c r="J235" t="s">
        <v>82</v>
      </c>
      <c r="K235" t="s">
        <v>38</v>
      </c>
      <c r="L235" t="s">
        <v>111</v>
      </c>
      <c r="M235" t="s">
        <v>83</v>
      </c>
      <c r="N235" s="11" t="s">
        <v>84</v>
      </c>
      <c r="O235" s="11" t="s">
        <v>2274</v>
      </c>
      <c r="P235">
        <v>7</v>
      </c>
      <c r="Q235">
        <v>0</v>
      </c>
      <c r="R235">
        <v>1346.45</v>
      </c>
      <c r="S235">
        <v>0</v>
      </c>
      <c r="T235">
        <v>1346.45</v>
      </c>
    </row>
    <row r="236" spans="1:20" x14ac:dyDescent="0.25">
      <c r="A236" t="s">
        <v>75</v>
      </c>
      <c r="B236" t="s">
        <v>487</v>
      </c>
      <c r="C236" t="s">
        <v>26</v>
      </c>
      <c r="D236" t="s">
        <v>488</v>
      </c>
      <c r="E236" t="s">
        <v>489</v>
      </c>
      <c r="F236">
        <v>39402</v>
      </c>
      <c r="G236" t="s">
        <v>398</v>
      </c>
      <c r="H236" t="s">
        <v>80</v>
      </c>
      <c r="I236" t="s">
        <v>81</v>
      </c>
      <c r="J236" t="s">
        <v>82</v>
      </c>
      <c r="K236" t="s">
        <v>38</v>
      </c>
      <c r="L236" t="s">
        <v>111</v>
      </c>
      <c r="M236" t="s">
        <v>83</v>
      </c>
      <c r="N236" s="11" t="s">
        <v>84</v>
      </c>
      <c r="O236" s="11" t="s">
        <v>2274</v>
      </c>
      <c r="P236">
        <v>-1</v>
      </c>
      <c r="Q236">
        <v>0</v>
      </c>
      <c r="R236">
        <v>413.56</v>
      </c>
      <c r="S236">
        <v>0</v>
      </c>
      <c r="T236">
        <v>413.56</v>
      </c>
    </row>
    <row r="237" spans="1:20" x14ac:dyDescent="0.25">
      <c r="A237" t="s">
        <v>75</v>
      </c>
      <c r="B237" t="s">
        <v>551</v>
      </c>
      <c r="C237" t="s">
        <v>27</v>
      </c>
      <c r="D237" t="s">
        <v>552</v>
      </c>
      <c r="E237" t="s">
        <v>114</v>
      </c>
      <c r="F237">
        <v>33634</v>
      </c>
      <c r="G237" t="s">
        <v>398</v>
      </c>
      <c r="H237" t="s">
        <v>80</v>
      </c>
      <c r="I237" t="s">
        <v>81</v>
      </c>
      <c r="J237" t="s">
        <v>82</v>
      </c>
      <c r="K237" t="s">
        <v>38</v>
      </c>
      <c r="L237" t="s">
        <v>111</v>
      </c>
      <c r="M237" t="s">
        <v>83</v>
      </c>
      <c r="N237" s="11" t="s">
        <v>84</v>
      </c>
      <c r="O237" s="11" t="s">
        <v>2274</v>
      </c>
      <c r="P237">
        <v>-3</v>
      </c>
      <c r="Q237">
        <v>0</v>
      </c>
      <c r="R237">
        <v>230.25</v>
      </c>
      <c r="S237">
        <v>0</v>
      </c>
      <c r="T237">
        <v>230.25</v>
      </c>
    </row>
    <row r="238" spans="1:20" x14ac:dyDescent="0.25">
      <c r="A238" t="s">
        <v>75</v>
      </c>
      <c r="B238" t="s">
        <v>553</v>
      </c>
      <c r="C238" t="s">
        <v>26</v>
      </c>
      <c r="D238" t="s">
        <v>554</v>
      </c>
      <c r="E238" t="s">
        <v>555</v>
      </c>
      <c r="F238">
        <v>36526</v>
      </c>
      <c r="G238" t="s">
        <v>556</v>
      </c>
      <c r="H238" t="s">
        <v>133</v>
      </c>
      <c r="I238" t="s">
        <v>81</v>
      </c>
      <c r="J238" t="s">
        <v>82</v>
      </c>
      <c r="K238" t="s">
        <v>53</v>
      </c>
      <c r="L238" t="s">
        <v>139</v>
      </c>
      <c r="M238" t="s">
        <v>83</v>
      </c>
      <c r="N238" s="11" t="s">
        <v>84</v>
      </c>
      <c r="O238" s="11" t="s">
        <v>2274</v>
      </c>
      <c r="P238">
        <v>-32</v>
      </c>
      <c r="Q238">
        <v>0</v>
      </c>
      <c r="R238">
        <v>474.88</v>
      </c>
      <c r="S238">
        <v>0</v>
      </c>
      <c r="T238">
        <v>474.88</v>
      </c>
    </row>
    <row r="239" spans="1:20" x14ac:dyDescent="0.25">
      <c r="A239" t="s">
        <v>75</v>
      </c>
      <c r="B239" t="s">
        <v>255</v>
      </c>
      <c r="C239" t="s">
        <v>29</v>
      </c>
      <c r="D239" t="s">
        <v>256</v>
      </c>
      <c r="E239" t="s">
        <v>100</v>
      </c>
      <c r="F239">
        <v>46077</v>
      </c>
      <c r="G239" t="s">
        <v>398</v>
      </c>
      <c r="H239" t="s">
        <v>80</v>
      </c>
      <c r="I239" t="s">
        <v>81</v>
      </c>
      <c r="J239" t="s">
        <v>82</v>
      </c>
      <c r="K239" t="s">
        <v>38</v>
      </c>
      <c r="L239" t="s">
        <v>111</v>
      </c>
      <c r="M239" t="s">
        <v>83</v>
      </c>
      <c r="N239" s="11" t="s">
        <v>84</v>
      </c>
      <c r="O239" s="11" t="s">
        <v>2274</v>
      </c>
      <c r="P239">
        <v>-5</v>
      </c>
      <c r="Q239">
        <v>0</v>
      </c>
      <c r="R239">
        <v>345.7</v>
      </c>
      <c r="S239">
        <v>0</v>
      </c>
      <c r="T239">
        <v>345.7</v>
      </c>
    </row>
    <row r="240" spans="1:20" x14ac:dyDescent="0.25">
      <c r="A240" t="s">
        <v>75</v>
      </c>
      <c r="B240" t="s">
        <v>558</v>
      </c>
      <c r="C240" t="s">
        <v>30</v>
      </c>
      <c r="D240" t="s">
        <v>146</v>
      </c>
      <c r="E240" t="s">
        <v>147</v>
      </c>
      <c r="F240">
        <v>85027</v>
      </c>
      <c r="G240" t="s">
        <v>559</v>
      </c>
      <c r="H240" t="s">
        <v>80</v>
      </c>
      <c r="I240" t="s">
        <v>81</v>
      </c>
      <c r="J240" t="s">
        <v>82</v>
      </c>
      <c r="K240" t="s">
        <v>53</v>
      </c>
      <c r="L240" t="s">
        <v>228</v>
      </c>
      <c r="M240" t="s">
        <v>83</v>
      </c>
      <c r="N240" s="11" t="s">
        <v>84</v>
      </c>
      <c r="O240" s="11" t="s">
        <v>2274</v>
      </c>
      <c r="P240">
        <v>-3</v>
      </c>
      <c r="Q240">
        <v>0</v>
      </c>
      <c r="R240">
        <v>1231.92</v>
      </c>
      <c r="S240">
        <v>0</v>
      </c>
      <c r="T240">
        <v>1231.92</v>
      </c>
    </row>
    <row r="241" spans="1:20" x14ac:dyDescent="0.25">
      <c r="A241" t="s">
        <v>75</v>
      </c>
      <c r="B241" t="s">
        <v>539</v>
      </c>
      <c r="C241" t="s">
        <v>22</v>
      </c>
      <c r="D241" t="s">
        <v>540</v>
      </c>
      <c r="E241" t="s">
        <v>137</v>
      </c>
      <c r="F241">
        <v>23435</v>
      </c>
      <c r="G241" t="s">
        <v>283</v>
      </c>
      <c r="H241" t="s">
        <v>80</v>
      </c>
      <c r="I241" t="s">
        <v>81</v>
      </c>
      <c r="J241" t="s">
        <v>82</v>
      </c>
      <c r="K241" t="s">
        <v>38</v>
      </c>
      <c r="L241" t="s">
        <v>111</v>
      </c>
      <c r="M241" t="s">
        <v>83</v>
      </c>
      <c r="N241" s="11" t="s">
        <v>84</v>
      </c>
      <c r="O241" s="11" t="s">
        <v>2274</v>
      </c>
      <c r="P241">
        <v>2</v>
      </c>
      <c r="Q241">
        <v>0</v>
      </c>
      <c r="R241">
        <v>139.5</v>
      </c>
      <c r="S241">
        <v>0</v>
      </c>
      <c r="T241">
        <v>139.5</v>
      </c>
    </row>
    <row r="242" spans="1:20" x14ac:dyDescent="0.25">
      <c r="A242" t="s">
        <v>75</v>
      </c>
      <c r="B242" t="s">
        <v>184</v>
      </c>
      <c r="C242" t="s">
        <v>25</v>
      </c>
      <c r="D242" t="s">
        <v>185</v>
      </c>
      <c r="E242" t="s">
        <v>186</v>
      </c>
      <c r="F242">
        <v>11230</v>
      </c>
      <c r="G242" t="s">
        <v>560</v>
      </c>
      <c r="H242" t="s">
        <v>80</v>
      </c>
      <c r="I242" t="s">
        <v>281</v>
      </c>
      <c r="J242" t="s">
        <v>82</v>
      </c>
      <c r="K242" t="s">
        <v>53</v>
      </c>
      <c r="L242" t="s">
        <v>165</v>
      </c>
      <c r="M242" t="s">
        <v>83</v>
      </c>
      <c r="N242" s="11" t="s">
        <v>84</v>
      </c>
      <c r="O242" s="11" t="s">
        <v>2274</v>
      </c>
      <c r="P242">
        <v>-2</v>
      </c>
      <c r="Q242">
        <v>0</v>
      </c>
      <c r="R242">
        <v>213.4</v>
      </c>
      <c r="S242">
        <v>0</v>
      </c>
      <c r="T242">
        <v>213.4</v>
      </c>
    </row>
    <row r="243" spans="1:20" x14ac:dyDescent="0.25">
      <c r="A243" t="s">
        <v>75</v>
      </c>
      <c r="B243" t="s">
        <v>561</v>
      </c>
      <c r="C243" t="s">
        <v>19</v>
      </c>
      <c r="D243" t="s">
        <v>562</v>
      </c>
      <c r="E243" t="s">
        <v>147</v>
      </c>
      <c r="F243">
        <v>85255</v>
      </c>
      <c r="G243" t="s">
        <v>563</v>
      </c>
      <c r="H243" t="s">
        <v>246</v>
      </c>
      <c r="I243" t="s">
        <v>81</v>
      </c>
      <c r="J243" t="s">
        <v>90</v>
      </c>
      <c r="K243" t="s">
        <v>42</v>
      </c>
      <c r="L243" t="s">
        <v>91</v>
      </c>
      <c r="M243" t="s">
        <v>92</v>
      </c>
      <c r="N243" s="11" t="s">
        <v>84</v>
      </c>
      <c r="O243" s="11" t="s">
        <v>2274</v>
      </c>
      <c r="P243">
        <v>0</v>
      </c>
      <c r="Q243">
        <v>2</v>
      </c>
      <c r="R243">
        <v>0</v>
      </c>
      <c r="S243">
        <v>3.3</v>
      </c>
      <c r="T243">
        <v>-3.3</v>
      </c>
    </row>
    <row r="244" spans="1:20" x14ac:dyDescent="0.25">
      <c r="A244" t="s">
        <v>75</v>
      </c>
      <c r="B244" t="s">
        <v>2157</v>
      </c>
      <c r="C244" t="s">
        <v>27</v>
      </c>
      <c r="D244" t="s">
        <v>1181</v>
      </c>
      <c r="E244" t="s">
        <v>114</v>
      </c>
      <c r="F244">
        <v>34237</v>
      </c>
      <c r="G244" t="s">
        <v>493</v>
      </c>
      <c r="H244" t="s">
        <v>80</v>
      </c>
      <c r="I244" t="s">
        <v>81</v>
      </c>
      <c r="J244" t="s">
        <v>82</v>
      </c>
      <c r="K244" t="s">
        <v>39</v>
      </c>
      <c r="L244" t="s">
        <v>39</v>
      </c>
      <c r="M244" t="s">
        <v>92</v>
      </c>
      <c r="N244" s="11" t="s">
        <v>84</v>
      </c>
      <c r="O244" s="11" t="s">
        <v>2274</v>
      </c>
      <c r="P244">
        <v>0</v>
      </c>
      <c r="Q244">
        <v>1</v>
      </c>
      <c r="R244">
        <v>0</v>
      </c>
      <c r="S244">
        <v>0</v>
      </c>
      <c r="T244">
        <v>0</v>
      </c>
    </row>
    <row r="245" spans="1:20" x14ac:dyDescent="0.25">
      <c r="A245" t="s">
        <v>75</v>
      </c>
      <c r="B245" t="s">
        <v>239</v>
      </c>
      <c r="C245" t="s">
        <v>27</v>
      </c>
      <c r="D245" t="s">
        <v>240</v>
      </c>
      <c r="E245" t="s">
        <v>114</v>
      </c>
      <c r="F245">
        <v>33434</v>
      </c>
      <c r="G245" t="s">
        <v>1321</v>
      </c>
      <c r="H245" t="s">
        <v>80</v>
      </c>
      <c r="I245" t="s">
        <v>164</v>
      </c>
      <c r="J245" t="s">
        <v>90</v>
      </c>
      <c r="K245" t="s">
        <v>42</v>
      </c>
      <c r="L245" t="s">
        <v>91</v>
      </c>
      <c r="M245" t="s">
        <v>188</v>
      </c>
      <c r="N245" s="11" t="s">
        <v>84</v>
      </c>
      <c r="O245" s="11" t="s">
        <v>2274</v>
      </c>
      <c r="P245">
        <v>0</v>
      </c>
      <c r="Q245">
        <v>20</v>
      </c>
      <c r="R245">
        <v>0</v>
      </c>
      <c r="S245">
        <v>744</v>
      </c>
      <c r="T245">
        <v>-744</v>
      </c>
    </row>
    <row r="246" spans="1:20" x14ac:dyDescent="0.25">
      <c r="A246" t="s">
        <v>75</v>
      </c>
      <c r="B246" t="s">
        <v>564</v>
      </c>
      <c r="C246" t="s">
        <v>26</v>
      </c>
      <c r="D246" t="s">
        <v>565</v>
      </c>
      <c r="E246" t="s">
        <v>180</v>
      </c>
      <c r="F246">
        <v>30004</v>
      </c>
      <c r="G246" t="s">
        <v>566</v>
      </c>
      <c r="H246" t="s">
        <v>80</v>
      </c>
      <c r="I246" t="s">
        <v>81</v>
      </c>
      <c r="J246" t="s">
        <v>82</v>
      </c>
      <c r="K246" t="s">
        <v>42</v>
      </c>
      <c r="L246" t="s">
        <v>91</v>
      </c>
      <c r="M246" t="s">
        <v>83</v>
      </c>
      <c r="N246" s="11" t="s">
        <v>84</v>
      </c>
      <c r="O246" s="11" t="s">
        <v>2274</v>
      </c>
      <c r="P246">
        <v>8</v>
      </c>
      <c r="Q246">
        <v>0</v>
      </c>
      <c r="R246">
        <v>792.8</v>
      </c>
      <c r="S246">
        <v>0</v>
      </c>
      <c r="T246">
        <v>792.8</v>
      </c>
    </row>
    <row r="247" spans="1:20" x14ac:dyDescent="0.25">
      <c r="A247" t="s">
        <v>75</v>
      </c>
      <c r="B247" t="s">
        <v>239</v>
      </c>
      <c r="C247" t="s">
        <v>27</v>
      </c>
      <c r="D247" t="s">
        <v>240</v>
      </c>
      <c r="E247" t="s">
        <v>114</v>
      </c>
      <c r="F247">
        <v>33434</v>
      </c>
      <c r="G247" t="s">
        <v>205</v>
      </c>
      <c r="H247" t="s">
        <v>80</v>
      </c>
      <c r="I247" t="s">
        <v>281</v>
      </c>
      <c r="J247" t="s">
        <v>90</v>
      </c>
      <c r="K247" t="s">
        <v>42</v>
      </c>
      <c r="L247" t="s">
        <v>91</v>
      </c>
      <c r="M247" t="s">
        <v>92</v>
      </c>
      <c r="N247" s="11" t="s">
        <v>84</v>
      </c>
      <c r="O247" s="11" t="s">
        <v>2274</v>
      </c>
      <c r="P247">
        <v>0</v>
      </c>
      <c r="Q247">
        <v>12</v>
      </c>
      <c r="R247">
        <v>0</v>
      </c>
      <c r="S247">
        <v>111</v>
      </c>
      <c r="T247">
        <v>-111</v>
      </c>
    </row>
    <row r="248" spans="1:20" x14ac:dyDescent="0.25">
      <c r="A248" t="s">
        <v>75</v>
      </c>
      <c r="B248" t="s">
        <v>567</v>
      </c>
      <c r="C248" t="s">
        <v>29</v>
      </c>
      <c r="D248" t="s">
        <v>568</v>
      </c>
      <c r="E248" t="s">
        <v>87</v>
      </c>
      <c r="F248">
        <v>43201</v>
      </c>
      <c r="G248" t="s">
        <v>569</v>
      </c>
      <c r="H248" t="s">
        <v>80</v>
      </c>
      <c r="I248" t="s">
        <v>81</v>
      </c>
      <c r="J248" t="s">
        <v>90</v>
      </c>
      <c r="K248" t="s">
        <v>38</v>
      </c>
      <c r="L248" t="s">
        <v>111</v>
      </c>
      <c r="M248" t="s">
        <v>92</v>
      </c>
      <c r="N248" s="11" t="s">
        <v>84</v>
      </c>
      <c r="O248" s="11" t="s">
        <v>2274</v>
      </c>
      <c r="P248">
        <v>0</v>
      </c>
      <c r="Q248">
        <v>3</v>
      </c>
      <c r="R248">
        <v>0</v>
      </c>
      <c r="S248">
        <v>168.9</v>
      </c>
      <c r="T248">
        <v>-168.9</v>
      </c>
    </row>
    <row r="249" spans="1:20" x14ac:dyDescent="0.25">
      <c r="A249" t="s">
        <v>75</v>
      </c>
      <c r="B249" t="s">
        <v>171</v>
      </c>
      <c r="C249" t="s">
        <v>23</v>
      </c>
      <c r="D249" t="s">
        <v>513</v>
      </c>
      <c r="E249" t="s">
        <v>176</v>
      </c>
      <c r="F249">
        <v>98005</v>
      </c>
      <c r="G249" t="s">
        <v>457</v>
      </c>
      <c r="H249" t="s">
        <v>80</v>
      </c>
      <c r="I249" t="s">
        <v>81</v>
      </c>
      <c r="J249" t="s">
        <v>90</v>
      </c>
      <c r="K249" t="s">
        <v>42</v>
      </c>
      <c r="L249" t="s">
        <v>91</v>
      </c>
      <c r="M249" t="s">
        <v>188</v>
      </c>
      <c r="N249" s="11" t="s">
        <v>84</v>
      </c>
      <c r="O249" s="11" t="s">
        <v>2274</v>
      </c>
      <c r="P249">
        <v>0</v>
      </c>
      <c r="Q249">
        <v>14</v>
      </c>
      <c r="R249">
        <v>0</v>
      </c>
      <c r="S249">
        <v>180.83</v>
      </c>
      <c r="T249">
        <v>-180.83</v>
      </c>
    </row>
    <row r="250" spans="1:20" x14ac:dyDescent="0.25">
      <c r="A250" t="s">
        <v>75</v>
      </c>
      <c r="B250" t="s">
        <v>404</v>
      </c>
      <c r="C250" t="s">
        <v>29</v>
      </c>
      <c r="D250" t="s">
        <v>405</v>
      </c>
      <c r="E250" t="s">
        <v>78</v>
      </c>
      <c r="F250">
        <v>15056</v>
      </c>
      <c r="G250" t="s">
        <v>570</v>
      </c>
      <c r="H250" t="s">
        <v>80</v>
      </c>
      <c r="I250" t="s">
        <v>81</v>
      </c>
      <c r="J250" t="s">
        <v>90</v>
      </c>
      <c r="K250" t="s">
        <v>42</v>
      </c>
      <c r="L250" t="s">
        <v>91</v>
      </c>
      <c r="M250" t="s">
        <v>188</v>
      </c>
      <c r="N250" s="11" t="s">
        <v>84</v>
      </c>
      <c r="O250" s="11" t="s">
        <v>2274</v>
      </c>
      <c r="P250">
        <v>0</v>
      </c>
      <c r="Q250">
        <v>2</v>
      </c>
      <c r="R250">
        <v>0</v>
      </c>
      <c r="S250">
        <v>8.1</v>
      </c>
      <c r="T250">
        <v>-8.1</v>
      </c>
    </row>
    <row r="251" spans="1:20" x14ac:dyDescent="0.25">
      <c r="A251" t="s">
        <v>75</v>
      </c>
      <c r="B251" t="s">
        <v>351</v>
      </c>
      <c r="C251" t="s">
        <v>22</v>
      </c>
      <c r="D251" t="s">
        <v>190</v>
      </c>
      <c r="E251" t="s">
        <v>137</v>
      </c>
      <c r="F251">
        <v>24018</v>
      </c>
      <c r="G251" t="s">
        <v>571</v>
      </c>
      <c r="H251" t="s">
        <v>80</v>
      </c>
      <c r="I251" t="s">
        <v>81</v>
      </c>
      <c r="J251" t="s">
        <v>82</v>
      </c>
      <c r="K251" t="s">
        <v>42</v>
      </c>
      <c r="L251" t="s">
        <v>91</v>
      </c>
      <c r="M251" t="s">
        <v>83</v>
      </c>
      <c r="N251" s="11" t="s">
        <v>84</v>
      </c>
      <c r="O251" s="11" t="s">
        <v>2274</v>
      </c>
      <c r="P251">
        <v>-1</v>
      </c>
      <c r="Q251">
        <v>0</v>
      </c>
      <c r="R251">
        <v>4.12</v>
      </c>
      <c r="S251">
        <v>0</v>
      </c>
      <c r="T251">
        <v>4.12</v>
      </c>
    </row>
    <row r="252" spans="1:20" x14ac:dyDescent="0.25">
      <c r="A252" t="s">
        <v>75</v>
      </c>
      <c r="B252" t="s">
        <v>284</v>
      </c>
      <c r="C252" t="s">
        <v>25</v>
      </c>
      <c r="D252" t="s">
        <v>285</v>
      </c>
      <c r="E252" t="s">
        <v>186</v>
      </c>
      <c r="F252">
        <v>11730</v>
      </c>
      <c r="G252" t="s">
        <v>572</v>
      </c>
      <c r="H252" t="s">
        <v>80</v>
      </c>
      <c r="I252" t="s">
        <v>81</v>
      </c>
      <c r="J252" t="s">
        <v>82</v>
      </c>
      <c r="K252" t="s">
        <v>53</v>
      </c>
      <c r="L252" t="s">
        <v>165</v>
      </c>
      <c r="M252" t="s">
        <v>83</v>
      </c>
      <c r="N252" s="11" t="s">
        <v>84</v>
      </c>
      <c r="O252" s="11" t="s">
        <v>2274</v>
      </c>
      <c r="P252">
        <v>-2</v>
      </c>
      <c r="Q252">
        <v>0</v>
      </c>
      <c r="R252">
        <v>198.08</v>
      </c>
      <c r="S252">
        <v>0</v>
      </c>
      <c r="T252">
        <v>198.08</v>
      </c>
    </row>
    <row r="253" spans="1:20" x14ac:dyDescent="0.25">
      <c r="A253" t="s">
        <v>75</v>
      </c>
      <c r="B253" t="s">
        <v>704</v>
      </c>
      <c r="C253" t="s">
        <v>27</v>
      </c>
      <c r="D253" t="s">
        <v>705</v>
      </c>
      <c r="E253" t="s">
        <v>114</v>
      </c>
      <c r="F253" t="s">
        <v>706</v>
      </c>
      <c r="G253" t="s">
        <v>119</v>
      </c>
      <c r="H253" t="s">
        <v>80</v>
      </c>
      <c r="I253" t="s">
        <v>81</v>
      </c>
      <c r="J253" t="s">
        <v>82</v>
      </c>
      <c r="K253" t="s">
        <v>38</v>
      </c>
      <c r="L253" t="s">
        <v>111</v>
      </c>
      <c r="M253" t="s">
        <v>83</v>
      </c>
      <c r="N253" s="11" t="s">
        <v>84</v>
      </c>
      <c r="O253" s="11" t="s">
        <v>2274</v>
      </c>
      <c r="P253">
        <v>-2</v>
      </c>
      <c r="Q253">
        <v>0</v>
      </c>
      <c r="R253">
        <v>253.4</v>
      </c>
      <c r="S253">
        <v>0</v>
      </c>
      <c r="T253">
        <v>253.4</v>
      </c>
    </row>
    <row r="254" spans="1:20" x14ac:dyDescent="0.25">
      <c r="A254" t="s">
        <v>75</v>
      </c>
      <c r="B254" t="s">
        <v>573</v>
      </c>
      <c r="C254" t="s">
        <v>22</v>
      </c>
      <c r="D254" t="s">
        <v>574</v>
      </c>
      <c r="E254" t="s">
        <v>78</v>
      </c>
      <c r="F254">
        <v>19020</v>
      </c>
      <c r="G254" t="s">
        <v>575</v>
      </c>
      <c r="H254" t="s">
        <v>80</v>
      </c>
      <c r="I254" t="s">
        <v>81</v>
      </c>
      <c r="J254" t="s">
        <v>90</v>
      </c>
      <c r="K254" t="s">
        <v>42</v>
      </c>
      <c r="L254" t="s">
        <v>91</v>
      </c>
      <c r="M254" t="s">
        <v>92</v>
      </c>
      <c r="N254" s="11" t="s">
        <v>84</v>
      </c>
      <c r="O254" s="11" t="s">
        <v>2274</v>
      </c>
      <c r="P254">
        <v>0</v>
      </c>
      <c r="Q254">
        <v>8</v>
      </c>
      <c r="R254">
        <v>0</v>
      </c>
      <c r="S254">
        <v>99.68</v>
      </c>
      <c r="T254">
        <v>-99.68</v>
      </c>
    </row>
    <row r="255" spans="1:20" x14ac:dyDescent="0.25">
      <c r="A255" t="s">
        <v>75</v>
      </c>
      <c r="B255" t="s">
        <v>404</v>
      </c>
      <c r="C255" t="s">
        <v>29</v>
      </c>
      <c r="D255" t="s">
        <v>405</v>
      </c>
      <c r="E255" t="s">
        <v>78</v>
      </c>
      <c r="F255">
        <v>15056</v>
      </c>
      <c r="G255" t="s">
        <v>398</v>
      </c>
      <c r="H255" t="s">
        <v>80</v>
      </c>
      <c r="I255" t="s">
        <v>81</v>
      </c>
      <c r="J255" t="s">
        <v>82</v>
      </c>
      <c r="K255" t="s">
        <v>38</v>
      </c>
      <c r="L255" t="s">
        <v>111</v>
      </c>
      <c r="M255" t="s">
        <v>83</v>
      </c>
      <c r="N255" s="11" t="s">
        <v>84</v>
      </c>
      <c r="O255" s="11" t="s">
        <v>2274</v>
      </c>
      <c r="P255">
        <v>-1</v>
      </c>
      <c r="Q255">
        <v>0</v>
      </c>
      <c r="R255">
        <v>80.180000000000007</v>
      </c>
      <c r="S255">
        <v>0</v>
      </c>
      <c r="T255">
        <v>80.180000000000007</v>
      </c>
    </row>
    <row r="256" spans="1:20" x14ac:dyDescent="0.25">
      <c r="A256" t="s">
        <v>75</v>
      </c>
      <c r="B256" t="s">
        <v>189</v>
      </c>
      <c r="C256" t="s">
        <v>18</v>
      </c>
      <c r="D256" t="s">
        <v>190</v>
      </c>
      <c r="E256" t="s">
        <v>191</v>
      </c>
      <c r="F256">
        <v>76262</v>
      </c>
      <c r="G256" t="s">
        <v>576</v>
      </c>
      <c r="H256" t="s">
        <v>80</v>
      </c>
      <c r="I256" t="s">
        <v>281</v>
      </c>
      <c r="J256" t="s">
        <v>82</v>
      </c>
      <c r="K256" t="s">
        <v>42</v>
      </c>
      <c r="L256" t="s">
        <v>91</v>
      </c>
      <c r="M256" t="s">
        <v>83</v>
      </c>
      <c r="N256" s="11" t="s">
        <v>84</v>
      </c>
      <c r="O256" s="11" t="s">
        <v>2274</v>
      </c>
      <c r="P256">
        <v>30</v>
      </c>
      <c r="Q256">
        <v>0</v>
      </c>
      <c r="R256">
        <v>37.5</v>
      </c>
      <c r="S256">
        <v>0</v>
      </c>
      <c r="T256">
        <v>37.5</v>
      </c>
    </row>
    <row r="257" spans="1:20" x14ac:dyDescent="0.25">
      <c r="A257" t="s">
        <v>75</v>
      </c>
      <c r="B257" t="s">
        <v>157</v>
      </c>
      <c r="C257" t="s">
        <v>21</v>
      </c>
      <c r="D257" t="s">
        <v>158</v>
      </c>
      <c r="E257" t="s">
        <v>159</v>
      </c>
      <c r="F257">
        <v>66205</v>
      </c>
      <c r="G257" t="s">
        <v>577</v>
      </c>
      <c r="H257" t="s">
        <v>80</v>
      </c>
      <c r="I257" t="s">
        <v>81</v>
      </c>
      <c r="J257" t="s">
        <v>82</v>
      </c>
      <c r="K257" t="s">
        <v>53</v>
      </c>
      <c r="L257" t="s">
        <v>228</v>
      </c>
      <c r="M257" t="s">
        <v>83</v>
      </c>
      <c r="N257" s="11" t="s">
        <v>84</v>
      </c>
      <c r="O257" s="11" t="s">
        <v>2274</v>
      </c>
      <c r="P257">
        <v>-2</v>
      </c>
      <c r="Q257">
        <v>0</v>
      </c>
      <c r="R257">
        <v>1077.95</v>
      </c>
      <c r="S257">
        <v>0</v>
      </c>
      <c r="T257">
        <v>1077.95</v>
      </c>
    </row>
    <row r="258" spans="1:20" x14ac:dyDescent="0.25">
      <c r="A258" t="s">
        <v>75</v>
      </c>
      <c r="B258" t="s">
        <v>171</v>
      </c>
      <c r="C258" t="s">
        <v>19</v>
      </c>
      <c r="D258" t="s">
        <v>172</v>
      </c>
      <c r="E258" t="s">
        <v>147</v>
      </c>
      <c r="F258">
        <v>85260</v>
      </c>
      <c r="G258" t="s">
        <v>632</v>
      </c>
      <c r="H258" t="s">
        <v>80</v>
      </c>
      <c r="I258" t="s">
        <v>89</v>
      </c>
      <c r="J258" t="s">
        <v>82</v>
      </c>
      <c r="K258" t="s">
        <v>42</v>
      </c>
      <c r="L258" t="s">
        <v>91</v>
      </c>
      <c r="M258" t="s">
        <v>83</v>
      </c>
      <c r="N258" s="11" t="s">
        <v>84</v>
      </c>
      <c r="O258" s="11" t="s">
        <v>2274</v>
      </c>
      <c r="P258">
        <v>10</v>
      </c>
      <c r="Q258">
        <v>0</v>
      </c>
      <c r="R258">
        <v>121</v>
      </c>
      <c r="S258">
        <v>0</v>
      </c>
      <c r="T258">
        <v>121</v>
      </c>
    </row>
    <row r="259" spans="1:20" x14ac:dyDescent="0.25">
      <c r="A259" t="s">
        <v>75</v>
      </c>
      <c r="B259" t="s">
        <v>331</v>
      </c>
      <c r="C259" t="s">
        <v>18</v>
      </c>
      <c r="D259" t="s">
        <v>332</v>
      </c>
      <c r="E259" t="s">
        <v>333</v>
      </c>
      <c r="F259">
        <v>72405</v>
      </c>
      <c r="G259" t="s">
        <v>2114</v>
      </c>
      <c r="H259" t="s">
        <v>80</v>
      </c>
      <c r="I259" t="s">
        <v>81</v>
      </c>
      <c r="J259" t="s">
        <v>82</v>
      </c>
      <c r="K259" t="s">
        <v>53</v>
      </c>
      <c r="L259" t="s">
        <v>193</v>
      </c>
      <c r="M259" t="s">
        <v>83</v>
      </c>
      <c r="N259" s="11" t="s">
        <v>84</v>
      </c>
      <c r="O259" s="11" t="s">
        <v>2274</v>
      </c>
      <c r="P259">
        <v>-26</v>
      </c>
      <c r="Q259">
        <v>0</v>
      </c>
      <c r="R259">
        <v>3936.14</v>
      </c>
      <c r="S259">
        <v>0</v>
      </c>
      <c r="T259">
        <v>3936.14</v>
      </c>
    </row>
    <row r="260" spans="1:20" x14ac:dyDescent="0.25">
      <c r="A260" t="s">
        <v>75</v>
      </c>
      <c r="B260" t="s">
        <v>578</v>
      </c>
      <c r="C260" t="s">
        <v>20</v>
      </c>
      <c r="D260" t="s">
        <v>579</v>
      </c>
      <c r="E260" t="s">
        <v>244</v>
      </c>
      <c r="F260">
        <v>2568</v>
      </c>
      <c r="G260" t="s">
        <v>152</v>
      </c>
      <c r="H260" t="s">
        <v>80</v>
      </c>
      <c r="I260" t="s">
        <v>81</v>
      </c>
      <c r="J260" t="s">
        <v>90</v>
      </c>
      <c r="K260" t="s">
        <v>38</v>
      </c>
      <c r="L260" t="s">
        <v>111</v>
      </c>
      <c r="M260" t="s">
        <v>92</v>
      </c>
      <c r="N260" s="11" t="s">
        <v>84</v>
      </c>
      <c r="O260" s="11" t="s">
        <v>2274</v>
      </c>
      <c r="P260">
        <v>0</v>
      </c>
      <c r="Q260">
        <v>8</v>
      </c>
      <c r="R260">
        <v>0</v>
      </c>
      <c r="S260">
        <v>682.4</v>
      </c>
      <c r="T260">
        <v>-682.4</v>
      </c>
    </row>
    <row r="261" spans="1:20" x14ac:dyDescent="0.25">
      <c r="A261" t="s">
        <v>75</v>
      </c>
      <c r="B261" t="s">
        <v>1811</v>
      </c>
      <c r="C261" t="s">
        <v>19</v>
      </c>
      <c r="D261" t="s">
        <v>1812</v>
      </c>
      <c r="E261" t="s">
        <v>118</v>
      </c>
      <c r="F261">
        <v>91101</v>
      </c>
      <c r="G261" t="s">
        <v>378</v>
      </c>
      <c r="H261" t="s">
        <v>80</v>
      </c>
      <c r="I261" t="s">
        <v>281</v>
      </c>
      <c r="J261" t="s">
        <v>90</v>
      </c>
      <c r="K261" t="s">
        <v>42</v>
      </c>
      <c r="L261" t="s">
        <v>91</v>
      </c>
      <c r="M261" t="s">
        <v>92</v>
      </c>
      <c r="N261" s="11" t="s">
        <v>84</v>
      </c>
      <c r="O261" s="11" t="s">
        <v>2274</v>
      </c>
      <c r="P261">
        <v>0</v>
      </c>
      <c r="Q261">
        <v>13</v>
      </c>
      <c r="R261">
        <v>0</v>
      </c>
      <c r="S261">
        <v>244.4</v>
      </c>
      <c r="T261">
        <v>-244.4</v>
      </c>
    </row>
    <row r="262" spans="1:20" x14ac:dyDescent="0.25">
      <c r="A262" t="s">
        <v>75</v>
      </c>
      <c r="B262" t="s">
        <v>358</v>
      </c>
      <c r="C262" t="s">
        <v>26</v>
      </c>
      <c r="D262" t="s">
        <v>359</v>
      </c>
      <c r="E262" t="s">
        <v>180</v>
      </c>
      <c r="F262">
        <v>30075</v>
      </c>
      <c r="G262" t="s">
        <v>580</v>
      </c>
      <c r="H262" t="s">
        <v>80</v>
      </c>
      <c r="I262" t="s">
        <v>281</v>
      </c>
      <c r="J262" t="s">
        <v>90</v>
      </c>
      <c r="K262" t="s">
        <v>53</v>
      </c>
      <c r="L262" t="s">
        <v>165</v>
      </c>
      <c r="M262" t="s">
        <v>92</v>
      </c>
      <c r="N262" s="11" t="s">
        <v>84</v>
      </c>
      <c r="O262" s="11" t="s">
        <v>2274</v>
      </c>
      <c r="P262">
        <v>0</v>
      </c>
      <c r="Q262">
        <v>5</v>
      </c>
      <c r="R262">
        <v>0</v>
      </c>
      <c r="S262">
        <v>485.1</v>
      </c>
      <c r="T262">
        <v>-485.1</v>
      </c>
    </row>
    <row r="263" spans="1:20" x14ac:dyDescent="0.25">
      <c r="A263" t="s">
        <v>75</v>
      </c>
      <c r="B263" t="s">
        <v>416</v>
      </c>
      <c r="C263" t="s">
        <v>29</v>
      </c>
      <c r="D263" t="s">
        <v>417</v>
      </c>
      <c r="E263" t="s">
        <v>142</v>
      </c>
      <c r="F263">
        <v>48071</v>
      </c>
      <c r="G263" t="s">
        <v>994</v>
      </c>
      <c r="H263" t="s">
        <v>80</v>
      </c>
      <c r="I263" t="s">
        <v>89</v>
      </c>
      <c r="J263" t="s">
        <v>90</v>
      </c>
      <c r="K263" t="s">
        <v>53</v>
      </c>
      <c r="L263" t="s">
        <v>368</v>
      </c>
      <c r="M263" t="s">
        <v>92</v>
      </c>
      <c r="N263" s="11" t="s">
        <v>84</v>
      </c>
      <c r="O263" s="11" t="s">
        <v>2274</v>
      </c>
      <c r="P263">
        <v>0</v>
      </c>
      <c r="Q263">
        <v>7</v>
      </c>
      <c r="R263">
        <v>0</v>
      </c>
      <c r="S263">
        <v>926.45</v>
      </c>
      <c r="T263">
        <v>-926.45</v>
      </c>
    </row>
    <row r="264" spans="1:20" x14ac:dyDescent="0.25">
      <c r="A264" t="s">
        <v>75</v>
      </c>
      <c r="B264" t="s">
        <v>1364</v>
      </c>
      <c r="C264" t="s">
        <v>27</v>
      </c>
      <c r="D264" t="s">
        <v>1365</v>
      </c>
      <c r="E264" t="s">
        <v>114</v>
      </c>
      <c r="F264">
        <v>34761</v>
      </c>
      <c r="G264" t="s">
        <v>263</v>
      </c>
      <c r="H264" t="s">
        <v>80</v>
      </c>
      <c r="I264" t="s">
        <v>81</v>
      </c>
      <c r="J264" t="s">
        <v>90</v>
      </c>
      <c r="K264" t="s">
        <v>53</v>
      </c>
      <c r="L264" t="s">
        <v>165</v>
      </c>
      <c r="M264" t="s">
        <v>92</v>
      </c>
      <c r="N264" s="11" t="s">
        <v>84</v>
      </c>
      <c r="O264" s="11" t="s">
        <v>2274</v>
      </c>
      <c r="P264">
        <v>0</v>
      </c>
      <c r="Q264">
        <v>2</v>
      </c>
      <c r="R264">
        <v>0</v>
      </c>
      <c r="S264">
        <v>285.10000000000002</v>
      </c>
      <c r="T264">
        <v>-285.10000000000002</v>
      </c>
    </row>
    <row r="265" spans="1:20" x14ac:dyDescent="0.25">
      <c r="A265" t="s">
        <v>75</v>
      </c>
      <c r="B265" t="s">
        <v>103</v>
      </c>
      <c r="C265" t="s">
        <v>27</v>
      </c>
      <c r="D265" t="s">
        <v>366</v>
      </c>
      <c r="E265" t="s">
        <v>114</v>
      </c>
      <c r="F265">
        <v>32459</v>
      </c>
      <c r="G265" t="s">
        <v>583</v>
      </c>
      <c r="H265" t="s">
        <v>80</v>
      </c>
      <c r="I265" t="s">
        <v>81</v>
      </c>
      <c r="J265" t="s">
        <v>90</v>
      </c>
      <c r="K265" t="s">
        <v>37</v>
      </c>
      <c r="L265" t="s">
        <v>584</v>
      </c>
      <c r="M265" t="s">
        <v>92</v>
      </c>
      <c r="N265" s="11" t="s">
        <v>84</v>
      </c>
      <c r="O265" s="11" t="s">
        <v>2274</v>
      </c>
      <c r="P265">
        <v>-12</v>
      </c>
      <c r="Q265">
        <v>0</v>
      </c>
      <c r="R265">
        <v>103.2</v>
      </c>
      <c r="S265">
        <v>0</v>
      </c>
      <c r="T265">
        <v>103.2</v>
      </c>
    </row>
    <row r="266" spans="1:20" x14ac:dyDescent="0.25">
      <c r="A266" t="s">
        <v>75</v>
      </c>
      <c r="B266" t="s">
        <v>390</v>
      </c>
      <c r="C266" t="s">
        <v>20</v>
      </c>
      <c r="D266" t="s">
        <v>391</v>
      </c>
      <c r="E266" t="s">
        <v>244</v>
      </c>
      <c r="F266">
        <v>2021</v>
      </c>
      <c r="G266" t="s">
        <v>585</v>
      </c>
      <c r="H266" t="s">
        <v>80</v>
      </c>
      <c r="I266" t="s">
        <v>81</v>
      </c>
      <c r="J266" t="s">
        <v>82</v>
      </c>
      <c r="K266" t="s">
        <v>38</v>
      </c>
      <c r="L266" t="s">
        <v>111</v>
      </c>
      <c r="M266" t="s">
        <v>83</v>
      </c>
      <c r="N266" s="11" t="s">
        <v>84</v>
      </c>
      <c r="O266" s="11" t="s">
        <v>2274</v>
      </c>
      <c r="P266">
        <v>-1</v>
      </c>
      <c r="Q266">
        <v>0</v>
      </c>
      <c r="R266">
        <v>115.36</v>
      </c>
      <c r="S266">
        <v>0</v>
      </c>
      <c r="T266">
        <v>115.36</v>
      </c>
    </row>
    <row r="267" spans="1:20" x14ac:dyDescent="0.25">
      <c r="A267" t="s">
        <v>75</v>
      </c>
      <c r="B267" t="s">
        <v>586</v>
      </c>
      <c r="C267" t="s">
        <v>26</v>
      </c>
      <c r="D267" t="s">
        <v>587</v>
      </c>
      <c r="E267" t="s">
        <v>180</v>
      </c>
      <c r="F267">
        <v>30060</v>
      </c>
      <c r="G267" t="s">
        <v>220</v>
      </c>
      <c r="H267" t="s">
        <v>80</v>
      </c>
      <c r="I267" t="s">
        <v>81</v>
      </c>
      <c r="J267" t="s">
        <v>82</v>
      </c>
      <c r="K267" t="s">
        <v>53</v>
      </c>
      <c r="L267" t="s">
        <v>165</v>
      </c>
      <c r="M267" t="s">
        <v>83</v>
      </c>
      <c r="N267" s="11" t="s">
        <v>84</v>
      </c>
      <c r="O267" s="11" t="s">
        <v>2274</v>
      </c>
      <c r="P267">
        <v>-15</v>
      </c>
      <c r="Q267">
        <v>0</v>
      </c>
      <c r="R267">
        <v>1455</v>
      </c>
      <c r="S267">
        <v>0</v>
      </c>
      <c r="T267">
        <v>1455</v>
      </c>
    </row>
    <row r="268" spans="1:20" x14ac:dyDescent="0.25">
      <c r="A268" t="s">
        <v>75</v>
      </c>
      <c r="B268" t="s">
        <v>1139</v>
      </c>
      <c r="C268" t="s">
        <v>28</v>
      </c>
      <c r="D268" t="s">
        <v>1140</v>
      </c>
      <c r="E268" t="s">
        <v>95</v>
      </c>
      <c r="F268">
        <v>80102</v>
      </c>
      <c r="G268" t="s">
        <v>1859</v>
      </c>
      <c r="H268" t="s">
        <v>688</v>
      </c>
      <c r="I268" t="s">
        <v>281</v>
      </c>
      <c r="J268" t="s">
        <v>90</v>
      </c>
      <c r="K268" t="s">
        <v>37</v>
      </c>
      <c r="L268" t="s">
        <v>689</v>
      </c>
      <c r="M268" t="s">
        <v>92</v>
      </c>
      <c r="N268" s="11" t="s">
        <v>84</v>
      </c>
      <c r="O268" s="11" t="s">
        <v>2274</v>
      </c>
      <c r="P268">
        <v>0</v>
      </c>
      <c r="Q268">
        <v>1</v>
      </c>
      <c r="R268">
        <v>0</v>
      </c>
      <c r="S268">
        <v>66</v>
      </c>
      <c r="T268">
        <v>-66</v>
      </c>
    </row>
    <row r="269" spans="1:20" x14ac:dyDescent="0.25">
      <c r="A269" t="s">
        <v>75</v>
      </c>
      <c r="B269" t="s">
        <v>588</v>
      </c>
      <c r="C269" t="s">
        <v>21</v>
      </c>
      <c r="D269" t="s">
        <v>589</v>
      </c>
      <c r="E269" t="s">
        <v>159</v>
      </c>
      <c r="F269">
        <v>66227</v>
      </c>
      <c r="G269" t="s">
        <v>183</v>
      </c>
      <c r="H269" t="s">
        <v>80</v>
      </c>
      <c r="I269" t="s">
        <v>81</v>
      </c>
      <c r="J269" t="s">
        <v>82</v>
      </c>
      <c r="K269" t="s">
        <v>42</v>
      </c>
      <c r="L269" t="s">
        <v>91</v>
      </c>
      <c r="M269" t="s">
        <v>83</v>
      </c>
      <c r="N269" s="11" t="s">
        <v>84</v>
      </c>
      <c r="O269" s="11" t="s">
        <v>2274</v>
      </c>
      <c r="P269">
        <v>-4</v>
      </c>
      <c r="Q269">
        <v>0</v>
      </c>
      <c r="R269">
        <v>148.6</v>
      </c>
      <c r="S269">
        <v>0</v>
      </c>
      <c r="T269">
        <v>148.6</v>
      </c>
    </row>
    <row r="270" spans="1:20" x14ac:dyDescent="0.25">
      <c r="A270" t="s">
        <v>75</v>
      </c>
      <c r="B270" t="s">
        <v>590</v>
      </c>
      <c r="C270" t="s">
        <v>21</v>
      </c>
      <c r="D270" t="s">
        <v>591</v>
      </c>
      <c r="E270" t="s">
        <v>592</v>
      </c>
      <c r="F270">
        <v>52002</v>
      </c>
      <c r="G270" t="s">
        <v>183</v>
      </c>
      <c r="H270" t="s">
        <v>80</v>
      </c>
      <c r="I270" t="s">
        <v>81</v>
      </c>
      <c r="J270" t="s">
        <v>82</v>
      </c>
      <c r="K270" t="s">
        <v>42</v>
      </c>
      <c r="L270" t="s">
        <v>91</v>
      </c>
      <c r="M270" t="s">
        <v>83</v>
      </c>
      <c r="N270" s="11" t="s">
        <v>84</v>
      </c>
      <c r="O270" s="11" t="s">
        <v>2274</v>
      </c>
      <c r="P270">
        <v>7</v>
      </c>
      <c r="Q270">
        <v>0</v>
      </c>
      <c r="R270">
        <v>260.05</v>
      </c>
      <c r="S270">
        <v>0</v>
      </c>
      <c r="T270">
        <v>260.05</v>
      </c>
    </row>
    <row r="271" spans="1:20" x14ac:dyDescent="0.25">
      <c r="A271" t="s">
        <v>75</v>
      </c>
      <c r="B271" t="s">
        <v>593</v>
      </c>
      <c r="C271" t="s">
        <v>19</v>
      </c>
      <c r="D271" t="s">
        <v>268</v>
      </c>
      <c r="E271" t="s">
        <v>118</v>
      </c>
      <c r="F271">
        <v>92121</v>
      </c>
      <c r="G271" t="s">
        <v>119</v>
      </c>
      <c r="H271" t="s">
        <v>80</v>
      </c>
      <c r="I271" t="s">
        <v>81</v>
      </c>
      <c r="J271" t="s">
        <v>82</v>
      </c>
      <c r="K271" t="s">
        <v>38</v>
      </c>
      <c r="L271" t="s">
        <v>111</v>
      </c>
      <c r="M271" t="s">
        <v>83</v>
      </c>
      <c r="N271" s="11" t="s">
        <v>84</v>
      </c>
      <c r="O271" s="11" t="s">
        <v>2274</v>
      </c>
      <c r="P271">
        <v>-2</v>
      </c>
      <c r="Q271">
        <v>0</v>
      </c>
      <c r="R271">
        <v>230.4</v>
      </c>
      <c r="S271">
        <v>0</v>
      </c>
      <c r="T271">
        <v>230.4</v>
      </c>
    </row>
    <row r="272" spans="1:20" x14ac:dyDescent="0.25">
      <c r="A272" t="s">
        <v>75</v>
      </c>
      <c r="B272" t="s">
        <v>360</v>
      </c>
      <c r="C272" t="s">
        <v>26</v>
      </c>
      <c r="D272" t="s">
        <v>361</v>
      </c>
      <c r="E272" t="s">
        <v>105</v>
      </c>
      <c r="F272">
        <v>29601</v>
      </c>
      <c r="G272" t="s">
        <v>96</v>
      </c>
      <c r="H272" t="s">
        <v>80</v>
      </c>
      <c r="I272" t="s">
        <v>281</v>
      </c>
      <c r="J272" t="s">
        <v>90</v>
      </c>
      <c r="K272" t="s">
        <v>42</v>
      </c>
      <c r="L272" t="s">
        <v>97</v>
      </c>
      <c r="M272" t="s">
        <v>92</v>
      </c>
      <c r="N272" s="11" t="s">
        <v>84</v>
      </c>
      <c r="O272" s="11" t="s">
        <v>2274</v>
      </c>
      <c r="P272">
        <v>0</v>
      </c>
      <c r="Q272">
        <v>15</v>
      </c>
      <c r="R272">
        <v>0</v>
      </c>
      <c r="S272">
        <v>25.5</v>
      </c>
      <c r="T272">
        <v>-25.5</v>
      </c>
    </row>
    <row r="273" spans="1:20" x14ac:dyDescent="0.25">
      <c r="A273" t="s">
        <v>75</v>
      </c>
      <c r="B273" t="s">
        <v>594</v>
      </c>
      <c r="C273" t="s">
        <v>28</v>
      </c>
      <c r="D273" t="s">
        <v>595</v>
      </c>
      <c r="E273" t="s">
        <v>95</v>
      </c>
      <c r="F273">
        <v>81301</v>
      </c>
      <c r="G273" t="s">
        <v>283</v>
      </c>
      <c r="H273" t="s">
        <v>80</v>
      </c>
      <c r="I273" t="s">
        <v>81</v>
      </c>
      <c r="J273" t="s">
        <v>82</v>
      </c>
      <c r="K273" t="s">
        <v>38</v>
      </c>
      <c r="L273" t="s">
        <v>111</v>
      </c>
      <c r="M273" t="s">
        <v>83</v>
      </c>
      <c r="N273" s="11" t="s">
        <v>84</v>
      </c>
      <c r="O273" s="11" t="s">
        <v>2274</v>
      </c>
      <c r="P273">
        <v>-4</v>
      </c>
      <c r="Q273">
        <v>0</v>
      </c>
      <c r="R273">
        <v>279</v>
      </c>
      <c r="S273">
        <v>0</v>
      </c>
      <c r="T273">
        <v>279</v>
      </c>
    </row>
    <row r="274" spans="1:20" x14ac:dyDescent="0.25">
      <c r="A274" t="s">
        <v>75</v>
      </c>
      <c r="B274" t="s">
        <v>596</v>
      </c>
      <c r="C274" t="s">
        <v>26</v>
      </c>
      <c r="D274" t="s">
        <v>597</v>
      </c>
      <c r="E274" t="s">
        <v>109</v>
      </c>
      <c r="F274">
        <v>28164</v>
      </c>
      <c r="G274" t="s">
        <v>127</v>
      </c>
      <c r="H274" t="s">
        <v>80</v>
      </c>
      <c r="I274" t="s">
        <v>81</v>
      </c>
      <c r="J274" t="s">
        <v>82</v>
      </c>
      <c r="K274" t="s">
        <v>42</v>
      </c>
      <c r="L274" t="s">
        <v>91</v>
      </c>
      <c r="M274" t="s">
        <v>83</v>
      </c>
      <c r="N274" s="11" t="s">
        <v>84</v>
      </c>
      <c r="O274" s="11" t="s">
        <v>2274</v>
      </c>
      <c r="P274">
        <v>3</v>
      </c>
      <c r="Q274">
        <v>0</v>
      </c>
      <c r="R274">
        <v>126.3</v>
      </c>
      <c r="S274">
        <v>0</v>
      </c>
      <c r="T274">
        <v>126.3</v>
      </c>
    </row>
    <row r="275" spans="1:20" x14ac:dyDescent="0.25">
      <c r="A275" t="s">
        <v>75</v>
      </c>
      <c r="B275" t="s">
        <v>598</v>
      </c>
      <c r="C275" t="s">
        <v>27</v>
      </c>
      <c r="D275" t="s">
        <v>599</v>
      </c>
      <c r="E275" t="s">
        <v>114</v>
      </c>
      <c r="F275">
        <v>34474</v>
      </c>
      <c r="G275" t="s">
        <v>330</v>
      </c>
      <c r="H275" t="s">
        <v>80</v>
      </c>
      <c r="I275" t="s">
        <v>81</v>
      </c>
      <c r="J275" t="s">
        <v>90</v>
      </c>
      <c r="K275" t="s">
        <v>53</v>
      </c>
      <c r="L275" t="s">
        <v>228</v>
      </c>
      <c r="M275" t="s">
        <v>92</v>
      </c>
      <c r="N275" s="11" t="s">
        <v>84</v>
      </c>
      <c r="O275" s="11" t="s">
        <v>2274</v>
      </c>
      <c r="P275">
        <v>0</v>
      </c>
      <c r="Q275">
        <v>3</v>
      </c>
      <c r="R275">
        <v>0</v>
      </c>
      <c r="S275">
        <v>280.64999999999998</v>
      </c>
      <c r="T275">
        <v>-280.64999999999998</v>
      </c>
    </row>
    <row r="276" spans="1:20" x14ac:dyDescent="0.25">
      <c r="A276" t="s">
        <v>75</v>
      </c>
      <c r="B276" t="s">
        <v>316</v>
      </c>
      <c r="C276" t="s">
        <v>27</v>
      </c>
      <c r="D276" t="s">
        <v>237</v>
      </c>
      <c r="E276" t="s">
        <v>114</v>
      </c>
      <c r="F276">
        <v>34240</v>
      </c>
      <c r="G276" t="s">
        <v>453</v>
      </c>
      <c r="H276" t="s">
        <v>80</v>
      </c>
      <c r="I276" t="s">
        <v>89</v>
      </c>
      <c r="J276" t="s">
        <v>90</v>
      </c>
      <c r="K276" t="s">
        <v>42</v>
      </c>
      <c r="L276" t="s">
        <v>91</v>
      </c>
      <c r="M276" t="s">
        <v>92</v>
      </c>
      <c r="N276" s="11" t="s">
        <v>84</v>
      </c>
      <c r="O276" s="11" t="s">
        <v>2274</v>
      </c>
      <c r="P276">
        <v>0</v>
      </c>
      <c r="Q276">
        <v>20</v>
      </c>
      <c r="R276">
        <v>0</v>
      </c>
      <c r="S276">
        <v>242</v>
      </c>
      <c r="T276">
        <v>-242</v>
      </c>
    </row>
    <row r="277" spans="1:20" x14ac:dyDescent="0.25">
      <c r="A277" t="s">
        <v>75</v>
      </c>
      <c r="B277" t="s">
        <v>600</v>
      </c>
      <c r="C277" t="s">
        <v>29</v>
      </c>
      <c r="D277" t="s">
        <v>601</v>
      </c>
      <c r="E277" t="s">
        <v>142</v>
      </c>
      <c r="F277">
        <v>49629</v>
      </c>
      <c r="G277" t="s">
        <v>602</v>
      </c>
      <c r="H277" t="s">
        <v>80</v>
      </c>
      <c r="I277" t="s">
        <v>81</v>
      </c>
      <c r="J277" t="s">
        <v>90</v>
      </c>
      <c r="K277" t="s">
        <v>53</v>
      </c>
      <c r="L277" t="s">
        <v>228</v>
      </c>
      <c r="M277" t="s">
        <v>92</v>
      </c>
      <c r="N277" s="11" t="s">
        <v>84</v>
      </c>
      <c r="O277" s="11" t="s">
        <v>2274</v>
      </c>
      <c r="P277">
        <v>0</v>
      </c>
      <c r="Q277">
        <v>2</v>
      </c>
      <c r="R277">
        <v>0</v>
      </c>
      <c r="S277">
        <v>1140.7</v>
      </c>
      <c r="T277">
        <v>-1140.7</v>
      </c>
    </row>
    <row r="278" spans="1:20" x14ac:dyDescent="0.25">
      <c r="A278" t="s">
        <v>75</v>
      </c>
      <c r="B278" t="s">
        <v>603</v>
      </c>
      <c r="C278" t="s">
        <v>20</v>
      </c>
      <c r="D278" t="s">
        <v>243</v>
      </c>
      <c r="E278" t="s">
        <v>244</v>
      </c>
      <c r="F278">
        <v>2116</v>
      </c>
      <c r="G278" t="s">
        <v>604</v>
      </c>
      <c r="H278" t="s">
        <v>80</v>
      </c>
      <c r="I278" t="s">
        <v>81</v>
      </c>
      <c r="J278" t="s">
        <v>90</v>
      </c>
      <c r="K278" t="s">
        <v>37</v>
      </c>
      <c r="L278" t="s">
        <v>605</v>
      </c>
      <c r="M278" t="s">
        <v>92</v>
      </c>
      <c r="N278" s="11" t="s">
        <v>84</v>
      </c>
      <c r="O278" s="11" t="s">
        <v>2274</v>
      </c>
      <c r="P278">
        <v>0</v>
      </c>
      <c r="Q278">
        <v>6</v>
      </c>
      <c r="R278">
        <v>0</v>
      </c>
      <c r="S278">
        <v>92.4</v>
      </c>
      <c r="T278">
        <v>-92.4</v>
      </c>
    </row>
    <row r="279" spans="1:20" x14ac:dyDescent="0.25">
      <c r="A279" t="s">
        <v>75</v>
      </c>
      <c r="B279" t="s">
        <v>606</v>
      </c>
      <c r="C279" t="s">
        <v>27</v>
      </c>
      <c r="D279" t="s">
        <v>237</v>
      </c>
      <c r="E279" t="s">
        <v>114</v>
      </c>
      <c r="F279">
        <v>34243</v>
      </c>
      <c r="G279" t="s">
        <v>607</v>
      </c>
      <c r="H279" t="s">
        <v>80</v>
      </c>
      <c r="I279" t="s">
        <v>81</v>
      </c>
      <c r="J279" t="s">
        <v>90</v>
      </c>
      <c r="K279" t="s">
        <v>42</v>
      </c>
      <c r="L279" t="s">
        <v>91</v>
      </c>
      <c r="M279" t="s">
        <v>188</v>
      </c>
      <c r="N279" s="11" t="s">
        <v>84</v>
      </c>
      <c r="O279" s="11" t="s">
        <v>2274</v>
      </c>
      <c r="P279">
        <v>0</v>
      </c>
      <c r="Q279">
        <v>6</v>
      </c>
      <c r="R279">
        <v>0</v>
      </c>
      <c r="S279">
        <v>121.8</v>
      </c>
      <c r="T279">
        <v>-121.8</v>
      </c>
    </row>
    <row r="280" spans="1:20" x14ac:dyDescent="0.25">
      <c r="A280" t="s">
        <v>75</v>
      </c>
      <c r="B280" t="s">
        <v>608</v>
      </c>
      <c r="C280" t="s">
        <v>25</v>
      </c>
      <c r="D280" t="s">
        <v>609</v>
      </c>
      <c r="E280" t="s">
        <v>262</v>
      </c>
      <c r="F280">
        <v>7647</v>
      </c>
      <c r="G280" t="s">
        <v>388</v>
      </c>
      <c r="H280" t="s">
        <v>80</v>
      </c>
      <c r="I280" t="s">
        <v>81</v>
      </c>
      <c r="J280" t="s">
        <v>90</v>
      </c>
      <c r="K280" t="s">
        <v>38</v>
      </c>
      <c r="L280" t="s">
        <v>111</v>
      </c>
      <c r="M280" t="s">
        <v>92</v>
      </c>
      <c r="N280" s="11" t="s">
        <v>84</v>
      </c>
      <c r="O280" s="11" t="s">
        <v>2274</v>
      </c>
      <c r="P280">
        <v>0</v>
      </c>
      <c r="Q280">
        <v>3</v>
      </c>
      <c r="R280">
        <v>0</v>
      </c>
      <c r="S280">
        <v>447</v>
      </c>
      <c r="T280">
        <v>-447</v>
      </c>
    </row>
    <row r="281" spans="1:20" x14ac:dyDescent="0.25">
      <c r="A281" t="s">
        <v>75</v>
      </c>
      <c r="B281" t="s">
        <v>618</v>
      </c>
      <c r="C281" t="s">
        <v>19</v>
      </c>
      <c r="D281" t="s">
        <v>619</v>
      </c>
      <c r="E281" t="s">
        <v>118</v>
      </c>
      <c r="F281">
        <v>92626</v>
      </c>
      <c r="G281" t="s">
        <v>311</v>
      </c>
      <c r="H281" t="s">
        <v>80</v>
      </c>
      <c r="I281" t="s">
        <v>164</v>
      </c>
      <c r="J281" t="s">
        <v>90</v>
      </c>
      <c r="K281" t="s">
        <v>38</v>
      </c>
      <c r="L281" t="s">
        <v>129</v>
      </c>
      <c r="M281" t="s">
        <v>92</v>
      </c>
      <c r="N281" s="11" t="s">
        <v>84</v>
      </c>
      <c r="O281" s="11" t="s">
        <v>2274</v>
      </c>
      <c r="P281">
        <v>0</v>
      </c>
      <c r="Q281">
        <v>20</v>
      </c>
      <c r="R281">
        <v>0</v>
      </c>
      <c r="S281">
        <v>1293</v>
      </c>
      <c r="T281">
        <v>-1293</v>
      </c>
    </row>
    <row r="282" spans="1:20" x14ac:dyDescent="0.25">
      <c r="A282" t="s">
        <v>75</v>
      </c>
      <c r="B282" t="s">
        <v>120</v>
      </c>
      <c r="C282" t="s">
        <v>22</v>
      </c>
      <c r="D282" t="s">
        <v>121</v>
      </c>
      <c r="E282" t="s">
        <v>122</v>
      </c>
      <c r="F282">
        <v>20910</v>
      </c>
      <c r="G282" t="s">
        <v>610</v>
      </c>
      <c r="H282" t="s">
        <v>80</v>
      </c>
      <c r="I282" t="s">
        <v>81</v>
      </c>
      <c r="J282" t="s">
        <v>82</v>
      </c>
      <c r="K282" t="s">
        <v>38</v>
      </c>
      <c r="L282" t="s">
        <v>111</v>
      </c>
      <c r="M282" t="s">
        <v>83</v>
      </c>
      <c r="N282" s="11" t="s">
        <v>84</v>
      </c>
      <c r="O282" s="11" t="s">
        <v>2274</v>
      </c>
      <c r="P282">
        <v>-1</v>
      </c>
      <c r="Q282">
        <v>0</v>
      </c>
      <c r="R282">
        <v>192.3</v>
      </c>
      <c r="S282">
        <v>0</v>
      </c>
      <c r="T282">
        <v>192.3</v>
      </c>
    </row>
    <row r="283" spans="1:20" x14ac:dyDescent="0.25">
      <c r="A283" t="s">
        <v>75</v>
      </c>
      <c r="B283" t="s">
        <v>161</v>
      </c>
      <c r="C283" t="s">
        <v>22</v>
      </c>
      <c r="D283" t="s">
        <v>162</v>
      </c>
      <c r="E283" t="s">
        <v>122</v>
      </c>
      <c r="F283">
        <v>20814</v>
      </c>
      <c r="G283" t="s">
        <v>611</v>
      </c>
      <c r="H283" t="s">
        <v>133</v>
      </c>
      <c r="I283" t="s">
        <v>81</v>
      </c>
      <c r="J283" t="s">
        <v>82</v>
      </c>
      <c r="K283" t="s">
        <v>44</v>
      </c>
      <c r="L283" t="s">
        <v>144</v>
      </c>
      <c r="M283" t="s">
        <v>83</v>
      </c>
      <c r="N283" s="11" t="s">
        <v>84</v>
      </c>
      <c r="O283" s="11" t="s">
        <v>2274</v>
      </c>
      <c r="P283">
        <v>-9</v>
      </c>
      <c r="Q283">
        <v>0</v>
      </c>
      <c r="R283">
        <v>157.22999999999999</v>
      </c>
      <c r="S283">
        <v>0</v>
      </c>
      <c r="T283">
        <v>157.22999999999999</v>
      </c>
    </row>
    <row r="284" spans="1:20" x14ac:dyDescent="0.25">
      <c r="A284" t="s">
        <v>75</v>
      </c>
      <c r="B284" t="s">
        <v>614</v>
      </c>
      <c r="C284" t="s">
        <v>25</v>
      </c>
      <c r="D284" t="s">
        <v>131</v>
      </c>
      <c r="E284" t="s">
        <v>114</v>
      </c>
      <c r="F284">
        <v>33405</v>
      </c>
      <c r="G284" t="s">
        <v>615</v>
      </c>
      <c r="H284" t="s">
        <v>80</v>
      </c>
      <c r="I284" t="s">
        <v>81</v>
      </c>
      <c r="J284" t="s">
        <v>82</v>
      </c>
      <c r="K284" t="s">
        <v>53</v>
      </c>
      <c r="L284" t="s">
        <v>248</v>
      </c>
      <c r="M284" t="s">
        <v>83</v>
      </c>
      <c r="N284" s="11" t="s">
        <v>84</v>
      </c>
      <c r="O284" s="11" t="s">
        <v>2274</v>
      </c>
      <c r="P284">
        <v>-6</v>
      </c>
      <c r="Q284">
        <v>0</v>
      </c>
      <c r="R284">
        <v>32.4</v>
      </c>
      <c r="S284">
        <v>0</v>
      </c>
      <c r="T284">
        <v>32.4</v>
      </c>
    </row>
    <row r="285" spans="1:20" x14ac:dyDescent="0.25">
      <c r="A285" t="s">
        <v>75</v>
      </c>
      <c r="B285" t="s">
        <v>616</v>
      </c>
      <c r="C285" t="s">
        <v>19</v>
      </c>
      <c r="D285" t="s">
        <v>617</v>
      </c>
      <c r="E285" t="s">
        <v>118</v>
      </c>
      <c r="F285">
        <v>90245</v>
      </c>
      <c r="G285" t="s">
        <v>402</v>
      </c>
      <c r="H285" t="s">
        <v>80</v>
      </c>
      <c r="I285" t="s">
        <v>81</v>
      </c>
      <c r="J285" t="s">
        <v>365</v>
      </c>
      <c r="K285" t="s">
        <v>39</v>
      </c>
      <c r="L285" t="s">
        <v>39</v>
      </c>
      <c r="M285" t="s">
        <v>92</v>
      </c>
      <c r="N285" s="11" t="s">
        <v>84</v>
      </c>
      <c r="O285" s="11" t="s">
        <v>2274</v>
      </c>
      <c r="P285">
        <v>-1</v>
      </c>
      <c r="Q285">
        <v>0</v>
      </c>
      <c r="R285">
        <v>295</v>
      </c>
      <c r="S285">
        <v>0</v>
      </c>
      <c r="T285">
        <v>295</v>
      </c>
    </row>
    <row r="286" spans="1:20" x14ac:dyDescent="0.25">
      <c r="A286" t="s">
        <v>75</v>
      </c>
      <c r="B286" t="s">
        <v>618</v>
      </c>
      <c r="C286" t="s">
        <v>19</v>
      </c>
      <c r="D286" t="s">
        <v>619</v>
      </c>
      <c r="E286" t="s">
        <v>118</v>
      </c>
      <c r="F286">
        <v>92626</v>
      </c>
      <c r="G286" t="s">
        <v>620</v>
      </c>
      <c r="H286" t="s">
        <v>80</v>
      </c>
      <c r="I286" t="s">
        <v>81</v>
      </c>
      <c r="J286" t="s">
        <v>82</v>
      </c>
      <c r="K286" t="s">
        <v>53</v>
      </c>
      <c r="L286" t="s">
        <v>193</v>
      </c>
      <c r="M286" t="s">
        <v>83</v>
      </c>
      <c r="N286" s="11" t="s">
        <v>84</v>
      </c>
      <c r="O286" s="11" t="s">
        <v>2274</v>
      </c>
      <c r="P286">
        <v>-2</v>
      </c>
      <c r="Q286">
        <v>0</v>
      </c>
      <c r="R286">
        <v>316.39999999999998</v>
      </c>
      <c r="S286">
        <v>0</v>
      </c>
      <c r="T286">
        <v>316.39999999999998</v>
      </c>
    </row>
    <row r="287" spans="1:20" x14ac:dyDescent="0.25">
      <c r="A287" t="s">
        <v>75</v>
      </c>
      <c r="B287" t="s">
        <v>551</v>
      </c>
      <c r="C287" t="s">
        <v>27</v>
      </c>
      <c r="D287" t="s">
        <v>552</v>
      </c>
      <c r="E287" t="s">
        <v>114</v>
      </c>
      <c r="F287">
        <v>33634</v>
      </c>
      <c r="G287" t="s">
        <v>903</v>
      </c>
      <c r="H287" t="s">
        <v>80</v>
      </c>
      <c r="I287" t="s">
        <v>81</v>
      </c>
      <c r="J287" t="s">
        <v>82</v>
      </c>
      <c r="K287" t="s">
        <v>42</v>
      </c>
      <c r="L287" t="s">
        <v>91</v>
      </c>
      <c r="M287" t="s">
        <v>83</v>
      </c>
      <c r="N287" s="11" t="s">
        <v>84</v>
      </c>
      <c r="O287" s="11" t="s">
        <v>2274</v>
      </c>
      <c r="P287">
        <v>-7</v>
      </c>
      <c r="Q287">
        <v>0</v>
      </c>
      <c r="R287">
        <v>563.5</v>
      </c>
      <c r="S287">
        <v>0</v>
      </c>
      <c r="T287">
        <v>563.5</v>
      </c>
    </row>
    <row r="288" spans="1:20" x14ac:dyDescent="0.25">
      <c r="A288" t="s">
        <v>75</v>
      </c>
      <c r="B288" t="s">
        <v>194</v>
      </c>
      <c r="C288" t="s">
        <v>19</v>
      </c>
      <c r="D288" t="s">
        <v>195</v>
      </c>
      <c r="E288" t="s">
        <v>147</v>
      </c>
      <c r="F288">
        <v>85296</v>
      </c>
      <c r="G288" t="s">
        <v>119</v>
      </c>
      <c r="H288" t="s">
        <v>80</v>
      </c>
      <c r="I288" t="s">
        <v>81</v>
      </c>
      <c r="J288" t="s">
        <v>82</v>
      </c>
      <c r="K288" t="s">
        <v>38</v>
      </c>
      <c r="L288" t="s">
        <v>111</v>
      </c>
      <c r="M288" t="s">
        <v>83</v>
      </c>
      <c r="N288" s="11" t="s">
        <v>84</v>
      </c>
      <c r="O288" s="11" t="s">
        <v>2274</v>
      </c>
      <c r="P288">
        <v>-5</v>
      </c>
      <c r="Q288">
        <v>0</v>
      </c>
      <c r="R288">
        <v>620.85</v>
      </c>
      <c r="S288">
        <v>0</v>
      </c>
      <c r="T288">
        <v>620.85</v>
      </c>
    </row>
    <row r="289" spans="1:20" x14ac:dyDescent="0.25">
      <c r="A289" t="s">
        <v>75</v>
      </c>
      <c r="B289" t="s">
        <v>161</v>
      </c>
      <c r="C289" t="s">
        <v>22</v>
      </c>
      <c r="D289" t="s">
        <v>162</v>
      </c>
      <c r="E289" t="s">
        <v>122</v>
      </c>
      <c r="F289">
        <v>20814</v>
      </c>
      <c r="G289" t="s">
        <v>621</v>
      </c>
      <c r="H289" t="s">
        <v>133</v>
      </c>
      <c r="I289" t="s">
        <v>81</v>
      </c>
      <c r="J289" t="s">
        <v>82</v>
      </c>
      <c r="K289" t="s">
        <v>44</v>
      </c>
      <c r="L289" t="s">
        <v>144</v>
      </c>
      <c r="M289" t="s">
        <v>83</v>
      </c>
      <c r="N289" s="11" t="s">
        <v>84</v>
      </c>
      <c r="O289" s="11" t="s">
        <v>2274</v>
      </c>
      <c r="P289">
        <v>-22</v>
      </c>
      <c r="Q289">
        <v>0</v>
      </c>
      <c r="R289">
        <v>482.9</v>
      </c>
      <c r="S289">
        <v>0</v>
      </c>
      <c r="T289">
        <v>482.9</v>
      </c>
    </row>
    <row r="290" spans="1:20" x14ac:dyDescent="0.25">
      <c r="A290" t="s">
        <v>75</v>
      </c>
      <c r="B290" t="s">
        <v>622</v>
      </c>
      <c r="C290" t="s">
        <v>28</v>
      </c>
      <c r="D290" t="s">
        <v>623</v>
      </c>
      <c r="E290" t="s">
        <v>95</v>
      </c>
      <c r="F290">
        <v>80126</v>
      </c>
      <c r="G290" t="s">
        <v>298</v>
      </c>
      <c r="H290" t="s">
        <v>80</v>
      </c>
      <c r="I290" t="s">
        <v>164</v>
      </c>
      <c r="J290" t="s">
        <v>90</v>
      </c>
      <c r="K290" t="s">
        <v>38</v>
      </c>
      <c r="L290" t="s">
        <v>129</v>
      </c>
      <c r="M290" t="s">
        <v>188</v>
      </c>
      <c r="N290" s="11" t="s">
        <v>84</v>
      </c>
      <c r="O290" s="11" t="s">
        <v>2274</v>
      </c>
      <c r="P290">
        <v>0</v>
      </c>
      <c r="Q290">
        <v>2</v>
      </c>
      <c r="R290">
        <v>0</v>
      </c>
      <c r="S290">
        <v>297.3</v>
      </c>
      <c r="T290">
        <v>-297.3</v>
      </c>
    </row>
    <row r="291" spans="1:20" x14ac:dyDescent="0.25">
      <c r="A291" t="s">
        <v>75</v>
      </c>
      <c r="B291" t="s">
        <v>483</v>
      </c>
      <c r="C291" t="s">
        <v>18</v>
      </c>
      <c r="D291" t="s">
        <v>332</v>
      </c>
      <c r="E291" t="s">
        <v>333</v>
      </c>
      <c r="F291">
        <v>72401</v>
      </c>
      <c r="G291" t="s">
        <v>624</v>
      </c>
      <c r="H291" t="s">
        <v>80</v>
      </c>
      <c r="I291" t="s">
        <v>81</v>
      </c>
      <c r="J291" t="s">
        <v>90</v>
      </c>
      <c r="K291" t="s">
        <v>53</v>
      </c>
      <c r="L291" t="s">
        <v>248</v>
      </c>
      <c r="M291" t="s">
        <v>92</v>
      </c>
      <c r="N291" s="11" t="s">
        <v>84</v>
      </c>
      <c r="O291" s="11" t="s">
        <v>2274</v>
      </c>
      <c r="P291">
        <v>0</v>
      </c>
      <c r="Q291">
        <v>20</v>
      </c>
      <c r="R291">
        <v>0</v>
      </c>
      <c r="S291">
        <v>90</v>
      </c>
      <c r="T291">
        <v>-90</v>
      </c>
    </row>
    <row r="292" spans="1:20" x14ac:dyDescent="0.25">
      <c r="A292" t="s">
        <v>75</v>
      </c>
      <c r="B292" t="s">
        <v>625</v>
      </c>
      <c r="C292" t="s">
        <v>27</v>
      </c>
      <c r="D292" t="s">
        <v>626</v>
      </c>
      <c r="E292" t="s">
        <v>114</v>
      </c>
      <c r="F292">
        <v>34491</v>
      </c>
      <c r="G292" t="s">
        <v>271</v>
      </c>
      <c r="H292" t="s">
        <v>80</v>
      </c>
      <c r="I292" t="s">
        <v>81</v>
      </c>
      <c r="J292" t="s">
        <v>90</v>
      </c>
      <c r="K292" t="s">
        <v>38</v>
      </c>
      <c r="L292" t="s">
        <v>129</v>
      </c>
      <c r="M292" t="s">
        <v>92</v>
      </c>
      <c r="N292" s="11" t="s">
        <v>84</v>
      </c>
      <c r="O292" s="11" t="s">
        <v>2274</v>
      </c>
      <c r="P292">
        <v>0</v>
      </c>
      <c r="Q292">
        <v>1</v>
      </c>
      <c r="R292">
        <v>0</v>
      </c>
      <c r="S292">
        <v>226.55</v>
      </c>
      <c r="T292">
        <v>-226.55</v>
      </c>
    </row>
    <row r="293" spans="1:20" x14ac:dyDescent="0.25">
      <c r="A293" t="s">
        <v>75</v>
      </c>
      <c r="B293" t="s">
        <v>627</v>
      </c>
      <c r="C293" t="s">
        <v>25</v>
      </c>
      <c r="D293" t="s">
        <v>628</v>
      </c>
      <c r="E293" t="s">
        <v>186</v>
      </c>
      <c r="F293">
        <v>11788</v>
      </c>
      <c r="G293" t="s">
        <v>629</v>
      </c>
      <c r="H293" t="s">
        <v>80</v>
      </c>
      <c r="I293" t="s">
        <v>81</v>
      </c>
      <c r="J293" t="s">
        <v>90</v>
      </c>
      <c r="K293" t="s">
        <v>38</v>
      </c>
      <c r="L293" t="s">
        <v>111</v>
      </c>
      <c r="M293" t="s">
        <v>92</v>
      </c>
      <c r="N293" s="11" t="s">
        <v>84</v>
      </c>
      <c r="O293" s="11" t="s">
        <v>2274</v>
      </c>
      <c r="P293">
        <v>0</v>
      </c>
      <c r="Q293">
        <v>1</v>
      </c>
      <c r="R293">
        <v>0</v>
      </c>
      <c r="S293">
        <v>46.05</v>
      </c>
      <c r="T293">
        <v>-46.05</v>
      </c>
    </row>
    <row r="294" spans="1:20" x14ac:dyDescent="0.25">
      <c r="A294" t="s">
        <v>75</v>
      </c>
      <c r="B294" t="s">
        <v>908</v>
      </c>
      <c r="C294" t="s">
        <v>29</v>
      </c>
      <c r="D294" t="s">
        <v>909</v>
      </c>
      <c r="E294" t="s">
        <v>100</v>
      </c>
      <c r="F294">
        <v>46032</v>
      </c>
      <c r="G294" t="s">
        <v>202</v>
      </c>
      <c r="H294" t="s">
        <v>80</v>
      </c>
      <c r="I294" t="s">
        <v>81</v>
      </c>
      <c r="J294" t="s">
        <v>90</v>
      </c>
      <c r="K294" t="s">
        <v>42</v>
      </c>
      <c r="L294" t="s">
        <v>91</v>
      </c>
      <c r="M294" t="s">
        <v>188</v>
      </c>
      <c r="N294" s="11" t="s">
        <v>84</v>
      </c>
      <c r="O294" s="11" t="s">
        <v>2274</v>
      </c>
      <c r="P294">
        <v>0</v>
      </c>
      <c r="Q294">
        <v>6</v>
      </c>
      <c r="R294">
        <v>0</v>
      </c>
      <c r="S294">
        <v>42.06</v>
      </c>
      <c r="T294">
        <v>-42.06</v>
      </c>
    </row>
    <row r="295" spans="1:20" x14ac:dyDescent="0.25">
      <c r="A295" t="s">
        <v>75</v>
      </c>
      <c r="B295" t="s">
        <v>1236</v>
      </c>
      <c r="C295" t="s">
        <v>27</v>
      </c>
      <c r="D295" t="s">
        <v>1237</v>
      </c>
      <c r="E295" t="s">
        <v>1203</v>
      </c>
      <c r="F295">
        <v>927</v>
      </c>
      <c r="G295" t="s">
        <v>115</v>
      </c>
      <c r="H295" t="s">
        <v>80</v>
      </c>
      <c r="I295" t="s">
        <v>281</v>
      </c>
      <c r="J295" t="s">
        <v>90</v>
      </c>
      <c r="K295" t="s">
        <v>42</v>
      </c>
      <c r="L295" t="s">
        <v>91</v>
      </c>
      <c r="M295" t="s">
        <v>92</v>
      </c>
      <c r="N295" s="11" t="s">
        <v>84</v>
      </c>
      <c r="O295" s="11" t="s">
        <v>2274</v>
      </c>
      <c r="P295">
        <v>0</v>
      </c>
      <c r="Q295">
        <v>47</v>
      </c>
      <c r="R295">
        <v>0</v>
      </c>
      <c r="S295">
        <v>460.6</v>
      </c>
      <c r="T295">
        <v>-460.6</v>
      </c>
    </row>
    <row r="296" spans="1:20" x14ac:dyDescent="0.25">
      <c r="A296" t="s">
        <v>75</v>
      </c>
      <c r="B296" t="s">
        <v>975</v>
      </c>
      <c r="C296" t="s">
        <v>27</v>
      </c>
      <c r="D296" t="s">
        <v>705</v>
      </c>
      <c r="E296" t="s">
        <v>114</v>
      </c>
      <c r="F296">
        <v>33122</v>
      </c>
      <c r="G296" t="s">
        <v>477</v>
      </c>
      <c r="H296" t="s">
        <v>80</v>
      </c>
      <c r="I296" t="s">
        <v>81</v>
      </c>
      <c r="J296" t="s">
        <v>90</v>
      </c>
      <c r="K296" t="s">
        <v>38</v>
      </c>
      <c r="L296" t="s">
        <v>111</v>
      </c>
      <c r="M296" t="s">
        <v>92</v>
      </c>
      <c r="N296" s="11" t="s">
        <v>84</v>
      </c>
      <c r="O296" s="11" t="s">
        <v>2274</v>
      </c>
      <c r="P296">
        <v>0</v>
      </c>
      <c r="Q296">
        <v>4</v>
      </c>
      <c r="R296">
        <v>0</v>
      </c>
      <c r="S296">
        <v>460.8</v>
      </c>
      <c r="T296">
        <v>-460.8</v>
      </c>
    </row>
    <row r="297" spans="1:20" x14ac:dyDescent="0.25">
      <c r="A297" t="s">
        <v>75</v>
      </c>
      <c r="B297" t="s">
        <v>2250</v>
      </c>
      <c r="C297" t="s">
        <v>30</v>
      </c>
      <c r="D297" t="s">
        <v>2251</v>
      </c>
      <c r="E297" t="s">
        <v>118</v>
      </c>
      <c r="F297">
        <v>95608</v>
      </c>
      <c r="G297" t="s">
        <v>521</v>
      </c>
      <c r="H297" t="s">
        <v>80</v>
      </c>
      <c r="I297" t="s">
        <v>81</v>
      </c>
      <c r="J297" t="s">
        <v>90</v>
      </c>
      <c r="K297" t="s">
        <v>51</v>
      </c>
      <c r="L297" t="s">
        <v>250</v>
      </c>
      <c r="M297" t="s">
        <v>92</v>
      </c>
      <c r="N297" s="11" t="s">
        <v>84</v>
      </c>
      <c r="O297" s="11" t="s">
        <v>2274</v>
      </c>
      <c r="P297">
        <v>0</v>
      </c>
      <c r="Q297">
        <v>3</v>
      </c>
      <c r="R297">
        <v>0</v>
      </c>
      <c r="S297">
        <v>87.36</v>
      </c>
      <c r="T297">
        <v>-87.36</v>
      </c>
    </row>
    <row r="298" spans="1:20" x14ac:dyDescent="0.25">
      <c r="A298" t="s">
        <v>75</v>
      </c>
      <c r="B298" t="s">
        <v>2158</v>
      </c>
      <c r="C298" t="s">
        <v>20</v>
      </c>
      <c r="D298" t="s">
        <v>2159</v>
      </c>
      <c r="E298" t="s">
        <v>244</v>
      </c>
      <c r="F298">
        <v>1844</v>
      </c>
      <c r="G298" t="s">
        <v>398</v>
      </c>
      <c r="H298" t="s">
        <v>80</v>
      </c>
      <c r="I298" t="s">
        <v>81</v>
      </c>
      <c r="J298" t="s">
        <v>82</v>
      </c>
      <c r="K298" t="s">
        <v>38</v>
      </c>
      <c r="L298" t="s">
        <v>111</v>
      </c>
      <c r="M298" t="s">
        <v>83</v>
      </c>
      <c r="N298" s="11" t="s">
        <v>84</v>
      </c>
      <c r="O298" s="11" t="s">
        <v>2274</v>
      </c>
      <c r="P298">
        <v>-2</v>
      </c>
      <c r="Q298">
        <v>0</v>
      </c>
      <c r="R298">
        <v>168.8</v>
      </c>
      <c r="S298">
        <v>0</v>
      </c>
      <c r="T298">
        <v>168.8</v>
      </c>
    </row>
    <row r="299" spans="1:20" x14ac:dyDescent="0.25">
      <c r="A299" t="s">
        <v>75</v>
      </c>
      <c r="B299" t="s">
        <v>483</v>
      </c>
      <c r="C299" t="s">
        <v>18</v>
      </c>
      <c r="D299" t="s">
        <v>332</v>
      </c>
      <c r="E299" t="s">
        <v>333</v>
      </c>
      <c r="F299">
        <v>72401</v>
      </c>
      <c r="G299" t="s">
        <v>88</v>
      </c>
      <c r="H299" t="s">
        <v>80</v>
      </c>
      <c r="I299" t="s">
        <v>281</v>
      </c>
      <c r="J299" t="s">
        <v>90</v>
      </c>
      <c r="K299" t="s">
        <v>42</v>
      </c>
      <c r="L299" t="s">
        <v>91</v>
      </c>
      <c r="M299" t="s">
        <v>92</v>
      </c>
      <c r="N299" s="11" t="s">
        <v>84</v>
      </c>
      <c r="O299" s="11" t="s">
        <v>2274</v>
      </c>
      <c r="P299">
        <v>0</v>
      </c>
      <c r="Q299">
        <v>10</v>
      </c>
      <c r="R299">
        <v>0</v>
      </c>
      <c r="S299">
        <v>16</v>
      </c>
      <c r="T299">
        <v>-16</v>
      </c>
    </row>
    <row r="300" spans="1:20" x14ac:dyDescent="0.25">
      <c r="A300" t="s">
        <v>75</v>
      </c>
      <c r="B300" t="s">
        <v>93</v>
      </c>
      <c r="C300" t="s">
        <v>28</v>
      </c>
      <c r="D300" t="s">
        <v>94</v>
      </c>
      <c r="E300" t="s">
        <v>95</v>
      </c>
      <c r="F300">
        <v>81621</v>
      </c>
      <c r="G300" t="s">
        <v>96</v>
      </c>
      <c r="H300" t="s">
        <v>80</v>
      </c>
      <c r="I300" t="s">
        <v>281</v>
      </c>
      <c r="J300" t="s">
        <v>90</v>
      </c>
      <c r="K300" t="s">
        <v>42</v>
      </c>
      <c r="L300" t="s">
        <v>97</v>
      </c>
      <c r="M300" t="s">
        <v>92</v>
      </c>
      <c r="N300" s="11" t="s">
        <v>84</v>
      </c>
      <c r="O300" s="11" t="s">
        <v>2274</v>
      </c>
      <c r="P300">
        <v>0</v>
      </c>
      <c r="Q300">
        <v>80</v>
      </c>
      <c r="R300">
        <v>0</v>
      </c>
      <c r="S300">
        <v>136</v>
      </c>
      <c r="T300">
        <v>-136</v>
      </c>
    </row>
    <row r="301" spans="1:20" x14ac:dyDescent="0.25">
      <c r="A301" t="s">
        <v>75</v>
      </c>
      <c r="B301" t="s">
        <v>189</v>
      </c>
      <c r="C301" t="s">
        <v>18</v>
      </c>
      <c r="D301" t="s">
        <v>190</v>
      </c>
      <c r="E301" t="s">
        <v>191</v>
      </c>
      <c r="F301">
        <v>76262</v>
      </c>
      <c r="G301" t="s">
        <v>449</v>
      </c>
      <c r="H301" t="s">
        <v>80</v>
      </c>
      <c r="I301" t="s">
        <v>81</v>
      </c>
      <c r="J301" t="s">
        <v>82</v>
      </c>
      <c r="K301" t="s">
        <v>38</v>
      </c>
      <c r="L301" t="s">
        <v>111</v>
      </c>
      <c r="M301" t="s">
        <v>83</v>
      </c>
      <c r="N301" s="11" t="s">
        <v>84</v>
      </c>
      <c r="O301" s="11" t="s">
        <v>2274</v>
      </c>
      <c r="P301">
        <v>5</v>
      </c>
      <c r="Q301">
        <v>0</v>
      </c>
      <c r="R301">
        <v>253.25</v>
      </c>
      <c r="S301">
        <v>0</v>
      </c>
      <c r="T301">
        <v>253.25</v>
      </c>
    </row>
    <row r="302" spans="1:20" x14ac:dyDescent="0.25">
      <c r="A302" t="s">
        <v>75</v>
      </c>
      <c r="B302" t="s">
        <v>171</v>
      </c>
      <c r="C302" t="s">
        <v>23</v>
      </c>
      <c r="D302" t="s">
        <v>709</v>
      </c>
      <c r="E302" t="s">
        <v>176</v>
      </c>
      <c r="F302">
        <v>99216</v>
      </c>
      <c r="G302" t="s">
        <v>1007</v>
      </c>
      <c r="H302" t="s">
        <v>80</v>
      </c>
      <c r="I302" t="s">
        <v>81</v>
      </c>
      <c r="J302" t="s">
        <v>82</v>
      </c>
      <c r="K302" t="s">
        <v>36</v>
      </c>
      <c r="L302" t="s">
        <v>36</v>
      </c>
      <c r="M302" t="s">
        <v>83</v>
      </c>
      <c r="N302" s="11" t="s">
        <v>84</v>
      </c>
      <c r="O302" s="11" t="s">
        <v>2274</v>
      </c>
      <c r="P302">
        <v>-2</v>
      </c>
      <c r="Q302">
        <v>0</v>
      </c>
      <c r="R302">
        <v>356.44</v>
      </c>
      <c r="S302">
        <v>0</v>
      </c>
      <c r="T302">
        <v>356.44</v>
      </c>
    </row>
    <row r="303" spans="1:20" x14ac:dyDescent="0.25">
      <c r="A303" t="s">
        <v>75</v>
      </c>
      <c r="B303" t="s">
        <v>638</v>
      </c>
      <c r="C303" t="s">
        <v>30</v>
      </c>
      <c r="D303" t="s">
        <v>639</v>
      </c>
      <c r="E303" t="s">
        <v>640</v>
      </c>
      <c r="F303">
        <v>60056</v>
      </c>
      <c r="G303" t="s">
        <v>202</v>
      </c>
      <c r="H303" t="s">
        <v>80</v>
      </c>
      <c r="I303" t="s">
        <v>81</v>
      </c>
      <c r="J303" t="s">
        <v>90</v>
      </c>
      <c r="K303" t="s">
        <v>42</v>
      </c>
      <c r="L303" t="s">
        <v>91</v>
      </c>
      <c r="M303" t="s">
        <v>188</v>
      </c>
      <c r="N303" s="11" t="s">
        <v>84</v>
      </c>
      <c r="O303" s="11" t="s">
        <v>2274</v>
      </c>
      <c r="P303">
        <v>0</v>
      </c>
      <c r="Q303">
        <v>14</v>
      </c>
      <c r="R303">
        <v>0</v>
      </c>
      <c r="S303">
        <v>93.36</v>
      </c>
      <c r="T303">
        <v>-93.36</v>
      </c>
    </row>
    <row r="304" spans="1:20" x14ac:dyDescent="0.25">
      <c r="A304" t="s">
        <v>75</v>
      </c>
      <c r="B304" t="s">
        <v>2264</v>
      </c>
      <c r="C304" t="s">
        <v>29</v>
      </c>
      <c r="D304" t="s">
        <v>2265</v>
      </c>
      <c r="E304" t="s">
        <v>142</v>
      </c>
      <c r="F304">
        <v>49740</v>
      </c>
      <c r="G304" t="s">
        <v>192</v>
      </c>
      <c r="H304" t="s">
        <v>80</v>
      </c>
      <c r="I304" t="s">
        <v>81</v>
      </c>
      <c r="J304" t="s">
        <v>90</v>
      </c>
      <c r="K304" t="s">
        <v>53</v>
      </c>
      <c r="L304" t="s">
        <v>193</v>
      </c>
      <c r="M304" t="s">
        <v>92</v>
      </c>
      <c r="N304" s="11" t="s">
        <v>84</v>
      </c>
      <c r="O304" s="11" t="s">
        <v>2274</v>
      </c>
      <c r="P304">
        <v>0</v>
      </c>
      <c r="Q304">
        <v>4</v>
      </c>
      <c r="R304">
        <v>0</v>
      </c>
      <c r="S304">
        <v>598.79999999999995</v>
      </c>
      <c r="T304">
        <v>-598.79999999999995</v>
      </c>
    </row>
    <row r="305" spans="1:20" x14ac:dyDescent="0.25">
      <c r="A305" t="s">
        <v>75</v>
      </c>
      <c r="B305" t="s">
        <v>125</v>
      </c>
      <c r="C305" t="s">
        <v>29</v>
      </c>
      <c r="D305" t="s">
        <v>126</v>
      </c>
      <c r="E305" t="s">
        <v>100</v>
      </c>
      <c r="F305">
        <v>46567</v>
      </c>
      <c r="G305" t="s">
        <v>641</v>
      </c>
      <c r="H305" t="s">
        <v>80</v>
      </c>
      <c r="I305" t="s">
        <v>81</v>
      </c>
      <c r="J305" t="s">
        <v>82</v>
      </c>
      <c r="K305" t="s">
        <v>37</v>
      </c>
      <c r="L305" t="s">
        <v>642</v>
      </c>
      <c r="M305" t="s">
        <v>83</v>
      </c>
      <c r="N305" s="11" t="s">
        <v>84</v>
      </c>
      <c r="O305" s="11" t="s">
        <v>2274</v>
      </c>
      <c r="P305">
        <v>-6</v>
      </c>
      <c r="Q305">
        <v>0</v>
      </c>
      <c r="R305">
        <v>147.6</v>
      </c>
      <c r="S305">
        <v>0</v>
      </c>
      <c r="T305">
        <v>147.6</v>
      </c>
    </row>
    <row r="306" spans="1:20" x14ac:dyDescent="0.25">
      <c r="A306" t="s">
        <v>75</v>
      </c>
      <c r="B306" t="s">
        <v>399</v>
      </c>
      <c r="C306" t="s">
        <v>28</v>
      </c>
      <c r="D306" t="s">
        <v>400</v>
      </c>
      <c r="E306" t="s">
        <v>295</v>
      </c>
      <c r="F306">
        <v>84070</v>
      </c>
      <c r="G306" t="s">
        <v>643</v>
      </c>
      <c r="H306" t="s">
        <v>80</v>
      </c>
      <c r="I306" t="s">
        <v>281</v>
      </c>
      <c r="J306" t="s">
        <v>82</v>
      </c>
      <c r="K306" t="s">
        <v>53</v>
      </c>
      <c r="L306" t="s">
        <v>368</v>
      </c>
      <c r="M306" t="s">
        <v>83</v>
      </c>
      <c r="N306" s="11" t="s">
        <v>84</v>
      </c>
      <c r="O306" s="11" t="s">
        <v>2274</v>
      </c>
      <c r="P306">
        <v>-28</v>
      </c>
      <c r="Q306">
        <v>0</v>
      </c>
      <c r="R306">
        <v>3949.4</v>
      </c>
      <c r="S306">
        <v>0</v>
      </c>
      <c r="T306">
        <v>3949.4</v>
      </c>
    </row>
    <row r="307" spans="1:20" x14ac:dyDescent="0.25">
      <c r="A307" t="s">
        <v>75</v>
      </c>
      <c r="B307" t="s">
        <v>644</v>
      </c>
      <c r="C307" t="s">
        <v>28</v>
      </c>
      <c r="D307" t="s">
        <v>645</v>
      </c>
      <c r="E307" t="s">
        <v>295</v>
      </c>
      <c r="F307">
        <v>84780</v>
      </c>
      <c r="G307" t="s">
        <v>646</v>
      </c>
      <c r="H307" t="s">
        <v>80</v>
      </c>
      <c r="I307" t="s">
        <v>81</v>
      </c>
      <c r="J307" t="s">
        <v>90</v>
      </c>
      <c r="K307" t="s">
        <v>42</v>
      </c>
      <c r="L307" t="s">
        <v>91</v>
      </c>
      <c r="M307" t="s">
        <v>92</v>
      </c>
      <c r="N307" s="11" t="s">
        <v>84</v>
      </c>
      <c r="O307" s="11" t="s">
        <v>2274</v>
      </c>
      <c r="P307">
        <v>-20</v>
      </c>
      <c r="Q307">
        <v>0</v>
      </c>
      <c r="R307">
        <v>1434</v>
      </c>
      <c r="S307">
        <v>0</v>
      </c>
      <c r="T307">
        <v>1434</v>
      </c>
    </row>
    <row r="308" spans="1:20" x14ac:dyDescent="0.25">
      <c r="A308" t="s">
        <v>75</v>
      </c>
      <c r="B308" t="s">
        <v>167</v>
      </c>
      <c r="C308" t="s">
        <v>28</v>
      </c>
      <c r="D308" t="s">
        <v>168</v>
      </c>
      <c r="E308" t="s">
        <v>95</v>
      </c>
      <c r="F308">
        <v>80550</v>
      </c>
      <c r="G308" t="s">
        <v>205</v>
      </c>
      <c r="H308" t="s">
        <v>80</v>
      </c>
      <c r="I308" t="s">
        <v>281</v>
      </c>
      <c r="J308" t="s">
        <v>90</v>
      </c>
      <c r="K308" t="s">
        <v>42</v>
      </c>
      <c r="L308" t="s">
        <v>91</v>
      </c>
      <c r="M308" t="s">
        <v>92</v>
      </c>
      <c r="N308" s="11" t="s">
        <v>84</v>
      </c>
      <c r="O308" s="11" t="s">
        <v>2274</v>
      </c>
      <c r="P308">
        <v>-12</v>
      </c>
      <c r="Q308">
        <v>0</v>
      </c>
      <c r="R308">
        <v>88.8</v>
      </c>
      <c r="S308">
        <v>0</v>
      </c>
      <c r="T308">
        <v>88.8</v>
      </c>
    </row>
    <row r="309" spans="1:20" x14ac:dyDescent="0.25">
      <c r="A309" t="s">
        <v>75</v>
      </c>
      <c r="B309" t="s">
        <v>647</v>
      </c>
      <c r="C309" t="s">
        <v>27</v>
      </c>
      <c r="D309" t="s">
        <v>648</v>
      </c>
      <c r="E309" t="s">
        <v>114</v>
      </c>
      <c r="F309">
        <v>32804</v>
      </c>
      <c r="G309" t="s">
        <v>649</v>
      </c>
      <c r="H309" t="s">
        <v>80</v>
      </c>
      <c r="I309" t="s">
        <v>81</v>
      </c>
      <c r="J309" t="s">
        <v>90</v>
      </c>
      <c r="K309" t="s">
        <v>46</v>
      </c>
      <c r="L309" t="s">
        <v>650</v>
      </c>
      <c r="M309" t="s">
        <v>92</v>
      </c>
      <c r="N309" s="11" t="s">
        <v>84</v>
      </c>
      <c r="O309" s="11" t="s">
        <v>2274</v>
      </c>
      <c r="P309">
        <v>0</v>
      </c>
      <c r="Q309">
        <v>1</v>
      </c>
      <c r="R309">
        <v>0</v>
      </c>
      <c r="S309">
        <v>143.44999999999999</v>
      </c>
      <c r="T309">
        <v>-143.44999999999999</v>
      </c>
    </row>
    <row r="310" spans="1:20" x14ac:dyDescent="0.25">
      <c r="A310" t="s">
        <v>75</v>
      </c>
      <c r="B310" t="s">
        <v>651</v>
      </c>
      <c r="C310" t="s">
        <v>26</v>
      </c>
      <c r="D310" t="s">
        <v>652</v>
      </c>
      <c r="E310" t="s">
        <v>109</v>
      </c>
      <c r="F310">
        <v>28657</v>
      </c>
      <c r="G310" t="s">
        <v>653</v>
      </c>
      <c r="H310" t="s">
        <v>80</v>
      </c>
      <c r="I310" t="s">
        <v>81</v>
      </c>
      <c r="J310" t="s">
        <v>90</v>
      </c>
      <c r="K310" t="s">
        <v>45</v>
      </c>
      <c r="L310" t="s">
        <v>654</v>
      </c>
      <c r="M310" t="s">
        <v>92</v>
      </c>
      <c r="N310" s="11" t="s">
        <v>84</v>
      </c>
      <c r="O310" s="11" t="s">
        <v>2274</v>
      </c>
      <c r="P310">
        <v>0</v>
      </c>
      <c r="Q310">
        <v>6</v>
      </c>
      <c r="R310">
        <v>0</v>
      </c>
      <c r="S310">
        <v>2136.6</v>
      </c>
      <c r="T310">
        <v>-2136.6</v>
      </c>
    </row>
    <row r="311" spans="1:20" x14ac:dyDescent="0.25">
      <c r="A311" t="s">
        <v>75</v>
      </c>
      <c r="B311" t="s">
        <v>85</v>
      </c>
      <c r="C311" t="s">
        <v>29</v>
      </c>
      <c r="D311" t="s">
        <v>86</v>
      </c>
      <c r="E311" t="s">
        <v>87</v>
      </c>
      <c r="F311">
        <v>45040</v>
      </c>
      <c r="G311" t="s">
        <v>493</v>
      </c>
      <c r="H311" t="s">
        <v>80</v>
      </c>
      <c r="I311" t="s">
        <v>81</v>
      </c>
      <c r="J311" t="s">
        <v>82</v>
      </c>
      <c r="K311" t="s">
        <v>39</v>
      </c>
      <c r="L311" t="s">
        <v>39</v>
      </c>
      <c r="M311" t="s">
        <v>92</v>
      </c>
      <c r="N311" s="11" t="s">
        <v>84</v>
      </c>
      <c r="O311" s="11" t="s">
        <v>2274</v>
      </c>
      <c r="P311">
        <v>0</v>
      </c>
      <c r="Q311">
        <v>1</v>
      </c>
      <c r="R311">
        <v>0</v>
      </c>
      <c r="S311">
        <v>0</v>
      </c>
      <c r="T311">
        <v>0</v>
      </c>
    </row>
    <row r="312" spans="1:20" x14ac:dyDescent="0.25">
      <c r="A312" t="s">
        <v>75</v>
      </c>
      <c r="B312" t="s">
        <v>655</v>
      </c>
      <c r="C312" t="s">
        <v>19</v>
      </c>
      <c r="D312" t="s">
        <v>195</v>
      </c>
      <c r="E312" t="s">
        <v>147</v>
      </c>
      <c r="F312">
        <v>85295</v>
      </c>
      <c r="G312" t="s">
        <v>263</v>
      </c>
      <c r="H312" t="s">
        <v>80</v>
      </c>
      <c r="I312" t="s">
        <v>81</v>
      </c>
      <c r="J312" t="s">
        <v>90</v>
      </c>
      <c r="K312" t="s">
        <v>53</v>
      </c>
      <c r="L312" t="s">
        <v>165</v>
      </c>
      <c r="M312" t="s">
        <v>92</v>
      </c>
      <c r="N312" s="11" t="s">
        <v>84</v>
      </c>
      <c r="O312" s="11" t="s">
        <v>2274</v>
      </c>
      <c r="P312">
        <v>0</v>
      </c>
      <c r="Q312">
        <v>6</v>
      </c>
      <c r="R312">
        <v>0</v>
      </c>
      <c r="S312">
        <v>736.55</v>
      </c>
      <c r="T312">
        <v>-736.55</v>
      </c>
    </row>
    <row r="313" spans="1:20" x14ac:dyDescent="0.25">
      <c r="A313" t="s">
        <v>75</v>
      </c>
      <c r="B313" t="s">
        <v>427</v>
      </c>
      <c r="C313" t="s">
        <v>25</v>
      </c>
      <c r="D313" t="s">
        <v>428</v>
      </c>
      <c r="E313" t="s">
        <v>262</v>
      </c>
      <c r="F313">
        <v>7026</v>
      </c>
      <c r="G313" t="s">
        <v>202</v>
      </c>
      <c r="H313" t="s">
        <v>80</v>
      </c>
      <c r="I313" t="s">
        <v>81</v>
      </c>
      <c r="J313" t="s">
        <v>90</v>
      </c>
      <c r="K313" t="s">
        <v>42</v>
      </c>
      <c r="L313" t="s">
        <v>91</v>
      </c>
      <c r="M313" t="s">
        <v>188</v>
      </c>
      <c r="N313" s="11" t="s">
        <v>84</v>
      </c>
      <c r="O313" s="11" t="s">
        <v>2274</v>
      </c>
      <c r="P313">
        <v>0</v>
      </c>
      <c r="Q313">
        <v>14</v>
      </c>
      <c r="R313">
        <v>0</v>
      </c>
      <c r="S313">
        <v>80.92</v>
      </c>
      <c r="T313">
        <v>-80.92</v>
      </c>
    </row>
    <row r="314" spans="1:20" x14ac:dyDescent="0.25">
      <c r="A314" t="s">
        <v>75</v>
      </c>
      <c r="B314" t="s">
        <v>573</v>
      </c>
      <c r="C314" t="s">
        <v>22</v>
      </c>
      <c r="D314" t="s">
        <v>574</v>
      </c>
      <c r="E314" t="s">
        <v>78</v>
      </c>
      <c r="F314">
        <v>19020</v>
      </c>
      <c r="G314" t="s">
        <v>853</v>
      </c>
      <c r="H314" t="s">
        <v>80</v>
      </c>
      <c r="I314" t="s">
        <v>81</v>
      </c>
      <c r="J314" t="s">
        <v>90</v>
      </c>
      <c r="K314" t="s">
        <v>53</v>
      </c>
      <c r="L314" t="s">
        <v>228</v>
      </c>
      <c r="M314" t="s">
        <v>92</v>
      </c>
      <c r="N314" s="11" t="s">
        <v>84</v>
      </c>
      <c r="O314" s="11" t="s">
        <v>2274</v>
      </c>
      <c r="P314">
        <v>0</v>
      </c>
      <c r="Q314">
        <v>1</v>
      </c>
      <c r="R314">
        <v>0</v>
      </c>
      <c r="S314">
        <v>84.2</v>
      </c>
      <c r="T314">
        <v>-84.2</v>
      </c>
    </row>
    <row r="315" spans="1:20" x14ac:dyDescent="0.25">
      <c r="A315" t="s">
        <v>75</v>
      </c>
      <c r="B315" t="s">
        <v>438</v>
      </c>
      <c r="C315" t="s">
        <v>18</v>
      </c>
      <c r="D315" t="s">
        <v>439</v>
      </c>
      <c r="E315" t="s">
        <v>191</v>
      </c>
      <c r="F315">
        <v>77063</v>
      </c>
      <c r="G315" t="s">
        <v>656</v>
      </c>
      <c r="H315" t="s">
        <v>80</v>
      </c>
      <c r="I315" t="s">
        <v>81</v>
      </c>
      <c r="J315" t="s">
        <v>90</v>
      </c>
      <c r="K315" t="s">
        <v>44</v>
      </c>
      <c r="L315" t="s">
        <v>657</v>
      </c>
      <c r="M315" t="s">
        <v>92</v>
      </c>
      <c r="N315" s="11" t="s">
        <v>84</v>
      </c>
      <c r="O315" s="11" t="s">
        <v>2274</v>
      </c>
      <c r="P315">
        <v>-3</v>
      </c>
      <c r="Q315">
        <v>0</v>
      </c>
      <c r="R315">
        <v>7059.6</v>
      </c>
      <c r="S315">
        <v>0</v>
      </c>
      <c r="T315">
        <v>7059.6</v>
      </c>
    </row>
    <row r="316" spans="1:20" x14ac:dyDescent="0.25">
      <c r="A316" t="s">
        <v>75</v>
      </c>
      <c r="B316" t="s">
        <v>103</v>
      </c>
      <c r="C316" t="s">
        <v>26</v>
      </c>
      <c r="D316" t="s">
        <v>104</v>
      </c>
      <c r="E316" t="s">
        <v>105</v>
      </c>
      <c r="F316">
        <v>29420</v>
      </c>
      <c r="G316" t="s">
        <v>283</v>
      </c>
      <c r="H316" t="s">
        <v>80</v>
      </c>
      <c r="I316" t="s">
        <v>81</v>
      </c>
      <c r="J316" t="s">
        <v>82</v>
      </c>
      <c r="K316" t="s">
        <v>38</v>
      </c>
      <c r="L316" t="s">
        <v>111</v>
      </c>
      <c r="M316" t="s">
        <v>83</v>
      </c>
      <c r="N316" s="11" t="s">
        <v>84</v>
      </c>
      <c r="O316" s="11" t="s">
        <v>2274</v>
      </c>
      <c r="P316">
        <v>1</v>
      </c>
      <c r="Q316">
        <v>0</v>
      </c>
      <c r="R316">
        <v>69.03</v>
      </c>
      <c r="S316">
        <v>0</v>
      </c>
      <c r="T316">
        <v>69.03</v>
      </c>
    </row>
    <row r="317" spans="1:20" x14ac:dyDescent="0.25">
      <c r="A317" t="s">
        <v>75</v>
      </c>
      <c r="B317" t="s">
        <v>762</v>
      </c>
      <c r="C317" t="s">
        <v>21</v>
      </c>
      <c r="D317" t="s">
        <v>589</v>
      </c>
      <c r="E317" t="s">
        <v>159</v>
      </c>
      <c r="F317">
        <v>66218</v>
      </c>
      <c r="G317" t="s">
        <v>96</v>
      </c>
      <c r="H317" t="s">
        <v>80</v>
      </c>
      <c r="I317" t="s">
        <v>281</v>
      </c>
      <c r="J317" t="s">
        <v>90</v>
      </c>
      <c r="K317" t="s">
        <v>42</v>
      </c>
      <c r="L317" t="s">
        <v>97</v>
      </c>
      <c r="M317" t="s">
        <v>92</v>
      </c>
      <c r="N317" s="11" t="s">
        <v>84</v>
      </c>
      <c r="O317" s="11" t="s">
        <v>2274</v>
      </c>
      <c r="P317">
        <v>0</v>
      </c>
      <c r="Q317">
        <v>42</v>
      </c>
      <c r="R317">
        <v>0</v>
      </c>
      <c r="S317">
        <v>71.400000000000006</v>
      </c>
      <c r="T317">
        <v>-71.400000000000006</v>
      </c>
    </row>
    <row r="318" spans="1:20" x14ac:dyDescent="0.25">
      <c r="A318" t="s">
        <v>75</v>
      </c>
      <c r="B318" t="s">
        <v>658</v>
      </c>
      <c r="C318" t="s">
        <v>25</v>
      </c>
      <c r="D318" t="s">
        <v>659</v>
      </c>
      <c r="E318" t="s">
        <v>262</v>
      </c>
      <c r="F318">
        <v>7950</v>
      </c>
      <c r="G318" t="s">
        <v>660</v>
      </c>
      <c r="H318" t="s">
        <v>80</v>
      </c>
      <c r="I318" t="s">
        <v>164</v>
      </c>
      <c r="J318" t="s">
        <v>90</v>
      </c>
      <c r="K318" t="s">
        <v>37</v>
      </c>
      <c r="L318" t="s">
        <v>661</v>
      </c>
      <c r="M318" t="s">
        <v>92</v>
      </c>
      <c r="N318" s="11" t="s">
        <v>84</v>
      </c>
      <c r="O318" s="11" t="s">
        <v>2274</v>
      </c>
      <c r="P318">
        <v>0</v>
      </c>
      <c r="Q318">
        <v>2</v>
      </c>
      <c r="R318">
        <v>0</v>
      </c>
      <c r="S318">
        <v>54</v>
      </c>
      <c r="T318">
        <v>-54</v>
      </c>
    </row>
    <row r="319" spans="1:20" x14ac:dyDescent="0.25">
      <c r="A319" t="s">
        <v>75</v>
      </c>
      <c r="B319" t="s">
        <v>662</v>
      </c>
      <c r="C319" t="s">
        <v>25</v>
      </c>
      <c r="D319" t="s">
        <v>663</v>
      </c>
      <c r="E319" t="s">
        <v>262</v>
      </c>
      <c r="F319">
        <v>7058</v>
      </c>
      <c r="G319" t="s">
        <v>664</v>
      </c>
      <c r="H319" t="s">
        <v>80</v>
      </c>
      <c r="I319" t="s">
        <v>81</v>
      </c>
      <c r="J319" t="s">
        <v>90</v>
      </c>
      <c r="K319" t="s">
        <v>36</v>
      </c>
      <c r="L319" t="s">
        <v>36</v>
      </c>
      <c r="M319" t="s">
        <v>92</v>
      </c>
      <c r="N319" s="11" t="s">
        <v>84</v>
      </c>
      <c r="O319" s="11" t="s">
        <v>2274</v>
      </c>
      <c r="P319">
        <v>0</v>
      </c>
      <c r="Q319">
        <v>1</v>
      </c>
      <c r="R319">
        <v>0</v>
      </c>
      <c r="S319">
        <v>122.7</v>
      </c>
      <c r="T319">
        <v>-122.7</v>
      </c>
    </row>
    <row r="320" spans="1:20" x14ac:dyDescent="0.25">
      <c r="A320" t="s">
        <v>75</v>
      </c>
      <c r="B320" t="s">
        <v>1174</v>
      </c>
      <c r="C320" t="s">
        <v>26</v>
      </c>
      <c r="D320" t="s">
        <v>1175</v>
      </c>
      <c r="E320" t="s">
        <v>109</v>
      </c>
      <c r="F320">
        <v>28117</v>
      </c>
      <c r="G320" t="s">
        <v>205</v>
      </c>
      <c r="H320" t="s">
        <v>80</v>
      </c>
      <c r="I320" t="s">
        <v>281</v>
      </c>
      <c r="J320" t="s">
        <v>90</v>
      </c>
      <c r="K320" t="s">
        <v>42</v>
      </c>
      <c r="L320" t="s">
        <v>91</v>
      </c>
      <c r="M320" t="s">
        <v>92</v>
      </c>
      <c r="N320" s="11" t="s">
        <v>84</v>
      </c>
      <c r="O320" s="11" t="s">
        <v>2274</v>
      </c>
      <c r="P320">
        <v>0</v>
      </c>
      <c r="Q320">
        <v>37</v>
      </c>
      <c r="R320">
        <v>0</v>
      </c>
      <c r="S320">
        <v>331.21</v>
      </c>
      <c r="T320">
        <v>-331.21</v>
      </c>
    </row>
    <row r="321" spans="1:20" x14ac:dyDescent="0.25">
      <c r="A321" t="s">
        <v>75</v>
      </c>
      <c r="B321" t="s">
        <v>189</v>
      </c>
      <c r="C321" t="s">
        <v>18</v>
      </c>
      <c r="D321" t="s">
        <v>190</v>
      </c>
      <c r="E321" t="s">
        <v>191</v>
      </c>
      <c r="F321">
        <v>76262</v>
      </c>
      <c r="G321" t="s">
        <v>1650</v>
      </c>
      <c r="H321" t="s">
        <v>210</v>
      </c>
      <c r="I321" t="s">
        <v>81</v>
      </c>
      <c r="J321" t="s">
        <v>82</v>
      </c>
      <c r="K321" t="s">
        <v>40</v>
      </c>
      <c r="L321" t="s">
        <v>211</v>
      </c>
      <c r="M321" t="s">
        <v>83</v>
      </c>
      <c r="N321" s="11" t="s">
        <v>84</v>
      </c>
      <c r="O321" s="11" t="s">
        <v>2274</v>
      </c>
      <c r="P321">
        <v>-3</v>
      </c>
      <c r="Q321">
        <v>0</v>
      </c>
      <c r="R321">
        <v>779.1</v>
      </c>
      <c r="S321">
        <v>0</v>
      </c>
      <c r="T321">
        <v>779.1</v>
      </c>
    </row>
    <row r="322" spans="1:20" x14ac:dyDescent="0.25">
      <c r="A322" t="s">
        <v>75</v>
      </c>
      <c r="B322" t="s">
        <v>451</v>
      </c>
      <c r="C322" t="s">
        <v>22</v>
      </c>
      <c r="D322" t="s">
        <v>452</v>
      </c>
      <c r="E322" t="s">
        <v>137</v>
      </c>
      <c r="F322">
        <v>20187</v>
      </c>
      <c r="G322" t="s">
        <v>367</v>
      </c>
      <c r="H322" t="s">
        <v>80</v>
      </c>
      <c r="I322" t="s">
        <v>89</v>
      </c>
      <c r="J322" t="s">
        <v>82</v>
      </c>
      <c r="K322" t="s">
        <v>53</v>
      </c>
      <c r="L322" t="s">
        <v>368</v>
      </c>
      <c r="M322" t="s">
        <v>83</v>
      </c>
      <c r="N322" s="11" t="s">
        <v>84</v>
      </c>
      <c r="O322" s="11" t="s">
        <v>2274</v>
      </c>
      <c r="P322">
        <v>-2</v>
      </c>
      <c r="Q322">
        <v>0</v>
      </c>
      <c r="R322">
        <v>220.5</v>
      </c>
      <c r="S322">
        <v>0</v>
      </c>
      <c r="T322">
        <v>220.5</v>
      </c>
    </row>
    <row r="323" spans="1:20" x14ac:dyDescent="0.25">
      <c r="A323" t="s">
        <v>75</v>
      </c>
      <c r="B323" t="s">
        <v>665</v>
      </c>
      <c r="C323" t="s">
        <v>21</v>
      </c>
      <c r="D323" t="s">
        <v>666</v>
      </c>
      <c r="E323" t="s">
        <v>235</v>
      </c>
      <c r="F323">
        <v>63144</v>
      </c>
      <c r="G323" t="s">
        <v>667</v>
      </c>
      <c r="H323" t="s">
        <v>80</v>
      </c>
      <c r="I323" t="s">
        <v>81</v>
      </c>
      <c r="J323" t="s">
        <v>82</v>
      </c>
      <c r="K323" t="s">
        <v>42</v>
      </c>
      <c r="L323" t="s">
        <v>91</v>
      </c>
      <c r="M323" t="s">
        <v>83</v>
      </c>
      <c r="N323" s="11" t="s">
        <v>84</v>
      </c>
      <c r="O323" s="11" t="s">
        <v>2274</v>
      </c>
      <c r="P323">
        <v>-24</v>
      </c>
      <c r="Q323">
        <v>0</v>
      </c>
      <c r="R323">
        <v>950.64</v>
      </c>
      <c r="S323">
        <v>0</v>
      </c>
      <c r="T323">
        <v>950.64</v>
      </c>
    </row>
    <row r="324" spans="1:20" x14ac:dyDescent="0.25">
      <c r="A324" t="s">
        <v>75</v>
      </c>
      <c r="B324" t="s">
        <v>668</v>
      </c>
      <c r="C324" t="s">
        <v>28</v>
      </c>
      <c r="D324" t="s">
        <v>623</v>
      </c>
      <c r="E324" t="s">
        <v>95</v>
      </c>
      <c r="F324">
        <v>80130</v>
      </c>
      <c r="G324" t="s">
        <v>611</v>
      </c>
      <c r="H324" t="s">
        <v>133</v>
      </c>
      <c r="I324" t="s">
        <v>81</v>
      </c>
      <c r="J324" t="s">
        <v>82</v>
      </c>
      <c r="K324" t="s">
        <v>44</v>
      </c>
      <c r="L324" t="s">
        <v>144</v>
      </c>
      <c r="M324" t="s">
        <v>83</v>
      </c>
      <c r="N324" s="11" t="s">
        <v>84</v>
      </c>
      <c r="O324" s="11" t="s">
        <v>2274</v>
      </c>
      <c r="P324">
        <v>-22</v>
      </c>
      <c r="Q324">
        <v>0</v>
      </c>
      <c r="R324">
        <v>548.9</v>
      </c>
      <c r="S324">
        <v>0</v>
      </c>
      <c r="T324">
        <v>548.9</v>
      </c>
    </row>
    <row r="325" spans="1:20" x14ac:dyDescent="0.25">
      <c r="A325" t="s">
        <v>75</v>
      </c>
      <c r="B325" t="s">
        <v>184</v>
      </c>
      <c r="C325" t="s">
        <v>25</v>
      </c>
      <c r="D325" t="s">
        <v>185</v>
      </c>
      <c r="E325" t="s">
        <v>186</v>
      </c>
      <c r="F325">
        <v>11230</v>
      </c>
      <c r="G325" t="s">
        <v>156</v>
      </c>
      <c r="H325" t="s">
        <v>80</v>
      </c>
      <c r="I325" t="s">
        <v>81</v>
      </c>
      <c r="J325" t="s">
        <v>90</v>
      </c>
      <c r="K325" t="s">
        <v>38</v>
      </c>
      <c r="L325" t="s">
        <v>111</v>
      </c>
      <c r="M325" t="s">
        <v>92</v>
      </c>
      <c r="N325" s="11" t="s">
        <v>84</v>
      </c>
      <c r="O325" s="11" t="s">
        <v>2274</v>
      </c>
      <c r="P325">
        <v>0</v>
      </c>
      <c r="Q325">
        <v>2</v>
      </c>
      <c r="R325">
        <v>0</v>
      </c>
      <c r="S325">
        <v>426.7</v>
      </c>
      <c r="T325">
        <v>-426.7</v>
      </c>
    </row>
    <row r="326" spans="1:20" x14ac:dyDescent="0.25">
      <c r="A326" t="s">
        <v>75</v>
      </c>
      <c r="B326" t="s">
        <v>424</v>
      </c>
      <c r="C326" t="s">
        <v>26</v>
      </c>
      <c r="D326" t="s">
        <v>425</v>
      </c>
      <c r="E326" t="s">
        <v>426</v>
      </c>
      <c r="F326">
        <v>37204</v>
      </c>
      <c r="G326" t="s">
        <v>330</v>
      </c>
      <c r="H326" t="s">
        <v>80</v>
      </c>
      <c r="I326" t="s">
        <v>81</v>
      </c>
      <c r="J326" t="s">
        <v>90</v>
      </c>
      <c r="K326" t="s">
        <v>53</v>
      </c>
      <c r="L326" t="s">
        <v>228</v>
      </c>
      <c r="M326" t="s">
        <v>92</v>
      </c>
      <c r="N326" s="11" t="s">
        <v>84</v>
      </c>
      <c r="O326" s="11" t="s">
        <v>2274</v>
      </c>
      <c r="P326">
        <v>0</v>
      </c>
      <c r="Q326">
        <v>5</v>
      </c>
      <c r="R326">
        <v>0</v>
      </c>
      <c r="S326">
        <v>187.1</v>
      </c>
      <c r="T326">
        <v>-187.1</v>
      </c>
    </row>
    <row r="327" spans="1:20" x14ac:dyDescent="0.25">
      <c r="A327" t="s">
        <v>75</v>
      </c>
      <c r="B327" t="s">
        <v>669</v>
      </c>
      <c r="C327" t="s">
        <v>29</v>
      </c>
      <c r="D327" t="s">
        <v>670</v>
      </c>
      <c r="E327" t="s">
        <v>142</v>
      </c>
      <c r="F327">
        <v>48315</v>
      </c>
      <c r="G327" t="s">
        <v>671</v>
      </c>
      <c r="H327" t="s">
        <v>80</v>
      </c>
      <c r="I327" t="s">
        <v>81</v>
      </c>
      <c r="J327" t="s">
        <v>90</v>
      </c>
      <c r="K327" t="s">
        <v>53</v>
      </c>
      <c r="L327" t="s">
        <v>193</v>
      </c>
      <c r="M327" t="s">
        <v>92</v>
      </c>
      <c r="N327" s="11" t="s">
        <v>84</v>
      </c>
      <c r="O327" s="11" t="s">
        <v>2274</v>
      </c>
      <c r="P327">
        <v>0</v>
      </c>
      <c r="Q327">
        <v>20</v>
      </c>
      <c r="R327">
        <v>0</v>
      </c>
      <c r="S327">
        <v>1736</v>
      </c>
      <c r="T327">
        <v>-1736</v>
      </c>
    </row>
    <row r="328" spans="1:20" x14ac:dyDescent="0.25">
      <c r="A328" t="s">
        <v>75</v>
      </c>
      <c r="B328" t="s">
        <v>1060</v>
      </c>
      <c r="C328" t="s">
        <v>27</v>
      </c>
      <c r="D328" t="s">
        <v>999</v>
      </c>
      <c r="E328" t="s">
        <v>114</v>
      </c>
      <c r="F328">
        <v>33765</v>
      </c>
      <c r="G328" t="s">
        <v>292</v>
      </c>
      <c r="H328" t="s">
        <v>80</v>
      </c>
      <c r="I328" t="s">
        <v>81</v>
      </c>
      <c r="J328" t="s">
        <v>82</v>
      </c>
      <c r="K328" t="s">
        <v>38</v>
      </c>
      <c r="L328" t="s">
        <v>111</v>
      </c>
      <c r="M328" t="s">
        <v>83</v>
      </c>
      <c r="N328" s="11" t="s">
        <v>84</v>
      </c>
      <c r="O328" s="11" t="s">
        <v>2274</v>
      </c>
      <c r="P328">
        <v>-1</v>
      </c>
      <c r="Q328">
        <v>0</v>
      </c>
      <c r="R328">
        <v>104.83</v>
      </c>
      <c r="S328">
        <v>0</v>
      </c>
      <c r="T328">
        <v>104.83</v>
      </c>
    </row>
    <row r="329" spans="1:20" x14ac:dyDescent="0.25">
      <c r="A329" t="s">
        <v>75</v>
      </c>
      <c r="B329" t="s">
        <v>301</v>
      </c>
      <c r="C329" t="s">
        <v>29</v>
      </c>
      <c r="D329" t="s">
        <v>302</v>
      </c>
      <c r="E329" t="s">
        <v>87</v>
      </c>
      <c r="F329">
        <v>45005</v>
      </c>
      <c r="G329" t="s">
        <v>1939</v>
      </c>
      <c r="H329" t="s">
        <v>80</v>
      </c>
      <c r="I329" t="s">
        <v>81</v>
      </c>
      <c r="J329" t="s">
        <v>82</v>
      </c>
      <c r="K329" t="s">
        <v>53</v>
      </c>
      <c r="L329" t="s">
        <v>248</v>
      </c>
      <c r="M329" t="s">
        <v>83</v>
      </c>
      <c r="N329" s="11" t="s">
        <v>84</v>
      </c>
      <c r="O329" s="11" t="s">
        <v>2274</v>
      </c>
      <c r="P329">
        <v>-10</v>
      </c>
      <c r="Q329">
        <v>0</v>
      </c>
      <c r="R329">
        <v>77.5</v>
      </c>
      <c r="S329">
        <v>0</v>
      </c>
      <c r="T329">
        <v>77.5</v>
      </c>
    </row>
    <row r="330" spans="1:20" x14ac:dyDescent="0.25">
      <c r="A330" t="s">
        <v>75</v>
      </c>
      <c r="B330" t="s">
        <v>672</v>
      </c>
      <c r="C330" t="s">
        <v>27</v>
      </c>
      <c r="D330" t="s">
        <v>673</v>
      </c>
      <c r="E330" t="s">
        <v>114</v>
      </c>
      <c r="F330">
        <v>34736</v>
      </c>
      <c r="G330" t="s">
        <v>674</v>
      </c>
      <c r="H330" t="s">
        <v>80</v>
      </c>
      <c r="I330" t="s">
        <v>81</v>
      </c>
      <c r="J330" t="s">
        <v>90</v>
      </c>
      <c r="K330" t="s">
        <v>53</v>
      </c>
      <c r="L330" t="s">
        <v>675</v>
      </c>
      <c r="M330" t="s">
        <v>92</v>
      </c>
      <c r="N330" s="11" t="s">
        <v>84</v>
      </c>
      <c r="O330" s="11" t="s">
        <v>2274</v>
      </c>
      <c r="P330">
        <v>0</v>
      </c>
      <c r="Q330">
        <v>1</v>
      </c>
      <c r="R330">
        <v>0</v>
      </c>
      <c r="S330">
        <v>91.55</v>
      </c>
      <c r="T330">
        <v>-91.55</v>
      </c>
    </row>
    <row r="331" spans="1:20" x14ac:dyDescent="0.25">
      <c r="A331" t="s">
        <v>75</v>
      </c>
      <c r="B331" t="s">
        <v>372</v>
      </c>
      <c r="C331" t="s">
        <v>19</v>
      </c>
      <c r="D331" t="s">
        <v>172</v>
      </c>
      <c r="E331" t="s">
        <v>147</v>
      </c>
      <c r="F331">
        <v>85255</v>
      </c>
      <c r="G331" t="s">
        <v>676</v>
      </c>
      <c r="H331" t="s">
        <v>80</v>
      </c>
      <c r="I331" t="s">
        <v>81</v>
      </c>
      <c r="J331" t="s">
        <v>90</v>
      </c>
      <c r="K331" t="s">
        <v>53</v>
      </c>
      <c r="L331" t="s">
        <v>193</v>
      </c>
      <c r="M331" t="s">
        <v>92</v>
      </c>
      <c r="N331" s="11" t="s">
        <v>84</v>
      </c>
      <c r="O331" s="11" t="s">
        <v>2274</v>
      </c>
      <c r="P331">
        <v>0</v>
      </c>
      <c r="Q331">
        <v>18</v>
      </c>
      <c r="R331">
        <v>0</v>
      </c>
      <c r="S331">
        <v>2595.6</v>
      </c>
      <c r="T331">
        <v>-2595.6</v>
      </c>
    </row>
    <row r="332" spans="1:20" x14ac:dyDescent="0.25">
      <c r="A332" t="s">
        <v>75</v>
      </c>
      <c r="B332" t="s">
        <v>680</v>
      </c>
      <c r="C332" t="s">
        <v>27</v>
      </c>
      <c r="D332" t="s">
        <v>681</v>
      </c>
      <c r="E332" t="s">
        <v>114</v>
      </c>
      <c r="F332">
        <v>33913</v>
      </c>
      <c r="G332" t="s">
        <v>398</v>
      </c>
      <c r="H332" t="s">
        <v>80</v>
      </c>
      <c r="I332" t="s">
        <v>81</v>
      </c>
      <c r="J332" t="s">
        <v>82</v>
      </c>
      <c r="K332" t="s">
        <v>38</v>
      </c>
      <c r="L332" t="s">
        <v>111</v>
      </c>
      <c r="M332" t="s">
        <v>83</v>
      </c>
      <c r="N332" s="11" t="s">
        <v>84</v>
      </c>
      <c r="O332" s="11" t="s">
        <v>2274</v>
      </c>
      <c r="P332">
        <v>-1</v>
      </c>
      <c r="Q332">
        <v>0</v>
      </c>
      <c r="R332">
        <v>76.75</v>
      </c>
      <c r="S332">
        <v>0</v>
      </c>
      <c r="T332">
        <v>76.75</v>
      </c>
    </row>
    <row r="333" spans="1:20" x14ac:dyDescent="0.25">
      <c r="A333" t="s">
        <v>75</v>
      </c>
      <c r="B333" t="s">
        <v>682</v>
      </c>
      <c r="C333" t="s">
        <v>29</v>
      </c>
      <c r="D333" t="s">
        <v>683</v>
      </c>
      <c r="E333" t="s">
        <v>87</v>
      </c>
      <c r="F333">
        <v>44114</v>
      </c>
      <c r="G333" t="s">
        <v>177</v>
      </c>
      <c r="H333" t="s">
        <v>80</v>
      </c>
      <c r="I333" t="s">
        <v>81</v>
      </c>
      <c r="J333" t="s">
        <v>82</v>
      </c>
      <c r="K333" t="s">
        <v>42</v>
      </c>
      <c r="L333" t="s">
        <v>91</v>
      </c>
      <c r="M333" t="s">
        <v>83</v>
      </c>
      <c r="N333" s="11" t="s">
        <v>84</v>
      </c>
      <c r="O333" s="11" t="s">
        <v>2274</v>
      </c>
      <c r="P333">
        <v>-15</v>
      </c>
      <c r="Q333">
        <v>0</v>
      </c>
      <c r="R333">
        <v>4950.75</v>
      </c>
      <c r="S333">
        <v>0</v>
      </c>
      <c r="T333">
        <v>4950.75</v>
      </c>
    </row>
    <row r="334" spans="1:20" x14ac:dyDescent="0.25">
      <c r="A334" t="s">
        <v>75</v>
      </c>
      <c r="B334" t="s">
        <v>2158</v>
      </c>
      <c r="C334" t="s">
        <v>20</v>
      </c>
      <c r="D334" t="s">
        <v>2159</v>
      </c>
      <c r="E334" t="s">
        <v>244</v>
      </c>
      <c r="F334">
        <v>1844</v>
      </c>
      <c r="G334" t="s">
        <v>493</v>
      </c>
      <c r="H334" t="s">
        <v>80</v>
      </c>
      <c r="I334" t="s">
        <v>81</v>
      </c>
      <c r="J334" t="s">
        <v>82</v>
      </c>
      <c r="K334" t="s">
        <v>39</v>
      </c>
      <c r="L334" t="s">
        <v>39</v>
      </c>
      <c r="M334" t="s">
        <v>92</v>
      </c>
      <c r="N334" s="11" t="s">
        <v>84</v>
      </c>
      <c r="O334" s="11" t="s">
        <v>2274</v>
      </c>
      <c r="P334">
        <v>-1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75</v>
      </c>
      <c r="B335" t="s">
        <v>103</v>
      </c>
      <c r="C335" t="s">
        <v>27</v>
      </c>
      <c r="D335" t="s">
        <v>366</v>
      </c>
      <c r="E335" t="s">
        <v>114</v>
      </c>
      <c r="F335">
        <v>32459</v>
      </c>
      <c r="G335" t="s">
        <v>684</v>
      </c>
      <c r="H335" t="s">
        <v>80</v>
      </c>
      <c r="I335" t="s">
        <v>81</v>
      </c>
      <c r="J335" t="s">
        <v>90</v>
      </c>
      <c r="K335" t="s">
        <v>37</v>
      </c>
      <c r="L335" t="s">
        <v>170</v>
      </c>
      <c r="M335" t="s">
        <v>92</v>
      </c>
      <c r="N335" s="11" t="s">
        <v>84</v>
      </c>
      <c r="O335" s="11" t="s">
        <v>2274</v>
      </c>
      <c r="P335">
        <v>-61</v>
      </c>
      <c r="Q335">
        <v>0</v>
      </c>
      <c r="R335">
        <v>274.5</v>
      </c>
      <c r="S335">
        <v>0</v>
      </c>
      <c r="T335">
        <v>274.5</v>
      </c>
    </row>
    <row r="336" spans="1:20" x14ac:dyDescent="0.25">
      <c r="A336" t="s">
        <v>75</v>
      </c>
      <c r="B336" t="s">
        <v>685</v>
      </c>
      <c r="C336" t="s">
        <v>28</v>
      </c>
      <c r="D336" t="s">
        <v>686</v>
      </c>
      <c r="E336" t="s">
        <v>295</v>
      </c>
      <c r="F336">
        <v>84081</v>
      </c>
      <c r="G336" t="s">
        <v>687</v>
      </c>
      <c r="H336" t="s">
        <v>688</v>
      </c>
      <c r="I336" t="s">
        <v>164</v>
      </c>
      <c r="J336" t="s">
        <v>90</v>
      </c>
      <c r="K336" t="s">
        <v>37</v>
      </c>
      <c r="L336" t="s">
        <v>689</v>
      </c>
      <c r="M336" t="s">
        <v>92</v>
      </c>
      <c r="N336" s="11" t="s">
        <v>84</v>
      </c>
      <c r="O336" s="11" t="s">
        <v>2274</v>
      </c>
      <c r="P336">
        <v>0</v>
      </c>
      <c r="Q336">
        <v>1</v>
      </c>
      <c r="R336">
        <v>0</v>
      </c>
      <c r="S336">
        <v>122.05</v>
      </c>
      <c r="T336">
        <v>-122.05</v>
      </c>
    </row>
    <row r="337" spans="1:20" x14ac:dyDescent="0.25">
      <c r="A337" t="s">
        <v>75</v>
      </c>
      <c r="B337" t="s">
        <v>103</v>
      </c>
      <c r="C337" t="s">
        <v>26</v>
      </c>
      <c r="D337" t="s">
        <v>104</v>
      </c>
      <c r="E337" t="s">
        <v>105</v>
      </c>
      <c r="F337">
        <v>29420</v>
      </c>
      <c r="G337" t="s">
        <v>376</v>
      </c>
      <c r="H337" t="s">
        <v>80</v>
      </c>
      <c r="I337" t="s">
        <v>81</v>
      </c>
      <c r="J337" t="s">
        <v>90</v>
      </c>
      <c r="K337" t="s">
        <v>48</v>
      </c>
      <c r="L337" t="s">
        <v>102</v>
      </c>
      <c r="M337" t="s">
        <v>92</v>
      </c>
      <c r="N337" s="11" t="s">
        <v>84</v>
      </c>
      <c r="O337" s="11" t="s">
        <v>2274</v>
      </c>
      <c r="P337">
        <v>0</v>
      </c>
      <c r="Q337">
        <v>2</v>
      </c>
      <c r="R337">
        <v>0</v>
      </c>
      <c r="S337">
        <v>28.26</v>
      </c>
      <c r="T337">
        <v>-28.26</v>
      </c>
    </row>
    <row r="338" spans="1:20" x14ac:dyDescent="0.25">
      <c r="A338" t="s">
        <v>75</v>
      </c>
      <c r="B338" t="s">
        <v>483</v>
      </c>
      <c r="C338" t="s">
        <v>18</v>
      </c>
      <c r="D338" t="s">
        <v>332</v>
      </c>
      <c r="E338" t="s">
        <v>333</v>
      </c>
      <c r="F338">
        <v>72401</v>
      </c>
      <c r="G338" t="s">
        <v>214</v>
      </c>
      <c r="H338" t="s">
        <v>80</v>
      </c>
      <c r="I338" t="s">
        <v>281</v>
      </c>
      <c r="J338" t="s">
        <v>90</v>
      </c>
      <c r="K338" t="s">
        <v>42</v>
      </c>
      <c r="L338" t="s">
        <v>91</v>
      </c>
      <c r="M338" t="s">
        <v>92</v>
      </c>
      <c r="N338" s="11" t="s">
        <v>84</v>
      </c>
      <c r="O338" s="11" t="s">
        <v>2274</v>
      </c>
      <c r="P338">
        <v>0</v>
      </c>
      <c r="Q338">
        <v>10</v>
      </c>
      <c r="R338">
        <v>0</v>
      </c>
      <c r="S338">
        <v>16</v>
      </c>
      <c r="T338">
        <v>-16</v>
      </c>
    </row>
    <row r="339" spans="1:20" x14ac:dyDescent="0.25">
      <c r="A339" t="s">
        <v>75</v>
      </c>
      <c r="B339" t="s">
        <v>438</v>
      </c>
      <c r="C339" t="s">
        <v>18</v>
      </c>
      <c r="D339" t="s">
        <v>439</v>
      </c>
      <c r="E339" t="s">
        <v>191</v>
      </c>
      <c r="F339">
        <v>77063</v>
      </c>
      <c r="G339" t="s">
        <v>1729</v>
      </c>
      <c r="H339" t="s">
        <v>80</v>
      </c>
      <c r="I339" t="s">
        <v>89</v>
      </c>
      <c r="J339" t="s">
        <v>82</v>
      </c>
      <c r="K339" t="s">
        <v>54</v>
      </c>
      <c r="L339" t="s">
        <v>342</v>
      </c>
      <c r="M339" t="s">
        <v>83</v>
      </c>
      <c r="N339" s="11" t="s">
        <v>84</v>
      </c>
      <c r="O339" s="11" t="s">
        <v>2274</v>
      </c>
      <c r="P339">
        <v>-40</v>
      </c>
      <c r="Q339">
        <v>0</v>
      </c>
      <c r="R339">
        <v>99.2</v>
      </c>
      <c r="S339">
        <v>0</v>
      </c>
      <c r="T339">
        <v>99.2</v>
      </c>
    </row>
    <row r="340" spans="1:20" x14ac:dyDescent="0.25">
      <c r="A340" t="s">
        <v>75</v>
      </c>
      <c r="B340" t="s">
        <v>339</v>
      </c>
      <c r="C340" t="s">
        <v>29</v>
      </c>
      <c r="D340" t="s">
        <v>340</v>
      </c>
      <c r="E340" t="s">
        <v>142</v>
      </c>
      <c r="F340">
        <v>48315</v>
      </c>
      <c r="G340" t="s">
        <v>841</v>
      </c>
      <c r="H340" t="s">
        <v>80</v>
      </c>
      <c r="I340" t="s">
        <v>281</v>
      </c>
      <c r="J340" t="s">
        <v>82</v>
      </c>
      <c r="K340" t="s">
        <v>54</v>
      </c>
      <c r="L340" t="s">
        <v>342</v>
      </c>
      <c r="M340" t="s">
        <v>83</v>
      </c>
      <c r="N340" s="11" t="s">
        <v>84</v>
      </c>
      <c r="O340" s="11" t="s">
        <v>2274</v>
      </c>
      <c r="P340">
        <v>0</v>
      </c>
      <c r="Q340">
        <v>0</v>
      </c>
      <c r="R340">
        <v>93.75</v>
      </c>
      <c r="S340">
        <v>0</v>
      </c>
      <c r="T340">
        <v>93.75</v>
      </c>
    </row>
    <row r="341" spans="1:20" x14ac:dyDescent="0.25">
      <c r="A341" t="s">
        <v>75</v>
      </c>
      <c r="B341" t="s">
        <v>693</v>
      </c>
      <c r="C341" t="s">
        <v>20</v>
      </c>
      <c r="D341" t="s">
        <v>694</v>
      </c>
      <c r="E341" t="s">
        <v>695</v>
      </c>
      <c r="F341">
        <v>6355</v>
      </c>
      <c r="G341" t="s">
        <v>696</v>
      </c>
      <c r="H341" t="s">
        <v>80</v>
      </c>
      <c r="I341" t="s">
        <v>81</v>
      </c>
      <c r="J341" t="s">
        <v>82</v>
      </c>
      <c r="K341" t="s">
        <v>37</v>
      </c>
      <c r="L341" t="s">
        <v>170</v>
      </c>
      <c r="M341" t="s">
        <v>83</v>
      </c>
      <c r="N341" s="11" t="s">
        <v>84</v>
      </c>
      <c r="O341" s="11" t="s">
        <v>2274</v>
      </c>
      <c r="P341">
        <v>-16</v>
      </c>
      <c r="Q341">
        <v>0</v>
      </c>
      <c r="R341">
        <v>961.6</v>
      </c>
      <c r="S341">
        <v>0</v>
      </c>
      <c r="T341">
        <v>961.6</v>
      </c>
    </row>
    <row r="342" spans="1:20" x14ac:dyDescent="0.25">
      <c r="A342" t="s">
        <v>75</v>
      </c>
      <c r="B342" t="s">
        <v>588</v>
      </c>
      <c r="C342" t="s">
        <v>21</v>
      </c>
      <c r="D342" t="s">
        <v>589</v>
      </c>
      <c r="E342" t="s">
        <v>159</v>
      </c>
      <c r="F342">
        <v>66227</v>
      </c>
      <c r="G342" t="s">
        <v>698</v>
      </c>
      <c r="H342" t="s">
        <v>80</v>
      </c>
      <c r="I342" t="s">
        <v>81</v>
      </c>
      <c r="J342" t="s">
        <v>90</v>
      </c>
      <c r="K342" t="s">
        <v>38</v>
      </c>
      <c r="L342" t="s">
        <v>111</v>
      </c>
      <c r="M342" t="s">
        <v>92</v>
      </c>
      <c r="N342" s="11" t="s">
        <v>84</v>
      </c>
      <c r="O342" s="11" t="s">
        <v>2274</v>
      </c>
      <c r="P342">
        <v>0</v>
      </c>
      <c r="Q342">
        <v>1</v>
      </c>
      <c r="R342">
        <v>0</v>
      </c>
      <c r="S342">
        <v>149.80000000000001</v>
      </c>
      <c r="T342">
        <v>-149.80000000000001</v>
      </c>
    </row>
    <row r="343" spans="1:20" x14ac:dyDescent="0.25">
      <c r="A343" t="s">
        <v>75</v>
      </c>
      <c r="B343" t="s">
        <v>258</v>
      </c>
      <c r="C343" t="s">
        <v>28</v>
      </c>
      <c r="D343" t="s">
        <v>259</v>
      </c>
      <c r="E343" t="s">
        <v>95</v>
      </c>
      <c r="F343">
        <v>80222</v>
      </c>
      <c r="G343" t="s">
        <v>1790</v>
      </c>
      <c r="H343" t="s">
        <v>80</v>
      </c>
      <c r="I343" t="s">
        <v>81</v>
      </c>
      <c r="J343" t="s">
        <v>90</v>
      </c>
      <c r="K343" t="s">
        <v>53</v>
      </c>
      <c r="L343" t="s">
        <v>675</v>
      </c>
      <c r="M343" t="s">
        <v>92</v>
      </c>
      <c r="N343" s="11" t="s">
        <v>84</v>
      </c>
      <c r="O343" s="11" t="s">
        <v>2274</v>
      </c>
      <c r="P343">
        <v>0</v>
      </c>
      <c r="Q343">
        <v>8</v>
      </c>
      <c r="R343">
        <v>0</v>
      </c>
      <c r="S343">
        <v>4019.6</v>
      </c>
      <c r="T343">
        <v>-4019.6</v>
      </c>
    </row>
    <row r="344" spans="1:20" x14ac:dyDescent="0.25">
      <c r="A344" t="s">
        <v>75</v>
      </c>
      <c r="B344" t="s">
        <v>251</v>
      </c>
      <c r="C344" t="s">
        <v>27</v>
      </c>
      <c r="D344" t="s">
        <v>252</v>
      </c>
      <c r="E344" t="s">
        <v>114</v>
      </c>
      <c r="F344">
        <v>34135</v>
      </c>
      <c r="G344" t="s">
        <v>699</v>
      </c>
      <c r="H344" t="s">
        <v>80</v>
      </c>
      <c r="I344" t="s">
        <v>81</v>
      </c>
      <c r="J344" t="s">
        <v>82</v>
      </c>
      <c r="K344" t="s">
        <v>42</v>
      </c>
      <c r="L344" t="s">
        <v>91</v>
      </c>
      <c r="M344" t="s">
        <v>83</v>
      </c>
      <c r="N344" s="11" t="s">
        <v>84</v>
      </c>
      <c r="O344" s="11" t="s">
        <v>2274</v>
      </c>
      <c r="P344">
        <v>-30</v>
      </c>
      <c r="Q344">
        <v>0</v>
      </c>
      <c r="R344">
        <v>282</v>
      </c>
      <c r="S344">
        <v>0</v>
      </c>
      <c r="T344">
        <v>282</v>
      </c>
    </row>
    <row r="345" spans="1:20" x14ac:dyDescent="0.25">
      <c r="A345" t="s">
        <v>75</v>
      </c>
      <c r="B345" t="s">
        <v>612</v>
      </c>
      <c r="C345" t="s">
        <v>29</v>
      </c>
      <c r="D345" t="s">
        <v>613</v>
      </c>
      <c r="E345" t="s">
        <v>142</v>
      </c>
      <c r="F345">
        <v>48084</v>
      </c>
      <c r="G345" t="s">
        <v>156</v>
      </c>
      <c r="H345" t="s">
        <v>80</v>
      </c>
      <c r="I345" t="s">
        <v>81</v>
      </c>
      <c r="J345" t="s">
        <v>90</v>
      </c>
      <c r="K345" t="s">
        <v>38</v>
      </c>
      <c r="L345" t="s">
        <v>111</v>
      </c>
      <c r="M345" t="s">
        <v>92</v>
      </c>
      <c r="N345" s="11" t="s">
        <v>84</v>
      </c>
      <c r="O345" s="11" t="s">
        <v>2274</v>
      </c>
      <c r="P345">
        <v>0</v>
      </c>
      <c r="Q345">
        <v>5</v>
      </c>
      <c r="R345">
        <v>0</v>
      </c>
      <c r="S345">
        <v>1066.75</v>
      </c>
      <c r="T345">
        <v>-1066.75</v>
      </c>
    </row>
    <row r="346" spans="1:20" x14ac:dyDescent="0.25">
      <c r="A346" t="s">
        <v>75</v>
      </c>
      <c r="B346" t="s">
        <v>700</v>
      </c>
      <c r="C346" t="s">
        <v>27</v>
      </c>
      <c r="D346" t="s">
        <v>648</v>
      </c>
      <c r="E346" t="s">
        <v>114</v>
      </c>
      <c r="F346">
        <v>32811</v>
      </c>
      <c r="G346" t="s">
        <v>701</v>
      </c>
      <c r="H346" t="s">
        <v>80</v>
      </c>
      <c r="I346" t="s">
        <v>81</v>
      </c>
      <c r="J346" t="s">
        <v>90</v>
      </c>
      <c r="K346" t="s">
        <v>42</v>
      </c>
      <c r="L346" t="s">
        <v>91</v>
      </c>
      <c r="M346" t="s">
        <v>188</v>
      </c>
      <c r="N346" s="11" t="s">
        <v>84</v>
      </c>
      <c r="O346" s="11" t="s">
        <v>2274</v>
      </c>
      <c r="P346">
        <v>0</v>
      </c>
      <c r="Q346">
        <v>20</v>
      </c>
      <c r="R346">
        <v>0</v>
      </c>
      <c r="S346">
        <v>305.2</v>
      </c>
      <c r="T346">
        <v>-305.2</v>
      </c>
    </row>
    <row r="347" spans="1:20" x14ac:dyDescent="0.25">
      <c r="A347" t="s">
        <v>75</v>
      </c>
      <c r="B347" t="s">
        <v>702</v>
      </c>
      <c r="C347" t="s">
        <v>25</v>
      </c>
      <c r="D347" t="s">
        <v>703</v>
      </c>
      <c r="E347" t="s">
        <v>262</v>
      </c>
      <c r="F347">
        <v>7724</v>
      </c>
      <c r="G347" t="s">
        <v>192</v>
      </c>
      <c r="H347" t="s">
        <v>80</v>
      </c>
      <c r="I347" t="s">
        <v>81</v>
      </c>
      <c r="J347" t="s">
        <v>90</v>
      </c>
      <c r="K347" t="s">
        <v>53</v>
      </c>
      <c r="L347" t="s">
        <v>193</v>
      </c>
      <c r="M347" t="s">
        <v>92</v>
      </c>
      <c r="N347" s="11" t="s">
        <v>84</v>
      </c>
      <c r="O347" s="11" t="s">
        <v>2274</v>
      </c>
      <c r="P347">
        <v>0</v>
      </c>
      <c r="Q347">
        <v>6</v>
      </c>
      <c r="R347">
        <v>0</v>
      </c>
      <c r="S347">
        <v>698.4</v>
      </c>
      <c r="T347">
        <v>-698.4</v>
      </c>
    </row>
    <row r="348" spans="1:20" x14ac:dyDescent="0.25">
      <c r="A348" t="s">
        <v>75</v>
      </c>
      <c r="B348" t="s">
        <v>212</v>
      </c>
      <c r="C348" t="s">
        <v>25</v>
      </c>
      <c r="D348" t="s">
        <v>213</v>
      </c>
      <c r="E348" t="s">
        <v>186</v>
      </c>
      <c r="F348">
        <v>11803</v>
      </c>
      <c r="G348" t="s">
        <v>334</v>
      </c>
      <c r="H348" t="s">
        <v>246</v>
      </c>
      <c r="I348" t="s">
        <v>281</v>
      </c>
      <c r="J348" t="s">
        <v>90</v>
      </c>
      <c r="K348" t="s">
        <v>42</v>
      </c>
      <c r="L348" t="s">
        <v>91</v>
      </c>
      <c r="M348" t="s">
        <v>92</v>
      </c>
      <c r="N348" s="11" t="s">
        <v>84</v>
      </c>
      <c r="O348" s="11" t="s">
        <v>2274</v>
      </c>
      <c r="P348">
        <v>0</v>
      </c>
      <c r="Q348">
        <v>24</v>
      </c>
      <c r="R348">
        <v>0</v>
      </c>
      <c r="S348">
        <v>42</v>
      </c>
      <c r="T348">
        <v>-42</v>
      </c>
    </row>
    <row r="349" spans="1:20" x14ac:dyDescent="0.25">
      <c r="A349" t="s">
        <v>75</v>
      </c>
      <c r="B349" t="s">
        <v>125</v>
      </c>
      <c r="C349" t="s">
        <v>29</v>
      </c>
      <c r="D349" t="s">
        <v>126</v>
      </c>
      <c r="E349" t="s">
        <v>100</v>
      </c>
      <c r="F349">
        <v>46567</v>
      </c>
      <c r="G349" t="s">
        <v>392</v>
      </c>
      <c r="H349" t="s">
        <v>80</v>
      </c>
      <c r="I349" t="s">
        <v>281</v>
      </c>
      <c r="J349" t="s">
        <v>82</v>
      </c>
      <c r="K349" t="s">
        <v>42</v>
      </c>
      <c r="L349" t="s">
        <v>91</v>
      </c>
      <c r="M349" t="s">
        <v>83</v>
      </c>
      <c r="N349" s="11" t="s">
        <v>84</v>
      </c>
      <c r="O349" s="11" t="s">
        <v>2274</v>
      </c>
      <c r="P349">
        <v>-6</v>
      </c>
      <c r="Q349">
        <v>0</v>
      </c>
      <c r="R349">
        <v>49.5</v>
      </c>
      <c r="S349">
        <v>0</v>
      </c>
      <c r="T349">
        <v>49.5</v>
      </c>
    </row>
    <row r="350" spans="1:20" x14ac:dyDescent="0.25">
      <c r="A350" t="s">
        <v>75</v>
      </c>
      <c r="B350" t="s">
        <v>145</v>
      </c>
      <c r="C350" t="s">
        <v>19</v>
      </c>
      <c r="D350" t="s">
        <v>146</v>
      </c>
      <c r="E350" t="s">
        <v>147</v>
      </c>
      <c r="F350">
        <v>85024</v>
      </c>
      <c r="G350" t="s">
        <v>707</v>
      </c>
      <c r="H350" t="s">
        <v>80</v>
      </c>
      <c r="I350" t="s">
        <v>81</v>
      </c>
      <c r="J350" t="s">
        <v>90</v>
      </c>
      <c r="K350" t="s">
        <v>44</v>
      </c>
      <c r="L350" t="s">
        <v>149</v>
      </c>
      <c r="M350" t="s">
        <v>92</v>
      </c>
      <c r="N350" s="11" t="s">
        <v>84</v>
      </c>
      <c r="O350" s="11" t="s">
        <v>2274</v>
      </c>
      <c r="P350">
        <v>0</v>
      </c>
      <c r="Q350">
        <v>28</v>
      </c>
      <c r="R350">
        <v>0</v>
      </c>
      <c r="S350">
        <v>79.8</v>
      </c>
      <c r="T350">
        <v>-79.8</v>
      </c>
    </row>
    <row r="351" spans="1:20" x14ac:dyDescent="0.25">
      <c r="A351" t="s">
        <v>75</v>
      </c>
      <c r="B351" t="s">
        <v>258</v>
      </c>
      <c r="C351" t="s">
        <v>28</v>
      </c>
      <c r="D351" t="s">
        <v>259</v>
      </c>
      <c r="E351" t="s">
        <v>95</v>
      </c>
      <c r="F351">
        <v>80222</v>
      </c>
      <c r="G351" t="s">
        <v>309</v>
      </c>
      <c r="H351" t="s">
        <v>80</v>
      </c>
      <c r="I351" t="s">
        <v>281</v>
      </c>
      <c r="J351" t="s">
        <v>90</v>
      </c>
      <c r="K351" t="s">
        <v>42</v>
      </c>
      <c r="L351" t="s">
        <v>91</v>
      </c>
      <c r="M351" t="s">
        <v>92</v>
      </c>
      <c r="N351" s="11" t="s">
        <v>84</v>
      </c>
      <c r="O351" s="11" t="s">
        <v>2274</v>
      </c>
      <c r="P351">
        <v>0</v>
      </c>
      <c r="Q351">
        <v>222</v>
      </c>
      <c r="R351">
        <v>0</v>
      </c>
      <c r="S351">
        <v>2598.17</v>
      </c>
      <c r="T351">
        <v>-2598.17</v>
      </c>
    </row>
    <row r="352" spans="1:20" x14ac:dyDescent="0.25">
      <c r="A352" t="s">
        <v>75</v>
      </c>
      <c r="B352" t="s">
        <v>383</v>
      </c>
      <c r="C352" t="s">
        <v>25</v>
      </c>
      <c r="D352" t="s">
        <v>384</v>
      </c>
      <c r="E352" t="s">
        <v>186</v>
      </c>
      <c r="F352">
        <v>11968</v>
      </c>
      <c r="G352" t="s">
        <v>127</v>
      </c>
      <c r="H352" t="s">
        <v>80</v>
      </c>
      <c r="I352" t="s">
        <v>81</v>
      </c>
      <c r="J352" t="s">
        <v>82</v>
      </c>
      <c r="K352" t="s">
        <v>42</v>
      </c>
      <c r="L352" t="s">
        <v>91</v>
      </c>
      <c r="M352" t="s">
        <v>83</v>
      </c>
      <c r="N352" s="11" t="s">
        <v>84</v>
      </c>
      <c r="O352" s="11" t="s">
        <v>2274</v>
      </c>
      <c r="P352">
        <v>-12</v>
      </c>
      <c r="Q352">
        <v>0</v>
      </c>
      <c r="R352">
        <v>503.1</v>
      </c>
      <c r="S352">
        <v>0</v>
      </c>
      <c r="T352">
        <v>503.1</v>
      </c>
    </row>
    <row r="353" spans="1:20" x14ac:dyDescent="0.25">
      <c r="A353" t="s">
        <v>75</v>
      </c>
      <c r="B353" t="s">
        <v>711</v>
      </c>
      <c r="C353" t="s">
        <v>25</v>
      </c>
      <c r="D353" t="s">
        <v>712</v>
      </c>
      <c r="E353" t="s">
        <v>262</v>
      </c>
      <c r="F353">
        <v>7035</v>
      </c>
      <c r="G353" t="s">
        <v>388</v>
      </c>
      <c r="H353" t="s">
        <v>80</v>
      </c>
      <c r="I353" t="s">
        <v>81</v>
      </c>
      <c r="J353" t="s">
        <v>90</v>
      </c>
      <c r="K353" t="s">
        <v>38</v>
      </c>
      <c r="L353" t="s">
        <v>111</v>
      </c>
      <c r="M353" t="s">
        <v>92</v>
      </c>
      <c r="N353" s="11" t="s">
        <v>84</v>
      </c>
      <c r="O353" s="11" t="s">
        <v>2274</v>
      </c>
      <c r="P353">
        <v>0</v>
      </c>
      <c r="Q353">
        <v>11</v>
      </c>
      <c r="R353">
        <v>0</v>
      </c>
      <c r="S353">
        <v>1639</v>
      </c>
      <c r="T353">
        <v>-1639</v>
      </c>
    </row>
    <row r="354" spans="1:20" x14ac:dyDescent="0.25">
      <c r="A354" t="s">
        <v>75</v>
      </c>
      <c r="B354" t="s">
        <v>713</v>
      </c>
      <c r="C354" t="s">
        <v>20</v>
      </c>
      <c r="D354" t="s">
        <v>714</v>
      </c>
      <c r="E354" t="s">
        <v>715</v>
      </c>
      <c r="F354">
        <v>2808</v>
      </c>
      <c r="G354" t="s">
        <v>716</v>
      </c>
      <c r="H354" t="s">
        <v>80</v>
      </c>
      <c r="I354" t="s">
        <v>81</v>
      </c>
      <c r="J354" t="s">
        <v>82</v>
      </c>
      <c r="K354" t="s">
        <v>42</v>
      </c>
      <c r="L354" t="s">
        <v>91</v>
      </c>
      <c r="M354" t="s">
        <v>83</v>
      </c>
      <c r="N354" s="11" t="s">
        <v>84</v>
      </c>
      <c r="O354" s="11" t="s">
        <v>2274</v>
      </c>
      <c r="P354">
        <v>-8</v>
      </c>
      <c r="Q354">
        <v>0</v>
      </c>
      <c r="R354">
        <v>322.88</v>
      </c>
      <c r="S354">
        <v>0</v>
      </c>
      <c r="T354">
        <v>322.88</v>
      </c>
    </row>
    <row r="355" spans="1:20" x14ac:dyDescent="0.25">
      <c r="A355" t="s">
        <v>75</v>
      </c>
      <c r="B355" t="s">
        <v>189</v>
      </c>
      <c r="C355" t="s">
        <v>18</v>
      </c>
      <c r="D355" t="s">
        <v>190</v>
      </c>
      <c r="E355" t="s">
        <v>191</v>
      </c>
      <c r="F355">
        <v>76262</v>
      </c>
      <c r="G355" t="s">
        <v>875</v>
      </c>
      <c r="H355" t="s">
        <v>80</v>
      </c>
      <c r="I355" t="s">
        <v>81</v>
      </c>
      <c r="J355" t="s">
        <v>82</v>
      </c>
      <c r="K355" t="s">
        <v>38</v>
      </c>
      <c r="L355" t="s">
        <v>129</v>
      </c>
      <c r="M355" t="s">
        <v>83</v>
      </c>
      <c r="N355" s="11" t="s">
        <v>84</v>
      </c>
      <c r="O355" s="11" t="s">
        <v>2274</v>
      </c>
      <c r="P355">
        <v>-1</v>
      </c>
      <c r="Q355">
        <v>0</v>
      </c>
      <c r="R355">
        <v>83.6</v>
      </c>
      <c r="S355">
        <v>0</v>
      </c>
      <c r="T355">
        <v>83.6</v>
      </c>
    </row>
    <row r="356" spans="1:20" x14ac:dyDescent="0.25">
      <c r="A356" t="s">
        <v>75</v>
      </c>
      <c r="B356" t="s">
        <v>145</v>
      </c>
      <c r="C356" t="s">
        <v>19</v>
      </c>
      <c r="D356" t="s">
        <v>562</v>
      </c>
      <c r="E356" t="s">
        <v>147</v>
      </c>
      <c r="F356">
        <v>85260</v>
      </c>
      <c r="G356" t="s">
        <v>577</v>
      </c>
      <c r="H356" t="s">
        <v>80</v>
      </c>
      <c r="I356" t="s">
        <v>81</v>
      </c>
      <c r="J356" t="s">
        <v>82</v>
      </c>
      <c r="K356" t="s">
        <v>53</v>
      </c>
      <c r="L356" t="s">
        <v>228</v>
      </c>
      <c r="M356" t="s">
        <v>83</v>
      </c>
      <c r="N356" s="11" t="s">
        <v>84</v>
      </c>
      <c r="O356" s="11" t="s">
        <v>2274</v>
      </c>
      <c r="P356">
        <v>-4</v>
      </c>
      <c r="Q356">
        <v>0</v>
      </c>
      <c r="R356">
        <v>2258.6</v>
      </c>
      <c r="S356">
        <v>0</v>
      </c>
      <c r="T356">
        <v>2258.6</v>
      </c>
    </row>
    <row r="357" spans="1:20" x14ac:dyDescent="0.25">
      <c r="A357" t="s">
        <v>75</v>
      </c>
      <c r="B357" t="s">
        <v>403</v>
      </c>
      <c r="C357" t="s">
        <v>28</v>
      </c>
      <c r="D357" t="s">
        <v>294</v>
      </c>
      <c r="E357" t="s">
        <v>295</v>
      </c>
      <c r="F357">
        <v>84107</v>
      </c>
      <c r="G357" t="s">
        <v>238</v>
      </c>
      <c r="H357" t="s">
        <v>80</v>
      </c>
      <c r="I357" t="s">
        <v>81</v>
      </c>
      <c r="J357" t="s">
        <v>82</v>
      </c>
      <c r="K357" t="s">
        <v>38</v>
      </c>
      <c r="L357" t="s">
        <v>111</v>
      </c>
      <c r="M357" t="s">
        <v>83</v>
      </c>
      <c r="N357" s="11" t="s">
        <v>84</v>
      </c>
      <c r="O357" s="11" t="s">
        <v>2274</v>
      </c>
      <c r="P357">
        <v>50</v>
      </c>
      <c r="Q357">
        <v>0</v>
      </c>
      <c r="R357">
        <v>2406</v>
      </c>
      <c r="S357">
        <v>0</v>
      </c>
      <c r="T357">
        <v>2406</v>
      </c>
    </row>
    <row r="358" spans="1:20" x14ac:dyDescent="0.25">
      <c r="A358" t="s">
        <v>75</v>
      </c>
      <c r="B358" t="s">
        <v>403</v>
      </c>
      <c r="C358" t="s">
        <v>28</v>
      </c>
      <c r="D358" t="s">
        <v>294</v>
      </c>
      <c r="E358" t="s">
        <v>295</v>
      </c>
      <c r="F358">
        <v>84107</v>
      </c>
      <c r="G358" t="s">
        <v>490</v>
      </c>
      <c r="H358" t="s">
        <v>80</v>
      </c>
      <c r="I358" t="s">
        <v>81</v>
      </c>
      <c r="J358" t="s">
        <v>82</v>
      </c>
      <c r="K358" t="s">
        <v>38</v>
      </c>
      <c r="L358" t="s">
        <v>111</v>
      </c>
      <c r="M358" t="s">
        <v>83</v>
      </c>
      <c r="N358" s="11" t="s">
        <v>84</v>
      </c>
      <c r="O358" s="11" t="s">
        <v>2274</v>
      </c>
      <c r="P358">
        <v>3</v>
      </c>
      <c r="Q358">
        <v>0</v>
      </c>
      <c r="R358">
        <v>218.61</v>
      </c>
      <c r="S358">
        <v>0</v>
      </c>
      <c r="T358">
        <v>218.61</v>
      </c>
    </row>
    <row r="359" spans="1:20" x14ac:dyDescent="0.25">
      <c r="A359" t="s">
        <v>75</v>
      </c>
      <c r="B359" t="s">
        <v>717</v>
      </c>
      <c r="C359" t="s">
        <v>27</v>
      </c>
      <c r="D359" t="s">
        <v>648</v>
      </c>
      <c r="E359" t="s">
        <v>114</v>
      </c>
      <c r="F359">
        <v>32811</v>
      </c>
      <c r="G359" t="s">
        <v>718</v>
      </c>
      <c r="H359" t="s">
        <v>80</v>
      </c>
      <c r="I359" t="s">
        <v>81</v>
      </c>
      <c r="J359" t="s">
        <v>82</v>
      </c>
      <c r="K359" t="s">
        <v>53</v>
      </c>
      <c r="L359" t="s">
        <v>248</v>
      </c>
      <c r="M359" t="s">
        <v>83</v>
      </c>
      <c r="N359" s="11" t="s">
        <v>84</v>
      </c>
      <c r="O359" s="11" t="s">
        <v>2274</v>
      </c>
      <c r="P359">
        <v>0</v>
      </c>
      <c r="Q359">
        <v>0</v>
      </c>
      <c r="R359">
        <v>-35.76</v>
      </c>
      <c r="S359">
        <v>0</v>
      </c>
      <c r="T359">
        <v>-35.76</v>
      </c>
    </row>
    <row r="360" spans="1:20" x14ac:dyDescent="0.25">
      <c r="A360" t="s">
        <v>75</v>
      </c>
      <c r="B360" t="s">
        <v>551</v>
      </c>
      <c r="C360" t="s">
        <v>27</v>
      </c>
      <c r="D360" t="s">
        <v>552</v>
      </c>
      <c r="E360" t="s">
        <v>114</v>
      </c>
      <c r="F360">
        <v>33634</v>
      </c>
      <c r="G360" t="s">
        <v>719</v>
      </c>
      <c r="H360" t="s">
        <v>80</v>
      </c>
      <c r="I360" t="s">
        <v>81</v>
      </c>
      <c r="J360" t="s">
        <v>82</v>
      </c>
      <c r="K360" t="s">
        <v>42</v>
      </c>
      <c r="L360" t="s">
        <v>91</v>
      </c>
      <c r="M360" t="s">
        <v>83</v>
      </c>
      <c r="N360" s="11" t="s">
        <v>84</v>
      </c>
      <c r="O360" s="11" t="s">
        <v>2274</v>
      </c>
      <c r="P360">
        <v>-1</v>
      </c>
      <c r="Q360">
        <v>0</v>
      </c>
      <c r="R360">
        <v>29.7</v>
      </c>
      <c r="S360">
        <v>0</v>
      </c>
      <c r="T360">
        <v>29.7</v>
      </c>
    </row>
    <row r="361" spans="1:20" x14ac:dyDescent="0.25">
      <c r="A361" t="s">
        <v>75</v>
      </c>
      <c r="B361" t="s">
        <v>310</v>
      </c>
      <c r="C361" t="s">
        <v>19</v>
      </c>
      <c r="D361" t="s">
        <v>172</v>
      </c>
      <c r="E361" t="s">
        <v>147</v>
      </c>
      <c r="F361">
        <v>85260</v>
      </c>
      <c r="G361" t="s">
        <v>725</v>
      </c>
      <c r="H361" t="s">
        <v>80</v>
      </c>
      <c r="I361" t="s">
        <v>81</v>
      </c>
      <c r="J361" t="s">
        <v>82</v>
      </c>
      <c r="K361" t="s">
        <v>53</v>
      </c>
      <c r="L361" t="s">
        <v>165</v>
      </c>
      <c r="M361" t="s">
        <v>83</v>
      </c>
      <c r="N361" s="11" t="s">
        <v>84</v>
      </c>
      <c r="O361" s="11" t="s">
        <v>2274</v>
      </c>
      <c r="P361">
        <v>-3</v>
      </c>
      <c r="Q361">
        <v>0</v>
      </c>
      <c r="R361">
        <v>381.15</v>
      </c>
      <c r="S361">
        <v>0</v>
      </c>
      <c r="T361">
        <v>381.15</v>
      </c>
    </row>
    <row r="362" spans="1:20" x14ac:dyDescent="0.25">
      <c r="A362" t="s">
        <v>75</v>
      </c>
      <c r="B362" t="s">
        <v>726</v>
      </c>
      <c r="C362" t="s">
        <v>28</v>
      </c>
      <c r="D362" t="s">
        <v>727</v>
      </c>
      <c r="E362" t="s">
        <v>95</v>
      </c>
      <c r="F362">
        <v>81652</v>
      </c>
      <c r="G362" t="s">
        <v>728</v>
      </c>
      <c r="H362" t="s">
        <v>80</v>
      </c>
      <c r="I362" t="s">
        <v>81</v>
      </c>
      <c r="J362" t="s">
        <v>82</v>
      </c>
      <c r="K362" t="s">
        <v>37</v>
      </c>
      <c r="L362" t="s">
        <v>729</v>
      </c>
      <c r="M362" t="s">
        <v>83</v>
      </c>
      <c r="N362" s="11" t="s">
        <v>84</v>
      </c>
      <c r="O362" s="11" t="s">
        <v>2274</v>
      </c>
      <c r="P362">
        <v>-1</v>
      </c>
      <c r="Q362">
        <v>0</v>
      </c>
      <c r="R362">
        <v>75.75</v>
      </c>
      <c r="S362">
        <v>0</v>
      </c>
      <c r="T362">
        <v>75.75</v>
      </c>
    </row>
    <row r="363" spans="1:20" x14ac:dyDescent="0.25">
      <c r="A363" t="s">
        <v>75</v>
      </c>
      <c r="B363" t="s">
        <v>225</v>
      </c>
      <c r="C363" t="s">
        <v>19</v>
      </c>
      <c r="D363" t="s">
        <v>226</v>
      </c>
      <c r="E363" t="s">
        <v>147</v>
      </c>
      <c r="F363">
        <v>85204</v>
      </c>
      <c r="G363" t="s">
        <v>373</v>
      </c>
      <c r="H363" t="s">
        <v>80</v>
      </c>
      <c r="I363" t="s">
        <v>81</v>
      </c>
      <c r="J363" t="s">
        <v>90</v>
      </c>
      <c r="K363" t="s">
        <v>38</v>
      </c>
      <c r="L363" t="s">
        <v>111</v>
      </c>
      <c r="M363" t="s">
        <v>92</v>
      </c>
      <c r="N363" s="11" t="s">
        <v>84</v>
      </c>
      <c r="O363" s="11" t="s">
        <v>2274</v>
      </c>
      <c r="P363">
        <v>0</v>
      </c>
      <c r="Q363">
        <v>1</v>
      </c>
      <c r="R363">
        <v>0</v>
      </c>
      <c r="S363">
        <v>35.81</v>
      </c>
      <c r="T363">
        <v>-35.81</v>
      </c>
    </row>
    <row r="364" spans="1:20" x14ac:dyDescent="0.25">
      <c r="A364" t="s">
        <v>75</v>
      </c>
      <c r="B364" t="s">
        <v>519</v>
      </c>
      <c r="C364" t="s">
        <v>18</v>
      </c>
      <c r="D364" t="s">
        <v>520</v>
      </c>
      <c r="E364" t="s">
        <v>191</v>
      </c>
      <c r="F364">
        <v>76092</v>
      </c>
      <c r="G364" t="s">
        <v>458</v>
      </c>
      <c r="H364" t="s">
        <v>80</v>
      </c>
      <c r="I364" t="s">
        <v>81</v>
      </c>
      <c r="J364" t="s">
        <v>90</v>
      </c>
      <c r="K364" t="s">
        <v>53</v>
      </c>
      <c r="L364" t="s">
        <v>459</v>
      </c>
      <c r="M364" t="s">
        <v>92</v>
      </c>
      <c r="N364" s="11" t="s">
        <v>84</v>
      </c>
      <c r="O364" s="11" t="s">
        <v>2274</v>
      </c>
      <c r="P364">
        <v>0</v>
      </c>
      <c r="Q364">
        <v>1</v>
      </c>
      <c r="R364">
        <v>0</v>
      </c>
      <c r="S364">
        <v>157.94999999999999</v>
      </c>
      <c r="T364">
        <v>-157.94999999999999</v>
      </c>
    </row>
    <row r="365" spans="1:20" x14ac:dyDescent="0.25">
      <c r="A365" t="s">
        <v>75</v>
      </c>
      <c r="B365" t="s">
        <v>2115</v>
      </c>
      <c r="C365" t="s">
        <v>29</v>
      </c>
      <c r="D365" t="s">
        <v>2116</v>
      </c>
      <c r="E365" t="s">
        <v>100</v>
      </c>
      <c r="F365">
        <v>46038</v>
      </c>
      <c r="G365" t="s">
        <v>493</v>
      </c>
      <c r="H365" t="s">
        <v>80</v>
      </c>
      <c r="I365" t="s">
        <v>81</v>
      </c>
      <c r="J365" t="s">
        <v>82</v>
      </c>
      <c r="K365" t="s">
        <v>39</v>
      </c>
      <c r="L365" t="s">
        <v>39</v>
      </c>
      <c r="M365" t="s">
        <v>92</v>
      </c>
      <c r="N365" s="11" t="s">
        <v>84</v>
      </c>
      <c r="O365" s="11" t="s">
        <v>2274</v>
      </c>
      <c r="P365">
        <v>0</v>
      </c>
      <c r="Q365">
        <v>1</v>
      </c>
      <c r="R365">
        <v>0</v>
      </c>
      <c r="S365">
        <v>0</v>
      </c>
      <c r="T365">
        <v>0</v>
      </c>
    </row>
    <row r="366" spans="1:20" x14ac:dyDescent="0.25">
      <c r="A366" t="s">
        <v>75</v>
      </c>
      <c r="B366" t="s">
        <v>112</v>
      </c>
      <c r="C366" t="s">
        <v>27</v>
      </c>
      <c r="D366" t="s">
        <v>113</v>
      </c>
      <c r="E366" t="s">
        <v>114</v>
      </c>
      <c r="F366">
        <v>32256</v>
      </c>
      <c r="G366" t="s">
        <v>202</v>
      </c>
      <c r="H366" t="s">
        <v>80</v>
      </c>
      <c r="I366" t="s">
        <v>81</v>
      </c>
      <c r="J366" t="s">
        <v>90</v>
      </c>
      <c r="K366" t="s">
        <v>42</v>
      </c>
      <c r="L366" t="s">
        <v>91</v>
      </c>
      <c r="M366" t="s">
        <v>188</v>
      </c>
      <c r="N366" s="11" t="s">
        <v>84</v>
      </c>
      <c r="O366" s="11" t="s">
        <v>2274</v>
      </c>
      <c r="P366">
        <v>0</v>
      </c>
      <c r="Q366">
        <v>10</v>
      </c>
      <c r="R366">
        <v>0</v>
      </c>
      <c r="S366">
        <v>79.5</v>
      </c>
      <c r="T366">
        <v>-79.5</v>
      </c>
    </row>
    <row r="367" spans="1:20" x14ac:dyDescent="0.25">
      <c r="A367" t="s">
        <v>75</v>
      </c>
      <c r="B367" t="s">
        <v>103</v>
      </c>
      <c r="C367" t="s">
        <v>27</v>
      </c>
      <c r="D367" t="s">
        <v>253</v>
      </c>
      <c r="E367" t="s">
        <v>114</v>
      </c>
      <c r="F367">
        <v>33773</v>
      </c>
      <c r="G367" t="s">
        <v>224</v>
      </c>
      <c r="H367" t="s">
        <v>80</v>
      </c>
      <c r="I367" t="s">
        <v>81</v>
      </c>
      <c r="J367" t="s">
        <v>82</v>
      </c>
      <c r="K367" t="s">
        <v>38</v>
      </c>
      <c r="L367" t="s">
        <v>111</v>
      </c>
      <c r="M367" t="s">
        <v>83</v>
      </c>
      <c r="N367" s="11" t="s">
        <v>84</v>
      </c>
      <c r="O367" s="11" t="s">
        <v>2274</v>
      </c>
      <c r="P367">
        <v>-1</v>
      </c>
      <c r="Q367">
        <v>0</v>
      </c>
      <c r="R367">
        <v>94.28</v>
      </c>
      <c r="S367">
        <v>0</v>
      </c>
      <c r="T367">
        <v>94.28</v>
      </c>
    </row>
    <row r="368" spans="1:20" x14ac:dyDescent="0.25">
      <c r="A368" t="s">
        <v>75</v>
      </c>
      <c r="B368" t="s">
        <v>730</v>
      </c>
      <c r="C368" t="s">
        <v>23</v>
      </c>
      <c r="D368" t="s">
        <v>731</v>
      </c>
      <c r="E368" t="s">
        <v>176</v>
      </c>
      <c r="F368">
        <v>98134</v>
      </c>
      <c r="G368" t="s">
        <v>716</v>
      </c>
      <c r="H368" t="s">
        <v>80</v>
      </c>
      <c r="I368" t="s">
        <v>81</v>
      </c>
      <c r="J368" t="s">
        <v>82</v>
      </c>
      <c r="K368" t="s">
        <v>42</v>
      </c>
      <c r="L368" t="s">
        <v>91</v>
      </c>
      <c r="M368" t="s">
        <v>83</v>
      </c>
      <c r="N368" s="11" t="s">
        <v>84</v>
      </c>
      <c r="O368" s="11" t="s">
        <v>2274</v>
      </c>
      <c r="P368">
        <v>-1</v>
      </c>
      <c r="Q368">
        <v>0</v>
      </c>
      <c r="R368">
        <v>57.65</v>
      </c>
      <c r="S368">
        <v>0</v>
      </c>
      <c r="T368">
        <v>57.65</v>
      </c>
    </row>
    <row r="369" spans="1:20" x14ac:dyDescent="0.25">
      <c r="A369" t="s">
        <v>75</v>
      </c>
      <c r="B369" t="s">
        <v>732</v>
      </c>
      <c r="C369" t="s">
        <v>25</v>
      </c>
      <c r="D369" t="s">
        <v>733</v>
      </c>
      <c r="E369" t="s">
        <v>262</v>
      </c>
      <c r="F369">
        <v>7733</v>
      </c>
      <c r="G369" t="s">
        <v>257</v>
      </c>
      <c r="H369" t="s">
        <v>80</v>
      </c>
      <c r="I369" t="s">
        <v>81</v>
      </c>
      <c r="J369" t="s">
        <v>82</v>
      </c>
      <c r="K369" t="s">
        <v>53</v>
      </c>
      <c r="L369" t="s">
        <v>165</v>
      </c>
      <c r="M369" t="s">
        <v>83</v>
      </c>
      <c r="N369" s="11" t="s">
        <v>84</v>
      </c>
      <c r="O369" s="11" t="s">
        <v>2274</v>
      </c>
      <c r="P369">
        <v>-3</v>
      </c>
      <c r="Q369">
        <v>0</v>
      </c>
      <c r="R369">
        <v>203.7</v>
      </c>
      <c r="S369">
        <v>0</v>
      </c>
      <c r="T369">
        <v>203.7</v>
      </c>
    </row>
    <row r="370" spans="1:20" x14ac:dyDescent="0.25">
      <c r="A370" t="s">
        <v>75</v>
      </c>
      <c r="B370" t="s">
        <v>734</v>
      </c>
      <c r="C370" t="s">
        <v>30</v>
      </c>
      <c r="D370" t="s">
        <v>735</v>
      </c>
      <c r="E370" t="s">
        <v>118</v>
      </c>
      <c r="F370">
        <v>94947</v>
      </c>
      <c r="G370" t="s">
        <v>736</v>
      </c>
      <c r="H370" t="s">
        <v>737</v>
      </c>
      <c r="I370" t="s">
        <v>81</v>
      </c>
      <c r="J370" t="s">
        <v>82</v>
      </c>
      <c r="K370" t="s">
        <v>40</v>
      </c>
      <c r="L370" t="s">
        <v>211</v>
      </c>
      <c r="M370" t="s">
        <v>83</v>
      </c>
      <c r="N370" s="11" t="s">
        <v>84</v>
      </c>
      <c r="O370" s="11" t="s">
        <v>2274</v>
      </c>
      <c r="P370">
        <v>-4</v>
      </c>
      <c r="Q370">
        <v>0</v>
      </c>
      <c r="R370">
        <v>11.8</v>
      </c>
      <c r="S370">
        <v>0</v>
      </c>
      <c r="T370">
        <v>11.8</v>
      </c>
    </row>
    <row r="371" spans="1:20" x14ac:dyDescent="0.25">
      <c r="A371" t="s">
        <v>75</v>
      </c>
      <c r="B371" t="s">
        <v>275</v>
      </c>
      <c r="C371" t="s">
        <v>27</v>
      </c>
      <c r="D371" t="s">
        <v>276</v>
      </c>
      <c r="E371" t="s">
        <v>114</v>
      </c>
      <c r="F371">
        <v>33765</v>
      </c>
      <c r="G371" t="s">
        <v>324</v>
      </c>
      <c r="H371" t="s">
        <v>80</v>
      </c>
      <c r="I371" t="s">
        <v>81</v>
      </c>
      <c r="J371" t="s">
        <v>90</v>
      </c>
      <c r="K371" t="s">
        <v>36</v>
      </c>
      <c r="L371" t="s">
        <v>36</v>
      </c>
      <c r="M371" t="s">
        <v>92</v>
      </c>
      <c r="N371" s="11" t="s">
        <v>84</v>
      </c>
      <c r="O371" s="11" t="s">
        <v>2274</v>
      </c>
      <c r="P371">
        <v>0</v>
      </c>
      <c r="Q371">
        <v>2</v>
      </c>
      <c r="R371">
        <v>0</v>
      </c>
      <c r="S371">
        <v>178.12</v>
      </c>
      <c r="T371">
        <v>-178.12</v>
      </c>
    </row>
    <row r="372" spans="1:20" x14ac:dyDescent="0.25">
      <c r="A372" t="s">
        <v>75</v>
      </c>
      <c r="B372" t="s">
        <v>203</v>
      </c>
      <c r="C372" t="s">
        <v>22</v>
      </c>
      <c r="D372" t="s">
        <v>204</v>
      </c>
      <c r="E372" t="s">
        <v>78</v>
      </c>
      <c r="F372">
        <v>18436</v>
      </c>
      <c r="G372" t="s">
        <v>738</v>
      </c>
      <c r="H372" t="s">
        <v>80</v>
      </c>
      <c r="I372" t="s">
        <v>81</v>
      </c>
      <c r="J372" t="s">
        <v>90</v>
      </c>
      <c r="K372" t="s">
        <v>42</v>
      </c>
      <c r="L372" t="s">
        <v>91</v>
      </c>
      <c r="M372" t="s">
        <v>188</v>
      </c>
      <c r="N372" s="11" t="s">
        <v>84</v>
      </c>
      <c r="O372" s="11" t="s">
        <v>2274</v>
      </c>
      <c r="P372">
        <v>0</v>
      </c>
      <c r="Q372">
        <v>1</v>
      </c>
      <c r="R372">
        <v>0</v>
      </c>
      <c r="S372">
        <v>22.25</v>
      </c>
      <c r="T372">
        <v>-22.25</v>
      </c>
    </row>
    <row r="373" spans="1:20" x14ac:dyDescent="0.25">
      <c r="A373" t="s">
        <v>75</v>
      </c>
      <c r="B373" t="s">
        <v>739</v>
      </c>
      <c r="C373" t="s">
        <v>22</v>
      </c>
      <c r="D373" t="s">
        <v>740</v>
      </c>
      <c r="E373" t="s">
        <v>262</v>
      </c>
      <c r="F373">
        <v>8505</v>
      </c>
      <c r="G373" t="s">
        <v>338</v>
      </c>
      <c r="H373" t="s">
        <v>80</v>
      </c>
      <c r="I373" t="s">
        <v>81</v>
      </c>
      <c r="J373" t="s">
        <v>90</v>
      </c>
      <c r="K373" t="s">
        <v>38</v>
      </c>
      <c r="L373" t="s">
        <v>111</v>
      </c>
      <c r="M373" t="s">
        <v>92</v>
      </c>
      <c r="N373" s="11" t="s">
        <v>84</v>
      </c>
      <c r="O373" s="11" t="s">
        <v>2274</v>
      </c>
      <c r="P373">
        <v>0</v>
      </c>
      <c r="Q373">
        <v>7</v>
      </c>
      <c r="R373">
        <v>0</v>
      </c>
      <c r="S373">
        <v>1453.16</v>
      </c>
      <c r="T373">
        <v>-1453.16</v>
      </c>
    </row>
    <row r="374" spans="1:20" x14ac:dyDescent="0.25">
      <c r="A374" t="s">
        <v>75</v>
      </c>
      <c r="B374" t="s">
        <v>303</v>
      </c>
      <c r="C374" t="s">
        <v>27</v>
      </c>
      <c r="D374" t="s">
        <v>304</v>
      </c>
      <c r="E374" t="s">
        <v>114</v>
      </c>
      <c r="F374">
        <v>34219</v>
      </c>
      <c r="G374" t="s">
        <v>264</v>
      </c>
      <c r="H374" t="s">
        <v>80</v>
      </c>
      <c r="I374" t="s">
        <v>281</v>
      </c>
      <c r="J374" t="s">
        <v>90</v>
      </c>
      <c r="K374" t="s">
        <v>42</v>
      </c>
      <c r="L374" t="s">
        <v>91</v>
      </c>
      <c r="M374" t="s">
        <v>92</v>
      </c>
      <c r="N374" s="11" t="s">
        <v>84</v>
      </c>
      <c r="O374" s="11" t="s">
        <v>2274</v>
      </c>
      <c r="P374">
        <v>0</v>
      </c>
      <c r="Q374">
        <v>18</v>
      </c>
      <c r="R374">
        <v>0</v>
      </c>
      <c r="S374">
        <v>187.2</v>
      </c>
      <c r="T374">
        <v>-187.2</v>
      </c>
    </row>
    <row r="375" spans="1:20" x14ac:dyDescent="0.25">
      <c r="A375" t="s">
        <v>75</v>
      </c>
      <c r="B375" t="s">
        <v>424</v>
      </c>
      <c r="C375" t="s">
        <v>26</v>
      </c>
      <c r="D375" t="s">
        <v>425</v>
      </c>
      <c r="E375" t="s">
        <v>426</v>
      </c>
      <c r="F375">
        <v>37204</v>
      </c>
      <c r="G375" t="s">
        <v>392</v>
      </c>
      <c r="H375" t="s">
        <v>80</v>
      </c>
      <c r="I375" t="s">
        <v>281</v>
      </c>
      <c r="J375" t="s">
        <v>82</v>
      </c>
      <c r="K375" t="s">
        <v>42</v>
      </c>
      <c r="L375" t="s">
        <v>91</v>
      </c>
      <c r="M375" t="s">
        <v>83</v>
      </c>
      <c r="N375" s="11" t="s">
        <v>84</v>
      </c>
      <c r="O375" s="11" t="s">
        <v>2274</v>
      </c>
      <c r="P375">
        <v>-54</v>
      </c>
      <c r="Q375">
        <v>0</v>
      </c>
      <c r="R375">
        <v>445.5</v>
      </c>
      <c r="S375">
        <v>0</v>
      </c>
      <c r="T375">
        <v>445.5</v>
      </c>
    </row>
    <row r="376" spans="1:20" x14ac:dyDescent="0.25">
      <c r="A376" t="s">
        <v>75</v>
      </c>
      <c r="B376" t="s">
        <v>440</v>
      </c>
      <c r="C376" t="s">
        <v>22</v>
      </c>
      <c r="D376" t="s">
        <v>441</v>
      </c>
      <c r="E376" t="s">
        <v>78</v>
      </c>
      <c r="F376">
        <v>15223</v>
      </c>
      <c r="G376" t="s">
        <v>550</v>
      </c>
      <c r="H376" t="s">
        <v>80</v>
      </c>
      <c r="I376" t="s">
        <v>81</v>
      </c>
      <c r="J376" t="s">
        <v>82</v>
      </c>
      <c r="K376" t="s">
        <v>38</v>
      </c>
      <c r="L376" t="s">
        <v>111</v>
      </c>
      <c r="M376" t="s">
        <v>83</v>
      </c>
      <c r="N376" s="11" t="s">
        <v>84</v>
      </c>
      <c r="O376" s="11" t="s">
        <v>2274</v>
      </c>
      <c r="P376">
        <v>1</v>
      </c>
      <c r="Q376">
        <v>0</v>
      </c>
      <c r="R376">
        <v>211.6</v>
      </c>
      <c r="S376">
        <v>0</v>
      </c>
      <c r="T376">
        <v>211.6</v>
      </c>
    </row>
    <row r="377" spans="1:20" x14ac:dyDescent="0.25">
      <c r="A377" t="s">
        <v>75</v>
      </c>
      <c r="B377" t="s">
        <v>360</v>
      </c>
      <c r="C377" t="s">
        <v>26</v>
      </c>
      <c r="D377" t="s">
        <v>361</v>
      </c>
      <c r="E377" t="s">
        <v>105</v>
      </c>
      <c r="F377">
        <v>29601</v>
      </c>
      <c r="G377" t="s">
        <v>110</v>
      </c>
      <c r="H377" t="s">
        <v>80</v>
      </c>
      <c r="I377" t="s">
        <v>81</v>
      </c>
      <c r="J377" t="s">
        <v>90</v>
      </c>
      <c r="K377" t="s">
        <v>38</v>
      </c>
      <c r="L377" t="s">
        <v>111</v>
      </c>
      <c r="M377" t="s">
        <v>92</v>
      </c>
      <c r="N377" s="11" t="s">
        <v>84</v>
      </c>
      <c r="O377" s="11" t="s">
        <v>2274</v>
      </c>
      <c r="P377">
        <v>0</v>
      </c>
      <c r="Q377">
        <v>1</v>
      </c>
      <c r="R377">
        <v>0</v>
      </c>
      <c r="S377">
        <v>116.4</v>
      </c>
      <c r="T377">
        <v>-116.4</v>
      </c>
    </row>
    <row r="378" spans="1:20" x14ac:dyDescent="0.25">
      <c r="A378" t="s">
        <v>75</v>
      </c>
      <c r="B378" t="s">
        <v>212</v>
      </c>
      <c r="C378" t="s">
        <v>25</v>
      </c>
      <c r="D378" t="s">
        <v>213</v>
      </c>
      <c r="E378" t="s">
        <v>186</v>
      </c>
      <c r="F378">
        <v>11803</v>
      </c>
      <c r="G378" t="s">
        <v>484</v>
      </c>
      <c r="H378" t="s">
        <v>80</v>
      </c>
      <c r="I378" t="s">
        <v>81</v>
      </c>
      <c r="J378" t="s">
        <v>90</v>
      </c>
      <c r="K378" t="s">
        <v>42</v>
      </c>
      <c r="L378" t="s">
        <v>91</v>
      </c>
      <c r="M378" t="s">
        <v>188</v>
      </c>
      <c r="N378" s="11" t="s">
        <v>84</v>
      </c>
      <c r="O378" s="11" t="s">
        <v>2274</v>
      </c>
      <c r="P378">
        <v>0</v>
      </c>
      <c r="Q378">
        <v>2</v>
      </c>
      <c r="R378">
        <v>0</v>
      </c>
      <c r="S378">
        <v>19.96</v>
      </c>
      <c r="T378">
        <v>-19.96</v>
      </c>
    </row>
    <row r="379" spans="1:20" x14ac:dyDescent="0.25">
      <c r="A379" t="s">
        <v>75</v>
      </c>
      <c r="B379" t="s">
        <v>301</v>
      </c>
      <c r="C379" t="s">
        <v>29</v>
      </c>
      <c r="D379" t="s">
        <v>302</v>
      </c>
      <c r="E379" t="s">
        <v>87</v>
      </c>
      <c r="F379">
        <v>45005</v>
      </c>
      <c r="G379" t="s">
        <v>271</v>
      </c>
      <c r="H379" t="s">
        <v>80</v>
      </c>
      <c r="I379" t="s">
        <v>81</v>
      </c>
      <c r="J379" t="s">
        <v>90</v>
      </c>
      <c r="K379" t="s">
        <v>38</v>
      </c>
      <c r="L379" t="s">
        <v>129</v>
      </c>
      <c r="M379" t="s">
        <v>92</v>
      </c>
      <c r="N379" s="11" t="s">
        <v>84</v>
      </c>
      <c r="O379" s="11" t="s">
        <v>2274</v>
      </c>
      <c r="P379">
        <v>0</v>
      </c>
      <c r="Q379">
        <v>1</v>
      </c>
      <c r="R379">
        <v>0</v>
      </c>
      <c r="S379">
        <v>226.55</v>
      </c>
      <c r="T379">
        <v>-226.55</v>
      </c>
    </row>
    <row r="380" spans="1:20" x14ac:dyDescent="0.25">
      <c r="A380" t="s">
        <v>75</v>
      </c>
      <c r="B380" t="s">
        <v>120</v>
      </c>
      <c r="C380" t="s">
        <v>22</v>
      </c>
      <c r="D380" t="s">
        <v>121</v>
      </c>
      <c r="E380" t="s">
        <v>122</v>
      </c>
      <c r="F380">
        <v>20910</v>
      </c>
      <c r="G380" t="s">
        <v>741</v>
      </c>
      <c r="H380" t="s">
        <v>80</v>
      </c>
      <c r="I380" t="s">
        <v>164</v>
      </c>
      <c r="J380" t="s">
        <v>90</v>
      </c>
      <c r="K380" t="s">
        <v>37</v>
      </c>
      <c r="L380" t="s">
        <v>742</v>
      </c>
      <c r="M380" t="s">
        <v>92</v>
      </c>
      <c r="N380" s="11" t="s">
        <v>84</v>
      </c>
      <c r="O380" s="11" t="s">
        <v>2274</v>
      </c>
      <c r="P380">
        <v>0</v>
      </c>
      <c r="Q380">
        <v>48</v>
      </c>
      <c r="R380">
        <v>0</v>
      </c>
      <c r="S380">
        <v>745.2</v>
      </c>
      <c r="T380">
        <v>-745.2</v>
      </c>
    </row>
    <row r="381" spans="1:20" x14ac:dyDescent="0.25">
      <c r="A381" t="s">
        <v>75</v>
      </c>
      <c r="B381" t="s">
        <v>588</v>
      </c>
      <c r="C381" t="s">
        <v>21</v>
      </c>
      <c r="D381" t="s">
        <v>589</v>
      </c>
      <c r="E381" t="s">
        <v>159</v>
      </c>
      <c r="F381">
        <v>66227</v>
      </c>
      <c r="G381" t="s">
        <v>585</v>
      </c>
      <c r="H381" t="s">
        <v>80</v>
      </c>
      <c r="I381" t="s">
        <v>81</v>
      </c>
      <c r="J381" t="s">
        <v>82</v>
      </c>
      <c r="K381" t="s">
        <v>38</v>
      </c>
      <c r="L381" t="s">
        <v>111</v>
      </c>
      <c r="M381" t="s">
        <v>83</v>
      </c>
      <c r="N381" s="11" t="s">
        <v>84</v>
      </c>
      <c r="O381" s="11" t="s">
        <v>2274</v>
      </c>
      <c r="P381">
        <v>-1</v>
      </c>
      <c r="Q381">
        <v>0</v>
      </c>
      <c r="R381">
        <v>164.8</v>
      </c>
      <c r="S381">
        <v>0</v>
      </c>
      <c r="T381">
        <v>164.8</v>
      </c>
    </row>
    <row r="382" spans="1:20" x14ac:dyDescent="0.25">
      <c r="A382" t="s">
        <v>75</v>
      </c>
      <c r="B382" t="s">
        <v>487</v>
      </c>
      <c r="C382" t="s">
        <v>26</v>
      </c>
      <c r="D382" t="s">
        <v>488</v>
      </c>
      <c r="E382" t="s">
        <v>489</v>
      </c>
      <c r="F382">
        <v>39402</v>
      </c>
      <c r="G382" t="s">
        <v>183</v>
      </c>
      <c r="H382" t="s">
        <v>80</v>
      </c>
      <c r="I382" t="s">
        <v>81</v>
      </c>
      <c r="J382" t="s">
        <v>82</v>
      </c>
      <c r="K382" t="s">
        <v>42</v>
      </c>
      <c r="L382" t="s">
        <v>91</v>
      </c>
      <c r="M382" t="s">
        <v>83</v>
      </c>
      <c r="N382" s="11" t="s">
        <v>84</v>
      </c>
      <c r="O382" s="11" t="s">
        <v>2274</v>
      </c>
      <c r="P382">
        <v>-2</v>
      </c>
      <c r="Q382">
        <v>0</v>
      </c>
      <c r="R382">
        <v>74.3</v>
      </c>
      <c r="S382">
        <v>0</v>
      </c>
      <c r="T382">
        <v>74.3</v>
      </c>
    </row>
    <row r="383" spans="1:20" x14ac:dyDescent="0.25">
      <c r="A383" t="s">
        <v>75</v>
      </c>
      <c r="B383" t="s">
        <v>399</v>
      </c>
      <c r="C383" t="s">
        <v>28</v>
      </c>
      <c r="D383" t="s">
        <v>400</v>
      </c>
      <c r="E383" t="s">
        <v>295</v>
      </c>
      <c r="F383">
        <v>84070</v>
      </c>
      <c r="G383" t="s">
        <v>743</v>
      </c>
      <c r="H383" t="s">
        <v>80</v>
      </c>
      <c r="I383" t="s">
        <v>81</v>
      </c>
      <c r="J383" t="s">
        <v>82</v>
      </c>
      <c r="K383" t="s">
        <v>44</v>
      </c>
      <c r="L383" t="s">
        <v>144</v>
      </c>
      <c r="M383" t="s">
        <v>83</v>
      </c>
      <c r="N383" s="11" t="s">
        <v>84</v>
      </c>
      <c r="O383" s="11" t="s">
        <v>2274</v>
      </c>
      <c r="P383">
        <v>-18</v>
      </c>
      <c r="Q383">
        <v>0</v>
      </c>
      <c r="R383">
        <v>262.8</v>
      </c>
      <c r="S383">
        <v>0</v>
      </c>
      <c r="T383">
        <v>262.8</v>
      </c>
    </row>
    <row r="384" spans="1:20" x14ac:dyDescent="0.25">
      <c r="A384" t="s">
        <v>75</v>
      </c>
      <c r="B384" t="s">
        <v>744</v>
      </c>
      <c r="C384" t="s">
        <v>29</v>
      </c>
      <c r="D384" t="s">
        <v>745</v>
      </c>
      <c r="E384" t="s">
        <v>100</v>
      </c>
      <c r="F384">
        <v>46733</v>
      </c>
      <c r="G384" t="s">
        <v>746</v>
      </c>
      <c r="H384" t="s">
        <v>80</v>
      </c>
      <c r="I384" t="s">
        <v>81</v>
      </c>
      <c r="J384" t="s">
        <v>82</v>
      </c>
      <c r="K384" t="s">
        <v>38</v>
      </c>
      <c r="L384" t="s">
        <v>129</v>
      </c>
      <c r="M384" t="s">
        <v>83</v>
      </c>
      <c r="N384" s="11" t="s">
        <v>84</v>
      </c>
      <c r="O384" s="11" t="s">
        <v>2274</v>
      </c>
      <c r="P384">
        <v>-1</v>
      </c>
      <c r="Q384">
        <v>0</v>
      </c>
      <c r="R384">
        <v>76.23</v>
      </c>
      <c r="S384">
        <v>0</v>
      </c>
      <c r="T384">
        <v>76.23</v>
      </c>
    </row>
    <row r="385" spans="1:20" x14ac:dyDescent="0.25">
      <c r="A385" t="s">
        <v>75</v>
      </c>
      <c r="B385" t="s">
        <v>293</v>
      </c>
      <c r="C385" t="s">
        <v>28</v>
      </c>
      <c r="D385" t="s">
        <v>294</v>
      </c>
      <c r="E385" t="s">
        <v>295</v>
      </c>
      <c r="F385">
        <v>84107</v>
      </c>
      <c r="G385" t="s">
        <v>214</v>
      </c>
      <c r="H385" t="s">
        <v>80</v>
      </c>
      <c r="I385" t="s">
        <v>281</v>
      </c>
      <c r="J385" t="s">
        <v>90</v>
      </c>
      <c r="K385" t="s">
        <v>42</v>
      </c>
      <c r="L385" t="s">
        <v>91</v>
      </c>
      <c r="M385" t="s">
        <v>92</v>
      </c>
      <c r="N385" s="11" t="s">
        <v>84</v>
      </c>
      <c r="O385" s="11" t="s">
        <v>2274</v>
      </c>
      <c r="P385">
        <v>0</v>
      </c>
      <c r="Q385">
        <v>16</v>
      </c>
      <c r="R385">
        <v>0</v>
      </c>
      <c r="S385">
        <v>23.04</v>
      </c>
      <c r="T385">
        <v>-23.04</v>
      </c>
    </row>
    <row r="386" spans="1:20" x14ac:dyDescent="0.25">
      <c r="A386" t="s">
        <v>75</v>
      </c>
      <c r="B386" t="s">
        <v>1271</v>
      </c>
      <c r="C386" t="s">
        <v>23</v>
      </c>
      <c r="D386" t="s">
        <v>326</v>
      </c>
      <c r="E386" t="s">
        <v>327</v>
      </c>
      <c r="F386">
        <v>97701</v>
      </c>
      <c r="G386" t="s">
        <v>152</v>
      </c>
      <c r="H386" t="s">
        <v>80</v>
      </c>
      <c r="I386" t="s">
        <v>81</v>
      </c>
      <c r="J386" t="s">
        <v>90</v>
      </c>
      <c r="K386" t="s">
        <v>38</v>
      </c>
      <c r="L386" t="s">
        <v>111</v>
      </c>
      <c r="M386" t="s">
        <v>92</v>
      </c>
      <c r="N386" s="11" t="s">
        <v>84</v>
      </c>
      <c r="O386" s="11" t="s">
        <v>2274</v>
      </c>
      <c r="P386">
        <v>0</v>
      </c>
      <c r="Q386">
        <v>4</v>
      </c>
      <c r="R386">
        <v>0</v>
      </c>
      <c r="S386">
        <v>307</v>
      </c>
      <c r="T386">
        <v>-307</v>
      </c>
    </row>
    <row r="387" spans="1:20" x14ac:dyDescent="0.25">
      <c r="A387" t="s">
        <v>75</v>
      </c>
      <c r="B387" t="s">
        <v>1233</v>
      </c>
      <c r="C387" t="s">
        <v>18</v>
      </c>
      <c r="D387" t="s">
        <v>439</v>
      </c>
      <c r="E387" t="s">
        <v>191</v>
      </c>
      <c r="F387">
        <v>77066</v>
      </c>
      <c r="G387" t="s">
        <v>1500</v>
      </c>
      <c r="H387" t="s">
        <v>80</v>
      </c>
      <c r="I387" t="s">
        <v>81</v>
      </c>
      <c r="J387" t="s">
        <v>365</v>
      </c>
      <c r="K387" t="s">
        <v>47</v>
      </c>
      <c r="L387" t="s">
        <v>509</v>
      </c>
      <c r="M387" t="s">
        <v>229</v>
      </c>
      <c r="N387" s="11" t="s">
        <v>84</v>
      </c>
      <c r="O387" s="11" t="s">
        <v>2274</v>
      </c>
      <c r="P387">
        <v>-5</v>
      </c>
      <c r="Q387">
        <v>0</v>
      </c>
      <c r="R387">
        <v>95</v>
      </c>
      <c r="S387">
        <v>0</v>
      </c>
      <c r="T387">
        <v>95</v>
      </c>
    </row>
    <row r="388" spans="1:20" x14ac:dyDescent="0.25">
      <c r="A388" t="s">
        <v>75</v>
      </c>
      <c r="B388" t="s">
        <v>116</v>
      </c>
      <c r="C388" t="s">
        <v>19</v>
      </c>
      <c r="D388" t="s">
        <v>117</v>
      </c>
      <c r="E388" t="s">
        <v>118</v>
      </c>
      <c r="F388">
        <v>97055</v>
      </c>
      <c r="G388" t="s">
        <v>292</v>
      </c>
      <c r="H388" t="s">
        <v>80</v>
      </c>
      <c r="I388" t="s">
        <v>81</v>
      </c>
      <c r="J388" t="s">
        <v>82</v>
      </c>
      <c r="K388" t="s">
        <v>38</v>
      </c>
      <c r="L388" t="s">
        <v>111</v>
      </c>
      <c r="M388" t="s">
        <v>83</v>
      </c>
      <c r="N388" s="11" t="s">
        <v>84</v>
      </c>
      <c r="O388" s="11" t="s">
        <v>2274</v>
      </c>
      <c r="P388">
        <v>-5</v>
      </c>
      <c r="Q388">
        <v>0</v>
      </c>
      <c r="R388">
        <v>646.75</v>
      </c>
      <c r="S388">
        <v>0</v>
      </c>
      <c r="T388">
        <v>646.75</v>
      </c>
    </row>
    <row r="389" spans="1:20" x14ac:dyDescent="0.25">
      <c r="A389" t="s">
        <v>75</v>
      </c>
      <c r="B389" t="s">
        <v>747</v>
      </c>
      <c r="C389" t="s">
        <v>25</v>
      </c>
      <c r="D389" t="s">
        <v>748</v>
      </c>
      <c r="E389" t="s">
        <v>186</v>
      </c>
      <c r="F389">
        <v>11101</v>
      </c>
      <c r="G389" t="s">
        <v>749</v>
      </c>
      <c r="H389" t="s">
        <v>80</v>
      </c>
      <c r="I389" t="s">
        <v>164</v>
      </c>
      <c r="J389" t="s">
        <v>90</v>
      </c>
      <c r="K389" t="s">
        <v>38</v>
      </c>
      <c r="L389" t="s">
        <v>129</v>
      </c>
      <c r="M389" t="s">
        <v>92</v>
      </c>
      <c r="N389" s="11" t="s">
        <v>84</v>
      </c>
      <c r="O389" s="11" t="s">
        <v>2274</v>
      </c>
      <c r="P389">
        <v>0</v>
      </c>
      <c r="Q389">
        <v>44</v>
      </c>
      <c r="R389">
        <v>0</v>
      </c>
      <c r="S389">
        <v>5211.8</v>
      </c>
      <c r="T389">
        <v>-5211.8</v>
      </c>
    </row>
    <row r="390" spans="1:20" x14ac:dyDescent="0.25">
      <c r="A390" t="s">
        <v>75</v>
      </c>
      <c r="B390" t="s">
        <v>1879</v>
      </c>
      <c r="C390" t="s">
        <v>26</v>
      </c>
      <c r="D390" t="s">
        <v>1880</v>
      </c>
      <c r="E390" t="s">
        <v>426</v>
      </c>
      <c r="F390">
        <v>37204</v>
      </c>
      <c r="G390" t="s">
        <v>1401</v>
      </c>
      <c r="H390" t="s">
        <v>80</v>
      </c>
      <c r="I390" t="s">
        <v>81</v>
      </c>
      <c r="J390" t="s">
        <v>82</v>
      </c>
      <c r="K390" t="s">
        <v>53</v>
      </c>
      <c r="L390" t="s">
        <v>532</v>
      </c>
      <c r="M390" t="s">
        <v>83</v>
      </c>
      <c r="N390" s="11" t="s">
        <v>84</v>
      </c>
      <c r="O390" s="11" t="s">
        <v>2274</v>
      </c>
      <c r="P390">
        <v>-7</v>
      </c>
      <c r="Q390">
        <v>0</v>
      </c>
      <c r="R390">
        <v>988.05</v>
      </c>
      <c r="S390">
        <v>0</v>
      </c>
      <c r="T390">
        <v>988.05</v>
      </c>
    </row>
    <row r="391" spans="1:20" x14ac:dyDescent="0.25">
      <c r="A391" t="s">
        <v>75</v>
      </c>
      <c r="B391" t="s">
        <v>112</v>
      </c>
      <c r="C391" t="s">
        <v>27</v>
      </c>
      <c r="D391" t="s">
        <v>113</v>
      </c>
      <c r="E391" t="s">
        <v>114</v>
      </c>
      <c r="F391">
        <v>32256</v>
      </c>
      <c r="G391" t="s">
        <v>115</v>
      </c>
      <c r="H391" t="s">
        <v>80</v>
      </c>
      <c r="I391" t="s">
        <v>281</v>
      </c>
      <c r="J391" t="s">
        <v>90</v>
      </c>
      <c r="K391" t="s">
        <v>42</v>
      </c>
      <c r="L391" t="s">
        <v>91</v>
      </c>
      <c r="M391" t="s">
        <v>92</v>
      </c>
      <c r="N391" s="11" t="s">
        <v>84</v>
      </c>
      <c r="O391" s="11" t="s">
        <v>2274</v>
      </c>
      <c r="P391">
        <v>0</v>
      </c>
      <c r="Q391">
        <v>17</v>
      </c>
      <c r="R391">
        <v>0</v>
      </c>
      <c r="S391">
        <v>130.05000000000001</v>
      </c>
      <c r="T391">
        <v>-130.05000000000001</v>
      </c>
    </row>
    <row r="392" spans="1:20" x14ac:dyDescent="0.25">
      <c r="A392" t="s">
        <v>75</v>
      </c>
      <c r="B392" t="s">
        <v>424</v>
      </c>
      <c r="C392" t="s">
        <v>26</v>
      </c>
      <c r="D392" t="s">
        <v>425</v>
      </c>
      <c r="E392" t="s">
        <v>426</v>
      </c>
      <c r="F392">
        <v>37204</v>
      </c>
      <c r="G392" t="s">
        <v>202</v>
      </c>
      <c r="H392" t="s">
        <v>80</v>
      </c>
      <c r="I392" t="s">
        <v>81</v>
      </c>
      <c r="J392" t="s">
        <v>90</v>
      </c>
      <c r="K392" t="s">
        <v>42</v>
      </c>
      <c r="L392" t="s">
        <v>91</v>
      </c>
      <c r="M392" t="s">
        <v>188</v>
      </c>
      <c r="N392" s="11" t="s">
        <v>84</v>
      </c>
      <c r="O392" s="11" t="s">
        <v>2274</v>
      </c>
      <c r="P392">
        <v>0</v>
      </c>
      <c r="Q392">
        <v>9</v>
      </c>
      <c r="R392">
        <v>0</v>
      </c>
      <c r="S392">
        <v>64.290000000000006</v>
      </c>
      <c r="T392">
        <v>-64.290000000000006</v>
      </c>
    </row>
    <row r="393" spans="1:20" x14ac:dyDescent="0.25">
      <c r="A393" t="s">
        <v>75</v>
      </c>
      <c r="B393" t="s">
        <v>612</v>
      </c>
      <c r="C393" t="s">
        <v>29</v>
      </c>
      <c r="D393" t="s">
        <v>613</v>
      </c>
      <c r="E393" t="s">
        <v>142</v>
      </c>
      <c r="F393">
        <v>48084</v>
      </c>
      <c r="G393" t="s">
        <v>753</v>
      </c>
      <c r="H393" t="s">
        <v>80</v>
      </c>
      <c r="I393" t="s">
        <v>81</v>
      </c>
      <c r="J393" t="s">
        <v>90</v>
      </c>
      <c r="K393" t="s">
        <v>53</v>
      </c>
      <c r="L393" t="s">
        <v>287</v>
      </c>
      <c r="M393" t="s">
        <v>92</v>
      </c>
      <c r="N393" s="11" t="s">
        <v>84</v>
      </c>
      <c r="O393" s="11" t="s">
        <v>2274</v>
      </c>
      <c r="P393">
        <v>0</v>
      </c>
      <c r="Q393">
        <v>20</v>
      </c>
      <c r="R393">
        <v>0</v>
      </c>
      <c r="S393">
        <v>72</v>
      </c>
      <c r="T393">
        <v>-72</v>
      </c>
    </row>
    <row r="394" spans="1:20" x14ac:dyDescent="0.25">
      <c r="A394" t="s">
        <v>75</v>
      </c>
      <c r="B394" t="s">
        <v>399</v>
      </c>
      <c r="C394" t="s">
        <v>28</v>
      </c>
      <c r="D394" t="s">
        <v>400</v>
      </c>
      <c r="E394" t="s">
        <v>295</v>
      </c>
      <c r="F394">
        <v>84070</v>
      </c>
      <c r="G394" t="s">
        <v>754</v>
      </c>
      <c r="H394" t="s">
        <v>80</v>
      </c>
      <c r="I394" t="s">
        <v>81</v>
      </c>
      <c r="J394" t="s">
        <v>82</v>
      </c>
      <c r="K394" t="s">
        <v>44</v>
      </c>
      <c r="L394" t="s">
        <v>144</v>
      </c>
      <c r="M394" t="s">
        <v>83</v>
      </c>
      <c r="N394" s="11" t="s">
        <v>84</v>
      </c>
      <c r="O394" s="11" t="s">
        <v>2274</v>
      </c>
      <c r="P394">
        <v>-8</v>
      </c>
      <c r="Q394">
        <v>0</v>
      </c>
      <c r="R394">
        <v>116.8</v>
      </c>
      <c r="S394">
        <v>0</v>
      </c>
      <c r="T394">
        <v>116.8</v>
      </c>
    </row>
    <row r="395" spans="1:20" x14ac:dyDescent="0.25">
      <c r="A395" t="s">
        <v>75</v>
      </c>
      <c r="B395" t="s">
        <v>713</v>
      </c>
      <c r="C395" t="s">
        <v>20</v>
      </c>
      <c r="D395" t="s">
        <v>714</v>
      </c>
      <c r="E395" t="s">
        <v>715</v>
      </c>
      <c r="F395">
        <v>2808</v>
      </c>
      <c r="G395" t="s">
        <v>220</v>
      </c>
      <c r="H395" t="s">
        <v>80</v>
      </c>
      <c r="I395" t="s">
        <v>81</v>
      </c>
      <c r="J395" t="s">
        <v>82</v>
      </c>
      <c r="K395" t="s">
        <v>53</v>
      </c>
      <c r="L395" t="s">
        <v>165</v>
      </c>
      <c r="M395" t="s">
        <v>83</v>
      </c>
      <c r="N395" s="11" t="s">
        <v>84</v>
      </c>
      <c r="O395" s="11" t="s">
        <v>2274</v>
      </c>
      <c r="P395">
        <v>-5</v>
      </c>
      <c r="Q395">
        <v>0</v>
      </c>
      <c r="R395">
        <v>485</v>
      </c>
      <c r="S395">
        <v>0</v>
      </c>
      <c r="T395">
        <v>485</v>
      </c>
    </row>
    <row r="396" spans="1:20" x14ac:dyDescent="0.25">
      <c r="A396" t="s">
        <v>75</v>
      </c>
      <c r="B396" t="s">
        <v>167</v>
      </c>
      <c r="C396" t="s">
        <v>28</v>
      </c>
      <c r="D396" t="s">
        <v>168</v>
      </c>
      <c r="E396" t="s">
        <v>95</v>
      </c>
      <c r="F396">
        <v>80550</v>
      </c>
      <c r="G396" t="s">
        <v>684</v>
      </c>
      <c r="H396" t="s">
        <v>80</v>
      </c>
      <c r="I396" t="s">
        <v>81</v>
      </c>
      <c r="J396" t="s">
        <v>90</v>
      </c>
      <c r="K396" t="s">
        <v>37</v>
      </c>
      <c r="L396" t="s">
        <v>170</v>
      </c>
      <c r="M396" t="s">
        <v>92</v>
      </c>
      <c r="N396" s="11" t="s">
        <v>84</v>
      </c>
      <c r="O396" s="11" t="s">
        <v>2274</v>
      </c>
      <c r="P396">
        <v>-28</v>
      </c>
      <c r="Q396">
        <v>0</v>
      </c>
      <c r="R396">
        <v>134.4</v>
      </c>
      <c r="S396">
        <v>0</v>
      </c>
      <c r="T396">
        <v>134.4</v>
      </c>
    </row>
    <row r="397" spans="1:20" x14ac:dyDescent="0.25">
      <c r="A397" t="s">
        <v>75</v>
      </c>
      <c r="B397" t="s">
        <v>551</v>
      </c>
      <c r="C397" t="s">
        <v>27</v>
      </c>
      <c r="D397" t="s">
        <v>552</v>
      </c>
      <c r="E397" t="s">
        <v>114</v>
      </c>
      <c r="F397">
        <v>33634</v>
      </c>
      <c r="G397" t="s">
        <v>514</v>
      </c>
      <c r="H397" t="s">
        <v>80</v>
      </c>
      <c r="I397" t="s">
        <v>81</v>
      </c>
      <c r="J397" t="s">
        <v>82</v>
      </c>
      <c r="K397" t="s">
        <v>38</v>
      </c>
      <c r="L397" t="s">
        <v>111</v>
      </c>
      <c r="M397" t="s">
        <v>83</v>
      </c>
      <c r="N397" s="11" t="s">
        <v>84</v>
      </c>
      <c r="O397" s="11" t="s">
        <v>2274</v>
      </c>
      <c r="P397">
        <v>-12</v>
      </c>
      <c r="Q397">
        <v>0</v>
      </c>
      <c r="R397">
        <v>1788</v>
      </c>
      <c r="S397">
        <v>0</v>
      </c>
      <c r="T397">
        <v>1788</v>
      </c>
    </row>
    <row r="398" spans="1:20" x14ac:dyDescent="0.25">
      <c r="A398" t="s">
        <v>75</v>
      </c>
      <c r="B398" t="s">
        <v>755</v>
      </c>
      <c r="C398" t="s">
        <v>27</v>
      </c>
      <c r="D398" t="s">
        <v>756</v>
      </c>
      <c r="E398" t="s">
        <v>114</v>
      </c>
      <c r="F398">
        <v>34734</v>
      </c>
      <c r="G398" t="s">
        <v>757</v>
      </c>
      <c r="H398" t="s">
        <v>80</v>
      </c>
      <c r="I398" t="s">
        <v>81</v>
      </c>
      <c r="J398" t="s">
        <v>82</v>
      </c>
      <c r="K398" t="s">
        <v>53</v>
      </c>
      <c r="L398" t="s">
        <v>228</v>
      </c>
      <c r="M398" t="s">
        <v>83</v>
      </c>
      <c r="N398" s="11" t="s">
        <v>84</v>
      </c>
      <c r="O398" s="11" t="s">
        <v>2274</v>
      </c>
      <c r="P398">
        <v>-6</v>
      </c>
      <c r="Q398">
        <v>0</v>
      </c>
      <c r="R398">
        <v>227.4</v>
      </c>
      <c r="S398">
        <v>0</v>
      </c>
      <c r="T398">
        <v>227.4</v>
      </c>
    </row>
    <row r="399" spans="1:20" x14ac:dyDescent="0.25">
      <c r="A399" t="s">
        <v>75</v>
      </c>
      <c r="B399" t="s">
        <v>758</v>
      </c>
      <c r="C399" t="s">
        <v>22</v>
      </c>
      <c r="D399" t="s">
        <v>759</v>
      </c>
      <c r="E399" t="s">
        <v>78</v>
      </c>
      <c r="F399">
        <v>19087</v>
      </c>
      <c r="G399" t="s">
        <v>183</v>
      </c>
      <c r="H399" t="s">
        <v>80</v>
      </c>
      <c r="I399" t="s">
        <v>81</v>
      </c>
      <c r="J399" t="s">
        <v>82</v>
      </c>
      <c r="K399" t="s">
        <v>42</v>
      </c>
      <c r="L399" t="s">
        <v>91</v>
      </c>
      <c r="M399" t="s">
        <v>83</v>
      </c>
      <c r="N399" s="11" t="s">
        <v>84</v>
      </c>
      <c r="O399" s="11" t="s">
        <v>2274</v>
      </c>
      <c r="P399">
        <v>-10</v>
      </c>
      <c r="Q399">
        <v>0</v>
      </c>
      <c r="R399">
        <v>356.7</v>
      </c>
      <c r="S399">
        <v>0</v>
      </c>
      <c r="T399">
        <v>356.7</v>
      </c>
    </row>
    <row r="400" spans="1:20" x14ac:dyDescent="0.25">
      <c r="A400" t="s">
        <v>75</v>
      </c>
      <c r="B400" t="s">
        <v>2237</v>
      </c>
      <c r="C400" t="s">
        <v>29</v>
      </c>
      <c r="D400" t="s">
        <v>2238</v>
      </c>
      <c r="E400" t="s">
        <v>78</v>
      </c>
      <c r="F400">
        <v>15026</v>
      </c>
      <c r="G400" t="s">
        <v>449</v>
      </c>
      <c r="H400" t="s">
        <v>80</v>
      </c>
      <c r="I400" t="s">
        <v>81</v>
      </c>
      <c r="J400" t="s">
        <v>82</v>
      </c>
      <c r="K400" t="s">
        <v>38</v>
      </c>
      <c r="L400" t="s">
        <v>111</v>
      </c>
      <c r="M400" t="s">
        <v>83</v>
      </c>
      <c r="N400" s="11" t="s">
        <v>84</v>
      </c>
      <c r="O400" s="11" t="s">
        <v>2274</v>
      </c>
      <c r="P400">
        <v>-3</v>
      </c>
      <c r="Q400">
        <v>0</v>
      </c>
      <c r="R400">
        <v>167.1</v>
      </c>
      <c r="S400">
        <v>0</v>
      </c>
      <c r="T400">
        <v>167.1</v>
      </c>
    </row>
    <row r="401" spans="1:20" x14ac:dyDescent="0.25">
      <c r="A401" t="s">
        <v>75</v>
      </c>
      <c r="B401" t="s">
        <v>614</v>
      </c>
      <c r="C401" t="s">
        <v>25</v>
      </c>
      <c r="D401" t="s">
        <v>131</v>
      </c>
      <c r="E401" t="s">
        <v>114</v>
      </c>
      <c r="F401">
        <v>33405</v>
      </c>
      <c r="G401" t="s">
        <v>214</v>
      </c>
      <c r="H401" t="s">
        <v>80</v>
      </c>
      <c r="I401" t="s">
        <v>281</v>
      </c>
      <c r="J401" t="s">
        <v>90</v>
      </c>
      <c r="K401" t="s">
        <v>42</v>
      </c>
      <c r="L401" t="s">
        <v>91</v>
      </c>
      <c r="M401" t="s">
        <v>92</v>
      </c>
      <c r="N401" s="11" t="s">
        <v>84</v>
      </c>
      <c r="O401" s="11" t="s">
        <v>2274</v>
      </c>
      <c r="P401">
        <v>0</v>
      </c>
      <c r="Q401">
        <v>2</v>
      </c>
      <c r="R401">
        <v>0</v>
      </c>
      <c r="S401">
        <v>3.36</v>
      </c>
      <c r="T401">
        <v>-3.36</v>
      </c>
    </row>
    <row r="402" spans="1:20" x14ac:dyDescent="0.25">
      <c r="A402" t="s">
        <v>75</v>
      </c>
      <c r="B402" t="s">
        <v>760</v>
      </c>
      <c r="C402" t="s">
        <v>19</v>
      </c>
      <c r="D402" t="s">
        <v>562</v>
      </c>
      <c r="E402" t="s">
        <v>147</v>
      </c>
      <c r="F402">
        <v>85260</v>
      </c>
      <c r="G402" t="s">
        <v>311</v>
      </c>
      <c r="H402" t="s">
        <v>80</v>
      </c>
      <c r="I402" t="s">
        <v>164</v>
      </c>
      <c r="J402" t="s">
        <v>90</v>
      </c>
      <c r="K402" t="s">
        <v>38</v>
      </c>
      <c r="L402" t="s">
        <v>129</v>
      </c>
      <c r="M402" t="s">
        <v>92</v>
      </c>
      <c r="N402" s="11" t="s">
        <v>84</v>
      </c>
      <c r="O402" s="11" t="s">
        <v>2274</v>
      </c>
      <c r="P402">
        <v>0</v>
      </c>
      <c r="Q402">
        <v>40</v>
      </c>
      <c r="R402">
        <v>0</v>
      </c>
      <c r="S402">
        <v>3120</v>
      </c>
      <c r="T402">
        <v>-3120</v>
      </c>
    </row>
    <row r="403" spans="1:20" x14ac:dyDescent="0.25">
      <c r="A403" t="s">
        <v>75</v>
      </c>
      <c r="B403" t="s">
        <v>536</v>
      </c>
      <c r="C403" t="s">
        <v>21</v>
      </c>
      <c r="D403" t="s">
        <v>537</v>
      </c>
      <c r="E403" t="s">
        <v>159</v>
      </c>
      <c r="F403">
        <v>66212</v>
      </c>
      <c r="G403" t="s">
        <v>761</v>
      </c>
      <c r="H403" t="s">
        <v>80</v>
      </c>
      <c r="I403" t="s">
        <v>164</v>
      </c>
      <c r="J403" t="s">
        <v>90</v>
      </c>
      <c r="K403" t="s">
        <v>38</v>
      </c>
      <c r="L403" t="s">
        <v>129</v>
      </c>
      <c r="M403" t="s">
        <v>92</v>
      </c>
      <c r="N403" s="11" t="s">
        <v>84</v>
      </c>
      <c r="O403" s="11" t="s">
        <v>2274</v>
      </c>
      <c r="P403">
        <v>0</v>
      </c>
      <c r="Q403">
        <v>3</v>
      </c>
      <c r="R403">
        <v>0</v>
      </c>
      <c r="S403">
        <v>120.81</v>
      </c>
      <c r="T403">
        <v>-120.81</v>
      </c>
    </row>
    <row r="404" spans="1:20" x14ac:dyDescent="0.25">
      <c r="A404" t="s">
        <v>75</v>
      </c>
      <c r="B404" t="s">
        <v>762</v>
      </c>
      <c r="C404" t="s">
        <v>21</v>
      </c>
      <c r="D404" t="s">
        <v>589</v>
      </c>
      <c r="E404" t="s">
        <v>159</v>
      </c>
      <c r="F404">
        <v>66218</v>
      </c>
      <c r="G404" t="s">
        <v>453</v>
      </c>
      <c r="H404" t="s">
        <v>80</v>
      </c>
      <c r="I404" t="s">
        <v>89</v>
      </c>
      <c r="J404" t="s">
        <v>90</v>
      </c>
      <c r="K404" t="s">
        <v>42</v>
      </c>
      <c r="L404" t="s">
        <v>91</v>
      </c>
      <c r="M404" t="s">
        <v>92</v>
      </c>
      <c r="N404" s="11" t="s">
        <v>84</v>
      </c>
      <c r="O404" s="11" t="s">
        <v>2274</v>
      </c>
      <c r="P404">
        <v>0</v>
      </c>
      <c r="Q404">
        <v>4</v>
      </c>
      <c r="R404">
        <v>0</v>
      </c>
      <c r="S404">
        <v>48.4</v>
      </c>
      <c r="T404">
        <v>-48.4</v>
      </c>
    </row>
    <row r="405" spans="1:20" x14ac:dyDescent="0.25">
      <c r="A405" t="s">
        <v>75</v>
      </c>
      <c r="B405" t="s">
        <v>167</v>
      </c>
      <c r="C405" t="s">
        <v>28</v>
      </c>
      <c r="D405" t="s">
        <v>168</v>
      </c>
      <c r="E405" t="s">
        <v>95</v>
      </c>
      <c r="F405">
        <v>80550</v>
      </c>
      <c r="G405" t="s">
        <v>814</v>
      </c>
      <c r="H405" t="s">
        <v>80</v>
      </c>
      <c r="I405" t="s">
        <v>281</v>
      </c>
      <c r="J405" t="s">
        <v>90</v>
      </c>
      <c r="K405" t="s">
        <v>42</v>
      </c>
      <c r="L405" t="s">
        <v>91</v>
      </c>
      <c r="M405" t="s">
        <v>92</v>
      </c>
      <c r="N405" s="11" t="s">
        <v>84</v>
      </c>
      <c r="O405" s="11" t="s">
        <v>2274</v>
      </c>
      <c r="P405">
        <v>0</v>
      </c>
      <c r="Q405">
        <v>5</v>
      </c>
      <c r="R405">
        <v>0</v>
      </c>
      <c r="S405">
        <v>118.2</v>
      </c>
      <c r="T405">
        <v>-118.2</v>
      </c>
    </row>
    <row r="406" spans="1:20" x14ac:dyDescent="0.25">
      <c r="A406" t="s">
        <v>75</v>
      </c>
      <c r="B406" t="s">
        <v>103</v>
      </c>
      <c r="C406" t="s">
        <v>26</v>
      </c>
      <c r="D406" t="s">
        <v>104</v>
      </c>
      <c r="E406" t="s">
        <v>105</v>
      </c>
      <c r="F406">
        <v>29420</v>
      </c>
      <c r="G406" t="s">
        <v>763</v>
      </c>
      <c r="H406" t="s">
        <v>80</v>
      </c>
      <c r="I406" t="s">
        <v>81</v>
      </c>
      <c r="J406" t="s">
        <v>82</v>
      </c>
      <c r="K406" t="s">
        <v>37</v>
      </c>
      <c r="L406" t="s">
        <v>605</v>
      </c>
      <c r="M406" t="s">
        <v>83</v>
      </c>
      <c r="N406" s="11" t="s">
        <v>84</v>
      </c>
      <c r="O406" s="11" t="s">
        <v>2274</v>
      </c>
      <c r="P406">
        <v>-12</v>
      </c>
      <c r="Q406">
        <v>0</v>
      </c>
      <c r="R406">
        <v>97.2</v>
      </c>
      <c r="S406">
        <v>0</v>
      </c>
      <c r="T406">
        <v>97.2</v>
      </c>
    </row>
    <row r="407" spans="1:20" x14ac:dyDescent="0.25">
      <c r="A407" t="s">
        <v>75</v>
      </c>
      <c r="B407" t="s">
        <v>764</v>
      </c>
      <c r="C407" t="s">
        <v>25</v>
      </c>
      <c r="D407" t="s">
        <v>765</v>
      </c>
      <c r="E407" t="s">
        <v>186</v>
      </c>
      <c r="F407">
        <v>11782</v>
      </c>
      <c r="G407" t="s">
        <v>766</v>
      </c>
      <c r="H407" t="s">
        <v>80</v>
      </c>
      <c r="I407" t="s">
        <v>81</v>
      </c>
      <c r="J407" t="s">
        <v>82</v>
      </c>
      <c r="K407" t="s">
        <v>53</v>
      </c>
      <c r="L407" t="s">
        <v>767</v>
      </c>
      <c r="M407" t="s">
        <v>83</v>
      </c>
      <c r="N407" s="11" t="s">
        <v>84</v>
      </c>
      <c r="O407" s="11" t="s">
        <v>2274</v>
      </c>
      <c r="P407">
        <v>-3</v>
      </c>
      <c r="Q407">
        <v>0</v>
      </c>
      <c r="R407">
        <v>470.31</v>
      </c>
      <c r="S407">
        <v>0</v>
      </c>
      <c r="T407">
        <v>470.31</v>
      </c>
    </row>
    <row r="408" spans="1:20" x14ac:dyDescent="0.25">
      <c r="A408" t="s">
        <v>75</v>
      </c>
      <c r="B408" t="s">
        <v>1837</v>
      </c>
      <c r="C408" t="s">
        <v>26</v>
      </c>
      <c r="D408" t="s">
        <v>108</v>
      </c>
      <c r="E408" t="s">
        <v>109</v>
      </c>
      <c r="F408">
        <v>28273</v>
      </c>
      <c r="G408" t="s">
        <v>1838</v>
      </c>
      <c r="H408" t="s">
        <v>688</v>
      </c>
      <c r="I408" t="s">
        <v>281</v>
      </c>
      <c r="J408" t="s">
        <v>90</v>
      </c>
      <c r="K408" t="s">
        <v>37</v>
      </c>
      <c r="L408" t="s">
        <v>689</v>
      </c>
      <c r="M408" t="s">
        <v>92</v>
      </c>
      <c r="N408" s="11" t="s">
        <v>84</v>
      </c>
      <c r="O408" s="11" t="s">
        <v>2274</v>
      </c>
      <c r="P408">
        <v>0</v>
      </c>
      <c r="Q408">
        <v>11</v>
      </c>
      <c r="R408">
        <v>0</v>
      </c>
      <c r="S408">
        <v>726</v>
      </c>
      <c r="T408">
        <v>-726</v>
      </c>
    </row>
    <row r="409" spans="1:20" x14ac:dyDescent="0.25">
      <c r="A409" t="s">
        <v>75</v>
      </c>
      <c r="B409" t="s">
        <v>768</v>
      </c>
      <c r="C409" t="s">
        <v>27</v>
      </c>
      <c r="D409" t="s">
        <v>769</v>
      </c>
      <c r="E409" t="s">
        <v>114</v>
      </c>
      <c r="F409">
        <v>33314</v>
      </c>
      <c r="G409" t="s">
        <v>770</v>
      </c>
      <c r="H409" t="s">
        <v>80</v>
      </c>
      <c r="I409" t="s">
        <v>81</v>
      </c>
      <c r="J409" t="s">
        <v>90</v>
      </c>
      <c r="K409" t="s">
        <v>44</v>
      </c>
      <c r="L409" t="s">
        <v>149</v>
      </c>
      <c r="M409" t="s">
        <v>92</v>
      </c>
      <c r="N409" s="11" t="s">
        <v>84</v>
      </c>
      <c r="O409" s="11" t="s">
        <v>2274</v>
      </c>
      <c r="P409">
        <v>0</v>
      </c>
      <c r="Q409">
        <v>77</v>
      </c>
      <c r="R409">
        <v>0</v>
      </c>
      <c r="S409">
        <v>793.1</v>
      </c>
      <c r="T409">
        <v>-793.1</v>
      </c>
    </row>
    <row r="410" spans="1:20" x14ac:dyDescent="0.25">
      <c r="A410" t="s">
        <v>75</v>
      </c>
      <c r="B410" t="s">
        <v>524</v>
      </c>
      <c r="C410" t="s">
        <v>28</v>
      </c>
      <c r="D410" t="s">
        <v>525</v>
      </c>
      <c r="E410" t="s">
        <v>387</v>
      </c>
      <c r="F410">
        <v>87501</v>
      </c>
      <c r="G410" t="s">
        <v>156</v>
      </c>
      <c r="H410" t="s">
        <v>80</v>
      </c>
      <c r="I410" t="s">
        <v>81</v>
      </c>
      <c r="J410" t="s">
        <v>90</v>
      </c>
      <c r="K410" t="s">
        <v>38</v>
      </c>
      <c r="L410" t="s">
        <v>111</v>
      </c>
      <c r="M410" t="s">
        <v>92</v>
      </c>
      <c r="N410" s="11" t="s">
        <v>84</v>
      </c>
      <c r="O410" s="11" t="s">
        <v>2274</v>
      </c>
      <c r="P410">
        <v>0</v>
      </c>
      <c r="Q410">
        <v>1</v>
      </c>
      <c r="R410">
        <v>0</v>
      </c>
      <c r="S410">
        <v>192.02</v>
      </c>
      <c r="T410">
        <v>-192.02</v>
      </c>
    </row>
    <row r="411" spans="1:20" x14ac:dyDescent="0.25">
      <c r="A411" t="s">
        <v>75</v>
      </c>
      <c r="B411" t="s">
        <v>301</v>
      </c>
      <c r="C411" t="s">
        <v>29</v>
      </c>
      <c r="D411" t="s">
        <v>302</v>
      </c>
      <c r="E411" t="s">
        <v>87</v>
      </c>
      <c r="F411">
        <v>45005</v>
      </c>
      <c r="G411" t="s">
        <v>812</v>
      </c>
      <c r="H411" t="s">
        <v>133</v>
      </c>
      <c r="I411" t="s">
        <v>81</v>
      </c>
      <c r="J411" t="s">
        <v>90</v>
      </c>
      <c r="K411" t="s">
        <v>53</v>
      </c>
      <c r="L411" t="s">
        <v>165</v>
      </c>
      <c r="M411" t="s">
        <v>229</v>
      </c>
      <c r="N411" s="11" t="s">
        <v>84</v>
      </c>
      <c r="O411" s="11" t="s">
        <v>2274</v>
      </c>
      <c r="P411">
        <v>0</v>
      </c>
      <c r="Q411">
        <v>16</v>
      </c>
      <c r="R411">
        <v>0</v>
      </c>
      <c r="S411">
        <v>0</v>
      </c>
      <c r="T411">
        <v>0</v>
      </c>
    </row>
    <row r="412" spans="1:20" x14ac:dyDescent="0.25">
      <c r="A412" t="s">
        <v>75</v>
      </c>
      <c r="B412" t="s">
        <v>182</v>
      </c>
      <c r="C412" t="s">
        <v>26</v>
      </c>
      <c r="D412" t="s">
        <v>179</v>
      </c>
      <c r="E412" t="s">
        <v>180</v>
      </c>
      <c r="F412">
        <v>30189</v>
      </c>
      <c r="G412" t="s">
        <v>773</v>
      </c>
      <c r="H412" t="s">
        <v>80</v>
      </c>
      <c r="I412" t="s">
        <v>81</v>
      </c>
      <c r="J412" t="s">
        <v>82</v>
      </c>
      <c r="K412" t="s">
        <v>53</v>
      </c>
      <c r="L412" t="s">
        <v>228</v>
      </c>
      <c r="M412" t="s">
        <v>83</v>
      </c>
      <c r="N412" s="11" t="s">
        <v>84</v>
      </c>
      <c r="O412" s="11" t="s">
        <v>2274</v>
      </c>
      <c r="P412">
        <v>-1</v>
      </c>
      <c r="Q412">
        <v>0</v>
      </c>
      <c r="R412">
        <v>58.94</v>
      </c>
      <c r="S412">
        <v>0</v>
      </c>
      <c r="T412">
        <v>58.94</v>
      </c>
    </row>
    <row r="413" spans="1:20" x14ac:dyDescent="0.25">
      <c r="A413" t="s">
        <v>75</v>
      </c>
      <c r="B413" t="s">
        <v>222</v>
      </c>
      <c r="C413" t="s">
        <v>18</v>
      </c>
      <c r="D413" t="s">
        <v>223</v>
      </c>
      <c r="E413" t="s">
        <v>191</v>
      </c>
      <c r="F413">
        <v>76119</v>
      </c>
      <c r="G413" t="s">
        <v>181</v>
      </c>
      <c r="H413" t="s">
        <v>80</v>
      </c>
      <c r="I413" t="s">
        <v>81</v>
      </c>
      <c r="J413" t="s">
        <v>82</v>
      </c>
      <c r="K413" t="s">
        <v>38</v>
      </c>
      <c r="L413" t="s">
        <v>111</v>
      </c>
      <c r="M413" t="s">
        <v>83</v>
      </c>
      <c r="N413" s="11" t="s">
        <v>84</v>
      </c>
      <c r="O413" s="11" t="s">
        <v>2274</v>
      </c>
      <c r="P413">
        <v>-13</v>
      </c>
      <c r="Q413">
        <v>0</v>
      </c>
      <c r="R413">
        <v>2745.6</v>
      </c>
      <c r="S413">
        <v>0</v>
      </c>
      <c r="T413">
        <v>2745.6</v>
      </c>
    </row>
    <row r="414" spans="1:20" x14ac:dyDescent="0.25">
      <c r="A414" t="s">
        <v>75</v>
      </c>
      <c r="B414" t="s">
        <v>351</v>
      </c>
      <c r="C414" t="s">
        <v>22</v>
      </c>
      <c r="D414" t="s">
        <v>190</v>
      </c>
      <c r="E414" t="s">
        <v>137</v>
      </c>
      <c r="F414">
        <v>24018</v>
      </c>
      <c r="G414" t="s">
        <v>774</v>
      </c>
      <c r="H414" t="s">
        <v>80</v>
      </c>
      <c r="I414" t="s">
        <v>81</v>
      </c>
      <c r="J414" t="s">
        <v>90</v>
      </c>
      <c r="K414" t="s">
        <v>42</v>
      </c>
      <c r="L414" t="s">
        <v>91</v>
      </c>
      <c r="M414" t="s">
        <v>188</v>
      </c>
      <c r="N414" s="11" t="s">
        <v>84</v>
      </c>
      <c r="O414" s="11" t="s">
        <v>2274</v>
      </c>
      <c r="P414">
        <v>-3</v>
      </c>
      <c r="Q414">
        <v>0</v>
      </c>
      <c r="R414">
        <v>228.8</v>
      </c>
      <c r="S414">
        <v>0</v>
      </c>
      <c r="T414">
        <v>228.8</v>
      </c>
    </row>
    <row r="415" spans="1:20" x14ac:dyDescent="0.25">
      <c r="A415" t="s">
        <v>75</v>
      </c>
      <c r="B415" t="s">
        <v>462</v>
      </c>
      <c r="C415" t="s">
        <v>18</v>
      </c>
      <c r="D415" t="s">
        <v>463</v>
      </c>
      <c r="E415" t="s">
        <v>191</v>
      </c>
      <c r="F415">
        <v>75093</v>
      </c>
      <c r="G415" t="s">
        <v>437</v>
      </c>
      <c r="H415" t="s">
        <v>80</v>
      </c>
      <c r="I415" t="s">
        <v>164</v>
      </c>
      <c r="J415" t="s">
        <v>90</v>
      </c>
      <c r="K415" t="s">
        <v>53</v>
      </c>
      <c r="L415" t="s">
        <v>248</v>
      </c>
      <c r="M415" t="s">
        <v>166</v>
      </c>
      <c r="N415" s="11" t="s">
        <v>84</v>
      </c>
      <c r="O415" s="11" t="s">
        <v>2274</v>
      </c>
      <c r="P415">
        <v>0</v>
      </c>
      <c r="Q415">
        <v>6</v>
      </c>
      <c r="R415">
        <v>0</v>
      </c>
      <c r="S415">
        <v>0</v>
      </c>
      <c r="T415">
        <v>0</v>
      </c>
    </row>
    <row r="416" spans="1:20" x14ac:dyDescent="0.25">
      <c r="A416" t="s">
        <v>75</v>
      </c>
      <c r="B416" t="s">
        <v>533</v>
      </c>
      <c r="C416" t="s">
        <v>28</v>
      </c>
      <c r="D416" t="s">
        <v>534</v>
      </c>
      <c r="E416" t="s">
        <v>295</v>
      </c>
      <c r="F416">
        <v>84065</v>
      </c>
      <c r="G416" t="s">
        <v>199</v>
      </c>
      <c r="H416" t="s">
        <v>80</v>
      </c>
      <c r="I416" t="s">
        <v>164</v>
      </c>
      <c r="J416" t="s">
        <v>90</v>
      </c>
      <c r="K416" t="s">
        <v>42</v>
      </c>
      <c r="L416" t="s">
        <v>91</v>
      </c>
      <c r="M416" t="s">
        <v>188</v>
      </c>
      <c r="N416" s="11" t="s">
        <v>84</v>
      </c>
      <c r="O416" s="11" t="s">
        <v>2274</v>
      </c>
      <c r="P416">
        <v>0</v>
      </c>
      <c r="Q416">
        <v>4</v>
      </c>
      <c r="R416">
        <v>0</v>
      </c>
      <c r="S416">
        <v>10.6</v>
      </c>
      <c r="T416">
        <v>-10.6</v>
      </c>
    </row>
    <row r="417" spans="1:20" x14ac:dyDescent="0.25">
      <c r="A417" t="s">
        <v>75</v>
      </c>
      <c r="B417" t="s">
        <v>662</v>
      </c>
      <c r="C417" t="s">
        <v>25</v>
      </c>
      <c r="D417" t="s">
        <v>663</v>
      </c>
      <c r="E417" t="s">
        <v>262</v>
      </c>
      <c r="F417">
        <v>7058</v>
      </c>
      <c r="G417" t="s">
        <v>377</v>
      </c>
      <c r="H417" t="s">
        <v>80</v>
      </c>
      <c r="I417" t="s">
        <v>81</v>
      </c>
      <c r="J417" t="s">
        <v>90</v>
      </c>
      <c r="K417" t="s">
        <v>53</v>
      </c>
      <c r="L417" t="s">
        <v>193</v>
      </c>
      <c r="M417" t="s">
        <v>92</v>
      </c>
      <c r="N417" s="11" t="s">
        <v>84</v>
      </c>
      <c r="O417" s="11" t="s">
        <v>2274</v>
      </c>
      <c r="P417">
        <v>0</v>
      </c>
      <c r="Q417">
        <v>2</v>
      </c>
      <c r="R417">
        <v>0</v>
      </c>
      <c r="S417">
        <v>264.7</v>
      </c>
      <c r="T417">
        <v>-264.7</v>
      </c>
    </row>
    <row r="418" spans="1:20" x14ac:dyDescent="0.25">
      <c r="A418" t="s">
        <v>75</v>
      </c>
      <c r="B418" t="s">
        <v>1035</v>
      </c>
      <c r="C418" t="s">
        <v>1036</v>
      </c>
      <c r="D418" t="s">
        <v>1037</v>
      </c>
      <c r="E418" t="s">
        <v>114</v>
      </c>
      <c r="F418">
        <v>32940</v>
      </c>
      <c r="G418" t="s">
        <v>1238</v>
      </c>
      <c r="H418" t="s">
        <v>80</v>
      </c>
      <c r="I418" t="s">
        <v>81</v>
      </c>
      <c r="J418" t="s">
        <v>90</v>
      </c>
      <c r="K418" t="s">
        <v>53</v>
      </c>
      <c r="L418" t="s">
        <v>165</v>
      </c>
      <c r="M418" t="s">
        <v>92</v>
      </c>
      <c r="N418" s="11" t="s">
        <v>84</v>
      </c>
      <c r="O418" s="11" t="s">
        <v>2274</v>
      </c>
      <c r="P418">
        <v>0</v>
      </c>
      <c r="Q418">
        <v>7</v>
      </c>
      <c r="R418">
        <v>0</v>
      </c>
      <c r="S418">
        <v>679</v>
      </c>
      <c r="T418">
        <v>-679</v>
      </c>
    </row>
    <row r="419" spans="1:20" x14ac:dyDescent="0.25">
      <c r="A419" t="s">
        <v>75</v>
      </c>
      <c r="B419" t="s">
        <v>600</v>
      </c>
      <c r="C419" t="s">
        <v>29</v>
      </c>
      <c r="D419" t="s">
        <v>601</v>
      </c>
      <c r="E419" t="s">
        <v>142</v>
      </c>
      <c r="F419">
        <v>49629</v>
      </c>
      <c r="G419" t="s">
        <v>392</v>
      </c>
      <c r="H419" t="s">
        <v>80</v>
      </c>
      <c r="I419" t="s">
        <v>281</v>
      </c>
      <c r="J419" t="s">
        <v>82</v>
      </c>
      <c r="K419" t="s">
        <v>42</v>
      </c>
      <c r="L419" t="s">
        <v>91</v>
      </c>
      <c r="M419" t="s">
        <v>83</v>
      </c>
      <c r="N419" s="11" t="s">
        <v>84</v>
      </c>
      <c r="O419" s="11" t="s">
        <v>2274</v>
      </c>
      <c r="P419">
        <v>6</v>
      </c>
      <c r="Q419">
        <v>0</v>
      </c>
      <c r="R419">
        <v>99</v>
      </c>
      <c r="S419">
        <v>0</v>
      </c>
      <c r="T419">
        <v>99</v>
      </c>
    </row>
    <row r="420" spans="1:20" x14ac:dyDescent="0.25">
      <c r="A420" t="s">
        <v>75</v>
      </c>
      <c r="B420" t="s">
        <v>189</v>
      </c>
      <c r="C420" t="s">
        <v>18</v>
      </c>
      <c r="D420" t="s">
        <v>190</v>
      </c>
      <c r="E420" t="s">
        <v>191</v>
      </c>
      <c r="F420">
        <v>76262</v>
      </c>
      <c r="G420" t="s">
        <v>514</v>
      </c>
      <c r="H420" t="s">
        <v>80</v>
      </c>
      <c r="I420" t="s">
        <v>81</v>
      </c>
      <c r="J420" t="s">
        <v>82</v>
      </c>
      <c r="K420" t="s">
        <v>38</v>
      </c>
      <c r="L420" t="s">
        <v>111</v>
      </c>
      <c r="M420" t="s">
        <v>83</v>
      </c>
      <c r="N420" s="11" t="s">
        <v>84</v>
      </c>
      <c r="O420" s="11" t="s">
        <v>2274</v>
      </c>
      <c r="P420">
        <v>1</v>
      </c>
      <c r="Q420">
        <v>0</v>
      </c>
      <c r="R420">
        <v>771.53</v>
      </c>
      <c r="S420">
        <v>0</v>
      </c>
      <c r="T420">
        <v>771.53</v>
      </c>
    </row>
    <row r="421" spans="1:20" x14ac:dyDescent="0.25">
      <c r="A421" t="s">
        <v>75</v>
      </c>
      <c r="B421" t="s">
        <v>150</v>
      </c>
      <c r="C421" t="s">
        <v>29</v>
      </c>
      <c r="D421" t="s">
        <v>151</v>
      </c>
      <c r="E421" t="s">
        <v>87</v>
      </c>
      <c r="F421">
        <v>44060</v>
      </c>
      <c r="G421" t="s">
        <v>177</v>
      </c>
      <c r="H421" t="s">
        <v>80</v>
      </c>
      <c r="I421" t="s">
        <v>81</v>
      </c>
      <c r="J421" t="s">
        <v>82</v>
      </c>
      <c r="K421" t="s">
        <v>42</v>
      </c>
      <c r="L421" t="s">
        <v>91</v>
      </c>
      <c r="M421" t="s">
        <v>83</v>
      </c>
      <c r="N421" s="11" t="s">
        <v>84</v>
      </c>
      <c r="O421" s="11" t="s">
        <v>2274</v>
      </c>
      <c r="P421">
        <v>-1</v>
      </c>
      <c r="Q421">
        <v>0</v>
      </c>
      <c r="R421">
        <v>330.05</v>
      </c>
      <c r="S421">
        <v>0</v>
      </c>
      <c r="T421">
        <v>330.05</v>
      </c>
    </row>
    <row r="422" spans="1:20" x14ac:dyDescent="0.25">
      <c r="A422" t="s">
        <v>75</v>
      </c>
      <c r="B422" t="s">
        <v>693</v>
      </c>
      <c r="C422" t="s">
        <v>20</v>
      </c>
      <c r="D422" t="s">
        <v>694</v>
      </c>
      <c r="E422" t="s">
        <v>695</v>
      </c>
      <c r="F422">
        <v>6355</v>
      </c>
      <c r="G422" t="s">
        <v>110</v>
      </c>
      <c r="H422" t="s">
        <v>80</v>
      </c>
      <c r="I422" t="s">
        <v>81</v>
      </c>
      <c r="J422" t="s">
        <v>90</v>
      </c>
      <c r="K422" t="s">
        <v>38</v>
      </c>
      <c r="L422" t="s">
        <v>111</v>
      </c>
      <c r="M422" t="s">
        <v>92</v>
      </c>
      <c r="N422" s="11" t="s">
        <v>84</v>
      </c>
      <c r="O422" s="11" t="s">
        <v>2274</v>
      </c>
      <c r="P422">
        <v>0</v>
      </c>
      <c r="Q422">
        <v>3</v>
      </c>
      <c r="R422">
        <v>0</v>
      </c>
      <c r="S422">
        <v>349.2</v>
      </c>
      <c r="T422">
        <v>-349.2</v>
      </c>
    </row>
    <row r="423" spans="1:20" x14ac:dyDescent="0.25">
      <c r="A423" t="s">
        <v>75</v>
      </c>
      <c r="B423" t="s">
        <v>776</v>
      </c>
      <c r="C423" t="s">
        <v>20</v>
      </c>
      <c r="D423" t="s">
        <v>777</v>
      </c>
      <c r="E423" t="s">
        <v>186</v>
      </c>
      <c r="F423">
        <v>12526</v>
      </c>
      <c r="G423" t="s">
        <v>324</v>
      </c>
      <c r="H423" t="s">
        <v>80</v>
      </c>
      <c r="I423" t="s">
        <v>81</v>
      </c>
      <c r="J423" t="s">
        <v>90</v>
      </c>
      <c r="K423" t="s">
        <v>36</v>
      </c>
      <c r="L423" t="s">
        <v>36</v>
      </c>
      <c r="M423" t="s">
        <v>92</v>
      </c>
      <c r="N423" s="11" t="s">
        <v>84</v>
      </c>
      <c r="O423" s="11" t="s">
        <v>2274</v>
      </c>
      <c r="P423">
        <v>0</v>
      </c>
      <c r="Q423">
        <v>1</v>
      </c>
      <c r="R423">
        <v>0</v>
      </c>
      <c r="S423">
        <v>89.05</v>
      </c>
      <c r="T423">
        <v>-89.05</v>
      </c>
    </row>
    <row r="424" spans="1:20" x14ac:dyDescent="0.25">
      <c r="A424" t="s">
        <v>75</v>
      </c>
      <c r="B424" t="s">
        <v>778</v>
      </c>
      <c r="C424" t="s">
        <v>25</v>
      </c>
      <c r="D424" t="s">
        <v>779</v>
      </c>
      <c r="E424" t="s">
        <v>262</v>
      </c>
      <c r="F424">
        <v>7712</v>
      </c>
      <c r="G424" t="s">
        <v>156</v>
      </c>
      <c r="H424" t="s">
        <v>80</v>
      </c>
      <c r="I424" t="s">
        <v>81</v>
      </c>
      <c r="J424" t="s">
        <v>90</v>
      </c>
      <c r="K424" t="s">
        <v>38</v>
      </c>
      <c r="L424" t="s">
        <v>111</v>
      </c>
      <c r="M424" t="s">
        <v>92</v>
      </c>
      <c r="N424" s="11" t="s">
        <v>84</v>
      </c>
      <c r="O424" s="11" t="s">
        <v>2274</v>
      </c>
      <c r="P424">
        <v>0</v>
      </c>
      <c r="Q424">
        <v>4</v>
      </c>
      <c r="R424">
        <v>0</v>
      </c>
      <c r="S424">
        <v>768</v>
      </c>
      <c r="T424">
        <v>-768</v>
      </c>
    </row>
    <row r="425" spans="1:20" x14ac:dyDescent="0.25">
      <c r="A425" t="s">
        <v>75</v>
      </c>
      <c r="B425" t="s">
        <v>503</v>
      </c>
      <c r="C425" t="s">
        <v>23</v>
      </c>
      <c r="D425" t="s">
        <v>504</v>
      </c>
      <c r="E425" t="s">
        <v>327</v>
      </c>
      <c r="F425">
        <v>97210</v>
      </c>
      <c r="G425" t="s">
        <v>940</v>
      </c>
      <c r="H425" t="s">
        <v>80</v>
      </c>
      <c r="I425" t="s">
        <v>281</v>
      </c>
      <c r="J425" t="s">
        <v>90</v>
      </c>
      <c r="K425" t="s">
        <v>42</v>
      </c>
      <c r="L425" t="s">
        <v>91</v>
      </c>
      <c r="M425" t="s">
        <v>92</v>
      </c>
      <c r="N425" s="11" t="s">
        <v>84</v>
      </c>
      <c r="O425" s="11" t="s">
        <v>2274</v>
      </c>
      <c r="P425">
        <v>0</v>
      </c>
      <c r="Q425">
        <v>6</v>
      </c>
      <c r="R425">
        <v>0</v>
      </c>
      <c r="S425">
        <v>222.6</v>
      </c>
      <c r="T425">
        <v>-222.6</v>
      </c>
    </row>
    <row r="426" spans="1:20" x14ac:dyDescent="0.25">
      <c r="A426" t="s">
        <v>75</v>
      </c>
      <c r="B426" t="s">
        <v>780</v>
      </c>
      <c r="C426" t="s">
        <v>20</v>
      </c>
      <c r="D426" t="s">
        <v>781</v>
      </c>
      <c r="E426" t="s">
        <v>186</v>
      </c>
      <c r="F426">
        <v>12203</v>
      </c>
      <c r="G426" t="s">
        <v>782</v>
      </c>
      <c r="H426" t="s">
        <v>80</v>
      </c>
      <c r="I426" t="s">
        <v>81</v>
      </c>
      <c r="J426" t="s">
        <v>365</v>
      </c>
      <c r="K426" t="s">
        <v>47</v>
      </c>
      <c r="L426" t="s">
        <v>509</v>
      </c>
      <c r="M426" t="s">
        <v>229</v>
      </c>
      <c r="N426" s="11" t="s">
        <v>84</v>
      </c>
      <c r="O426" s="11" t="s">
        <v>2274</v>
      </c>
      <c r="P426">
        <v>-1</v>
      </c>
      <c r="Q426">
        <v>0</v>
      </c>
      <c r="R426">
        <v>22</v>
      </c>
      <c r="S426">
        <v>0</v>
      </c>
      <c r="T426">
        <v>22</v>
      </c>
    </row>
    <row r="427" spans="1:20" x14ac:dyDescent="0.25">
      <c r="A427" t="s">
        <v>75</v>
      </c>
      <c r="B427" t="s">
        <v>783</v>
      </c>
      <c r="C427" t="s">
        <v>22</v>
      </c>
      <c r="D427" t="s">
        <v>784</v>
      </c>
      <c r="E427" t="s">
        <v>122</v>
      </c>
      <c r="F427">
        <v>20852</v>
      </c>
      <c r="G427" t="s">
        <v>785</v>
      </c>
      <c r="H427" t="s">
        <v>80</v>
      </c>
      <c r="I427" t="s">
        <v>81</v>
      </c>
      <c r="J427" t="s">
        <v>82</v>
      </c>
      <c r="K427" t="s">
        <v>42</v>
      </c>
      <c r="L427" t="s">
        <v>91</v>
      </c>
      <c r="M427" t="s">
        <v>83</v>
      </c>
      <c r="N427" s="11" t="s">
        <v>84</v>
      </c>
      <c r="O427" s="11" t="s">
        <v>2274</v>
      </c>
      <c r="P427">
        <v>-5</v>
      </c>
      <c r="Q427">
        <v>0</v>
      </c>
      <c r="R427">
        <v>39.4</v>
      </c>
      <c r="S427">
        <v>0</v>
      </c>
      <c r="T427">
        <v>39.4</v>
      </c>
    </row>
    <row r="428" spans="1:20" x14ac:dyDescent="0.25">
      <c r="A428" t="s">
        <v>75</v>
      </c>
      <c r="B428" t="s">
        <v>1462</v>
      </c>
      <c r="C428" t="s">
        <v>27</v>
      </c>
      <c r="D428" t="s">
        <v>1463</v>
      </c>
      <c r="E428" t="s">
        <v>114</v>
      </c>
      <c r="F428">
        <v>33477</v>
      </c>
      <c r="G428" t="s">
        <v>911</v>
      </c>
      <c r="H428" t="s">
        <v>80</v>
      </c>
      <c r="I428" t="s">
        <v>81</v>
      </c>
      <c r="J428" t="s">
        <v>82</v>
      </c>
      <c r="K428" t="s">
        <v>42</v>
      </c>
      <c r="L428" t="s">
        <v>91</v>
      </c>
      <c r="M428" t="s">
        <v>83</v>
      </c>
      <c r="N428" s="11" t="s">
        <v>84</v>
      </c>
      <c r="O428" s="11" t="s">
        <v>2274</v>
      </c>
      <c r="P428">
        <v>-4</v>
      </c>
      <c r="Q428">
        <v>0</v>
      </c>
      <c r="R428">
        <v>9.4</v>
      </c>
      <c r="S428">
        <v>0</v>
      </c>
      <c r="T428">
        <v>9.4</v>
      </c>
    </row>
    <row r="429" spans="1:20" x14ac:dyDescent="0.25">
      <c r="A429" t="s">
        <v>75</v>
      </c>
      <c r="B429" t="s">
        <v>787</v>
      </c>
      <c r="C429" t="s">
        <v>22</v>
      </c>
      <c r="D429" t="s">
        <v>788</v>
      </c>
      <c r="E429" t="s">
        <v>137</v>
      </c>
      <c r="F429">
        <v>20166</v>
      </c>
      <c r="G429" t="s">
        <v>789</v>
      </c>
      <c r="H429" t="s">
        <v>80</v>
      </c>
      <c r="I429" t="s">
        <v>81</v>
      </c>
      <c r="J429" t="s">
        <v>82</v>
      </c>
      <c r="K429" t="s">
        <v>38</v>
      </c>
      <c r="L429" t="s">
        <v>129</v>
      </c>
      <c r="M429" t="s">
        <v>83</v>
      </c>
      <c r="N429" s="11" t="s">
        <v>84</v>
      </c>
      <c r="O429" s="11" t="s">
        <v>2274</v>
      </c>
      <c r="P429">
        <v>-3</v>
      </c>
      <c r="Q429">
        <v>0</v>
      </c>
      <c r="R429">
        <v>119.4</v>
      </c>
      <c r="S429">
        <v>0</v>
      </c>
      <c r="T429">
        <v>119.4</v>
      </c>
    </row>
    <row r="430" spans="1:20" x14ac:dyDescent="0.25">
      <c r="A430" t="s">
        <v>75</v>
      </c>
      <c r="B430" t="s">
        <v>790</v>
      </c>
      <c r="C430" t="s">
        <v>25</v>
      </c>
      <c r="D430" t="s">
        <v>791</v>
      </c>
      <c r="E430" t="s">
        <v>186</v>
      </c>
      <c r="F430">
        <v>7039</v>
      </c>
      <c r="G430" t="s">
        <v>792</v>
      </c>
      <c r="H430" t="s">
        <v>80</v>
      </c>
      <c r="I430" t="s">
        <v>81</v>
      </c>
      <c r="J430" t="s">
        <v>82</v>
      </c>
      <c r="K430" t="s">
        <v>44</v>
      </c>
      <c r="L430" t="s">
        <v>134</v>
      </c>
      <c r="M430" t="s">
        <v>83</v>
      </c>
      <c r="N430" s="11" t="s">
        <v>84</v>
      </c>
      <c r="O430" s="11" t="s">
        <v>2274</v>
      </c>
      <c r="P430">
        <v>8</v>
      </c>
      <c r="Q430">
        <v>0</v>
      </c>
      <c r="R430">
        <v>160</v>
      </c>
      <c r="S430">
        <v>0</v>
      </c>
      <c r="T430">
        <v>160</v>
      </c>
    </row>
    <row r="431" spans="1:20" x14ac:dyDescent="0.25">
      <c r="A431" t="s">
        <v>75</v>
      </c>
      <c r="B431" t="s">
        <v>178</v>
      </c>
      <c r="C431" t="s">
        <v>26</v>
      </c>
      <c r="D431" t="s">
        <v>179</v>
      </c>
      <c r="E431" t="s">
        <v>180</v>
      </c>
      <c r="F431">
        <v>30188</v>
      </c>
      <c r="G431" t="s">
        <v>127</v>
      </c>
      <c r="H431" t="s">
        <v>80</v>
      </c>
      <c r="I431" t="s">
        <v>81</v>
      </c>
      <c r="J431" t="s">
        <v>82</v>
      </c>
      <c r="K431" t="s">
        <v>42</v>
      </c>
      <c r="L431" t="s">
        <v>91</v>
      </c>
      <c r="M431" t="s">
        <v>83</v>
      </c>
      <c r="N431" s="11" t="s">
        <v>84</v>
      </c>
      <c r="O431" s="11" t="s">
        <v>2274</v>
      </c>
      <c r="P431">
        <v>-13</v>
      </c>
      <c r="Q431">
        <v>0</v>
      </c>
      <c r="R431">
        <v>547.29999999999995</v>
      </c>
      <c r="S431">
        <v>0</v>
      </c>
      <c r="T431">
        <v>547.29999999999995</v>
      </c>
    </row>
    <row r="432" spans="1:20" x14ac:dyDescent="0.25">
      <c r="A432" t="s">
        <v>75</v>
      </c>
      <c r="B432" t="s">
        <v>793</v>
      </c>
      <c r="C432" t="s">
        <v>19</v>
      </c>
      <c r="D432" t="s">
        <v>794</v>
      </c>
      <c r="E432" t="s">
        <v>147</v>
      </c>
      <c r="F432">
        <v>86303</v>
      </c>
      <c r="G432" t="s">
        <v>364</v>
      </c>
      <c r="H432" t="s">
        <v>80</v>
      </c>
      <c r="I432" t="s">
        <v>81</v>
      </c>
      <c r="J432" t="s">
        <v>365</v>
      </c>
      <c r="K432" t="s">
        <v>39</v>
      </c>
      <c r="L432" t="s">
        <v>39</v>
      </c>
      <c r="M432" t="s">
        <v>92</v>
      </c>
      <c r="N432" s="11" t="s">
        <v>84</v>
      </c>
      <c r="O432" s="11" t="s">
        <v>2274</v>
      </c>
      <c r="P432">
        <v>-1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75</v>
      </c>
      <c r="B433" t="s">
        <v>284</v>
      </c>
      <c r="C433" t="s">
        <v>25</v>
      </c>
      <c r="D433" t="s">
        <v>285</v>
      </c>
      <c r="E433" t="s">
        <v>186</v>
      </c>
      <c r="F433">
        <v>11730</v>
      </c>
      <c r="G433" t="s">
        <v>795</v>
      </c>
      <c r="H433" t="s">
        <v>80</v>
      </c>
      <c r="I433" t="s">
        <v>81</v>
      </c>
      <c r="J433" t="s">
        <v>82</v>
      </c>
      <c r="K433" t="s">
        <v>53</v>
      </c>
      <c r="L433" t="s">
        <v>675</v>
      </c>
      <c r="M433" t="s">
        <v>83</v>
      </c>
      <c r="N433" s="11" t="s">
        <v>84</v>
      </c>
      <c r="O433" s="11" t="s">
        <v>2274</v>
      </c>
      <c r="P433">
        <v>-5</v>
      </c>
      <c r="Q433">
        <v>0</v>
      </c>
      <c r="R433">
        <v>329.8</v>
      </c>
      <c r="S433">
        <v>0</v>
      </c>
      <c r="T433">
        <v>329.8</v>
      </c>
    </row>
    <row r="434" spans="1:20" x14ac:dyDescent="0.25">
      <c r="A434" t="s">
        <v>75</v>
      </c>
      <c r="B434" t="s">
        <v>360</v>
      </c>
      <c r="C434" t="s">
        <v>26</v>
      </c>
      <c r="D434" t="s">
        <v>361</v>
      </c>
      <c r="E434" t="s">
        <v>105</v>
      </c>
      <c r="F434">
        <v>29601</v>
      </c>
      <c r="G434" t="s">
        <v>796</v>
      </c>
      <c r="H434" t="s">
        <v>80</v>
      </c>
      <c r="I434" t="s">
        <v>81</v>
      </c>
      <c r="J434" t="s">
        <v>90</v>
      </c>
      <c r="K434" t="s">
        <v>42</v>
      </c>
      <c r="L434" t="s">
        <v>91</v>
      </c>
      <c r="M434" t="s">
        <v>188</v>
      </c>
      <c r="N434" s="11" t="s">
        <v>84</v>
      </c>
      <c r="O434" s="11" t="s">
        <v>2274</v>
      </c>
      <c r="P434">
        <v>0</v>
      </c>
      <c r="Q434">
        <v>7</v>
      </c>
      <c r="R434">
        <v>0</v>
      </c>
      <c r="S434">
        <v>26.8</v>
      </c>
      <c r="T434">
        <v>-26.8</v>
      </c>
    </row>
    <row r="435" spans="1:20" x14ac:dyDescent="0.25">
      <c r="A435" t="s">
        <v>75</v>
      </c>
      <c r="B435" t="s">
        <v>98</v>
      </c>
      <c r="C435" t="s">
        <v>29</v>
      </c>
      <c r="D435" t="s">
        <v>99</v>
      </c>
      <c r="E435" t="s">
        <v>100</v>
      </c>
      <c r="F435">
        <v>46825</v>
      </c>
      <c r="G435" t="s">
        <v>502</v>
      </c>
      <c r="H435" t="s">
        <v>80</v>
      </c>
      <c r="I435" t="s">
        <v>81</v>
      </c>
      <c r="J435" t="s">
        <v>90</v>
      </c>
      <c r="K435" t="s">
        <v>42</v>
      </c>
      <c r="L435" t="s">
        <v>91</v>
      </c>
      <c r="M435" t="s">
        <v>188</v>
      </c>
      <c r="N435" s="11" t="s">
        <v>84</v>
      </c>
      <c r="O435" s="11" t="s">
        <v>2274</v>
      </c>
      <c r="P435">
        <v>0</v>
      </c>
      <c r="Q435">
        <v>4</v>
      </c>
      <c r="R435">
        <v>0</v>
      </c>
      <c r="S435">
        <v>64.2</v>
      </c>
      <c r="T435">
        <v>-64.2</v>
      </c>
    </row>
    <row r="436" spans="1:20" x14ac:dyDescent="0.25">
      <c r="A436" t="s">
        <v>75</v>
      </c>
      <c r="B436" t="s">
        <v>125</v>
      </c>
      <c r="C436" t="s">
        <v>29</v>
      </c>
      <c r="D436" t="s">
        <v>126</v>
      </c>
      <c r="E436" t="s">
        <v>100</v>
      </c>
      <c r="F436">
        <v>46567</v>
      </c>
      <c r="G436" t="s">
        <v>798</v>
      </c>
      <c r="H436" t="s">
        <v>80</v>
      </c>
      <c r="I436" t="s">
        <v>81</v>
      </c>
      <c r="J436" t="s">
        <v>90</v>
      </c>
      <c r="K436" t="s">
        <v>38</v>
      </c>
      <c r="L436" t="s">
        <v>111</v>
      </c>
      <c r="M436" t="s">
        <v>92</v>
      </c>
      <c r="N436" s="11" t="s">
        <v>84</v>
      </c>
      <c r="O436" s="11" t="s">
        <v>2274</v>
      </c>
      <c r="P436">
        <v>0</v>
      </c>
      <c r="Q436">
        <v>1</v>
      </c>
      <c r="R436">
        <v>0</v>
      </c>
      <c r="S436">
        <v>151.25</v>
      </c>
      <c r="T436">
        <v>-151.25</v>
      </c>
    </row>
    <row r="437" spans="1:20" x14ac:dyDescent="0.25">
      <c r="A437" t="s">
        <v>75</v>
      </c>
      <c r="B437" t="s">
        <v>799</v>
      </c>
      <c r="C437" t="s">
        <v>29</v>
      </c>
      <c r="D437" t="s">
        <v>800</v>
      </c>
      <c r="E437" t="s">
        <v>87</v>
      </c>
      <c r="F437">
        <v>44718</v>
      </c>
      <c r="G437" t="s">
        <v>801</v>
      </c>
      <c r="H437" t="s">
        <v>80</v>
      </c>
      <c r="I437" t="s">
        <v>81</v>
      </c>
      <c r="J437" t="s">
        <v>82</v>
      </c>
      <c r="K437" t="s">
        <v>42</v>
      </c>
      <c r="L437" t="s">
        <v>91</v>
      </c>
      <c r="M437" t="s">
        <v>83</v>
      </c>
      <c r="N437" s="11" t="s">
        <v>84</v>
      </c>
      <c r="O437" s="11" t="s">
        <v>2274</v>
      </c>
      <c r="P437">
        <v>-13</v>
      </c>
      <c r="Q437">
        <v>0</v>
      </c>
      <c r="R437">
        <v>311.35000000000002</v>
      </c>
      <c r="S437">
        <v>0</v>
      </c>
      <c r="T437">
        <v>311.35000000000002</v>
      </c>
    </row>
    <row r="438" spans="1:20" x14ac:dyDescent="0.25">
      <c r="A438" t="s">
        <v>75</v>
      </c>
      <c r="B438" t="s">
        <v>730</v>
      </c>
      <c r="C438" t="s">
        <v>23</v>
      </c>
      <c r="D438" t="s">
        <v>731</v>
      </c>
      <c r="E438" t="s">
        <v>176</v>
      </c>
      <c r="F438">
        <v>98134</v>
      </c>
      <c r="G438" t="s">
        <v>802</v>
      </c>
      <c r="H438" t="s">
        <v>80</v>
      </c>
      <c r="I438" t="s">
        <v>81</v>
      </c>
      <c r="J438" t="s">
        <v>82</v>
      </c>
      <c r="K438" t="s">
        <v>53</v>
      </c>
      <c r="L438" t="s">
        <v>193</v>
      </c>
      <c r="M438" t="s">
        <v>83</v>
      </c>
      <c r="N438" s="11" t="s">
        <v>84</v>
      </c>
      <c r="O438" s="11" t="s">
        <v>2274</v>
      </c>
      <c r="P438">
        <v>-1</v>
      </c>
      <c r="Q438">
        <v>0</v>
      </c>
      <c r="R438">
        <v>179.65</v>
      </c>
      <c r="S438">
        <v>0</v>
      </c>
      <c r="T438">
        <v>179.65</v>
      </c>
    </row>
    <row r="439" spans="1:20" x14ac:dyDescent="0.25">
      <c r="A439" t="s">
        <v>75</v>
      </c>
      <c r="B439" t="s">
        <v>803</v>
      </c>
      <c r="C439" t="s">
        <v>30</v>
      </c>
      <c r="D439" t="s">
        <v>804</v>
      </c>
      <c r="E439" t="s">
        <v>337</v>
      </c>
      <c r="F439">
        <v>53718</v>
      </c>
      <c r="G439" t="s">
        <v>805</v>
      </c>
      <c r="H439" t="s">
        <v>80</v>
      </c>
      <c r="I439" t="s">
        <v>81</v>
      </c>
      <c r="J439" t="s">
        <v>90</v>
      </c>
      <c r="K439" t="s">
        <v>53</v>
      </c>
      <c r="L439" t="s">
        <v>248</v>
      </c>
      <c r="M439" t="s">
        <v>92</v>
      </c>
      <c r="N439" s="11" t="s">
        <v>84</v>
      </c>
      <c r="O439" s="11" t="s">
        <v>2274</v>
      </c>
      <c r="P439">
        <v>0</v>
      </c>
      <c r="Q439">
        <v>1</v>
      </c>
      <c r="R439">
        <v>0</v>
      </c>
      <c r="S439">
        <v>3.45</v>
      </c>
      <c r="T439">
        <v>-3.45</v>
      </c>
    </row>
    <row r="440" spans="1:20" x14ac:dyDescent="0.25">
      <c r="A440" t="s">
        <v>75</v>
      </c>
      <c r="B440" t="s">
        <v>360</v>
      </c>
      <c r="C440" t="s">
        <v>26</v>
      </c>
      <c r="D440" t="s">
        <v>361</v>
      </c>
      <c r="E440" t="s">
        <v>105</v>
      </c>
      <c r="F440">
        <v>29601</v>
      </c>
      <c r="G440" t="s">
        <v>806</v>
      </c>
      <c r="H440" t="s">
        <v>80</v>
      </c>
      <c r="I440" t="s">
        <v>81</v>
      </c>
      <c r="J440" t="s">
        <v>90</v>
      </c>
      <c r="K440" t="s">
        <v>42</v>
      </c>
      <c r="L440" t="s">
        <v>91</v>
      </c>
      <c r="M440" t="s">
        <v>188</v>
      </c>
      <c r="N440" s="11" t="s">
        <v>84</v>
      </c>
      <c r="O440" s="11" t="s">
        <v>2274</v>
      </c>
      <c r="P440">
        <v>0</v>
      </c>
      <c r="Q440">
        <v>2</v>
      </c>
      <c r="R440">
        <v>0</v>
      </c>
      <c r="S440">
        <v>27.66</v>
      </c>
      <c r="T440">
        <v>-27.66</v>
      </c>
    </row>
    <row r="441" spans="1:20" x14ac:dyDescent="0.25">
      <c r="A441" t="s">
        <v>75</v>
      </c>
      <c r="B441" t="s">
        <v>447</v>
      </c>
      <c r="C441" t="s">
        <v>26</v>
      </c>
      <c r="D441" t="s">
        <v>448</v>
      </c>
      <c r="E441" t="s">
        <v>109</v>
      </c>
      <c r="F441">
        <v>228031</v>
      </c>
      <c r="G441" t="s">
        <v>807</v>
      </c>
      <c r="H441" t="s">
        <v>80</v>
      </c>
      <c r="I441" t="s">
        <v>81</v>
      </c>
      <c r="J441" t="s">
        <v>90</v>
      </c>
      <c r="K441" t="s">
        <v>53</v>
      </c>
      <c r="L441" t="s">
        <v>228</v>
      </c>
      <c r="M441" t="s">
        <v>92</v>
      </c>
      <c r="N441" s="11" t="s">
        <v>84</v>
      </c>
      <c r="O441" s="11" t="s">
        <v>2274</v>
      </c>
      <c r="P441">
        <v>0</v>
      </c>
      <c r="Q441">
        <v>1</v>
      </c>
      <c r="R441">
        <v>0</v>
      </c>
      <c r="S441">
        <v>570.35</v>
      </c>
      <c r="T441">
        <v>-570.35</v>
      </c>
    </row>
    <row r="442" spans="1:20" x14ac:dyDescent="0.25">
      <c r="A442" t="s">
        <v>75</v>
      </c>
      <c r="B442" t="s">
        <v>331</v>
      </c>
      <c r="C442" t="s">
        <v>18</v>
      </c>
      <c r="D442" t="s">
        <v>332</v>
      </c>
      <c r="E442" t="s">
        <v>333</v>
      </c>
      <c r="F442">
        <v>72405</v>
      </c>
      <c r="G442" t="s">
        <v>1073</v>
      </c>
      <c r="H442" t="s">
        <v>80</v>
      </c>
      <c r="I442" t="s">
        <v>281</v>
      </c>
      <c r="J442" t="s">
        <v>90</v>
      </c>
      <c r="K442" t="s">
        <v>42</v>
      </c>
      <c r="L442" t="s">
        <v>91</v>
      </c>
      <c r="M442" t="s">
        <v>92</v>
      </c>
      <c r="N442" s="11" t="s">
        <v>84</v>
      </c>
      <c r="O442" s="11" t="s">
        <v>2274</v>
      </c>
      <c r="P442">
        <v>0</v>
      </c>
      <c r="Q442">
        <v>46</v>
      </c>
      <c r="R442">
        <v>0</v>
      </c>
      <c r="S442">
        <v>1872.2</v>
      </c>
      <c r="T442">
        <v>-1872.2</v>
      </c>
    </row>
    <row r="443" spans="1:20" x14ac:dyDescent="0.25">
      <c r="A443" t="s">
        <v>75</v>
      </c>
      <c r="B443" t="s">
        <v>808</v>
      </c>
      <c r="C443" t="s">
        <v>18</v>
      </c>
      <c r="D443" t="s">
        <v>439</v>
      </c>
      <c r="E443" t="s">
        <v>191</v>
      </c>
      <c r="F443">
        <v>77018</v>
      </c>
      <c r="G443" t="s">
        <v>364</v>
      </c>
      <c r="H443" t="s">
        <v>80</v>
      </c>
      <c r="I443" t="s">
        <v>81</v>
      </c>
      <c r="J443" t="s">
        <v>365</v>
      </c>
      <c r="K443" t="s">
        <v>39</v>
      </c>
      <c r="L443" t="s">
        <v>39</v>
      </c>
      <c r="M443" t="s">
        <v>92</v>
      </c>
      <c r="N443" s="11" t="s">
        <v>84</v>
      </c>
      <c r="O443" s="11" t="s">
        <v>2274</v>
      </c>
      <c r="P443">
        <v>-1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75</v>
      </c>
      <c r="B444" t="s">
        <v>558</v>
      </c>
      <c r="C444" t="s">
        <v>30</v>
      </c>
      <c r="D444" t="s">
        <v>146</v>
      </c>
      <c r="E444" t="s">
        <v>147</v>
      </c>
      <c r="F444">
        <v>85027</v>
      </c>
      <c r="G444" t="s">
        <v>809</v>
      </c>
      <c r="H444" t="s">
        <v>80</v>
      </c>
      <c r="I444" t="s">
        <v>81</v>
      </c>
      <c r="J444" t="s">
        <v>82</v>
      </c>
      <c r="K444" t="s">
        <v>53</v>
      </c>
      <c r="L444" t="s">
        <v>248</v>
      </c>
      <c r="M444" t="s">
        <v>83</v>
      </c>
      <c r="N444" s="11" t="s">
        <v>84</v>
      </c>
      <c r="O444" s="11" t="s">
        <v>2274</v>
      </c>
      <c r="P444">
        <v>-6</v>
      </c>
      <c r="Q444">
        <v>0</v>
      </c>
      <c r="R444">
        <v>9.84</v>
      </c>
      <c r="S444">
        <v>0</v>
      </c>
      <c r="T444">
        <v>9.84</v>
      </c>
    </row>
    <row r="445" spans="1:20" x14ac:dyDescent="0.25">
      <c r="A445" t="s">
        <v>75</v>
      </c>
      <c r="B445" t="s">
        <v>730</v>
      </c>
      <c r="C445" t="s">
        <v>23</v>
      </c>
      <c r="D445" t="s">
        <v>731</v>
      </c>
      <c r="E445" t="s">
        <v>176</v>
      </c>
      <c r="F445">
        <v>98134</v>
      </c>
      <c r="G445" t="s">
        <v>810</v>
      </c>
      <c r="H445" t="s">
        <v>80</v>
      </c>
      <c r="I445" t="s">
        <v>81</v>
      </c>
      <c r="J445" t="s">
        <v>82</v>
      </c>
      <c r="K445" t="s">
        <v>53</v>
      </c>
      <c r="L445" t="s">
        <v>248</v>
      </c>
      <c r="M445" t="s">
        <v>83</v>
      </c>
      <c r="N445" s="11" t="s">
        <v>84</v>
      </c>
      <c r="O445" s="11" t="s">
        <v>2274</v>
      </c>
      <c r="P445">
        <v>-2</v>
      </c>
      <c r="Q445">
        <v>0</v>
      </c>
      <c r="R445">
        <v>9</v>
      </c>
      <c r="S445">
        <v>0</v>
      </c>
      <c r="T445">
        <v>9</v>
      </c>
    </row>
    <row r="446" spans="1:20" x14ac:dyDescent="0.25">
      <c r="A446" t="s">
        <v>75</v>
      </c>
      <c r="B446" t="s">
        <v>1258</v>
      </c>
      <c r="C446" t="s">
        <v>23</v>
      </c>
      <c r="D446" t="s">
        <v>1259</v>
      </c>
      <c r="E446" t="s">
        <v>327</v>
      </c>
      <c r="F446">
        <v>97301</v>
      </c>
      <c r="G446" t="s">
        <v>1530</v>
      </c>
      <c r="H446" t="s">
        <v>246</v>
      </c>
      <c r="I446" t="s">
        <v>81</v>
      </c>
      <c r="J446" t="s">
        <v>90</v>
      </c>
      <c r="K446" t="s">
        <v>42</v>
      </c>
      <c r="L446" t="s">
        <v>91</v>
      </c>
      <c r="M446" t="s">
        <v>92</v>
      </c>
      <c r="N446" s="11" t="s">
        <v>84</v>
      </c>
      <c r="O446" s="11" t="s">
        <v>2274</v>
      </c>
      <c r="P446">
        <v>-10</v>
      </c>
      <c r="Q446">
        <v>0</v>
      </c>
      <c r="R446">
        <v>23.5</v>
      </c>
      <c r="S446">
        <v>0</v>
      </c>
      <c r="T446">
        <v>23.5</v>
      </c>
    </row>
    <row r="447" spans="1:20" x14ac:dyDescent="0.25">
      <c r="A447" t="s">
        <v>75</v>
      </c>
      <c r="B447" t="s">
        <v>399</v>
      </c>
      <c r="C447" t="s">
        <v>28</v>
      </c>
      <c r="D447" t="s">
        <v>400</v>
      </c>
      <c r="E447" t="s">
        <v>295</v>
      </c>
      <c r="F447">
        <v>84070</v>
      </c>
      <c r="G447" t="s">
        <v>811</v>
      </c>
      <c r="H447" t="s">
        <v>133</v>
      </c>
      <c r="I447" t="s">
        <v>81</v>
      </c>
      <c r="J447" t="s">
        <v>90</v>
      </c>
      <c r="K447" t="s">
        <v>53</v>
      </c>
      <c r="L447" t="s">
        <v>139</v>
      </c>
      <c r="M447" t="s">
        <v>229</v>
      </c>
      <c r="N447" s="11" t="s">
        <v>84</v>
      </c>
      <c r="O447" s="11" t="s">
        <v>2274</v>
      </c>
      <c r="P447">
        <v>0</v>
      </c>
      <c r="Q447">
        <v>105</v>
      </c>
      <c r="R447">
        <v>0</v>
      </c>
      <c r="S447">
        <v>2079</v>
      </c>
      <c r="T447">
        <v>-2079</v>
      </c>
    </row>
    <row r="448" spans="1:20" x14ac:dyDescent="0.25">
      <c r="A448" t="s">
        <v>75</v>
      </c>
      <c r="B448" t="s">
        <v>218</v>
      </c>
      <c r="C448" t="s">
        <v>27</v>
      </c>
      <c r="D448" t="s">
        <v>219</v>
      </c>
      <c r="E448" t="s">
        <v>114</v>
      </c>
      <c r="F448">
        <v>34110</v>
      </c>
      <c r="G448" t="s">
        <v>266</v>
      </c>
      <c r="H448" t="s">
        <v>80</v>
      </c>
      <c r="I448" t="s">
        <v>81</v>
      </c>
      <c r="J448" t="s">
        <v>90</v>
      </c>
      <c r="K448" t="s">
        <v>53</v>
      </c>
      <c r="L448" t="s">
        <v>165</v>
      </c>
      <c r="M448" t="s">
        <v>92</v>
      </c>
      <c r="N448" s="11" t="s">
        <v>84</v>
      </c>
      <c r="O448" s="11" t="s">
        <v>2274</v>
      </c>
      <c r="P448">
        <v>0</v>
      </c>
      <c r="Q448">
        <v>63</v>
      </c>
      <c r="R448">
        <v>0</v>
      </c>
      <c r="S448">
        <v>6111</v>
      </c>
      <c r="T448">
        <v>-6111</v>
      </c>
    </row>
    <row r="449" spans="1:20" x14ac:dyDescent="0.25">
      <c r="A449" t="s">
        <v>75</v>
      </c>
      <c r="B449" t="s">
        <v>813</v>
      </c>
      <c r="C449" t="s">
        <v>19</v>
      </c>
      <c r="D449" t="s">
        <v>172</v>
      </c>
      <c r="E449" t="s">
        <v>147</v>
      </c>
      <c r="F449">
        <v>95255</v>
      </c>
      <c r="G449" t="s">
        <v>238</v>
      </c>
      <c r="H449" t="s">
        <v>80</v>
      </c>
      <c r="I449" t="s">
        <v>81</v>
      </c>
      <c r="J449" t="s">
        <v>82</v>
      </c>
      <c r="K449" t="s">
        <v>38</v>
      </c>
      <c r="L449" t="s">
        <v>111</v>
      </c>
      <c r="M449" t="s">
        <v>83</v>
      </c>
      <c r="N449" s="11" t="s">
        <v>84</v>
      </c>
      <c r="O449" s="11" t="s">
        <v>2274</v>
      </c>
      <c r="P449">
        <v>-2</v>
      </c>
      <c r="Q449">
        <v>0</v>
      </c>
      <c r="R449">
        <v>101.3</v>
      </c>
      <c r="S449">
        <v>0</v>
      </c>
      <c r="T449">
        <v>101.3</v>
      </c>
    </row>
    <row r="450" spans="1:20" x14ac:dyDescent="0.25">
      <c r="A450" t="s">
        <v>75</v>
      </c>
      <c r="B450" t="s">
        <v>612</v>
      </c>
      <c r="C450" t="s">
        <v>29</v>
      </c>
      <c r="D450" t="s">
        <v>613</v>
      </c>
      <c r="E450" t="s">
        <v>142</v>
      </c>
      <c r="F450">
        <v>48084</v>
      </c>
      <c r="G450" t="s">
        <v>449</v>
      </c>
      <c r="H450" t="s">
        <v>80</v>
      </c>
      <c r="I450" t="s">
        <v>81</v>
      </c>
      <c r="J450" t="s">
        <v>82</v>
      </c>
      <c r="K450" t="s">
        <v>38</v>
      </c>
      <c r="L450" t="s">
        <v>111</v>
      </c>
      <c r="M450" t="s">
        <v>83</v>
      </c>
      <c r="N450" s="11" t="s">
        <v>84</v>
      </c>
      <c r="O450" s="11" t="s">
        <v>2274</v>
      </c>
      <c r="P450">
        <v>-12</v>
      </c>
      <c r="Q450">
        <v>0</v>
      </c>
      <c r="R450">
        <v>607.79999999999995</v>
      </c>
      <c r="S450">
        <v>0</v>
      </c>
      <c r="T450">
        <v>607.79999999999995</v>
      </c>
    </row>
    <row r="451" spans="1:20" x14ac:dyDescent="0.25">
      <c r="A451" t="s">
        <v>75</v>
      </c>
      <c r="B451" t="s">
        <v>708</v>
      </c>
      <c r="C451" t="s">
        <v>23</v>
      </c>
      <c r="D451" t="s">
        <v>2113</v>
      </c>
      <c r="E451" t="s">
        <v>176</v>
      </c>
      <c r="F451">
        <v>99216</v>
      </c>
      <c r="G451" t="s">
        <v>710</v>
      </c>
      <c r="H451" t="s">
        <v>210</v>
      </c>
      <c r="I451" t="s">
        <v>81</v>
      </c>
      <c r="J451" t="s">
        <v>82</v>
      </c>
      <c r="K451" t="s">
        <v>40</v>
      </c>
      <c r="L451" t="s">
        <v>211</v>
      </c>
      <c r="M451" t="s">
        <v>83</v>
      </c>
      <c r="N451" s="11" t="s">
        <v>84</v>
      </c>
      <c r="O451" s="11" t="s">
        <v>2274</v>
      </c>
      <c r="P451">
        <v>15</v>
      </c>
      <c r="Q451">
        <v>0</v>
      </c>
      <c r="R451">
        <v>3776.25</v>
      </c>
      <c r="S451">
        <v>0</v>
      </c>
      <c r="T451">
        <v>3776.25</v>
      </c>
    </row>
    <row r="452" spans="1:20" x14ac:dyDescent="0.25">
      <c r="A452" t="s">
        <v>75</v>
      </c>
      <c r="B452" t="s">
        <v>515</v>
      </c>
      <c r="C452" t="s">
        <v>23</v>
      </c>
      <c r="D452" t="s">
        <v>516</v>
      </c>
      <c r="E452" t="s">
        <v>517</v>
      </c>
      <c r="F452">
        <v>99518</v>
      </c>
      <c r="G452" t="s">
        <v>214</v>
      </c>
      <c r="H452" t="s">
        <v>80</v>
      </c>
      <c r="I452" t="s">
        <v>281</v>
      </c>
      <c r="J452" t="s">
        <v>90</v>
      </c>
      <c r="K452" t="s">
        <v>42</v>
      </c>
      <c r="L452" t="s">
        <v>91</v>
      </c>
      <c r="M452" t="s">
        <v>92</v>
      </c>
      <c r="N452" s="11" t="s">
        <v>84</v>
      </c>
      <c r="O452" s="11" t="s">
        <v>2274</v>
      </c>
      <c r="P452">
        <v>0</v>
      </c>
      <c r="Q452">
        <v>20</v>
      </c>
      <c r="R452">
        <v>0</v>
      </c>
      <c r="S452">
        <v>48</v>
      </c>
      <c r="T452">
        <v>-48</v>
      </c>
    </row>
    <row r="453" spans="1:20" x14ac:dyDescent="0.25">
      <c r="A453" t="s">
        <v>75</v>
      </c>
      <c r="B453" t="s">
        <v>182</v>
      </c>
      <c r="C453" t="s">
        <v>26</v>
      </c>
      <c r="D453" t="s">
        <v>179</v>
      </c>
      <c r="E453" t="s">
        <v>180</v>
      </c>
      <c r="F453">
        <v>30189</v>
      </c>
      <c r="G453" t="s">
        <v>815</v>
      </c>
      <c r="H453" t="s">
        <v>80</v>
      </c>
      <c r="I453" t="s">
        <v>81</v>
      </c>
      <c r="J453" t="s">
        <v>82</v>
      </c>
      <c r="K453" t="s">
        <v>53</v>
      </c>
      <c r="L453" t="s">
        <v>193</v>
      </c>
      <c r="M453" t="s">
        <v>83</v>
      </c>
      <c r="N453" s="11" t="s">
        <v>84</v>
      </c>
      <c r="O453" s="11" t="s">
        <v>2274</v>
      </c>
      <c r="P453">
        <v>-1</v>
      </c>
      <c r="Q453">
        <v>0</v>
      </c>
      <c r="R453">
        <v>99.75</v>
      </c>
      <c r="S453">
        <v>0</v>
      </c>
      <c r="T453">
        <v>99.75</v>
      </c>
    </row>
    <row r="454" spans="1:20" x14ac:dyDescent="0.25">
      <c r="A454" t="s">
        <v>75</v>
      </c>
      <c r="B454" t="s">
        <v>1475</v>
      </c>
      <c r="C454" t="s">
        <v>19</v>
      </c>
      <c r="D454" t="s">
        <v>1476</v>
      </c>
      <c r="E454" t="s">
        <v>147</v>
      </c>
      <c r="F454">
        <v>85050</v>
      </c>
      <c r="G454" t="s">
        <v>1773</v>
      </c>
      <c r="H454" t="s">
        <v>80</v>
      </c>
      <c r="I454" t="s">
        <v>81</v>
      </c>
      <c r="J454" t="s">
        <v>90</v>
      </c>
      <c r="K454" t="s">
        <v>53</v>
      </c>
      <c r="L454" t="s">
        <v>287</v>
      </c>
      <c r="M454" t="s">
        <v>92</v>
      </c>
      <c r="N454" s="11" t="s">
        <v>84</v>
      </c>
      <c r="O454" s="11" t="s">
        <v>2274</v>
      </c>
      <c r="P454">
        <v>2</v>
      </c>
      <c r="Q454">
        <v>0</v>
      </c>
      <c r="R454">
        <v>9.42</v>
      </c>
      <c r="S454">
        <v>0</v>
      </c>
      <c r="T454">
        <v>9.42</v>
      </c>
    </row>
    <row r="455" spans="1:20" x14ac:dyDescent="0.25">
      <c r="A455" t="s">
        <v>75</v>
      </c>
      <c r="B455" t="s">
        <v>1475</v>
      </c>
      <c r="C455" t="s">
        <v>19</v>
      </c>
      <c r="D455" t="s">
        <v>1476</v>
      </c>
      <c r="E455" t="s">
        <v>147</v>
      </c>
      <c r="F455">
        <v>85050</v>
      </c>
      <c r="G455" t="s">
        <v>1540</v>
      </c>
      <c r="H455" t="s">
        <v>737</v>
      </c>
      <c r="I455" t="s">
        <v>81</v>
      </c>
      <c r="J455" t="s">
        <v>90</v>
      </c>
      <c r="K455" t="s">
        <v>40</v>
      </c>
      <c r="L455" t="s">
        <v>211</v>
      </c>
      <c r="M455" t="s">
        <v>92</v>
      </c>
      <c r="N455" s="11" t="s">
        <v>84</v>
      </c>
      <c r="O455" s="11" t="s">
        <v>2274</v>
      </c>
      <c r="P455">
        <v>20</v>
      </c>
      <c r="Q455">
        <v>0</v>
      </c>
      <c r="R455">
        <v>42</v>
      </c>
      <c r="S455">
        <v>0</v>
      </c>
      <c r="T455">
        <v>42</v>
      </c>
    </row>
    <row r="456" spans="1:20" x14ac:dyDescent="0.25">
      <c r="A456" t="s">
        <v>75</v>
      </c>
      <c r="B456" t="s">
        <v>432</v>
      </c>
      <c r="C456" t="s">
        <v>25</v>
      </c>
      <c r="D456" t="s">
        <v>433</v>
      </c>
      <c r="E456" t="s">
        <v>186</v>
      </c>
      <c r="F456">
        <v>11023</v>
      </c>
      <c r="G456" t="s">
        <v>418</v>
      </c>
      <c r="H456" t="s">
        <v>80</v>
      </c>
      <c r="I456" t="s">
        <v>81</v>
      </c>
      <c r="J456" t="s">
        <v>90</v>
      </c>
      <c r="K456" t="s">
        <v>51</v>
      </c>
      <c r="L456" t="s">
        <v>250</v>
      </c>
      <c r="M456" t="s">
        <v>92</v>
      </c>
      <c r="N456" s="11" t="s">
        <v>84</v>
      </c>
      <c r="O456" s="11" t="s">
        <v>2274</v>
      </c>
      <c r="P456">
        <v>0</v>
      </c>
      <c r="Q456">
        <v>2</v>
      </c>
      <c r="R456">
        <v>0</v>
      </c>
      <c r="S456">
        <v>390</v>
      </c>
      <c r="T456">
        <v>-390</v>
      </c>
    </row>
    <row r="457" spans="1:20" x14ac:dyDescent="0.25">
      <c r="A457" t="s">
        <v>75</v>
      </c>
      <c r="B457" t="s">
        <v>161</v>
      </c>
      <c r="C457" t="s">
        <v>22</v>
      </c>
      <c r="D457" t="s">
        <v>162</v>
      </c>
      <c r="E457" t="s">
        <v>122</v>
      </c>
      <c r="F457">
        <v>20814</v>
      </c>
      <c r="G457" t="s">
        <v>202</v>
      </c>
      <c r="H457" t="s">
        <v>80</v>
      </c>
      <c r="I457" t="s">
        <v>81</v>
      </c>
      <c r="J457" t="s">
        <v>90</v>
      </c>
      <c r="K457" t="s">
        <v>42</v>
      </c>
      <c r="L457" t="s">
        <v>91</v>
      </c>
      <c r="M457" t="s">
        <v>188</v>
      </c>
      <c r="N457" s="11" t="s">
        <v>84</v>
      </c>
      <c r="O457" s="11" t="s">
        <v>2274</v>
      </c>
      <c r="P457">
        <v>0</v>
      </c>
      <c r="Q457">
        <v>25</v>
      </c>
      <c r="R457">
        <v>0</v>
      </c>
      <c r="S457">
        <v>206.25</v>
      </c>
      <c r="T457">
        <v>-206.25</v>
      </c>
    </row>
    <row r="458" spans="1:20" x14ac:dyDescent="0.25">
      <c r="A458" t="s">
        <v>75</v>
      </c>
      <c r="B458" t="s">
        <v>567</v>
      </c>
      <c r="C458" t="s">
        <v>29</v>
      </c>
      <c r="D458" t="s">
        <v>568</v>
      </c>
      <c r="E458" t="s">
        <v>87</v>
      </c>
      <c r="F458">
        <v>43201</v>
      </c>
      <c r="G458" t="s">
        <v>817</v>
      </c>
      <c r="H458" t="s">
        <v>80</v>
      </c>
      <c r="I458" t="s">
        <v>81</v>
      </c>
      <c r="J458" t="s">
        <v>82</v>
      </c>
      <c r="K458" t="s">
        <v>53</v>
      </c>
      <c r="L458" t="s">
        <v>193</v>
      </c>
      <c r="M458" t="s">
        <v>83</v>
      </c>
      <c r="N458" s="11" t="s">
        <v>84</v>
      </c>
      <c r="O458" s="11" t="s">
        <v>2274</v>
      </c>
      <c r="P458">
        <v>-1</v>
      </c>
      <c r="Q458">
        <v>0</v>
      </c>
      <c r="R458">
        <v>152.9</v>
      </c>
      <c r="S458">
        <v>0</v>
      </c>
      <c r="T458">
        <v>152.9</v>
      </c>
    </row>
    <row r="459" spans="1:20" x14ac:dyDescent="0.25">
      <c r="A459" t="s">
        <v>75</v>
      </c>
      <c r="B459" t="s">
        <v>212</v>
      </c>
      <c r="C459" t="s">
        <v>25</v>
      </c>
      <c r="D459" t="s">
        <v>213</v>
      </c>
      <c r="E459" t="s">
        <v>186</v>
      </c>
      <c r="F459">
        <v>11803</v>
      </c>
      <c r="G459" t="s">
        <v>309</v>
      </c>
      <c r="H459" t="s">
        <v>80</v>
      </c>
      <c r="I459" t="s">
        <v>281</v>
      </c>
      <c r="J459" t="s">
        <v>90</v>
      </c>
      <c r="K459" t="s">
        <v>42</v>
      </c>
      <c r="L459" t="s">
        <v>91</v>
      </c>
      <c r="M459" t="s">
        <v>92</v>
      </c>
      <c r="N459" s="11" t="s">
        <v>84</v>
      </c>
      <c r="O459" s="11" t="s">
        <v>2274</v>
      </c>
      <c r="P459">
        <v>0</v>
      </c>
      <c r="Q459">
        <v>21</v>
      </c>
      <c r="R459">
        <v>0</v>
      </c>
      <c r="S459">
        <v>235.2</v>
      </c>
      <c r="T459">
        <v>-235.2</v>
      </c>
    </row>
    <row r="460" spans="1:20" x14ac:dyDescent="0.25">
      <c r="A460" t="s">
        <v>75</v>
      </c>
      <c r="B460" t="s">
        <v>700</v>
      </c>
      <c r="C460" t="s">
        <v>27</v>
      </c>
      <c r="D460" t="s">
        <v>648</v>
      </c>
      <c r="E460" t="s">
        <v>114</v>
      </c>
      <c r="F460">
        <v>32811</v>
      </c>
      <c r="G460" t="s">
        <v>798</v>
      </c>
      <c r="H460" t="s">
        <v>80</v>
      </c>
      <c r="I460" t="s">
        <v>81</v>
      </c>
      <c r="J460" t="s">
        <v>90</v>
      </c>
      <c r="K460" t="s">
        <v>38</v>
      </c>
      <c r="L460" t="s">
        <v>111</v>
      </c>
      <c r="M460" t="s">
        <v>92</v>
      </c>
      <c r="N460" s="11" t="s">
        <v>84</v>
      </c>
      <c r="O460" s="11" t="s">
        <v>2274</v>
      </c>
      <c r="P460">
        <v>0</v>
      </c>
      <c r="Q460">
        <v>26</v>
      </c>
      <c r="R460">
        <v>0</v>
      </c>
      <c r="S460">
        <v>3539.9</v>
      </c>
      <c r="T460">
        <v>-3539.9</v>
      </c>
    </row>
    <row r="461" spans="1:20" x14ac:dyDescent="0.25">
      <c r="A461" t="s">
        <v>75</v>
      </c>
      <c r="B461" t="s">
        <v>818</v>
      </c>
      <c r="C461" t="s">
        <v>25</v>
      </c>
      <c r="D461" t="s">
        <v>819</v>
      </c>
      <c r="E461" t="s">
        <v>186</v>
      </c>
      <c r="F461">
        <v>11746</v>
      </c>
      <c r="G461" t="s">
        <v>324</v>
      </c>
      <c r="H461" t="s">
        <v>80</v>
      </c>
      <c r="I461" t="s">
        <v>81</v>
      </c>
      <c r="J461" t="s">
        <v>90</v>
      </c>
      <c r="K461" t="s">
        <v>36</v>
      </c>
      <c r="L461" t="s">
        <v>36</v>
      </c>
      <c r="M461" t="s">
        <v>92</v>
      </c>
      <c r="N461" s="11" t="s">
        <v>84</v>
      </c>
      <c r="O461" s="11" t="s">
        <v>2274</v>
      </c>
      <c r="P461">
        <v>0</v>
      </c>
      <c r="Q461">
        <v>1</v>
      </c>
      <c r="R461">
        <v>0</v>
      </c>
      <c r="S461">
        <v>89.05</v>
      </c>
      <c r="T461">
        <v>-89.05</v>
      </c>
    </row>
    <row r="462" spans="1:20" x14ac:dyDescent="0.25">
      <c r="A462" t="s">
        <v>75</v>
      </c>
      <c r="B462" t="s">
        <v>702</v>
      </c>
      <c r="C462" t="s">
        <v>25</v>
      </c>
      <c r="D462" t="s">
        <v>703</v>
      </c>
      <c r="E462" t="s">
        <v>262</v>
      </c>
      <c r="F462">
        <v>7724</v>
      </c>
      <c r="G462" t="s">
        <v>820</v>
      </c>
      <c r="H462" t="s">
        <v>80</v>
      </c>
      <c r="I462" t="s">
        <v>81</v>
      </c>
      <c r="J462" t="s">
        <v>90</v>
      </c>
      <c r="K462" t="s">
        <v>53</v>
      </c>
      <c r="L462" t="s">
        <v>248</v>
      </c>
      <c r="M462" t="s">
        <v>92</v>
      </c>
      <c r="N462" s="11" t="s">
        <v>84</v>
      </c>
      <c r="O462" s="11" t="s">
        <v>2274</v>
      </c>
      <c r="P462">
        <v>0</v>
      </c>
      <c r="Q462">
        <v>10</v>
      </c>
      <c r="R462">
        <v>0</v>
      </c>
      <c r="S462">
        <v>14.4</v>
      </c>
      <c r="T462">
        <v>-14.4</v>
      </c>
    </row>
    <row r="463" spans="1:20" x14ac:dyDescent="0.25">
      <c r="A463" t="s">
        <v>75</v>
      </c>
      <c r="B463" t="s">
        <v>478</v>
      </c>
      <c r="C463" t="s">
        <v>26</v>
      </c>
      <c r="D463" t="s">
        <v>425</v>
      </c>
      <c r="E463" t="s">
        <v>426</v>
      </c>
      <c r="F463">
        <v>37210</v>
      </c>
      <c r="G463" t="s">
        <v>611</v>
      </c>
      <c r="H463" t="s">
        <v>133</v>
      </c>
      <c r="I463" t="s">
        <v>81</v>
      </c>
      <c r="J463" t="s">
        <v>82</v>
      </c>
      <c r="K463" t="s">
        <v>44</v>
      </c>
      <c r="L463" t="s">
        <v>144</v>
      </c>
      <c r="M463" t="s">
        <v>83</v>
      </c>
      <c r="N463" s="11" t="s">
        <v>84</v>
      </c>
      <c r="O463" s="11" t="s">
        <v>2274</v>
      </c>
      <c r="P463">
        <v>-8</v>
      </c>
      <c r="Q463">
        <v>0</v>
      </c>
      <c r="R463">
        <v>181.6</v>
      </c>
      <c r="S463">
        <v>0</v>
      </c>
      <c r="T463">
        <v>181.6</v>
      </c>
    </row>
    <row r="464" spans="1:20" x14ac:dyDescent="0.25">
      <c r="A464" t="s">
        <v>75</v>
      </c>
      <c r="B464" t="s">
        <v>385</v>
      </c>
      <c r="C464" t="s">
        <v>26</v>
      </c>
      <c r="D464" t="s">
        <v>361</v>
      </c>
      <c r="E464" t="s">
        <v>105</v>
      </c>
      <c r="F464">
        <v>29601</v>
      </c>
      <c r="G464" t="s">
        <v>477</v>
      </c>
      <c r="H464" t="s">
        <v>80</v>
      </c>
      <c r="I464" t="s">
        <v>81</v>
      </c>
      <c r="J464" t="s">
        <v>90</v>
      </c>
      <c r="K464" t="s">
        <v>38</v>
      </c>
      <c r="L464" t="s">
        <v>111</v>
      </c>
      <c r="M464" t="s">
        <v>92</v>
      </c>
      <c r="N464" s="11" t="s">
        <v>84</v>
      </c>
      <c r="O464" s="11" t="s">
        <v>2274</v>
      </c>
      <c r="P464">
        <v>0</v>
      </c>
      <c r="Q464">
        <v>1</v>
      </c>
      <c r="R464">
        <v>0</v>
      </c>
      <c r="S464">
        <v>128</v>
      </c>
      <c r="T464">
        <v>-128</v>
      </c>
    </row>
    <row r="465" spans="1:20" x14ac:dyDescent="0.25">
      <c r="A465" t="s">
        <v>75</v>
      </c>
      <c r="B465" t="s">
        <v>825</v>
      </c>
      <c r="C465" t="s">
        <v>18</v>
      </c>
      <c r="D465" t="s">
        <v>826</v>
      </c>
      <c r="E465" t="s">
        <v>191</v>
      </c>
      <c r="F465">
        <v>78070</v>
      </c>
      <c r="G465" t="s">
        <v>827</v>
      </c>
      <c r="H465" t="s">
        <v>80</v>
      </c>
      <c r="I465" t="s">
        <v>81</v>
      </c>
      <c r="J465" t="s">
        <v>90</v>
      </c>
      <c r="K465" t="s">
        <v>54</v>
      </c>
      <c r="L465" t="s">
        <v>828</v>
      </c>
      <c r="M465" t="s">
        <v>92</v>
      </c>
      <c r="N465" s="11" t="s">
        <v>84</v>
      </c>
      <c r="O465" s="11" t="s">
        <v>2274</v>
      </c>
      <c r="P465">
        <v>0</v>
      </c>
      <c r="Q465">
        <v>3</v>
      </c>
      <c r="R465">
        <v>0</v>
      </c>
      <c r="S465">
        <v>123</v>
      </c>
      <c r="T465">
        <v>-123</v>
      </c>
    </row>
    <row r="466" spans="1:20" x14ac:dyDescent="0.25">
      <c r="A466" t="s">
        <v>75</v>
      </c>
      <c r="B466" t="s">
        <v>829</v>
      </c>
      <c r="C466" t="s">
        <v>27</v>
      </c>
      <c r="D466" t="s">
        <v>681</v>
      </c>
      <c r="E466" t="s">
        <v>114</v>
      </c>
      <c r="F466">
        <v>33912</v>
      </c>
      <c r="G466" t="s">
        <v>402</v>
      </c>
      <c r="H466" t="s">
        <v>80</v>
      </c>
      <c r="I466" t="s">
        <v>81</v>
      </c>
      <c r="J466" t="s">
        <v>365</v>
      </c>
      <c r="K466" t="s">
        <v>39</v>
      </c>
      <c r="L466" t="s">
        <v>39</v>
      </c>
      <c r="M466" t="s">
        <v>92</v>
      </c>
      <c r="N466" s="11" t="s">
        <v>84</v>
      </c>
      <c r="O466" s="11" t="s">
        <v>2274</v>
      </c>
      <c r="P466">
        <v>0</v>
      </c>
      <c r="Q466">
        <v>1</v>
      </c>
      <c r="R466">
        <v>0</v>
      </c>
      <c r="S466">
        <v>295</v>
      </c>
      <c r="T466">
        <v>-295</v>
      </c>
    </row>
    <row r="467" spans="1:20" x14ac:dyDescent="0.25">
      <c r="A467" t="s">
        <v>75</v>
      </c>
      <c r="B467" t="s">
        <v>677</v>
      </c>
      <c r="C467" t="s">
        <v>28</v>
      </c>
      <c r="D467" t="s">
        <v>678</v>
      </c>
      <c r="E467" t="s">
        <v>95</v>
      </c>
      <c r="F467">
        <v>80124</v>
      </c>
      <c r="G467" t="s">
        <v>152</v>
      </c>
      <c r="H467" t="s">
        <v>80</v>
      </c>
      <c r="I467" t="s">
        <v>81</v>
      </c>
      <c r="J467" t="s">
        <v>90</v>
      </c>
      <c r="K467" t="s">
        <v>38</v>
      </c>
      <c r="L467" t="s">
        <v>111</v>
      </c>
      <c r="M467" t="s">
        <v>92</v>
      </c>
      <c r="N467" s="11" t="s">
        <v>84</v>
      </c>
      <c r="O467" s="11" t="s">
        <v>2274</v>
      </c>
      <c r="P467">
        <v>0</v>
      </c>
      <c r="Q467">
        <v>1</v>
      </c>
      <c r="R467">
        <v>0</v>
      </c>
      <c r="S467">
        <v>76.75</v>
      </c>
      <c r="T467">
        <v>-76.75</v>
      </c>
    </row>
    <row r="468" spans="1:20" x14ac:dyDescent="0.25">
      <c r="A468" t="s">
        <v>75</v>
      </c>
      <c r="B468" t="s">
        <v>783</v>
      </c>
      <c r="C468" t="s">
        <v>22</v>
      </c>
      <c r="D468" t="s">
        <v>784</v>
      </c>
      <c r="E468" t="s">
        <v>122</v>
      </c>
      <c r="F468">
        <v>20852</v>
      </c>
      <c r="G468" t="s">
        <v>202</v>
      </c>
      <c r="H468" t="s">
        <v>80</v>
      </c>
      <c r="I468" t="s">
        <v>81</v>
      </c>
      <c r="J468" t="s">
        <v>90</v>
      </c>
      <c r="K468" t="s">
        <v>42</v>
      </c>
      <c r="L468" t="s">
        <v>91</v>
      </c>
      <c r="M468" t="s">
        <v>188</v>
      </c>
      <c r="N468" s="11" t="s">
        <v>84</v>
      </c>
      <c r="O468" s="11" t="s">
        <v>2274</v>
      </c>
      <c r="P468">
        <v>0</v>
      </c>
      <c r="Q468">
        <v>10</v>
      </c>
      <c r="R468">
        <v>0</v>
      </c>
      <c r="S468">
        <v>56.45</v>
      </c>
      <c r="T468">
        <v>-56.45</v>
      </c>
    </row>
    <row r="469" spans="1:20" x14ac:dyDescent="0.25">
      <c r="A469" t="s">
        <v>75</v>
      </c>
      <c r="B469" t="s">
        <v>734</v>
      </c>
      <c r="C469" t="s">
        <v>30</v>
      </c>
      <c r="D469" t="s">
        <v>735</v>
      </c>
      <c r="E469" t="s">
        <v>118</v>
      </c>
      <c r="F469">
        <v>94947</v>
      </c>
      <c r="G469" t="s">
        <v>830</v>
      </c>
      <c r="H469" t="s">
        <v>461</v>
      </c>
      <c r="I469" t="s">
        <v>81</v>
      </c>
      <c r="J469" t="s">
        <v>82</v>
      </c>
      <c r="K469" t="s">
        <v>40</v>
      </c>
      <c r="L469" t="s">
        <v>211</v>
      </c>
      <c r="M469" t="s">
        <v>83</v>
      </c>
      <c r="N469" s="11" t="s">
        <v>84</v>
      </c>
      <c r="O469" s="11" t="s">
        <v>2274</v>
      </c>
      <c r="P469">
        <v>-1</v>
      </c>
      <c r="Q469">
        <v>0</v>
      </c>
      <c r="R469">
        <v>17.3</v>
      </c>
      <c r="S469">
        <v>0</v>
      </c>
      <c r="T469">
        <v>17.3</v>
      </c>
    </row>
    <row r="470" spans="1:20" x14ac:dyDescent="0.25">
      <c r="A470" t="s">
        <v>75</v>
      </c>
      <c r="B470" t="s">
        <v>194</v>
      </c>
      <c r="C470" t="s">
        <v>19</v>
      </c>
      <c r="D470" t="s">
        <v>195</v>
      </c>
      <c r="E470" t="s">
        <v>147</v>
      </c>
      <c r="F470">
        <v>85296</v>
      </c>
      <c r="G470" t="s">
        <v>831</v>
      </c>
      <c r="H470" t="s">
        <v>80</v>
      </c>
      <c r="I470" t="s">
        <v>81</v>
      </c>
      <c r="J470" t="s">
        <v>90</v>
      </c>
      <c r="K470" t="s">
        <v>42</v>
      </c>
      <c r="L470" t="s">
        <v>91</v>
      </c>
      <c r="M470" t="s">
        <v>188</v>
      </c>
      <c r="N470" s="11" t="s">
        <v>84</v>
      </c>
      <c r="O470" s="11" t="s">
        <v>2274</v>
      </c>
      <c r="P470">
        <v>0</v>
      </c>
      <c r="Q470">
        <v>7</v>
      </c>
      <c r="R470">
        <v>0</v>
      </c>
      <c r="S470">
        <v>30.45</v>
      </c>
      <c r="T470">
        <v>-30.45</v>
      </c>
    </row>
    <row r="471" spans="1:20" x14ac:dyDescent="0.25">
      <c r="A471" t="s">
        <v>75</v>
      </c>
      <c r="B471" t="s">
        <v>258</v>
      </c>
      <c r="C471" t="s">
        <v>28</v>
      </c>
      <c r="D471" t="s">
        <v>259</v>
      </c>
      <c r="E471" t="s">
        <v>95</v>
      </c>
      <c r="F471">
        <v>80222</v>
      </c>
      <c r="G471" t="s">
        <v>832</v>
      </c>
      <c r="H471" t="s">
        <v>80</v>
      </c>
      <c r="I471" t="s">
        <v>81</v>
      </c>
      <c r="J471" t="s">
        <v>82</v>
      </c>
      <c r="K471" t="s">
        <v>42</v>
      </c>
      <c r="L471" t="s">
        <v>91</v>
      </c>
      <c r="M471" t="s">
        <v>83</v>
      </c>
      <c r="N471" s="11" t="s">
        <v>84</v>
      </c>
      <c r="O471" s="11" t="s">
        <v>2274</v>
      </c>
      <c r="P471">
        <v>-35</v>
      </c>
      <c r="Q471">
        <v>0</v>
      </c>
      <c r="R471">
        <v>691.6</v>
      </c>
      <c r="S471">
        <v>0</v>
      </c>
      <c r="T471">
        <v>691.6</v>
      </c>
    </row>
    <row r="472" spans="1:20" x14ac:dyDescent="0.25">
      <c r="A472" t="s">
        <v>75</v>
      </c>
      <c r="B472" t="s">
        <v>558</v>
      </c>
      <c r="C472" t="s">
        <v>30</v>
      </c>
      <c r="D472" t="s">
        <v>146</v>
      </c>
      <c r="E472" t="s">
        <v>147</v>
      </c>
      <c r="F472">
        <v>85027</v>
      </c>
      <c r="G472" t="s">
        <v>477</v>
      </c>
      <c r="H472" t="s">
        <v>80</v>
      </c>
      <c r="I472" t="s">
        <v>81</v>
      </c>
      <c r="J472" t="s">
        <v>90</v>
      </c>
      <c r="K472" t="s">
        <v>38</v>
      </c>
      <c r="L472" t="s">
        <v>111</v>
      </c>
      <c r="M472" t="s">
        <v>92</v>
      </c>
      <c r="N472" s="11" t="s">
        <v>84</v>
      </c>
      <c r="O472" s="11" t="s">
        <v>2274</v>
      </c>
      <c r="P472">
        <v>0</v>
      </c>
      <c r="Q472">
        <v>8</v>
      </c>
      <c r="R472">
        <v>0</v>
      </c>
      <c r="S472">
        <v>875.52</v>
      </c>
      <c r="T472">
        <v>-875.52</v>
      </c>
    </row>
    <row r="473" spans="1:20" x14ac:dyDescent="0.25">
      <c r="A473" t="s">
        <v>75</v>
      </c>
      <c r="B473" t="s">
        <v>835</v>
      </c>
      <c r="C473" t="s">
        <v>23</v>
      </c>
      <c r="D473" t="s">
        <v>836</v>
      </c>
      <c r="E473" t="s">
        <v>837</v>
      </c>
      <c r="F473">
        <v>83864</v>
      </c>
      <c r="G473" t="s">
        <v>838</v>
      </c>
      <c r="H473" t="s">
        <v>80</v>
      </c>
      <c r="I473" t="s">
        <v>81</v>
      </c>
      <c r="J473" t="s">
        <v>90</v>
      </c>
      <c r="K473" t="s">
        <v>39</v>
      </c>
      <c r="L473" t="s">
        <v>170</v>
      </c>
      <c r="M473" t="s">
        <v>188</v>
      </c>
      <c r="N473" s="11" t="s">
        <v>84</v>
      </c>
      <c r="O473" s="11" t="s">
        <v>2274</v>
      </c>
      <c r="P473">
        <v>-1</v>
      </c>
      <c r="Q473">
        <v>0</v>
      </c>
      <c r="R473">
        <v>150</v>
      </c>
      <c r="S473">
        <v>0</v>
      </c>
      <c r="T473">
        <v>150</v>
      </c>
    </row>
    <row r="474" spans="1:20" x14ac:dyDescent="0.25">
      <c r="A474" t="s">
        <v>75</v>
      </c>
      <c r="B474" t="s">
        <v>720</v>
      </c>
      <c r="C474" t="s">
        <v>27</v>
      </c>
      <c r="D474" t="s">
        <v>273</v>
      </c>
      <c r="E474" t="s">
        <v>114</v>
      </c>
      <c r="F474">
        <v>33991</v>
      </c>
      <c r="G474" t="s">
        <v>839</v>
      </c>
      <c r="H474" t="s">
        <v>80</v>
      </c>
      <c r="I474" t="s">
        <v>81</v>
      </c>
      <c r="J474" t="s">
        <v>82</v>
      </c>
      <c r="K474" t="s">
        <v>38</v>
      </c>
      <c r="L474" t="s">
        <v>129</v>
      </c>
      <c r="M474" t="s">
        <v>83</v>
      </c>
      <c r="N474" s="11" t="s">
        <v>84</v>
      </c>
      <c r="O474" s="11" t="s">
        <v>2274</v>
      </c>
      <c r="P474">
        <v>-1</v>
      </c>
      <c r="Q474">
        <v>0</v>
      </c>
      <c r="R474">
        <v>226.55</v>
      </c>
      <c r="S474">
        <v>0</v>
      </c>
      <c r="T474">
        <v>226.55</v>
      </c>
    </row>
    <row r="475" spans="1:20" x14ac:dyDescent="0.25">
      <c r="A475" t="s">
        <v>75</v>
      </c>
      <c r="B475" t="s">
        <v>403</v>
      </c>
      <c r="C475" t="s">
        <v>28</v>
      </c>
      <c r="D475" t="s">
        <v>294</v>
      </c>
      <c r="E475" t="s">
        <v>295</v>
      </c>
      <c r="F475">
        <v>84107</v>
      </c>
      <c r="G475" t="s">
        <v>641</v>
      </c>
      <c r="H475" t="s">
        <v>80</v>
      </c>
      <c r="I475" t="s">
        <v>81</v>
      </c>
      <c r="J475" t="s">
        <v>82</v>
      </c>
      <c r="K475" t="s">
        <v>37</v>
      </c>
      <c r="L475" t="s">
        <v>642</v>
      </c>
      <c r="M475" t="s">
        <v>83</v>
      </c>
      <c r="N475" s="11" t="s">
        <v>84</v>
      </c>
      <c r="O475" s="11" t="s">
        <v>2274</v>
      </c>
      <c r="P475">
        <v>-20</v>
      </c>
      <c r="Q475">
        <v>0</v>
      </c>
      <c r="R475">
        <v>492</v>
      </c>
      <c r="S475">
        <v>0</v>
      </c>
      <c r="T475">
        <v>492</v>
      </c>
    </row>
    <row r="476" spans="1:20" x14ac:dyDescent="0.25">
      <c r="A476" t="s">
        <v>75</v>
      </c>
      <c r="B476" t="s">
        <v>301</v>
      </c>
      <c r="C476" t="s">
        <v>29</v>
      </c>
      <c r="D476" t="s">
        <v>302</v>
      </c>
      <c r="E476" t="s">
        <v>87</v>
      </c>
      <c r="F476">
        <v>45005</v>
      </c>
      <c r="G476" t="s">
        <v>2129</v>
      </c>
      <c r="H476" t="s">
        <v>80</v>
      </c>
      <c r="I476" t="s">
        <v>81</v>
      </c>
      <c r="J476" t="s">
        <v>82</v>
      </c>
      <c r="K476" t="s">
        <v>53</v>
      </c>
      <c r="L476" t="s">
        <v>675</v>
      </c>
      <c r="M476" t="s">
        <v>83</v>
      </c>
      <c r="N476" s="11" t="s">
        <v>84</v>
      </c>
      <c r="O476" s="11" t="s">
        <v>2274</v>
      </c>
      <c r="P476">
        <v>-2</v>
      </c>
      <c r="Q476">
        <v>0</v>
      </c>
      <c r="R476">
        <v>206.54</v>
      </c>
      <c r="S476">
        <v>0</v>
      </c>
      <c r="T476">
        <v>206.54</v>
      </c>
    </row>
    <row r="477" spans="1:20" x14ac:dyDescent="0.25">
      <c r="A477" t="s">
        <v>75</v>
      </c>
      <c r="B477" t="s">
        <v>189</v>
      </c>
      <c r="C477" t="s">
        <v>18</v>
      </c>
      <c r="D477" t="s">
        <v>190</v>
      </c>
      <c r="E477" t="s">
        <v>191</v>
      </c>
      <c r="F477">
        <v>76262</v>
      </c>
      <c r="G477" t="s">
        <v>569</v>
      </c>
      <c r="H477" t="s">
        <v>80</v>
      </c>
      <c r="I477" t="s">
        <v>81</v>
      </c>
      <c r="J477" t="s">
        <v>90</v>
      </c>
      <c r="K477" t="s">
        <v>38</v>
      </c>
      <c r="L477" t="s">
        <v>111</v>
      </c>
      <c r="M477" t="s">
        <v>92</v>
      </c>
      <c r="N477" s="11" t="s">
        <v>84</v>
      </c>
      <c r="O477" s="11" t="s">
        <v>2274</v>
      </c>
      <c r="P477">
        <v>0</v>
      </c>
      <c r="Q477">
        <v>3</v>
      </c>
      <c r="R477">
        <v>0</v>
      </c>
      <c r="S477">
        <v>151.94999999999999</v>
      </c>
      <c r="T477">
        <v>-151.94999999999999</v>
      </c>
    </row>
    <row r="478" spans="1:20" x14ac:dyDescent="0.25">
      <c r="A478" t="s">
        <v>75</v>
      </c>
      <c r="B478" t="s">
        <v>269</v>
      </c>
      <c r="C478" t="s">
        <v>27</v>
      </c>
      <c r="D478" t="s">
        <v>270</v>
      </c>
      <c r="E478" t="s">
        <v>114</v>
      </c>
      <c r="F478">
        <v>33813</v>
      </c>
      <c r="G478" t="s">
        <v>795</v>
      </c>
      <c r="H478" t="s">
        <v>80</v>
      </c>
      <c r="I478" t="s">
        <v>81</v>
      </c>
      <c r="J478" t="s">
        <v>82</v>
      </c>
      <c r="K478" t="s">
        <v>53</v>
      </c>
      <c r="L478" t="s">
        <v>675</v>
      </c>
      <c r="M478" t="s">
        <v>83</v>
      </c>
      <c r="N478" s="11" t="s">
        <v>84</v>
      </c>
      <c r="O478" s="11" t="s">
        <v>2274</v>
      </c>
      <c r="P478">
        <v>-1</v>
      </c>
      <c r="Q478">
        <v>0</v>
      </c>
      <c r="R478">
        <v>88.89</v>
      </c>
      <c r="S478">
        <v>0</v>
      </c>
      <c r="T478">
        <v>88.89</v>
      </c>
    </row>
    <row r="479" spans="1:20" x14ac:dyDescent="0.25">
      <c r="A479" t="s">
        <v>75</v>
      </c>
      <c r="B479" t="s">
        <v>842</v>
      </c>
      <c r="C479" t="s">
        <v>30</v>
      </c>
      <c r="D479" t="s">
        <v>843</v>
      </c>
      <c r="E479" t="s">
        <v>640</v>
      </c>
      <c r="F479">
        <v>60612</v>
      </c>
      <c r="G479" t="s">
        <v>844</v>
      </c>
      <c r="H479" t="s">
        <v>80</v>
      </c>
      <c r="I479" t="s">
        <v>81</v>
      </c>
      <c r="J479" t="s">
        <v>82</v>
      </c>
      <c r="K479" t="s">
        <v>53</v>
      </c>
      <c r="L479" t="s">
        <v>193</v>
      </c>
      <c r="M479" t="s">
        <v>83</v>
      </c>
      <c r="N479" s="11" t="s">
        <v>84</v>
      </c>
      <c r="O479" s="11" t="s">
        <v>2274</v>
      </c>
      <c r="P479">
        <v>-4</v>
      </c>
      <c r="Q479">
        <v>0</v>
      </c>
      <c r="R479">
        <v>426.8</v>
      </c>
      <c r="S479">
        <v>0</v>
      </c>
      <c r="T479">
        <v>426.8</v>
      </c>
    </row>
    <row r="480" spans="1:20" x14ac:dyDescent="0.25">
      <c r="A480" t="s">
        <v>75</v>
      </c>
      <c r="B480" t="s">
        <v>212</v>
      </c>
      <c r="C480" t="s">
        <v>25</v>
      </c>
      <c r="D480" t="s">
        <v>213</v>
      </c>
      <c r="E480" t="s">
        <v>186</v>
      </c>
      <c r="F480">
        <v>11803</v>
      </c>
      <c r="G480" t="s">
        <v>477</v>
      </c>
      <c r="H480" t="s">
        <v>80</v>
      </c>
      <c r="I480" t="s">
        <v>81</v>
      </c>
      <c r="J480" t="s">
        <v>90</v>
      </c>
      <c r="K480" t="s">
        <v>38</v>
      </c>
      <c r="L480" t="s">
        <v>111</v>
      </c>
      <c r="M480" t="s">
        <v>92</v>
      </c>
      <c r="N480" s="11" t="s">
        <v>84</v>
      </c>
      <c r="O480" s="11" t="s">
        <v>2274</v>
      </c>
      <c r="P480">
        <v>0</v>
      </c>
      <c r="Q480">
        <v>4</v>
      </c>
      <c r="R480">
        <v>0</v>
      </c>
      <c r="S480">
        <v>473.6</v>
      </c>
      <c r="T480">
        <v>-473.6</v>
      </c>
    </row>
    <row r="481" spans="1:20" x14ac:dyDescent="0.25">
      <c r="A481" t="s">
        <v>75</v>
      </c>
      <c r="B481" t="s">
        <v>351</v>
      </c>
      <c r="C481" t="s">
        <v>22</v>
      </c>
      <c r="D481" t="s">
        <v>190</v>
      </c>
      <c r="E481" t="s">
        <v>137</v>
      </c>
      <c r="F481">
        <v>24018</v>
      </c>
      <c r="G481" t="s">
        <v>738</v>
      </c>
      <c r="H481" t="s">
        <v>80</v>
      </c>
      <c r="I481" t="s">
        <v>81</v>
      </c>
      <c r="J481" t="s">
        <v>90</v>
      </c>
      <c r="K481" t="s">
        <v>42</v>
      </c>
      <c r="L481" t="s">
        <v>91</v>
      </c>
      <c r="M481" t="s">
        <v>188</v>
      </c>
      <c r="N481" s="11" t="s">
        <v>84</v>
      </c>
      <c r="O481" s="11" t="s">
        <v>2274</v>
      </c>
      <c r="P481">
        <v>0</v>
      </c>
      <c r="Q481">
        <v>10</v>
      </c>
      <c r="R481">
        <v>0</v>
      </c>
      <c r="S481">
        <v>222.5</v>
      </c>
      <c r="T481">
        <v>-222.5</v>
      </c>
    </row>
    <row r="482" spans="1:20" x14ac:dyDescent="0.25">
      <c r="A482" t="s">
        <v>75</v>
      </c>
      <c r="B482" t="s">
        <v>258</v>
      </c>
      <c r="C482" t="s">
        <v>28</v>
      </c>
      <c r="D482" t="s">
        <v>259</v>
      </c>
      <c r="E482" t="s">
        <v>95</v>
      </c>
      <c r="F482">
        <v>80222</v>
      </c>
      <c r="G482" t="s">
        <v>88</v>
      </c>
      <c r="H482" t="s">
        <v>80</v>
      </c>
      <c r="I482" t="s">
        <v>281</v>
      </c>
      <c r="J482" t="s">
        <v>90</v>
      </c>
      <c r="K482" t="s">
        <v>42</v>
      </c>
      <c r="L482" t="s">
        <v>91</v>
      </c>
      <c r="M482" t="s">
        <v>92</v>
      </c>
      <c r="N482" s="11" t="s">
        <v>84</v>
      </c>
      <c r="O482" s="11" t="s">
        <v>2274</v>
      </c>
      <c r="P482">
        <v>0</v>
      </c>
      <c r="Q482">
        <v>103</v>
      </c>
      <c r="R482">
        <v>0</v>
      </c>
      <c r="S482">
        <v>240.25</v>
      </c>
      <c r="T482">
        <v>-240.25</v>
      </c>
    </row>
    <row r="483" spans="1:20" x14ac:dyDescent="0.25">
      <c r="A483" t="s">
        <v>75</v>
      </c>
      <c r="B483" t="s">
        <v>845</v>
      </c>
      <c r="C483" t="s">
        <v>23</v>
      </c>
      <c r="D483" t="s">
        <v>846</v>
      </c>
      <c r="E483" t="s">
        <v>837</v>
      </c>
      <c r="F483">
        <v>83646</v>
      </c>
      <c r="G483" t="s">
        <v>453</v>
      </c>
      <c r="H483" t="s">
        <v>80</v>
      </c>
      <c r="I483" t="s">
        <v>89</v>
      </c>
      <c r="J483" t="s">
        <v>90</v>
      </c>
      <c r="K483" t="s">
        <v>42</v>
      </c>
      <c r="L483" t="s">
        <v>91</v>
      </c>
      <c r="M483" t="s">
        <v>92</v>
      </c>
      <c r="N483" s="11" t="s">
        <v>84</v>
      </c>
      <c r="O483" s="11" t="s">
        <v>2274</v>
      </c>
      <c r="P483">
        <v>0</v>
      </c>
      <c r="Q483">
        <v>38</v>
      </c>
      <c r="R483">
        <v>0</v>
      </c>
      <c r="S483">
        <v>459.8</v>
      </c>
      <c r="T483">
        <v>-459.8</v>
      </c>
    </row>
    <row r="484" spans="1:20" x14ac:dyDescent="0.25">
      <c r="A484" t="s">
        <v>75</v>
      </c>
      <c r="B484" t="s">
        <v>847</v>
      </c>
      <c r="C484" t="s">
        <v>26</v>
      </c>
      <c r="D484" t="s">
        <v>848</v>
      </c>
      <c r="E484" t="s">
        <v>105</v>
      </c>
      <c r="F484">
        <v>29910</v>
      </c>
      <c r="G484" t="s">
        <v>292</v>
      </c>
      <c r="H484" t="s">
        <v>80</v>
      </c>
      <c r="I484" t="s">
        <v>81</v>
      </c>
      <c r="J484" t="s">
        <v>82</v>
      </c>
      <c r="K484" t="s">
        <v>38</v>
      </c>
      <c r="L484" t="s">
        <v>111</v>
      </c>
      <c r="M484" t="s">
        <v>83</v>
      </c>
      <c r="N484" s="11" t="s">
        <v>84</v>
      </c>
      <c r="O484" s="11" t="s">
        <v>2274</v>
      </c>
      <c r="P484">
        <v>-4</v>
      </c>
      <c r="Q484">
        <v>0</v>
      </c>
      <c r="R484">
        <v>599</v>
      </c>
      <c r="S484">
        <v>0</v>
      </c>
      <c r="T484">
        <v>599</v>
      </c>
    </row>
    <row r="485" spans="1:20" x14ac:dyDescent="0.25">
      <c r="A485" t="s">
        <v>75</v>
      </c>
      <c r="B485" t="s">
        <v>1293</v>
      </c>
      <c r="C485" t="s">
        <v>26</v>
      </c>
      <c r="D485" t="s">
        <v>1294</v>
      </c>
      <c r="E485" t="s">
        <v>109</v>
      </c>
      <c r="F485">
        <v>27406</v>
      </c>
      <c r="G485" t="s">
        <v>679</v>
      </c>
      <c r="H485" t="s">
        <v>80</v>
      </c>
      <c r="I485" t="s">
        <v>281</v>
      </c>
      <c r="J485" t="s">
        <v>90</v>
      </c>
      <c r="K485" t="s">
        <v>42</v>
      </c>
      <c r="L485" t="s">
        <v>91</v>
      </c>
      <c r="M485" t="s">
        <v>92</v>
      </c>
      <c r="N485" s="11" t="s">
        <v>84</v>
      </c>
      <c r="O485" s="11" t="s">
        <v>2274</v>
      </c>
      <c r="P485">
        <v>0</v>
      </c>
      <c r="Q485">
        <v>36</v>
      </c>
      <c r="R485">
        <v>0</v>
      </c>
      <c r="S485">
        <v>91.8</v>
      </c>
      <c r="T485">
        <v>-91.8</v>
      </c>
    </row>
    <row r="486" spans="1:20" x14ac:dyDescent="0.25">
      <c r="A486" t="s">
        <v>75</v>
      </c>
      <c r="B486" t="s">
        <v>850</v>
      </c>
      <c r="C486" t="s">
        <v>29</v>
      </c>
      <c r="D486" t="s">
        <v>851</v>
      </c>
      <c r="E486" t="s">
        <v>87</v>
      </c>
      <c r="F486">
        <v>45036</v>
      </c>
      <c r="G486" t="s">
        <v>376</v>
      </c>
      <c r="H486" t="s">
        <v>80</v>
      </c>
      <c r="I486" t="s">
        <v>81</v>
      </c>
      <c r="J486" t="s">
        <v>90</v>
      </c>
      <c r="K486" t="s">
        <v>48</v>
      </c>
      <c r="L486" t="s">
        <v>102</v>
      </c>
      <c r="M486" t="s">
        <v>92</v>
      </c>
      <c r="N486" s="11" t="s">
        <v>84</v>
      </c>
      <c r="O486" s="11" t="s">
        <v>2274</v>
      </c>
      <c r="P486">
        <v>0</v>
      </c>
      <c r="Q486">
        <v>4</v>
      </c>
      <c r="R486">
        <v>0</v>
      </c>
      <c r="S486">
        <v>62.8</v>
      </c>
      <c r="T486">
        <v>-62.8</v>
      </c>
    </row>
    <row r="487" spans="1:20" x14ac:dyDescent="0.25">
      <c r="A487" t="s">
        <v>75</v>
      </c>
      <c r="B487" t="s">
        <v>404</v>
      </c>
      <c r="C487" t="s">
        <v>29</v>
      </c>
      <c r="D487" t="s">
        <v>405</v>
      </c>
      <c r="E487" t="s">
        <v>78</v>
      </c>
      <c r="F487">
        <v>15056</v>
      </c>
      <c r="G487" t="s">
        <v>852</v>
      </c>
      <c r="H487" t="s">
        <v>80</v>
      </c>
      <c r="I487" t="s">
        <v>81</v>
      </c>
      <c r="J487" t="s">
        <v>90</v>
      </c>
      <c r="K487" t="s">
        <v>42</v>
      </c>
      <c r="L487" t="s">
        <v>91</v>
      </c>
      <c r="M487" t="s">
        <v>188</v>
      </c>
      <c r="N487" s="11" t="s">
        <v>84</v>
      </c>
      <c r="O487" s="11" t="s">
        <v>2274</v>
      </c>
      <c r="P487">
        <v>0</v>
      </c>
      <c r="Q487">
        <v>6</v>
      </c>
      <c r="R487">
        <v>0</v>
      </c>
      <c r="S487">
        <v>254.87</v>
      </c>
      <c r="T487">
        <v>-254.87</v>
      </c>
    </row>
    <row r="488" spans="1:20" x14ac:dyDescent="0.25">
      <c r="A488" t="s">
        <v>75</v>
      </c>
      <c r="B488" t="s">
        <v>419</v>
      </c>
      <c r="C488" t="s">
        <v>19</v>
      </c>
      <c r="D488" t="s">
        <v>420</v>
      </c>
      <c r="E488" t="s">
        <v>147</v>
      </c>
      <c r="F488">
        <v>85142</v>
      </c>
      <c r="G488" t="s">
        <v>853</v>
      </c>
      <c r="H488" t="s">
        <v>80</v>
      </c>
      <c r="I488" t="s">
        <v>81</v>
      </c>
      <c r="J488" t="s">
        <v>90</v>
      </c>
      <c r="K488" t="s">
        <v>53</v>
      </c>
      <c r="L488" t="s">
        <v>228</v>
      </c>
      <c r="M488" t="s">
        <v>92</v>
      </c>
      <c r="N488" s="11" t="s">
        <v>84</v>
      </c>
      <c r="O488" s="11" t="s">
        <v>2274</v>
      </c>
      <c r="P488">
        <v>0</v>
      </c>
      <c r="Q488">
        <v>29</v>
      </c>
      <c r="R488">
        <v>0</v>
      </c>
      <c r="S488">
        <v>2647.5</v>
      </c>
      <c r="T488">
        <v>-2647.5</v>
      </c>
    </row>
    <row r="489" spans="1:20" x14ac:dyDescent="0.25">
      <c r="A489" t="s">
        <v>75</v>
      </c>
      <c r="B489" t="s">
        <v>103</v>
      </c>
      <c r="C489" t="s">
        <v>26</v>
      </c>
      <c r="D489" t="s">
        <v>104</v>
      </c>
      <c r="E489" t="s">
        <v>105</v>
      </c>
      <c r="F489">
        <v>29420</v>
      </c>
      <c r="G489" t="s">
        <v>406</v>
      </c>
      <c r="H489" t="s">
        <v>80</v>
      </c>
      <c r="I489" t="s">
        <v>81</v>
      </c>
      <c r="J489" t="s">
        <v>90</v>
      </c>
      <c r="K489" t="s">
        <v>53</v>
      </c>
      <c r="L489" t="s">
        <v>287</v>
      </c>
      <c r="M489" t="s">
        <v>92</v>
      </c>
      <c r="N489" s="11" t="s">
        <v>84</v>
      </c>
      <c r="O489" s="11" t="s">
        <v>2274</v>
      </c>
      <c r="P489">
        <v>0</v>
      </c>
      <c r="Q489">
        <v>15</v>
      </c>
      <c r="R489">
        <v>0</v>
      </c>
      <c r="S489">
        <v>67.5</v>
      </c>
      <c r="T489">
        <v>-67.5</v>
      </c>
    </row>
    <row r="490" spans="1:20" x14ac:dyDescent="0.25">
      <c r="A490" t="s">
        <v>75</v>
      </c>
      <c r="B490" t="s">
        <v>854</v>
      </c>
      <c r="C490" t="s">
        <v>28</v>
      </c>
      <c r="D490" t="s">
        <v>855</v>
      </c>
      <c r="E490" t="s">
        <v>95</v>
      </c>
      <c r="F490">
        <v>80537</v>
      </c>
      <c r="G490" t="s">
        <v>271</v>
      </c>
      <c r="H490" t="s">
        <v>80</v>
      </c>
      <c r="I490" t="s">
        <v>81</v>
      </c>
      <c r="J490" t="s">
        <v>90</v>
      </c>
      <c r="K490" t="s">
        <v>38</v>
      </c>
      <c r="L490" t="s">
        <v>129</v>
      </c>
      <c r="M490" t="s">
        <v>92</v>
      </c>
      <c r="N490" s="11" t="s">
        <v>84</v>
      </c>
      <c r="O490" s="11" t="s">
        <v>2274</v>
      </c>
      <c r="P490">
        <v>0</v>
      </c>
      <c r="Q490">
        <v>2</v>
      </c>
      <c r="R490">
        <v>0</v>
      </c>
      <c r="S490">
        <v>453.1</v>
      </c>
      <c r="T490">
        <v>-453.1</v>
      </c>
    </row>
    <row r="491" spans="1:20" x14ac:dyDescent="0.25">
      <c r="A491" t="s">
        <v>75</v>
      </c>
      <c r="B491" t="s">
        <v>150</v>
      </c>
      <c r="C491" t="s">
        <v>29</v>
      </c>
      <c r="D491" t="s">
        <v>151</v>
      </c>
      <c r="E491" t="s">
        <v>87</v>
      </c>
      <c r="F491">
        <v>44060</v>
      </c>
      <c r="G491" t="s">
        <v>814</v>
      </c>
      <c r="H491" t="s">
        <v>80</v>
      </c>
      <c r="I491" t="s">
        <v>281</v>
      </c>
      <c r="J491" t="s">
        <v>90</v>
      </c>
      <c r="K491" t="s">
        <v>42</v>
      </c>
      <c r="L491" t="s">
        <v>91</v>
      </c>
      <c r="M491" t="s">
        <v>92</v>
      </c>
      <c r="N491" s="11" t="s">
        <v>84</v>
      </c>
      <c r="O491" s="11" t="s">
        <v>2274</v>
      </c>
      <c r="P491">
        <v>0</v>
      </c>
      <c r="Q491">
        <v>25</v>
      </c>
      <c r="R491">
        <v>0</v>
      </c>
      <c r="S491">
        <v>517.25</v>
      </c>
      <c r="T491">
        <v>-517.25</v>
      </c>
    </row>
    <row r="492" spans="1:20" x14ac:dyDescent="0.25">
      <c r="A492" t="s">
        <v>75</v>
      </c>
      <c r="B492" t="s">
        <v>606</v>
      </c>
      <c r="C492" t="s">
        <v>27</v>
      </c>
      <c r="D492" t="s">
        <v>237</v>
      </c>
      <c r="E492" t="s">
        <v>114</v>
      </c>
      <c r="F492">
        <v>34243</v>
      </c>
      <c r="G492" t="s">
        <v>477</v>
      </c>
      <c r="H492" t="s">
        <v>80</v>
      </c>
      <c r="I492" t="s">
        <v>81</v>
      </c>
      <c r="J492" t="s">
        <v>90</v>
      </c>
      <c r="K492" t="s">
        <v>38</v>
      </c>
      <c r="L492" t="s">
        <v>111</v>
      </c>
      <c r="M492" t="s">
        <v>92</v>
      </c>
      <c r="N492" s="11" t="s">
        <v>84</v>
      </c>
      <c r="O492" s="11" t="s">
        <v>2274</v>
      </c>
      <c r="P492">
        <v>0</v>
      </c>
      <c r="Q492">
        <v>1</v>
      </c>
      <c r="R492">
        <v>0</v>
      </c>
      <c r="S492">
        <v>115.2</v>
      </c>
      <c r="T492">
        <v>-115.2</v>
      </c>
    </row>
    <row r="493" spans="1:20" x14ac:dyDescent="0.25">
      <c r="A493" t="s">
        <v>75</v>
      </c>
      <c r="B493" t="s">
        <v>856</v>
      </c>
      <c r="C493" t="s">
        <v>27</v>
      </c>
      <c r="D493" t="s">
        <v>857</v>
      </c>
      <c r="E493" t="s">
        <v>114</v>
      </c>
      <c r="F493">
        <v>34229</v>
      </c>
      <c r="G493" t="s">
        <v>181</v>
      </c>
      <c r="H493" t="s">
        <v>80</v>
      </c>
      <c r="I493" t="s">
        <v>81</v>
      </c>
      <c r="J493" t="s">
        <v>82</v>
      </c>
      <c r="K493" t="s">
        <v>38</v>
      </c>
      <c r="L493" t="s">
        <v>111</v>
      </c>
      <c r="M493" t="s">
        <v>83</v>
      </c>
      <c r="N493" s="11" t="s">
        <v>84</v>
      </c>
      <c r="O493" s="11" t="s">
        <v>2274</v>
      </c>
      <c r="P493">
        <v>-2</v>
      </c>
      <c r="Q493">
        <v>0</v>
      </c>
      <c r="R493">
        <v>384</v>
      </c>
      <c r="S493">
        <v>0</v>
      </c>
      <c r="T493">
        <v>384</v>
      </c>
    </row>
    <row r="494" spans="1:20" x14ac:dyDescent="0.25">
      <c r="A494" t="s">
        <v>75</v>
      </c>
      <c r="B494" t="s">
        <v>351</v>
      </c>
      <c r="C494" t="s">
        <v>22</v>
      </c>
      <c r="D494" t="s">
        <v>190</v>
      </c>
      <c r="E494" t="s">
        <v>137</v>
      </c>
      <c r="F494">
        <v>24018</v>
      </c>
      <c r="G494" t="s">
        <v>398</v>
      </c>
      <c r="H494" t="s">
        <v>80</v>
      </c>
      <c r="I494" t="s">
        <v>81</v>
      </c>
      <c r="J494" t="s">
        <v>82</v>
      </c>
      <c r="K494" t="s">
        <v>38</v>
      </c>
      <c r="L494" t="s">
        <v>111</v>
      </c>
      <c r="M494" t="s">
        <v>83</v>
      </c>
      <c r="N494" s="11" t="s">
        <v>84</v>
      </c>
      <c r="O494" s="11" t="s">
        <v>2274</v>
      </c>
      <c r="P494">
        <v>0</v>
      </c>
      <c r="Q494">
        <v>0</v>
      </c>
      <c r="R494">
        <v>307</v>
      </c>
      <c r="S494">
        <v>0</v>
      </c>
      <c r="T494">
        <v>307</v>
      </c>
    </row>
    <row r="495" spans="1:20" x14ac:dyDescent="0.25">
      <c r="A495" t="s">
        <v>75</v>
      </c>
      <c r="B495" t="s">
        <v>622</v>
      </c>
      <c r="C495" t="s">
        <v>28</v>
      </c>
      <c r="D495" t="s">
        <v>623</v>
      </c>
      <c r="E495" t="s">
        <v>95</v>
      </c>
      <c r="F495">
        <v>80126</v>
      </c>
      <c r="G495" t="s">
        <v>323</v>
      </c>
      <c r="H495" t="s">
        <v>80</v>
      </c>
      <c r="I495" t="s">
        <v>81</v>
      </c>
      <c r="J495" t="s">
        <v>90</v>
      </c>
      <c r="K495" t="s">
        <v>51</v>
      </c>
      <c r="L495" t="s">
        <v>250</v>
      </c>
      <c r="M495" t="s">
        <v>92</v>
      </c>
      <c r="N495" s="11" t="s">
        <v>84</v>
      </c>
      <c r="O495" s="11" t="s">
        <v>2274</v>
      </c>
      <c r="P495">
        <v>0</v>
      </c>
      <c r="Q495">
        <v>7</v>
      </c>
      <c r="R495">
        <v>0</v>
      </c>
      <c r="S495">
        <v>356.1</v>
      </c>
      <c r="T495">
        <v>-356.1</v>
      </c>
    </row>
    <row r="496" spans="1:20" x14ac:dyDescent="0.25">
      <c r="A496" t="s">
        <v>75</v>
      </c>
      <c r="B496" t="s">
        <v>721</v>
      </c>
      <c r="C496" t="s">
        <v>29</v>
      </c>
      <c r="D496" t="s">
        <v>722</v>
      </c>
      <c r="E496" t="s">
        <v>87</v>
      </c>
      <c r="F496">
        <v>44221</v>
      </c>
      <c r="G496" t="s">
        <v>493</v>
      </c>
      <c r="H496" t="s">
        <v>80</v>
      </c>
      <c r="I496" t="s">
        <v>81</v>
      </c>
      <c r="J496" t="s">
        <v>82</v>
      </c>
      <c r="K496" t="s">
        <v>39</v>
      </c>
      <c r="L496" t="s">
        <v>39</v>
      </c>
      <c r="M496" t="s">
        <v>92</v>
      </c>
      <c r="N496" s="11" t="s">
        <v>84</v>
      </c>
      <c r="O496" s="11" t="s">
        <v>2274</v>
      </c>
      <c r="P496">
        <v>0</v>
      </c>
      <c r="Q496">
        <v>1</v>
      </c>
      <c r="R496">
        <v>0</v>
      </c>
      <c r="S496">
        <v>0</v>
      </c>
      <c r="T496">
        <v>0</v>
      </c>
    </row>
    <row r="497" spans="1:20" x14ac:dyDescent="0.25">
      <c r="A497" t="s">
        <v>75</v>
      </c>
      <c r="B497" t="s">
        <v>860</v>
      </c>
      <c r="C497" t="s">
        <v>22</v>
      </c>
      <c r="D497" t="s">
        <v>861</v>
      </c>
      <c r="E497" t="s">
        <v>262</v>
      </c>
      <c r="F497" t="s">
        <v>862</v>
      </c>
      <c r="G497" t="s">
        <v>863</v>
      </c>
      <c r="H497" t="s">
        <v>80</v>
      </c>
      <c r="I497" t="s">
        <v>81</v>
      </c>
      <c r="J497" t="s">
        <v>82</v>
      </c>
      <c r="K497" t="s">
        <v>53</v>
      </c>
      <c r="L497" t="s">
        <v>436</v>
      </c>
      <c r="M497" t="s">
        <v>83</v>
      </c>
      <c r="N497" s="11" t="s">
        <v>84</v>
      </c>
      <c r="O497" s="11" t="s">
        <v>2274</v>
      </c>
      <c r="P497">
        <v>-1</v>
      </c>
      <c r="Q497">
        <v>0</v>
      </c>
      <c r="R497">
        <v>112.35</v>
      </c>
      <c r="S497">
        <v>0</v>
      </c>
      <c r="T497">
        <v>112.35</v>
      </c>
    </row>
    <row r="498" spans="1:20" x14ac:dyDescent="0.25">
      <c r="A498" t="s">
        <v>75</v>
      </c>
      <c r="B498" t="s">
        <v>588</v>
      </c>
      <c r="C498" t="s">
        <v>21</v>
      </c>
      <c r="D498" t="s">
        <v>589</v>
      </c>
      <c r="E498" t="s">
        <v>159</v>
      </c>
      <c r="F498">
        <v>66227</v>
      </c>
      <c r="G498" t="s">
        <v>864</v>
      </c>
      <c r="H498" t="s">
        <v>133</v>
      </c>
      <c r="I498" t="s">
        <v>81</v>
      </c>
      <c r="J498" t="s">
        <v>82</v>
      </c>
      <c r="K498" t="s">
        <v>53</v>
      </c>
      <c r="L498" t="s">
        <v>368</v>
      </c>
      <c r="M498" t="s">
        <v>83</v>
      </c>
      <c r="N498" s="11" t="s">
        <v>84</v>
      </c>
      <c r="O498" s="11" t="s">
        <v>2274</v>
      </c>
      <c r="P498">
        <v>-40</v>
      </c>
      <c r="Q498">
        <v>0</v>
      </c>
      <c r="R498">
        <v>574</v>
      </c>
      <c r="S498">
        <v>0</v>
      </c>
      <c r="T498">
        <v>574</v>
      </c>
    </row>
    <row r="499" spans="1:20" x14ac:dyDescent="0.25">
      <c r="A499" t="s">
        <v>75</v>
      </c>
      <c r="B499" t="s">
        <v>865</v>
      </c>
      <c r="C499" t="s">
        <v>26</v>
      </c>
      <c r="D499" t="s">
        <v>866</v>
      </c>
      <c r="E499" t="s">
        <v>180</v>
      </c>
      <c r="F499">
        <v>30252</v>
      </c>
      <c r="G499" t="s">
        <v>402</v>
      </c>
      <c r="H499" t="s">
        <v>80</v>
      </c>
      <c r="I499" t="s">
        <v>81</v>
      </c>
      <c r="J499" t="s">
        <v>365</v>
      </c>
      <c r="K499" t="s">
        <v>39</v>
      </c>
      <c r="L499" t="s">
        <v>39</v>
      </c>
      <c r="M499" t="s">
        <v>92</v>
      </c>
      <c r="N499" s="11" t="s">
        <v>84</v>
      </c>
      <c r="O499" s="11" t="s">
        <v>2274</v>
      </c>
      <c r="P499">
        <v>-1</v>
      </c>
      <c r="Q499">
        <v>0</v>
      </c>
      <c r="R499">
        <v>295</v>
      </c>
      <c r="S499">
        <v>0</v>
      </c>
      <c r="T499">
        <v>295</v>
      </c>
    </row>
    <row r="500" spans="1:20" x14ac:dyDescent="0.25">
      <c r="A500" t="s">
        <v>75</v>
      </c>
      <c r="B500" t="s">
        <v>668</v>
      </c>
      <c r="C500" t="s">
        <v>28</v>
      </c>
      <c r="D500" t="s">
        <v>623</v>
      </c>
      <c r="E500" t="s">
        <v>95</v>
      </c>
      <c r="F500">
        <v>80130</v>
      </c>
      <c r="G500" t="s">
        <v>812</v>
      </c>
      <c r="H500" t="s">
        <v>133</v>
      </c>
      <c r="I500" t="s">
        <v>81</v>
      </c>
      <c r="J500" t="s">
        <v>90</v>
      </c>
      <c r="K500" t="s">
        <v>53</v>
      </c>
      <c r="L500" t="s">
        <v>165</v>
      </c>
      <c r="M500" t="s">
        <v>229</v>
      </c>
      <c r="N500" s="11" t="s">
        <v>84</v>
      </c>
      <c r="O500" s="11" t="s">
        <v>2274</v>
      </c>
      <c r="P500">
        <v>0</v>
      </c>
      <c r="Q500">
        <v>200</v>
      </c>
      <c r="R500">
        <v>0</v>
      </c>
      <c r="S500">
        <v>2870</v>
      </c>
      <c r="T500">
        <v>-2870</v>
      </c>
    </row>
    <row r="501" spans="1:20" x14ac:dyDescent="0.25">
      <c r="A501" t="s">
        <v>75</v>
      </c>
      <c r="B501" t="s">
        <v>505</v>
      </c>
      <c r="C501" t="s">
        <v>29</v>
      </c>
      <c r="D501" t="s">
        <v>506</v>
      </c>
      <c r="E501" t="s">
        <v>87</v>
      </c>
      <c r="F501">
        <v>43528</v>
      </c>
      <c r="G501" t="s">
        <v>867</v>
      </c>
      <c r="H501" t="s">
        <v>80</v>
      </c>
      <c r="I501" t="s">
        <v>81</v>
      </c>
      <c r="J501" t="s">
        <v>90</v>
      </c>
      <c r="K501" t="s">
        <v>45</v>
      </c>
      <c r="L501" t="s">
        <v>654</v>
      </c>
      <c r="M501" t="s">
        <v>92</v>
      </c>
      <c r="N501" s="11" t="s">
        <v>84</v>
      </c>
      <c r="O501" s="11" t="s">
        <v>2274</v>
      </c>
      <c r="P501">
        <v>0</v>
      </c>
      <c r="Q501">
        <v>1</v>
      </c>
      <c r="R501">
        <v>0</v>
      </c>
      <c r="S501">
        <v>18.149999999999999</v>
      </c>
      <c r="T501">
        <v>-18.149999999999999</v>
      </c>
    </row>
    <row r="502" spans="1:20" x14ac:dyDescent="0.25">
      <c r="A502" t="s">
        <v>75</v>
      </c>
      <c r="B502" t="s">
        <v>1398</v>
      </c>
      <c r="C502" t="s">
        <v>28</v>
      </c>
      <c r="D502" t="s">
        <v>1399</v>
      </c>
      <c r="E502" t="s">
        <v>295</v>
      </c>
      <c r="F502">
        <v>84043</v>
      </c>
      <c r="G502" t="s">
        <v>110</v>
      </c>
      <c r="H502" t="s">
        <v>80</v>
      </c>
      <c r="I502" t="s">
        <v>81</v>
      </c>
      <c r="J502" t="s">
        <v>90</v>
      </c>
      <c r="K502" t="s">
        <v>38</v>
      </c>
      <c r="L502" t="s">
        <v>111</v>
      </c>
      <c r="M502" t="s">
        <v>92</v>
      </c>
      <c r="N502" s="11" t="s">
        <v>84</v>
      </c>
      <c r="O502" s="11" t="s">
        <v>2274</v>
      </c>
      <c r="P502">
        <v>0</v>
      </c>
      <c r="Q502">
        <v>1</v>
      </c>
      <c r="R502">
        <v>0</v>
      </c>
      <c r="S502">
        <v>104.75</v>
      </c>
      <c r="T502">
        <v>-104.75</v>
      </c>
    </row>
    <row r="503" spans="1:20" x14ac:dyDescent="0.25">
      <c r="A503" t="s">
        <v>75</v>
      </c>
      <c r="B503" t="s">
        <v>682</v>
      </c>
      <c r="C503" t="s">
        <v>29</v>
      </c>
      <c r="D503" t="s">
        <v>683</v>
      </c>
      <c r="E503" t="s">
        <v>87</v>
      </c>
      <c r="F503">
        <v>44114</v>
      </c>
      <c r="G503" t="s">
        <v>442</v>
      </c>
      <c r="H503" t="s">
        <v>80</v>
      </c>
      <c r="I503" t="s">
        <v>81</v>
      </c>
      <c r="J503" t="s">
        <v>82</v>
      </c>
      <c r="K503" t="s">
        <v>53</v>
      </c>
      <c r="L503" t="s">
        <v>248</v>
      </c>
      <c r="M503" t="s">
        <v>83</v>
      </c>
      <c r="N503" s="11" t="s">
        <v>84</v>
      </c>
      <c r="O503" s="11" t="s">
        <v>2274</v>
      </c>
      <c r="P503">
        <v>-4</v>
      </c>
      <c r="Q503">
        <v>0</v>
      </c>
      <c r="R503">
        <v>15</v>
      </c>
      <c r="S503">
        <v>0</v>
      </c>
      <c r="T503">
        <v>15</v>
      </c>
    </row>
    <row r="504" spans="1:20" x14ac:dyDescent="0.25">
      <c r="A504" t="s">
        <v>75</v>
      </c>
      <c r="B504" t="s">
        <v>677</v>
      </c>
      <c r="C504" t="s">
        <v>28</v>
      </c>
      <c r="D504" t="s">
        <v>678</v>
      </c>
      <c r="E504" t="s">
        <v>95</v>
      </c>
      <c r="F504">
        <v>80124</v>
      </c>
      <c r="G504" t="s">
        <v>725</v>
      </c>
      <c r="H504" t="s">
        <v>80</v>
      </c>
      <c r="I504" t="s">
        <v>81</v>
      </c>
      <c r="J504" t="s">
        <v>82</v>
      </c>
      <c r="K504" t="s">
        <v>53</v>
      </c>
      <c r="L504" t="s">
        <v>165</v>
      </c>
      <c r="M504" t="s">
        <v>83</v>
      </c>
      <c r="N504" s="11" t="s">
        <v>84</v>
      </c>
      <c r="O504" s="11" t="s">
        <v>2274</v>
      </c>
      <c r="P504">
        <v>-2</v>
      </c>
      <c r="Q504">
        <v>0</v>
      </c>
      <c r="R504">
        <v>231</v>
      </c>
      <c r="S504">
        <v>0</v>
      </c>
      <c r="T504">
        <v>231</v>
      </c>
    </row>
    <row r="505" spans="1:20" x14ac:dyDescent="0.25">
      <c r="A505" t="s">
        <v>75</v>
      </c>
      <c r="B505" t="s">
        <v>869</v>
      </c>
      <c r="C505" t="s">
        <v>23</v>
      </c>
      <c r="D505" t="s">
        <v>870</v>
      </c>
      <c r="E505" t="s">
        <v>176</v>
      </c>
      <c r="F505">
        <v>98685</v>
      </c>
      <c r="G505" t="s">
        <v>871</v>
      </c>
      <c r="H505" t="s">
        <v>80</v>
      </c>
      <c r="I505" t="s">
        <v>281</v>
      </c>
      <c r="J505" t="s">
        <v>82</v>
      </c>
      <c r="K505" t="s">
        <v>37</v>
      </c>
      <c r="L505" t="s">
        <v>661</v>
      </c>
      <c r="M505" t="s">
        <v>83</v>
      </c>
      <c r="N505" s="11" t="s">
        <v>84</v>
      </c>
      <c r="O505" s="11" t="s">
        <v>2274</v>
      </c>
      <c r="P505">
        <v>-9</v>
      </c>
      <c r="Q505">
        <v>0</v>
      </c>
      <c r="R505">
        <v>170.55</v>
      </c>
      <c r="S505">
        <v>0</v>
      </c>
      <c r="T505">
        <v>170.55</v>
      </c>
    </row>
    <row r="506" spans="1:20" x14ac:dyDescent="0.25">
      <c r="A506" t="s">
        <v>75</v>
      </c>
      <c r="B506" t="s">
        <v>171</v>
      </c>
      <c r="C506" t="s">
        <v>23</v>
      </c>
      <c r="D506" t="s">
        <v>709</v>
      </c>
      <c r="E506" t="s">
        <v>176</v>
      </c>
      <c r="F506">
        <v>99216</v>
      </c>
      <c r="G506" t="s">
        <v>173</v>
      </c>
      <c r="H506" t="s">
        <v>80</v>
      </c>
      <c r="I506" t="s">
        <v>81</v>
      </c>
      <c r="J506" t="s">
        <v>82</v>
      </c>
      <c r="K506" t="s">
        <v>36</v>
      </c>
      <c r="L506" t="s">
        <v>36</v>
      </c>
      <c r="M506" t="s">
        <v>83</v>
      </c>
      <c r="N506" s="11" t="s">
        <v>84</v>
      </c>
      <c r="O506" s="11" t="s">
        <v>2274</v>
      </c>
      <c r="P506">
        <v>-1</v>
      </c>
      <c r="Q506">
        <v>0</v>
      </c>
      <c r="R506">
        <v>93.06</v>
      </c>
      <c r="S506">
        <v>0</v>
      </c>
      <c r="T506">
        <v>93.06</v>
      </c>
    </row>
    <row r="507" spans="1:20" x14ac:dyDescent="0.25">
      <c r="A507" t="s">
        <v>75</v>
      </c>
      <c r="B507" t="s">
        <v>284</v>
      </c>
      <c r="C507" t="s">
        <v>25</v>
      </c>
      <c r="D507" t="s">
        <v>285</v>
      </c>
      <c r="E507" t="s">
        <v>186</v>
      </c>
      <c r="F507">
        <v>11730</v>
      </c>
      <c r="G507" t="s">
        <v>615</v>
      </c>
      <c r="H507" t="s">
        <v>80</v>
      </c>
      <c r="I507" t="s">
        <v>81</v>
      </c>
      <c r="J507" t="s">
        <v>82</v>
      </c>
      <c r="K507" t="s">
        <v>53</v>
      </c>
      <c r="L507" t="s">
        <v>248</v>
      </c>
      <c r="M507" t="s">
        <v>83</v>
      </c>
      <c r="N507" s="11" t="s">
        <v>84</v>
      </c>
      <c r="O507" s="11" t="s">
        <v>2274</v>
      </c>
      <c r="P507">
        <v>-10</v>
      </c>
      <c r="Q507">
        <v>0</v>
      </c>
      <c r="R507">
        <v>36</v>
      </c>
      <c r="S507">
        <v>0</v>
      </c>
      <c r="T507">
        <v>36</v>
      </c>
    </row>
    <row r="508" spans="1:20" x14ac:dyDescent="0.25">
      <c r="A508" t="s">
        <v>75</v>
      </c>
      <c r="B508" t="s">
        <v>410</v>
      </c>
      <c r="C508" t="s">
        <v>18</v>
      </c>
      <c r="D508" t="s">
        <v>363</v>
      </c>
      <c r="E508" t="s">
        <v>191</v>
      </c>
      <c r="F508">
        <v>78729</v>
      </c>
      <c r="G508" t="s">
        <v>872</v>
      </c>
      <c r="H508" t="s">
        <v>461</v>
      </c>
      <c r="I508" t="s">
        <v>81</v>
      </c>
      <c r="J508" t="s">
        <v>90</v>
      </c>
      <c r="K508" t="s">
        <v>53</v>
      </c>
      <c r="L508" t="s">
        <v>139</v>
      </c>
      <c r="M508" t="s">
        <v>92</v>
      </c>
      <c r="N508" s="11" t="s">
        <v>84</v>
      </c>
      <c r="O508" s="11" t="s">
        <v>2274</v>
      </c>
      <c r="P508">
        <v>0</v>
      </c>
      <c r="Q508">
        <v>4</v>
      </c>
      <c r="R508">
        <v>0</v>
      </c>
      <c r="S508">
        <v>11.2</v>
      </c>
      <c r="T508">
        <v>-11.2</v>
      </c>
    </row>
    <row r="509" spans="1:20" x14ac:dyDescent="0.25">
      <c r="A509" t="s">
        <v>75</v>
      </c>
      <c r="B509" t="s">
        <v>854</v>
      </c>
      <c r="C509" t="s">
        <v>28</v>
      </c>
      <c r="D509" t="s">
        <v>855</v>
      </c>
      <c r="E509" t="s">
        <v>95</v>
      </c>
      <c r="F509">
        <v>80537</v>
      </c>
      <c r="G509" t="s">
        <v>873</v>
      </c>
      <c r="H509" t="s">
        <v>80</v>
      </c>
      <c r="I509" t="s">
        <v>81</v>
      </c>
      <c r="J509" t="s">
        <v>90</v>
      </c>
      <c r="K509" t="s">
        <v>53</v>
      </c>
      <c r="L509" t="s">
        <v>248</v>
      </c>
      <c r="M509" t="s">
        <v>92</v>
      </c>
      <c r="N509" s="11" t="s">
        <v>84</v>
      </c>
      <c r="O509" s="11" t="s">
        <v>2274</v>
      </c>
      <c r="P509">
        <v>0</v>
      </c>
      <c r="Q509">
        <v>14</v>
      </c>
      <c r="R509">
        <v>0</v>
      </c>
      <c r="S509">
        <v>0</v>
      </c>
      <c r="T509">
        <v>0</v>
      </c>
    </row>
    <row r="510" spans="1:20" x14ac:dyDescent="0.25">
      <c r="A510" t="s">
        <v>75</v>
      </c>
      <c r="B510" t="s">
        <v>541</v>
      </c>
      <c r="C510" t="s">
        <v>29</v>
      </c>
      <c r="D510" t="s">
        <v>542</v>
      </c>
      <c r="E510" t="s">
        <v>142</v>
      </c>
      <c r="F510">
        <v>48359</v>
      </c>
      <c r="G510" t="s">
        <v>698</v>
      </c>
      <c r="H510" t="s">
        <v>80</v>
      </c>
      <c r="I510" t="s">
        <v>81</v>
      </c>
      <c r="J510" t="s">
        <v>90</v>
      </c>
      <c r="K510" t="s">
        <v>38</v>
      </c>
      <c r="L510" t="s">
        <v>111</v>
      </c>
      <c r="M510" t="s">
        <v>92</v>
      </c>
      <c r="N510" s="11" t="s">
        <v>84</v>
      </c>
      <c r="O510" s="11" t="s">
        <v>2274</v>
      </c>
      <c r="P510">
        <v>0</v>
      </c>
      <c r="Q510">
        <v>2</v>
      </c>
      <c r="R510">
        <v>0</v>
      </c>
      <c r="S510">
        <v>299.60000000000002</v>
      </c>
      <c r="T510">
        <v>-299.60000000000002</v>
      </c>
    </row>
    <row r="511" spans="1:20" x14ac:dyDescent="0.25">
      <c r="A511" t="s">
        <v>75</v>
      </c>
      <c r="B511" t="s">
        <v>200</v>
      </c>
      <c r="C511" t="s">
        <v>28</v>
      </c>
      <c r="D511" t="s">
        <v>201</v>
      </c>
      <c r="E511" t="s">
        <v>95</v>
      </c>
      <c r="F511">
        <v>80002</v>
      </c>
      <c r="G511" t="s">
        <v>874</v>
      </c>
      <c r="H511" t="s">
        <v>80</v>
      </c>
      <c r="I511" t="s">
        <v>81</v>
      </c>
      <c r="J511" t="s">
        <v>90</v>
      </c>
      <c r="K511" t="s">
        <v>42</v>
      </c>
      <c r="L511" t="s">
        <v>91</v>
      </c>
      <c r="M511" t="s">
        <v>188</v>
      </c>
      <c r="N511" s="11" t="s">
        <v>84</v>
      </c>
      <c r="O511" s="11" t="s">
        <v>2274</v>
      </c>
      <c r="P511">
        <v>0</v>
      </c>
      <c r="Q511">
        <v>2</v>
      </c>
      <c r="R511">
        <v>0</v>
      </c>
      <c r="S511">
        <v>5.16</v>
      </c>
      <c r="T511">
        <v>-5.16</v>
      </c>
    </row>
    <row r="512" spans="1:20" x14ac:dyDescent="0.25">
      <c r="A512" t="s">
        <v>75</v>
      </c>
      <c r="B512" t="s">
        <v>189</v>
      </c>
      <c r="C512" t="s">
        <v>18</v>
      </c>
      <c r="D512" t="s">
        <v>190</v>
      </c>
      <c r="E512" t="s">
        <v>191</v>
      </c>
      <c r="F512">
        <v>76262</v>
      </c>
      <c r="G512" t="s">
        <v>1033</v>
      </c>
      <c r="H512" t="s">
        <v>80</v>
      </c>
      <c r="I512" t="s">
        <v>89</v>
      </c>
      <c r="J512" t="s">
        <v>90</v>
      </c>
      <c r="K512" t="s">
        <v>53</v>
      </c>
      <c r="L512" t="s">
        <v>368</v>
      </c>
      <c r="M512" t="s">
        <v>92</v>
      </c>
      <c r="N512" s="11" t="s">
        <v>84</v>
      </c>
      <c r="O512" s="11" t="s">
        <v>2274</v>
      </c>
      <c r="P512">
        <v>0</v>
      </c>
      <c r="Q512">
        <v>9</v>
      </c>
      <c r="R512">
        <v>0</v>
      </c>
      <c r="S512">
        <v>1417.5</v>
      </c>
      <c r="T512">
        <v>-1417.5</v>
      </c>
    </row>
    <row r="513" spans="1:20" x14ac:dyDescent="0.25">
      <c r="A513" t="s">
        <v>75</v>
      </c>
      <c r="B513" t="s">
        <v>103</v>
      </c>
      <c r="C513" t="s">
        <v>27</v>
      </c>
      <c r="D513" t="s">
        <v>253</v>
      </c>
      <c r="E513" t="s">
        <v>114</v>
      </c>
      <c r="F513">
        <v>33773</v>
      </c>
      <c r="G513" t="s">
        <v>875</v>
      </c>
      <c r="H513" t="s">
        <v>80</v>
      </c>
      <c r="I513" t="s">
        <v>81</v>
      </c>
      <c r="J513" t="s">
        <v>82</v>
      </c>
      <c r="K513" t="s">
        <v>38</v>
      </c>
      <c r="L513" t="s">
        <v>129</v>
      </c>
      <c r="M513" t="s">
        <v>83</v>
      </c>
      <c r="N513" s="11" t="s">
        <v>84</v>
      </c>
      <c r="O513" s="11" t="s">
        <v>2274</v>
      </c>
      <c r="P513">
        <v>-6</v>
      </c>
      <c r="Q513">
        <v>0</v>
      </c>
      <c r="R513">
        <v>460.62</v>
      </c>
      <c r="S513">
        <v>0</v>
      </c>
      <c r="T513">
        <v>460.62</v>
      </c>
    </row>
    <row r="514" spans="1:20" x14ac:dyDescent="0.25">
      <c r="A514" t="s">
        <v>75</v>
      </c>
      <c r="B514" t="s">
        <v>462</v>
      </c>
      <c r="C514" t="s">
        <v>18</v>
      </c>
      <c r="D514" t="s">
        <v>463</v>
      </c>
      <c r="E514" t="s">
        <v>191</v>
      </c>
      <c r="F514">
        <v>75093</v>
      </c>
      <c r="G514" t="s">
        <v>876</v>
      </c>
      <c r="H514" t="s">
        <v>133</v>
      </c>
      <c r="I514" t="s">
        <v>81</v>
      </c>
      <c r="J514" t="s">
        <v>90</v>
      </c>
      <c r="K514" t="s">
        <v>53</v>
      </c>
      <c r="L514" t="s">
        <v>675</v>
      </c>
      <c r="M514" t="s">
        <v>229</v>
      </c>
      <c r="N514" s="11" t="s">
        <v>84</v>
      </c>
      <c r="O514" s="11" t="s">
        <v>2274</v>
      </c>
      <c r="P514">
        <v>0</v>
      </c>
      <c r="Q514">
        <v>12</v>
      </c>
      <c r="R514">
        <v>0</v>
      </c>
      <c r="S514">
        <v>86.16</v>
      </c>
      <c r="T514">
        <v>-86.16</v>
      </c>
    </row>
    <row r="515" spans="1:20" x14ac:dyDescent="0.25">
      <c r="A515" t="s">
        <v>75</v>
      </c>
      <c r="B515" t="s">
        <v>877</v>
      </c>
      <c r="C515" t="s">
        <v>29</v>
      </c>
      <c r="D515" t="s">
        <v>613</v>
      </c>
      <c r="E515" t="s">
        <v>142</v>
      </c>
      <c r="F515">
        <v>48083</v>
      </c>
      <c r="G515" t="s">
        <v>878</v>
      </c>
      <c r="H515" t="s">
        <v>80</v>
      </c>
      <c r="I515" t="s">
        <v>281</v>
      </c>
      <c r="J515" t="s">
        <v>82</v>
      </c>
      <c r="K515" t="s">
        <v>37</v>
      </c>
      <c r="L515" t="s">
        <v>282</v>
      </c>
      <c r="M515" t="s">
        <v>83</v>
      </c>
      <c r="N515" s="11" t="s">
        <v>84</v>
      </c>
      <c r="O515" s="11" t="s">
        <v>2274</v>
      </c>
      <c r="P515">
        <v>0</v>
      </c>
      <c r="Q515">
        <v>2</v>
      </c>
      <c r="R515">
        <v>0</v>
      </c>
      <c r="S515">
        <v>112</v>
      </c>
      <c r="T515">
        <v>-112</v>
      </c>
    </row>
    <row r="516" spans="1:20" x14ac:dyDescent="0.25">
      <c r="A516" t="s">
        <v>75</v>
      </c>
      <c r="B516" t="s">
        <v>881</v>
      </c>
      <c r="C516" t="s">
        <v>882</v>
      </c>
      <c r="D516" t="s">
        <v>883</v>
      </c>
      <c r="E516" t="s">
        <v>180</v>
      </c>
      <c r="F516">
        <v>31794</v>
      </c>
      <c r="G516" t="s">
        <v>884</v>
      </c>
      <c r="H516" t="s">
        <v>80</v>
      </c>
      <c r="I516" t="s">
        <v>81</v>
      </c>
      <c r="J516" t="s">
        <v>90</v>
      </c>
      <c r="K516" t="s">
        <v>48</v>
      </c>
      <c r="L516" t="s">
        <v>885</v>
      </c>
      <c r="M516" t="s">
        <v>92</v>
      </c>
      <c r="N516" s="11" t="s">
        <v>84</v>
      </c>
      <c r="O516" s="11" t="s">
        <v>2274</v>
      </c>
      <c r="P516">
        <v>-6</v>
      </c>
      <c r="Q516">
        <v>0</v>
      </c>
      <c r="R516">
        <v>120</v>
      </c>
      <c r="S516">
        <v>0</v>
      </c>
      <c r="T516">
        <v>120</v>
      </c>
    </row>
    <row r="517" spans="1:20" x14ac:dyDescent="0.25">
      <c r="A517" t="s">
        <v>75</v>
      </c>
      <c r="B517" t="s">
        <v>197</v>
      </c>
      <c r="C517" t="s">
        <v>23</v>
      </c>
      <c r="D517" t="s">
        <v>198</v>
      </c>
      <c r="E517" t="s">
        <v>176</v>
      </c>
      <c r="F517">
        <v>98052</v>
      </c>
      <c r="G517" t="s">
        <v>886</v>
      </c>
      <c r="H517" t="s">
        <v>80</v>
      </c>
      <c r="I517" t="s">
        <v>281</v>
      </c>
      <c r="J517" t="s">
        <v>90</v>
      </c>
      <c r="K517" t="s">
        <v>53</v>
      </c>
      <c r="L517" t="s">
        <v>887</v>
      </c>
      <c r="M517" t="s">
        <v>92</v>
      </c>
      <c r="N517" s="11" t="s">
        <v>84</v>
      </c>
      <c r="O517" s="11" t="s">
        <v>2274</v>
      </c>
      <c r="P517">
        <v>0</v>
      </c>
      <c r="Q517">
        <v>3</v>
      </c>
      <c r="R517">
        <v>0</v>
      </c>
      <c r="S517">
        <v>449.4</v>
      </c>
      <c r="T517">
        <v>-449.4</v>
      </c>
    </row>
    <row r="518" spans="1:20" x14ac:dyDescent="0.25">
      <c r="A518" t="s">
        <v>75</v>
      </c>
      <c r="B518" t="s">
        <v>98</v>
      </c>
      <c r="C518" t="s">
        <v>29</v>
      </c>
      <c r="D518" t="s">
        <v>99</v>
      </c>
      <c r="E518" t="s">
        <v>100</v>
      </c>
      <c r="F518">
        <v>46825</v>
      </c>
      <c r="G518" t="s">
        <v>321</v>
      </c>
      <c r="H518" t="s">
        <v>80</v>
      </c>
      <c r="I518" t="s">
        <v>281</v>
      </c>
      <c r="J518" t="s">
        <v>90</v>
      </c>
      <c r="K518" t="s">
        <v>42</v>
      </c>
      <c r="L518" t="s">
        <v>91</v>
      </c>
      <c r="M518" t="s">
        <v>188</v>
      </c>
      <c r="N518" s="11" t="s">
        <v>84</v>
      </c>
      <c r="O518" s="11" t="s">
        <v>2274</v>
      </c>
      <c r="P518">
        <v>0</v>
      </c>
      <c r="Q518">
        <v>8</v>
      </c>
      <c r="R518">
        <v>0</v>
      </c>
      <c r="S518">
        <v>21.6</v>
      </c>
      <c r="T518">
        <v>-21.6</v>
      </c>
    </row>
    <row r="519" spans="1:20" x14ac:dyDescent="0.25">
      <c r="A519" t="s">
        <v>75</v>
      </c>
      <c r="B519" t="s">
        <v>380</v>
      </c>
      <c r="C519" t="s">
        <v>18</v>
      </c>
      <c r="D519" t="s">
        <v>381</v>
      </c>
      <c r="E519" t="s">
        <v>191</v>
      </c>
      <c r="F519">
        <v>75071</v>
      </c>
      <c r="G519" t="s">
        <v>888</v>
      </c>
      <c r="H519" t="s">
        <v>80</v>
      </c>
      <c r="I519" t="s">
        <v>81</v>
      </c>
      <c r="J519" t="s">
        <v>90</v>
      </c>
      <c r="K519" t="s">
        <v>42</v>
      </c>
      <c r="L519" t="s">
        <v>91</v>
      </c>
      <c r="M519" t="s">
        <v>188</v>
      </c>
      <c r="N519" s="11" t="s">
        <v>84</v>
      </c>
      <c r="O519" s="11" t="s">
        <v>2274</v>
      </c>
      <c r="P519">
        <v>0</v>
      </c>
      <c r="Q519">
        <v>6</v>
      </c>
      <c r="R519">
        <v>0</v>
      </c>
      <c r="S519">
        <v>43.2</v>
      </c>
      <c r="T519">
        <v>-43.2</v>
      </c>
    </row>
    <row r="520" spans="1:20" x14ac:dyDescent="0.25">
      <c r="A520" t="s">
        <v>75</v>
      </c>
      <c r="B520" t="s">
        <v>251</v>
      </c>
      <c r="C520" t="s">
        <v>27</v>
      </c>
      <c r="D520" t="s">
        <v>252</v>
      </c>
      <c r="E520" t="s">
        <v>114</v>
      </c>
      <c r="F520">
        <v>34135</v>
      </c>
      <c r="G520" t="s">
        <v>119</v>
      </c>
      <c r="H520" t="s">
        <v>80</v>
      </c>
      <c r="I520" t="s">
        <v>81</v>
      </c>
      <c r="J520" t="s">
        <v>82</v>
      </c>
      <c r="K520" t="s">
        <v>38</v>
      </c>
      <c r="L520" t="s">
        <v>111</v>
      </c>
      <c r="M520" t="s">
        <v>83</v>
      </c>
      <c r="N520" s="11" t="s">
        <v>84</v>
      </c>
      <c r="O520" s="11" t="s">
        <v>2274</v>
      </c>
      <c r="P520">
        <v>-18</v>
      </c>
      <c r="Q520">
        <v>0</v>
      </c>
      <c r="R520">
        <v>2073.6</v>
      </c>
      <c r="S520">
        <v>0</v>
      </c>
      <c r="T520">
        <v>2073.6</v>
      </c>
    </row>
    <row r="521" spans="1:20" x14ac:dyDescent="0.25">
      <c r="A521" t="s">
        <v>75</v>
      </c>
      <c r="B521" t="s">
        <v>85</v>
      </c>
      <c r="C521" t="s">
        <v>29</v>
      </c>
      <c r="D521" t="s">
        <v>86</v>
      </c>
      <c r="E521" t="s">
        <v>87</v>
      </c>
      <c r="F521">
        <v>45040</v>
      </c>
      <c r="G521" t="s">
        <v>457</v>
      </c>
      <c r="H521" t="s">
        <v>80</v>
      </c>
      <c r="I521" t="s">
        <v>81</v>
      </c>
      <c r="J521" t="s">
        <v>90</v>
      </c>
      <c r="K521" t="s">
        <v>42</v>
      </c>
      <c r="L521" t="s">
        <v>91</v>
      </c>
      <c r="M521" t="s">
        <v>188</v>
      </c>
      <c r="N521" s="11" t="s">
        <v>84</v>
      </c>
      <c r="O521" s="11" t="s">
        <v>2274</v>
      </c>
      <c r="P521">
        <v>0</v>
      </c>
      <c r="Q521">
        <v>8</v>
      </c>
      <c r="R521">
        <v>0</v>
      </c>
      <c r="S521">
        <v>94.64</v>
      </c>
      <c r="T521">
        <v>-94.64</v>
      </c>
    </row>
    <row r="522" spans="1:20" x14ac:dyDescent="0.25">
      <c r="A522" t="s">
        <v>75</v>
      </c>
      <c r="B522" t="s">
        <v>404</v>
      </c>
      <c r="C522" t="s">
        <v>29</v>
      </c>
      <c r="D522" t="s">
        <v>405</v>
      </c>
      <c r="E522" t="s">
        <v>78</v>
      </c>
      <c r="F522">
        <v>15056</v>
      </c>
      <c r="G522" t="s">
        <v>679</v>
      </c>
      <c r="H522" t="s">
        <v>80</v>
      </c>
      <c r="I522" t="s">
        <v>281</v>
      </c>
      <c r="J522" t="s">
        <v>90</v>
      </c>
      <c r="K522" t="s">
        <v>42</v>
      </c>
      <c r="L522" t="s">
        <v>91</v>
      </c>
      <c r="M522" t="s">
        <v>92</v>
      </c>
      <c r="N522" s="11" t="s">
        <v>84</v>
      </c>
      <c r="O522" s="11" t="s">
        <v>2274</v>
      </c>
      <c r="P522">
        <v>0</v>
      </c>
      <c r="Q522">
        <v>2</v>
      </c>
      <c r="R522">
        <v>0</v>
      </c>
      <c r="S522">
        <v>4.5999999999999996</v>
      </c>
      <c r="T522">
        <v>-4.5999999999999996</v>
      </c>
    </row>
    <row r="523" spans="1:20" x14ac:dyDescent="0.25">
      <c r="A523" t="s">
        <v>75</v>
      </c>
      <c r="B523" t="s">
        <v>503</v>
      </c>
      <c r="C523" t="s">
        <v>23</v>
      </c>
      <c r="D523" t="s">
        <v>504</v>
      </c>
      <c r="E523" t="s">
        <v>327</v>
      </c>
      <c r="F523">
        <v>97210</v>
      </c>
      <c r="G523" t="s">
        <v>893</v>
      </c>
      <c r="H523" t="s">
        <v>80</v>
      </c>
      <c r="I523" t="s">
        <v>81</v>
      </c>
      <c r="J523" t="s">
        <v>90</v>
      </c>
      <c r="K523" t="s">
        <v>42</v>
      </c>
      <c r="L523" t="s">
        <v>91</v>
      </c>
      <c r="M523" t="s">
        <v>92</v>
      </c>
      <c r="N523" s="11" t="s">
        <v>84</v>
      </c>
      <c r="O523" s="11" t="s">
        <v>2274</v>
      </c>
      <c r="P523">
        <v>0</v>
      </c>
      <c r="Q523">
        <v>1</v>
      </c>
      <c r="R523">
        <v>0</v>
      </c>
      <c r="S523">
        <v>15.4</v>
      </c>
      <c r="T523">
        <v>-15.4</v>
      </c>
    </row>
    <row r="524" spans="1:20" x14ac:dyDescent="0.25">
      <c r="A524" t="s">
        <v>75</v>
      </c>
      <c r="B524" t="s">
        <v>894</v>
      </c>
      <c r="C524" t="s">
        <v>28</v>
      </c>
      <c r="D524" t="s">
        <v>895</v>
      </c>
      <c r="E524" t="s">
        <v>95</v>
      </c>
      <c r="F524">
        <v>81504</v>
      </c>
      <c r="G524" t="s">
        <v>896</v>
      </c>
      <c r="H524" t="s">
        <v>80</v>
      </c>
      <c r="I524" t="s">
        <v>81</v>
      </c>
      <c r="J524" t="s">
        <v>90</v>
      </c>
      <c r="K524" t="s">
        <v>51</v>
      </c>
      <c r="L524" t="s">
        <v>250</v>
      </c>
      <c r="M524" t="s">
        <v>92</v>
      </c>
      <c r="N524" s="11" t="s">
        <v>84</v>
      </c>
      <c r="O524" s="11" t="s">
        <v>2274</v>
      </c>
      <c r="P524">
        <v>0</v>
      </c>
      <c r="Q524">
        <v>1</v>
      </c>
      <c r="R524">
        <v>0</v>
      </c>
      <c r="S524">
        <v>52.15</v>
      </c>
      <c r="T524">
        <v>-52.15</v>
      </c>
    </row>
    <row r="525" spans="1:20" x14ac:dyDescent="0.25">
      <c r="A525" t="s">
        <v>75</v>
      </c>
      <c r="B525" t="s">
        <v>713</v>
      </c>
      <c r="C525" t="s">
        <v>20</v>
      </c>
      <c r="D525" t="s">
        <v>714</v>
      </c>
      <c r="E525" t="s">
        <v>715</v>
      </c>
      <c r="F525">
        <v>2808</v>
      </c>
      <c r="G525" t="s">
        <v>119</v>
      </c>
      <c r="H525" t="s">
        <v>80</v>
      </c>
      <c r="I525" t="s">
        <v>81</v>
      </c>
      <c r="J525" t="s">
        <v>82</v>
      </c>
      <c r="K525" t="s">
        <v>38</v>
      </c>
      <c r="L525" t="s">
        <v>111</v>
      </c>
      <c r="M525" t="s">
        <v>83</v>
      </c>
      <c r="N525" s="11" t="s">
        <v>84</v>
      </c>
      <c r="O525" s="11" t="s">
        <v>2274</v>
      </c>
      <c r="P525">
        <v>-4</v>
      </c>
      <c r="Q525">
        <v>0</v>
      </c>
      <c r="R525">
        <v>460.8</v>
      </c>
      <c r="S525">
        <v>0</v>
      </c>
      <c r="T525">
        <v>460.8</v>
      </c>
    </row>
    <row r="526" spans="1:20" x14ac:dyDescent="0.25">
      <c r="A526" t="s">
        <v>75</v>
      </c>
      <c r="B526" t="s">
        <v>258</v>
      </c>
      <c r="C526" t="s">
        <v>28</v>
      </c>
      <c r="D526" t="s">
        <v>259</v>
      </c>
      <c r="E526" t="s">
        <v>95</v>
      </c>
      <c r="F526">
        <v>80222</v>
      </c>
      <c r="G526" t="s">
        <v>254</v>
      </c>
      <c r="H526" t="s">
        <v>80</v>
      </c>
      <c r="I526" t="s">
        <v>81</v>
      </c>
      <c r="J526" t="s">
        <v>82</v>
      </c>
      <c r="K526" t="s">
        <v>42</v>
      </c>
      <c r="L526" t="s">
        <v>91</v>
      </c>
      <c r="M526" t="s">
        <v>83</v>
      </c>
      <c r="N526" s="11" t="s">
        <v>84</v>
      </c>
      <c r="O526" s="11" t="s">
        <v>2274</v>
      </c>
      <c r="P526">
        <v>-15</v>
      </c>
      <c r="Q526">
        <v>0</v>
      </c>
      <c r="R526">
        <v>3561.45</v>
      </c>
      <c r="S526">
        <v>0</v>
      </c>
      <c r="T526">
        <v>3561.45</v>
      </c>
    </row>
    <row r="527" spans="1:20" x14ac:dyDescent="0.25">
      <c r="A527" t="s">
        <v>75</v>
      </c>
      <c r="B527" t="s">
        <v>171</v>
      </c>
      <c r="C527" t="s">
        <v>19</v>
      </c>
      <c r="D527" t="s">
        <v>172</v>
      </c>
      <c r="E527" t="s">
        <v>147</v>
      </c>
      <c r="F527">
        <v>85260</v>
      </c>
      <c r="G527" t="s">
        <v>263</v>
      </c>
      <c r="H527" t="s">
        <v>80</v>
      </c>
      <c r="I527" t="s">
        <v>81</v>
      </c>
      <c r="J527" t="s">
        <v>90</v>
      </c>
      <c r="K527" t="s">
        <v>53</v>
      </c>
      <c r="L527" t="s">
        <v>165</v>
      </c>
      <c r="M527" t="s">
        <v>92</v>
      </c>
      <c r="N527" s="11" t="s">
        <v>84</v>
      </c>
      <c r="O527" s="11" t="s">
        <v>2274</v>
      </c>
      <c r="P527">
        <v>0</v>
      </c>
      <c r="Q527">
        <v>1</v>
      </c>
      <c r="R527">
        <v>0</v>
      </c>
      <c r="S527">
        <v>142.55000000000001</v>
      </c>
      <c r="T527">
        <v>-142.55000000000001</v>
      </c>
    </row>
    <row r="528" spans="1:20" x14ac:dyDescent="0.25">
      <c r="A528" t="s">
        <v>75</v>
      </c>
      <c r="B528" t="s">
        <v>897</v>
      </c>
      <c r="C528" t="s">
        <v>19</v>
      </c>
      <c r="D528" t="s">
        <v>619</v>
      </c>
      <c r="E528" t="s">
        <v>118</v>
      </c>
      <c r="F528">
        <v>92626</v>
      </c>
      <c r="G528" t="s">
        <v>291</v>
      </c>
      <c r="H528" t="s">
        <v>80</v>
      </c>
      <c r="I528" t="s">
        <v>164</v>
      </c>
      <c r="J528" t="s">
        <v>90</v>
      </c>
      <c r="K528" t="s">
        <v>51</v>
      </c>
      <c r="L528" t="s">
        <v>250</v>
      </c>
      <c r="M528" t="s">
        <v>92</v>
      </c>
      <c r="N528" s="11" t="s">
        <v>84</v>
      </c>
      <c r="O528" s="11" t="s">
        <v>2274</v>
      </c>
      <c r="P528">
        <v>0</v>
      </c>
      <c r="Q528">
        <v>1</v>
      </c>
      <c r="R528">
        <v>0</v>
      </c>
      <c r="S528">
        <v>41.6</v>
      </c>
      <c r="T528">
        <v>-41.6</v>
      </c>
    </row>
    <row r="529" spans="1:20" x14ac:dyDescent="0.25">
      <c r="A529" t="s">
        <v>75</v>
      </c>
      <c r="B529" t="s">
        <v>898</v>
      </c>
      <c r="C529" t="s">
        <v>20</v>
      </c>
      <c r="D529" t="s">
        <v>899</v>
      </c>
      <c r="E529" t="s">
        <v>900</v>
      </c>
      <c r="F529">
        <v>5495</v>
      </c>
      <c r="G529" t="s">
        <v>901</v>
      </c>
      <c r="H529" t="s">
        <v>80</v>
      </c>
      <c r="I529" t="s">
        <v>164</v>
      </c>
      <c r="J529" t="s">
        <v>90</v>
      </c>
      <c r="K529" t="s">
        <v>44</v>
      </c>
      <c r="L529" t="s">
        <v>144</v>
      </c>
      <c r="M529" t="s">
        <v>92</v>
      </c>
      <c r="N529" s="11" t="s">
        <v>84</v>
      </c>
      <c r="O529" s="11" t="s">
        <v>2274</v>
      </c>
      <c r="P529">
        <v>0</v>
      </c>
      <c r="Q529">
        <v>1</v>
      </c>
      <c r="R529">
        <v>0</v>
      </c>
      <c r="S529">
        <v>0</v>
      </c>
      <c r="T529">
        <v>0</v>
      </c>
    </row>
    <row r="530" spans="1:20" x14ac:dyDescent="0.25">
      <c r="A530" t="s">
        <v>75</v>
      </c>
      <c r="B530" t="s">
        <v>103</v>
      </c>
      <c r="C530" t="s">
        <v>26</v>
      </c>
      <c r="D530" t="s">
        <v>104</v>
      </c>
      <c r="E530" t="s">
        <v>105</v>
      </c>
      <c r="F530">
        <v>29420</v>
      </c>
      <c r="G530" t="s">
        <v>477</v>
      </c>
      <c r="H530" t="s">
        <v>80</v>
      </c>
      <c r="I530" t="s">
        <v>81</v>
      </c>
      <c r="J530" t="s">
        <v>90</v>
      </c>
      <c r="K530" t="s">
        <v>38</v>
      </c>
      <c r="L530" t="s">
        <v>111</v>
      </c>
      <c r="M530" t="s">
        <v>92</v>
      </c>
      <c r="N530" s="11" t="s">
        <v>84</v>
      </c>
      <c r="O530" s="11" t="s">
        <v>2274</v>
      </c>
      <c r="P530">
        <v>0</v>
      </c>
      <c r="Q530">
        <v>11</v>
      </c>
      <c r="R530">
        <v>0</v>
      </c>
      <c r="S530">
        <v>1267.2</v>
      </c>
      <c r="T530">
        <v>-1267.2</v>
      </c>
    </row>
    <row r="531" spans="1:20" x14ac:dyDescent="0.25">
      <c r="A531" t="s">
        <v>75</v>
      </c>
      <c r="B531" t="s">
        <v>218</v>
      </c>
      <c r="C531" t="s">
        <v>27</v>
      </c>
      <c r="D531" t="s">
        <v>219</v>
      </c>
      <c r="E531" t="s">
        <v>114</v>
      </c>
      <c r="F531">
        <v>34110</v>
      </c>
      <c r="G531" t="s">
        <v>373</v>
      </c>
      <c r="H531" t="s">
        <v>80</v>
      </c>
      <c r="I531" t="s">
        <v>81</v>
      </c>
      <c r="J531" t="s">
        <v>90</v>
      </c>
      <c r="K531" t="s">
        <v>38</v>
      </c>
      <c r="L531" t="s">
        <v>111</v>
      </c>
      <c r="M531" t="s">
        <v>92</v>
      </c>
      <c r="N531" s="11" t="s">
        <v>84</v>
      </c>
      <c r="O531" s="11" t="s">
        <v>2274</v>
      </c>
      <c r="P531">
        <v>0</v>
      </c>
      <c r="Q531">
        <v>8</v>
      </c>
      <c r="R531">
        <v>0</v>
      </c>
      <c r="S531">
        <v>393.9</v>
      </c>
      <c r="T531">
        <v>-393.9</v>
      </c>
    </row>
    <row r="532" spans="1:20" x14ac:dyDescent="0.25">
      <c r="A532" t="s">
        <v>75</v>
      </c>
      <c r="B532" t="s">
        <v>218</v>
      </c>
      <c r="C532" t="s">
        <v>27</v>
      </c>
      <c r="D532" t="s">
        <v>219</v>
      </c>
      <c r="E532" t="s">
        <v>114</v>
      </c>
      <c r="F532">
        <v>34110</v>
      </c>
      <c r="G532" t="s">
        <v>698</v>
      </c>
      <c r="H532" t="s">
        <v>80</v>
      </c>
      <c r="I532" t="s">
        <v>81</v>
      </c>
      <c r="J532" t="s">
        <v>90</v>
      </c>
      <c r="K532" t="s">
        <v>38</v>
      </c>
      <c r="L532" t="s">
        <v>111</v>
      </c>
      <c r="M532" t="s">
        <v>92</v>
      </c>
      <c r="N532" s="11" t="s">
        <v>84</v>
      </c>
      <c r="O532" s="11" t="s">
        <v>2274</v>
      </c>
      <c r="P532">
        <v>0</v>
      </c>
      <c r="Q532">
        <v>4</v>
      </c>
      <c r="R532">
        <v>0</v>
      </c>
      <c r="S532">
        <v>599.20000000000005</v>
      </c>
      <c r="T532">
        <v>-599.20000000000005</v>
      </c>
    </row>
    <row r="533" spans="1:20" x14ac:dyDescent="0.25">
      <c r="A533" t="s">
        <v>75</v>
      </c>
      <c r="B533" t="s">
        <v>498</v>
      </c>
      <c r="C533" t="s">
        <v>31</v>
      </c>
      <c r="D533" t="s">
        <v>499</v>
      </c>
      <c r="E533" t="s">
        <v>114</v>
      </c>
      <c r="F533">
        <v>33166</v>
      </c>
      <c r="G533" t="s">
        <v>902</v>
      </c>
      <c r="H533" t="s">
        <v>80</v>
      </c>
      <c r="I533" t="s">
        <v>81</v>
      </c>
      <c r="J533" t="s">
        <v>365</v>
      </c>
      <c r="K533" t="s">
        <v>39</v>
      </c>
      <c r="L533" t="s">
        <v>39</v>
      </c>
      <c r="M533" t="s">
        <v>188</v>
      </c>
      <c r="N533" s="11" t="s">
        <v>84</v>
      </c>
      <c r="O533" s="11" t="s">
        <v>2274</v>
      </c>
      <c r="P533">
        <v>-1</v>
      </c>
      <c r="Q533">
        <v>0</v>
      </c>
      <c r="R533">
        <v>150</v>
      </c>
      <c r="S533">
        <v>0</v>
      </c>
      <c r="T533">
        <v>150</v>
      </c>
    </row>
    <row r="534" spans="1:20" x14ac:dyDescent="0.25">
      <c r="A534" t="s">
        <v>75</v>
      </c>
      <c r="B534" t="s">
        <v>284</v>
      </c>
      <c r="C534" t="s">
        <v>25</v>
      </c>
      <c r="D534" t="s">
        <v>285</v>
      </c>
      <c r="E534" t="s">
        <v>186</v>
      </c>
      <c r="F534">
        <v>11730</v>
      </c>
      <c r="G534" t="s">
        <v>254</v>
      </c>
      <c r="H534" t="s">
        <v>80</v>
      </c>
      <c r="I534" t="s">
        <v>81</v>
      </c>
      <c r="J534" t="s">
        <v>82</v>
      </c>
      <c r="K534" t="s">
        <v>42</v>
      </c>
      <c r="L534" t="s">
        <v>91</v>
      </c>
      <c r="M534" t="s">
        <v>83</v>
      </c>
      <c r="N534" s="11" t="s">
        <v>84</v>
      </c>
      <c r="O534" s="11" t="s">
        <v>2274</v>
      </c>
      <c r="P534">
        <v>-8</v>
      </c>
      <c r="Q534">
        <v>0</v>
      </c>
      <c r="R534">
        <v>422.08</v>
      </c>
      <c r="S534">
        <v>0</v>
      </c>
      <c r="T534">
        <v>422.08</v>
      </c>
    </row>
    <row r="535" spans="1:20" x14ac:dyDescent="0.25">
      <c r="A535" t="s">
        <v>75</v>
      </c>
      <c r="B535" t="s">
        <v>904</v>
      </c>
      <c r="C535" t="s">
        <v>27</v>
      </c>
      <c r="D535" t="s">
        <v>131</v>
      </c>
      <c r="E535" t="s">
        <v>114</v>
      </c>
      <c r="F535">
        <v>33409</v>
      </c>
      <c r="G535" t="s">
        <v>905</v>
      </c>
      <c r="H535" t="s">
        <v>80</v>
      </c>
      <c r="I535" t="s">
        <v>164</v>
      </c>
      <c r="J535" t="s">
        <v>90</v>
      </c>
      <c r="K535" t="s">
        <v>44</v>
      </c>
      <c r="L535" t="s">
        <v>144</v>
      </c>
      <c r="M535" t="s">
        <v>92</v>
      </c>
      <c r="N535" s="11" t="s">
        <v>84</v>
      </c>
      <c r="O535" s="11" t="s">
        <v>2274</v>
      </c>
      <c r="P535">
        <v>0</v>
      </c>
      <c r="Q535">
        <v>1</v>
      </c>
      <c r="R535">
        <v>0</v>
      </c>
      <c r="S535">
        <v>5.5</v>
      </c>
      <c r="T535">
        <v>-5.5</v>
      </c>
    </row>
    <row r="536" spans="1:20" x14ac:dyDescent="0.25">
      <c r="A536" t="s">
        <v>75</v>
      </c>
      <c r="B536" t="s">
        <v>306</v>
      </c>
      <c r="C536" t="s">
        <v>25</v>
      </c>
      <c r="D536" t="s">
        <v>307</v>
      </c>
      <c r="E536" t="s">
        <v>262</v>
      </c>
      <c r="F536">
        <v>7739</v>
      </c>
      <c r="G536" t="s">
        <v>457</v>
      </c>
      <c r="H536" t="s">
        <v>80</v>
      </c>
      <c r="I536" t="s">
        <v>81</v>
      </c>
      <c r="J536" t="s">
        <v>90</v>
      </c>
      <c r="K536" t="s">
        <v>42</v>
      </c>
      <c r="L536" t="s">
        <v>91</v>
      </c>
      <c r="M536" t="s">
        <v>188</v>
      </c>
      <c r="N536" s="11" t="s">
        <v>84</v>
      </c>
      <c r="O536" s="11" t="s">
        <v>2274</v>
      </c>
      <c r="P536">
        <v>0</v>
      </c>
      <c r="Q536">
        <v>0</v>
      </c>
      <c r="R536">
        <v>0</v>
      </c>
      <c r="S536">
        <v>-40.56</v>
      </c>
      <c r="T536">
        <v>40.56</v>
      </c>
    </row>
    <row r="537" spans="1:20" x14ac:dyDescent="0.25">
      <c r="A537" t="s">
        <v>75</v>
      </c>
      <c r="B537" t="s">
        <v>682</v>
      </c>
      <c r="C537" t="s">
        <v>29</v>
      </c>
      <c r="D537" t="s">
        <v>683</v>
      </c>
      <c r="E537" t="s">
        <v>87</v>
      </c>
      <c r="F537">
        <v>44118</v>
      </c>
      <c r="G537" t="s">
        <v>106</v>
      </c>
      <c r="H537" t="s">
        <v>80</v>
      </c>
      <c r="I537" t="s">
        <v>164</v>
      </c>
      <c r="J537" t="s">
        <v>90</v>
      </c>
      <c r="K537" t="s">
        <v>42</v>
      </c>
      <c r="L537" t="s">
        <v>91</v>
      </c>
      <c r="M537" t="s">
        <v>92</v>
      </c>
      <c r="N537" s="11" t="s">
        <v>84</v>
      </c>
      <c r="O537" s="11" t="s">
        <v>2274</v>
      </c>
      <c r="P537">
        <v>0</v>
      </c>
      <c r="Q537">
        <v>60</v>
      </c>
      <c r="R537">
        <v>0</v>
      </c>
      <c r="S537">
        <v>1116</v>
      </c>
      <c r="T537">
        <v>-1116</v>
      </c>
    </row>
    <row r="538" spans="1:20" x14ac:dyDescent="0.25">
      <c r="A538" t="s">
        <v>75</v>
      </c>
      <c r="B538" t="s">
        <v>2252</v>
      </c>
      <c r="C538" t="s">
        <v>29</v>
      </c>
      <c r="D538" t="s">
        <v>441</v>
      </c>
      <c r="E538" t="s">
        <v>78</v>
      </c>
      <c r="F538">
        <v>15222</v>
      </c>
      <c r="G538" t="s">
        <v>192</v>
      </c>
      <c r="H538" t="s">
        <v>80</v>
      </c>
      <c r="I538" t="s">
        <v>81</v>
      </c>
      <c r="J538" t="s">
        <v>90</v>
      </c>
      <c r="K538" t="s">
        <v>53</v>
      </c>
      <c r="L538" t="s">
        <v>193</v>
      </c>
      <c r="M538" t="s">
        <v>92</v>
      </c>
      <c r="N538" s="11" t="s">
        <v>84</v>
      </c>
      <c r="O538" s="11" t="s">
        <v>2274</v>
      </c>
      <c r="P538">
        <v>0</v>
      </c>
      <c r="Q538">
        <v>39</v>
      </c>
      <c r="R538">
        <v>0</v>
      </c>
      <c r="S538">
        <v>5838.3</v>
      </c>
      <c r="T538">
        <v>-5838.3</v>
      </c>
    </row>
    <row r="539" spans="1:20" x14ac:dyDescent="0.25">
      <c r="A539" t="s">
        <v>75</v>
      </c>
      <c r="B539" t="s">
        <v>612</v>
      </c>
      <c r="C539" t="s">
        <v>29</v>
      </c>
      <c r="D539" t="s">
        <v>613</v>
      </c>
      <c r="E539" t="s">
        <v>142</v>
      </c>
      <c r="F539">
        <v>48084</v>
      </c>
      <c r="G539" t="s">
        <v>292</v>
      </c>
      <c r="H539" t="s">
        <v>80</v>
      </c>
      <c r="I539" t="s">
        <v>81</v>
      </c>
      <c r="J539" t="s">
        <v>82</v>
      </c>
      <c r="K539" t="s">
        <v>38</v>
      </c>
      <c r="L539" t="s">
        <v>111</v>
      </c>
      <c r="M539" t="s">
        <v>83</v>
      </c>
      <c r="N539" s="11" t="s">
        <v>84</v>
      </c>
      <c r="O539" s="11" t="s">
        <v>2274</v>
      </c>
      <c r="P539">
        <v>-1</v>
      </c>
      <c r="Q539">
        <v>0</v>
      </c>
      <c r="R539">
        <v>129.35</v>
      </c>
      <c r="S539">
        <v>0</v>
      </c>
      <c r="T539">
        <v>129.35</v>
      </c>
    </row>
    <row r="540" spans="1:20" x14ac:dyDescent="0.25">
      <c r="A540" t="s">
        <v>75</v>
      </c>
      <c r="B540" t="s">
        <v>744</v>
      </c>
      <c r="C540" t="s">
        <v>29</v>
      </c>
      <c r="D540" t="s">
        <v>745</v>
      </c>
      <c r="E540" t="s">
        <v>100</v>
      </c>
      <c r="F540">
        <v>46733</v>
      </c>
      <c r="G540" t="s">
        <v>907</v>
      </c>
      <c r="H540" t="s">
        <v>80</v>
      </c>
      <c r="I540" t="s">
        <v>81</v>
      </c>
      <c r="J540" t="s">
        <v>90</v>
      </c>
      <c r="K540" t="s">
        <v>53</v>
      </c>
      <c r="L540" t="s">
        <v>248</v>
      </c>
      <c r="M540" t="s">
        <v>92</v>
      </c>
      <c r="N540" s="11" t="s">
        <v>84</v>
      </c>
      <c r="O540" s="11" t="s">
        <v>2274</v>
      </c>
      <c r="P540">
        <v>0</v>
      </c>
      <c r="Q540">
        <v>35</v>
      </c>
      <c r="R540">
        <v>0</v>
      </c>
      <c r="S540">
        <v>157.5</v>
      </c>
      <c r="T540">
        <v>-157.5</v>
      </c>
    </row>
    <row r="541" spans="1:20" x14ac:dyDescent="0.25">
      <c r="A541" t="s">
        <v>75</v>
      </c>
      <c r="B541" t="s">
        <v>677</v>
      </c>
      <c r="C541" t="s">
        <v>28</v>
      </c>
      <c r="D541" t="s">
        <v>678</v>
      </c>
      <c r="E541" t="s">
        <v>95</v>
      </c>
      <c r="F541">
        <v>80124</v>
      </c>
      <c r="G541" t="s">
        <v>106</v>
      </c>
      <c r="H541" t="s">
        <v>80</v>
      </c>
      <c r="I541" t="s">
        <v>164</v>
      </c>
      <c r="J541" t="s">
        <v>90</v>
      </c>
      <c r="K541" t="s">
        <v>42</v>
      </c>
      <c r="L541" t="s">
        <v>91</v>
      </c>
      <c r="M541" t="s">
        <v>92</v>
      </c>
      <c r="N541" s="11" t="s">
        <v>84</v>
      </c>
      <c r="O541" s="11" t="s">
        <v>2274</v>
      </c>
      <c r="P541">
        <v>0</v>
      </c>
      <c r="Q541">
        <v>60</v>
      </c>
      <c r="R541">
        <v>0</v>
      </c>
      <c r="S541">
        <v>1116</v>
      </c>
      <c r="T541">
        <v>-1116</v>
      </c>
    </row>
    <row r="542" spans="1:20" x14ac:dyDescent="0.25">
      <c r="A542" t="s">
        <v>75</v>
      </c>
      <c r="B542" t="s">
        <v>230</v>
      </c>
      <c r="C542" t="s">
        <v>25</v>
      </c>
      <c r="D542" t="s">
        <v>231</v>
      </c>
      <c r="E542" t="s">
        <v>186</v>
      </c>
      <c r="F542">
        <v>10607</v>
      </c>
      <c r="G542" t="s">
        <v>106</v>
      </c>
      <c r="H542" t="s">
        <v>80</v>
      </c>
      <c r="I542" t="s">
        <v>164</v>
      </c>
      <c r="J542" t="s">
        <v>90</v>
      </c>
      <c r="K542" t="s">
        <v>42</v>
      </c>
      <c r="L542" t="s">
        <v>91</v>
      </c>
      <c r="M542" t="s">
        <v>92</v>
      </c>
      <c r="N542" s="11" t="s">
        <v>84</v>
      </c>
      <c r="O542" s="11" t="s">
        <v>2274</v>
      </c>
      <c r="P542">
        <v>0</v>
      </c>
      <c r="Q542">
        <v>16</v>
      </c>
      <c r="R542">
        <v>0</v>
      </c>
      <c r="S542">
        <v>297.60000000000002</v>
      </c>
      <c r="T542">
        <v>-297.60000000000002</v>
      </c>
    </row>
    <row r="543" spans="1:20" x14ac:dyDescent="0.25">
      <c r="A543" t="s">
        <v>75</v>
      </c>
      <c r="B543" t="s">
        <v>2237</v>
      </c>
      <c r="C543" t="s">
        <v>29</v>
      </c>
      <c r="D543" t="s">
        <v>2238</v>
      </c>
      <c r="E543" t="s">
        <v>78</v>
      </c>
      <c r="F543">
        <v>15026</v>
      </c>
      <c r="G543" t="s">
        <v>1343</v>
      </c>
      <c r="H543" t="s">
        <v>80</v>
      </c>
      <c r="I543" t="s">
        <v>81</v>
      </c>
      <c r="J543" t="s">
        <v>82</v>
      </c>
      <c r="K543" t="s">
        <v>42</v>
      </c>
      <c r="L543" t="s">
        <v>91</v>
      </c>
      <c r="M543" t="s">
        <v>83</v>
      </c>
      <c r="N543" s="11" t="s">
        <v>84</v>
      </c>
      <c r="O543" s="11" t="s">
        <v>2274</v>
      </c>
      <c r="P543">
        <v>-4</v>
      </c>
      <c r="Q543">
        <v>0</v>
      </c>
      <c r="R543">
        <v>841.2</v>
      </c>
      <c r="S543">
        <v>0</v>
      </c>
      <c r="T543">
        <v>841.2</v>
      </c>
    </row>
    <row r="544" spans="1:20" x14ac:dyDescent="0.25">
      <c r="A544" t="s">
        <v>75</v>
      </c>
      <c r="B544" t="s">
        <v>625</v>
      </c>
      <c r="C544" t="s">
        <v>27</v>
      </c>
      <c r="D544" t="s">
        <v>626</v>
      </c>
      <c r="E544" t="s">
        <v>114</v>
      </c>
      <c r="F544">
        <v>34491</v>
      </c>
      <c r="G544" t="s">
        <v>2130</v>
      </c>
      <c r="H544" t="s">
        <v>80</v>
      </c>
      <c r="I544" t="s">
        <v>81</v>
      </c>
      <c r="J544" t="s">
        <v>82</v>
      </c>
      <c r="K544" t="s">
        <v>53</v>
      </c>
      <c r="L544" t="s">
        <v>1286</v>
      </c>
      <c r="M544" t="s">
        <v>83</v>
      </c>
      <c r="N544" s="11" t="s">
        <v>84</v>
      </c>
      <c r="O544" s="11" t="s">
        <v>2274</v>
      </c>
      <c r="P544">
        <v>1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75</v>
      </c>
      <c r="B545" t="s">
        <v>125</v>
      </c>
      <c r="C545" t="s">
        <v>29</v>
      </c>
      <c r="D545" t="s">
        <v>126</v>
      </c>
      <c r="E545" t="s">
        <v>100</v>
      </c>
      <c r="F545">
        <v>46567</v>
      </c>
      <c r="G545" t="s">
        <v>910</v>
      </c>
      <c r="H545" t="s">
        <v>80</v>
      </c>
      <c r="I545" t="s">
        <v>81</v>
      </c>
      <c r="J545" t="s">
        <v>82</v>
      </c>
      <c r="K545" t="s">
        <v>42</v>
      </c>
      <c r="L545" t="s">
        <v>91</v>
      </c>
      <c r="M545" t="s">
        <v>83</v>
      </c>
      <c r="N545" s="11" t="s">
        <v>84</v>
      </c>
      <c r="O545" s="11" t="s">
        <v>2274</v>
      </c>
      <c r="P545">
        <v>-6</v>
      </c>
      <c r="Q545">
        <v>0</v>
      </c>
      <c r="R545">
        <v>13.2</v>
      </c>
      <c r="S545">
        <v>0</v>
      </c>
      <c r="T545">
        <v>13.2</v>
      </c>
    </row>
    <row r="546" spans="1:20" x14ac:dyDescent="0.25">
      <c r="A546" t="s">
        <v>75</v>
      </c>
      <c r="B546" t="s">
        <v>588</v>
      </c>
      <c r="C546" t="s">
        <v>21</v>
      </c>
      <c r="D546" t="s">
        <v>589</v>
      </c>
      <c r="E546" t="s">
        <v>159</v>
      </c>
      <c r="F546">
        <v>66227</v>
      </c>
      <c r="G546" t="s">
        <v>911</v>
      </c>
      <c r="H546" t="s">
        <v>80</v>
      </c>
      <c r="I546" t="s">
        <v>81</v>
      </c>
      <c r="J546" t="s">
        <v>82</v>
      </c>
      <c r="K546" t="s">
        <v>42</v>
      </c>
      <c r="L546" t="s">
        <v>91</v>
      </c>
      <c r="M546" t="s">
        <v>83</v>
      </c>
      <c r="N546" s="11" t="s">
        <v>84</v>
      </c>
      <c r="O546" s="11" t="s">
        <v>2274</v>
      </c>
      <c r="P546">
        <v>-31</v>
      </c>
      <c r="Q546">
        <v>0</v>
      </c>
      <c r="R546">
        <v>72.849999999999994</v>
      </c>
      <c r="S546">
        <v>0</v>
      </c>
      <c r="T546">
        <v>72.849999999999994</v>
      </c>
    </row>
    <row r="547" spans="1:20" x14ac:dyDescent="0.25">
      <c r="A547" t="s">
        <v>75</v>
      </c>
      <c r="B547" t="s">
        <v>869</v>
      </c>
      <c r="C547" t="s">
        <v>23</v>
      </c>
      <c r="D547" t="s">
        <v>870</v>
      </c>
      <c r="E547" t="s">
        <v>176</v>
      </c>
      <c r="F547">
        <v>98685</v>
      </c>
      <c r="G547" t="s">
        <v>912</v>
      </c>
      <c r="H547" t="s">
        <v>80</v>
      </c>
      <c r="I547" t="s">
        <v>81</v>
      </c>
      <c r="J547" t="s">
        <v>82</v>
      </c>
      <c r="K547" t="s">
        <v>42</v>
      </c>
      <c r="L547" t="s">
        <v>91</v>
      </c>
      <c r="M547" t="s">
        <v>83</v>
      </c>
      <c r="N547" s="11" t="s">
        <v>84</v>
      </c>
      <c r="O547" s="11" t="s">
        <v>2274</v>
      </c>
      <c r="P547">
        <v>2</v>
      </c>
      <c r="Q547">
        <v>0</v>
      </c>
      <c r="R547">
        <v>223.3</v>
      </c>
      <c r="S547">
        <v>0</v>
      </c>
      <c r="T547">
        <v>223.3</v>
      </c>
    </row>
    <row r="548" spans="1:20" x14ac:dyDescent="0.25">
      <c r="A548" t="s">
        <v>75</v>
      </c>
      <c r="B548" t="s">
        <v>842</v>
      </c>
      <c r="C548" t="s">
        <v>30</v>
      </c>
      <c r="D548" t="s">
        <v>843</v>
      </c>
      <c r="E548" t="s">
        <v>640</v>
      </c>
      <c r="F548">
        <v>60612</v>
      </c>
      <c r="G548" t="s">
        <v>106</v>
      </c>
      <c r="H548" t="s">
        <v>80</v>
      </c>
      <c r="I548" t="s">
        <v>164</v>
      </c>
      <c r="J548" t="s">
        <v>90</v>
      </c>
      <c r="K548" t="s">
        <v>42</v>
      </c>
      <c r="L548" t="s">
        <v>91</v>
      </c>
      <c r="M548" t="s">
        <v>92</v>
      </c>
      <c r="N548" s="11" t="s">
        <v>84</v>
      </c>
      <c r="O548" s="11" t="s">
        <v>2274</v>
      </c>
      <c r="P548">
        <v>0</v>
      </c>
      <c r="Q548">
        <v>10</v>
      </c>
      <c r="R548">
        <v>0</v>
      </c>
      <c r="S548">
        <v>186</v>
      </c>
      <c r="T548">
        <v>-186</v>
      </c>
    </row>
    <row r="549" spans="1:20" x14ac:dyDescent="0.25">
      <c r="A549" t="s">
        <v>75</v>
      </c>
      <c r="B549" t="s">
        <v>2232</v>
      </c>
      <c r="C549" t="s">
        <v>21</v>
      </c>
      <c r="D549" t="s">
        <v>2233</v>
      </c>
      <c r="E549" t="s">
        <v>235</v>
      </c>
      <c r="F549">
        <v>63379</v>
      </c>
      <c r="G549" t="s">
        <v>2234</v>
      </c>
      <c r="H549" t="s">
        <v>80</v>
      </c>
      <c r="I549" t="s">
        <v>81</v>
      </c>
      <c r="J549" t="s">
        <v>90</v>
      </c>
      <c r="K549" t="s">
        <v>53</v>
      </c>
      <c r="L549" t="s">
        <v>248</v>
      </c>
      <c r="M549" t="s">
        <v>92</v>
      </c>
      <c r="N549" s="11" t="s">
        <v>84</v>
      </c>
      <c r="O549" s="11" t="s">
        <v>2274</v>
      </c>
      <c r="P549">
        <v>0</v>
      </c>
      <c r="Q549">
        <v>3</v>
      </c>
      <c r="R549">
        <v>0</v>
      </c>
      <c r="S549">
        <v>12.45</v>
      </c>
      <c r="T549">
        <v>-12.45</v>
      </c>
    </row>
    <row r="550" spans="1:20" x14ac:dyDescent="0.25">
      <c r="A550" t="s">
        <v>75</v>
      </c>
      <c r="B550" t="s">
        <v>1462</v>
      </c>
      <c r="C550" t="s">
        <v>27</v>
      </c>
      <c r="D550" t="s">
        <v>1463</v>
      </c>
      <c r="E550" t="s">
        <v>114</v>
      </c>
      <c r="F550">
        <v>33477</v>
      </c>
      <c r="G550" t="s">
        <v>398</v>
      </c>
      <c r="H550" t="s">
        <v>80</v>
      </c>
      <c r="I550" t="s">
        <v>81</v>
      </c>
      <c r="J550" t="s">
        <v>82</v>
      </c>
      <c r="K550" t="s">
        <v>38</v>
      </c>
      <c r="L550" t="s">
        <v>111</v>
      </c>
      <c r="M550" t="s">
        <v>83</v>
      </c>
      <c r="N550" s="11" t="s">
        <v>84</v>
      </c>
      <c r="O550" s="11" t="s">
        <v>2274</v>
      </c>
      <c r="P550">
        <v>1</v>
      </c>
      <c r="Q550">
        <v>0</v>
      </c>
      <c r="R550">
        <v>84.4</v>
      </c>
      <c r="S550">
        <v>0</v>
      </c>
      <c r="T550">
        <v>84.4</v>
      </c>
    </row>
    <row r="551" spans="1:20" x14ac:dyDescent="0.25">
      <c r="A551" t="s">
        <v>75</v>
      </c>
      <c r="B551" t="s">
        <v>410</v>
      </c>
      <c r="C551" t="s">
        <v>18</v>
      </c>
      <c r="D551" t="s">
        <v>411</v>
      </c>
      <c r="E551" t="s">
        <v>191</v>
      </c>
      <c r="F551">
        <v>75234</v>
      </c>
      <c r="G551" t="s">
        <v>238</v>
      </c>
      <c r="H551" t="s">
        <v>80</v>
      </c>
      <c r="I551" t="s">
        <v>81</v>
      </c>
      <c r="J551" t="s">
        <v>82</v>
      </c>
      <c r="K551" t="s">
        <v>38</v>
      </c>
      <c r="L551" t="s">
        <v>111</v>
      </c>
      <c r="M551" t="s">
        <v>83</v>
      </c>
      <c r="N551" s="11" t="s">
        <v>84</v>
      </c>
      <c r="O551" s="11" t="s">
        <v>2274</v>
      </c>
      <c r="P551">
        <v>-2</v>
      </c>
      <c r="Q551">
        <v>0</v>
      </c>
      <c r="R551">
        <v>99.28</v>
      </c>
      <c r="S551">
        <v>0</v>
      </c>
      <c r="T551">
        <v>99.28</v>
      </c>
    </row>
    <row r="552" spans="1:20" x14ac:dyDescent="0.25">
      <c r="A552" t="s">
        <v>75</v>
      </c>
      <c r="B552" t="s">
        <v>125</v>
      </c>
      <c r="C552" t="s">
        <v>29</v>
      </c>
      <c r="D552" t="s">
        <v>126</v>
      </c>
      <c r="E552" t="s">
        <v>100</v>
      </c>
      <c r="F552">
        <v>46567</v>
      </c>
      <c r="G552" t="s">
        <v>916</v>
      </c>
      <c r="H552" t="s">
        <v>80</v>
      </c>
      <c r="I552" t="s">
        <v>81</v>
      </c>
      <c r="J552" t="s">
        <v>90</v>
      </c>
      <c r="K552" t="s">
        <v>53</v>
      </c>
      <c r="L552" t="s">
        <v>675</v>
      </c>
      <c r="M552" t="s">
        <v>92</v>
      </c>
      <c r="N552" s="11" t="s">
        <v>84</v>
      </c>
      <c r="O552" s="11" t="s">
        <v>2274</v>
      </c>
      <c r="P552">
        <v>0</v>
      </c>
      <c r="Q552">
        <v>1</v>
      </c>
      <c r="R552">
        <v>0</v>
      </c>
      <c r="S552">
        <v>90.5</v>
      </c>
      <c r="T552">
        <v>-90.5</v>
      </c>
    </row>
    <row r="553" spans="1:20" x14ac:dyDescent="0.25">
      <c r="A553" t="s">
        <v>75</v>
      </c>
      <c r="B553" t="s">
        <v>917</v>
      </c>
      <c r="C553" t="s">
        <v>29</v>
      </c>
      <c r="D553" t="s">
        <v>918</v>
      </c>
      <c r="E553" t="s">
        <v>100</v>
      </c>
      <c r="F553">
        <v>46545</v>
      </c>
      <c r="G553" t="s">
        <v>919</v>
      </c>
      <c r="H553" t="s">
        <v>80</v>
      </c>
      <c r="I553" t="s">
        <v>81</v>
      </c>
      <c r="J553" t="s">
        <v>90</v>
      </c>
      <c r="K553" t="s">
        <v>42</v>
      </c>
      <c r="L553" t="s">
        <v>91</v>
      </c>
      <c r="M553" t="s">
        <v>188</v>
      </c>
      <c r="N553" s="11" t="s">
        <v>84</v>
      </c>
      <c r="O553" s="11" t="s">
        <v>2274</v>
      </c>
      <c r="P553">
        <v>0</v>
      </c>
      <c r="Q553">
        <v>2</v>
      </c>
      <c r="R553">
        <v>0</v>
      </c>
      <c r="S553">
        <v>2.2599999999999998</v>
      </c>
      <c r="T553">
        <v>-2.2599999999999998</v>
      </c>
    </row>
    <row r="554" spans="1:20" x14ac:dyDescent="0.25">
      <c r="A554" t="s">
        <v>75</v>
      </c>
      <c r="B554" t="s">
        <v>669</v>
      </c>
      <c r="C554" t="s">
        <v>29</v>
      </c>
      <c r="D554" t="s">
        <v>670</v>
      </c>
      <c r="E554" t="s">
        <v>142</v>
      </c>
      <c r="F554">
        <v>48315</v>
      </c>
      <c r="G554" t="s">
        <v>1007</v>
      </c>
      <c r="H554" t="s">
        <v>80</v>
      </c>
      <c r="I554" t="s">
        <v>81</v>
      </c>
      <c r="J554" t="s">
        <v>82</v>
      </c>
      <c r="K554" t="s">
        <v>36</v>
      </c>
      <c r="L554" t="s">
        <v>36</v>
      </c>
      <c r="M554" t="s">
        <v>83</v>
      </c>
      <c r="N554" s="11" t="s">
        <v>84</v>
      </c>
      <c r="O554" s="11" t="s">
        <v>2274</v>
      </c>
      <c r="P554">
        <v>-3</v>
      </c>
      <c r="Q554">
        <v>0</v>
      </c>
      <c r="R554">
        <v>562.79999999999995</v>
      </c>
      <c r="S554">
        <v>0</v>
      </c>
      <c r="T554">
        <v>562.79999999999995</v>
      </c>
    </row>
    <row r="555" spans="1:20" x14ac:dyDescent="0.25">
      <c r="A555" t="s">
        <v>75</v>
      </c>
      <c r="B555" t="s">
        <v>284</v>
      </c>
      <c r="C555" t="s">
        <v>25</v>
      </c>
      <c r="D555" t="s">
        <v>285</v>
      </c>
      <c r="E555" t="s">
        <v>186</v>
      </c>
      <c r="F555">
        <v>11730</v>
      </c>
      <c r="G555" t="s">
        <v>920</v>
      </c>
      <c r="H555" t="s">
        <v>80</v>
      </c>
      <c r="I555" t="s">
        <v>81</v>
      </c>
      <c r="J555" t="s">
        <v>82</v>
      </c>
      <c r="K555" t="s">
        <v>42</v>
      </c>
      <c r="L555" t="s">
        <v>91</v>
      </c>
      <c r="M555" t="s">
        <v>92</v>
      </c>
      <c r="N555" s="11" t="s">
        <v>84</v>
      </c>
      <c r="O555" s="11" t="s">
        <v>2274</v>
      </c>
      <c r="P555">
        <v>-1</v>
      </c>
      <c r="Q555">
        <v>0</v>
      </c>
      <c r="R555">
        <v>7.88</v>
      </c>
      <c r="S555">
        <v>0</v>
      </c>
      <c r="T555">
        <v>7.88</v>
      </c>
    </row>
    <row r="556" spans="1:20" x14ac:dyDescent="0.25">
      <c r="A556" t="s">
        <v>75</v>
      </c>
      <c r="B556" t="s">
        <v>385</v>
      </c>
      <c r="C556" t="s">
        <v>26</v>
      </c>
      <c r="D556" t="s">
        <v>361</v>
      </c>
      <c r="E556" t="s">
        <v>105</v>
      </c>
      <c r="F556">
        <v>29601</v>
      </c>
      <c r="G556" t="s">
        <v>906</v>
      </c>
      <c r="H556" t="s">
        <v>80</v>
      </c>
      <c r="I556" t="s">
        <v>281</v>
      </c>
      <c r="J556" t="s">
        <v>90</v>
      </c>
      <c r="K556" t="s">
        <v>42</v>
      </c>
      <c r="L556" t="s">
        <v>91</v>
      </c>
      <c r="M556" t="s">
        <v>92</v>
      </c>
      <c r="N556" s="11" t="s">
        <v>84</v>
      </c>
      <c r="O556" s="11" t="s">
        <v>2274</v>
      </c>
      <c r="P556">
        <v>0</v>
      </c>
      <c r="Q556">
        <v>5</v>
      </c>
      <c r="R556">
        <v>0</v>
      </c>
      <c r="S556">
        <v>8</v>
      </c>
      <c r="T556">
        <v>-8</v>
      </c>
    </row>
    <row r="557" spans="1:20" x14ac:dyDescent="0.25">
      <c r="A557" t="s">
        <v>75</v>
      </c>
      <c r="B557" t="s">
        <v>301</v>
      </c>
      <c r="C557" t="s">
        <v>29</v>
      </c>
      <c r="D557" t="s">
        <v>302</v>
      </c>
      <c r="E557" t="s">
        <v>87</v>
      </c>
      <c r="F557">
        <v>45005</v>
      </c>
      <c r="G557" t="s">
        <v>214</v>
      </c>
      <c r="H557" t="s">
        <v>80</v>
      </c>
      <c r="I557" t="s">
        <v>281</v>
      </c>
      <c r="J557" t="s">
        <v>90</v>
      </c>
      <c r="K557" t="s">
        <v>42</v>
      </c>
      <c r="L557" t="s">
        <v>91</v>
      </c>
      <c r="M557" t="s">
        <v>92</v>
      </c>
      <c r="N557" s="11" t="s">
        <v>84</v>
      </c>
      <c r="O557" s="11" t="s">
        <v>2274</v>
      </c>
      <c r="P557">
        <v>0</v>
      </c>
      <c r="Q557">
        <v>29</v>
      </c>
      <c r="R557">
        <v>0</v>
      </c>
      <c r="S557">
        <v>25.52</v>
      </c>
      <c r="T557">
        <v>-25.52</v>
      </c>
    </row>
    <row r="558" spans="1:20" x14ac:dyDescent="0.25">
      <c r="A558" t="s">
        <v>75</v>
      </c>
      <c r="B558" t="s">
        <v>533</v>
      </c>
      <c r="C558" t="s">
        <v>28</v>
      </c>
      <c r="D558" t="s">
        <v>534</v>
      </c>
      <c r="E558" t="s">
        <v>295</v>
      </c>
      <c r="F558">
        <v>84065</v>
      </c>
      <c r="G558" t="s">
        <v>535</v>
      </c>
      <c r="H558" t="s">
        <v>80</v>
      </c>
      <c r="I558" t="s">
        <v>281</v>
      </c>
      <c r="J558" t="s">
        <v>82</v>
      </c>
      <c r="K558" t="s">
        <v>42</v>
      </c>
      <c r="L558" t="s">
        <v>91</v>
      </c>
      <c r="M558" t="s">
        <v>83</v>
      </c>
      <c r="N558" s="11" t="s">
        <v>84</v>
      </c>
      <c r="O558" s="11" t="s">
        <v>2274</v>
      </c>
      <c r="P558">
        <v>-20</v>
      </c>
      <c r="Q558">
        <v>0</v>
      </c>
      <c r="R558">
        <v>250</v>
      </c>
      <c r="S558">
        <v>0</v>
      </c>
      <c r="T558">
        <v>250</v>
      </c>
    </row>
    <row r="559" spans="1:20" x14ac:dyDescent="0.25">
      <c r="A559" t="s">
        <v>75</v>
      </c>
      <c r="B559" t="s">
        <v>921</v>
      </c>
      <c r="C559" t="s">
        <v>18</v>
      </c>
      <c r="D559" t="s">
        <v>363</v>
      </c>
      <c r="E559" t="s">
        <v>191</v>
      </c>
      <c r="F559">
        <v>78752</v>
      </c>
      <c r="G559" t="s">
        <v>491</v>
      </c>
      <c r="H559" t="s">
        <v>80</v>
      </c>
      <c r="I559" t="s">
        <v>81</v>
      </c>
      <c r="J559" t="s">
        <v>82</v>
      </c>
      <c r="K559" t="s">
        <v>52</v>
      </c>
      <c r="L559" t="s">
        <v>492</v>
      </c>
      <c r="M559" t="s">
        <v>83</v>
      </c>
      <c r="N559" s="11" t="s">
        <v>84</v>
      </c>
      <c r="O559" s="11" t="s">
        <v>2274</v>
      </c>
      <c r="P559">
        <v>-3</v>
      </c>
      <c r="Q559">
        <v>0</v>
      </c>
      <c r="R559">
        <v>178.05</v>
      </c>
      <c r="S559">
        <v>0</v>
      </c>
      <c r="T559">
        <v>178.05</v>
      </c>
    </row>
    <row r="560" spans="1:20" x14ac:dyDescent="0.25">
      <c r="A560" t="s">
        <v>75</v>
      </c>
      <c r="B560" t="s">
        <v>922</v>
      </c>
      <c r="C560" t="s">
        <v>26</v>
      </c>
      <c r="D560" t="s">
        <v>923</v>
      </c>
      <c r="E560" t="s">
        <v>109</v>
      </c>
      <c r="F560">
        <v>27909</v>
      </c>
      <c r="G560" t="s">
        <v>402</v>
      </c>
      <c r="H560" t="s">
        <v>80</v>
      </c>
      <c r="I560" t="s">
        <v>81</v>
      </c>
      <c r="J560" t="s">
        <v>365</v>
      </c>
      <c r="K560" t="s">
        <v>39</v>
      </c>
      <c r="L560" t="s">
        <v>39</v>
      </c>
      <c r="M560" t="s">
        <v>92</v>
      </c>
      <c r="N560" s="11" t="s">
        <v>84</v>
      </c>
      <c r="O560" s="11" t="s">
        <v>2274</v>
      </c>
      <c r="P560">
        <v>-1</v>
      </c>
      <c r="Q560">
        <v>0</v>
      </c>
      <c r="R560">
        <v>295</v>
      </c>
      <c r="S560">
        <v>0</v>
      </c>
      <c r="T560">
        <v>295</v>
      </c>
    </row>
    <row r="561" spans="1:20" x14ac:dyDescent="0.25">
      <c r="A561" t="s">
        <v>75</v>
      </c>
      <c r="B561" t="s">
        <v>189</v>
      </c>
      <c r="C561" t="s">
        <v>18</v>
      </c>
      <c r="D561" t="s">
        <v>520</v>
      </c>
      <c r="E561" t="s">
        <v>191</v>
      </c>
      <c r="F561">
        <v>76092</v>
      </c>
      <c r="G561" t="s">
        <v>929</v>
      </c>
      <c r="H561" t="s">
        <v>461</v>
      </c>
      <c r="I561" t="s">
        <v>81</v>
      </c>
      <c r="J561" t="s">
        <v>90</v>
      </c>
      <c r="K561" t="s">
        <v>44</v>
      </c>
      <c r="L561" t="s">
        <v>149</v>
      </c>
      <c r="M561" t="s">
        <v>92</v>
      </c>
      <c r="N561" s="11" t="s">
        <v>84</v>
      </c>
      <c r="O561" s="11" t="s">
        <v>2274</v>
      </c>
      <c r="P561">
        <v>0</v>
      </c>
      <c r="Q561">
        <v>4</v>
      </c>
      <c r="R561">
        <v>0</v>
      </c>
      <c r="S561">
        <v>28.8</v>
      </c>
      <c r="T561">
        <v>-28.8</v>
      </c>
    </row>
    <row r="562" spans="1:20" x14ac:dyDescent="0.25">
      <c r="A562" t="s">
        <v>75</v>
      </c>
      <c r="B562" t="s">
        <v>930</v>
      </c>
      <c r="C562" t="s">
        <v>22</v>
      </c>
      <c r="D562" t="s">
        <v>931</v>
      </c>
      <c r="E562" t="s">
        <v>78</v>
      </c>
      <c r="F562">
        <v>17050</v>
      </c>
      <c r="G562" t="s">
        <v>402</v>
      </c>
      <c r="H562" t="s">
        <v>80</v>
      </c>
      <c r="I562" t="s">
        <v>81</v>
      </c>
      <c r="J562" t="s">
        <v>365</v>
      </c>
      <c r="K562" t="s">
        <v>39</v>
      </c>
      <c r="L562" t="s">
        <v>39</v>
      </c>
      <c r="M562" t="s">
        <v>92</v>
      </c>
      <c r="N562" s="11" t="s">
        <v>84</v>
      </c>
      <c r="O562" s="11" t="s">
        <v>2274</v>
      </c>
      <c r="P562">
        <v>-1</v>
      </c>
      <c r="Q562">
        <v>0</v>
      </c>
      <c r="R562">
        <v>150</v>
      </c>
      <c r="S562">
        <v>0</v>
      </c>
      <c r="T562">
        <v>150</v>
      </c>
    </row>
    <row r="563" spans="1:20" x14ac:dyDescent="0.25">
      <c r="A563" t="s">
        <v>75</v>
      </c>
      <c r="B563" t="s">
        <v>161</v>
      </c>
      <c r="C563" t="s">
        <v>22</v>
      </c>
      <c r="D563" t="s">
        <v>162</v>
      </c>
      <c r="E563" t="s">
        <v>122</v>
      </c>
      <c r="F563">
        <v>20814</v>
      </c>
      <c r="G563" t="s">
        <v>1401</v>
      </c>
      <c r="H563" t="s">
        <v>80</v>
      </c>
      <c r="I563" t="s">
        <v>81</v>
      </c>
      <c r="J563" t="s">
        <v>82</v>
      </c>
      <c r="K563" t="s">
        <v>53</v>
      </c>
      <c r="L563" t="s">
        <v>532</v>
      </c>
      <c r="M563" t="s">
        <v>83</v>
      </c>
      <c r="N563" s="11" t="s">
        <v>84</v>
      </c>
      <c r="O563" s="11" t="s">
        <v>2274</v>
      </c>
      <c r="P563">
        <v>1</v>
      </c>
      <c r="Q563">
        <v>0</v>
      </c>
      <c r="R563">
        <v>141.15</v>
      </c>
      <c r="S563">
        <v>0</v>
      </c>
      <c r="T563">
        <v>141.15</v>
      </c>
    </row>
    <row r="564" spans="1:20" x14ac:dyDescent="0.25">
      <c r="A564" t="s">
        <v>75</v>
      </c>
      <c r="B564" t="s">
        <v>120</v>
      </c>
      <c r="C564" t="s">
        <v>22</v>
      </c>
      <c r="D564" t="s">
        <v>121</v>
      </c>
      <c r="E564" t="s">
        <v>122</v>
      </c>
      <c r="F564">
        <v>20910</v>
      </c>
      <c r="G564" t="s">
        <v>1612</v>
      </c>
      <c r="H564" t="s">
        <v>80</v>
      </c>
      <c r="I564" t="s">
        <v>89</v>
      </c>
      <c r="J564" t="s">
        <v>90</v>
      </c>
      <c r="K564" t="s">
        <v>37</v>
      </c>
      <c r="L564" t="s">
        <v>943</v>
      </c>
      <c r="M564" t="s">
        <v>92</v>
      </c>
      <c r="N564" s="11" t="s">
        <v>84</v>
      </c>
      <c r="O564" s="11" t="s">
        <v>2274</v>
      </c>
      <c r="P564">
        <v>-46</v>
      </c>
      <c r="Q564">
        <v>0</v>
      </c>
      <c r="R564">
        <v>296.7</v>
      </c>
      <c r="S564">
        <v>0</v>
      </c>
      <c r="T564">
        <v>296.7</v>
      </c>
    </row>
    <row r="565" spans="1:20" x14ac:dyDescent="0.25">
      <c r="A565" t="s">
        <v>75</v>
      </c>
      <c r="B565" t="s">
        <v>677</v>
      </c>
      <c r="C565" t="s">
        <v>28</v>
      </c>
      <c r="D565" t="s">
        <v>678</v>
      </c>
      <c r="E565" t="s">
        <v>95</v>
      </c>
      <c r="F565">
        <v>80124</v>
      </c>
      <c r="G565" t="s">
        <v>757</v>
      </c>
      <c r="H565" t="s">
        <v>80</v>
      </c>
      <c r="I565" t="s">
        <v>81</v>
      </c>
      <c r="J565" t="s">
        <v>82</v>
      </c>
      <c r="K565" t="s">
        <v>53</v>
      </c>
      <c r="L565" t="s">
        <v>228</v>
      </c>
      <c r="M565" t="s">
        <v>83</v>
      </c>
      <c r="N565" s="11" t="s">
        <v>84</v>
      </c>
      <c r="O565" s="11" t="s">
        <v>2274</v>
      </c>
      <c r="P565">
        <v>-9</v>
      </c>
      <c r="Q565">
        <v>0</v>
      </c>
      <c r="R565">
        <v>757.8</v>
      </c>
      <c r="S565">
        <v>0</v>
      </c>
      <c r="T565">
        <v>757.8</v>
      </c>
    </row>
    <row r="566" spans="1:20" x14ac:dyDescent="0.25">
      <c r="A566" t="s">
        <v>75</v>
      </c>
      <c r="B566" t="s">
        <v>167</v>
      </c>
      <c r="C566" t="s">
        <v>28</v>
      </c>
      <c r="D566" t="s">
        <v>168</v>
      </c>
      <c r="E566" t="s">
        <v>95</v>
      </c>
      <c r="F566">
        <v>80550</v>
      </c>
      <c r="G566" t="s">
        <v>330</v>
      </c>
      <c r="H566" t="s">
        <v>80</v>
      </c>
      <c r="I566" t="s">
        <v>81</v>
      </c>
      <c r="J566" t="s">
        <v>90</v>
      </c>
      <c r="K566" t="s">
        <v>53</v>
      </c>
      <c r="L566" t="s">
        <v>228</v>
      </c>
      <c r="M566" t="s">
        <v>92</v>
      </c>
      <c r="N566" s="11" t="s">
        <v>84</v>
      </c>
      <c r="O566" s="11" t="s">
        <v>2274</v>
      </c>
      <c r="P566">
        <v>-6</v>
      </c>
      <c r="Q566">
        <v>0</v>
      </c>
      <c r="R566">
        <v>393.48</v>
      </c>
      <c r="S566">
        <v>0</v>
      </c>
      <c r="T566">
        <v>393.48</v>
      </c>
    </row>
    <row r="567" spans="1:20" x14ac:dyDescent="0.25">
      <c r="A567" t="s">
        <v>75</v>
      </c>
      <c r="B567" t="s">
        <v>85</v>
      </c>
      <c r="C567" t="s">
        <v>29</v>
      </c>
      <c r="D567" t="s">
        <v>86</v>
      </c>
      <c r="E567" t="s">
        <v>87</v>
      </c>
      <c r="F567">
        <v>45040</v>
      </c>
      <c r="G567" t="s">
        <v>932</v>
      </c>
      <c r="H567" t="s">
        <v>80</v>
      </c>
      <c r="I567" t="s">
        <v>81</v>
      </c>
      <c r="J567" t="s">
        <v>90</v>
      </c>
      <c r="K567" t="s">
        <v>53</v>
      </c>
      <c r="L567" t="s">
        <v>248</v>
      </c>
      <c r="M567" t="s">
        <v>92</v>
      </c>
      <c r="N567" s="11" t="s">
        <v>84</v>
      </c>
      <c r="O567" s="11" t="s">
        <v>2274</v>
      </c>
      <c r="P567">
        <v>0</v>
      </c>
      <c r="Q567">
        <v>4</v>
      </c>
      <c r="R567">
        <v>0</v>
      </c>
      <c r="S567">
        <v>27.2</v>
      </c>
      <c r="T567">
        <v>-27.2</v>
      </c>
    </row>
    <row r="568" spans="1:20" x14ac:dyDescent="0.25">
      <c r="A568" t="s">
        <v>75</v>
      </c>
      <c r="B568" t="s">
        <v>353</v>
      </c>
      <c r="C568" t="s">
        <v>29</v>
      </c>
      <c r="D568" t="s">
        <v>354</v>
      </c>
      <c r="E568" t="s">
        <v>100</v>
      </c>
      <c r="F568">
        <v>46530</v>
      </c>
      <c r="G568" t="s">
        <v>349</v>
      </c>
      <c r="H568" t="s">
        <v>80</v>
      </c>
      <c r="I568" t="s">
        <v>81</v>
      </c>
      <c r="J568" t="s">
        <v>90</v>
      </c>
      <c r="K568" t="s">
        <v>36</v>
      </c>
      <c r="L568" t="s">
        <v>36</v>
      </c>
      <c r="M568" t="s">
        <v>92</v>
      </c>
      <c r="N568" s="11" t="s">
        <v>84</v>
      </c>
      <c r="O568" s="11" t="s">
        <v>2274</v>
      </c>
      <c r="P568">
        <v>0</v>
      </c>
      <c r="Q568">
        <v>1</v>
      </c>
      <c r="R568">
        <v>0</v>
      </c>
      <c r="S568">
        <v>316</v>
      </c>
      <c r="T568">
        <v>-316</v>
      </c>
    </row>
    <row r="569" spans="1:20" x14ac:dyDescent="0.25">
      <c r="A569" t="s">
        <v>75</v>
      </c>
      <c r="B569" t="s">
        <v>255</v>
      </c>
      <c r="C569" t="s">
        <v>29</v>
      </c>
      <c r="D569" t="s">
        <v>256</v>
      </c>
      <c r="E569" t="s">
        <v>100</v>
      </c>
      <c r="F569">
        <v>46077</v>
      </c>
      <c r="G569" t="s">
        <v>933</v>
      </c>
      <c r="H569" t="s">
        <v>80</v>
      </c>
      <c r="I569" t="s">
        <v>81</v>
      </c>
      <c r="J569" t="s">
        <v>90</v>
      </c>
      <c r="K569" t="s">
        <v>42</v>
      </c>
      <c r="L569" t="s">
        <v>97</v>
      </c>
      <c r="M569" t="s">
        <v>188</v>
      </c>
      <c r="N569" s="11" t="s">
        <v>84</v>
      </c>
      <c r="O569" s="11" t="s">
        <v>2274</v>
      </c>
      <c r="P569">
        <v>0</v>
      </c>
      <c r="Q569">
        <v>15</v>
      </c>
      <c r="R569">
        <v>0</v>
      </c>
      <c r="S569">
        <v>49.5</v>
      </c>
      <c r="T569">
        <v>-49.5</v>
      </c>
    </row>
    <row r="570" spans="1:20" x14ac:dyDescent="0.25">
      <c r="A570" t="s">
        <v>75</v>
      </c>
      <c r="B570" t="s">
        <v>778</v>
      </c>
      <c r="C570" t="s">
        <v>25</v>
      </c>
      <c r="D570" t="s">
        <v>779</v>
      </c>
      <c r="E570" t="s">
        <v>262</v>
      </c>
      <c r="F570">
        <v>7712</v>
      </c>
      <c r="G570" t="s">
        <v>458</v>
      </c>
      <c r="H570" t="s">
        <v>80</v>
      </c>
      <c r="I570" t="s">
        <v>81</v>
      </c>
      <c r="J570" t="s">
        <v>90</v>
      </c>
      <c r="K570" t="s">
        <v>53</v>
      </c>
      <c r="L570" t="s">
        <v>459</v>
      </c>
      <c r="M570" t="s">
        <v>92</v>
      </c>
      <c r="N570" s="11" t="s">
        <v>84</v>
      </c>
      <c r="O570" s="11" t="s">
        <v>2274</v>
      </c>
      <c r="P570">
        <v>0</v>
      </c>
      <c r="Q570">
        <v>2</v>
      </c>
      <c r="R570">
        <v>0</v>
      </c>
      <c r="S570">
        <v>315.89999999999998</v>
      </c>
      <c r="T570">
        <v>-315.89999999999998</v>
      </c>
    </row>
    <row r="571" spans="1:20" x14ac:dyDescent="0.25">
      <c r="A571" t="s">
        <v>75</v>
      </c>
      <c r="B571" t="s">
        <v>934</v>
      </c>
      <c r="C571" t="s">
        <v>24</v>
      </c>
      <c r="D571" t="s">
        <v>935</v>
      </c>
      <c r="E571" t="s">
        <v>936</v>
      </c>
      <c r="F571">
        <v>57108</v>
      </c>
      <c r="G571" t="s">
        <v>202</v>
      </c>
      <c r="H571" t="s">
        <v>80</v>
      </c>
      <c r="I571" t="s">
        <v>81</v>
      </c>
      <c r="J571" t="s">
        <v>90</v>
      </c>
      <c r="K571" t="s">
        <v>42</v>
      </c>
      <c r="L571" t="s">
        <v>91</v>
      </c>
      <c r="M571" t="s">
        <v>188</v>
      </c>
      <c r="N571" s="11" t="s">
        <v>84</v>
      </c>
      <c r="O571" s="11" t="s">
        <v>2274</v>
      </c>
      <c r="P571">
        <v>0</v>
      </c>
      <c r="Q571">
        <v>36</v>
      </c>
      <c r="R571">
        <v>0</v>
      </c>
      <c r="S571">
        <v>297</v>
      </c>
      <c r="T571">
        <v>-297</v>
      </c>
    </row>
    <row r="572" spans="1:20" x14ac:dyDescent="0.25">
      <c r="A572" t="s">
        <v>75</v>
      </c>
      <c r="B572" t="s">
        <v>958</v>
      </c>
      <c r="C572" t="s">
        <v>25</v>
      </c>
      <c r="D572" t="s">
        <v>959</v>
      </c>
      <c r="E572" t="s">
        <v>186</v>
      </c>
      <c r="F572">
        <v>11801</v>
      </c>
      <c r="G572" t="s">
        <v>1013</v>
      </c>
      <c r="H572" t="s">
        <v>80</v>
      </c>
      <c r="I572" t="s">
        <v>281</v>
      </c>
      <c r="J572" t="s">
        <v>82</v>
      </c>
      <c r="K572" t="s">
        <v>42</v>
      </c>
      <c r="L572" t="s">
        <v>91</v>
      </c>
      <c r="M572" t="s">
        <v>83</v>
      </c>
      <c r="N572" s="11" t="s">
        <v>84</v>
      </c>
      <c r="O572" s="11" t="s">
        <v>2274</v>
      </c>
      <c r="P572">
        <v>-31</v>
      </c>
      <c r="Q572">
        <v>0</v>
      </c>
      <c r="R572">
        <v>689.75</v>
      </c>
      <c r="S572">
        <v>0</v>
      </c>
      <c r="T572">
        <v>689.75</v>
      </c>
    </row>
    <row r="573" spans="1:20" x14ac:dyDescent="0.25">
      <c r="A573" t="s">
        <v>75</v>
      </c>
      <c r="B573" t="s">
        <v>739</v>
      </c>
      <c r="C573" t="s">
        <v>22</v>
      </c>
      <c r="D573" t="s">
        <v>937</v>
      </c>
      <c r="E573" t="s">
        <v>262</v>
      </c>
      <c r="F573">
        <v>8505</v>
      </c>
      <c r="G573" t="s">
        <v>610</v>
      </c>
      <c r="H573" t="s">
        <v>80</v>
      </c>
      <c r="I573" t="s">
        <v>81</v>
      </c>
      <c r="J573" t="s">
        <v>82</v>
      </c>
      <c r="K573" t="s">
        <v>38</v>
      </c>
      <c r="L573" t="s">
        <v>111</v>
      </c>
      <c r="M573" t="s">
        <v>83</v>
      </c>
      <c r="N573" s="11" t="s">
        <v>84</v>
      </c>
      <c r="O573" s="11" t="s">
        <v>2274</v>
      </c>
      <c r="P573">
        <v>1</v>
      </c>
      <c r="Q573">
        <v>0</v>
      </c>
      <c r="R573">
        <v>192.3</v>
      </c>
      <c r="S573">
        <v>0</v>
      </c>
      <c r="T573">
        <v>192.3</v>
      </c>
    </row>
    <row r="574" spans="1:20" x14ac:dyDescent="0.25">
      <c r="A574" t="s">
        <v>75</v>
      </c>
      <c r="B574" t="s">
        <v>505</v>
      </c>
      <c r="C574" t="s">
        <v>29</v>
      </c>
      <c r="D574" t="s">
        <v>506</v>
      </c>
      <c r="E574" t="s">
        <v>87</v>
      </c>
      <c r="F574">
        <v>43528</v>
      </c>
      <c r="G574" t="s">
        <v>938</v>
      </c>
      <c r="H574" t="s">
        <v>80</v>
      </c>
      <c r="I574" t="s">
        <v>81</v>
      </c>
      <c r="J574" t="s">
        <v>82</v>
      </c>
      <c r="K574" t="s">
        <v>52</v>
      </c>
      <c r="L574" t="s">
        <v>492</v>
      </c>
      <c r="M574" t="s">
        <v>83</v>
      </c>
      <c r="N574" s="11" t="s">
        <v>84</v>
      </c>
      <c r="O574" s="11" t="s">
        <v>2274</v>
      </c>
      <c r="P574">
        <v>-3</v>
      </c>
      <c r="Q574">
        <v>0</v>
      </c>
      <c r="R574">
        <v>107.04</v>
      </c>
      <c r="S574">
        <v>0</v>
      </c>
      <c r="T574">
        <v>107.04</v>
      </c>
    </row>
    <row r="575" spans="1:20" x14ac:dyDescent="0.25">
      <c r="A575" t="s">
        <v>75</v>
      </c>
      <c r="B575" t="s">
        <v>780</v>
      </c>
      <c r="C575" t="s">
        <v>20</v>
      </c>
      <c r="D575" t="s">
        <v>781</v>
      </c>
      <c r="E575" t="s">
        <v>186</v>
      </c>
      <c r="F575">
        <v>12203</v>
      </c>
      <c r="G575" t="s">
        <v>939</v>
      </c>
      <c r="H575" t="s">
        <v>80</v>
      </c>
      <c r="I575" t="s">
        <v>81</v>
      </c>
      <c r="J575" t="s">
        <v>82</v>
      </c>
      <c r="K575" t="s">
        <v>53</v>
      </c>
      <c r="L575" t="s">
        <v>139</v>
      </c>
      <c r="M575" t="s">
        <v>83</v>
      </c>
      <c r="N575" s="11" t="s">
        <v>84</v>
      </c>
      <c r="O575" s="11" t="s">
        <v>2274</v>
      </c>
      <c r="P575">
        <v>2</v>
      </c>
      <c r="Q575">
        <v>0</v>
      </c>
      <c r="R575">
        <v>1.3</v>
      </c>
      <c r="S575">
        <v>0</v>
      </c>
      <c r="T575">
        <v>1.3</v>
      </c>
    </row>
    <row r="576" spans="1:20" x14ac:dyDescent="0.25">
      <c r="A576" t="s">
        <v>75</v>
      </c>
      <c r="B576" t="s">
        <v>717</v>
      </c>
      <c r="C576" t="s">
        <v>27</v>
      </c>
      <c r="D576" t="s">
        <v>648</v>
      </c>
      <c r="E576" t="s">
        <v>114</v>
      </c>
      <c r="F576">
        <v>32811</v>
      </c>
      <c r="G576" t="s">
        <v>382</v>
      </c>
      <c r="H576" t="s">
        <v>80</v>
      </c>
      <c r="I576" t="s">
        <v>89</v>
      </c>
      <c r="J576" t="s">
        <v>82</v>
      </c>
      <c r="K576" t="s">
        <v>42</v>
      </c>
      <c r="L576" t="s">
        <v>91</v>
      </c>
      <c r="M576" t="s">
        <v>83</v>
      </c>
      <c r="N576" s="11" t="s">
        <v>84</v>
      </c>
      <c r="O576" s="11" t="s">
        <v>2274</v>
      </c>
      <c r="P576">
        <v>0</v>
      </c>
      <c r="Q576">
        <v>0</v>
      </c>
      <c r="R576">
        <v>-415.84</v>
      </c>
      <c r="S576">
        <v>0</v>
      </c>
      <c r="T576">
        <v>-415.84</v>
      </c>
    </row>
    <row r="577" spans="1:20" x14ac:dyDescent="0.25">
      <c r="A577" t="s">
        <v>75</v>
      </c>
      <c r="B577" t="s">
        <v>120</v>
      </c>
      <c r="C577" t="s">
        <v>22</v>
      </c>
      <c r="D577" t="s">
        <v>121</v>
      </c>
      <c r="E577" t="s">
        <v>122</v>
      </c>
      <c r="F577">
        <v>20910</v>
      </c>
      <c r="G577" t="s">
        <v>2061</v>
      </c>
      <c r="H577" t="s">
        <v>80</v>
      </c>
      <c r="I577" t="s">
        <v>89</v>
      </c>
      <c r="J577" t="s">
        <v>82</v>
      </c>
      <c r="K577" t="s">
        <v>54</v>
      </c>
      <c r="L577" t="s">
        <v>824</v>
      </c>
      <c r="M577" t="s">
        <v>83</v>
      </c>
      <c r="N577" s="11" t="s">
        <v>84</v>
      </c>
      <c r="O577" s="11" t="s">
        <v>2274</v>
      </c>
      <c r="P577">
        <v>-2</v>
      </c>
      <c r="Q577">
        <v>0</v>
      </c>
      <c r="R577">
        <v>94.6</v>
      </c>
      <c r="S577">
        <v>0</v>
      </c>
      <c r="T577">
        <v>94.6</v>
      </c>
    </row>
    <row r="578" spans="1:20" x14ac:dyDescent="0.25">
      <c r="A578" t="s">
        <v>75</v>
      </c>
      <c r="B578" t="s">
        <v>721</v>
      </c>
      <c r="C578" t="s">
        <v>29</v>
      </c>
      <c r="D578" t="s">
        <v>722</v>
      </c>
      <c r="E578" t="s">
        <v>87</v>
      </c>
      <c r="F578">
        <v>44221</v>
      </c>
      <c r="G578" t="s">
        <v>296</v>
      </c>
      <c r="H578" t="s">
        <v>80</v>
      </c>
      <c r="I578" t="s">
        <v>81</v>
      </c>
      <c r="J578" t="s">
        <v>90</v>
      </c>
      <c r="K578" t="s">
        <v>53</v>
      </c>
      <c r="L578" t="s">
        <v>165</v>
      </c>
      <c r="M578" t="s">
        <v>92</v>
      </c>
      <c r="N578" s="11" t="s">
        <v>84</v>
      </c>
      <c r="O578" s="11" t="s">
        <v>2274</v>
      </c>
      <c r="P578">
        <v>0</v>
      </c>
      <c r="Q578">
        <v>1</v>
      </c>
      <c r="R578">
        <v>0</v>
      </c>
      <c r="S578">
        <v>-8.35</v>
      </c>
      <c r="T578">
        <v>8.35</v>
      </c>
    </row>
    <row r="579" spans="1:20" x14ac:dyDescent="0.25">
      <c r="A579" t="s">
        <v>75</v>
      </c>
      <c r="B579" t="s">
        <v>303</v>
      </c>
      <c r="C579" t="s">
        <v>27</v>
      </c>
      <c r="D579" t="s">
        <v>304</v>
      </c>
      <c r="E579" t="s">
        <v>114</v>
      </c>
      <c r="F579">
        <v>34219</v>
      </c>
      <c r="G579" t="s">
        <v>569</v>
      </c>
      <c r="H579" t="s">
        <v>80</v>
      </c>
      <c r="I579" t="s">
        <v>81</v>
      </c>
      <c r="J579" t="s">
        <v>90</v>
      </c>
      <c r="K579" t="s">
        <v>38</v>
      </c>
      <c r="L579" t="s">
        <v>111</v>
      </c>
      <c r="M579" t="s">
        <v>92</v>
      </c>
      <c r="N579" s="11" t="s">
        <v>84</v>
      </c>
      <c r="O579" s="11" t="s">
        <v>2274</v>
      </c>
      <c r="P579">
        <v>0</v>
      </c>
      <c r="Q579">
        <v>4</v>
      </c>
      <c r="R579">
        <v>0</v>
      </c>
      <c r="S579">
        <v>202.6</v>
      </c>
      <c r="T579">
        <v>-202.6</v>
      </c>
    </row>
    <row r="580" spans="1:20" x14ac:dyDescent="0.25">
      <c r="A580" t="s">
        <v>75</v>
      </c>
      <c r="B580" t="s">
        <v>894</v>
      </c>
      <c r="C580" t="s">
        <v>28</v>
      </c>
      <c r="D580" t="s">
        <v>895</v>
      </c>
      <c r="E580" t="s">
        <v>95</v>
      </c>
      <c r="F580">
        <v>81504</v>
      </c>
      <c r="G580" t="s">
        <v>719</v>
      </c>
      <c r="H580" t="s">
        <v>80</v>
      </c>
      <c r="I580" t="s">
        <v>81</v>
      </c>
      <c r="J580" t="s">
        <v>82</v>
      </c>
      <c r="K580" t="s">
        <v>42</v>
      </c>
      <c r="L580" t="s">
        <v>91</v>
      </c>
      <c r="M580" t="s">
        <v>83</v>
      </c>
      <c r="N580" s="11" t="s">
        <v>84</v>
      </c>
      <c r="O580" s="11" t="s">
        <v>2274</v>
      </c>
      <c r="P580">
        <v>-3</v>
      </c>
      <c r="Q580">
        <v>0</v>
      </c>
      <c r="R580">
        <v>89.1</v>
      </c>
      <c r="S580">
        <v>0</v>
      </c>
      <c r="T580">
        <v>89.1</v>
      </c>
    </row>
    <row r="581" spans="1:20" x14ac:dyDescent="0.25">
      <c r="A581" t="s">
        <v>75</v>
      </c>
      <c r="B581" t="s">
        <v>533</v>
      </c>
      <c r="C581" t="s">
        <v>28</v>
      </c>
      <c r="D581" t="s">
        <v>534</v>
      </c>
      <c r="E581" t="s">
        <v>295</v>
      </c>
      <c r="F581">
        <v>84065</v>
      </c>
      <c r="G581" t="s">
        <v>736</v>
      </c>
      <c r="H581" t="s">
        <v>737</v>
      </c>
      <c r="I581" t="s">
        <v>81</v>
      </c>
      <c r="J581" t="s">
        <v>82</v>
      </c>
      <c r="K581" t="s">
        <v>40</v>
      </c>
      <c r="L581" t="s">
        <v>211</v>
      </c>
      <c r="M581" t="s">
        <v>83</v>
      </c>
      <c r="N581" s="11" t="s">
        <v>84</v>
      </c>
      <c r="O581" s="11" t="s">
        <v>2274</v>
      </c>
      <c r="P581">
        <v>-10</v>
      </c>
      <c r="Q581">
        <v>0</v>
      </c>
      <c r="R581">
        <v>29.5</v>
      </c>
      <c r="S581">
        <v>0</v>
      </c>
      <c r="T581">
        <v>29.5</v>
      </c>
    </row>
    <row r="582" spans="1:20" x14ac:dyDescent="0.25">
      <c r="A582" t="s">
        <v>75</v>
      </c>
      <c r="B582" t="s">
        <v>278</v>
      </c>
      <c r="C582" t="s">
        <v>20</v>
      </c>
      <c r="D582" t="s">
        <v>279</v>
      </c>
      <c r="E582" t="s">
        <v>244</v>
      </c>
      <c r="F582">
        <v>2356</v>
      </c>
      <c r="G582" t="s">
        <v>214</v>
      </c>
      <c r="H582" t="s">
        <v>80</v>
      </c>
      <c r="I582" t="s">
        <v>281</v>
      </c>
      <c r="J582" t="s">
        <v>90</v>
      </c>
      <c r="K582" t="s">
        <v>42</v>
      </c>
      <c r="L582" t="s">
        <v>91</v>
      </c>
      <c r="M582" t="s">
        <v>92</v>
      </c>
      <c r="N582" s="11" t="s">
        <v>84</v>
      </c>
      <c r="O582" s="11" t="s">
        <v>2274</v>
      </c>
      <c r="P582">
        <v>0</v>
      </c>
      <c r="Q582">
        <v>26</v>
      </c>
      <c r="R582">
        <v>0</v>
      </c>
      <c r="S582">
        <v>51.2</v>
      </c>
      <c r="T582">
        <v>-51.2</v>
      </c>
    </row>
    <row r="583" spans="1:20" x14ac:dyDescent="0.25">
      <c r="A583" t="s">
        <v>75</v>
      </c>
      <c r="B583" t="s">
        <v>487</v>
      </c>
      <c r="C583" t="s">
        <v>26</v>
      </c>
      <c r="D583" t="s">
        <v>488</v>
      </c>
      <c r="E583" t="s">
        <v>489</v>
      </c>
      <c r="F583">
        <v>39402</v>
      </c>
      <c r="G583" t="s">
        <v>442</v>
      </c>
      <c r="H583" t="s">
        <v>80</v>
      </c>
      <c r="I583" t="s">
        <v>81</v>
      </c>
      <c r="J583" t="s">
        <v>82</v>
      </c>
      <c r="K583" t="s">
        <v>53</v>
      </c>
      <c r="L583" t="s">
        <v>248</v>
      </c>
      <c r="M583" t="s">
        <v>83</v>
      </c>
      <c r="N583" s="11" t="s">
        <v>84</v>
      </c>
      <c r="O583" s="11" t="s">
        <v>2274</v>
      </c>
      <c r="P583">
        <v>5</v>
      </c>
      <c r="Q583">
        <v>0</v>
      </c>
      <c r="R583">
        <v>65.3</v>
      </c>
      <c r="S583">
        <v>0</v>
      </c>
      <c r="T583">
        <v>65.3</v>
      </c>
    </row>
    <row r="584" spans="1:20" x14ac:dyDescent="0.25">
      <c r="A584" t="s">
        <v>75</v>
      </c>
      <c r="B584" t="s">
        <v>1298</v>
      </c>
      <c r="C584" t="s">
        <v>19</v>
      </c>
      <c r="D584" t="s">
        <v>154</v>
      </c>
      <c r="E584" t="s">
        <v>155</v>
      </c>
      <c r="F584">
        <v>89106</v>
      </c>
      <c r="G584" t="s">
        <v>119</v>
      </c>
      <c r="H584" t="s">
        <v>80</v>
      </c>
      <c r="I584" t="s">
        <v>81</v>
      </c>
      <c r="J584" t="s">
        <v>82</v>
      </c>
      <c r="K584" t="s">
        <v>38</v>
      </c>
      <c r="L584" t="s">
        <v>111</v>
      </c>
      <c r="M584" t="s">
        <v>83</v>
      </c>
      <c r="N584" s="11" t="s">
        <v>84</v>
      </c>
      <c r="O584" s="11" t="s">
        <v>2274</v>
      </c>
      <c r="P584">
        <v>-1</v>
      </c>
      <c r="Q584">
        <v>0</v>
      </c>
      <c r="R584">
        <v>126.7</v>
      </c>
      <c r="S584">
        <v>0</v>
      </c>
      <c r="T584">
        <v>126.7</v>
      </c>
    </row>
    <row r="585" spans="1:20" x14ac:dyDescent="0.25">
      <c r="A585" t="s">
        <v>75</v>
      </c>
      <c r="B585" t="s">
        <v>2115</v>
      </c>
      <c r="C585" t="s">
        <v>29</v>
      </c>
      <c r="D585" t="s">
        <v>2116</v>
      </c>
      <c r="E585" t="s">
        <v>100</v>
      </c>
      <c r="F585">
        <v>46038</v>
      </c>
      <c r="G585" t="s">
        <v>115</v>
      </c>
      <c r="H585" t="s">
        <v>80</v>
      </c>
      <c r="I585" t="s">
        <v>281</v>
      </c>
      <c r="J585" t="s">
        <v>90</v>
      </c>
      <c r="K585" t="s">
        <v>42</v>
      </c>
      <c r="L585" t="s">
        <v>91</v>
      </c>
      <c r="M585" t="s">
        <v>92</v>
      </c>
      <c r="N585" s="11" t="s">
        <v>84</v>
      </c>
      <c r="O585" s="11" t="s">
        <v>2274</v>
      </c>
      <c r="P585">
        <v>0</v>
      </c>
      <c r="Q585">
        <v>30</v>
      </c>
      <c r="R585">
        <v>0</v>
      </c>
      <c r="S585">
        <v>294</v>
      </c>
      <c r="T585">
        <v>-294</v>
      </c>
    </row>
    <row r="586" spans="1:20" x14ac:dyDescent="0.25">
      <c r="A586" t="s">
        <v>75</v>
      </c>
      <c r="B586" t="s">
        <v>150</v>
      </c>
      <c r="C586" t="s">
        <v>29</v>
      </c>
      <c r="D586" t="s">
        <v>151</v>
      </c>
      <c r="E586" t="s">
        <v>87</v>
      </c>
      <c r="F586">
        <v>44060</v>
      </c>
      <c r="G586" t="s">
        <v>2117</v>
      </c>
      <c r="H586" t="s">
        <v>80</v>
      </c>
      <c r="I586" t="s">
        <v>81</v>
      </c>
      <c r="J586" t="s">
        <v>90</v>
      </c>
      <c r="K586" t="s">
        <v>53</v>
      </c>
      <c r="L586" t="s">
        <v>193</v>
      </c>
      <c r="M586" t="s">
        <v>92</v>
      </c>
      <c r="N586" s="11" t="s">
        <v>84</v>
      </c>
      <c r="O586" s="11" t="s">
        <v>2274</v>
      </c>
      <c r="P586">
        <v>0</v>
      </c>
      <c r="Q586">
        <v>6</v>
      </c>
      <c r="R586">
        <v>0</v>
      </c>
      <c r="S586">
        <v>807.84</v>
      </c>
      <c r="T586">
        <v>-807.84</v>
      </c>
    </row>
    <row r="587" spans="1:20" x14ac:dyDescent="0.25">
      <c r="A587" t="s">
        <v>75</v>
      </c>
      <c r="B587" t="s">
        <v>301</v>
      </c>
      <c r="C587" t="s">
        <v>29</v>
      </c>
      <c r="D587" t="s">
        <v>302</v>
      </c>
      <c r="E587" t="s">
        <v>87</v>
      </c>
      <c r="F587">
        <v>45005</v>
      </c>
      <c r="G587" t="s">
        <v>944</v>
      </c>
      <c r="H587" t="s">
        <v>80</v>
      </c>
      <c r="I587" t="s">
        <v>81</v>
      </c>
      <c r="J587" t="s">
        <v>82</v>
      </c>
      <c r="K587" t="s">
        <v>42</v>
      </c>
      <c r="L587" t="s">
        <v>91</v>
      </c>
      <c r="M587" t="s">
        <v>83</v>
      </c>
      <c r="N587" s="11" t="s">
        <v>84</v>
      </c>
      <c r="O587" s="11" t="s">
        <v>2274</v>
      </c>
      <c r="P587">
        <v>-1</v>
      </c>
      <c r="Q587">
        <v>0</v>
      </c>
      <c r="R587">
        <v>71.7</v>
      </c>
      <c r="S587">
        <v>0</v>
      </c>
      <c r="T587">
        <v>71.7</v>
      </c>
    </row>
    <row r="588" spans="1:20" x14ac:dyDescent="0.25">
      <c r="A588" t="s">
        <v>75</v>
      </c>
      <c r="B588" t="s">
        <v>351</v>
      </c>
      <c r="C588" t="s">
        <v>22</v>
      </c>
      <c r="D588" t="s">
        <v>190</v>
      </c>
      <c r="E588" t="s">
        <v>137</v>
      </c>
      <c r="F588">
        <v>24018</v>
      </c>
      <c r="G588" t="s">
        <v>119</v>
      </c>
      <c r="H588" t="s">
        <v>80</v>
      </c>
      <c r="I588" t="s">
        <v>81</v>
      </c>
      <c r="J588" t="s">
        <v>82</v>
      </c>
      <c r="K588" t="s">
        <v>38</v>
      </c>
      <c r="L588" t="s">
        <v>111</v>
      </c>
      <c r="M588" t="s">
        <v>83</v>
      </c>
      <c r="N588" s="11" t="s">
        <v>84</v>
      </c>
      <c r="O588" s="11" t="s">
        <v>2274</v>
      </c>
      <c r="P588">
        <v>2</v>
      </c>
      <c r="Q588">
        <v>0</v>
      </c>
      <c r="R588">
        <v>230.4</v>
      </c>
      <c r="S588">
        <v>0</v>
      </c>
      <c r="T588">
        <v>230.4</v>
      </c>
    </row>
    <row r="589" spans="1:20" x14ac:dyDescent="0.25">
      <c r="A589" t="s">
        <v>75</v>
      </c>
      <c r="B589" t="s">
        <v>948</v>
      </c>
      <c r="C589" t="s">
        <v>26</v>
      </c>
      <c r="D589" t="s">
        <v>949</v>
      </c>
      <c r="E589" t="s">
        <v>105</v>
      </c>
      <c r="F589">
        <v>29464</v>
      </c>
      <c r="G589" t="s">
        <v>577</v>
      </c>
      <c r="H589" t="s">
        <v>80</v>
      </c>
      <c r="I589" t="s">
        <v>81</v>
      </c>
      <c r="J589" t="s">
        <v>82</v>
      </c>
      <c r="K589" t="s">
        <v>53</v>
      </c>
      <c r="L589" t="s">
        <v>228</v>
      </c>
      <c r="M589" t="s">
        <v>83</v>
      </c>
      <c r="N589" s="11" t="s">
        <v>84</v>
      </c>
      <c r="O589" s="11" t="s">
        <v>2274</v>
      </c>
      <c r="P589">
        <v>-4</v>
      </c>
      <c r="Q589">
        <v>0</v>
      </c>
      <c r="R589">
        <v>2053.1999999999998</v>
      </c>
      <c r="S589">
        <v>0</v>
      </c>
      <c r="T589">
        <v>2053.1999999999998</v>
      </c>
    </row>
    <row r="590" spans="1:20" x14ac:dyDescent="0.25">
      <c r="A590" t="s">
        <v>75</v>
      </c>
      <c r="B590" t="s">
        <v>948</v>
      </c>
      <c r="C590" t="s">
        <v>26</v>
      </c>
      <c r="D590" t="s">
        <v>949</v>
      </c>
      <c r="E590" t="s">
        <v>105</v>
      </c>
      <c r="F590">
        <v>29464</v>
      </c>
      <c r="G590" t="s">
        <v>283</v>
      </c>
      <c r="H590" t="s">
        <v>80</v>
      </c>
      <c r="I590" t="s">
        <v>81</v>
      </c>
      <c r="J590" t="s">
        <v>82</v>
      </c>
      <c r="K590" t="s">
        <v>38</v>
      </c>
      <c r="L590" t="s">
        <v>111</v>
      </c>
      <c r="M590" t="s">
        <v>83</v>
      </c>
      <c r="N590" s="11" t="s">
        <v>84</v>
      </c>
      <c r="O590" s="11" t="s">
        <v>2274</v>
      </c>
      <c r="P590">
        <v>-10</v>
      </c>
      <c r="Q590">
        <v>0</v>
      </c>
      <c r="R590">
        <v>697.5</v>
      </c>
      <c r="S590">
        <v>0</v>
      </c>
      <c r="T590">
        <v>697.5</v>
      </c>
    </row>
    <row r="591" spans="1:20" x14ac:dyDescent="0.25">
      <c r="A591" t="s">
        <v>75</v>
      </c>
      <c r="B591" t="s">
        <v>668</v>
      </c>
      <c r="C591" t="s">
        <v>28</v>
      </c>
      <c r="D591" t="s">
        <v>623</v>
      </c>
      <c r="E591" t="s">
        <v>95</v>
      </c>
      <c r="F591">
        <v>80130</v>
      </c>
      <c r="G591" t="s">
        <v>388</v>
      </c>
      <c r="H591" t="s">
        <v>80</v>
      </c>
      <c r="I591" t="s">
        <v>81</v>
      </c>
      <c r="J591" t="s">
        <v>90</v>
      </c>
      <c r="K591" t="s">
        <v>38</v>
      </c>
      <c r="L591" t="s">
        <v>111</v>
      </c>
      <c r="M591" t="s">
        <v>92</v>
      </c>
      <c r="N591" s="11" t="s">
        <v>84</v>
      </c>
      <c r="O591" s="11" t="s">
        <v>2274</v>
      </c>
      <c r="P591">
        <v>0</v>
      </c>
      <c r="Q591">
        <v>3</v>
      </c>
      <c r="R591">
        <v>0</v>
      </c>
      <c r="S591">
        <v>496.65</v>
      </c>
      <c r="T591">
        <v>-496.65</v>
      </c>
    </row>
    <row r="592" spans="1:20" x14ac:dyDescent="0.25">
      <c r="A592" t="s">
        <v>75</v>
      </c>
      <c r="B592" t="s">
        <v>255</v>
      </c>
      <c r="C592" t="s">
        <v>29</v>
      </c>
      <c r="D592" t="s">
        <v>256</v>
      </c>
      <c r="E592" t="s">
        <v>100</v>
      </c>
      <c r="F592">
        <v>46077</v>
      </c>
      <c r="G592" t="s">
        <v>115</v>
      </c>
      <c r="H592" t="s">
        <v>80</v>
      </c>
      <c r="I592" t="s">
        <v>281</v>
      </c>
      <c r="J592" t="s">
        <v>90</v>
      </c>
      <c r="K592" t="s">
        <v>42</v>
      </c>
      <c r="L592" t="s">
        <v>91</v>
      </c>
      <c r="M592" t="s">
        <v>92</v>
      </c>
      <c r="N592" s="11" t="s">
        <v>84</v>
      </c>
      <c r="O592" s="11" t="s">
        <v>2274</v>
      </c>
      <c r="P592">
        <v>0</v>
      </c>
      <c r="Q592">
        <v>25</v>
      </c>
      <c r="R592">
        <v>0</v>
      </c>
      <c r="S592">
        <v>245</v>
      </c>
      <c r="T592">
        <v>-245</v>
      </c>
    </row>
    <row r="593" spans="1:20" x14ac:dyDescent="0.25">
      <c r="A593" t="s">
        <v>75</v>
      </c>
      <c r="B593" t="s">
        <v>278</v>
      </c>
      <c r="C593" t="s">
        <v>20</v>
      </c>
      <c r="D593" t="s">
        <v>279</v>
      </c>
      <c r="E593" t="s">
        <v>244</v>
      </c>
      <c r="F593">
        <v>2356</v>
      </c>
      <c r="G593" t="s">
        <v>110</v>
      </c>
      <c r="H593" t="s">
        <v>80</v>
      </c>
      <c r="I593" t="s">
        <v>81</v>
      </c>
      <c r="J593" t="s">
        <v>90</v>
      </c>
      <c r="K593" t="s">
        <v>38</v>
      </c>
      <c r="L593" t="s">
        <v>111</v>
      </c>
      <c r="M593" t="s">
        <v>92</v>
      </c>
      <c r="N593" s="11" t="s">
        <v>84</v>
      </c>
      <c r="O593" s="11" t="s">
        <v>2274</v>
      </c>
      <c r="P593">
        <v>0</v>
      </c>
      <c r="Q593">
        <v>2</v>
      </c>
      <c r="R593">
        <v>0</v>
      </c>
      <c r="S593">
        <v>232.8</v>
      </c>
      <c r="T593">
        <v>-232.8</v>
      </c>
    </row>
    <row r="594" spans="1:20" x14ac:dyDescent="0.25">
      <c r="A594" t="s">
        <v>75</v>
      </c>
      <c r="B594" t="s">
        <v>1284</v>
      </c>
      <c r="C594" t="s">
        <v>27</v>
      </c>
      <c r="D594" t="s">
        <v>237</v>
      </c>
      <c r="E594" t="s">
        <v>114</v>
      </c>
      <c r="F594">
        <v>34243</v>
      </c>
      <c r="G594" t="s">
        <v>1016</v>
      </c>
      <c r="H594" t="s">
        <v>80</v>
      </c>
      <c r="I594" t="s">
        <v>281</v>
      </c>
      <c r="J594" t="s">
        <v>82</v>
      </c>
      <c r="K594" t="s">
        <v>42</v>
      </c>
      <c r="L594" t="s">
        <v>91</v>
      </c>
      <c r="M594" t="s">
        <v>83</v>
      </c>
      <c r="N594" s="11" t="s">
        <v>84</v>
      </c>
      <c r="O594" s="11" t="s">
        <v>2274</v>
      </c>
      <c r="P594">
        <v>-11</v>
      </c>
      <c r="Q594">
        <v>0</v>
      </c>
      <c r="R594">
        <v>176.66</v>
      </c>
      <c r="S594">
        <v>0</v>
      </c>
      <c r="T594">
        <v>176.66</v>
      </c>
    </row>
    <row r="595" spans="1:20" x14ac:dyDescent="0.25">
      <c r="A595" t="s">
        <v>75</v>
      </c>
      <c r="B595" t="s">
        <v>950</v>
      </c>
      <c r="C595" t="s">
        <v>28</v>
      </c>
      <c r="D595" t="s">
        <v>951</v>
      </c>
      <c r="E595" t="s">
        <v>295</v>
      </c>
      <c r="F595">
        <v>84341</v>
      </c>
      <c r="G595" t="s">
        <v>610</v>
      </c>
      <c r="H595" t="s">
        <v>80</v>
      </c>
      <c r="I595" t="s">
        <v>81</v>
      </c>
      <c r="J595" t="s">
        <v>82</v>
      </c>
      <c r="K595" t="s">
        <v>38</v>
      </c>
      <c r="L595" t="s">
        <v>111</v>
      </c>
      <c r="M595" t="s">
        <v>83</v>
      </c>
      <c r="N595" s="11" t="s">
        <v>84</v>
      </c>
      <c r="O595" s="11" t="s">
        <v>2274</v>
      </c>
      <c r="P595">
        <v>-1</v>
      </c>
      <c r="Q595">
        <v>0</v>
      </c>
      <c r="R595">
        <v>174.8</v>
      </c>
      <c r="S595">
        <v>0</v>
      </c>
      <c r="T595">
        <v>174.8</v>
      </c>
    </row>
    <row r="596" spans="1:20" x14ac:dyDescent="0.25">
      <c r="A596" t="s">
        <v>75</v>
      </c>
      <c r="B596" t="s">
        <v>184</v>
      </c>
      <c r="C596" t="s">
        <v>25</v>
      </c>
      <c r="D596" t="s">
        <v>185</v>
      </c>
      <c r="E596" t="s">
        <v>186</v>
      </c>
      <c r="F596">
        <v>11230</v>
      </c>
      <c r="G596" t="s">
        <v>437</v>
      </c>
      <c r="H596" t="s">
        <v>80</v>
      </c>
      <c r="I596" t="s">
        <v>164</v>
      </c>
      <c r="J596" t="s">
        <v>90</v>
      </c>
      <c r="K596" t="s">
        <v>53</v>
      </c>
      <c r="L596" t="s">
        <v>248</v>
      </c>
      <c r="M596" t="s">
        <v>166</v>
      </c>
      <c r="N596" s="11" t="s">
        <v>84</v>
      </c>
      <c r="O596" s="11" t="s">
        <v>2274</v>
      </c>
      <c r="P596">
        <v>0</v>
      </c>
      <c r="Q596">
        <v>1</v>
      </c>
      <c r="R596">
        <v>0</v>
      </c>
      <c r="S596">
        <v>9.3000000000000007</v>
      </c>
      <c r="T596">
        <v>-9.3000000000000007</v>
      </c>
    </row>
    <row r="597" spans="1:20" x14ac:dyDescent="0.25">
      <c r="A597" t="s">
        <v>75</v>
      </c>
      <c r="B597" t="s">
        <v>212</v>
      </c>
      <c r="C597" t="s">
        <v>25</v>
      </c>
      <c r="D597" t="s">
        <v>213</v>
      </c>
      <c r="E597" t="s">
        <v>186</v>
      </c>
      <c r="F597">
        <v>11803</v>
      </c>
      <c r="G597" t="s">
        <v>202</v>
      </c>
      <c r="H597" t="s">
        <v>80</v>
      </c>
      <c r="I597" t="s">
        <v>81</v>
      </c>
      <c r="J597" t="s">
        <v>90</v>
      </c>
      <c r="K597" t="s">
        <v>42</v>
      </c>
      <c r="L597" t="s">
        <v>91</v>
      </c>
      <c r="M597" t="s">
        <v>188</v>
      </c>
      <c r="N597" s="11" t="s">
        <v>84</v>
      </c>
      <c r="O597" s="11" t="s">
        <v>2274</v>
      </c>
      <c r="P597">
        <v>0</v>
      </c>
      <c r="Q597">
        <v>7</v>
      </c>
      <c r="R597">
        <v>0</v>
      </c>
      <c r="S597">
        <v>57.75</v>
      </c>
      <c r="T597">
        <v>-57.75</v>
      </c>
    </row>
    <row r="598" spans="1:20" x14ac:dyDescent="0.25">
      <c r="A598" t="s">
        <v>75</v>
      </c>
      <c r="B598" t="s">
        <v>258</v>
      </c>
      <c r="C598" t="s">
        <v>28</v>
      </c>
      <c r="D598" t="s">
        <v>259</v>
      </c>
      <c r="E598" t="s">
        <v>95</v>
      </c>
      <c r="F598">
        <v>80222</v>
      </c>
      <c r="G598" t="s">
        <v>952</v>
      </c>
      <c r="H598" t="s">
        <v>80</v>
      </c>
      <c r="I598" t="s">
        <v>164</v>
      </c>
      <c r="J598" t="s">
        <v>90</v>
      </c>
      <c r="K598" t="s">
        <v>44</v>
      </c>
      <c r="L598" t="s">
        <v>144</v>
      </c>
      <c r="M598" t="s">
        <v>92</v>
      </c>
      <c r="N598" s="11" t="s">
        <v>84</v>
      </c>
      <c r="O598" s="11" t="s">
        <v>2274</v>
      </c>
      <c r="P598">
        <v>0</v>
      </c>
      <c r="Q598">
        <v>4</v>
      </c>
      <c r="R598">
        <v>0</v>
      </c>
      <c r="S598">
        <v>55.4</v>
      </c>
      <c r="T598">
        <v>-55.4</v>
      </c>
    </row>
    <row r="599" spans="1:20" x14ac:dyDescent="0.25">
      <c r="A599" t="s">
        <v>75</v>
      </c>
      <c r="B599" t="s">
        <v>167</v>
      </c>
      <c r="C599" t="s">
        <v>28</v>
      </c>
      <c r="D599" t="s">
        <v>168</v>
      </c>
      <c r="E599" t="s">
        <v>95</v>
      </c>
      <c r="F599">
        <v>80550</v>
      </c>
      <c r="G599" t="s">
        <v>953</v>
      </c>
      <c r="H599" t="s">
        <v>80</v>
      </c>
      <c r="I599" t="s">
        <v>89</v>
      </c>
      <c r="J599" t="s">
        <v>90</v>
      </c>
      <c r="K599" t="s">
        <v>42</v>
      </c>
      <c r="L599" t="s">
        <v>91</v>
      </c>
      <c r="M599" t="s">
        <v>92</v>
      </c>
      <c r="N599" s="11" t="s">
        <v>84</v>
      </c>
      <c r="O599" s="11" t="s">
        <v>2274</v>
      </c>
      <c r="P599">
        <v>-11</v>
      </c>
      <c r="Q599">
        <v>0</v>
      </c>
      <c r="R599">
        <v>653.4</v>
      </c>
      <c r="S599">
        <v>0</v>
      </c>
      <c r="T599">
        <v>653.4</v>
      </c>
    </row>
    <row r="600" spans="1:20" x14ac:dyDescent="0.25">
      <c r="A600" t="s">
        <v>75</v>
      </c>
      <c r="B600" t="s">
        <v>1332</v>
      </c>
      <c r="C600" t="s">
        <v>19</v>
      </c>
      <c r="D600" t="s">
        <v>154</v>
      </c>
      <c r="E600" t="s">
        <v>155</v>
      </c>
      <c r="F600">
        <v>89131</v>
      </c>
      <c r="G600" t="s">
        <v>264</v>
      </c>
      <c r="H600" t="s">
        <v>80</v>
      </c>
      <c r="I600" t="s">
        <v>281</v>
      </c>
      <c r="J600" t="s">
        <v>90</v>
      </c>
      <c r="K600" t="s">
        <v>42</v>
      </c>
      <c r="L600" t="s">
        <v>91</v>
      </c>
      <c r="M600" t="s">
        <v>92</v>
      </c>
      <c r="N600" s="11" t="s">
        <v>84</v>
      </c>
      <c r="O600" s="11" t="s">
        <v>2274</v>
      </c>
      <c r="P600">
        <v>-117</v>
      </c>
      <c r="Q600">
        <v>0</v>
      </c>
      <c r="R600">
        <v>851.76</v>
      </c>
      <c r="S600">
        <v>0</v>
      </c>
      <c r="T600">
        <v>851.76</v>
      </c>
    </row>
    <row r="601" spans="1:20" x14ac:dyDescent="0.25">
      <c r="A601" t="s">
        <v>75</v>
      </c>
      <c r="B601" t="s">
        <v>825</v>
      </c>
      <c r="C601" t="s">
        <v>18</v>
      </c>
      <c r="D601" t="s">
        <v>826</v>
      </c>
      <c r="E601" t="s">
        <v>191</v>
      </c>
      <c r="F601">
        <v>78070</v>
      </c>
      <c r="G601" t="s">
        <v>945</v>
      </c>
      <c r="H601" t="s">
        <v>80</v>
      </c>
      <c r="I601" t="s">
        <v>89</v>
      </c>
      <c r="J601" t="s">
        <v>82</v>
      </c>
      <c r="K601" t="s">
        <v>54</v>
      </c>
      <c r="L601" t="s">
        <v>824</v>
      </c>
      <c r="M601" t="s">
        <v>83</v>
      </c>
      <c r="N601" s="11" t="s">
        <v>84</v>
      </c>
      <c r="O601" s="11" t="s">
        <v>2274</v>
      </c>
      <c r="P601">
        <v>-4</v>
      </c>
      <c r="Q601">
        <v>0</v>
      </c>
      <c r="R601">
        <v>126</v>
      </c>
      <c r="S601">
        <v>0</v>
      </c>
      <c r="T601">
        <v>126</v>
      </c>
    </row>
    <row r="602" spans="1:20" x14ac:dyDescent="0.25">
      <c r="A602" t="s">
        <v>75</v>
      </c>
      <c r="B602" t="s">
        <v>498</v>
      </c>
      <c r="C602" t="s">
        <v>31</v>
      </c>
      <c r="D602" t="s">
        <v>499</v>
      </c>
      <c r="E602" t="s">
        <v>114</v>
      </c>
      <c r="F602">
        <v>33166</v>
      </c>
      <c r="G602" t="s">
        <v>954</v>
      </c>
      <c r="H602" t="s">
        <v>80</v>
      </c>
      <c r="I602" t="s">
        <v>81</v>
      </c>
      <c r="J602" t="s">
        <v>82</v>
      </c>
      <c r="K602" t="s">
        <v>44</v>
      </c>
      <c r="L602" t="s">
        <v>955</v>
      </c>
      <c r="M602" t="s">
        <v>83</v>
      </c>
      <c r="N602" s="11" t="s">
        <v>84</v>
      </c>
      <c r="O602" s="11" t="s">
        <v>2274</v>
      </c>
      <c r="P602">
        <v>-1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t="s">
        <v>75</v>
      </c>
      <c r="B603" t="s">
        <v>956</v>
      </c>
      <c r="C603" t="s">
        <v>25</v>
      </c>
      <c r="D603" t="s">
        <v>957</v>
      </c>
      <c r="E603" t="s">
        <v>186</v>
      </c>
      <c r="F603">
        <v>11215</v>
      </c>
      <c r="G603" t="s">
        <v>364</v>
      </c>
      <c r="H603" t="s">
        <v>80</v>
      </c>
      <c r="I603" t="s">
        <v>81</v>
      </c>
      <c r="J603" t="s">
        <v>365</v>
      </c>
      <c r="K603" t="s">
        <v>39</v>
      </c>
      <c r="L603" t="s">
        <v>39</v>
      </c>
      <c r="M603" t="s">
        <v>92</v>
      </c>
      <c r="N603" s="11" t="s">
        <v>84</v>
      </c>
      <c r="O603" s="11" t="s">
        <v>2274</v>
      </c>
      <c r="P603">
        <v>-1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t="s">
        <v>75</v>
      </c>
      <c r="B604" t="s">
        <v>358</v>
      </c>
      <c r="C604" t="s">
        <v>26</v>
      </c>
      <c r="D604" t="s">
        <v>359</v>
      </c>
      <c r="E604" t="s">
        <v>180</v>
      </c>
      <c r="F604">
        <v>30075</v>
      </c>
      <c r="G604" t="s">
        <v>557</v>
      </c>
      <c r="H604" t="s">
        <v>80</v>
      </c>
      <c r="I604" t="s">
        <v>281</v>
      </c>
      <c r="J604" t="s">
        <v>90</v>
      </c>
      <c r="K604" t="s">
        <v>53</v>
      </c>
      <c r="L604" t="s">
        <v>139</v>
      </c>
      <c r="M604" t="s">
        <v>229</v>
      </c>
      <c r="N604" s="11" t="s">
        <v>84</v>
      </c>
      <c r="O604" s="11" t="s">
        <v>2274</v>
      </c>
      <c r="P604">
        <v>0</v>
      </c>
      <c r="Q604">
        <v>4</v>
      </c>
      <c r="R604">
        <v>0</v>
      </c>
      <c r="S604">
        <v>0.8</v>
      </c>
      <c r="T604">
        <v>-0.8</v>
      </c>
    </row>
    <row r="605" spans="1:20" x14ac:dyDescent="0.25">
      <c r="A605" t="s">
        <v>75</v>
      </c>
      <c r="B605" t="s">
        <v>255</v>
      </c>
      <c r="C605" t="s">
        <v>29</v>
      </c>
      <c r="D605" t="s">
        <v>256</v>
      </c>
      <c r="E605" t="s">
        <v>100</v>
      </c>
      <c r="F605">
        <v>46077</v>
      </c>
      <c r="G605" t="s">
        <v>199</v>
      </c>
      <c r="H605" t="s">
        <v>80</v>
      </c>
      <c r="I605" t="s">
        <v>164</v>
      </c>
      <c r="J605" t="s">
        <v>90</v>
      </c>
      <c r="K605" t="s">
        <v>42</v>
      </c>
      <c r="L605" t="s">
        <v>91</v>
      </c>
      <c r="M605" t="s">
        <v>188</v>
      </c>
      <c r="N605" s="11" t="s">
        <v>84</v>
      </c>
      <c r="O605" s="11" t="s">
        <v>2274</v>
      </c>
      <c r="P605">
        <v>0</v>
      </c>
      <c r="Q605">
        <v>4</v>
      </c>
      <c r="R605">
        <v>0</v>
      </c>
      <c r="S605">
        <v>10.6</v>
      </c>
      <c r="T605">
        <v>-10.6</v>
      </c>
    </row>
    <row r="606" spans="1:20" x14ac:dyDescent="0.25">
      <c r="A606" t="s">
        <v>75</v>
      </c>
      <c r="B606" t="s">
        <v>625</v>
      </c>
      <c r="C606" t="s">
        <v>27</v>
      </c>
      <c r="D606" t="s">
        <v>626</v>
      </c>
      <c r="E606" t="s">
        <v>114</v>
      </c>
      <c r="F606">
        <v>34491</v>
      </c>
      <c r="G606" t="s">
        <v>324</v>
      </c>
      <c r="H606" t="s">
        <v>80</v>
      </c>
      <c r="I606" t="s">
        <v>81</v>
      </c>
      <c r="J606" t="s">
        <v>90</v>
      </c>
      <c r="K606" t="s">
        <v>36</v>
      </c>
      <c r="L606" t="s">
        <v>36</v>
      </c>
      <c r="M606" t="s">
        <v>92</v>
      </c>
      <c r="N606" s="11" t="s">
        <v>84</v>
      </c>
      <c r="O606" s="11" t="s">
        <v>2274</v>
      </c>
      <c r="P606">
        <v>0</v>
      </c>
      <c r="Q606">
        <v>1</v>
      </c>
      <c r="R606">
        <v>0</v>
      </c>
      <c r="S606">
        <v>89.05</v>
      </c>
      <c r="T606">
        <v>-89.05</v>
      </c>
    </row>
    <row r="607" spans="1:20" x14ac:dyDescent="0.25">
      <c r="A607" t="s">
        <v>75</v>
      </c>
      <c r="B607" t="s">
        <v>399</v>
      </c>
      <c r="C607" t="s">
        <v>28</v>
      </c>
      <c r="D607" t="s">
        <v>400</v>
      </c>
      <c r="E607" t="s">
        <v>295</v>
      </c>
      <c r="F607">
        <v>84070</v>
      </c>
      <c r="G607" t="s">
        <v>978</v>
      </c>
      <c r="H607" t="s">
        <v>80</v>
      </c>
      <c r="I607" t="s">
        <v>281</v>
      </c>
      <c r="J607" t="s">
        <v>90</v>
      </c>
      <c r="K607" t="s">
        <v>41</v>
      </c>
      <c r="L607" t="s">
        <v>724</v>
      </c>
      <c r="M607" t="s">
        <v>92</v>
      </c>
      <c r="N607" s="11" t="s">
        <v>84</v>
      </c>
      <c r="O607" s="11" t="s">
        <v>2274</v>
      </c>
      <c r="P607">
        <v>0</v>
      </c>
      <c r="Q607">
        <v>36</v>
      </c>
      <c r="R607">
        <v>0</v>
      </c>
      <c r="S607">
        <v>1503</v>
      </c>
      <c r="T607">
        <v>-1503</v>
      </c>
    </row>
    <row r="608" spans="1:20" x14ac:dyDescent="0.25">
      <c r="A608" t="s">
        <v>75</v>
      </c>
      <c r="B608" t="s">
        <v>960</v>
      </c>
      <c r="C608" t="s">
        <v>22</v>
      </c>
      <c r="D608" t="s">
        <v>961</v>
      </c>
      <c r="E608" t="s">
        <v>137</v>
      </c>
      <c r="F608">
        <v>23320</v>
      </c>
      <c r="G608" t="s">
        <v>202</v>
      </c>
      <c r="H608" t="s">
        <v>80</v>
      </c>
      <c r="I608" t="s">
        <v>81</v>
      </c>
      <c r="J608" t="s">
        <v>90</v>
      </c>
      <c r="K608" t="s">
        <v>42</v>
      </c>
      <c r="L608" t="s">
        <v>91</v>
      </c>
      <c r="M608" t="s">
        <v>188</v>
      </c>
      <c r="N608" s="11" t="s">
        <v>84</v>
      </c>
      <c r="O608" s="11" t="s">
        <v>2274</v>
      </c>
      <c r="P608">
        <v>0</v>
      </c>
      <c r="Q608">
        <v>20</v>
      </c>
      <c r="R608">
        <v>0</v>
      </c>
      <c r="S608">
        <v>137.80000000000001</v>
      </c>
      <c r="T608">
        <v>-137.80000000000001</v>
      </c>
    </row>
    <row r="609" spans="1:20" x14ac:dyDescent="0.25">
      <c r="A609" t="s">
        <v>75</v>
      </c>
      <c r="B609" t="s">
        <v>1067</v>
      </c>
      <c r="C609" t="s">
        <v>18</v>
      </c>
      <c r="D609" t="s">
        <v>1068</v>
      </c>
      <c r="E609" t="s">
        <v>466</v>
      </c>
      <c r="F609">
        <v>70810</v>
      </c>
      <c r="G609" t="s">
        <v>1826</v>
      </c>
      <c r="H609" t="s">
        <v>80</v>
      </c>
      <c r="I609" t="s">
        <v>281</v>
      </c>
      <c r="J609" t="s">
        <v>1070</v>
      </c>
      <c r="K609" t="s">
        <v>45</v>
      </c>
      <c r="L609" t="s">
        <v>139</v>
      </c>
      <c r="M609" t="s">
        <v>83</v>
      </c>
      <c r="N609" s="11" t="s">
        <v>84</v>
      </c>
      <c r="O609" s="11" t="s">
        <v>2274</v>
      </c>
      <c r="P609">
        <v>0</v>
      </c>
      <c r="Q609">
        <v>0</v>
      </c>
      <c r="R609">
        <v>0</v>
      </c>
      <c r="S609">
        <v>-906.3</v>
      </c>
      <c r="T609">
        <v>906.3</v>
      </c>
    </row>
    <row r="610" spans="1:20" x14ac:dyDescent="0.25">
      <c r="A610" t="s">
        <v>75</v>
      </c>
      <c r="B610" t="s">
        <v>171</v>
      </c>
      <c r="C610" t="s">
        <v>23</v>
      </c>
      <c r="D610" t="s">
        <v>513</v>
      </c>
      <c r="E610" t="s">
        <v>176</v>
      </c>
      <c r="F610">
        <v>98005</v>
      </c>
      <c r="G610" t="s">
        <v>298</v>
      </c>
      <c r="H610" t="s">
        <v>80</v>
      </c>
      <c r="I610" t="s">
        <v>164</v>
      </c>
      <c r="J610" t="s">
        <v>90</v>
      </c>
      <c r="K610" t="s">
        <v>38</v>
      </c>
      <c r="L610" t="s">
        <v>129</v>
      </c>
      <c r="M610" t="s">
        <v>188</v>
      </c>
      <c r="N610" s="11" t="s">
        <v>84</v>
      </c>
      <c r="O610" s="11" t="s">
        <v>2274</v>
      </c>
      <c r="P610">
        <v>0</v>
      </c>
      <c r="Q610">
        <v>1</v>
      </c>
      <c r="R610">
        <v>0</v>
      </c>
      <c r="S610">
        <v>172.25</v>
      </c>
      <c r="T610">
        <v>-172.25</v>
      </c>
    </row>
    <row r="611" spans="1:20" x14ac:dyDescent="0.25">
      <c r="A611" t="s">
        <v>75</v>
      </c>
      <c r="B611" t="s">
        <v>335</v>
      </c>
      <c r="C611" t="s">
        <v>30</v>
      </c>
      <c r="D611" t="s">
        <v>336</v>
      </c>
      <c r="E611" t="s">
        <v>337</v>
      </c>
      <c r="F611">
        <v>54481</v>
      </c>
      <c r="G611" t="s">
        <v>322</v>
      </c>
      <c r="H611" t="s">
        <v>80</v>
      </c>
      <c r="I611" t="s">
        <v>81</v>
      </c>
      <c r="J611" t="s">
        <v>90</v>
      </c>
      <c r="K611" t="s">
        <v>53</v>
      </c>
      <c r="L611" t="s">
        <v>165</v>
      </c>
      <c r="M611" t="s">
        <v>92</v>
      </c>
      <c r="N611" s="11" t="s">
        <v>84</v>
      </c>
      <c r="O611" s="11" t="s">
        <v>2274</v>
      </c>
      <c r="P611">
        <v>0</v>
      </c>
      <c r="Q611">
        <v>4</v>
      </c>
      <c r="R611">
        <v>0</v>
      </c>
      <c r="S611">
        <v>410.72</v>
      </c>
      <c r="T611">
        <v>-410.72</v>
      </c>
    </row>
    <row r="612" spans="1:20" x14ac:dyDescent="0.25">
      <c r="A612" t="s">
        <v>75</v>
      </c>
      <c r="B612" t="s">
        <v>316</v>
      </c>
      <c r="C612" t="s">
        <v>27</v>
      </c>
      <c r="D612" t="s">
        <v>237</v>
      </c>
      <c r="E612" t="s">
        <v>114</v>
      </c>
      <c r="F612">
        <v>34240</v>
      </c>
      <c r="G612" t="s">
        <v>96</v>
      </c>
      <c r="H612" t="s">
        <v>80</v>
      </c>
      <c r="I612" t="s">
        <v>281</v>
      </c>
      <c r="J612" t="s">
        <v>90</v>
      </c>
      <c r="K612" t="s">
        <v>42</v>
      </c>
      <c r="L612" t="s">
        <v>97</v>
      </c>
      <c r="M612" t="s">
        <v>92</v>
      </c>
      <c r="N612" s="11" t="s">
        <v>84</v>
      </c>
      <c r="O612" s="11" t="s">
        <v>2274</v>
      </c>
      <c r="P612">
        <v>0</v>
      </c>
      <c r="Q612">
        <v>100</v>
      </c>
      <c r="R612">
        <v>0</v>
      </c>
      <c r="S612">
        <v>153</v>
      </c>
      <c r="T612">
        <v>-153</v>
      </c>
    </row>
    <row r="613" spans="1:20" x14ac:dyDescent="0.25">
      <c r="A613" t="s">
        <v>75</v>
      </c>
      <c r="B613" t="s">
        <v>258</v>
      </c>
      <c r="C613" t="s">
        <v>28</v>
      </c>
      <c r="D613" t="s">
        <v>259</v>
      </c>
      <c r="E613" t="s">
        <v>95</v>
      </c>
      <c r="F613">
        <v>80222</v>
      </c>
      <c r="G613" t="s">
        <v>152</v>
      </c>
      <c r="H613" t="s">
        <v>80</v>
      </c>
      <c r="I613" t="s">
        <v>81</v>
      </c>
      <c r="J613" t="s">
        <v>90</v>
      </c>
      <c r="K613" t="s">
        <v>38</v>
      </c>
      <c r="L613" t="s">
        <v>111</v>
      </c>
      <c r="M613" t="s">
        <v>92</v>
      </c>
      <c r="N613" s="11" t="s">
        <v>84</v>
      </c>
      <c r="O613" s="11" t="s">
        <v>2274</v>
      </c>
      <c r="P613">
        <v>0</v>
      </c>
      <c r="Q613">
        <v>9</v>
      </c>
      <c r="R613">
        <v>0</v>
      </c>
      <c r="S613">
        <v>690.75</v>
      </c>
      <c r="T613">
        <v>-690.75</v>
      </c>
    </row>
    <row r="614" spans="1:20" x14ac:dyDescent="0.25">
      <c r="A614" t="s">
        <v>75</v>
      </c>
      <c r="B614" t="s">
        <v>468</v>
      </c>
      <c r="C614" t="s">
        <v>22</v>
      </c>
      <c r="D614" t="s">
        <v>469</v>
      </c>
      <c r="E614" t="s">
        <v>137</v>
      </c>
      <c r="F614">
        <v>23227</v>
      </c>
      <c r="G614" t="s">
        <v>987</v>
      </c>
      <c r="H614" t="s">
        <v>80</v>
      </c>
      <c r="I614" t="s">
        <v>81</v>
      </c>
      <c r="J614" t="s">
        <v>365</v>
      </c>
      <c r="K614" t="s">
        <v>47</v>
      </c>
      <c r="L614" t="s">
        <v>509</v>
      </c>
      <c r="M614" t="s">
        <v>229</v>
      </c>
      <c r="N614" s="11" t="s">
        <v>84</v>
      </c>
      <c r="O614" s="11" t="s">
        <v>2274</v>
      </c>
      <c r="P614">
        <v>0</v>
      </c>
      <c r="Q614">
        <v>0</v>
      </c>
      <c r="R614">
        <v>132</v>
      </c>
      <c r="S614">
        <v>0</v>
      </c>
      <c r="T614">
        <v>132</v>
      </c>
    </row>
    <row r="615" spans="1:20" x14ac:dyDescent="0.25">
      <c r="A615" t="s">
        <v>75</v>
      </c>
      <c r="B615" t="s">
        <v>533</v>
      </c>
      <c r="C615" t="s">
        <v>28</v>
      </c>
      <c r="D615" t="s">
        <v>534</v>
      </c>
      <c r="E615" t="s">
        <v>295</v>
      </c>
      <c r="F615">
        <v>84065</v>
      </c>
      <c r="G615" t="s">
        <v>962</v>
      </c>
      <c r="H615" t="s">
        <v>80</v>
      </c>
      <c r="I615" t="s">
        <v>81</v>
      </c>
      <c r="J615" t="s">
        <v>82</v>
      </c>
      <c r="K615" t="s">
        <v>53</v>
      </c>
      <c r="L615" t="s">
        <v>165</v>
      </c>
      <c r="M615" t="s">
        <v>83</v>
      </c>
      <c r="N615" s="11" t="s">
        <v>84</v>
      </c>
      <c r="O615" s="11" t="s">
        <v>2274</v>
      </c>
      <c r="P615">
        <v>-3</v>
      </c>
      <c r="Q615">
        <v>0</v>
      </c>
      <c r="R615">
        <v>288.3</v>
      </c>
      <c r="S615">
        <v>0</v>
      </c>
      <c r="T615">
        <v>288.3</v>
      </c>
    </row>
    <row r="616" spans="1:20" x14ac:dyDescent="0.25">
      <c r="A616" t="s">
        <v>75</v>
      </c>
      <c r="B616" t="s">
        <v>625</v>
      </c>
      <c r="C616" t="s">
        <v>27</v>
      </c>
      <c r="D616" t="s">
        <v>626</v>
      </c>
      <c r="E616" t="s">
        <v>114</v>
      </c>
      <c r="F616">
        <v>34491</v>
      </c>
      <c r="G616" t="s">
        <v>2266</v>
      </c>
      <c r="H616" t="s">
        <v>80</v>
      </c>
      <c r="I616" t="s">
        <v>281</v>
      </c>
      <c r="J616" t="s">
        <v>82</v>
      </c>
      <c r="K616" t="s">
        <v>53</v>
      </c>
      <c r="L616" t="s">
        <v>1578</v>
      </c>
      <c r="M616" t="s">
        <v>83</v>
      </c>
      <c r="N616" s="11" t="s">
        <v>84</v>
      </c>
      <c r="O616" s="11" t="s">
        <v>2274</v>
      </c>
      <c r="P616">
        <v>-3</v>
      </c>
      <c r="Q616">
        <v>0</v>
      </c>
      <c r="R616">
        <v>1407</v>
      </c>
      <c r="S616">
        <v>0</v>
      </c>
      <c r="T616">
        <v>1407</v>
      </c>
    </row>
    <row r="617" spans="1:20" x14ac:dyDescent="0.25">
      <c r="A617" t="s">
        <v>75</v>
      </c>
      <c r="B617" t="s">
        <v>125</v>
      </c>
      <c r="C617" t="s">
        <v>29</v>
      </c>
      <c r="D617" t="s">
        <v>126</v>
      </c>
      <c r="E617" t="s">
        <v>100</v>
      </c>
      <c r="F617">
        <v>46567</v>
      </c>
      <c r="G617" t="s">
        <v>1701</v>
      </c>
      <c r="H617" t="s">
        <v>80</v>
      </c>
      <c r="I617" t="s">
        <v>89</v>
      </c>
      <c r="J617" t="s">
        <v>82</v>
      </c>
      <c r="K617" t="s">
        <v>41</v>
      </c>
      <c r="L617" t="s">
        <v>724</v>
      </c>
      <c r="M617" t="s">
        <v>83</v>
      </c>
      <c r="N617" s="11" t="s">
        <v>84</v>
      </c>
      <c r="O617" s="11" t="s">
        <v>2274</v>
      </c>
      <c r="P617">
        <v>-6</v>
      </c>
      <c r="Q617">
        <v>0</v>
      </c>
      <c r="R617">
        <v>269.94</v>
      </c>
      <c r="S617">
        <v>0</v>
      </c>
      <c r="T617">
        <v>269.94</v>
      </c>
    </row>
    <row r="618" spans="1:20" x14ac:dyDescent="0.25">
      <c r="A618" t="s">
        <v>75</v>
      </c>
      <c r="B618" t="s">
        <v>318</v>
      </c>
      <c r="C618" t="s">
        <v>19</v>
      </c>
      <c r="D618" t="s">
        <v>319</v>
      </c>
      <c r="E618" t="s">
        <v>320</v>
      </c>
      <c r="F618">
        <v>96753</v>
      </c>
      <c r="G618" t="s">
        <v>963</v>
      </c>
      <c r="H618" t="s">
        <v>80</v>
      </c>
      <c r="I618" t="s">
        <v>164</v>
      </c>
      <c r="J618" t="s">
        <v>90</v>
      </c>
      <c r="K618" t="s">
        <v>42</v>
      </c>
      <c r="L618" t="s">
        <v>97</v>
      </c>
      <c r="M618" t="s">
        <v>188</v>
      </c>
      <c r="N618" s="11" t="s">
        <v>84</v>
      </c>
      <c r="O618" s="11" t="s">
        <v>2274</v>
      </c>
      <c r="P618">
        <v>0</v>
      </c>
      <c r="Q618">
        <v>50</v>
      </c>
      <c r="R618">
        <v>0</v>
      </c>
      <c r="S618">
        <v>1200</v>
      </c>
      <c r="T618">
        <v>-1200</v>
      </c>
    </row>
    <row r="619" spans="1:20" x14ac:dyDescent="0.25">
      <c r="A619" t="s">
        <v>75</v>
      </c>
      <c r="B619" t="s">
        <v>964</v>
      </c>
      <c r="C619" t="s">
        <v>19</v>
      </c>
      <c r="D619" t="s">
        <v>965</v>
      </c>
      <c r="E619" t="s">
        <v>118</v>
      </c>
      <c r="F619">
        <v>92675</v>
      </c>
      <c r="G619" t="s">
        <v>450</v>
      </c>
      <c r="H619" t="s">
        <v>80</v>
      </c>
      <c r="I619" t="s">
        <v>81</v>
      </c>
      <c r="J619" t="s">
        <v>90</v>
      </c>
      <c r="K619" t="s">
        <v>51</v>
      </c>
      <c r="L619" t="s">
        <v>250</v>
      </c>
      <c r="M619" t="s">
        <v>92</v>
      </c>
      <c r="N619" s="11" t="s">
        <v>84</v>
      </c>
      <c r="O619" s="11" t="s">
        <v>2274</v>
      </c>
      <c r="P619">
        <v>0</v>
      </c>
      <c r="Q619">
        <v>1</v>
      </c>
      <c r="R619">
        <v>0</v>
      </c>
      <c r="S619">
        <v>15.5</v>
      </c>
      <c r="T619">
        <v>-15.5</v>
      </c>
    </row>
    <row r="620" spans="1:20" x14ac:dyDescent="0.25">
      <c r="A620" t="s">
        <v>75</v>
      </c>
      <c r="B620" t="s">
        <v>720</v>
      </c>
      <c r="C620" t="s">
        <v>27</v>
      </c>
      <c r="D620" t="s">
        <v>273</v>
      </c>
      <c r="E620" t="s">
        <v>114</v>
      </c>
      <c r="F620">
        <v>33991</v>
      </c>
      <c r="G620" t="s">
        <v>373</v>
      </c>
      <c r="H620" t="s">
        <v>80</v>
      </c>
      <c r="I620" t="s">
        <v>81</v>
      </c>
      <c r="J620" t="s">
        <v>90</v>
      </c>
      <c r="K620" t="s">
        <v>38</v>
      </c>
      <c r="L620" t="s">
        <v>111</v>
      </c>
      <c r="M620" t="s">
        <v>92</v>
      </c>
      <c r="N620" s="11" t="s">
        <v>84</v>
      </c>
      <c r="O620" s="11" t="s">
        <v>2274</v>
      </c>
      <c r="P620">
        <v>0</v>
      </c>
      <c r="Q620">
        <v>1</v>
      </c>
      <c r="R620">
        <v>0</v>
      </c>
      <c r="S620">
        <v>51.15</v>
      </c>
      <c r="T620">
        <v>-51.15</v>
      </c>
    </row>
    <row r="621" spans="1:20" x14ac:dyDescent="0.25">
      <c r="A621" t="s">
        <v>75</v>
      </c>
      <c r="B621" t="s">
        <v>150</v>
      </c>
      <c r="C621" t="s">
        <v>29</v>
      </c>
      <c r="D621" t="s">
        <v>151</v>
      </c>
      <c r="E621" t="s">
        <v>87</v>
      </c>
      <c r="F621">
        <v>44060</v>
      </c>
      <c r="G621" t="s">
        <v>264</v>
      </c>
      <c r="H621" t="s">
        <v>80</v>
      </c>
      <c r="I621" t="s">
        <v>281</v>
      </c>
      <c r="J621" t="s">
        <v>90</v>
      </c>
      <c r="K621" t="s">
        <v>42</v>
      </c>
      <c r="L621" t="s">
        <v>91</v>
      </c>
      <c r="M621" t="s">
        <v>92</v>
      </c>
      <c r="N621" s="11" t="s">
        <v>84</v>
      </c>
      <c r="O621" s="11" t="s">
        <v>2274</v>
      </c>
      <c r="P621">
        <v>0</v>
      </c>
      <c r="Q621">
        <v>30</v>
      </c>
      <c r="R621">
        <v>0</v>
      </c>
      <c r="S621">
        <v>218.4</v>
      </c>
      <c r="T621">
        <v>-218.4</v>
      </c>
    </row>
    <row r="622" spans="1:20" x14ac:dyDescent="0.25">
      <c r="A622" t="s">
        <v>75</v>
      </c>
      <c r="B622" t="s">
        <v>189</v>
      </c>
      <c r="C622" t="s">
        <v>18</v>
      </c>
      <c r="D622" t="s">
        <v>520</v>
      </c>
      <c r="E622" t="s">
        <v>191</v>
      </c>
      <c r="F622">
        <v>76092</v>
      </c>
      <c r="G622" t="s">
        <v>966</v>
      </c>
      <c r="H622" t="s">
        <v>80</v>
      </c>
      <c r="I622" t="s">
        <v>164</v>
      </c>
      <c r="J622" t="s">
        <v>90</v>
      </c>
      <c r="K622" t="s">
        <v>42</v>
      </c>
      <c r="L622" t="s">
        <v>91</v>
      </c>
      <c r="M622" t="s">
        <v>188</v>
      </c>
      <c r="N622" s="11" t="s">
        <v>84</v>
      </c>
      <c r="O622" s="11" t="s">
        <v>2274</v>
      </c>
      <c r="P622">
        <v>0</v>
      </c>
      <c r="Q622">
        <v>6</v>
      </c>
      <c r="R622">
        <v>0</v>
      </c>
      <c r="S622">
        <v>95.88</v>
      </c>
      <c r="T622">
        <v>-95.88</v>
      </c>
    </row>
    <row r="623" spans="1:20" x14ac:dyDescent="0.25">
      <c r="A623" t="s">
        <v>75</v>
      </c>
      <c r="B623" t="s">
        <v>212</v>
      </c>
      <c r="C623" t="s">
        <v>25</v>
      </c>
      <c r="D623" t="s">
        <v>213</v>
      </c>
      <c r="E623" t="s">
        <v>186</v>
      </c>
      <c r="F623">
        <v>11803</v>
      </c>
      <c r="G623" t="s">
        <v>967</v>
      </c>
      <c r="H623" t="s">
        <v>80</v>
      </c>
      <c r="I623" t="s">
        <v>81</v>
      </c>
      <c r="J623" t="s">
        <v>90</v>
      </c>
      <c r="K623" t="s">
        <v>53</v>
      </c>
      <c r="L623" t="s">
        <v>248</v>
      </c>
      <c r="M623" t="s">
        <v>92</v>
      </c>
      <c r="N623" s="11" t="s">
        <v>84</v>
      </c>
      <c r="O623" s="11" t="s">
        <v>2274</v>
      </c>
      <c r="P623">
        <v>0</v>
      </c>
      <c r="Q623">
        <v>14</v>
      </c>
      <c r="R623">
        <v>0</v>
      </c>
      <c r="S623">
        <v>30.1</v>
      </c>
      <c r="T623">
        <v>-30.1</v>
      </c>
    </row>
    <row r="624" spans="1:20" x14ac:dyDescent="0.25">
      <c r="A624" t="s">
        <v>75</v>
      </c>
      <c r="B624" t="s">
        <v>968</v>
      </c>
      <c r="C624" t="s">
        <v>26</v>
      </c>
      <c r="D624" t="s">
        <v>969</v>
      </c>
      <c r="E624" t="s">
        <v>426</v>
      </c>
      <c r="F624">
        <v>37067</v>
      </c>
      <c r="G624" t="s">
        <v>406</v>
      </c>
      <c r="H624" t="s">
        <v>80</v>
      </c>
      <c r="I624" t="s">
        <v>81</v>
      </c>
      <c r="J624" t="s">
        <v>90</v>
      </c>
      <c r="K624" t="s">
        <v>53</v>
      </c>
      <c r="L624" t="s">
        <v>287</v>
      </c>
      <c r="M624" t="s">
        <v>92</v>
      </c>
      <c r="N624" s="11" t="s">
        <v>84</v>
      </c>
      <c r="O624" s="11" t="s">
        <v>2274</v>
      </c>
      <c r="P624">
        <v>0</v>
      </c>
      <c r="Q624">
        <v>1</v>
      </c>
      <c r="R624">
        <v>0</v>
      </c>
      <c r="S624">
        <v>24.65</v>
      </c>
      <c r="T624">
        <v>-24.65</v>
      </c>
    </row>
    <row r="625" spans="1:20" x14ac:dyDescent="0.25">
      <c r="A625" t="s">
        <v>75</v>
      </c>
      <c r="B625" t="s">
        <v>167</v>
      </c>
      <c r="C625" t="s">
        <v>28</v>
      </c>
      <c r="D625" t="s">
        <v>168</v>
      </c>
      <c r="E625" t="s">
        <v>95</v>
      </c>
      <c r="F625">
        <v>80550</v>
      </c>
      <c r="G625" t="s">
        <v>1683</v>
      </c>
      <c r="H625" t="s">
        <v>80</v>
      </c>
      <c r="I625" t="s">
        <v>281</v>
      </c>
      <c r="J625" t="s">
        <v>90</v>
      </c>
      <c r="K625" t="s">
        <v>42</v>
      </c>
      <c r="L625" t="s">
        <v>91</v>
      </c>
      <c r="M625" t="s">
        <v>92</v>
      </c>
      <c r="N625" s="11" t="s">
        <v>84</v>
      </c>
      <c r="O625" s="11" t="s">
        <v>2274</v>
      </c>
      <c r="P625">
        <v>0</v>
      </c>
      <c r="Q625">
        <v>12</v>
      </c>
      <c r="R625">
        <v>0</v>
      </c>
      <c r="S625">
        <v>33.119999999999997</v>
      </c>
      <c r="T625">
        <v>-33.119999999999997</v>
      </c>
    </row>
    <row r="626" spans="1:20" x14ac:dyDescent="0.25">
      <c r="A626" t="s">
        <v>75</v>
      </c>
      <c r="B626" t="s">
        <v>970</v>
      </c>
      <c r="C626" t="s">
        <v>22</v>
      </c>
      <c r="D626" t="s">
        <v>971</v>
      </c>
      <c r="E626" t="s">
        <v>137</v>
      </c>
      <c r="F626">
        <v>22902</v>
      </c>
      <c r="G626" t="s">
        <v>514</v>
      </c>
      <c r="H626" t="s">
        <v>80</v>
      </c>
      <c r="I626" t="s">
        <v>81</v>
      </c>
      <c r="J626" t="s">
        <v>82</v>
      </c>
      <c r="K626" t="s">
        <v>38</v>
      </c>
      <c r="L626" t="s">
        <v>111</v>
      </c>
      <c r="M626" t="s">
        <v>83</v>
      </c>
      <c r="N626" s="11" t="s">
        <v>84</v>
      </c>
      <c r="O626" s="11" t="s">
        <v>2274</v>
      </c>
      <c r="P626">
        <v>-2</v>
      </c>
      <c r="Q626">
        <v>0</v>
      </c>
      <c r="R626">
        <v>298</v>
      </c>
      <c r="S626">
        <v>0</v>
      </c>
      <c r="T626">
        <v>298</v>
      </c>
    </row>
    <row r="627" spans="1:20" x14ac:dyDescent="0.25">
      <c r="A627" t="s">
        <v>75</v>
      </c>
      <c r="B627" t="s">
        <v>167</v>
      </c>
      <c r="C627" t="s">
        <v>28</v>
      </c>
      <c r="D627" t="s">
        <v>168</v>
      </c>
      <c r="E627" t="s">
        <v>95</v>
      </c>
      <c r="F627">
        <v>80550</v>
      </c>
      <c r="G627" t="s">
        <v>972</v>
      </c>
      <c r="H627" t="s">
        <v>80</v>
      </c>
      <c r="I627" t="s">
        <v>81</v>
      </c>
      <c r="J627" t="s">
        <v>90</v>
      </c>
      <c r="K627" t="s">
        <v>53</v>
      </c>
      <c r="L627" t="s">
        <v>248</v>
      </c>
      <c r="M627" t="s">
        <v>92</v>
      </c>
      <c r="N627" s="11" t="s">
        <v>84</v>
      </c>
      <c r="O627" s="11" t="s">
        <v>2274</v>
      </c>
      <c r="P627">
        <v>0</v>
      </c>
      <c r="Q627">
        <v>6</v>
      </c>
      <c r="R627">
        <v>0</v>
      </c>
      <c r="S627">
        <v>137.04</v>
      </c>
      <c r="T627">
        <v>-137.04</v>
      </c>
    </row>
    <row r="628" spans="1:20" x14ac:dyDescent="0.25">
      <c r="A628" t="s">
        <v>75</v>
      </c>
      <c r="B628" t="s">
        <v>1512</v>
      </c>
      <c r="C628" t="s">
        <v>29</v>
      </c>
      <c r="D628" t="s">
        <v>1513</v>
      </c>
      <c r="E628" t="s">
        <v>100</v>
      </c>
      <c r="F628">
        <v>46074</v>
      </c>
      <c r="G628" t="s">
        <v>1179</v>
      </c>
      <c r="H628" t="s">
        <v>80</v>
      </c>
      <c r="I628" t="s">
        <v>81</v>
      </c>
      <c r="J628" t="s">
        <v>90</v>
      </c>
      <c r="K628" t="s">
        <v>42</v>
      </c>
      <c r="L628" t="s">
        <v>91</v>
      </c>
      <c r="M628" t="s">
        <v>188</v>
      </c>
      <c r="N628" s="11" t="s">
        <v>84</v>
      </c>
      <c r="O628" s="11" t="s">
        <v>2274</v>
      </c>
      <c r="P628">
        <v>0</v>
      </c>
      <c r="Q628">
        <v>18</v>
      </c>
      <c r="R628">
        <v>0</v>
      </c>
      <c r="S628">
        <v>345.78</v>
      </c>
      <c r="T628">
        <v>-345.78</v>
      </c>
    </row>
    <row r="629" spans="1:20" x14ac:dyDescent="0.25">
      <c r="A629" t="s">
        <v>75</v>
      </c>
      <c r="B629" t="s">
        <v>171</v>
      </c>
      <c r="C629" t="s">
        <v>23</v>
      </c>
      <c r="D629" t="s">
        <v>513</v>
      </c>
      <c r="E629" t="s">
        <v>176</v>
      </c>
      <c r="F629">
        <v>98005</v>
      </c>
      <c r="G629" t="s">
        <v>761</v>
      </c>
      <c r="H629" t="s">
        <v>80</v>
      </c>
      <c r="I629" t="s">
        <v>164</v>
      </c>
      <c r="J629" t="s">
        <v>90</v>
      </c>
      <c r="K629" t="s">
        <v>38</v>
      </c>
      <c r="L629" t="s">
        <v>129</v>
      </c>
      <c r="M629" t="s">
        <v>92</v>
      </c>
      <c r="N629" s="11" t="s">
        <v>84</v>
      </c>
      <c r="O629" s="11" t="s">
        <v>2274</v>
      </c>
      <c r="P629">
        <v>0</v>
      </c>
      <c r="Q629">
        <v>2</v>
      </c>
      <c r="R629">
        <v>0</v>
      </c>
      <c r="S629">
        <v>94.2</v>
      </c>
      <c r="T629">
        <v>-94.2</v>
      </c>
    </row>
    <row r="630" spans="1:20" x14ac:dyDescent="0.25">
      <c r="A630" t="s">
        <v>75</v>
      </c>
      <c r="B630" t="s">
        <v>869</v>
      </c>
      <c r="C630" t="s">
        <v>23</v>
      </c>
      <c r="D630" t="s">
        <v>870</v>
      </c>
      <c r="E630" t="s">
        <v>176</v>
      </c>
      <c r="F630">
        <v>98685</v>
      </c>
      <c r="G630" t="s">
        <v>973</v>
      </c>
      <c r="H630" t="s">
        <v>80</v>
      </c>
      <c r="I630" t="s">
        <v>81</v>
      </c>
      <c r="J630" t="s">
        <v>82</v>
      </c>
      <c r="K630" t="s">
        <v>53</v>
      </c>
      <c r="L630" t="s">
        <v>436</v>
      </c>
      <c r="M630" t="s">
        <v>83</v>
      </c>
      <c r="N630" s="11" t="s">
        <v>84</v>
      </c>
      <c r="O630" s="11" t="s">
        <v>2274</v>
      </c>
      <c r="P630">
        <v>-1</v>
      </c>
      <c r="Q630">
        <v>0</v>
      </c>
      <c r="R630">
        <v>622.95000000000005</v>
      </c>
      <c r="S630">
        <v>0</v>
      </c>
      <c r="T630">
        <v>622.95000000000005</v>
      </c>
    </row>
    <row r="631" spans="1:20" x14ac:dyDescent="0.25">
      <c r="A631" t="s">
        <v>75</v>
      </c>
      <c r="B631" t="s">
        <v>331</v>
      </c>
      <c r="C631" t="s">
        <v>18</v>
      </c>
      <c r="D631" t="s">
        <v>332</v>
      </c>
      <c r="E631" t="s">
        <v>333</v>
      </c>
      <c r="F631">
        <v>72405</v>
      </c>
      <c r="G631" t="s">
        <v>875</v>
      </c>
      <c r="H631" t="s">
        <v>80</v>
      </c>
      <c r="I631" t="s">
        <v>81</v>
      </c>
      <c r="J631" t="s">
        <v>82</v>
      </c>
      <c r="K631" t="s">
        <v>38</v>
      </c>
      <c r="L631" t="s">
        <v>129</v>
      </c>
      <c r="M631" t="s">
        <v>83</v>
      </c>
      <c r="N631" s="11" t="s">
        <v>84</v>
      </c>
      <c r="O631" s="11" t="s">
        <v>2274</v>
      </c>
      <c r="P631">
        <v>-2</v>
      </c>
      <c r="Q631">
        <v>0</v>
      </c>
      <c r="R631">
        <v>108.58</v>
      </c>
      <c r="S631">
        <v>0</v>
      </c>
      <c r="T631">
        <v>108.58</v>
      </c>
    </row>
    <row r="632" spans="1:20" x14ac:dyDescent="0.25">
      <c r="A632" t="s">
        <v>75</v>
      </c>
      <c r="B632" t="s">
        <v>301</v>
      </c>
      <c r="C632" t="s">
        <v>29</v>
      </c>
      <c r="D632" t="s">
        <v>302</v>
      </c>
      <c r="E632" t="s">
        <v>87</v>
      </c>
      <c r="F632">
        <v>45005</v>
      </c>
      <c r="G632" t="s">
        <v>514</v>
      </c>
      <c r="H632" t="s">
        <v>80</v>
      </c>
      <c r="I632" t="s">
        <v>81</v>
      </c>
      <c r="J632" t="s">
        <v>82</v>
      </c>
      <c r="K632" t="s">
        <v>38</v>
      </c>
      <c r="L632" t="s">
        <v>111</v>
      </c>
      <c r="M632" t="s">
        <v>83</v>
      </c>
      <c r="N632" s="11" t="s">
        <v>84</v>
      </c>
      <c r="O632" s="11" t="s">
        <v>2274</v>
      </c>
      <c r="P632">
        <v>-2</v>
      </c>
      <c r="Q632">
        <v>0</v>
      </c>
      <c r="R632">
        <v>327.8</v>
      </c>
      <c r="S632">
        <v>0</v>
      </c>
      <c r="T632">
        <v>327.8</v>
      </c>
    </row>
    <row r="633" spans="1:20" x14ac:dyDescent="0.25">
      <c r="A633" t="s">
        <v>75</v>
      </c>
      <c r="B633" t="s">
        <v>948</v>
      </c>
      <c r="C633" t="s">
        <v>26</v>
      </c>
      <c r="D633" t="s">
        <v>949</v>
      </c>
      <c r="E633" t="s">
        <v>105</v>
      </c>
      <c r="F633">
        <v>29464</v>
      </c>
      <c r="G633" t="s">
        <v>110</v>
      </c>
      <c r="H633" t="s">
        <v>80</v>
      </c>
      <c r="I633" t="s">
        <v>81</v>
      </c>
      <c r="J633" t="s">
        <v>90</v>
      </c>
      <c r="K633" t="s">
        <v>38</v>
      </c>
      <c r="L633" t="s">
        <v>111</v>
      </c>
      <c r="M633" t="s">
        <v>92</v>
      </c>
      <c r="N633" s="11" t="s">
        <v>84</v>
      </c>
      <c r="O633" s="11" t="s">
        <v>2274</v>
      </c>
      <c r="P633">
        <v>0</v>
      </c>
      <c r="Q633">
        <v>4</v>
      </c>
      <c r="R633">
        <v>0</v>
      </c>
      <c r="S633">
        <v>465.6</v>
      </c>
      <c r="T633">
        <v>-465.6</v>
      </c>
    </row>
    <row r="634" spans="1:20" x14ac:dyDescent="0.25">
      <c r="A634" t="s">
        <v>75</v>
      </c>
      <c r="B634" t="s">
        <v>527</v>
      </c>
      <c r="C634" t="s">
        <v>28</v>
      </c>
      <c r="D634" t="s">
        <v>528</v>
      </c>
      <c r="E634" t="s">
        <v>95</v>
      </c>
      <c r="F634">
        <v>80128</v>
      </c>
      <c r="G634" t="s">
        <v>214</v>
      </c>
      <c r="H634" t="s">
        <v>80</v>
      </c>
      <c r="I634" t="s">
        <v>281</v>
      </c>
      <c r="J634" t="s">
        <v>90</v>
      </c>
      <c r="K634" t="s">
        <v>42</v>
      </c>
      <c r="L634" t="s">
        <v>91</v>
      </c>
      <c r="M634" t="s">
        <v>92</v>
      </c>
      <c r="N634" s="11" t="s">
        <v>84</v>
      </c>
      <c r="O634" s="11" t="s">
        <v>2274</v>
      </c>
      <c r="P634">
        <v>0</v>
      </c>
      <c r="Q634">
        <v>2</v>
      </c>
      <c r="R634">
        <v>0</v>
      </c>
      <c r="S634">
        <v>3.2</v>
      </c>
      <c r="T634">
        <v>-3.2</v>
      </c>
    </row>
    <row r="635" spans="1:20" x14ac:dyDescent="0.25">
      <c r="A635" t="s">
        <v>75</v>
      </c>
      <c r="B635" t="s">
        <v>85</v>
      </c>
      <c r="C635" t="s">
        <v>29</v>
      </c>
      <c r="D635" t="s">
        <v>86</v>
      </c>
      <c r="E635" t="s">
        <v>87</v>
      </c>
      <c r="F635">
        <v>45040</v>
      </c>
      <c r="G635" t="s">
        <v>671</v>
      </c>
      <c r="H635" t="s">
        <v>80</v>
      </c>
      <c r="I635" t="s">
        <v>81</v>
      </c>
      <c r="J635" t="s">
        <v>90</v>
      </c>
      <c r="K635" t="s">
        <v>53</v>
      </c>
      <c r="L635" t="s">
        <v>193</v>
      </c>
      <c r="M635" t="s">
        <v>92</v>
      </c>
      <c r="N635" s="11" t="s">
        <v>84</v>
      </c>
      <c r="O635" s="11" t="s">
        <v>2274</v>
      </c>
      <c r="P635">
        <v>0</v>
      </c>
      <c r="Q635">
        <v>4</v>
      </c>
      <c r="R635">
        <v>0</v>
      </c>
      <c r="S635">
        <v>324.12</v>
      </c>
      <c r="T635">
        <v>-324.12</v>
      </c>
    </row>
    <row r="636" spans="1:20" x14ac:dyDescent="0.25">
      <c r="A636" t="s">
        <v>75</v>
      </c>
      <c r="B636" t="s">
        <v>762</v>
      </c>
      <c r="C636" t="s">
        <v>21</v>
      </c>
      <c r="D636" t="s">
        <v>589</v>
      </c>
      <c r="E636" t="s">
        <v>159</v>
      </c>
      <c r="F636">
        <v>66218</v>
      </c>
      <c r="G636" t="s">
        <v>974</v>
      </c>
      <c r="H636" t="s">
        <v>80</v>
      </c>
      <c r="I636" t="s">
        <v>81</v>
      </c>
      <c r="J636" t="s">
        <v>90</v>
      </c>
      <c r="K636" t="s">
        <v>53</v>
      </c>
      <c r="L636" t="s">
        <v>165</v>
      </c>
      <c r="M636" t="s">
        <v>92</v>
      </c>
      <c r="N636" s="11" t="s">
        <v>84</v>
      </c>
      <c r="O636" s="11" t="s">
        <v>2274</v>
      </c>
      <c r="P636">
        <v>0</v>
      </c>
      <c r="Q636">
        <v>2</v>
      </c>
      <c r="R636">
        <v>0</v>
      </c>
      <c r="S636">
        <v>1140.7</v>
      </c>
      <c r="T636">
        <v>-1140.7</v>
      </c>
    </row>
    <row r="637" spans="1:20" x14ac:dyDescent="0.25">
      <c r="A637" t="s">
        <v>75</v>
      </c>
      <c r="B637" t="s">
        <v>225</v>
      </c>
      <c r="C637" t="s">
        <v>19</v>
      </c>
      <c r="D637" t="s">
        <v>226</v>
      </c>
      <c r="E637" t="s">
        <v>147</v>
      </c>
      <c r="F637">
        <v>85204</v>
      </c>
      <c r="G637" t="s">
        <v>202</v>
      </c>
      <c r="H637" t="s">
        <v>80</v>
      </c>
      <c r="I637" t="s">
        <v>81</v>
      </c>
      <c r="J637" t="s">
        <v>90</v>
      </c>
      <c r="K637" t="s">
        <v>42</v>
      </c>
      <c r="L637" t="s">
        <v>91</v>
      </c>
      <c r="M637" t="s">
        <v>188</v>
      </c>
      <c r="N637" s="11" t="s">
        <v>84</v>
      </c>
      <c r="O637" s="11" t="s">
        <v>2274</v>
      </c>
      <c r="P637">
        <v>0</v>
      </c>
      <c r="Q637">
        <v>2</v>
      </c>
      <c r="R637">
        <v>0</v>
      </c>
      <c r="S637">
        <v>10.72</v>
      </c>
      <c r="T637">
        <v>-10.72</v>
      </c>
    </row>
    <row r="638" spans="1:20" x14ac:dyDescent="0.25">
      <c r="A638" t="s">
        <v>75</v>
      </c>
      <c r="B638" t="s">
        <v>879</v>
      </c>
      <c r="C638" t="s">
        <v>27</v>
      </c>
      <c r="D638" t="s">
        <v>880</v>
      </c>
      <c r="E638" t="s">
        <v>114</v>
      </c>
      <c r="F638">
        <v>34219</v>
      </c>
      <c r="G638" t="s">
        <v>569</v>
      </c>
      <c r="H638" t="s">
        <v>80</v>
      </c>
      <c r="I638" t="s">
        <v>81</v>
      </c>
      <c r="J638" t="s">
        <v>90</v>
      </c>
      <c r="K638" t="s">
        <v>38</v>
      </c>
      <c r="L638" t="s">
        <v>111</v>
      </c>
      <c r="M638" t="s">
        <v>92</v>
      </c>
      <c r="N638" s="11" t="s">
        <v>84</v>
      </c>
      <c r="O638" s="11" t="s">
        <v>2274</v>
      </c>
      <c r="P638">
        <v>0</v>
      </c>
      <c r="Q638">
        <v>4</v>
      </c>
      <c r="R638">
        <v>0</v>
      </c>
      <c r="S638">
        <v>202.6</v>
      </c>
      <c r="T638">
        <v>-202.6</v>
      </c>
    </row>
    <row r="639" spans="1:20" x14ac:dyDescent="0.25">
      <c r="A639" t="s">
        <v>75</v>
      </c>
      <c r="B639" t="s">
        <v>975</v>
      </c>
      <c r="C639" t="s">
        <v>27</v>
      </c>
      <c r="D639" t="s">
        <v>705</v>
      </c>
      <c r="E639" t="s">
        <v>114</v>
      </c>
      <c r="F639">
        <v>33122</v>
      </c>
      <c r="G639" t="s">
        <v>976</v>
      </c>
      <c r="H639" t="s">
        <v>80</v>
      </c>
      <c r="I639" t="s">
        <v>81</v>
      </c>
      <c r="J639" t="s">
        <v>90</v>
      </c>
      <c r="K639" t="s">
        <v>53</v>
      </c>
      <c r="L639" t="s">
        <v>436</v>
      </c>
      <c r="M639" t="s">
        <v>92</v>
      </c>
      <c r="N639" s="11" t="s">
        <v>84</v>
      </c>
      <c r="O639" s="11" t="s">
        <v>2274</v>
      </c>
      <c r="P639">
        <v>0</v>
      </c>
      <c r="Q639">
        <v>1</v>
      </c>
      <c r="R639">
        <v>0</v>
      </c>
      <c r="S639">
        <v>112.25</v>
      </c>
      <c r="T639">
        <v>-112.25</v>
      </c>
    </row>
    <row r="640" spans="1:20" x14ac:dyDescent="0.25">
      <c r="A640" t="s">
        <v>75</v>
      </c>
      <c r="B640" t="s">
        <v>975</v>
      </c>
      <c r="C640" t="s">
        <v>27</v>
      </c>
      <c r="D640" t="s">
        <v>705</v>
      </c>
      <c r="E640" t="s">
        <v>114</v>
      </c>
      <c r="F640">
        <v>33122</v>
      </c>
      <c r="G640" t="s">
        <v>977</v>
      </c>
      <c r="H640" t="s">
        <v>80</v>
      </c>
      <c r="I640" t="s">
        <v>81</v>
      </c>
      <c r="J640" t="s">
        <v>90</v>
      </c>
      <c r="K640" t="s">
        <v>53</v>
      </c>
      <c r="L640" t="s">
        <v>248</v>
      </c>
      <c r="M640" t="s">
        <v>92</v>
      </c>
      <c r="N640" s="11" t="s">
        <v>84</v>
      </c>
      <c r="O640" s="11" t="s">
        <v>2274</v>
      </c>
      <c r="P640">
        <v>0</v>
      </c>
      <c r="Q640">
        <v>50</v>
      </c>
      <c r="R640">
        <v>0</v>
      </c>
      <c r="S640">
        <v>187.5</v>
      </c>
      <c r="T640">
        <v>-187.5</v>
      </c>
    </row>
    <row r="641" spans="1:20" x14ac:dyDescent="0.25">
      <c r="A641" t="s">
        <v>75</v>
      </c>
      <c r="B641" t="s">
        <v>539</v>
      </c>
      <c r="C641" t="s">
        <v>22</v>
      </c>
      <c r="D641" t="s">
        <v>540</v>
      </c>
      <c r="E641" t="s">
        <v>137</v>
      </c>
      <c r="F641">
        <v>23435</v>
      </c>
      <c r="G641" t="s">
        <v>746</v>
      </c>
      <c r="H641" t="s">
        <v>80</v>
      </c>
      <c r="I641" t="s">
        <v>81</v>
      </c>
      <c r="J641" t="s">
        <v>82</v>
      </c>
      <c r="K641" t="s">
        <v>38</v>
      </c>
      <c r="L641" t="s">
        <v>129</v>
      </c>
      <c r="M641" t="s">
        <v>83</v>
      </c>
      <c r="N641" s="11" t="s">
        <v>84</v>
      </c>
      <c r="O641" s="11" t="s">
        <v>2274</v>
      </c>
      <c r="P641">
        <v>5</v>
      </c>
      <c r="Q641">
        <v>0</v>
      </c>
      <c r="R641">
        <v>587</v>
      </c>
      <c r="S641">
        <v>0</v>
      </c>
      <c r="T641">
        <v>587</v>
      </c>
    </row>
    <row r="642" spans="1:20" x14ac:dyDescent="0.25">
      <c r="A642" t="s">
        <v>75</v>
      </c>
      <c r="B642" t="s">
        <v>451</v>
      </c>
      <c r="C642" t="s">
        <v>22</v>
      </c>
      <c r="D642" t="s">
        <v>452</v>
      </c>
      <c r="E642" t="s">
        <v>137</v>
      </c>
      <c r="F642">
        <v>20187</v>
      </c>
      <c r="G642" t="s">
        <v>292</v>
      </c>
      <c r="H642" t="s">
        <v>80</v>
      </c>
      <c r="I642" t="s">
        <v>81</v>
      </c>
      <c r="J642" t="s">
        <v>82</v>
      </c>
      <c r="K642" t="s">
        <v>38</v>
      </c>
      <c r="L642" t="s">
        <v>111</v>
      </c>
      <c r="M642" t="s">
        <v>83</v>
      </c>
      <c r="N642" s="11" t="s">
        <v>84</v>
      </c>
      <c r="O642" s="11" t="s">
        <v>2274</v>
      </c>
      <c r="P642">
        <v>-1</v>
      </c>
      <c r="Q642">
        <v>0</v>
      </c>
      <c r="R642">
        <v>299.5</v>
      </c>
      <c r="S642">
        <v>0</v>
      </c>
      <c r="T642">
        <v>299.5</v>
      </c>
    </row>
    <row r="643" spans="1:20" x14ac:dyDescent="0.25">
      <c r="A643" t="s">
        <v>75</v>
      </c>
      <c r="B643" t="s">
        <v>103</v>
      </c>
      <c r="C643" t="s">
        <v>26</v>
      </c>
      <c r="D643" t="s">
        <v>104</v>
      </c>
      <c r="E643" t="s">
        <v>105</v>
      </c>
      <c r="F643">
        <v>29420</v>
      </c>
      <c r="G643" t="s">
        <v>263</v>
      </c>
      <c r="H643" t="s">
        <v>80</v>
      </c>
      <c r="I643" t="s">
        <v>81</v>
      </c>
      <c r="J643" t="s">
        <v>90</v>
      </c>
      <c r="K643" t="s">
        <v>53</v>
      </c>
      <c r="L643" t="s">
        <v>165</v>
      </c>
      <c r="M643" t="s">
        <v>92</v>
      </c>
      <c r="N643" s="11" t="s">
        <v>84</v>
      </c>
      <c r="O643" s="11" t="s">
        <v>2274</v>
      </c>
      <c r="P643">
        <v>0</v>
      </c>
      <c r="Q643">
        <v>23</v>
      </c>
      <c r="R643">
        <v>0</v>
      </c>
      <c r="S643">
        <v>2950.9</v>
      </c>
      <c r="T643">
        <v>-2950.9</v>
      </c>
    </row>
    <row r="644" spans="1:20" x14ac:dyDescent="0.25">
      <c r="A644" t="s">
        <v>75</v>
      </c>
      <c r="B644" t="s">
        <v>1119</v>
      </c>
      <c r="C644" t="s">
        <v>22</v>
      </c>
      <c r="D644" t="s">
        <v>414</v>
      </c>
      <c r="E644" t="s">
        <v>415</v>
      </c>
      <c r="F644">
        <v>19803</v>
      </c>
      <c r="G644" t="s">
        <v>88</v>
      </c>
      <c r="H644" t="s">
        <v>80</v>
      </c>
      <c r="I644" t="s">
        <v>281</v>
      </c>
      <c r="J644" t="s">
        <v>90</v>
      </c>
      <c r="K644" t="s">
        <v>42</v>
      </c>
      <c r="L644" t="s">
        <v>91</v>
      </c>
      <c r="M644" t="s">
        <v>92</v>
      </c>
      <c r="N644" s="11" t="s">
        <v>84</v>
      </c>
      <c r="O644" s="11" t="s">
        <v>2274</v>
      </c>
      <c r="P644">
        <v>0</v>
      </c>
      <c r="Q644">
        <v>12</v>
      </c>
      <c r="R644">
        <v>0</v>
      </c>
      <c r="S644">
        <v>30</v>
      </c>
      <c r="T644">
        <v>-30</v>
      </c>
    </row>
    <row r="645" spans="1:20" x14ac:dyDescent="0.25">
      <c r="A645" t="s">
        <v>75</v>
      </c>
      <c r="B645" t="s">
        <v>189</v>
      </c>
      <c r="C645" t="s">
        <v>18</v>
      </c>
      <c r="D645" t="s">
        <v>190</v>
      </c>
      <c r="E645" t="s">
        <v>191</v>
      </c>
      <c r="F645">
        <v>76262</v>
      </c>
      <c r="G645" t="s">
        <v>1021</v>
      </c>
      <c r="H645" t="s">
        <v>80</v>
      </c>
      <c r="I645" t="s">
        <v>81</v>
      </c>
      <c r="J645" t="s">
        <v>90</v>
      </c>
      <c r="K645" t="s">
        <v>38</v>
      </c>
      <c r="L645" t="s">
        <v>129</v>
      </c>
      <c r="M645" t="s">
        <v>188</v>
      </c>
      <c r="N645" s="11" t="s">
        <v>84</v>
      </c>
      <c r="O645" s="11" t="s">
        <v>2274</v>
      </c>
      <c r="P645">
        <v>0</v>
      </c>
      <c r="Q645">
        <v>2</v>
      </c>
      <c r="R645">
        <v>0</v>
      </c>
      <c r="S645">
        <v>591.4</v>
      </c>
      <c r="T645">
        <v>-591.4</v>
      </c>
    </row>
    <row r="646" spans="1:20" x14ac:dyDescent="0.25">
      <c r="A646" t="s">
        <v>75</v>
      </c>
      <c r="B646" t="s">
        <v>638</v>
      </c>
      <c r="C646" t="s">
        <v>30</v>
      </c>
      <c r="D646" t="s">
        <v>639</v>
      </c>
      <c r="E646" t="s">
        <v>640</v>
      </c>
      <c r="F646">
        <v>60056</v>
      </c>
      <c r="G646" t="s">
        <v>457</v>
      </c>
      <c r="H646" t="s">
        <v>80</v>
      </c>
      <c r="I646" t="s">
        <v>81</v>
      </c>
      <c r="J646" t="s">
        <v>90</v>
      </c>
      <c r="K646" t="s">
        <v>42</v>
      </c>
      <c r="L646" t="s">
        <v>91</v>
      </c>
      <c r="M646" t="s">
        <v>188</v>
      </c>
      <c r="N646" s="11" t="s">
        <v>84</v>
      </c>
      <c r="O646" s="11" t="s">
        <v>2274</v>
      </c>
      <c r="P646">
        <v>0</v>
      </c>
      <c r="Q646">
        <v>8</v>
      </c>
      <c r="R646">
        <v>0</v>
      </c>
      <c r="S646">
        <v>135.19999999999999</v>
      </c>
      <c r="T646">
        <v>-135.19999999999999</v>
      </c>
    </row>
    <row r="647" spans="1:20" x14ac:dyDescent="0.25">
      <c r="A647" t="s">
        <v>75</v>
      </c>
      <c r="B647" t="s">
        <v>316</v>
      </c>
      <c r="C647" t="s">
        <v>27</v>
      </c>
      <c r="D647" t="s">
        <v>237</v>
      </c>
      <c r="E647" t="s">
        <v>114</v>
      </c>
      <c r="F647">
        <v>34240</v>
      </c>
      <c r="G647" t="s">
        <v>907</v>
      </c>
      <c r="H647" t="s">
        <v>80</v>
      </c>
      <c r="I647" t="s">
        <v>81</v>
      </c>
      <c r="J647" t="s">
        <v>90</v>
      </c>
      <c r="K647" t="s">
        <v>53</v>
      </c>
      <c r="L647" t="s">
        <v>248</v>
      </c>
      <c r="M647" t="s">
        <v>92</v>
      </c>
      <c r="N647" s="11" t="s">
        <v>84</v>
      </c>
      <c r="O647" s="11" t="s">
        <v>2274</v>
      </c>
      <c r="P647">
        <v>0</v>
      </c>
      <c r="Q647">
        <v>8</v>
      </c>
      <c r="R647">
        <v>0</v>
      </c>
      <c r="S647">
        <v>32.4</v>
      </c>
      <c r="T647">
        <v>-32.4</v>
      </c>
    </row>
    <row r="648" spans="1:20" x14ac:dyDescent="0.25">
      <c r="A648" t="s">
        <v>75</v>
      </c>
      <c r="B648" t="s">
        <v>301</v>
      </c>
      <c r="C648" t="s">
        <v>29</v>
      </c>
      <c r="D648" t="s">
        <v>302</v>
      </c>
      <c r="E648" t="s">
        <v>87</v>
      </c>
      <c r="F648">
        <v>45005</v>
      </c>
      <c r="G648" t="s">
        <v>297</v>
      </c>
      <c r="H648" t="s">
        <v>80</v>
      </c>
      <c r="I648" t="s">
        <v>281</v>
      </c>
      <c r="J648" t="s">
        <v>90</v>
      </c>
      <c r="K648" t="s">
        <v>42</v>
      </c>
      <c r="L648" t="s">
        <v>97</v>
      </c>
      <c r="M648" t="s">
        <v>92</v>
      </c>
      <c r="N648" s="11" t="s">
        <v>84</v>
      </c>
      <c r="O648" s="11" t="s">
        <v>2274</v>
      </c>
      <c r="P648">
        <v>0</v>
      </c>
      <c r="Q648">
        <v>6</v>
      </c>
      <c r="R648">
        <v>0</v>
      </c>
      <c r="S648">
        <v>57.3</v>
      </c>
      <c r="T648">
        <v>-57.3</v>
      </c>
    </row>
    <row r="649" spans="1:20" x14ac:dyDescent="0.25">
      <c r="A649" t="s">
        <v>75</v>
      </c>
      <c r="B649" t="s">
        <v>222</v>
      </c>
      <c r="C649" t="s">
        <v>18</v>
      </c>
      <c r="D649" t="s">
        <v>223</v>
      </c>
      <c r="E649" t="s">
        <v>191</v>
      </c>
      <c r="F649">
        <v>76119</v>
      </c>
      <c r="G649" t="s">
        <v>220</v>
      </c>
      <c r="H649" t="s">
        <v>80</v>
      </c>
      <c r="I649" t="s">
        <v>81</v>
      </c>
      <c r="J649" t="s">
        <v>82</v>
      </c>
      <c r="K649" t="s">
        <v>53</v>
      </c>
      <c r="L649" t="s">
        <v>165</v>
      </c>
      <c r="M649" t="s">
        <v>83</v>
      </c>
      <c r="N649" s="11" t="s">
        <v>84</v>
      </c>
      <c r="O649" s="11" t="s">
        <v>2274</v>
      </c>
      <c r="P649">
        <v>-46</v>
      </c>
      <c r="Q649">
        <v>0</v>
      </c>
      <c r="R649">
        <v>4908.2</v>
      </c>
      <c r="S649">
        <v>0</v>
      </c>
      <c r="T649">
        <v>4908.2</v>
      </c>
    </row>
    <row r="650" spans="1:20" x14ac:dyDescent="0.25">
      <c r="A650" t="s">
        <v>75</v>
      </c>
      <c r="B650" t="s">
        <v>682</v>
      </c>
      <c r="C650" t="s">
        <v>29</v>
      </c>
      <c r="D650" t="s">
        <v>683</v>
      </c>
      <c r="E650" t="s">
        <v>87</v>
      </c>
      <c r="F650">
        <v>44114</v>
      </c>
      <c r="G650" t="s">
        <v>757</v>
      </c>
      <c r="H650" t="s">
        <v>80</v>
      </c>
      <c r="I650" t="s">
        <v>81</v>
      </c>
      <c r="J650" t="s">
        <v>82</v>
      </c>
      <c r="K650" t="s">
        <v>53</v>
      </c>
      <c r="L650" t="s">
        <v>228</v>
      </c>
      <c r="M650" t="s">
        <v>83</v>
      </c>
      <c r="N650" s="11" t="s">
        <v>84</v>
      </c>
      <c r="O650" s="11" t="s">
        <v>2274</v>
      </c>
      <c r="P650">
        <v>-3</v>
      </c>
      <c r="Q650">
        <v>0</v>
      </c>
      <c r="R650">
        <v>1111.2</v>
      </c>
      <c r="S650">
        <v>0</v>
      </c>
      <c r="T650">
        <v>1111.2</v>
      </c>
    </row>
    <row r="651" spans="1:20" x14ac:dyDescent="0.25">
      <c r="A651" t="s">
        <v>75</v>
      </c>
      <c r="B651" t="s">
        <v>369</v>
      </c>
      <c r="C651" t="s">
        <v>18</v>
      </c>
      <c r="D651" t="s">
        <v>370</v>
      </c>
      <c r="E651" t="s">
        <v>191</v>
      </c>
      <c r="F651">
        <v>78669</v>
      </c>
      <c r="G651" t="s">
        <v>979</v>
      </c>
      <c r="H651" t="s">
        <v>461</v>
      </c>
      <c r="I651" t="s">
        <v>81</v>
      </c>
      <c r="J651" t="s">
        <v>82</v>
      </c>
      <c r="K651" t="s">
        <v>42</v>
      </c>
      <c r="L651" t="s">
        <v>91</v>
      </c>
      <c r="M651" t="s">
        <v>83</v>
      </c>
      <c r="N651" s="11" t="s">
        <v>84</v>
      </c>
      <c r="O651" s="11" t="s">
        <v>2274</v>
      </c>
      <c r="P651">
        <v>-4</v>
      </c>
      <c r="Q651">
        <v>0</v>
      </c>
      <c r="R651">
        <v>7.8</v>
      </c>
      <c r="S651">
        <v>0</v>
      </c>
      <c r="T651">
        <v>7.8</v>
      </c>
    </row>
    <row r="652" spans="1:20" x14ac:dyDescent="0.25">
      <c r="A652" t="s">
        <v>75</v>
      </c>
      <c r="B652" t="s">
        <v>614</v>
      </c>
      <c r="C652" t="s">
        <v>25</v>
      </c>
      <c r="D652" t="s">
        <v>131</v>
      </c>
      <c r="E652" t="s">
        <v>114</v>
      </c>
      <c r="F652">
        <v>33405</v>
      </c>
      <c r="G652" t="s">
        <v>738</v>
      </c>
      <c r="H652" t="s">
        <v>80</v>
      </c>
      <c r="I652" t="s">
        <v>81</v>
      </c>
      <c r="J652" t="s">
        <v>90</v>
      </c>
      <c r="K652" t="s">
        <v>42</v>
      </c>
      <c r="L652" t="s">
        <v>91</v>
      </c>
      <c r="M652" t="s">
        <v>188</v>
      </c>
      <c r="N652" s="11" t="s">
        <v>84</v>
      </c>
      <c r="O652" s="11" t="s">
        <v>2274</v>
      </c>
      <c r="P652">
        <v>0</v>
      </c>
      <c r="Q652">
        <v>5</v>
      </c>
      <c r="R652">
        <v>0</v>
      </c>
      <c r="S652">
        <v>77.900000000000006</v>
      </c>
      <c r="T652">
        <v>-77.900000000000006</v>
      </c>
    </row>
    <row r="653" spans="1:20" x14ac:dyDescent="0.25">
      <c r="A653" t="s">
        <v>75</v>
      </c>
      <c r="B653" t="s">
        <v>351</v>
      </c>
      <c r="C653" t="s">
        <v>22</v>
      </c>
      <c r="D653" t="s">
        <v>190</v>
      </c>
      <c r="E653" t="s">
        <v>137</v>
      </c>
      <c r="F653">
        <v>24018</v>
      </c>
      <c r="G653" t="s">
        <v>604</v>
      </c>
      <c r="H653" t="s">
        <v>80</v>
      </c>
      <c r="I653" t="s">
        <v>81</v>
      </c>
      <c r="J653" t="s">
        <v>90</v>
      </c>
      <c r="K653" t="s">
        <v>37</v>
      </c>
      <c r="L653" t="s">
        <v>605</v>
      </c>
      <c r="M653" t="s">
        <v>92</v>
      </c>
      <c r="N653" s="11" t="s">
        <v>84</v>
      </c>
      <c r="O653" s="11" t="s">
        <v>2274</v>
      </c>
      <c r="P653">
        <v>0</v>
      </c>
      <c r="Q653">
        <v>48</v>
      </c>
      <c r="R653">
        <v>0</v>
      </c>
      <c r="S653">
        <v>432</v>
      </c>
      <c r="T653">
        <v>-432</v>
      </c>
    </row>
    <row r="654" spans="1:20" x14ac:dyDescent="0.25">
      <c r="A654" t="s">
        <v>75</v>
      </c>
      <c r="B654" t="s">
        <v>1116</v>
      </c>
      <c r="C654" t="s">
        <v>28</v>
      </c>
      <c r="D654" t="s">
        <v>1117</v>
      </c>
      <c r="E654" t="s">
        <v>95</v>
      </c>
      <c r="F654" t="s">
        <v>1118</v>
      </c>
      <c r="G654" t="s">
        <v>88</v>
      </c>
      <c r="H654" t="s">
        <v>80</v>
      </c>
      <c r="I654" t="s">
        <v>281</v>
      </c>
      <c r="J654" t="s">
        <v>90</v>
      </c>
      <c r="K654" t="s">
        <v>42</v>
      </c>
      <c r="L654" t="s">
        <v>91</v>
      </c>
      <c r="M654" t="s">
        <v>92</v>
      </c>
      <c r="N654" s="11" t="s">
        <v>84</v>
      </c>
      <c r="O654" s="11" t="s">
        <v>2274</v>
      </c>
      <c r="P654">
        <v>0</v>
      </c>
      <c r="Q654">
        <v>440</v>
      </c>
      <c r="R654">
        <v>0</v>
      </c>
      <c r="S654">
        <v>1100</v>
      </c>
      <c r="T654">
        <v>-1100</v>
      </c>
    </row>
    <row r="655" spans="1:20" x14ac:dyDescent="0.25">
      <c r="A655" t="s">
        <v>75</v>
      </c>
      <c r="B655" t="s">
        <v>533</v>
      </c>
      <c r="C655" t="s">
        <v>28</v>
      </c>
      <c r="D655" t="s">
        <v>534</v>
      </c>
      <c r="E655" t="s">
        <v>295</v>
      </c>
      <c r="F655">
        <v>84065</v>
      </c>
      <c r="G655" t="s">
        <v>232</v>
      </c>
      <c r="H655" t="s">
        <v>80</v>
      </c>
      <c r="I655" t="s">
        <v>281</v>
      </c>
      <c r="J655" t="s">
        <v>90</v>
      </c>
      <c r="K655" t="s">
        <v>42</v>
      </c>
      <c r="L655" t="s">
        <v>97</v>
      </c>
      <c r="M655" t="s">
        <v>92</v>
      </c>
      <c r="N655" s="11" t="s">
        <v>84</v>
      </c>
      <c r="O655" s="11" t="s">
        <v>2274</v>
      </c>
      <c r="P655">
        <v>0</v>
      </c>
      <c r="Q655">
        <v>20</v>
      </c>
      <c r="R655">
        <v>0</v>
      </c>
      <c r="S655">
        <v>44</v>
      </c>
      <c r="T655">
        <v>-44</v>
      </c>
    </row>
    <row r="656" spans="1:20" x14ac:dyDescent="0.25">
      <c r="A656" t="s">
        <v>75</v>
      </c>
      <c r="B656" t="s">
        <v>606</v>
      </c>
      <c r="C656" t="s">
        <v>27</v>
      </c>
      <c r="D656" t="s">
        <v>237</v>
      </c>
      <c r="E656" t="s">
        <v>114</v>
      </c>
      <c r="F656">
        <v>34243</v>
      </c>
      <c r="G656" t="s">
        <v>1073</v>
      </c>
      <c r="H656" t="s">
        <v>80</v>
      </c>
      <c r="I656" t="s">
        <v>281</v>
      </c>
      <c r="J656" t="s">
        <v>90</v>
      </c>
      <c r="K656" t="s">
        <v>42</v>
      </c>
      <c r="L656" t="s">
        <v>91</v>
      </c>
      <c r="M656" t="s">
        <v>92</v>
      </c>
      <c r="N656" s="11" t="s">
        <v>84</v>
      </c>
      <c r="O656" s="11" t="s">
        <v>2274</v>
      </c>
      <c r="P656">
        <v>0</v>
      </c>
      <c r="Q656">
        <v>6</v>
      </c>
      <c r="R656">
        <v>0</v>
      </c>
      <c r="S656">
        <v>244.2</v>
      </c>
      <c r="T656">
        <v>-244.2</v>
      </c>
    </row>
    <row r="657" spans="1:20" x14ac:dyDescent="0.25">
      <c r="A657" t="s">
        <v>75</v>
      </c>
      <c r="B657" t="s">
        <v>764</v>
      </c>
      <c r="C657" t="s">
        <v>25</v>
      </c>
      <c r="D657" t="s">
        <v>765</v>
      </c>
      <c r="E657" t="s">
        <v>186</v>
      </c>
      <c r="F657">
        <v>11782</v>
      </c>
      <c r="G657" t="s">
        <v>585</v>
      </c>
      <c r="H657" t="s">
        <v>80</v>
      </c>
      <c r="I657" t="s">
        <v>81</v>
      </c>
      <c r="J657" t="s">
        <v>82</v>
      </c>
      <c r="K657" t="s">
        <v>38</v>
      </c>
      <c r="L657" t="s">
        <v>111</v>
      </c>
      <c r="M657" t="s">
        <v>83</v>
      </c>
      <c r="N657" s="11" t="s">
        <v>84</v>
      </c>
      <c r="O657" s="11" t="s">
        <v>2274</v>
      </c>
      <c r="P657">
        <v>-2</v>
      </c>
      <c r="Q657">
        <v>0</v>
      </c>
      <c r="R657">
        <v>299.60000000000002</v>
      </c>
      <c r="S657">
        <v>0</v>
      </c>
      <c r="T657">
        <v>299.60000000000002</v>
      </c>
    </row>
    <row r="658" spans="1:20" x14ac:dyDescent="0.25">
      <c r="A658" t="s">
        <v>75</v>
      </c>
      <c r="B658" t="s">
        <v>946</v>
      </c>
      <c r="C658" t="s">
        <v>29</v>
      </c>
      <c r="D658" t="s">
        <v>909</v>
      </c>
      <c r="E658" t="s">
        <v>100</v>
      </c>
      <c r="F658">
        <v>46032</v>
      </c>
      <c r="G658" t="s">
        <v>382</v>
      </c>
      <c r="H658" t="s">
        <v>80</v>
      </c>
      <c r="I658" t="s">
        <v>89</v>
      </c>
      <c r="J658" t="s">
        <v>82</v>
      </c>
      <c r="K658" t="s">
        <v>42</v>
      </c>
      <c r="L658" t="s">
        <v>91</v>
      </c>
      <c r="M658" t="s">
        <v>83</v>
      </c>
      <c r="N658" s="11" t="s">
        <v>84</v>
      </c>
      <c r="O658" s="11" t="s">
        <v>2274</v>
      </c>
      <c r="P658">
        <v>-4</v>
      </c>
      <c r="Q658">
        <v>0</v>
      </c>
      <c r="R658">
        <v>296.8</v>
      </c>
      <c r="S658">
        <v>0</v>
      </c>
      <c r="T658">
        <v>296.8</v>
      </c>
    </row>
    <row r="659" spans="1:20" x14ac:dyDescent="0.25">
      <c r="A659" t="s">
        <v>75</v>
      </c>
      <c r="B659" t="s">
        <v>103</v>
      </c>
      <c r="C659" t="s">
        <v>27</v>
      </c>
      <c r="D659" t="s">
        <v>253</v>
      </c>
      <c r="E659" t="s">
        <v>114</v>
      </c>
      <c r="F659">
        <v>33773</v>
      </c>
      <c r="G659" t="s">
        <v>716</v>
      </c>
      <c r="H659" t="s">
        <v>80</v>
      </c>
      <c r="I659" t="s">
        <v>81</v>
      </c>
      <c r="J659" t="s">
        <v>82</v>
      </c>
      <c r="K659" t="s">
        <v>42</v>
      </c>
      <c r="L659" t="s">
        <v>91</v>
      </c>
      <c r="M659" t="s">
        <v>83</v>
      </c>
      <c r="N659" s="11" t="s">
        <v>84</v>
      </c>
      <c r="O659" s="11" t="s">
        <v>2274</v>
      </c>
      <c r="P659">
        <v>-29</v>
      </c>
      <c r="Q659">
        <v>0</v>
      </c>
      <c r="R659">
        <v>1505.97</v>
      </c>
      <c r="S659">
        <v>0</v>
      </c>
      <c r="T659">
        <v>1505.97</v>
      </c>
    </row>
    <row r="660" spans="1:20" x14ac:dyDescent="0.25">
      <c r="A660" t="s">
        <v>75</v>
      </c>
      <c r="B660" t="s">
        <v>704</v>
      </c>
      <c r="C660" t="s">
        <v>27</v>
      </c>
      <c r="D660" t="s">
        <v>705</v>
      </c>
      <c r="E660" t="s">
        <v>114</v>
      </c>
      <c r="F660" t="s">
        <v>706</v>
      </c>
      <c r="G660" t="s">
        <v>980</v>
      </c>
      <c r="H660" t="s">
        <v>80</v>
      </c>
      <c r="I660" t="s">
        <v>81</v>
      </c>
      <c r="J660" t="s">
        <v>82</v>
      </c>
      <c r="K660" t="s">
        <v>37</v>
      </c>
      <c r="L660" t="s">
        <v>170</v>
      </c>
      <c r="M660" t="s">
        <v>83</v>
      </c>
      <c r="N660" s="11" t="s">
        <v>84</v>
      </c>
      <c r="O660" s="11" t="s">
        <v>2274</v>
      </c>
      <c r="P660">
        <v>-2</v>
      </c>
      <c r="Q660">
        <v>0</v>
      </c>
      <c r="R660">
        <v>99.68</v>
      </c>
      <c r="S660">
        <v>0</v>
      </c>
      <c r="T660">
        <v>99.68</v>
      </c>
    </row>
    <row r="661" spans="1:20" x14ac:dyDescent="0.25">
      <c r="A661" t="s">
        <v>75</v>
      </c>
      <c r="B661" t="s">
        <v>981</v>
      </c>
      <c r="C661" t="s">
        <v>30</v>
      </c>
      <c r="D661" t="s">
        <v>982</v>
      </c>
      <c r="E661" t="s">
        <v>640</v>
      </c>
      <c r="F661">
        <v>61822</v>
      </c>
      <c r="G661" t="s">
        <v>770</v>
      </c>
      <c r="H661" t="s">
        <v>80</v>
      </c>
      <c r="I661" t="s">
        <v>81</v>
      </c>
      <c r="J661" t="s">
        <v>90</v>
      </c>
      <c r="K661" t="s">
        <v>44</v>
      </c>
      <c r="L661" t="s">
        <v>149</v>
      </c>
      <c r="M661" t="s">
        <v>92</v>
      </c>
      <c r="N661" s="11" t="s">
        <v>84</v>
      </c>
      <c r="O661" s="11" t="s">
        <v>2274</v>
      </c>
      <c r="P661">
        <v>0</v>
      </c>
      <c r="Q661">
        <v>4</v>
      </c>
      <c r="R661">
        <v>0</v>
      </c>
      <c r="S661">
        <v>37.08</v>
      </c>
      <c r="T661">
        <v>-37.08</v>
      </c>
    </row>
    <row r="662" spans="1:20" x14ac:dyDescent="0.25">
      <c r="A662" t="s">
        <v>75</v>
      </c>
      <c r="B662" t="s">
        <v>171</v>
      </c>
      <c r="C662" t="s">
        <v>23</v>
      </c>
      <c r="D662" t="s">
        <v>513</v>
      </c>
      <c r="E662" t="s">
        <v>176</v>
      </c>
      <c r="F662">
        <v>98005</v>
      </c>
      <c r="G662" t="s">
        <v>271</v>
      </c>
      <c r="H662" t="s">
        <v>80</v>
      </c>
      <c r="I662" t="s">
        <v>81</v>
      </c>
      <c r="J662" t="s">
        <v>90</v>
      </c>
      <c r="K662" t="s">
        <v>38</v>
      </c>
      <c r="L662" t="s">
        <v>129</v>
      </c>
      <c r="M662" t="s">
        <v>92</v>
      </c>
      <c r="N662" s="11" t="s">
        <v>84</v>
      </c>
      <c r="O662" s="11" t="s">
        <v>2274</v>
      </c>
      <c r="P662">
        <v>0</v>
      </c>
      <c r="Q662">
        <v>6</v>
      </c>
      <c r="R662">
        <v>0</v>
      </c>
      <c r="S662">
        <v>1359.3</v>
      </c>
      <c r="T662">
        <v>-1359.3</v>
      </c>
    </row>
    <row r="663" spans="1:20" x14ac:dyDescent="0.25">
      <c r="A663" t="s">
        <v>75</v>
      </c>
      <c r="B663" t="s">
        <v>984</v>
      </c>
      <c r="C663" t="s">
        <v>23</v>
      </c>
      <c r="D663" t="s">
        <v>985</v>
      </c>
      <c r="E663" t="s">
        <v>837</v>
      </c>
      <c r="F663">
        <v>83703</v>
      </c>
      <c r="G663" t="s">
        <v>181</v>
      </c>
      <c r="H663" t="s">
        <v>80</v>
      </c>
      <c r="I663" t="s">
        <v>81</v>
      </c>
      <c r="J663" t="s">
        <v>82</v>
      </c>
      <c r="K663" t="s">
        <v>38</v>
      </c>
      <c r="L663" t="s">
        <v>111</v>
      </c>
      <c r="M663" t="s">
        <v>83</v>
      </c>
      <c r="N663" s="11" t="s">
        <v>84</v>
      </c>
      <c r="O663" s="11" t="s">
        <v>2274</v>
      </c>
      <c r="P663">
        <v>-4</v>
      </c>
      <c r="Q663">
        <v>0</v>
      </c>
      <c r="R663">
        <v>768</v>
      </c>
      <c r="S663">
        <v>0</v>
      </c>
      <c r="T663">
        <v>768</v>
      </c>
    </row>
    <row r="664" spans="1:20" x14ac:dyDescent="0.25">
      <c r="A664" t="s">
        <v>75</v>
      </c>
      <c r="B664" t="s">
        <v>665</v>
      </c>
      <c r="C664" t="s">
        <v>21</v>
      </c>
      <c r="D664" t="s">
        <v>666</v>
      </c>
      <c r="E664" t="s">
        <v>235</v>
      </c>
      <c r="F664">
        <v>63144</v>
      </c>
      <c r="G664" t="s">
        <v>986</v>
      </c>
      <c r="H664" t="s">
        <v>80</v>
      </c>
      <c r="I664" t="s">
        <v>81</v>
      </c>
      <c r="J664" t="s">
        <v>82</v>
      </c>
      <c r="K664" t="s">
        <v>37</v>
      </c>
      <c r="L664" t="s">
        <v>642</v>
      </c>
      <c r="M664" t="s">
        <v>83</v>
      </c>
      <c r="N664" s="11" t="s">
        <v>84</v>
      </c>
      <c r="O664" s="11" t="s">
        <v>2274</v>
      </c>
      <c r="P664">
        <v>-6</v>
      </c>
      <c r="Q664">
        <v>0</v>
      </c>
      <c r="R664">
        <v>88.26</v>
      </c>
      <c r="S664">
        <v>0</v>
      </c>
      <c r="T664">
        <v>88.26</v>
      </c>
    </row>
    <row r="665" spans="1:20" x14ac:dyDescent="0.25">
      <c r="A665" t="s">
        <v>75</v>
      </c>
      <c r="B665" t="s">
        <v>2131</v>
      </c>
      <c r="C665" t="s">
        <v>27</v>
      </c>
      <c r="D665" t="s">
        <v>495</v>
      </c>
      <c r="E665" t="s">
        <v>114</v>
      </c>
      <c r="F665" t="s">
        <v>2132</v>
      </c>
      <c r="G665" t="s">
        <v>1400</v>
      </c>
      <c r="H665" t="s">
        <v>80</v>
      </c>
      <c r="I665" t="s">
        <v>81</v>
      </c>
      <c r="J665" t="s">
        <v>90</v>
      </c>
      <c r="K665" t="s">
        <v>51</v>
      </c>
      <c r="L665" t="s">
        <v>250</v>
      </c>
      <c r="M665" t="s">
        <v>92</v>
      </c>
      <c r="N665" s="11" t="s">
        <v>84</v>
      </c>
      <c r="O665" s="11" t="s">
        <v>2274</v>
      </c>
      <c r="P665">
        <v>0</v>
      </c>
      <c r="Q665">
        <v>2</v>
      </c>
      <c r="R665">
        <v>0</v>
      </c>
      <c r="S665">
        <v>47.4</v>
      </c>
      <c r="T665">
        <v>-47.4</v>
      </c>
    </row>
    <row r="666" spans="1:20" x14ac:dyDescent="0.25">
      <c r="A666" t="s">
        <v>75</v>
      </c>
      <c r="B666" t="s">
        <v>693</v>
      </c>
      <c r="C666" t="s">
        <v>20</v>
      </c>
      <c r="D666" t="s">
        <v>694</v>
      </c>
      <c r="E666" t="s">
        <v>695</v>
      </c>
      <c r="F666">
        <v>6355</v>
      </c>
      <c r="G666" t="s">
        <v>334</v>
      </c>
      <c r="H666" t="s">
        <v>246</v>
      </c>
      <c r="I666" t="s">
        <v>281</v>
      </c>
      <c r="J666" t="s">
        <v>90</v>
      </c>
      <c r="K666" t="s">
        <v>42</v>
      </c>
      <c r="L666" t="s">
        <v>91</v>
      </c>
      <c r="M666" t="s">
        <v>92</v>
      </c>
      <c r="N666" s="11" t="s">
        <v>84</v>
      </c>
      <c r="O666" s="11" t="s">
        <v>2274</v>
      </c>
      <c r="P666">
        <v>0</v>
      </c>
      <c r="Q666">
        <v>4</v>
      </c>
      <c r="R666">
        <v>0</v>
      </c>
      <c r="S666">
        <v>7</v>
      </c>
      <c r="T666">
        <v>-7</v>
      </c>
    </row>
    <row r="667" spans="1:20" x14ac:dyDescent="0.25">
      <c r="A667" t="s">
        <v>75</v>
      </c>
      <c r="B667" t="s">
        <v>2262</v>
      </c>
      <c r="C667" t="s">
        <v>27</v>
      </c>
      <c r="D667" t="s">
        <v>237</v>
      </c>
      <c r="E667" t="s">
        <v>114</v>
      </c>
      <c r="F667">
        <v>34236</v>
      </c>
      <c r="G667" t="s">
        <v>119</v>
      </c>
      <c r="H667" t="s">
        <v>80</v>
      </c>
      <c r="I667" t="s">
        <v>81</v>
      </c>
      <c r="J667" t="s">
        <v>82</v>
      </c>
      <c r="K667" t="s">
        <v>38</v>
      </c>
      <c r="L667" t="s">
        <v>111</v>
      </c>
      <c r="M667" t="s">
        <v>83</v>
      </c>
      <c r="N667" s="11" t="s">
        <v>84</v>
      </c>
      <c r="O667" s="11" t="s">
        <v>2274</v>
      </c>
      <c r="P667">
        <v>-5</v>
      </c>
      <c r="Q667">
        <v>0</v>
      </c>
      <c r="R667">
        <v>633.5</v>
      </c>
      <c r="S667">
        <v>0</v>
      </c>
      <c r="T667">
        <v>633.5</v>
      </c>
    </row>
    <row r="668" spans="1:20" x14ac:dyDescent="0.25">
      <c r="A668" t="s">
        <v>75</v>
      </c>
      <c r="B668" t="s">
        <v>614</v>
      </c>
      <c r="C668" t="s">
        <v>25</v>
      </c>
      <c r="D668" t="s">
        <v>131</v>
      </c>
      <c r="E668" t="s">
        <v>114</v>
      </c>
      <c r="F668">
        <v>33405</v>
      </c>
      <c r="G668" t="s">
        <v>560</v>
      </c>
      <c r="H668" t="s">
        <v>80</v>
      </c>
      <c r="I668" t="s">
        <v>281</v>
      </c>
      <c r="J668" t="s">
        <v>82</v>
      </c>
      <c r="K668" t="s">
        <v>53</v>
      </c>
      <c r="L668" t="s">
        <v>165</v>
      </c>
      <c r="M668" t="s">
        <v>83</v>
      </c>
      <c r="N668" s="11" t="s">
        <v>84</v>
      </c>
      <c r="O668" s="11" t="s">
        <v>2274</v>
      </c>
      <c r="P668">
        <v>0</v>
      </c>
      <c r="Q668">
        <v>0</v>
      </c>
      <c r="R668">
        <v>-582</v>
      </c>
      <c r="S668">
        <v>0</v>
      </c>
      <c r="T668">
        <v>-582</v>
      </c>
    </row>
    <row r="669" spans="1:20" x14ac:dyDescent="0.25">
      <c r="A669" t="s">
        <v>75</v>
      </c>
      <c r="B669" t="s">
        <v>454</v>
      </c>
      <c r="C669" t="s">
        <v>455</v>
      </c>
      <c r="D669" t="s">
        <v>456</v>
      </c>
      <c r="E669" t="s">
        <v>118</v>
      </c>
      <c r="F669">
        <v>94518</v>
      </c>
      <c r="G669" t="s">
        <v>309</v>
      </c>
      <c r="H669" t="s">
        <v>80</v>
      </c>
      <c r="I669" t="s">
        <v>281</v>
      </c>
      <c r="J669" t="s">
        <v>90</v>
      </c>
      <c r="K669" t="s">
        <v>42</v>
      </c>
      <c r="L669" t="s">
        <v>91</v>
      </c>
      <c r="M669" t="s">
        <v>92</v>
      </c>
      <c r="N669" s="11" t="s">
        <v>84</v>
      </c>
      <c r="O669" s="11" t="s">
        <v>2274</v>
      </c>
      <c r="P669">
        <v>0</v>
      </c>
      <c r="Q669">
        <v>3</v>
      </c>
      <c r="R669">
        <v>0</v>
      </c>
      <c r="S669">
        <v>33.6</v>
      </c>
      <c r="T669">
        <v>-33.6</v>
      </c>
    </row>
    <row r="670" spans="1:20" x14ac:dyDescent="0.25">
      <c r="A670" t="s">
        <v>75</v>
      </c>
      <c r="B670" t="s">
        <v>85</v>
      </c>
      <c r="C670" t="s">
        <v>29</v>
      </c>
      <c r="D670" t="s">
        <v>86</v>
      </c>
      <c r="E670" t="s">
        <v>87</v>
      </c>
      <c r="F670">
        <v>45040</v>
      </c>
      <c r="G670" t="s">
        <v>115</v>
      </c>
      <c r="H670" t="s">
        <v>80</v>
      </c>
      <c r="I670" t="s">
        <v>281</v>
      </c>
      <c r="J670" t="s">
        <v>90</v>
      </c>
      <c r="K670" t="s">
        <v>42</v>
      </c>
      <c r="L670" t="s">
        <v>91</v>
      </c>
      <c r="M670" t="s">
        <v>92</v>
      </c>
      <c r="N670" s="11" t="s">
        <v>84</v>
      </c>
      <c r="O670" s="11" t="s">
        <v>2274</v>
      </c>
      <c r="P670">
        <v>0</v>
      </c>
      <c r="Q670">
        <v>8</v>
      </c>
      <c r="R670">
        <v>0</v>
      </c>
      <c r="S670">
        <v>54.88</v>
      </c>
      <c r="T670">
        <v>-54.88</v>
      </c>
    </row>
    <row r="671" spans="1:20" x14ac:dyDescent="0.25">
      <c r="A671" t="s">
        <v>75</v>
      </c>
      <c r="B671" t="s">
        <v>778</v>
      </c>
      <c r="C671" t="s">
        <v>25</v>
      </c>
      <c r="D671" t="s">
        <v>779</v>
      </c>
      <c r="E671" t="s">
        <v>262</v>
      </c>
      <c r="F671">
        <v>7712</v>
      </c>
      <c r="G671" t="s">
        <v>467</v>
      </c>
      <c r="H671" t="s">
        <v>80</v>
      </c>
      <c r="I671" t="s">
        <v>81</v>
      </c>
      <c r="J671" t="s">
        <v>90</v>
      </c>
      <c r="K671" t="s">
        <v>53</v>
      </c>
      <c r="L671" t="s">
        <v>459</v>
      </c>
      <c r="M671" t="s">
        <v>92</v>
      </c>
      <c r="N671" s="11" t="s">
        <v>84</v>
      </c>
      <c r="O671" s="11" t="s">
        <v>2274</v>
      </c>
      <c r="P671">
        <v>0</v>
      </c>
      <c r="Q671">
        <v>8</v>
      </c>
      <c r="R671">
        <v>0</v>
      </c>
      <c r="S671">
        <v>137.6</v>
      </c>
      <c r="T671">
        <v>-137.6</v>
      </c>
    </row>
    <row r="672" spans="1:20" x14ac:dyDescent="0.25">
      <c r="A672" t="s">
        <v>75</v>
      </c>
      <c r="B672" t="s">
        <v>1098</v>
      </c>
      <c r="C672" t="s">
        <v>29</v>
      </c>
      <c r="D672" t="s">
        <v>2235</v>
      </c>
      <c r="E672" t="s">
        <v>142</v>
      </c>
      <c r="F672">
        <v>48038</v>
      </c>
      <c r="G672" t="s">
        <v>1638</v>
      </c>
      <c r="H672" t="s">
        <v>80</v>
      </c>
      <c r="I672" t="s">
        <v>81</v>
      </c>
      <c r="J672" t="s">
        <v>82</v>
      </c>
      <c r="K672" t="s">
        <v>37</v>
      </c>
      <c r="L672" t="s">
        <v>605</v>
      </c>
      <c r="M672" t="s">
        <v>83</v>
      </c>
      <c r="N672" s="11" t="s">
        <v>84</v>
      </c>
      <c r="O672" s="11" t="s">
        <v>2274</v>
      </c>
      <c r="P672">
        <v>1</v>
      </c>
      <c r="Q672">
        <v>0</v>
      </c>
      <c r="R672">
        <v>8</v>
      </c>
      <c r="S672">
        <v>0</v>
      </c>
      <c r="T672">
        <v>8</v>
      </c>
    </row>
    <row r="673" spans="1:20" x14ac:dyDescent="0.25">
      <c r="A673" t="s">
        <v>75</v>
      </c>
      <c r="B673" t="s">
        <v>413</v>
      </c>
      <c r="C673" t="s">
        <v>30</v>
      </c>
      <c r="D673" t="s">
        <v>414</v>
      </c>
      <c r="E673" t="s">
        <v>415</v>
      </c>
      <c r="F673">
        <v>19805</v>
      </c>
      <c r="G673" t="s">
        <v>388</v>
      </c>
      <c r="H673" t="s">
        <v>80</v>
      </c>
      <c r="I673" t="s">
        <v>81</v>
      </c>
      <c r="J673" t="s">
        <v>90</v>
      </c>
      <c r="K673" t="s">
        <v>38</v>
      </c>
      <c r="L673" t="s">
        <v>111</v>
      </c>
      <c r="M673" t="s">
        <v>92</v>
      </c>
      <c r="N673" s="11" t="s">
        <v>84</v>
      </c>
      <c r="O673" s="11" t="s">
        <v>2274</v>
      </c>
      <c r="P673">
        <v>0</v>
      </c>
      <c r="Q673">
        <v>1</v>
      </c>
      <c r="R673">
        <v>0</v>
      </c>
      <c r="S673">
        <v>149</v>
      </c>
      <c r="T673">
        <v>-149</v>
      </c>
    </row>
    <row r="674" spans="1:20" x14ac:dyDescent="0.25">
      <c r="A674" t="s">
        <v>75</v>
      </c>
      <c r="B674" t="s">
        <v>318</v>
      </c>
      <c r="C674" t="s">
        <v>19</v>
      </c>
      <c r="D674" t="s">
        <v>319</v>
      </c>
      <c r="E674" t="s">
        <v>320</v>
      </c>
      <c r="F674">
        <v>96753</v>
      </c>
      <c r="G674" t="s">
        <v>88</v>
      </c>
      <c r="H674" t="s">
        <v>80</v>
      </c>
      <c r="I674" t="s">
        <v>281</v>
      </c>
      <c r="J674" t="s">
        <v>90</v>
      </c>
      <c r="K674" t="s">
        <v>42</v>
      </c>
      <c r="L674" t="s">
        <v>91</v>
      </c>
      <c r="M674" t="s">
        <v>92</v>
      </c>
      <c r="N674" s="11" t="s">
        <v>84</v>
      </c>
      <c r="O674" s="11" t="s">
        <v>2274</v>
      </c>
      <c r="P674">
        <v>0</v>
      </c>
      <c r="Q674">
        <v>18</v>
      </c>
      <c r="R674">
        <v>0</v>
      </c>
      <c r="S674">
        <v>24.48</v>
      </c>
      <c r="T674">
        <v>-24.48</v>
      </c>
    </row>
    <row r="675" spans="1:20" x14ac:dyDescent="0.25">
      <c r="A675" t="s">
        <v>75</v>
      </c>
      <c r="B675" t="s">
        <v>358</v>
      </c>
      <c r="C675" t="s">
        <v>26</v>
      </c>
      <c r="D675" t="s">
        <v>359</v>
      </c>
      <c r="E675" t="s">
        <v>180</v>
      </c>
      <c r="F675">
        <v>30075</v>
      </c>
      <c r="G675" t="s">
        <v>660</v>
      </c>
      <c r="H675" t="s">
        <v>80</v>
      </c>
      <c r="I675" t="s">
        <v>164</v>
      </c>
      <c r="J675" t="s">
        <v>90</v>
      </c>
      <c r="K675" t="s">
        <v>37</v>
      </c>
      <c r="L675" t="s">
        <v>661</v>
      </c>
      <c r="M675" t="s">
        <v>92</v>
      </c>
      <c r="N675" s="11" t="s">
        <v>84</v>
      </c>
      <c r="O675" s="11" t="s">
        <v>2274</v>
      </c>
      <c r="P675">
        <v>0</v>
      </c>
      <c r="Q675">
        <v>4</v>
      </c>
      <c r="R675">
        <v>0</v>
      </c>
      <c r="S675">
        <v>97.2</v>
      </c>
      <c r="T675">
        <v>-97.2</v>
      </c>
    </row>
    <row r="676" spans="1:20" x14ac:dyDescent="0.25">
      <c r="A676" t="s">
        <v>75</v>
      </c>
      <c r="B676" t="s">
        <v>380</v>
      </c>
      <c r="C676" t="s">
        <v>18</v>
      </c>
      <c r="D676" t="s">
        <v>381</v>
      </c>
      <c r="E676" t="s">
        <v>191</v>
      </c>
      <c r="F676">
        <v>75071</v>
      </c>
      <c r="G676" t="s">
        <v>701</v>
      </c>
      <c r="H676" t="s">
        <v>80</v>
      </c>
      <c r="I676" t="s">
        <v>81</v>
      </c>
      <c r="J676" t="s">
        <v>90</v>
      </c>
      <c r="K676" t="s">
        <v>42</v>
      </c>
      <c r="L676" t="s">
        <v>91</v>
      </c>
      <c r="M676" t="s">
        <v>188</v>
      </c>
      <c r="N676" s="11" t="s">
        <v>84</v>
      </c>
      <c r="O676" s="11" t="s">
        <v>2274</v>
      </c>
      <c r="P676">
        <v>0</v>
      </c>
      <c r="Q676">
        <v>6</v>
      </c>
      <c r="R676">
        <v>0</v>
      </c>
      <c r="S676">
        <v>101.7</v>
      </c>
      <c r="T676">
        <v>-101.7</v>
      </c>
    </row>
    <row r="677" spans="1:20" x14ac:dyDescent="0.25">
      <c r="A677" t="s">
        <v>75</v>
      </c>
      <c r="B677" t="s">
        <v>239</v>
      </c>
      <c r="C677" t="s">
        <v>27</v>
      </c>
      <c r="D677" t="s">
        <v>240</v>
      </c>
      <c r="E677" t="s">
        <v>114</v>
      </c>
      <c r="F677">
        <v>33434</v>
      </c>
      <c r="G677" t="s">
        <v>2267</v>
      </c>
      <c r="H677" t="s">
        <v>80</v>
      </c>
      <c r="I677" t="s">
        <v>81</v>
      </c>
      <c r="J677" t="s">
        <v>90</v>
      </c>
      <c r="K677" t="s">
        <v>44</v>
      </c>
      <c r="L677" t="s">
        <v>144</v>
      </c>
      <c r="M677" t="s">
        <v>92</v>
      </c>
      <c r="N677" s="11" t="s">
        <v>84</v>
      </c>
      <c r="O677" s="11" t="s">
        <v>2274</v>
      </c>
      <c r="P677">
        <v>0</v>
      </c>
      <c r="Q677">
        <v>12</v>
      </c>
      <c r="R677">
        <v>0</v>
      </c>
      <c r="S677">
        <v>119.4</v>
      </c>
      <c r="T677">
        <v>-119.4</v>
      </c>
    </row>
    <row r="678" spans="1:20" x14ac:dyDescent="0.25">
      <c r="A678" t="s">
        <v>75</v>
      </c>
      <c r="B678" t="s">
        <v>989</v>
      </c>
      <c r="C678" t="s">
        <v>23</v>
      </c>
      <c r="D678" t="s">
        <v>990</v>
      </c>
      <c r="E678" t="s">
        <v>244</v>
      </c>
      <c r="F678">
        <v>1604</v>
      </c>
      <c r="G678" t="s">
        <v>991</v>
      </c>
      <c r="H678" t="s">
        <v>80</v>
      </c>
      <c r="I678" t="s">
        <v>81</v>
      </c>
      <c r="J678" t="s">
        <v>82</v>
      </c>
      <c r="K678" t="s">
        <v>52</v>
      </c>
      <c r="L678" t="s">
        <v>492</v>
      </c>
      <c r="M678" t="s">
        <v>83</v>
      </c>
      <c r="N678" s="11" t="s">
        <v>84</v>
      </c>
      <c r="O678" s="11" t="s">
        <v>2274</v>
      </c>
      <c r="P678">
        <v>2</v>
      </c>
      <c r="Q678">
        <v>0</v>
      </c>
      <c r="R678">
        <v>79.2</v>
      </c>
      <c r="S678">
        <v>0</v>
      </c>
      <c r="T678">
        <v>79.2</v>
      </c>
    </row>
    <row r="679" spans="1:20" x14ac:dyDescent="0.25">
      <c r="A679" t="s">
        <v>75</v>
      </c>
      <c r="B679" t="s">
        <v>586</v>
      </c>
      <c r="C679" t="s">
        <v>26</v>
      </c>
      <c r="D679" t="s">
        <v>587</v>
      </c>
      <c r="E679" t="s">
        <v>180</v>
      </c>
      <c r="F679">
        <v>30060</v>
      </c>
      <c r="G679" t="s">
        <v>119</v>
      </c>
      <c r="H679" t="s">
        <v>80</v>
      </c>
      <c r="I679" t="s">
        <v>81</v>
      </c>
      <c r="J679" t="s">
        <v>82</v>
      </c>
      <c r="K679" t="s">
        <v>38</v>
      </c>
      <c r="L679" t="s">
        <v>111</v>
      </c>
      <c r="M679" t="s">
        <v>83</v>
      </c>
      <c r="N679" s="11" t="s">
        <v>84</v>
      </c>
      <c r="O679" s="11" t="s">
        <v>2274</v>
      </c>
      <c r="P679">
        <v>-1</v>
      </c>
      <c r="Q679">
        <v>0</v>
      </c>
      <c r="R679">
        <v>115.2</v>
      </c>
      <c r="S679">
        <v>0</v>
      </c>
      <c r="T679">
        <v>115.2</v>
      </c>
    </row>
    <row r="680" spans="1:20" x14ac:dyDescent="0.25">
      <c r="A680" t="s">
        <v>75</v>
      </c>
      <c r="B680" t="s">
        <v>948</v>
      </c>
      <c r="C680" t="s">
        <v>26</v>
      </c>
      <c r="D680" t="s">
        <v>949</v>
      </c>
      <c r="E680" t="s">
        <v>105</v>
      </c>
      <c r="F680">
        <v>29464</v>
      </c>
      <c r="G680" t="s">
        <v>238</v>
      </c>
      <c r="H680" t="s">
        <v>80</v>
      </c>
      <c r="I680" t="s">
        <v>81</v>
      </c>
      <c r="J680" t="s">
        <v>82</v>
      </c>
      <c r="K680" t="s">
        <v>38</v>
      </c>
      <c r="L680" t="s">
        <v>111</v>
      </c>
      <c r="M680" t="s">
        <v>83</v>
      </c>
      <c r="N680" s="11" t="s">
        <v>84</v>
      </c>
      <c r="O680" s="11" t="s">
        <v>2274</v>
      </c>
      <c r="P680">
        <v>-10</v>
      </c>
      <c r="Q680">
        <v>0</v>
      </c>
      <c r="R680">
        <v>460.5</v>
      </c>
      <c r="S680">
        <v>0</v>
      </c>
      <c r="T680">
        <v>460.5</v>
      </c>
    </row>
    <row r="681" spans="1:20" x14ac:dyDescent="0.25">
      <c r="A681" t="s">
        <v>75</v>
      </c>
      <c r="B681" t="s">
        <v>242</v>
      </c>
      <c r="C681" t="s">
        <v>20</v>
      </c>
      <c r="D681" t="s">
        <v>243</v>
      </c>
      <c r="E681" t="s">
        <v>244</v>
      </c>
      <c r="F681">
        <v>2122</v>
      </c>
      <c r="G681" t="s">
        <v>992</v>
      </c>
      <c r="H681" t="s">
        <v>80</v>
      </c>
      <c r="I681" t="s">
        <v>81</v>
      </c>
      <c r="J681" t="s">
        <v>90</v>
      </c>
      <c r="K681" t="s">
        <v>42</v>
      </c>
      <c r="L681" t="s">
        <v>91</v>
      </c>
      <c r="M681" t="s">
        <v>92</v>
      </c>
      <c r="N681" s="11" t="s">
        <v>84</v>
      </c>
      <c r="O681" s="11" t="s">
        <v>2274</v>
      </c>
      <c r="P681">
        <v>0</v>
      </c>
      <c r="Q681">
        <v>8</v>
      </c>
      <c r="R681">
        <v>0</v>
      </c>
      <c r="S681">
        <v>18.239999999999998</v>
      </c>
      <c r="T681">
        <v>-18.239999999999998</v>
      </c>
    </row>
    <row r="682" spans="1:20" x14ac:dyDescent="0.25">
      <c r="A682" t="s">
        <v>75</v>
      </c>
      <c r="B682" t="s">
        <v>242</v>
      </c>
      <c r="C682" t="s">
        <v>20</v>
      </c>
      <c r="D682" t="s">
        <v>243</v>
      </c>
      <c r="E682" t="s">
        <v>244</v>
      </c>
      <c r="F682">
        <v>2122</v>
      </c>
      <c r="G682" t="s">
        <v>993</v>
      </c>
      <c r="H682" t="s">
        <v>80</v>
      </c>
      <c r="I682" t="s">
        <v>81</v>
      </c>
      <c r="J682" t="s">
        <v>90</v>
      </c>
      <c r="K682" t="s">
        <v>42</v>
      </c>
      <c r="L682" t="s">
        <v>91</v>
      </c>
      <c r="M682" t="s">
        <v>188</v>
      </c>
      <c r="N682" s="11" t="s">
        <v>84</v>
      </c>
      <c r="O682" s="11" t="s">
        <v>2274</v>
      </c>
      <c r="P682">
        <v>0</v>
      </c>
      <c r="Q682">
        <v>6</v>
      </c>
      <c r="R682">
        <v>0</v>
      </c>
      <c r="S682">
        <v>65.099999999999994</v>
      </c>
      <c r="T682">
        <v>-65.099999999999994</v>
      </c>
    </row>
    <row r="683" spans="1:20" x14ac:dyDescent="0.25">
      <c r="A683" t="s">
        <v>75</v>
      </c>
      <c r="B683" t="s">
        <v>964</v>
      </c>
      <c r="C683" t="s">
        <v>19</v>
      </c>
      <c r="D683" t="s">
        <v>965</v>
      </c>
      <c r="E683" t="s">
        <v>118</v>
      </c>
      <c r="F683">
        <v>92675</v>
      </c>
      <c r="G683" t="s">
        <v>994</v>
      </c>
      <c r="H683" t="s">
        <v>80</v>
      </c>
      <c r="I683" t="s">
        <v>89</v>
      </c>
      <c r="J683" t="s">
        <v>90</v>
      </c>
      <c r="K683" t="s">
        <v>53</v>
      </c>
      <c r="L683" t="s">
        <v>368</v>
      </c>
      <c r="M683" t="s">
        <v>92</v>
      </c>
      <c r="N683" s="11" t="s">
        <v>84</v>
      </c>
      <c r="O683" s="11" t="s">
        <v>2274</v>
      </c>
      <c r="P683">
        <v>0</v>
      </c>
      <c r="Q683">
        <v>1</v>
      </c>
      <c r="R683">
        <v>0</v>
      </c>
      <c r="S683">
        <v>132.35</v>
      </c>
      <c r="T683">
        <v>-132.35</v>
      </c>
    </row>
    <row r="684" spans="1:20" x14ac:dyDescent="0.25">
      <c r="A684" t="s">
        <v>75</v>
      </c>
      <c r="B684" t="s">
        <v>995</v>
      </c>
      <c r="C684" t="s">
        <v>18</v>
      </c>
      <c r="D684" t="s">
        <v>996</v>
      </c>
      <c r="E684" t="s">
        <v>191</v>
      </c>
      <c r="F684">
        <v>75604</v>
      </c>
      <c r="G684" t="s">
        <v>291</v>
      </c>
      <c r="H684" t="s">
        <v>80</v>
      </c>
      <c r="I684" t="s">
        <v>164</v>
      </c>
      <c r="J684" t="s">
        <v>90</v>
      </c>
      <c r="K684" t="s">
        <v>51</v>
      </c>
      <c r="L684" t="s">
        <v>250</v>
      </c>
      <c r="M684" t="s">
        <v>92</v>
      </c>
      <c r="N684" s="11" t="s">
        <v>84</v>
      </c>
      <c r="O684" s="11" t="s">
        <v>2274</v>
      </c>
      <c r="P684">
        <v>0</v>
      </c>
      <c r="Q684">
        <v>1</v>
      </c>
      <c r="R684">
        <v>0</v>
      </c>
      <c r="S684">
        <v>41.6</v>
      </c>
      <c r="T684">
        <v>-41.6</v>
      </c>
    </row>
    <row r="685" spans="1:20" x14ac:dyDescent="0.25">
      <c r="A685" t="s">
        <v>75</v>
      </c>
      <c r="B685" t="s">
        <v>464</v>
      </c>
      <c r="C685" t="s">
        <v>18</v>
      </c>
      <c r="D685" t="s">
        <v>465</v>
      </c>
      <c r="E685" t="s">
        <v>466</v>
      </c>
      <c r="F685">
        <v>70506</v>
      </c>
      <c r="G685" t="s">
        <v>997</v>
      </c>
      <c r="H685" t="s">
        <v>80</v>
      </c>
      <c r="I685" t="s">
        <v>81</v>
      </c>
      <c r="J685" t="s">
        <v>90</v>
      </c>
      <c r="K685" t="s">
        <v>53</v>
      </c>
      <c r="L685" t="s">
        <v>459</v>
      </c>
      <c r="M685" t="s">
        <v>92</v>
      </c>
      <c r="N685" s="11" t="s">
        <v>84</v>
      </c>
      <c r="O685" s="11" t="s">
        <v>2274</v>
      </c>
      <c r="P685">
        <v>0</v>
      </c>
      <c r="Q685">
        <v>3</v>
      </c>
      <c r="R685">
        <v>0</v>
      </c>
      <c r="S685">
        <v>44.55</v>
      </c>
      <c r="T685">
        <v>-44.55</v>
      </c>
    </row>
    <row r="686" spans="1:20" x14ac:dyDescent="0.25">
      <c r="A686" t="s">
        <v>75</v>
      </c>
      <c r="B686" t="s">
        <v>93</v>
      </c>
      <c r="C686" t="s">
        <v>28</v>
      </c>
      <c r="D686" t="s">
        <v>94</v>
      </c>
      <c r="E686" t="s">
        <v>95</v>
      </c>
      <c r="F686">
        <v>81621</v>
      </c>
      <c r="G686" t="s">
        <v>202</v>
      </c>
      <c r="H686" t="s">
        <v>80</v>
      </c>
      <c r="I686" t="s">
        <v>81</v>
      </c>
      <c r="J686" t="s">
        <v>90</v>
      </c>
      <c r="K686" t="s">
        <v>42</v>
      </c>
      <c r="L686" t="s">
        <v>91</v>
      </c>
      <c r="M686" t="s">
        <v>188</v>
      </c>
      <c r="N686" s="11" t="s">
        <v>84</v>
      </c>
      <c r="O686" s="11" t="s">
        <v>2274</v>
      </c>
      <c r="P686">
        <v>0</v>
      </c>
      <c r="Q686">
        <v>40</v>
      </c>
      <c r="R686">
        <v>0</v>
      </c>
      <c r="S686">
        <v>330</v>
      </c>
      <c r="T686">
        <v>-330</v>
      </c>
    </row>
    <row r="687" spans="1:20" x14ac:dyDescent="0.25">
      <c r="A687" t="s">
        <v>75</v>
      </c>
      <c r="B687" t="s">
        <v>998</v>
      </c>
      <c r="C687" t="s">
        <v>27</v>
      </c>
      <c r="D687" t="s">
        <v>999</v>
      </c>
      <c r="E687" t="s">
        <v>114</v>
      </c>
      <c r="F687">
        <v>33760</v>
      </c>
      <c r="G687" t="s">
        <v>181</v>
      </c>
      <c r="H687" t="s">
        <v>80</v>
      </c>
      <c r="I687" t="s">
        <v>81</v>
      </c>
      <c r="J687" t="s">
        <v>82</v>
      </c>
      <c r="K687" t="s">
        <v>38</v>
      </c>
      <c r="L687" t="s">
        <v>111</v>
      </c>
      <c r="M687" t="s">
        <v>83</v>
      </c>
      <c r="N687" s="11" t="s">
        <v>84</v>
      </c>
      <c r="O687" s="11" t="s">
        <v>2274</v>
      </c>
      <c r="P687">
        <v>-1</v>
      </c>
      <c r="Q687">
        <v>0</v>
      </c>
      <c r="R687">
        <v>211.2</v>
      </c>
      <c r="S687">
        <v>0</v>
      </c>
      <c r="T687">
        <v>211.2</v>
      </c>
    </row>
    <row r="688" spans="1:20" x14ac:dyDescent="0.25">
      <c r="A688" t="s">
        <v>75</v>
      </c>
      <c r="B688" t="s">
        <v>586</v>
      </c>
      <c r="C688" t="s">
        <v>26</v>
      </c>
      <c r="D688" t="s">
        <v>587</v>
      </c>
      <c r="E688" t="s">
        <v>180</v>
      </c>
      <c r="F688">
        <v>30060</v>
      </c>
      <c r="G688" t="s">
        <v>1000</v>
      </c>
      <c r="H688" t="s">
        <v>80</v>
      </c>
      <c r="I688" t="s">
        <v>81</v>
      </c>
      <c r="J688" t="s">
        <v>82</v>
      </c>
      <c r="K688" t="s">
        <v>37</v>
      </c>
      <c r="L688" t="s">
        <v>170</v>
      </c>
      <c r="M688" t="s">
        <v>92</v>
      </c>
      <c r="N688" s="11" t="s">
        <v>84</v>
      </c>
      <c r="O688" s="11" t="s">
        <v>2274</v>
      </c>
      <c r="P688">
        <v>-55</v>
      </c>
      <c r="Q688">
        <v>0</v>
      </c>
      <c r="R688">
        <v>330</v>
      </c>
      <c r="S688">
        <v>0</v>
      </c>
      <c r="T688">
        <v>330</v>
      </c>
    </row>
    <row r="689" spans="1:20" x14ac:dyDescent="0.25">
      <c r="A689" t="s">
        <v>75</v>
      </c>
      <c r="B689" t="s">
        <v>258</v>
      </c>
      <c r="C689" t="s">
        <v>28</v>
      </c>
      <c r="D689" t="s">
        <v>259</v>
      </c>
      <c r="E689" t="s">
        <v>95</v>
      </c>
      <c r="F689">
        <v>80222</v>
      </c>
      <c r="G689" t="s">
        <v>987</v>
      </c>
      <c r="H689" t="s">
        <v>80</v>
      </c>
      <c r="I689" t="s">
        <v>81</v>
      </c>
      <c r="J689" t="s">
        <v>365</v>
      </c>
      <c r="K689" t="s">
        <v>47</v>
      </c>
      <c r="L689" t="s">
        <v>509</v>
      </c>
      <c r="M689" t="s">
        <v>229</v>
      </c>
      <c r="N689" s="11" t="s">
        <v>84</v>
      </c>
      <c r="O689" s="11" t="s">
        <v>2274</v>
      </c>
      <c r="P689">
        <v>1</v>
      </c>
      <c r="Q689">
        <v>0</v>
      </c>
      <c r="R689">
        <v>132</v>
      </c>
      <c r="S689">
        <v>0</v>
      </c>
      <c r="T689">
        <v>132</v>
      </c>
    </row>
    <row r="690" spans="1:20" x14ac:dyDescent="0.25">
      <c r="A690" t="s">
        <v>75</v>
      </c>
      <c r="B690" t="s">
        <v>536</v>
      </c>
      <c r="C690" t="s">
        <v>21</v>
      </c>
      <c r="D690" t="s">
        <v>537</v>
      </c>
      <c r="E690" t="s">
        <v>159</v>
      </c>
      <c r="F690">
        <v>66212</v>
      </c>
      <c r="G690" t="s">
        <v>983</v>
      </c>
      <c r="H690" t="s">
        <v>80</v>
      </c>
      <c r="I690" t="s">
        <v>281</v>
      </c>
      <c r="J690" t="s">
        <v>90</v>
      </c>
      <c r="K690" t="s">
        <v>38</v>
      </c>
      <c r="L690" t="s">
        <v>129</v>
      </c>
      <c r="M690" t="s">
        <v>92</v>
      </c>
      <c r="N690" s="11" t="s">
        <v>84</v>
      </c>
      <c r="O690" s="11" t="s">
        <v>2274</v>
      </c>
      <c r="P690">
        <v>0</v>
      </c>
      <c r="Q690">
        <v>2</v>
      </c>
      <c r="R690">
        <v>0</v>
      </c>
      <c r="S690">
        <v>73.62</v>
      </c>
      <c r="T690">
        <v>-73.62</v>
      </c>
    </row>
    <row r="691" spans="1:20" x14ac:dyDescent="0.25">
      <c r="A691" t="s">
        <v>75</v>
      </c>
      <c r="B691" t="s">
        <v>451</v>
      </c>
      <c r="C691" t="s">
        <v>22</v>
      </c>
      <c r="D691" t="s">
        <v>452</v>
      </c>
      <c r="E691" t="s">
        <v>137</v>
      </c>
      <c r="F691">
        <v>20187</v>
      </c>
      <c r="G691" t="s">
        <v>352</v>
      </c>
      <c r="H691" t="s">
        <v>80</v>
      </c>
      <c r="I691" t="s">
        <v>81</v>
      </c>
      <c r="J691" t="s">
        <v>90</v>
      </c>
      <c r="K691" t="s">
        <v>42</v>
      </c>
      <c r="L691" t="s">
        <v>91</v>
      </c>
      <c r="M691" t="s">
        <v>92</v>
      </c>
      <c r="N691" s="11" t="s">
        <v>84</v>
      </c>
      <c r="O691" s="11" t="s">
        <v>2274</v>
      </c>
      <c r="P691">
        <v>0</v>
      </c>
      <c r="Q691">
        <v>8</v>
      </c>
      <c r="R691">
        <v>0</v>
      </c>
      <c r="S691">
        <v>116</v>
      </c>
      <c r="T691">
        <v>-116</v>
      </c>
    </row>
    <row r="692" spans="1:20" x14ac:dyDescent="0.25">
      <c r="A692" t="s">
        <v>75</v>
      </c>
      <c r="B692" t="s">
        <v>171</v>
      </c>
      <c r="C692" t="s">
        <v>23</v>
      </c>
      <c r="D692" t="s">
        <v>513</v>
      </c>
      <c r="E692" t="s">
        <v>176</v>
      </c>
      <c r="F692">
        <v>98005</v>
      </c>
      <c r="G692" t="s">
        <v>1281</v>
      </c>
      <c r="H692" t="s">
        <v>80</v>
      </c>
      <c r="I692" t="s">
        <v>81</v>
      </c>
      <c r="J692" t="s">
        <v>90</v>
      </c>
      <c r="K692" t="s">
        <v>38</v>
      </c>
      <c r="L692" t="s">
        <v>129</v>
      </c>
      <c r="M692" t="s">
        <v>92</v>
      </c>
      <c r="N692" s="11" t="s">
        <v>84</v>
      </c>
      <c r="O692" s="11" t="s">
        <v>2274</v>
      </c>
      <c r="P692">
        <v>0</v>
      </c>
      <c r="Q692">
        <v>3</v>
      </c>
      <c r="R692">
        <v>0</v>
      </c>
      <c r="S692">
        <v>212.7</v>
      </c>
      <c r="T692">
        <v>-212.7</v>
      </c>
    </row>
    <row r="693" spans="1:20" x14ac:dyDescent="0.25">
      <c r="A693" t="s">
        <v>75</v>
      </c>
      <c r="B693" t="s">
        <v>313</v>
      </c>
      <c r="C693" t="s">
        <v>27</v>
      </c>
      <c r="D693" t="s">
        <v>314</v>
      </c>
      <c r="E693" t="s">
        <v>114</v>
      </c>
      <c r="F693">
        <v>33884</v>
      </c>
      <c r="G693" t="s">
        <v>224</v>
      </c>
      <c r="H693" t="s">
        <v>80</v>
      </c>
      <c r="I693" t="s">
        <v>81</v>
      </c>
      <c r="J693" t="s">
        <v>82</v>
      </c>
      <c r="K693" t="s">
        <v>38</v>
      </c>
      <c r="L693" t="s">
        <v>111</v>
      </c>
      <c r="M693" t="s">
        <v>83</v>
      </c>
      <c r="N693" s="11" t="s">
        <v>84</v>
      </c>
      <c r="O693" s="11" t="s">
        <v>2274</v>
      </c>
      <c r="P693">
        <v>-8</v>
      </c>
      <c r="Q693">
        <v>0</v>
      </c>
      <c r="R693">
        <v>921.6</v>
      </c>
      <c r="S693">
        <v>0</v>
      </c>
      <c r="T693">
        <v>921.6</v>
      </c>
    </row>
    <row r="694" spans="1:20" x14ac:dyDescent="0.25">
      <c r="A694" t="s">
        <v>75</v>
      </c>
      <c r="B694" t="s">
        <v>269</v>
      </c>
      <c r="C694" t="s">
        <v>27</v>
      </c>
      <c r="D694" t="s">
        <v>270</v>
      </c>
      <c r="E694" t="s">
        <v>114</v>
      </c>
      <c r="F694">
        <v>33813</v>
      </c>
      <c r="G694" t="s">
        <v>1002</v>
      </c>
      <c r="H694" t="s">
        <v>80</v>
      </c>
      <c r="I694" t="s">
        <v>81</v>
      </c>
      <c r="J694" t="s">
        <v>82</v>
      </c>
      <c r="K694" t="s">
        <v>38</v>
      </c>
      <c r="L694" t="s">
        <v>129</v>
      </c>
      <c r="M694" t="s">
        <v>83</v>
      </c>
      <c r="N694" s="11" t="s">
        <v>84</v>
      </c>
      <c r="O694" s="11" t="s">
        <v>2274</v>
      </c>
      <c r="P694">
        <v>-1</v>
      </c>
      <c r="Q694">
        <v>0</v>
      </c>
      <c r="R694">
        <v>29.7</v>
      </c>
      <c r="S694">
        <v>0</v>
      </c>
      <c r="T694">
        <v>29.7</v>
      </c>
    </row>
    <row r="695" spans="1:20" x14ac:dyDescent="0.25">
      <c r="A695" t="s">
        <v>75</v>
      </c>
      <c r="B695" t="s">
        <v>2192</v>
      </c>
      <c r="C695" t="s">
        <v>23</v>
      </c>
      <c r="D695" t="s">
        <v>501</v>
      </c>
      <c r="E695" t="s">
        <v>176</v>
      </c>
      <c r="F695">
        <v>98034</v>
      </c>
      <c r="G695" t="s">
        <v>817</v>
      </c>
      <c r="H695" t="s">
        <v>80</v>
      </c>
      <c r="I695" t="s">
        <v>81</v>
      </c>
      <c r="J695" t="s">
        <v>82</v>
      </c>
      <c r="K695" t="s">
        <v>53</v>
      </c>
      <c r="L695" t="s">
        <v>193</v>
      </c>
      <c r="M695" t="s">
        <v>83</v>
      </c>
      <c r="N695" s="11" t="s">
        <v>84</v>
      </c>
      <c r="O695" s="11" t="s">
        <v>2274</v>
      </c>
      <c r="P695">
        <v>10</v>
      </c>
      <c r="Q695">
        <v>0</v>
      </c>
      <c r="R695">
        <v>1529</v>
      </c>
      <c r="S695">
        <v>0</v>
      </c>
      <c r="T695">
        <v>1529</v>
      </c>
    </row>
    <row r="696" spans="1:20" x14ac:dyDescent="0.25">
      <c r="A696" t="s">
        <v>75</v>
      </c>
      <c r="B696" t="s">
        <v>503</v>
      </c>
      <c r="C696" t="s">
        <v>23</v>
      </c>
      <c r="D696" t="s">
        <v>504</v>
      </c>
      <c r="E696" t="s">
        <v>327</v>
      </c>
      <c r="F696">
        <v>97210</v>
      </c>
      <c r="G696" t="s">
        <v>1003</v>
      </c>
      <c r="H696" t="s">
        <v>246</v>
      </c>
      <c r="I696" t="s">
        <v>81</v>
      </c>
      <c r="J696" t="s">
        <v>90</v>
      </c>
      <c r="K696" t="s">
        <v>42</v>
      </c>
      <c r="L696" t="s">
        <v>91</v>
      </c>
      <c r="M696" t="s">
        <v>92</v>
      </c>
      <c r="N696" s="11" t="s">
        <v>84</v>
      </c>
      <c r="O696" s="11" t="s">
        <v>2274</v>
      </c>
      <c r="P696">
        <v>0</v>
      </c>
      <c r="Q696">
        <v>1</v>
      </c>
      <c r="R696">
        <v>0</v>
      </c>
      <c r="S696">
        <v>7.25</v>
      </c>
      <c r="T696">
        <v>-7.25</v>
      </c>
    </row>
    <row r="697" spans="1:20" x14ac:dyDescent="0.25">
      <c r="A697" t="s">
        <v>75</v>
      </c>
      <c r="B697" t="s">
        <v>1004</v>
      </c>
      <c r="C697" t="s">
        <v>22</v>
      </c>
      <c r="D697" t="s">
        <v>1005</v>
      </c>
      <c r="E697" t="s">
        <v>262</v>
      </c>
      <c r="F697">
        <v>8096</v>
      </c>
      <c r="G697" t="s">
        <v>1006</v>
      </c>
      <c r="H697" t="s">
        <v>80</v>
      </c>
      <c r="I697" t="s">
        <v>81</v>
      </c>
      <c r="J697" t="s">
        <v>90</v>
      </c>
      <c r="K697" t="s">
        <v>42</v>
      </c>
      <c r="L697" t="s">
        <v>91</v>
      </c>
      <c r="M697" t="s">
        <v>188</v>
      </c>
      <c r="N697" s="11" t="s">
        <v>84</v>
      </c>
      <c r="O697" s="11" t="s">
        <v>2274</v>
      </c>
      <c r="P697">
        <v>0</v>
      </c>
      <c r="Q697">
        <v>9</v>
      </c>
      <c r="R697">
        <v>0</v>
      </c>
      <c r="S697">
        <v>168.75</v>
      </c>
      <c r="T697">
        <v>-168.75</v>
      </c>
    </row>
    <row r="698" spans="1:20" x14ac:dyDescent="0.25">
      <c r="A698" t="s">
        <v>75</v>
      </c>
      <c r="B698" t="s">
        <v>393</v>
      </c>
      <c r="C698" t="s">
        <v>28</v>
      </c>
      <c r="D698" t="s">
        <v>394</v>
      </c>
      <c r="E698" t="s">
        <v>95</v>
      </c>
      <c r="F698">
        <v>80611</v>
      </c>
      <c r="G698" t="s">
        <v>1007</v>
      </c>
      <c r="H698" t="s">
        <v>80</v>
      </c>
      <c r="I698" t="s">
        <v>81</v>
      </c>
      <c r="J698" t="s">
        <v>82</v>
      </c>
      <c r="K698" t="s">
        <v>36</v>
      </c>
      <c r="L698" t="s">
        <v>36</v>
      </c>
      <c r="M698" t="s">
        <v>83</v>
      </c>
      <c r="N698" s="11" t="s">
        <v>84</v>
      </c>
      <c r="O698" s="11" t="s">
        <v>2274</v>
      </c>
      <c r="P698">
        <v>2</v>
      </c>
      <c r="Q698">
        <v>0</v>
      </c>
      <c r="R698">
        <v>262.64</v>
      </c>
      <c r="S698">
        <v>0</v>
      </c>
      <c r="T698">
        <v>262.64</v>
      </c>
    </row>
    <row r="699" spans="1:20" x14ac:dyDescent="0.25">
      <c r="A699" t="s">
        <v>75</v>
      </c>
      <c r="B699" t="s">
        <v>360</v>
      </c>
      <c r="C699" t="s">
        <v>26</v>
      </c>
      <c r="D699" t="s">
        <v>361</v>
      </c>
      <c r="E699" t="s">
        <v>105</v>
      </c>
      <c r="F699">
        <v>29601</v>
      </c>
      <c r="G699" t="s">
        <v>817</v>
      </c>
      <c r="H699" t="s">
        <v>80</v>
      </c>
      <c r="I699" t="s">
        <v>81</v>
      </c>
      <c r="J699" t="s">
        <v>82</v>
      </c>
      <c r="K699" t="s">
        <v>53</v>
      </c>
      <c r="L699" t="s">
        <v>193</v>
      </c>
      <c r="M699" t="s">
        <v>83</v>
      </c>
      <c r="N699" s="11" t="s">
        <v>84</v>
      </c>
      <c r="O699" s="11" t="s">
        <v>2274</v>
      </c>
      <c r="P699">
        <v>-1</v>
      </c>
      <c r="Q699">
        <v>0</v>
      </c>
      <c r="R699">
        <v>152.9</v>
      </c>
      <c r="S699">
        <v>0</v>
      </c>
      <c r="T699">
        <v>152.9</v>
      </c>
    </row>
    <row r="700" spans="1:20" x14ac:dyDescent="0.25">
      <c r="A700" t="s">
        <v>75</v>
      </c>
      <c r="B700" t="s">
        <v>551</v>
      </c>
      <c r="C700" t="s">
        <v>27</v>
      </c>
      <c r="D700" t="s">
        <v>552</v>
      </c>
      <c r="E700" t="s">
        <v>114</v>
      </c>
      <c r="F700">
        <v>33634</v>
      </c>
      <c r="G700" t="s">
        <v>1008</v>
      </c>
      <c r="H700" t="s">
        <v>80</v>
      </c>
      <c r="I700" t="s">
        <v>81</v>
      </c>
      <c r="J700" t="s">
        <v>82</v>
      </c>
      <c r="K700" t="s">
        <v>42</v>
      </c>
      <c r="L700" t="s">
        <v>91</v>
      </c>
      <c r="M700" t="s">
        <v>83</v>
      </c>
      <c r="N700" s="11" t="s">
        <v>84</v>
      </c>
      <c r="O700" s="11" t="s">
        <v>2274</v>
      </c>
      <c r="P700">
        <v>-6</v>
      </c>
      <c r="Q700">
        <v>0</v>
      </c>
      <c r="R700">
        <v>314.10000000000002</v>
      </c>
      <c r="S700">
        <v>0</v>
      </c>
      <c r="T700">
        <v>314.10000000000002</v>
      </c>
    </row>
    <row r="701" spans="1:20" x14ac:dyDescent="0.25">
      <c r="A701" t="s">
        <v>75</v>
      </c>
      <c r="B701" t="s">
        <v>171</v>
      </c>
      <c r="C701" t="s">
        <v>19</v>
      </c>
      <c r="D701" t="s">
        <v>172</v>
      </c>
      <c r="E701" t="s">
        <v>147</v>
      </c>
      <c r="F701">
        <v>85260</v>
      </c>
      <c r="G701" t="s">
        <v>1691</v>
      </c>
      <c r="H701" t="s">
        <v>210</v>
      </c>
      <c r="I701" t="s">
        <v>81</v>
      </c>
      <c r="J701" t="s">
        <v>82</v>
      </c>
      <c r="K701" t="s">
        <v>40</v>
      </c>
      <c r="L701" t="s">
        <v>211</v>
      </c>
      <c r="M701" t="s">
        <v>83</v>
      </c>
      <c r="N701" s="11" t="s">
        <v>84</v>
      </c>
      <c r="O701" s="11" t="s">
        <v>2274</v>
      </c>
      <c r="P701">
        <v>-9</v>
      </c>
      <c r="Q701">
        <v>0</v>
      </c>
      <c r="R701">
        <v>1514.52</v>
      </c>
      <c r="S701">
        <v>0</v>
      </c>
      <c r="T701">
        <v>1514.52</v>
      </c>
    </row>
    <row r="702" spans="1:20" x14ac:dyDescent="0.25">
      <c r="A702" t="s">
        <v>75</v>
      </c>
      <c r="B702" t="s">
        <v>242</v>
      </c>
      <c r="C702" t="s">
        <v>20</v>
      </c>
      <c r="D702" t="s">
        <v>243</v>
      </c>
      <c r="E702" t="s">
        <v>244</v>
      </c>
      <c r="F702">
        <v>2122</v>
      </c>
      <c r="G702" t="s">
        <v>1009</v>
      </c>
      <c r="H702" t="s">
        <v>80</v>
      </c>
      <c r="I702" t="s">
        <v>81</v>
      </c>
      <c r="J702" t="s">
        <v>82</v>
      </c>
      <c r="K702" t="s">
        <v>42</v>
      </c>
      <c r="L702" t="s">
        <v>91</v>
      </c>
      <c r="M702" t="s">
        <v>83</v>
      </c>
      <c r="N702" s="11" t="s">
        <v>84</v>
      </c>
      <c r="O702" s="11" t="s">
        <v>2274</v>
      </c>
      <c r="P702">
        <v>-1</v>
      </c>
      <c r="Q702">
        <v>0</v>
      </c>
      <c r="R702">
        <v>119.7</v>
      </c>
      <c r="S702">
        <v>0</v>
      </c>
      <c r="T702">
        <v>119.7</v>
      </c>
    </row>
    <row r="703" spans="1:20" x14ac:dyDescent="0.25">
      <c r="A703" t="s">
        <v>75</v>
      </c>
      <c r="B703" t="s">
        <v>125</v>
      </c>
      <c r="C703" t="s">
        <v>29</v>
      </c>
      <c r="D703" t="s">
        <v>126</v>
      </c>
      <c r="E703" t="s">
        <v>100</v>
      </c>
      <c r="F703">
        <v>46567</v>
      </c>
      <c r="G703" t="s">
        <v>1010</v>
      </c>
      <c r="H703" t="s">
        <v>80</v>
      </c>
      <c r="I703" t="s">
        <v>81</v>
      </c>
      <c r="J703" t="s">
        <v>82</v>
      </c>
      <c r="K703" t="s">
        <v>42</v>
      </c>
      <c r="L703" t="s">
        <v>91</v>
      </c>
      <c r="M703" t="s">
        <v>83</v>
      </c>
      <c r="N703" s="11" t="s">
        <v>84</v>
      </c>
      <c r="O703" s="11" t="s">
        <v>2274</v>
      </c>
      <c r="P703">
        <v>-6</v>
      </c>
      <c r="Q703">
        <v>0</v>
      </c>
      <c r="R703">
        <v>67.2</v>
      </c>
      <c r="S703">
        <v>0</v>
      </c>
      <c r="T703">
        <v>67.2</v>
      </c>
    </row>
    <row r="704" spans="1:20" x14ac:dyDescent="0.25">
      <c r="A704" t="s">
        <v>75</v>
      </c>
      <c r="B704" t="s">
        <v>693</v>
      </c>
      <c r="C704" t="s">
        <v>20</v>
      </c>
      <c r="D704" t="s">
        <v>694</v>
      </c>
      <c r="E704" t="s">
        <v>695</v>
      </c>
      <c r="F704">
        <v>6355</v>
      </c>
      <c r="G704" t="s">
        <v>1343</v>
      </c>
      <c r="H704" t="s">
        <v>80</v>
      </c>
      <c r="I704" t="s">
        <v>81</v>
      </c>
      <c r="J704" t="s">
        <v>82</v>
      </c>
      <c r="K704" t="s">
        <v>42</v>
      </c>
      <c r="L704" t="s">
        <v>91</v>
      </c>
      <c r="M704" t="s">
        <v>83</v>
      </c>
      <c r="N704" s="11" t="s">
        <v>84</v>
      </c>
      <c r="O704" s="11" t="s">
        <v>2274</v>
      </c>
      <c r="P704">
        <v>-3</v>
      </c>
      <c r="Q704">
        <v>0</v>
      </c>
      <c r="R704">
        <v>630.9</v>
      </c>
      <c r="S704">
        <v>0</v>
      </c>
      <c r="T704">
        <v>630.9</v>
      </c>
    </row>
    <row r="705" spans="1:20" x14ac:dyDescent="0.25">
      <c r="A705" t="s">
        <v>75</v>
      </c>
      <c r="B705" t="s">
        <v>721</v>
      </c>
      <c r="C705" t="s">
        <v>29</v>
      </c>
      <c r="D705" t="s">
        <v>722</v>
      </c>
      <c r="E705" t="s">
        <v>87</v>
      </c>
      <c r="F705">
        <v>44221</v>
      </c>
      <c r="G705" t="s">
        <v>232</v>
      </c>
      <c r="H705" t="s">
        <v>80</v>
      </c>
      <c r="I705" t="s">
        <v>281</v>
      </c>
      <c r="J705" t="s">
        <v>90</v>
      </c>
      <c r="K705" t="s">
        <v>42</v>
      </c>
      <c r="L705" t="s">
        <v>97</v>
      </c>
      <c r="M705" t="s">
        <v>92</v>
      </c>
      <c r="N705" s="11" t="s">
        <v>84</v>
      </c>
      <c r="O705" s="11" t="s">
        <v>2274</v>
      </c>
      <c r="P705">
        <v>0</v>
      </c>
      <c r="Q705">
        <v>189</v>
      </c>
      <c r="R705">
        <v>0</v>
      </c>
      <c r="S705">
        <v>415.8</v>
      </c>
      <c r="T705">
        <v>-415.8</v>
      </c>
    </row>
    <row r="706" spans="1:20" x14ac:dyDescent="0.25">
      <c r="A706" t="s">
        <v>75</v>
      </c>
      <c r="B706" t="s">
        <v>85</v>
      </c>
      <c r="C706" t="s">
        <v>29</v>
      </c>
      <c r="D706" t="s">
        <v>86</v>
      </c>
      <c r="E706" t="s">
        <v>87</v>
      </c>
      <c r="F706">
        <v>45040</v>
      </c>
      <c r="G706" t="s">
        <v>311</v>
      </c>
      <c r="H706" t="s">
        <v>80</v>
      </c>
      <c r="I706" t="s">
        <v>164</v>
      </c>
      <c r="J706" t="s">
        <v>90</v>
      </c>
      <c r="K706" t="s">
        <v>38</v>
      </c>
      <c r="L706" t="s">
        <v>129</v>
      </c>
      <c r="M706" t="s">
        <v>92</v>
      </c>
      <c r="N706" s="11" t="s">
        <v>84</v>
      </c>
      <c r="O706" s="11" t="s">
        <v>2274</v>
      </c>
      <c r="P706">
        <v>0</v>
      </c>
      <c r="Q706">
        <v>1</v>
      </c>
      <c r="R706">
        <v>0</v>
      </c>
      <c r="S706">
        <v>64.650000000000006</v>
      </c>
      <c r="T706">
        <v>-64.650000000000006</v>
      </c>
    </row>
    <row r="707" spans="1:20" x14ac:dyDescent="0.25">
      <c r="A707" t="s">
        <v>75</v>
      </c>
      <c r="B707" t="s">
        <v>1011</v>
      </c>
      <c r="C707" t="s">
        <v>28</v>
      </c>
      <c r="D707" t="s">
        <v>1012</v>
      </c>
      <c r="E707" t="s">
        <v>295</v>
      </c>
      <c r="F707">
        <v>84098</v>
      </c>
      <c r="G707" t="s">
        <v>402</v>
      </c>
      <c r="H707" t="s">
        <v>80</v>
      </c>
      <c r="I707" t="s">
        <v>81</v>
      </c>
      <c r="J707" t="s">
        <v>365</v>
      </c>
      <c r="K707" t="s">
        <v>39</v>
      </c>
      <c r="L707" t="s">
        <v>39</v>
      </c>
      <c r="M707" t="s">
        <v>92</v>
      </c>
      <c r="N707" s="11" t="s">
        <v>84</v>
      </c>
      <c r="O707" s="11" t="s">
        <v>2274</v>
      </c>
      <c r="P707">
        <v>-1</v>
      </c>
      <c r="Q707">
        <v>0</v>
      </c>
      <c r="R707">
        <v>150</v>
      </c>
      <c r="S707">
        <v>0</v>
      </c>
      <c r="T707">
        <v>150</v>
      </c>
    </row>
    <row r="708" spans="1:20" x14ac:dyDescent="0.25">
      <c r="A708" t="s">
        <v>75</v>
      </c>
      <c r="B708" t="s">
        <v>301</v>
      </c>
      <c r="C708" t="s">
        <v>29</v>
      </c>
      <c r="D708" t="s">
        <v>302</v>
      </c>
      <c r="E708" t="s">
        <v>87</v>
      </c>
      <c r="F708">
        <v>45005</v>
      </c>
      <c r="G708" t="s">
        <v>1580</v>
      </c>
      <c r="H708" t="s">
        <v>80</v>
      </c>
      <c r="I708" t="s">
        <v>281</v>
      </c>
      <c r="J708" t="s">
        <v>90</v>
      </c>
      <c r="K708" t="s">
        <v>42</v>
      </c>
      <c r="L708" t="s">
        <v>97</v>
      </c>
      <c r="M708" t="s">
        <v>92</v>
      </c>
      <c r="N708" s="11" t="s">
        <v>84</v>
      </c>
      <c r="O708" s="11" t="s">
        <v>2274</v>
      </c>
      <c r="P708">
        <v>0</v>
      </c>
      <c r="Q708">
        <v>31</v>
      </c>
      <c r="R708">
        <v>0</v>
      </c>
      <c r="S708">
        <v>390.6</v>
      </c>
      <c r="T708">
        <v>-390.6</v>
      </c>
    </row>
    <row r="709" spans="1:20" x14ac:dyDescent="0.25">
      <c r="A709" t="s">
        <v>75</v>
      </c>
      <c r="B709" t="s">
        <v>682</v>
      </c>
      <c r="C709" t="s">
        <v>29</v>
      </c>
      <c r="D709" t="s">
        <v>683</v>
      </c>
      <c r="E709" t="s">
        <v>87</v>
      </c>
      <c r="F709">
        <v>44114</v>
      </c>
      <c r="G709" t="s">
        <v>382</v>
      </c>
      <c r="H709" t="s">
        <v>80</v>
      </c>
      <c r="I709" t="s">
        <v>89</v>
      </c>
      <c r="J709" t="s">
        <v>82</v>
      </c>
      <c r="K709" t="s">
        <v>42</v>
      </c>
      <c r="L709" t="s">
        <v>91</v>
      </c>
      <c r="M709" t="s">
        <v>83</v>
      </c>
      <c r="N709" s="11" t="s">
        <v>84</v>
      </c>
      <c r="O709" s="11" t="s">
        <v>2274</v>
      </c>
      <c r="P709">
        <v>-4</v>
      </c>
      <c r="Q709">
        <v>0</v>
      </c>
      <c r="R709">
        <v>297</v>
      </c>
      <c r="S709">
        <v>0</v>
      </c>
      <c r="T709">
        <v>297</v>
      </c>
    </row>
    <row r="710" spans="1:20" x14ac:dyDescent="0.25">
      <c r="A710" t="s">
        <v>75</v>
      </c>
      <c r="B710" t="s">
        <v>758</v>
      </c>
      <c r="C710" t="s">
        <v>22</v>
      </c>
      <c r="D710" t="s">
        <v>759</v>
      </c>
      <c r="E710" t="s">
        <v>78</v>
      </c>
      <c r="F710">
        <v>19087</v>
      </c>
      <c r="G710" t="s">
        <v>392</v>
      </c>
      <c r="H710" t="s">
        <v>80</v>
      </c>
      <c r="I710" t="s">
        <v>281</v>
      </c>
      <c r="J710" t="s">
        <v>82</v>
      </c>
      <c r="K710" t="s">
        <v>42</v>
      </c>
      <c r="L710" t="s">
        <v>91</v>
      </c>
      <c r="M710" t="s">
        <v>83</v>
      </c>
      <c r="N710" s="11" t="s">
        <v>84</v>
      </c>
      <c r="O710" s="11" t="s">
        <v>2274</v>
      </c>
      <c r="P710">
        <v>-4</v>
      </c>
      <c r="Q710">
        <v>0</v>
      </c>
      <c r="R710">
        <v>33</v>
      </c>
      <c r="S710">
        <v>0</v>
      </c>
      <c r="T710">
        <v>33</v>
      </c>
    </row>
    <row r="711" spans="1:20" x14ac:dyDescent="0.25">
      <c r="A711" t="s">
        <v>75</v>
      </c>
      <c r="B711" t="s">
        <v>713</v>
      </c>
      <c r="C711" t="s">
        <v>20</v>
      </c>
      <c r="D711" t="s">
        <v>714</v>
      </c>
      <c r="E711" t="s">
        <v>715</v>
      </c>
      <c r="F711">
        <v>2808</v>
      </c>
      <c r="G711" t="s">
        <v>127</v>
      </c>
      <c r="H711" t="s">
        <v>80</v>
      </c>
      <c r="I711" t="s">
        <v>81</v>
      </c>
      <c r="J711" t="s">
        <v>82</v>
      </c>
      <c r="K711" t="s">
        <v>42</v>
      </c>
      <c r="L711" t="s">
        <v>91</v>
      </c>
      <c r="M711" t="s">
        <v>83</v>
      </c>
      <c r="N711" s="11" t="s">
        <v>84</v>
      </c>
      <c r="O711" s="11" t="s">
        <v>2274</v>
      </c>
      <c r="P711">
        <v>-12</v>
      </c>
      <c r="Q711">
        <v>0</v>
      </c>
      <c r="R711">
        <v>505.2</v>
      </c>
      <c r="S711">
        <v>0</v>
      </c>
      <c r="T711">
        <v>505.2</v>
      </c>
    </row>
    <row r="712" spans="1:20" x14ac:dyDescent="0.25">
      <c r="A712" t="s">
        <v>75</v>
      </c>
      <c r="B712" t="s">
        <v>478</v>
      </c>
      <c r="C712" t="s">
        <v>26</v>
      </c>
      <c r="D712" t="s">
        <v>425</v>
      </c>
      <c r="E712" t="s">
        <v>426</v>
      </c>
      <c r="F712">
        <v>37210</v>
      </c>
      <c r="G712" t="s">
        <v>987</v>
      </c>
      <c r="H712" t="s">
        <v>80</v>
      </c>
      <c r="I712" t="s">
        <v>81</v>
      </c>
      <c r="J712" t="s">
        <v>365</v>
      </c>
      <c r="K712" t="s">
        <v>47</v>
      </c>
      <c r="L712" t="s">
        <v>509</v>
      </c>
      <c r="M712" t="s">
        <v>229</v>
      </c>
      <c r="N712" s="11" t="s">
        <v>84</v>
      </c>
      <c r="O712" s="11" t="s">
        <v>2274</v>
      </c>
      <c r="P712">
        <v>-1</v>
      </c>
      <c r="Q712">
        <v>0</v>
      </c>
      <c r="R712">
        <v>132</v>
      </c>
      <c r="S712">
        <v>0</v>
      </c>
      <c r="T712">
        <v>132</v>
      </c>
    </row>
    <row r="713" spans="1:20" x14ac:dyDescent="0.25">
      <c r="A713" t="s">
        <v>75</v>
      </c>
      <c r="B713" t="s">
        <v>178</v>
      </c>
      <c r="C713" t="s">
        <v>26</v>
      </c>
      <c r="D713" t="s">
        <v>179</v>
      </c>
      <c r="E713" t="s">
        <v>180</v>
      </c>
      <c r="F713">
        <v>30188</v>
      </c>
      <c r="G713" t="s">
        <v>2160</v>
      </c>
      <c r="H713" t="s">
        <v>80</v>
      </c>
      <c r="I713" t="s">
        <v>81</v>
      </c>
      <c r="J713" t="s">
        <v>82</v>
      </c>
      <c r="K713" t="s">
        <v>42</v>
      </c>
      <c r="L713" t="s">
        <v>91</v>
      </c>
      <c r="M713" t="s">
        <v>83</v>
      </c>
      <c r="N713" s="11" t="s">
        <v>84</v>
      </c>
      <c r="O713" s="11" t="s">
        <v>2274</v>
      </c>
      <c r="P713">
        <v>-72</v>
      </c>
      <c r="Q713">
        <v>0</v>
      </c>
      <c r="R713">
        <v>34.56</v>
      </c>
      <c r="S713">
        <v>0</v>
      </c>
      <c r="T713">
        <v>34.56</v>
      </c>
    </row>
    <row r="714" spans="1:20" x14ac:dyDescent="0.25">
      <c r="A714" t="s">
        <v>75</v>
      </c>
      <c r="B714" t="s">
        <v>395</v>
      </c>
      <c r="C714" t="s">
        <v>24</v>
      </c>
      <c r="D714" t="s">
        <v>396</v>
      </c>
      <c r="E714" t="s">
        <v>397</v>
      </c>
      <c r="F714">
        <v>55439</v>
      </c>
      <c r="G714" t="s">
        <v>1311</v>
      </c>
      <c r="H714" t="s">
        <v>80</v>
      </c>
      <c r="I714" t="s">
        <v>281</v>
      </c>
      <c r="J714" t="s">
        <v>90</v>
      </c>
      <c r="K714" t="s">
        <v>42</v>
      </c>
      <c r="L714" t="s">
        <v>97</v>
      </c>
      <c r="M714" t="s">
        <v>92</v>
      </c>
      <c r="N714" s="11" t="s">
        <v>84</v>
      </c>
      <c r="O714" s="11" t="s">
        <v>2274</v>
      </c>
      <c r="P714">
        <v>0</v>
      </c>
      <c r="Q714">
        <v>2</v>
      </c>
      <c r="R714">
        <v>0</v>
      </c>
      <c r="S714">
        <v>2.4</v>
      </c>
      <c r="T714">
        <v>-2.4</v>
      </c>
    </row>
    <row r="715" spans="1:20" x14ac:dyDescent="0.25">
      <c r="A715" t="s">
        <v>75</v>
      </c>
      <c r="B715" t="s">
        <v>1014</v>
      </c>
      <c r="C715" t="s">
        <v>20</v>
      </c>
      <c r="D715" t="s">
        <v>1015</v>
      </c>
      <c r="E715" t="s">
        <v>244</v>
      </c>
      <c r="F715">
        <v>1949</v>
      </c>
      <c r="G715" t="s">
        <v>324</v>
      </c>
      <c r="H715" t="s">
        <v>80</v>
      </c>
      <c r="I715" t="s">
        <v>81</v>
      </c>
      <c r="J715" t="s">
        <v>90</v>
      </c>
      <c r="K715" t="s">
        <v>36</v>
      </c>
      <c r="L715" t="s">
        <v>36</v>
      </c>
      <c r="M715" t="s">
        <v>92</v>
      </c>
      <c r="N715" s="11" t="s">
        <v>84</v>
      </c>
      <c r="O715" s="11" t="s">
        <v>2274</v>
      </c>
      <c r="P715">
        <v>0</v>
      </c>
      <c r="Q715">
        <v>1</v>
      </c>
      <c r="R715">
        <v>0</v>
      </c>
      <c r="S715">
        <v>89.05</v>
      </c>
      <c r="T715">
        <v>-89.05</v>
      </c>
    </row>
    <row r="716" spans="1:20" x14ac:dyDescent="0.25">
      <c r="A716" t="s">
        <v>75</v>
      </c>
      <c r="B716" t="s">
        <v>225</v>
      </c>
      <c r="C716" t="s">
        <v>19</v>
      </c>
      <c r="D716" t="s">
        <v>226</v>
      </c>
      <c r="E716" t="s">
        <v>147</v>
      </c>
      <c r="F716">
        <v>85204</v>
      </c>
      <c r="G716" t="s">
        <v>298</v>
      </c>
      <c r="H716" t="s">
        <v>80</v>
      </c>
      <c r="I716" t="s">
        <v>164</v>
      </c>
      <c r="J716" t="s">
        <v>90</v>
      </c>
      <c r="K716" t="s">
        <v>38</v>
      </c>
      <c r="L716" t="s">
        <v>129</v>
      </c>
      <c r="M716" t="s">
        <v>188</v>
      </c>
      <c r="N716" s="11" t="s">
        <v>84</v>
      </c>
      <c r="O716" s="11" t="s">
        <v>2274</v>
      </c>
      <c r="P716">
        <v>0</v>
      </c>
      <c r="Q716">
        <v>1</v>
      </c>
      <c r="R716">
        <v>0</v>
      </c>
      <c r="S716">
        <v>172.25</v>
      </c>
      <c r="T716">
        <v>-172.25</v>
      </c>
    </row>
    <row r="717" spans="1:20" x14ac:dyDescent="0.25">
      <c r="A717" t="s">
        <v>75</v>
      </c>
      <c r="B717" t="s">
        <v>399</v>
      </c>
      <c r="C717" t="s">
        <v>28</v>
      </c>
      <c r="D717" t="s">
        <v>400</v>
      </c>
      <c r="E717" t="s">
        <v>295</v>
      </c>
      <c r="F717">
        <v>84070</v>
      </c>
      <c r="G717" t="s">
        <v>572</v>
      </c>
      <c r="H717" t="s">
        <v>80</v>
      </c>
      <c r="I717" t="s">
        <v>81</v>
      </c>
      <c r="J717" t="s">
        <v>82</v>
      </c>
      <c r="K717" t="s">
        <v>53</v>
      </c>
      <c r="L717" t="s">
        <v>165</v>
      </c>
      <c r="M717" t="s">
        <v>83</v>
      </c>
      <c r="N717" s="11" t="s">
        <v>84</v>
      </c>
      <c r="O717" s="11" t="s">
        <v>2274</v>
      </c>
      <c r="P717">
        <v>-49</v>
      </c>
      <c r="Q717">
        <v>0</v>
      </c>
      <c r="R717">
        <v>6066.2</v>
      </c>
      <c r="S717">
        <v>0</v>
      </c>
      <c r="T717">
        <v>6066.2</v>
      </c>
    </row>
    <row r="718" spans="1:20" x14ac:dyDescent="0.25">
      <c r="A718" t="s">
        <v>75</v>
      </c>
      <c r="B718" t="s">
        <v>1017</v>
      </c>
      <c r="C718" t="s">
        <v>30</v>
      </c>
      <c r="D718" t="s">
        <v>1018</v>
      </c>
      <c r="E718" t="s">
        <v>142</v>
      </c>
      <c r="F718">
        <v>48108</v>
      </c>
      <c r="G718" t="s">
        <v>1019</v>
      </c>
      <c r="H718" t="s">
        <v>80</v>
      </c>
      <c r="I718" t="s">
        <v>81</v>
      </c>
      <c r="J718" t="s">
        <v>90</v>
      </c>
      <c r="K718" t="s">
        <v>53</v>
      </c>
      <c r="L718" t="s">
        <v>459</v>
      </c>
      <c r="M718" t="s">
        <v>188</v>
      </c>
      <c r="N718" s="11" t="s">
        <v>84</v>
      </c>
      <c r="O718" s="11" t="s">
        <v>2274</v>
      </c>
      <c r="P718">
        <v>-150</v>
      </c>
      <c r="Q718">
        <v>0</v>
      </c>
      <c r="R718">
        <v>2550</v>
      </c>
      <c r="S718">
        <v>0</v>
      </c>
      <c r="T718">
        <v>2550</v>
      </c>
    </row>
    <row r="719" spans="1:20" x14ac:dyDescent="0.25">
      <c r="A719" t="s">
        <v>75</v>
      </c>
      <c r="B719" t="s">
        <v>758</v>
      </c>
      <c r="C719" t="s">
        <v>22</v>
      </c>
      <c r="D719" t="s">
        <v>759</v>
      </c>
      <c r="E719" t="s">
        <v>78</v>
      </c>
      <c r="F719">
        <v>19087</v>
      </c>
      <c r="G719" t="s">
        <v>398</v>
      </c>
      <c r="H719" t="s">
        <v>80</v>
      </c>
      <c r="I719" t="s">
        <v>81</v>
      </c>
      <c r="J719" t="s">
        <v>82</v>
      </c>
      <c r="K719" t="s">
        <v>38</v>
      </c>
      <c r="L719" t="s">
        <v>111</v>
      </c>
      <c r="M719" t="s">
        <v>83</v>
      </c>
      <c r="N719" s="11" t="s">
        <v>84</v>
      </c>
      <c r="O719" s="11" t="s">
        <v>2274</v>
      </c>
      <c r="P719">
        <v>-2</v>
      </c>
      <c r="Q719">
        <v>0</v>
      </c>
      <c r="R719">
        <v>153.5</v>
      </c>
      <c r="S719">
        <v>0</v>
      </c>
      <c r="T719">
        <v>153.5</v>
      </c>
    </row>
    <row r="720" spans="1:20" x14ac:dyDescent="0.25">
      <c r="A720" t="s">
        <v>75</v>
      </c>
      <c r="B720" t="s">
        <v>578</v>
      </c>
      <c r="C720" t="s">
        <v>20</v>
      </c>
      <c r="D720" t="s">
        <v>579</v>
      </c>
      <c r="E720" t="s">
        <v>244</v>
      </c>
      <c r="F720">
        <v>2568</v>
      </c>
      <c r="G720" t="s">
        <v>569</v>
      </c>
      <c r="H720" t="s">
        <v>80</v>
      </c>
      <c r="I720" t="s">
        <v>81</v>
      </c>
      <c r="J720" t="s">
        <v>90</v>
      </c>
      <c r="K720" t="s">
        <v>38</v>
      </c>
      <c r="L720" t="s">
        <v>111</v>
      </c>
      <c r="M720" t="s">
        <v>92</v>
      </c>
      <c r="N720" s="11" t="s">
        <v>84</v>
      </c>
      <c r="O720" s="11" t="s">
        <v>2274</v>
      </c>
      <c r="P720">
        <v>0</v>
      </c>
      <c r="Q720">
        <v>17</v>
      </c>
      <c r="R720">
        <v>0</v>
      </c>
      <c r="S720">
        <v>957.1</v>
      </c>
      <c r="T720">
        <v>-957.1</v>
      </c>
    </row>
    <row r="721" spans="1:20" x14ac:dyDescent="0.25">
      <c r="A721" t="s">
        <v>75</v>
      </c>
      <c r="B721" t="s">
        <v>505</v>
      </c>
      <c r="C721" t="s">
        <v>29</v>
      </c>
      <c r="D721" t="s">
        <v>506</v>
      </c>
      <c r="E721" t="s">
        <v>87</v>
      </c>
      <c r="F721">
        <v>43528</v>
      </c>
      <c r="G721" t="s">
        <v>1020</v>
      </c>
      <c r="H721" t="s">
        <v>80</v>
      </c>
      <c r="I721" t="s">
        <v>81</v>
      </c>
      <c r="J721" t="s">
        <v>90</v>
      </c>
      <c r="K721" t="s">
        <v>45</v>
      </c>
      <c r="L721" t="s">
        <v>654</v>
      </c>
      <c r="M721" t="s">
        <v>92</v>
      </c>
      <c r="N721" s="11" t="s">
        <v>84</v>
      </c>
      <c r="O721" s="11" t="s">
        <v>2274</v>
      </c>
      <c r="P721">
        <v>0</v>
      </c>
      <c r="Q721">
        <v>2</v>
      </c>
      <c r="R721">
        <v>0</v>
      </c>
      <c r="S721">
        <v>41.1</v>
      </c>
      <c r="T721">
        <v>-41.1</v>
      </c>
    </row>
    <row r="722" spans="1:20" x14ac:dyDescent="0.25">
      <c r="A722" t="s">
        <v>75</v>
      </c>
      <c r="B722" t="s">
        <v>178</v>
      </c>
      <c r="C722" t="s">
        <v>26</v>
      </c>
      <c r="D722" t="s">
        <v>179</v>
      </c>
      <c r="E722" t="s">
        <v>180</v>
      </c>
      <c r="F722">
        <v>30188</v>
      </c>
      <c r="G722" t="s">
        <v>350</v>
      </c>
      <c r="H722" t="s">
        <v>80</v>
      </c>
      <c r="I722" t="s">
        <v>281</v>
      </c>
      <c r="J722" t="s">
        <v>90</v>
      </c>
      <c r="K722" t="s">
        <v>44</v>
      </c>
      <c r="L722" t="s">
        <v>149</v>
      </c>
      <c r="M722" t="s">
        <v>229</v>
      </c>
      <c r="N722" s="11" t="s">
        <v>84</v>
      </c>
      <c r="O722" s="11" t="s">
        <v>2274</v>
      </c>
      <c r="P722">
        <v>0</v>
      </c>
      <c r="Q722">
        <v>1</v>
      </c>
      <c r="R722">
        <v>0</v>
      </c>
      <c r="S722">
        <v>10.95</v>
      </c>
      <c r="T722">
        <v>-10.95</v>
      </c>
    </row>
    <row r="723" spans="1:20" x14ac:dyDescent="0.25">
      <c r="A723" t="s">
        <v>75</v>
      </c>
      <c r="B723" t="s">
        <v>272</v>
      </c>
      <c r="C723" t="s">
        <v>27</v>
      </c>
      <c r="D723" t="s">
        <v>273</v>
      </c>
      <c r="E723" t="s">
        <v>114</v>
      </c>
      <c r="F723">
        <v>33909</v>
      </c>
      <c r="G723" t="s">
        <v>1022</v>
      </c>
      <c r="H723" t="s">
        <v>80</v>
      </c>
      <c r="I723" t="s">
        <v>81</v>
      </c>
      <c r="J723" t="s">
        <v>90</v>
      </c>
      <c r="K723" t="s">
        <v>42</v>
      </c>
      <c r="L723" t="s">
        <v>91</v>
      </c>
      <c r="M723" t="s">
        <v>92</v>
      </c>
      <c r="N723" s="11" t="s">
        <v>84</v>
      </c>
      <c r="O723" s="11" t="s">
        <v>2274</v>
      </c>
      <c r="P723">
        <v>0</v>
      </c>
      <c r="Q723">
        <v>16</v>
      </c>
      <c r="R723">
        <v>0</v>
      </c>
      <c r="S723">
        <v>26.72</v>
      </c>
      <c r="T723">
        <v>-26.72</v>
      </c>
    </row>
    <row r="724" spans="1:20" x14ac:dyDescent="0.25">
      <c r="A724" t="s">
        <v>75</v>
      </c>
      <c r="B724" t="s">
        <v>167</v>
      </c>
      <c r="C724" t="s">
        <v>28</v>
      </c>
      <c r="D724" t="s">
        <v>168</v>
      </c>
      <c r="E724" t="s">
        <v>95</v>
      </c>
      <c r="F724">
        <v>80550</v>
      </c>
      <c r="G724" t="s">
        <v>1023</v>
      </c>
      <c r="H724" t="s">
        <v>80</v>
      </c>
      <c r="I724" t="s">
        <v>81</v>
      </c>
      <c r="J724" t="s">
        <v>90</v>
      </c>
      <c r="K724" t="s">
        <v>42</v>
      </c>
      <c r="L724" t="s">
        <v>91</v>
      </c>
      <c r="M724" t="s">
        <v>92</v>
      </c>
      <c r="N724" s="11" t="s">
        <v>84</v>
      </c>
      <c r="O724" s="11" t="s">
        <v>2274</v>
      </c>
      <c r="P724">
        <v>2</v>
      </c>
      <c r="Q724">
        <v>0</v>
      </c>
      <c r="R724">
        <v>297.36</v>
      </c>
      <c r="S724">
        <v>0</v>
      </c>
      <c r="T724">
        <v>297.36</v>
      </c>
    </row>
    <row r="725" spans="1:20" x14ac:dyDescent="0.25">
      <c r="A725" t="s">
        <v>75</v>
      </c>
      <c r="B725" t="s">
        <v>203</v>
      </c>
      <c r="C725" t="s">
        <v>22</v>
      </c>
      <c r="D725" t="s">
        <v>204</v>
      </c>
      <c r="E725" t="s">
        <v>78</v>
      </c>
      <c r="F725">
        <v>18436</v>
      </c>
      <c r="G725" t="s">
        <v>1024</v>
      </c>
      <c r="H725" t="s">
        <v>133</v>
      </c>
      <c r="I725" t="s">
        <v>81</v>
      </c>
      <c r="J725" t="s">
        <v>90</v>
      </c>
      <c r="K725" t="s">
        <v>44</v>
      </c>
      <c r="L725" t="s">
        <v>144</v>
      </c>
      <c r="M725" t="s">
        <v>229</v>
      </c>
      <c r="N725" s="11" t="s">
        <v>84</v>
      </c>
      <c r="O725" s="11" t="s">
        <v>2274</v>
      </c>
      <c r="P725">
        <v>0</v>
      </c>
      <c r="Q725">
        <v>-578</v>
      </c>
      <c r="R725">
        <v>0</v>
      </c>
      <c r="S725">
        <v>15837.2</v>
      </c>
      <c r="T725">
        <v>-15837.2</v>
      </c>
    </row>
    <row r="726" spans="1:20" x14ac:dyDescent="0.25">
      <c r="A726" t="s">
        <v>75</v>
      </c>
      <c r="B726" t="s">
        <v>762</v>
      </c>
      <c r="C726" t="s">
        <v>21</v>
      </c>
      <c r="D726" t="s">
        <v>589</v>
      </c>
      <c r="E726" t="s">
        <v>159</v>
      </c>
      <c r="F726">
        <v>66218</v>
      </c>
      <c r="G726" t="s">
        <v>152</v>
      </c>
      <c r="H726" t="s">
        <v>80</v>
      </c>
      <c r="I726" t="s">
        <v>81</v>
      </c>
      <c r="J726" t="s">
        <v>90</v>
      </c>
      <c r="K726" t="s">
        <v>38</v>
      </c>
      <c r="L726" t="s">
        <v>111</v>
      </c>
      <c r="M726" t="s">
        <v>92</v>
      </c>
      <c r="N726" s="11" t="s">
        <v>84</v>
      </c>
      <c r="O726" s="11" t="s">
        <v>2274</v>
      </c>
      <c r="P726">
        <v>0</v>
      </c>
      <c r="Q726">
        <v>1</v>
      </c>
      <c r="R726">
        <v>0</v>
      </c>
      <c r="S726">
        <v>51.15</v>
      </c>
      <c r="T726">
        <v>-51.15</v>
      </c>
    </row>
    <row r="727" spans="1:20" x14ac:dyDescent="0.25">
      <c r="A727" t="s">
        <v>75</v>
      </c>
      <c r="B727" t="s">
        <v>419</v>
      </c>
      <c r="C727" t="s">
        <v>19</v>
      </c>
      <c r="D727" t="s">
        <v>420</v>
      </c>
      <c r="E727" t="s">
        <v>147</v>
      </c>
      <c r="F727">
        <v>85142</v>
      </c>
      <c r="G727" t="s">
        <v>1025</v>
      </c>
      <c r="H727" t="s">
        <v>80</v>
      </c>
      <c r="I727" t="s">
        <v>81</v>
      </c>
      <c r="J727" t="s">
        <v>90</v>
      </c>
      <c r="K727" t="s">
        <v>53</v>
      </c>
      <c r="L727" t="s">
        <v>248</v>
      </c>
      <c r="M727" t="s">
        <v>92</v>
      </c>
      <c r="N727" s="11" t="s">
        <v>84</v>
      </c>
      <c r="O727" s="11" t="s">
        <v>2274</v>
      </c>
      <c r="P727">
        <v>0</v>
      </c>
      <c r="Q727">
        <v>20</v>
      </c>
      <c r="R727">
        <v>0</v>
      </c>
      <c r="S727">
        <v>41</v>
      </c>
      <c r="T727">
        <v>-41</v>
      </c>
    </row>
    <row r="728" spans="1:20" x14ac:dyDescent="0.25">
      <c r="A728" t="s">
        <v>75</v>
      </c>
      <c r="B728" t="s">
        <v>1498</v>
      </c>
      <c r="C728" t="s">
        <v>28</v>
      </c>
      <c r="D728" t="s">
        <v>259</v>
      </c>
      <c r="E728" t="s">
        <v>95</v>
      </c>
      <c r="F728">
        <v>80204</v>
      </c>
      <c r="G728" t="s">
        <v>1580</v>
      </c>
      <c r="H728" t="s">
        <v>80</v>
      </c>
      <c r="I728" t="s">
        <v>281</v>
      </c>
      <c r="J728" t="s">
        <v>90</v>
      </c>
      <c r="K728" t="s">
        <v>42</v>
      </c>
      <c r="L728" t="s">
        <v>97</v>
      </c>
      <c r="M728" t="s">
        <v>92</v>
      </c>
      <c r="N728" s="11" t="s">
        <v>84</v>
      </c>
      <c r="O728" s="11" t="s">
        <v>2274</v>
      </c>
      <c r="P728">
        <v>0</v>
      </c>
      <c r="Q728">
        <v>3</v>
      </c>
      <c r="R728">
        <v>0</v>
      </c>
      <c r="S728">
        <v>37.799999999999997</v>
      </c>
      <c r="T728">
        <v>-37.799999999999997</v>
      </c>
    </row>
    <row r="729" spans="1:20" x14ac:dyDescent="0.25">
      <c r="A729" t="s">
        <v>75</v>
      </c>
      <c r="B729" t="s">
        <v>335</v>
      </c>
      <c r="C729" t="s">
        <v>30</v>
      </c>
      <c r="D729" t="s">
        <v>336</v>
      </c>
      <c r="E729" t="s">
        <v>337</v>
      </c>
      <c r="F729">
        <v>54481</v>
      </c>
      <c r="G729" t="s">
        <v>324</v>
      </c>
      <c r="H729" t="s">
        <v>80</v>
      </c>
      <c r="I729" t="s">
        <v>81</v>
      </c>
      <c r="J729" t="s">
        <v>90</v>
      </c>
      <c r="K729" t="s">
        <v>36</v>
      </c>
      <c r="L729" t="s">
        <v>36</v>
      </c>
      <c r="M729" t="s">
        <v>92</v>
      </c>
      <c r="N729" s="11" t="s">
        <v>84</v>
      </c>
      <c r="O729" s="11" t="s">
        <v>2274</v>
      </c>
      <c r="P729">
        <v>0</v>
      </c>
      <c r="Q729">
        <v>1</v>
      </c>
      <c r="R729">
        <v>0</v>
      </c>
      <c r="S729">
        <v>71.25</v>
      </c>
      <c r="T729">
        <v>-71.25</v>
      </c>
    </row>
    <row r="730" spans="1:20" x14ac:dyDescent="0.25">
      <c r="A730" t="s">
        <v>75</v>
      </c>
      <c r="B730" t="s">
        <v>1026</v>
      </c>
      <c r="C730" t="s">
        <v>18</v>
      </c>
      <c r="D730" t="s">
        <v>1027</v>
      </c>
      <c r="E730" t="s">
        <v>191</v>
      </c>
      <c r="F730">
        <v>77373</v>
      </c>
      <c r="G730" t="s">
        <v>143</v>
      </c>
      <c r="H730" t="s">
        <v>80</v>
      </c>
      <c r="I730" t="s">
        <v>81</v>
      </c>
      <c r="J730" t="s">
        <v>82</v>
      </c>
      <c r="K730" t="s">
        <v>44</v>
      </c>
      <c r="L730" t="s">
        <v>144</v>
      </c>
      <c r="M730" t="s">
        <v>83</v>
      </c>
      <c r="N730" s="11" t="s">
        <v>84</v>
      </c>
      <c r="O730" s="11" t="s">
        <v>2274</v>
      </c>
      <c r="P730">
        <v>-25</v>
      </c>
      <c r="Q730">
        <v>0</v>
      </c>
      <c r="R730">
        <v>223.48</v>
      </c>
      <c r="S730">
        <v>0</v>
      </c>
      <c r="T730">
        <v>223.48</v>
      </c>
    </row>
    <row r="731" spans="1:20" x14ac:dyDescent="0.25">
      <c r="A731" t="s">
        <v>75</v>
      </c>
      <c r="B731" t="s">
        <v>1028</v>
      </c>
      <c r="C731" t="s">
        <v>28</v>
      </c>
      <c r="D731" t="s">
        <v>1029</v>
      </c>
      <c r="E731" t="s">
        <v>95</v>
      </c>
      <c r="F731">
        <v>81621</v>
      </c>
      <c r="G731" t="s">
        <v>305</v>
      </c>
      <c r="H731" t="s">
        <v>80</v>
      </c>
      <c r="I731" t="s">
        <v>81</v>
      </c>
      <c r="J731" t="s">
        <v>82</v>
      </c>
      <c r="K731" t="s">
        <v>42</v>
      </c>
      <c r="L731" t="s">
        <v>91</v>
      </c>
      <c r="M731" t="s">
        <v>83</v>
      </c>
      <c r="N731" s="11" t="s">
        <v>84</v>
      </c>
      <c r="O731" s="11" t="s">
        <v>2274</v>
      </c>
      <c r="P731">
        <v>-62</v>
      </c>
      <c r="Q731">
        <v>0</v>
      </c>
      <c r="R731">
        <v>2318.8000000000002</v>
      </c>
      <c r="S731">
        <v>0</v>
      </c>
      <c r="T731">
        <v>2318.8000000000002</v>
      </c>
    </row>
    <row r="732" spans="1:20" x14ac:dyDescent="0.25">
      <c r="A732" t="s">
        <v>75</v>
      </c>
      <c r="B732" t="s">
        <v>318</v>
      </c>
      <c r="C732" t="s">
        <v>19</v>
      </c>
      <c r="D732" t="s">
        <v>319</v>
      </c>
      <c r="E732" t="s">
        <v>320</v>
      </c>
      <c r="F732">
        <v>96753</v>
      </c>
      <c r="G732" t="s">
        <v>378</v>
      </c>
      <c r="H732" t="s">
        <v>80</v>
      </c>
      <c r="I732" t="s">
        <v>281</v>
      </c>
      <c r="J732" t="s">
        <v>90</v>
      </c>
      <c r="K732" t="s">
        <v>42</v>
      </c>
      <c r="L732" t="s">
        <v>91</v>
      </c>
      <c r="M732" t="s">
        <v>92</v>
      </c>
      <c r="N732" s="11" t="s">
        <v>84</v>
      </c>
      <c r="O732" s="11" t="s">
        <v>2274</v>
      </c>
      <c r="P732">
        <v>0</v>
      </c>
      <c r="Q732">
        <v>21</v>
      </c>
      <c r="R732">
        <v>0</v>
      </c>
      <c r="S732">
        <v>337.05</v>
      </c>
      <c r="T732">
        <v>-337.05</v>
      </c>
    </row>
    <row r="733" spans="1:20" x14ac:dyDescent="0.25">
      <c r="A733" t="s">
        <v>75</v>
      </c>
      <c r="B733" t="s">
        <v>316</v>
      </c>
      <c r="C733" t="s">
        <v>27</v>
      </c>
      <c r="D733" t="s">
        <v>237</v>
      </c>
      <c r="E733" t="s">
        <v>114</v>
      </c>
      <c r="F733">
        <v>34240</v>
      </c>
      <c r="G733" t="s">
        <v>1025</v>
      </c>
      <c r="H733" t="s">
        <v>80</v>
      </c>
      <c r="I733" t="s">
        <v>81</v>
      </c>
      <c r="J733" t="s">
        <v>90</v>
      </c>
      <c r="K733" t="s">
        <v>53</v>
      </c>
      <c r="L733" t="s">
        <v>248</v>
      </c>
      <c r="M733" t="s">
        <v>92</v>
      </c>
      <c r="N733" s="11" t="s">
        <v>84</v>
      </c>
      <c r="O733" s="11" t="s">
        <v>2274</v>
      </c>
      <c r="P733">
        <v>0</v>
      </c>
      <c r="Q733">
        <v>35</v>
      </c>
      <c r="R733">
        <v>0</v>
      </c>
      <c r="S733">
        <v>71.75</v>
      </c>
      <c r="T733">
        <v>-71.75</v>
      </c>
    </row>
    <row r="734" spans="1:20" x14ac:dyDescent="0.25">
      <c r="A734" t="s">
        <v>75</v>
      </c>
      <c r="B734" t="s">
        <v>1030</v>
      </c>
      <c r="C734" t="s">
        <v>26</v>
      </c>
      <c r="D734" t="s">
        <v>1031</v>
      </c>
      <c r="E734" t="s">
        <v>109</v>
      </c>
      <c r="F734">
        <v>28081</v>
      </c>
      <c r="G734" t="s">
        <v>1032</v>
      </c>
      <c r="H734" t="s">
        <v>80</v>
      </c>
      <c r="I734" t="s">
        <v>81</v>
      </c>
      <c r="J734" t="s">
        <v>90</v>
      </c>
      <c r="K734" t="s">
        <v>51</v>
      </c>
      <c r="L734" t="s">
        <v>250</v>
      </c>
      <c r="M734" t="s">
        <v>92</v>
      </c>
      <c r="N734" s="11" t="s">
        <v>84</v>
      </c>
      <c r="O734" s="11" t="s">
        <v>2274</v>
      </c>
      <c r="P734">
        <v>0</v>
      </c>
      <c r="Q734">
        <v>0</v>
      </c>
      <c r="R734">
        <v>0</v>
      </c>
      <c r="S734">
        <v>-205.2</v>
      </c>
      <c r="T734">
        <v>205.2</v>
      </c>
    </row>
    <row r="735" spans="1:20" x14ac:dyDescent="0.25">
      <c r="A735" t="s">
        <v>75</v>
      </c>
      <c r="B735" t="s">
        <v>612</v>
      </c>
      <c r="C735" t="s">
        <v>29</v>
      </c>
      <c r="D735" t="s">
        <v>613</v>
      </c>
      <c r="E735" t="s">
        <v>142</v>
      </c>
      <c r="F735">
        <v>48084</v>
      </c>
      <c r="G735" t="s">
        <v>205</v>
      </c>
      <c r="H735" t="s">
        <v>80</v>
      </c>
      <c r="I735" t="s">
        <v>281</v>
      </c>
      <c r="J735" t="s">
        <v>90</v>
      </c>
      <c r="K735" t="s">
        <v>42</v>
      </c>
      <c r="L735" t="s">
        <v>91</v>
      </c>
      <c r="M735" t="s">
        <v>92</v>
      </c>
      <c r="N735" s="11" t="s">
        <v>84</v>
      </c>
      <c r="O735" s="11" t="s">
        <v>2274</v>
      </c>
      <c r="P735">
        <v>0</v>
      </c>
      <c r="Q735">
        <v>151</v>
      </c>
      <c r="R735">
        <v>0</v>
      </c>
      <c r="S735">
        <v>1396.75</v>
      </c>
      <c r="T735">
        <v>-1396.75</v>
      </c>
    </row>
    <row r="736" spans="1:20" x14ac:dyDescent="0.25">
      <c r="A736" t="s">
        <v>75</v>
      </c>
      <c r="B736" t="s">
        <v>483</v>
      </c>
      <c r="C736" t="s">
        <v>18</v>
      </c>
      <c r="D736" t="s">
        <v>332</v>
      </c>
      <c r="E736" t="s">
        <v>333</v>
      </c>
      <c r="F736">
        <v>72401</v>
      </c>
      <c r="G736" t="s">
        <v>115</v>
      </c>
      <c r="H736" t="s">
        <v>80</v>
      </c>
      <c r="I736" t="s">
        <v>281</v>
      </c>
      <c r="J736" t="s">
        <v>90</v>
      </c>
      <c r="K736" t="s">
        <v>42</v>
      </c>
      <c r="L736" t="s">
        <v>91</v>
      </c>
      <c r="M736" t="s">
        <v>92</v>
      </c>
      <c r="N736" s="11" t="s">
        <v>84</v>
      </c>
      <c r="O736" s="11" t="s">
        <v>2274</v>
      </c>
      <c r="P736">
        <v>0</v>
      </c>
      <c r="Q736">
        <v>30</v>
      </c>
      <c r="R736">
        <v>0</v>
      </c>
      <c r="S736">
        <v>294</v>
      </c>
      <c r="T736">
        <v>-294</v>
      </c>
    </row>
    <row r="737" spans="1:20" x14ac:dyDescent="0.25">
      <c r="A737" t="s">
        <v>75</v>
      </c>
      <c r="B737" t="s">
        <v>331</v>
      </c>
      <c r="C737" t="s">
        <v>18</v>
      </c>
      <c r="D737" t="s">
        <v>332</v>
      </c>
      <c r="E737" t="s">
        <v>333</v>
      </c>
      <c r="F737">
        <v>72405</v>
      </c>
      <c r="G737" t="s">
        <v>906</v>
      </c>
      <c r="H737" t="s">
        <v>80</v>
      </c>
      <c r="I737" t="s">
        <v>281</v>
      </c>
      <c r="J737" t="s">
        <v>90</v>
      </c>
      <c r="K737" t="s">
        <v>42</v>
      </c>
      <c r="L737" t="s">
        <v>91</v>
      </c>
      <c r="M737" t="s">
        <v>92</v>
      </c>
      <c r="N737" s="11" t="s">
        <v>84</v>
      </c>
      <c r="O737" s="11" t="s">
        <v>2274</v>
      </c>
      <c r="P737">
        <v>0</v>
      </c>
      <c r="Q737">
        <v>11</v>
      </c>
      <c r="R737">
        <v>0</v>
      </c>
      <c r="S737">
        <v>17.600000000000001</v>
      </c>
      <c r="T737">
        <v>-17.600000000000001</v>
      </c>
    </row>
    <row r="738" spans="1:20" x14ac:dyDescent="0.25">
      <c r="A738" t="s">
        <v>75</v>
      </c>
      <c r="B738" t="s">
        <v>255</v>
      </c>
      <c r="C738" t="s">
        <v>29</v>
      </c>
      <c r="D738" t="s">
        <v>256</v>
      </c>
      <c r="E738" t="s">
        <v>100</v>
      </c>
      <c r="F738">
        <v>46077</v>
      </c>
      <c r="G738" t="s">
        <v>754</v>
      </c>
      <c r="H738" t="s">
        <v>80</v>
      </c>
      <c r="I738" t="s">
        <v>81</v>
      </c>
      <c r="J738" t="s">
        <v>82</v>
      </c>
      <c r="K738" t="s">
        <v>44</v>
      </c>
      <c r="L738" t="s">
        <v>144</v>
      </c>
      <c r="M738" t="s">
        <v>83</v>
      </c>
      <c r="N738" s="11" t="s">
        <v>84</v>
      </c>
      <c r="O738" s="11" t="s">
        <v>2274</v>
      </c>
      <c r="P738">
        <v>-2</v>
      </c>
      <c r="Q738">
        <v>0</v>
      </c>
      <c r="R738">
        <v>20.66</v>
      </c>
      <c r="S738">
        <v>0</v>
      </c>
      <c r="T738">
        <v>20.66</v>
      </c>
    </row>
    <row r="739" spans="1:20" x14ac:dyDescent="0.25">
      <c r="A739" t="s">
        <v>75</v>
      </c>
      <c r="B739" t="s">
        <v>351</v>
      </c>
      <c r="C739" t="s">
        <v>22</v>
      </c>
      <c r="D739" t="s">
        <v>190</v>
      </c>
      <c r="E739" t="s">
        <v>137</v>
      </c>
      <c r="F739">
        <v>24018</v>
      </c>
      <c r="G739" t="s">
        <v>449</v>
      </c>
      <c r="H739" t="s">
        <v>80</v>
      </c>
      <c r="I739" t="s">
        <v>81</v>
      </c>
      <c r="J739" t="s">
        <v>82</v>
      </c>
      <c r="K739" t="s">
        <v>38</v>
      </c>
      <c r="L739" t="s">
        <v>111</v>
      </c>
      <c r="M739" t="s">
        <v>83</v>
      </c>
      <c r="N739" s="11" t="s">
        <v>84</v>
      </c>
      <c r="O739" s="11" t="s">
        <v>2274</v>
      </c>
      <c r="P739">
        <v>-3</v>
      </c>
      <c r="Q739">
        <v>0</v>
      </c>
      <c r="R739">
        <v>151.94999999999999</v>
      </c>
      <c r="S739">
        <v>0</v>
      </c>
      <c r="T739">
        <v>151.94999999999999</v>
      </c>
    </row>
    <row r="740" spans="1:20" x14ac:dyDescent="0.25">
      <c r="A740" t="s">
        <v>75</v>
      </c>
      <c r="B740" t="s">
        <v>385</v>
      </c>
      <c r="C740" t="s">
        <v>26</v>
      </c>
      <c r="D740" t="s">
        <v>361</v>
      </c>
      <c r="E740" t="s">
        <v>105</v>
      </c>
      <c r="F740">
        <v>29601</v>
      </c>
      <c r="G740" t="s">
        <v>853</v>
      </c>
      <c r="H740" t="s">
        <v>80</v>
      </c>
      <c r="I740" t="s">
        <v>81</v>
      </c>
      <c r="J740" t="s">
        <v>90</v>
      </c>
      <c r="K740" t="s">
        <v>53</v>
      </c>
      <c r="L740" t="s">
        <v>228</v>
      </c>
      <c r="M740" t="s">
        <v>92</v>
      </c>
      <c r="N740" s="11" t="s">
        <v>84</v>
      </c>
      <c r="O740" s="11" t="s">
        <v>2274</v>
      </c>
      <c r="P740">
        <v>0</v>
      </c>
      <c r="Q740">
        <v>2</v>
      </c>
      <c r="R740">
        <v>0</v>
      </c>
      <c r="S740">
        <v>187.1</v>
      </c>
      <c r="T740">
        <v>-187.1</v>
      </c>
    </row>
    <row r="741" spans="1:20" x14ac:dyDescent="0.25">
      <c r="A741" t="s">
        <v>75</v>
      </c>
      <c r="B741" t="s">
        <v>120</v>
      </c>
      <c r="C741" t="s">
        <v>22</v>
      </c>
      <c r="D741" t="s">
        <v>121</v>
      </c>
      <c r="E741" t="s">
        <v>122</v>
      </c>
      <c r="F741">
        <v>20910</v>
      </c>
      <c r="G741" t="s">
        <v>798</v>
      </c>
      <c r="H741" t="s">
        <v>80</v>
      </c>
      <c r="I741" t="s">
        <v>81</v>
      </c>
      <c r="J741" t="s">
        <v>90</v>
      </c>
      <c r="K741" t="s">
        <v>38</v>
      </c>
      <c r="L741" t="s">
        <v>111</v>
      </c>
      <c r="M741" t="s">
        <v>92</v>
      </c>
      <c r="N741" s="11" t="s">
        <v>84</v>
      </c>
      <c r="O741" s="11" t="s">
        <v>2274</v>
      </c>
      <c r="P741">
        <v>0</v>
      </c>
      <c r="Q741">
        <v>10</v>
      </c>
      <c r="R741">
        <v>0</v>
      </c>
      <c r="S741">
        <v>1497.4</v>
      </c>
      <c r="T741">
        <v>-1497.4</v>
      </c>
    </row>
    <row r="742" spans="1:20" x14ac:dyDescent="0.25">
      <c r="A742" t="s">
        <v>75</v>
      </c>
      <c r="B742" t="s">
        <v>760</v>
      </c>
      <c r="C742" t="s">
        <v>19</v>
      </c>
      <c r="D742" t="s">
        <v>562</v>
      </c>
      <c r="E742" t="s">
        <v>147</v>
      </c>
      <c r="F742">
        <v>85260</v>
      </c>
      <c r="G742" t="s">
        <v>1033</v>
      </c>
      <c r="H742" t="s">
        <v>80</v>
      </c>
      <c r="I742" t="s">
        <v>89</v>
      </c>
      <c r="J742" t="s">
        <v>90</v>
      </c>
      <c r="K742" t="s">
        <v>53</v>
      </c>
      <c r="L742" t="s">
        <v>368</v>
      </c>
      <c r="M742" t="s">
        <v>92</v>
      </c>
      <c r="N742" s="11" t="s">
        <v>84</v>
      </c>
      <c r="O742" s="11" t="s">
        <v>2274</v>
      </c>
      <c r="P742">
        <v>0</v>
      </c>
      <c r="Q742">
        <v>40</v>
      </c>
      <c r="R742">
        <v>0</v>
      </c>
      <c r="S742">
        <v>6317.5</v>
      </c>
      <c r="T742">
        <v>-6317.5</v>
      </c>
    </row>
    <row r="743" spans="1:20" x14ac:dyDescent="0.25">
      <c r="A743" t="s">
        <v>75</v>
      </c>
      <c r="B743" t="s">
        <v>416</v>
      </c>
      <c r="C743" t="s">
        <v>29</v>
      </c>
      <c r="D743" t="s">
        <v>417</v>
      </c>
      <c r="E743" t="s">
        <v>142</v>
      </c>
      <c r="F743">
        <v>48071</v>
      </c>
      <c r="G743" t="s">
        <v>450</v>
      </c>
      <c r="H743" t="s">
        <v>80</v>
      </c>
      <c r="I743" t="s">
        <v>81</v>
      </c>
      <c r="J743" t="s">
        <v>90</v>
      </c>
      <c r="K743" t="s">
        <v>51</v>
      </c>
      <c r="L743" t="s">
        <v>250</v>
      </c>
      <c r="M743" t="s">
        <v>92</v>
      </c>
      <c r="N743" s="11" t="s">
        <v>84</v>
      </c>
      <c r="O743" s="11" t="s">
        <v>2274</v>
      </c>
      <c r="P743">
        <v>0</v>
      </c>
      <c r="Q743">
        <v>2</v>
      </c>
      <c r="R743">
        <v>0</v>
      </c>
      <c r="S743">
        <v>31</v>
      </c>
      <c r="T743">
        <v>-31</v>
      </c>
    </row>
    <row r="744" spans="1:20" x14ac:dyDescent="0.25">
      <c r="A744" t="s">
        <v>75</v>
      </c>
      <c r="B744" t="s">
        <v>171</v>
      </c>
      <c r="C744" t="s">
        <v>19</v>
      </c>
      <c r="D744" t="s">
        <v>172</v>
      </c>
      <c r="E744" t="s">
        <v>147</v>
      </c>
      <c r="F744">
        <v>85260</v>
      </c>
      <c r="G744" t="s">
        <v>292</v>
      </c>
      <c r="H744" t="s">
        <v>80</v>
      </c>
      <c r="I744" t="s">
        <v>81</v>
      </c>
      <c r="J744" t="s">
        <v>82</v>
      </c>
      <c r="K744" t="s">
        <v>38</v>
      </c>
      <c r="L744" t="s">
        <v>111</v>
      </c>
      <c r="M744" t="s">
        <v>83</v>
      </c>
      <c r="N744" s="11" t="s">
        <v>84</v>
      </c>
      <c r="O744" s="11" t="s">
        <v>2274</v>
      </c>
      <c r="P744">
        <v>-1</v>
      </c>
      <c r="Q744">
        <v>0</v>
      </c>
      <c r="R744">
        <v>149.75</v>
      </c>
      <c r="S744">
        <v>0</v>
      </c>
      <c r="T744">
        <v>149.75</v>
      </c>
    </row>
    <row r="745" spans="1:20" x14ac:dyDescent="0.25">
      <c r="A745" t="s">
        <v>75</v>
      </c>
      <c r="B745" t="s">
        <v>393</v>
      </c>
      <c r="C745" t="s">
        <v>28</v>
      </c>
      <c r="D745" t="s">
        <v>394</v>
      </c>
      <c r="E745" t="s">
        <v>95</v>
      </c>
      <c r="F745">
        <v>80611</v>
      </c>
      <c r="G745" t="s">
        <v>1034</v>
      </c>
      <c r="H745" t="s">
        <v>80</v>
      </c>
      <c r="I745" t="s">
        <v>81</v>
      </c>
      <c r="J745" t="s">
        <v>82</v>
      </c>
      <c r="K745" t="s">
        <v>53</v>
      </c>
      <c r="L745" t="s">
        <v>248</v>
      </c>
      <c r="M745" t="s">
        <v>83</v>
      </c>
      <c r="N745" s="11" t="s">
        <v>84</v>
      </c>
      <c r="O745" s="11" t="s">
        <v>2274</v>
      </c>
      <c r="P745">
        <v>1</v>
      </c>
      <c r="Q745">
        <v>0</v>
      </c>
      <c r="R745">
        <v>3.15</v>
      </c>
      <c r="S745">
        <v>0</v>
      </c>
      <c r="T745">
        <v>3.15</v>
      </c>
    </row>
    <row r="746" spans="1:20" x14ac:dyDescent="0.25">
      <c r="A746" t="s">
        <v>75</v>
      </c>
      <c r="B746" t="s">
        <v>856</v>
      </c>
      <c r="C746" t="s">
        <v>27</v>
      </c>
      <c r="D746" t="s">
        <v>857</v>
      </c>
      <c r="E746" t="s">
        <v>114</v>
      </c>
      <c r="F746">
        <v>34229</v>
      </c>
      <c r="G746" t="s">
        <v>127</v>
      </c>
      <c r="H746" t="s">
        <v>80</v>
      </c>
      <c r="I746" t="s">
        <v>81</v>
      </c>
      <c r="J746" t="s">
        <v>82</v>
      </c>
      <c r="K746" t="s">
        <v>42</v>
      </c>
      <c r="L746" t="s">
        <v>91</v>
      </c>
      <c r="M746" t="s">
        <v>83</v>
      </c>
      <c r="N746" s="11" t="s">
        <v>84</v>
      </c>
      <c r="O746" s="11" t="s">
        <v>2274</v>
      </c>
      <c r="P746">
        <v>-2</v>
      </c>
      <c r="Q746">
        <v>0</v>
      </c>
      <c r="R746">
        <v>84.2</v>
      </c>
      <c r="S746">
        <v>0</v>
      </c>
      <c r="T746">
        <v>84.2</v>
      </c>
    </row>
    <row r="747" spans="1:20" x14ac:dyDescent="0.25">
      <c r="A747" t="s">
        <v>75</v>
      </c>
      <c r="B747" t="s">
        <v>225</v>
      </c>
      <c r="C747" t="s">
        <v>19</v>
      </c>
      <c r="D747" t="s">
        <v>226</v>
      </c>
      <c r="E747" t="s">
        <v>147</v>
      </c>
      <c r="F747">
        <v>85204</v>
      </c>
      <c r="G747" t="s">
        <v>839</v>
      </c>
      <c r="H747" t="s">
        <v>80</v>
      </c>
      <c r="I747" t="s">
        <v>81</v>
      </c>
      <c r="J747" t="s">
        <v>82</v>
      </c>
      <c r="K747" t="s">
        <v>38</v>
      </c>
      <c r="L747" t="s">
        <v>129</v>
      </c>
      <c r="M747" t="s">
        <v>83</v>
      </c>
      <c r="N747" s="11" t="s">
        <v>84</v>
      </c>
      <c r="O747" s="11" t="s">
        <v>2274</v>
      </c>
      <c r="P747">
        <v>-4</v>
      </c>
      <c r="Q747">
        <v>0</v>
      </c>
      <c r="R747">
        <v>634.36</v>
      </c>
      <c r="S747">
        <v>0</v>
      </c>
      <c r="T747">
        <v>634.36</v>
      </c>
    </row>
    <row r="748" spans="1:20" x14ac:dyDescent="0.25">
      <c r="A748" t="s">
        <v>75</v>
      </c>
      <c r="B748" t="s">
        <v>1035</v>
      </c>
      <c r="C748" t="s">
        <v>1036</v>
      </c>
      <c r="D748" t="s">
        <v>1037</v>
      </c>
      <c r="E748" t="s">
        <v>114</v>
      </c>
      <c r="F748">
        <v>32940</v>
      </c>
      <c r="G748" t="s">
        <v>477</v>
      </c>
      <c r="H748" t="s">
        <v>80</v>
      </c>
      <c r="I748" t="s">
        <v>81</v>
      </c>
      <c r="J748" t="s">
        <v>90</v>
      </c>
      <c r="K748" t="s">
        <v>38</v>
      </c>
      <c r="L748" t="s">
        <v>111</v>
      </c>
      <c r="M748" t="s">
        <v>92</v>
      </c>
      <c r="N748" s="11" t="s">
        <v>84</v>
      </c>
      <c r="O748" s="11" t="s">
        <v>2274</v>
      </c>
      <c r="P748">
        <v>-13</v>
      </c>
      <c r="Q748">
        <v>7</v>
      </c>
      <c r="R748">
        <v>1589.6</v>
      </c>
      <c r="S748">
        <v>806.4</v>
      </c>
      <c r="T748">
        <v>783.2</v>
      </c>
    </row>
    <row r="749" spans="1:20" x14ac:dyDescent="0.25">
      <c r="A749" t="s">
        <v>75</v>
      </c>
      <c r="B749" t="s">
        <v>1017</v>
      </c>
      <c r="C749" t="s">
        <v>30</v>
      </c>
      <c r="D749" t="s">
        <v>1018</v>
      </c>
      <c r="E749" t="s">
        <v>142</v>
      </c>
      <c r="F749">
        <v>48108</v>
      </c>
      <c r="G749" t="s">
        <v>1038</v>
      </c>
      <c r="H749" t="s">
        <v>80</v>
      </c>
      <c r="I749" t="s">
        <v>81</v>
      </c>
      <c r="J749" t="s">
        <v>82</v>
      </c>
      <c r="K749" t="s">
        <v>53</v>
      </c>
      <c r="L749" t="s">
        <v>165</v>
      </c>
      <c r="M749" t="s">
        <v>83</v>
      </c>
      <c r="N749" s="11" t="s">
        <v>84</v>
      </c>
      <c r="O749" s="11" t="s">
        <v>2274</v>
      </c>
      <c r="P749">
        <v>-5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75</v>
      </c>
      <c r="B750" t="s">
        <v>487</v>
      </c>
      <c r="C750" t="s">
        <v>26</v>
      </c>
      <c r="D750" t="s">
        <v>488</v>
      </c>
      <c r="E750" t="s">
        <v>489</v>
      </c>
      <c r="F750">
        <v>39402</v>
      </c>
      <c r="G750" t="s">
        <v>585</v>
      </c>
      <c r="H750" t="s">
        <v>80</v>
      </c>
      <c r="I750" t="s">
        <v>81</v>
      </c>
      <c r="J750" t="s">
        <v>82</v>
      </c>
      <c r="K750" t="s">
        <v>38</v>
      </c>
      <c r="L750" t="s">
        <v>111</v>
      </c>
      <c r="M750" t="s">
        <v>83</v>
      </c>
      <c r="N750" s="11" t="s">
        <v>84</v>
      </c>
      <c r="O750" s="11" t="s">
        <v>2274</v>
      </c>
      <c r="P750">
        <v>-1</v>
      </c>
      <c r="Q750">
        <v>0</v>
      </c>
      <c r="R750">
        <v>792.52</v>
      </c>
      <c r="S750">
        <v>0</v>
      </c>
      <c r="T750">
        <v>792.52</v>
      </c>
    </row>
    <row r="751" spans="1:20" x14ac:dyDescent="0.25">
      <c r="A751" t="s">
        <v>75</v>
      </c>
      <c r="B751" t="s">
        <v>194</v>
      </c>
      <c r="C751" t="s">
        <v>19</v>
      </c>
      <c r="D751" t="s">
        <v>195</v>
      </c>
      <c r="E751" t="s">
        <v>147</v>
      </c>
      <c r="F751">
        <v>85296</v>
      </c>
      <c r="G751" t="s">
        <v>101</v>
      </c>
      <c r="H751" t="s">
        <v>80</v>
      </c>
      <c r="I751" t="s">
        <v>81</v>
      </c>
      <c r="J751" t="s">
        <v>82</v>
      </c>
      <c r="K751" t="s">
        <v>48</v>
      </c>
      <c r="L751" t="s">
        <v>102</v>
      </c>
      <c r="M751" t="s">
        <v>83</v>
      </c>
      <c r="N751" s="11" t="s">
        <v>84</v>
      </c>
      <c r="O751" s="11" t="s">
        <v>2274</v>
      </c>
      <c r="P751">
        <v>-19</v>
      </c>
      <c r="Q751">
        <v>0</v>
      </c>
      <c r="R751">
        <v>370.69</v>
      </c>
      <c r="S751">
        <v>0</v>
      </c>
      <c r="T751">
        <v>370.69</v>
      </c>
    </row>
    <row r="752" spans="1:20" x14ac:dyDescent="0.25">
      <c r="A752" t="s">
        <v>75</v>
      </c>
      <c r="B752" t="s">
        <v>301</v>
      </c>
      <c r="C752" t="s">
        <v>29</v>
      </c>
      <c r="D752" t="s">
        <v>302</v>
      </c>
      <c r="E752" t="s">
        <v>87</v>
      </c>
      <c r="F752">
        <v>45005</v>
      </c>
      <c r="G752" t="s">
        <v>853</v>
      </c>
      <c r="H752" t="s">
        <v>80</v>
      </c>
      <c r="I752" t="s">
        <v>81</v>
      </c>
      <c r="J752" t="s">
        <v>90</v>
      </c>
      <c r="K752" t="s">
        <v>53</v>
      </c>
      <c r="L752" t="s">
        <v>228</v>
      </c>
      <c r="M752" t="s">
        <v>92</v>
      </c>
      <c r="N752" s="11" t="s">
        <v>84</v>
      </c>
      <c r="O752" s="11" t="s">
        <v>2274</v>
      </c>
      <c r="P752">
        <v>0</v>
      </c>
      <c r="Q752">
        <v>27</v>
      </c>
      <c r="R752">
        <v>0</v>
      </c>
      <c r="S752">
        <v>2292.1</v>
      </c>
      <c r="T752">
        <v>-2292.1</v>
      </c>
    </row>
    <row r="753" spans="1:20" x14ac:dyDescent="0.25">
      <c r="A753" t="s">
        <v>75</v>
      </c>
      <c r="B753" t="s">
        <v>301</v>
      </c>
      <c r="C753" t="s">
        <v>29</v>
      </c>
      <c r="D753" t="s">
        <v>302</v>
      </c>
      <c r="E753" t="s">
        <v>87</v>
      </c>
      <c r="F753">
        <v>45005</v>
      </c>
      <c r="G753" t="s">
        <v>152</v>
      </c>
      <c r="H753" t="s">
        <v>80</v>
      </c>
      <c r="I753" t="s">
        <v>81</v>
      </c>
      <c r="J753" t="s">
        <v>90</v>
      </c>
      <c r="K753" t="s">
        <v>38</v>
      </c>
      <c r="L753" t="s">
        <v>111</v>
      </c>
      <c r="M753" t="s">
        <v>92</v>
      </c>
      <c r="N753" s="11" t="s">
        <v>84</v>
      </c>
      <c r="O753" s="11" t="s">
        <v>2274</v>
      </c>
      <c r="P753">
        <v>0</v>
      </c>
      <c r="Q753">
        <v>4</v>
      </c>
      <c r="R753">
        <v>0</v>
      </c>
      <c r="S753">
        <v>307</v>
      </c>
      <c r="T753">
        <v>-307</v>
      </c>
    </row>
    <row r="754" spans="1:20" x14ac:dyDescent="0.25">
      <c r="A754" t="s">
        <v>75</v>
      </c>
      <c r="B754" t="s">
        <v>1040</v>
      </c>
      <c r="C754" t="s">
        <v>23</v>
      </c>
      <c r="D754" t="s">
        <v>1041</v>
      </c>
      <c r="E754" t="s">
        <v>176</v>
      </c>
      <c r="F754">
        <v>98275</v>
      </c>
      <c r="G754" t="s">
        <v>991</v>
      </c>
      <c r="H754" t="s">
        <v>80</v>
      </c>
      <c r="I754" t="s">
        <v>81</v>
      </c>
      <c r="J754" t="s">
        <v>82</v>
      </c>
      <c r="K754" t="s">
        <v>52</v>
      </c>
      <c r="L754" t="s">
        <v>492</v>
      </c>
      <c r="M754" t="s">
        <v>83</v>
      </c>
      <c r="N754" s="11" t="s">
        <v>84</v>
      </c>
      <c r="O754" s="11" t="s">
        <v>2274</v>
      </c>
      <c r="P754">
        <v>-10</v>
      </c>
      <c r="Q754">
        <v>0</v>
      </c>
      <c r="R754">
        <v>360</v>
      </c>
      <c r="S754">
        <v>0</v>
      </c>
      <c r="T754">
        <v>360</v>
      </c>
    </row>
    <row r="755" spans="1:20" x14ac:dyDescent="0.25">
      <c r="A755" t="s">
        <v>75</v>
      </c>
      <c r="B755" t="s">
        <v>1353</v>
      </c>
      <c r="C755" t="s">
        <v>20</v>
      </c>
      <c r="D755" t="s">
        <v>1354</v>
      </c>
      <c r="E755" t="s">
        <v>186</v>
      </c>
      <c r="F755">
        <v>14580</v>
      </c>
      <c r="G755" t="s">
        <v>1134</v>
      </c>
      <c r="H755" t="s">
        <v>80</v>
      </c>
      <c r="I755" t="s">
        <v>281</v>
      </c>
      <c r="J755" t="s">
        <v>90</v>
      </c>
      <c r="K755" t="s">
        <v>42</v>
      </c>
      <c r="L755" t="s">
        <v>91</v>
      </c>
      <c r="M755" t="s">
        <v>188</v>
      </c>
      <c r="N755" s="11" t="s">
        <v>84</v>
      </c>
      <c r="O755" s="11" t="s">
        <v>2274</v>
      </c>
      <c r="P755">
        <v>0</v>
      </c>
      <c r="Q755">
        <v>20</v>
      </c>
      <c r="R755">
        <v>0</v>
      </c>
      <c r="S755">
        <v>59</v>
      </c>
      <c r="T755">
        <v>-59</v>
      </c>
    </row>
    <row r="756" spans="1:20" x14ac:dyDescent="0.25">
      <c r="A756" t="s">
        <v>75</v>
      </c>
      <c r="B756" t="s">
        <v>153</v>
      </c>
      <c r="C756" t="s">
        <v>19</v>
      </c>
      <c r="D756" t="s">
        <v>154</v>
      </c>
      <c r="E756" t="s">
        <v>155</v>
      </c>
      <c r="F756">
        <v>89148</v>
      </c>
      <c r="G756" t="s">
        <v>388</v>
      </c>
      <c r="H756" t="s">
        <v>80</v>
      </c>
      <c r="I756" t="s">
        <v>81</v>
      </c>
      <c r="J756" t="s">
        <v>90</v>
      </c>
      <c r="K756" t="s">
        <v>38</v>
      </c>
      <c r="L756" t="s">
        <v>111</v>
      </c>
      <c r="M756" t="s">
        <v>92</v>
      </c>
      <c r="N756" s="11" t="s">
        <v>84</v>
      </c>
      <c r="O756" s="11" t="s">
        <v>2274</v>
      </c>
      <c r="P756">
        <v>0</v>
      </c>
      <c r="Q756">
        <v>12</v>
      </c>
      <c r="R756">
        <v>0</v>
      </c>
      <c r="S756">
        <v>1788</v>
      </c>
      <c r="T756">
        <v>-1788</v>
      </c>
    </row>
    <row r="757" spans="1:20" x14ac:dyDescent="0.25">
      <c r="A757" t="s">
        <v>75</v>
      </c>
      <c r="B757" t="s">
        <v>203</v>
      </c>
      <c r="C757" t="s">
        <v>22</v>
      </c>
      <c r="D757" t="s">
        <v>204</v>
      </c>
      <c r="E757" t="s">
        <v>78</v>
      </c>
      <c r="F757">
        <v>18436</v>
      </c>
      <c r="G757" t="s">
        <v>569</v>
      </c>
      <c r="H757" t="s">
        <v>80</v>
      </c>
      <c r="I757" t="s">
        <v>81</v>
      </c>
      <c r="J757" t="s">
        <v>90</v>
      </c>
      <c r="K757" t="s">
        <v>38</v>
      </c>
      <c r="L757" t="s">
        <v>111</v>
      </c>
      <c r="M757" t="s">
        <v>92</v>
      </c>
      <c r="N757" s="11" t="s">
        <v>84</v>
      </c>
      <c r="O757" s="11" t="s">
        <v>2274</v>
      </c>
      <c r="P757">
        <v>0</v>
      </c>
      <c r="Q757">
        <v>4</v>
      </c>
      <c r="R757">
        <v>0</v>
      </c>
      <c r="S757">
        <v>202.66</v>
      </c>
      <c r="T757">
        <v>-202.66</v>
      </c>
    </row>
    <row r="758" spans="1:20" x14ac:dyDescent="0.25">
      <c r="A758" t="s">
        <v>75</v>
      </c>
      <c r="B758" t="s">
        <v>762</v>
      </c>
      <c r="C758" t="s">
        <v>21</v>
      </c>
      <c r="D758" t="s">
        <v>589</v>
      </c>
      <c r="E758" t="s">
        <v>159</v>
      </c>
      <c r="F758">
        <v>66218</v>
      </c>
      <c r="G758" t="s">
        <v>88</v>
      </c>
      <c r="H758" t="s">
        <v>80</v>
      </c>
      <c r="I758" t="s">
        <v>281</v>
      </c>
      <c r="J758" t="s">
        <v>90</v>
      </c>
      <c r="K758" t="s">
        <v>42</v>
      </c>
      <c r="L758" t="s">
        <v>91</v>
      </c>
      <c r="M758" t="s">
        <v>92</v>
      </c>
      <c r="N758" s="11" t="s">
        <v>84</v>
      </c>
      <c r="O758" s="11" t="s">
        <v>2274</v>
      </c>
      <c r="P758">
        <v>0</v>
      </c>
      <c r="Q758">
        <v>50</v>
      </c>
      <c r="R758">
        <v>0</v>
      </c>
      <c r="S758">
        <v>78.400000000000006</v>
      </c>
      <c r="T758">
        <v>-78.400000000000006</v>
      </c>
    </row>
    <row r="759" spans="1:20" x14ac:dyDescent="0.25">
      <c r="A759" t="s">
        <v>75</v>
      </c>
      <c r="B759" t="s">
        <v>558</v>
      </c>
      <c r="C759" t="s">
        <v>30</v>
      </c>
      <c r="D759" t="s">
        <v>146</v>
      </c>
      <c r="E759" t="s">
        <v>147</v>
      </c>
      <c r="F759">
        <v>85027</v>
      </c>
      <c r="G759" t="s">
        <v>205</v>
      </c>
      <c r="H759" t="s">
        <v>80</v>
      </c>
      <c r="I759" t="s">
        <v>281</v>
      </c>
      <c r="J759" t="s">
        <v>90</v>
      </c>
      <c r="K759" t="s">
        <v>42</v>
      </c>
      <c r="L759" t="s">
        <v>91</v>
      </c>
      <c r="M759" t="s">
        <v>92</v>
      </c>
      <c r="N759" s="11" t="s">
        <v>84</v>
      </c>
      <c r="O759" s="11" t="s">
        <v>2274</v>
      </c>
      <c r="P759">
        <v>0</v>
      </c>
      <c r="Q759">
        <v>22</v>
      </c>
      <c r="R759">
        <v>0</v>
      </c>
      <c r="S759">
        <v>174.02</v>
      </c>
      <c r="T759">
        <v>-174.02</v>
      </c>
    </row>
    <row r="760" spans="1:20" x14ac:dyDescent="0.25">
      <c r="A760" t="s">
        <v>75</v>
      </c>
      <c r="B760" t="s">
        <v>702</v>
      </c>
      <c r="C760" t="s">
        <v>25</v>
      </c>
      <c r="D760" t="s">
        <v>703</v>
      </c>
      <c r="E760" t="s">
        <v>262</v>
      </c>
      <c r="F760">
        <v>7724</v>
      </c>
      <c r="G760" t="s">
        <v>1043</v>
      </c>
      <c r="H760" t="s">
        <v>80</v>
      </c>
      <c r="I760" t="s">
        <v>81</v>
      </c>
      <c r="J760" t="s">
        <v>90</v>
      </c>
      <c r="K760" t="s">
        <v>53</v>
      </c>
      <c r="L760" t="s">
        <v>248</v>
      </c>
      <c r="M760" t="s">
        <v>92</v>
      </c>
      <c r="N760" s="11" t="s">
        <v>84</v>
      </c>
      <c r="O760" s="11" t="s">
        <v>2274</v>
      </c>
      <c r="P760">
        <v>0</v>
      </c>
      <c r="Q760">
        <v>6</v>
      </c>
      <c r="R760">
        <v>0</v>
      </c>
      <c r="S760">
        <v>9.06</v>
      </c>
      <c r="T760">
        <v>-9.06</v>
      </c>
    </row>
    <row r="761" spans="1:20" x14ac:dyDescent="0.25">
      <c r="A761" t="s">
        <v>75</v>
      </c>
      <c r="B761" t="s">
        <v>374</v>
      </c>
      <c r="C761" t="s">
        <v>29</v>
      </c>
      <c r="D761" t="s">
        <v>375</v>
      </c>
      <c r="E761" t="s">
        <v>142</v>
      </c>
      <c r="F761">
        <v>49301</v>
      </c>
      <c r="G761" t="s">
        <v>1862</v>
      </c>
      <c r="H761" t="s">
        <v>80</v>
      </c>
      <c r="I761" t="s">
        <v>89</v>
      </c>
      <c r="J761" t="s">
        <v>90</v>
      </c>
      <c r="K761" t="s">
        <v>41</v>
      </c>
      <c r="L761" t="s">
        <v>724</v>
      </c>
      <c r="M761" t="s">
        <v>92</v>
      </c>
      <c r="N761" s="11" t="s">
        <v>84</v>
      </c>
      <c r="O761" s="11" t="s">
        <v>2274</v>
      </c>
      <c r="P761">
        <v>0</v>
      </c>
      <c r="Q761">
        <v>21</v>
      </c>
      <c r="R761">
        <v>0</v>
      </c>
      <c r="S761">
        <v>789.18</v>
      </c>
      <c r="T761">
        <v>-789.18</v>
      </c>
    </row>
    <row r="762" spans="1:20" x14ac:dyDescent="0.25">
      <c r="A762" t="s">
        <v>75</v>
      </c>
      <c r="B762" t="s">
        <v>821</v>
      </c>
      <c r="C762" t="s">
        <v>29</v>
      </c>
      <c r="D762" t="s">
        <v>822</v>
      </c>
      <c r="E762" t="s">
        <v>87</v>
      </c>
      <c r="F762">
        <v>43074</v>
      </c>
      <c r="G762" t="s">
        <v>1009</v>
      </c>
      <c r="H762" t="s">
        <v>80</v>
      </c>
      <c r="I762" t="s">
        <v>81</v>
      </c>
      <c r="J762" t="s">
        <v>82</v>
      </c>
      <c r="K762" t="s">
        <v>42</v>
      </c>
      <c r="L762" t="s">
        <v>91</v>
      </c>
      <c r="M762" t="s">
        <v>83</v>
      </c>
      <c r="N762" s="11" t="s">
        <v>84</v>
      </c>
      <c r="O762" s="11" t="s">
        <v>2274</v>
      </c>
      <c r="P762">
        <v>3</v>
      </c>
      <c r="Q762">
        <v>0</v>
      </c>
      <c r="R762">
        <v>359.1</v>
      </c>
      <c r="S762">
        <v>0</v>
      </c>
      <c r="T762">
        <v>359.1</v>
      </c>
    </row>
    <row r="763" spans="1:20" x14ac:dyDescent="0.25">
      <c r="A763" t="s">
        <v>75</v>
      </c>
      <c r="B763" t="s">
        <v>395</v>
      </c>
      <c r="C763" t="s">
        <v>24</v>
      </c>
      <c r="D763" t="s">
        <v>396</v>
      </c>
      <c r="E763" t="s">
        <v>397</v>
      </c>
      <c r="F763">
        <v>55439</v>
      </c>
      <c r="G763" t="s">
        <v>1016</v>
      </c>
      <c r="H763" t="s">
        <v>80</v>
      </c>
      <c r="I763" t="s">
        <v>281</v>
      </c>
      <c r="J763" t="s">
        <v>82</v>
      </c>
      <c r="K763" t="s">
        <v>42</v>
      </c>
      <c r="L763" t="s">
        <v>91</v>
      </c>
      <c r="M763" t="s">
        <v>83</v>
      </c>
      <c r="N763" s="11" t="s">
        <v>84</v>
      </c>
      <c r="O763" s="11" t="s">
        <v>2274</v>
      </c>
      <c r="P763">
        <v>-11</v>
      </c>
      <c r="Q763">
        <v>0</v>
      </c>
      <c r="R763">
        <v>1706.9</v>
      </c>
      <c r="S763">
        <v>0</v>
      </c>
      <c r="T763">
        <v>1706.9</v>
      </c>
    </row>
    <row r="764" spans="1:20" x14ac:dyDescent="0.25">
      <c r="A764" t="s">
        <v>75</v>
      </c>
      <c r="B764" t="s">
        <v>239</v>
      </c>
      <c r="C764" t="s">
        <v>27</v>
      </c>
      <c r="D764" t="s">
        <v>240</v>
      </c>
      <c r="E764" t="s">
        <v>114</v>
      </c>
      <c r="F764">
        <v>33434</v>
      </c>
      <c r="G764" t="s">
        <v>214</v>
      </c>
      <c r="H764" t="s">
        <v>80</v>
      </c>
      <c r="I764" t="s">
        <v>281</v>
      </c>
      <c r="J764" t="s">
        <v>90</v>
      </c>
      <c r="K764" t="s">
        <v>42</v>
      </c>
      <c r="L764" t="s">
        <v>91</v>
      </c>
      <c r="M764" t="s">
        <v>92</v>
      </c>
      <c r="N764" s="11" t="s">
        <v>84</v>
      </c>
      <c r="O764" s="11" t="s">
        <v>2274</v>
      </c>
      <c r="P764">
        <v>0</v>
      </c>
      <c r="Q764">
        <v>20</v>
      </c>
      <c r="R764">
        <v>0</v>
      </c>
      <c r="S764">
        <v>48</v>
      </c>
      <c r="T764">
        <v>-48</v>
      </c>
    </row>
    <row r="765" spans="1:20" x14ac:dyDescent="0.25">
      <c r="A765" t="s">
        <v>75</v>
      </c>
      <c r="B765" t="s">
        <v>230</v>
      </c>
      <c r="C765" t="s">
        <v>25</v>
      </c>
      <c r="D765" t="s">
        <v>231</v>
      </c>
      <c r="E765" t="s">
        <v>186</v>
      </c>
      <c r="F765">
        <v>10607</v>
      </c>
      <c r="G765" t="s">
        <v>232</v>
      </c>
      <c r="H765" t="s">
        <v>80</v>
      </c>
      <c r="I765" t="s">
        <v>281</v>
      </c>
      <c r="J765" t="s">
        <v>90</v>
      </c>
      <c r="K765" t="s">
        <v>42</v>
      </c>
      <c r="L765" t="s">
        <v>97</v>
      </c>
      <c r="M765" t="s">
        <v>92</v>
      </c>
      <c r="N765" s="11" t="s">
        <v>84</v>
      </c>
      <c r="O765" s="11" t="s">
        <v>2274</v>
      </c>
      <c r="P765">
        <v>0</v>
      </c>
      <c r="Q765">
        <v>48</v>
      </c>
      <c r="R765">
        <v>0</v>
      </c>
      <c r="S765">
        <v>105.6</v>
      </c>
      <c r="T765">
        <v>-105.6</v>
      </c>
    </row>
    <row r="766" spans="1:20" x14ac:dyDescent="0.25">
      <c r="A766" t="s">
        <v>75</v>
      </c>
      <c r="B766" t="s">
        <v>700</v>
      </c>
      <c r="C766" t="s">
        <v>27</v>
      </c>
      <c r="D766" t="s">
        <v>648</v>
      </c>
      <c r="E766" t="s">
        <v>114</v>
      </c>
      <c r="F766">
        <v>32811</v>
      </c>
      <c r="G766" t="s">
        <v>676</v>
      </c>
      <c r="H766" t="s">
        <v>80</v>
      </c>
      <c r="I766" t="s">
        <v>81</v>
      </c>
      <c r="J766" t="s">
        <v>90</v>
      </c>
      <c r="K766" t="s">
        <v>53</v>
      </c>
      <c r="L766" t="s">
        <v>193</v>
      </c>
      <c r="M766" t="s">
        <v>92</v>
      </c>
      <c r="N766" s="11" t="s">
        <v>84</v>
      </c>
      <c r="O766" s="11" t="s">
        <v>2274</v>
      </c>
      <c r="P766">
        <v>0</v>
      </c>
      <c r="Q766">
        <v>14</v>
      </c>
      <c r="R766">
        <v>0</v>
      </c>
      <c r="S766">
        <v>2018.8</v>
      </c>
      <c r="T766">
        <v>-2018.8</v>
      </c>
    </row>
    <row r="767" spans="1:20" x14ac:dyDescent="0.25">
      <c r="A767" t="s">
        <v>75</v>
      </c>
      <c r="B767" t="s">
        <v>593</v>
      </c>
      <c r="C767" t="s">
        <v>19</v>
      </c>
      <c r="D767" t="s">
        <v>268</v>
      </c>
      <c r="E767" t="s">
        <v>118</v>
      </c>
      <c r="F767">
        <v>92121</v>
      </c>
      <c r="G767" t="s">
        <v>156</v>
      </c>
      <c r="H767" t="s">
        <v>80</v>
      </c>
      <c r="I767" t="s">
        <v>81</v>
      </c>
      <c r="J767" t="s">
        <v>90</v>
      </c>
      <c r="K767" t="s">
        <v>38</v>
      </c>
      <c r="L767" t="s">
        <v>111</v>
      </c>
      <c r="M767" t="s">
        <v>92</v>
      </c>
      <c r="N767" s="11" t="s">
        <v>84</v>
      </c>
      <c r="O767" s="11" t="s">
        <v>2274</v>
      </c>
      <c r="P767">
        <v>0</v>
      </c>
      <c r="Q767">
        <v>8</v>
      </c>
      <c r="R767">
        <v>0</v>
      </c>
      <c r="S767">
        <v>1536</v>
      </c>
      <c r="T767">
        <v>-1536</v>
      </c>
    </row>
    <row r="768" spans="1:20" x14ac:dyDescent="0.25">
      <c r="A768" t="s">
        <v>75</v>
      </c>
      <c r="B768" t="s">
        <v>1044</v>
      </c>
      <c r="C768" t="s">
        <v>23</v>
      </c>
      <c r="D768" t="s">
        <v>1045</v>
      </c>
      <c r="E768" t="s">
        <v>327</v>
      </c>
      <c r="F768">
        <v>97045</v>
      </c>
      <c r="G768" t="s">
        <v>1046</v>
      </c>
      <c r="H768" t="s">
        <v>80</v>
      </c>
      <c r="I768" t="s">
        <v>81</v>
      </c>
      <c r="J768" t="s">
        <v>82</v>
      </c>
      <c r="K768" t="s">
        <v>53</v>
      </c>
      <c r="L768" t="s">
        <v>248</v>
      </c>
      <c r="M768" t="s">
        <v>83</v>
      </c>
      <c r="N768" s="11" t="s">
        <v>84</v>
      </c>
      <c r="O768" s="11" t="s">
        <v>2274</v>
      </c>
      <c r="P768">
        <v>-2</v>
      </c>
      <c r="Q768">
        <v>0</v>
      </c>
      <c r="R768">
        <v>68.5</v>
      </c>
      <c r="S768">
        <v>0</v>
      </c>
      <c r="T768">
        <v>68.5</v>
      </c>
    </row>
    <row r="769" spans="1:20" x14ac:dyDescent="0.25">
      <c r="A769" t="s">
        <v>75</v>
      </c>
      <c r="B769" t="s">
        <v>255</v>
      </c>
      <c r="C769" t="s">
        <v>29</v>
      </c>
      <c r="D769" t="s">
        <v>256</v>
      </c>
      <c r="E769" t="s">
        <v>100</v>
      </c>
      <c r="F769">
        <v>46077</v>
      </c>
      <c r="G769" t="s">
        <v>987</v>
      </c>
      <c r="H769" t="s">
        <v>80</v>
      </c>
      <c r="I769" t="s">
        <v>81</v>
      </c>
      <c r="J769" t="s">
        <v>365</v>
      </c>
      <c r="K769" t="s">
        <v>47</v>
      </c>
      <c r="L769" t="s">
        <v>509</v>
      </c>
      <c r="M769" t="s">
        <v>229</v>
      </c>
      <c r="N769" s="11" t="s">
        <v>84</v>
      </c>
      <c r="O769" s="11" t="s">
        <v>2274</v>
      </c>
      <c r="P769">
        <v>-1</v>
      </c>
      <c r="Q769">
        <v>0</v>
      </c>
      <c r="R769">
        <v>112.2</v>
      </c>
      <c r="S769">
        <v>0</v>
      </c>
      <c r="T769">
        <v>112.2</v>
      </c>
    </row>
    <row r="770" spans="1:20" x14ac:dyDescent="0.25">
      <c r="A770" t="s">
        <v>75</v>
      </c>
      <c r="B770" t="s">
        <v>975</v>
      </c>
      <c r="C770" t="s">
        <v>27</v>
      </c>
      <c r="D770" t="s">
        <v>705</v>
      </c>
      <c r="E770" t="s">
        <v>114</v>
      </c>
      <c r="F770">
        <v>33122</v>
      </c>
      <c r="G770" t="s">
        <v>264</v>
      </c>
      <c r="H770" t="s">
        <v>80</v>
      </c>
      <c r="I770" t="s">
        <v>281</v>
      </c>
      <c r="J770" t="s">
        <v>90</v>
      </c>
      <c r="K770" t="s">
        <v>42</v>
      </c>
      <c r="L770" t="s">
        <v>91</v>
      </c>
      <c r="M770" t="s">
        <v>92</v>
      </c>
      <c r="N770" s="11" t="s">
        <v>84</v>
      </c>
      <c r="O770" s="11" t="s">
        <v>2274</v>
      </c>
      <c r="P770">
        <v>0</v>
      </c>
      <c r="Q770">
        <v>588</v>
      </c>
      <c r="R770">
        <v>0</v>
      </c>
      <c r="S770">
        <v>6115.2</v>
      </c>
      <c r="T770">
        <v>-6115.2</v>
      </c>
    </row>
    <row r="771" spans="1:20" x14ac:dyDescent="0.25">
      <c r="A771" t="s">
        <v>75</v>
      </c>
      <c r="B771" t="s">
        <v>536</v>
      </c>
      <c r="C771" t="s">
        <v>21</v>
      </c>
      <c r="D771" t="s">
        <v>537</v>
      </c>
      <c r="E771" t="s">
        <v>159</v>
      </c>
      <c r="F771">
        <v>66212</v>
      </c>
      <c r="G771" t="s">
        <v>994</v>
      </c>
      <c r="H771" t="s">
        <v>80</v>
      </c>
      <c r="I771" t="s">
        <v>89</v>
      </c>
      <c r="J771" t="s">
        <v>90</v>
      </c>
      <c r="K771" t="s">
        <v>53</v>
      </c>
      <c r="L771" t="s">
        <v>368</v>
      </c>
      <c r="M771" t="s">
        <v>92</v>
      </c>
      <c r="N771" s="11" t="s">
        <v>84</v>
      </c>
      <c r="O771" s="11" t="s">
        <v>2274</v>
      </c>
      <c r="P771">
        <v>0</v>
      </c>
      <c r="Q771">
        <v>2</v>
      </c>
      <c r="R771">
        <v>0</v>
      </c>
      <c r="S771">
        <v>251.46</v>
      </c>
      <c r="T771">
        <v>-251.46</v>
      </c>
    </row>
    <row r="772" spans="1:20" x14ac:dyDescent="0.25">
      <c r="A772" t="s">
        <v>75</v>
      </c>
      <c r="B772" t="s">
        <v>184</v>
      </c>
      <c r="C772" t="s">
        <v>25</v>
      </c>
      <c r="D772" t="s">
        <v>185</v>
      </c>
      <c r="E772" t="s">
        <v>186</v>
      </c>
      <c r="F772">
        <v>11230</v>
      </c>
      <c r="G772" t="s">
        <v>1321</v>
      </c>
      <c r="H772" t="s">
        <v>80</v>
      </c>
      <c r="I772" t="s">
        <v>164</v>
      </c>
      <c r="J772" t="s">
        <v>90</v>
      </c>
      <c r="K772" t="s">
        <v>42</v>
      </c>
      <c r="L772" t="s">
        <v>91</v>
      </c>
      <c r="M772" t="s">
        <v>188</v>
      </c>
      <c r="N772" s="11" t="s">
        <v>84</v>
      </c>
      <c r="O772" s="11" t="s">
        <v>2274</v>
      </c>
      <c r="P772">
        <v>0</v>
      </c>
      <c r="Q772">
        <v>6</v>
      </c>
      <c r="R772">
        <v>0</v>
      </c>
      <c r="S772">
        <v>223.2</v>
      </c>
      <c r="T772">
        <v>-223.2</v>
      </c>
    </row>
    <row r="773" spans="1:20" x14ac:dyDescent="0.25">
      <c r="A773" t="s">
        <v>75</v>
      </c>
      <c r="B773" t="s">
        <v>189</v>
      </c>
      <c r="C773" t="s">
        <v>18</v>
      </c>
      <c r="D773" t="s">
        <v>190</v>
      </c>
      <c r="E773" t="s">
        <v>191</v>
      </c>
      <c r="F773">
        <v>76262</v>
      </c>
      <c r="G773" t="s">
        <v>929</v>
      </c>
      <c r="H773" t="s">
        <v>461</v>
      </c>
      <c r="I773" t="s">
        <v>81</v>
      </c>
      <c r="J773" t="s">
        <v>90</v>
      </c>
      <c r="K773" t="s">
        <v>44</v>
      </c>
      <c r="L773" t="s">
        <v>149</v>
      </c>
      <c r="M773" t="s">
        <v>92</v>
      </c>
      <c r="N773" s="11" t="s">
        <v>84</v>
      </c>
      <c r="O773" s="11" t="s">
        <v>2274</v>
      </c>
      <c r="P773">
        <v>0</v>
      </c>
      <c r="Q773">
        <v>4</v>
      </c>
      <c r="R773">
        <v>0</v>
      </c>
      <c r="S773">
        <v>28.8</v>
      </c>
      <c r="T773">
        <v>-28.8</v>
      </c>
    </row>
    <row r="774" spans="1:20" x14ac:dyDescent="0.25">
      <c r="A774" t="s">
        <v>75</v>
      </c>
      <c r="B774" t="s">
        <v>612</v>
      </c>
      <c r="C774" t="s">
        <v>29</v>
      </c>
      <c r="D774" t="s">
        <v>613</v>
      </c>
      <c r="E774" t="s">
        <v>142</v>
      </c>
      <c r="F774">
        <v>48084</v>
      </c>
      <c r="G774" t="s">
        <v>388</v>
      </c>
      <c r="H774" t="s">
        <v>80</v>
      </c>
      <c r="I774" t="s">
        <v>81</v>
      </c>
      <c r="J774" t="s">
        <v>90</v>
      </c>
      <c r="K774" t="s">
        <v>38</v>
      </c>
      <c r="L774" t="s">
        <v>111</v>
      </c>
      <c r="M774" t="s">
        <v>92</v>
      </c>
      <c r="N774" s="11" t="s">
        <v>84</v>
      </c>
      <c r="O774" s="11" t="s">
        <v>2274</v>
      </c>
      <c r="P774">
        <v>0</v>
      </c>
      <c r="Q774">
        <v>3</v>
      </c>
      <c r="R774">
        <v>0</v>
      </c>
      <c r="S774">
        <v>447</v>
      </c>
      <c r="T774">
        <v>-447</v>
      </c>
    </row>
    <row r="775" spans="1:20" x14ac:dyDescent="0.25">
      <c r="A775" t="s">
        <v>75</v>
      </c>
      <c r="B775" t="s">
        <v>1047</v>
      </c>
      <c r="C775" t="s">
        <v>19</v>
      </c>
      <c r="D775" t="s">
        <v>1048</v>
      </c>
      <c r="E775" t="s">
        <v>118</v>
      </c>
      <c r="F775">
        <v>91741</v>
      </c>
      <c r="G775" t="s">
        <v>402</v>
      </c>
      <c r="H775" t="s">
        <v>80</v>
      </c>
      <c r="I775" t="s">
        <v>81</v>
      </c>
      <c r="J775" t="s">
        <v>365</v>
      </c>
      <c r="K775" t="s">
        <v>39</v>
      </c>
      <c r="L775" t="s">
        <v>39</v>
      </c>
      <c r="M775" t="s">
        <v>92</v>
      </c>
      <c r="N775" s="11" t="s">
        <v>84</v>
      </c>
      <c r="O775" s="11" t="s">
        <v>2274</v>
      </c>
      <c r="P775">
        <v>0</v>
      </c>
      <c r="Q775">
        <v>1</v>
      </c>
      <c r="R775">
        <v>0</v>
      </c>
      <c r="S775">
        <v>295</v>
      </c>
      <c r="T775">
        <v>-295</v>
      </c>
    </row>
    <row r="776" spans="1:20" x14ac:dyDescent="0.25">
      <c r="A776" t="s">
        <v>75</v>
      </c>
      <c r="B776" t="s">
        <v>1284</v>
      </c>
      <c r="C776" t="s">
        <v>26</v>
      </c>
      <c r="D776" t="s">
        <v>259</v>
      </c>
      <c r="E776" t="s">
        <v>109</v>
      </c>
      <c r="F776">
        <v>28037</v>
      </c>
      <c r="G776" t="s">
        <v>323</v>
      </c>
      <c r="H776" t="s">
        <v>80</v>
      </c>
      <c r="I776" t="s">
        <v>81</v>
      </c>
      <c r="J776" t="s">
        <v>90</v>
      </c>
      <c r="K776" t="s">
        <v>51</v>
      </c>
      <c r="L776" t="s">
        <v>250</v>
      </c>
      <c r="M776" t="s">
        <v>92</v>
      </c>
      <c r="N776" s="11" t="s">
        <v>84</v>
      </c>
      <c r="O776" s="11" t="s">
        <v>2274</v>
      </c>
      <c r="P776">
        <v>0</v>
      </c>
      <c r="Q776">
        <v>6</v>
      </c>
      <c r="R776">
        <v>0</v>
      </c>
      <c r="S776">
        <v>356.1</v>
      </c>
      <c r="T776">
        <v>-356.1</v>
      </c>
    </row>
    <row r="777" spans="1:20" x14ac:dyDescent="0.25">
      <c r="A777" t="s">
        <v>75</v>
      </c>
      <c r="B777" t="s">
        <v>451</v>
      </c>
      <c r="C777" t="s">
        <v>22</v>
      </c>
      <c r="D777" t="s">
        <v>452</v>
      </c>
      <c r="E777" t="s">
        <v>137</v>
      </c>
      <c r="F777">
        <v>20187</v>
      </c>
      <c r="G777" t="s">
        <v>1049</v>
      </c>
      <c r="H777" t="s">
        <v>80</v>
      </c>
      <c r="I777" t="s">
        <v>81</v>
      </c>
      <c r="J777" t="s">
        <v>82</v>
      </c>
      <c r="K777" t="s">
        <v>53</v>
      </c>
      <c r="L777" t="s">
        <v>165</v>
      </c>
      <c r="M777" t="s">
        <v>83</v>
      </c>
      <c r="N777" s="11" t="s">
        <v>84</v>
      </c>
      <c r="O777" s="11" t="s">
        <v>2274</v>
      </c>
      <c r="P777">
        <v>-4</v>
      </c>
      <c r="Q777">
        <v>0</v>
      </c>
      <c r="R777">
        <v>508.2</v>
      </c>
      <c r="S777">
        <v>0</v>
      </c>
      <c r="T777">
        <v>508.2</v>
      </c>
    </row>
    <row r="778" spans="1:20" x14ac:dyDescent="0.25">
      <c r="A778" t="s">
        <v>75</v>
      </c>
      <c r="B778" t="s">
        <v>1050</v>
      </c>
      <c r="C778" t="s">
        <v>21</v>
      </c>
      <c r="D778" t="s">
        <v>1051</v>
      </c>
      <c r="E778" t="s">
        <v>159</v>
      </c>
      <c r="F778">
        <v>66219</v>
      </c>
      <c r="G778" t="s">
        <v>792</v>
      </c>
      <c r="H778" t="s">
        <v>80</v>
      </c>
      <c r="I778" t="s">
        <v>81</v>
      </c>
      <c r="J778" t="s">
        <v>82</v>
      </c>
      <c r="K778" t="s">
        <v>44</v>
      </c>
      <c r="L778" t="s">
        <v>134</v>
      </c>
      <c r="M778" t="s">
        <v>83</v>
      </c>
      <c r="N778" s="11" t="s">
        <v>84</v>
      </c>
      <c r="O778" s="11" t="s">
        <v>2274</v>
      </c>
      <c r="P778">
        <v>2</v>
      </c>
      <c r="Q778">
        <v>0</v>
      </c>
      <c r="R778">
        <v>40</v>
      </c>
      <c r="S778">
        <v>0</v>
      </c>
      <c r="T778">
        <v>40</v>
      </c>
    </row>
    <row r="779" spans="1:20" x14ac:dyDescent="0.25">
      <c r="A779" t="s">
        <v>75</v>
      </c>
      <c r="B779" t="s">
        <v>1052</v>
      </c>
      <c r="C779" t="s">
        <v>30</v>
      </c>
      <c r="D779" t="s">
        <v>1053</v>
      </c>
      <c r="E779" t="s">
        <v>337</v>
      </c>
      <c r="F779">
        <v>53209</v>
      </c>
      <c r="G779" t="s">
        <v>202</v>
      </c>
      <c r="H779" t="s">
        <v>80</v>
      </c>
      <c r="I779" t="s">
        <v>81</v>
      </c>
      <c r="J779" t="s">
        <v>90</v>
      </c>
      <c r="K779" t="s">
        <v>42</v>
      </c>
      <c r="L779" t="s">
        <v>91</v>
      </c>
      <c r="M779" t="s">
        <v>188</v>
      </c>
      <c r="N779" s="11" t="s">
        <v>84</v>
      </c>
      <c r="O779" s="11" t="s">
        <v>2274</v>
      </c>
      <c r="P779">
        <v>0</v>
      </c>
      <c r="Q779">
        <v>15</v>
      </c>
      <c r="R779">
        <v>0</v>
      </c>
      <c r="S779">
        <v>85.02</v>
      </c>
      <c r="T779">
        <v>-85.02</v>
      </c>
    </row>
    <row r="780" spans="1:20" x14ac:dyDescent="0.25">
      <c r="A780" t="s">
        <v>75</v>
      </c>
      <c r="B780" t="s">
        <v>189</v>
      </c>
      <c r="C780" t="s">
        <v>18</v>
      </c>
      <c r="D780" t="s">
        <v>520</v>
      </c>
      <c r="E780" t="s">
        <v>191</v>
      </c>
      <c r="F780">
        <v>76092</v>
      </c>
      <c r="G780" t="s">
        <v>266</v>
      </c>
      <c r="H780" t="s">
        <v>80</v>
      </c>
      <c r="I780" t="s">
        <v>81</v>
      </c>
      <c r="J780" t="s">
        <v>90</v>
      </c>
      <c r="K780" t="s">
        <v>53</v>
      </c>
      <c r="L780" t="s">
        <v>165</v>
      </c>
      <c r="M780" t="s">
        <v>92</v>
      </c>
      <c r="N780" s="11" t="s">
        <v>84</v>
      </c>
      <c r="O780" s="11" t="s">
        <v>2274</v>
      </c>
      <c r="P780">
        <v>0</v>
      </c>
      <c r="Q780">
        <v>2</v>
      </c>
      <c r="R780">
        <v>0</v>
      </c>
      <c r="S780">
        <v>193.96</v>
      </c>
      <c r="T780">
        <v>-193.96</v>
      </c>
    </row>
    <row r="781" spans="1:20" x14ac:dyDescent="0.25">
      <c r="A781" t="s">
        <v>75</v>
      </c>
      <c r="B781" t="s">
        <v>1587</v>
      </c>
      <c r="C781" t="s">
        <v>22</v>
      </c>
      <c r="D781" t="s">
        <v>582</v>
      </c>
      <c r="E781" t="s">
        <v>122</v>
      </c>
      <c r="F781">
        <v>21401</v>
      </c>
      <c r="G781" t="s">
        <v>610</v>
      </c>
      <c r="H781" t="s">
        <v>80</v>
      </c>
      <c r="I781" t="s">
        <v>81</v>
      </c>
      <c r="J781" t="s">
        <v>82</v>
      </c>
      <c r="K781" t="s">
        <v>38</v>
      </c>
      <c r="L781" t="s">
        <v>111</v>
      </c>
      <c r="M781" t="s">
        <v>83</v>
      </c>
      <c r="N781" s="11" t="s">
        <v>84</v>
      </c>
      <c r="O781" s="11" t="s">
        <v>2274</v>
      </c>
      <c r="P781">
        <v>1</v>
      </c>
      <c r="Q781">
        <v>0</v>
      </c>
      <c r="R781">
        <v>192.3</v>
      </c>
      <c r="S781">
        <v>0</v>
      </c>
      <c r="T781">
        <v>192.3</v>
      </c>
    </row>
    <row r="782" spans="1:20" x14ac:dyDescent="0.25">
      <c r="A782" t="s">
        <v>75</v>
      </c>
      <c r="B782" t="s">
        <v>1054</v>
      </c>
      <c r="C782" t="s">
        <v>28</v>
      </c>
      <c r="D782" t="s">
        <v>1055</v>
      </c>
      <c r="E782" t="s">
        <v>295</v>
      </c>
      <c r="F782">
        <v>84003</v>
      </c>
      <c r="G782" t="s">
        <v>559</v>
      </c>
      <c r="H782" t="s">
        <v>80</v>
      </c>
      <c r="I782" t="s">
        <v>81</v>
      </c>
      <c r="J782" t="s">
        <v>82</v>
      </c>
      <c r="K782" t="s">
        <v>53</v>
      </c>
      <c r="L782" t="s">
        <v>228</v>
      </c>
      <c r="M782" t="s">
        <v>83</v>
      </c>
      <c r="N782" s="11" t="s">
        <v>84</v>
      </c>
      <c r="O782" s="11" t="s">
        <v>2274</v>
      </c>
      <c r="P782">
        <v>-4</v>
      </c>
      <c r="Q782">
        <v>0</v>
      </c>
      <c r="R782">
        <v>2258.6</v>
      </c>
      <c r="S782">
        <v>0</v>
      </c>
      <c r="T782">
        <v>2258.6</v>
      </c>
    </row>
    <row r="783" spans="1:20" x14ac:dyDescent="0.25">
      <c r="A783" t="s">
        <v>75</v>
      </c>
      <c r="B783" t="s">
        <v>813</v>
      </c>
      <c r="C783" t="s">
        <v>19</v>
      </c>
      <c r="D783" t="s">
        <v>172</v>
      </c>
      <c r="E783" t="s">
        <v>147</v>
      </c>
      <c r="F783">
        <v>95255</v>
      </c>
      <c r="G783" t="s">
        <v>746</v>
      </c>
      <c r="H783" t="s">
        <v>80</v>
      </c>
      <c r="I783" t="s">
        <v>81</v>
      </c>
      <c r="J783" t="s">
        <v>82</v>
      </c>
      <c r="K783" t="s">
        <v>38</v>
      </c>
      <c r="L783" t="s">
        <v>129</v>
      </c>
      <c r="M783" t="s">
        <v>83</v>
      </c>
      <c r="N783" s="11" t="s">
        <v>84</v>
      </c>
      <c r="O783" s="11" t="s">
        <v>2274</v>
      </c>
      <c r="P783">
        <v>-7</v>
      </c>
      <c r="Q783">
        <v>0</v>
      </c>
      <c r="R783">
        <v>838.6</v>
      </c>
      <c r="S783">
        <v>0</v>
      </c>
      <c r="T783">
        <v>838.6</v>
      </c>
    </row>
    <row r="784" spans="1:20" x14ac:dyDescent="0.25">
      <c r="A784" t="s">
        <v>75</v>
      </c>
      <c r="B784" t="s">
        <v>479</v>
      </c>
      <c r="C784" t="s">
        <v>25</v>
      </c>
      <c r="D784" t="s">
        <v>480</v>
      </c>
      <c r="E784" t="s">
        <v>186</v>
      </c>
      <c r="F784">
        <v>11735</v>
      </c>
      <c r="G784" t="s">
        <v>607</v>
      </c>
      <c r="H784" t="s">
        <v>80</v>
      </c>
      <c r="I784" t="s">
        <v>81</v>
      </c>
      <c r="J784" t="s">
        <v>90</v>
      </c>
      <c r="K784" t="s">
        <v>42</v>
      </c>
      <c r="L784" t="s">
        <v>91</v>
      </c>
      <c r="M784" t="s">
        <v>188</v>
      </c>
      <c r="N784" s="11" t="s">
        <v>84</v>
      </c>
      <c r="O784" s="11" t="s">
        <v>2274</v>
      </c>
      <c r="P784">
        <v>0</v>
      </c>
      <c r="Q784">
        <v>6</v>
      </c>
      <c r="R784">
        <v>0</v>
      </c>
      <c r="S784">
        <v>18.27</v>
      </c>
      <c r="T784">
        <v>-18.27</v>
      </c>
    </row>
    <row r="785" spans="1:20" x14ac:dyDescent="0.25">
      <c r="A785" t="s">
        <v>75</v>
      </c>
      <c r="B785" t="s">
        <v>1086</v>
      </c>
      <c r="C785" t="s">
        <v>28</v>
      </c>
      <c r="D785" t="s">
        <v>1087</v>
      </c>
      <c r="E785" t="s">
        <v>295</v>
      </c>
      <c r="F785">
        <v>84025</v>
      </c>
      <c r="G785" t="s">
        <v>96</v>
      </c>
      <c r="H785" t="s">
        <v>80</v>
      </c>
      <c r="I785" t="s">
        <v>281</v>
      </c>
      <c r="J785" t="s">
        <v>90</v>
      </c>
      <c r="K785" t="s">
        <v>42</v>
      </c>
      <c r="L785" t="s">
        <v>97</v>
      </c>
      <c r="M785" t="s">
        <v>92</v>
      </c>
      <c r="N785" s="11" t="s">
        <v>84</v>
      </c>
      <c r="O785" s="11" t="s">
        <v>2274</v>
      </c>
      <c r="P785">
        <v>0</v>
      </c>
      <c r="Q785">
        <v>30</v>
      </c>
      <c r="R785">
        <v>0</v>
      </c>
      <c r="S785">
        <v>47.94</v>
      </c>
      <c r="T785">
        <v>-47.94</v>
      </c>
    </row>
    <row r="786" spans="1:20" x14ac:dyDescent="0.25">
      <c r="A786" t="s">
        <v>75</v>
      </c>
      <c r="B786" t="s">
        <v>331</v>
      </c>
      <c r="C786" t="s">
        <v>18</v>
      </c>
      <c r="D786" t="s">
        <v>332</v>
      </c>
      <c r="E786" t="s">
        <v>333</v>
      </c>
      <c r="F786">
        <v>72405</v>
      </c>
      <c r="G786" t="s">
        <v>324</v>
      </c>
      <c r="H786" t="s">
        <v>80</v>
      </c>
      <c r="I786" t="s">
        <v>81</v>
      </c>
      <c r="J786" t="s">
        <v>90</v>
      </c>
      <c r="K786" t="s">
        <v>36</v>
      </c>
      <c r="L786" t="s">
        <v>36</v>
      </c>
      <c r="M786" t="s">
        <v>92</v>
      </c>
      <c r="N786" s="11" t="s">
        <v>84</v>
      </c>
      <c r="O786" s="11" t="s">
        <v>2274</v>
      </c>
      <c r="P786">
        <v>0</v>
      </c>
      <c r="Q786">
        <v>5</v>
      </c>
      <c r="R786">
        <v>0</v>
      </c>
      <c r="S786">
        <v>494.75</v>
      </c>
      <c r="T786">
        <v>-494.75</v>
      </c>
    </row>
    <row r="787" spans="1:20" x14ac:dyDescent="0.25">
      <c r="A787" t="s">
        <v>75</v>
      </c>
      <c r="B787" t="s">
        <v>1056</v>
      </c>
      <c r="C787" t="s">
        <v>27</v>
      </c>
      <c r="D787" t="s">
        <v>1057</v>
      </c>
      <c r="E787" t="s">
        <v>114</v>
      </c>
      <c r="F787">
        <v>33073</v>
      </c>
      <c r="G787" t="s">
        <v>477</v>
      </c>
      <c r="H787" t="s">
        <v>80</v>
      </c>
      <c r="I787" t="s">
        <v>81</v>
      </c>
      <c r="J787" t="s">
        <v>90</v>
      </c>
      <c r="K787" t="s">
        <v>38</v>
      </c>
      <c r="L787" t="s">
        <v>111</v>
      </c>
      <c r="M787" t="s">
        <v>92</v>
      </c>
      <c r="N787" s="11" t="s">
        <v>84</v>
      </c>
      <c r="O787" s="11" t="s">
        <v>2274</v>
      </c>
      <c r="P787">
        <v>0</v>
      </c>
      <c r="Q787">
        <v>5</v>
      </c>
      <c r="R787">
        <v>0</v>
      </c>
      <c r="S787">
        <v>576</v>
      </c>
      <c r="T787">
        <v>-576</v>
      </c>
    </row>
    <row r="788" spans="1:20" x14ac:dyDescent="0.25">
      <c r="A788" t="s">
        <v>75</v>
      </c>
      <c r="B788" t="s">
        <v>416</v>
      </c>
      <c r="C788" t="s">
        <v>29</v>
      </c>
      <c r="D788" t="s">
        <v>417</v>
      </c>
      <c r="E788" t="s">
        <v>142</v>
      </c>
      <c r="F788">
        <v>48071</v>
      </c>
      <c r="G788" t="s">
        <v>679</v>
      </c>
      <c r="H788" t="s">
        <v>80</v>
      </c>
      <c r="I788" t="s">
        <v>281</v>
      </c>
      <c r="J788" t="s">
        <v>90</v>
      </c>
      <c r="K788" t="s">
        <v>42</v>
      </c>
      <c r="L788" t="s">
        <v>91</v>
      </c>
      <c r="M788" t="s">
        <v>92</v>
      </c>
      <c r="N788" s="11" t="s">
        <v>84</v>
      </c>
      <c r="O788" s="11" t="s">
        <v>2274</v>
      </c>
      <c r="P788">
        <v>0</v>
      </c>
      <c r="Q788">
        <v>36</v>
      </c>
      <c r="R788">
        <v>0</v>
      </c>
      <c r="S788">
        <v>90.3</v>
      </c>
      <c r="T788">
        <v>-90.3</v>
      </c>
    </row>
    <row r="789" spans="1:20" x14ac:dyDescent="0.25">
      <c r="A789" t="s">
        <v>75</v>
      </c>
      <c r="B789" t="s">
        <v>693</v>
      </c>
      <c r="C789" t="s">
        <v>20</v>
      </c>
      <c r="D789" t="s">
        <v>694</v>
      </c>
      <c r="E789" t="s">
        <v>695</v>
      </c>
      <c r="F789">
        <v>6355</v>
      </c>
      <c r="G789" t="s">
        <v>816</v>
      </c>
      <c r="H789" t="s">
        <v>80</v>
      </c>
      <c r="I789" t="s">
        <v>281</v>
      </c>
      <c r="J789" t="s">
        <v>90</v>
      </c>
      <c r="K789" t="s">
        <v>42</v>
      </c>
      <c r="L789" t="s">
        <v>91</v>
      </c>
      <c r="M789" t="s">
        <v>92</v>
      </c>
      <c r="N789" s="11" t="s">
        <v>84</v>
      </c>
      <c r="O789" s="11" t="s">
        <v>2274</v>
      </c>
      <c r="P789">
        <v>0</v>
      </c>
      <c r="Q789">
        <v>4</v>
      </c>
      <c r="R789">
        <v>0</v>
      </c>
      <c r="S789">
        <v>124</v>
      </c>
      <c r="T789">
        <v>-124</v>
      </c>
    </row>
    <row r="790" spans="1:20" x14ac:dyDescent="0.25">
      <c r="A790" t="s">
        <v>75</v>
      </c>
      <c r="B790" t="s">
        <v>335</v>
      </c>
      <c r="C790" t="s">
        <v>30</v>
      </c>
      <c r="D790" t="s">
        <v>336</v>
      </c>
      <c r="E790" t="s">
        <v>337</v>
      </c>
      <c r="F790">
        <v>54481</v>
      </c>
      <c r="G790" t="s">
        <v>1058</v>
      </c>
      <c r="H790" t="s">
        <v>80</v>
      </c>
      <c r="I790" t="s">
        <v>164</v>
      </c>
      <c r="J790" t="s">
        <v>90</v>
      </c>
      <c r="K790" t="s">
        <v>38</v>
      </c>
      <c r="L790" t="s">
        <v>1059</v>
      </c>
      <c r="M790" t="s">
        <v>188</v>
      </c>
      <c r="N790" s="11" t="s">
        <v>84</v>
      </c>
      <c r="O790" s="11" t="s">
        <v>2274</v>
      </c>
      <c r="P790">
        <v>0</v>
      </c>
      <c r="Q790">
        <v>4</v>
      </c>
      <c r="R790">
        <v>0</v>
      </c>
      <c r="S790">
        <v>228.92</v>
      </c>
      <c r="T790">
        <v>-228.92</v>
      </c>
    </row>
    <row r="791" spans="1:20" x14ac:dyDescent="0.25">
      <c r="A791" t="s">
        <v>75</v>
      </c>
      <c r="B791" t="s">
        <v>1060</v>
      </c>
      <c r="C791" t="s">
        <v>27</v>
      </c>
      <c r="D791" t="s">
        <v>999</v>
      </c>
      <c r="E791" t="s">
        <v>114</v>
      </c>
      <c r="F791">
        <v>33765</v>
      </c>
      <c r="G791" t="s">
        <v>398</v>
      </c>
      <c r="H791" t="s">
        <v>80</v>
      </c>
      <c r="I791" t="s">
        <v>81</v>
      </c>
      <c r="J791" t="s">
        <v>82</v>
      </c>
      <c r="K791" t="s">
        <v>38</v>
      </c>
      <c r="L791" t="s">
        <v>111</v>
      </c>
      <c r="M791" t="s">
        <v>83</v>
      </c>
      <c r="N791" s="11" t="s">
        <v>84</v>
      </c>
      <c r="O791" s="11" t="s">
        <v>2274</v>
      </c>
      <c r="P791">
        <v>-2</v>
      </c>
      <c r="Q791">
        <v>0</v>
      </c>
      <c r="R791">
        <v>168.8</v>
      </c>
      <c r="S791">
        <v>0</v>
      </c>
      <c r="T791">
        <v>168.8</v>
      </c>
    </row>
    <row r="792" spans="1:20" x14ac:dyDescent="0.25">
      <c r="A792" t="s">
        <v>75</v>
      </c>
      <c r="B792" t="s">
        <v>2161</v>
      </c>
      <c r="C792" t="s">
        <v>21</v>
      </c>
      <c r="D792" t="s">
        <v>2162</v>
      </c>
      <c r="E792" t="s">
        <v>159</v>
      </c>
      <c r="F792">
        <v>66209</v>
      </c>
      <c r="G792" t="s">
        <v>402</v>
      </c>
      <c r="H792" t="s">
        <v>80</v>
      </c>
      <c r="I792" t="s">
        <v>81</v>
      </c>
      <c r="J792" t="s">
        <v>365</v>
      </c>
      <c r="K792" t="s">
        <v>39</v>
      </c>
      <c r="L792" t="s">
        <v>39</v>
      </c>
      <c r="M792" t="s">
        <v>92</v>
      </c>
      <c r="N792" s="11" t="s">
        <v>84</v>
      </c>
      <c r="O792" s="11" t="s">
        <v>2274</v>
      </c>
      <c r="P792">
        <v>-1</v>
      </c>
      <c r="Q792">
        <v>0</v>
      </c>
      <c r="R792">
        <v>295</v>
      </c>
      <c r="S792">
        <v>0</v>
      </c>
      <c r="T792">
        <v>295</v>
      </c>
    </row>
    <row r="793" spans="1:20" x14ac:dyDescent="0.25">
      <c r="A793" t="s">
        <v>75</v>
      </c>
      <c r="B793" t="s">
        <v>424</v>
      </c>
      <c r="C793" t="s">
        <v>26</v>
      </c>
      <c r="D793" t="s">
        <v>425</v>
      </c>
      <c r="E793" t="s">
        <v>426</v>
      </c>
      <c r="F793">
        <v>37204</v>
      </c>
      <c r="G793" t="s">
        <v>181</v>
      </c>
      <c r="H793" t="s">
        <v>80</v>
      </c>
      <c r="I793" t="s">
        <v>81</v>
      </c>
      <c r="J793" t="s">
        <v>82</v>
      </c>
      <c r="K793" t="s">
        <v>38</v>
      </c>
      <c r="L793" t="s">
        <v>111</v>
      </c>
      <c r="M793" t="s">
        <v>83</v>
      </c>
      <c r="N793" s="11" t="s">
        <v>84</v>
      </c>
      <c r="O793" s="11" t="s">
        <v>2274</v>
      </c>
      <c r="P793">
        <v>-3</v>
      </c>
      <c r="Q793">
        <v>0</v>
      </c>
      <c r="R793">
        <v>576</v>
      </c>
      <c r="S793">
        <v>0</v>
      </c>
      <c r="T793">
        <v>576</v>
      </c>
    </row>
    <row r="794" spans="1:20" x14ac:dyDescent="0.25">
      <c r="A794" t="s">
        <v>75</v>
      </c>
      <c r="B794" t="s">
        <v>527</v>
      </c>
      <c r="C794" t="s">
        <v>28</v>
      </c>
      <c r="D794" t="s">
        <v>528</v>
      </c>
      <c r="E794" t="s">
        <v>95</v>
      </c>
      <c r="F794">
        <v>80128</v>
      </c>
      <c r="G794" t="s">
        <v>202</v>
      </c>
      <c r="H794" t="s">
        <v>80</v>
      </c>
      <c r="I794" t="s">
        <v>81</v>
      </c>
      <c r="J794" t="s">
        <v>90</v>
      </c>
      <c r="K794" t="s">
        <v>42</v>
      </c>
      <c r="L794" t="s">
        <v>91</v>
      </c>
      <c r="M794" t="s">
        <v>188</v>
      </c>
      <c r="N794" s="11" t="s">
        <v>84</v>
      </c>
      <c r="O794" s="11" t="s">
        <v>2274</v>
      </c>
      <c r="P794">
        <v>0</v>
      </c>
      <c r="Q794">
        <v>26</v>
      </c>
      <c r="R794">
        <v>0</v>
      </c>
      <c r="S794">
        <v>204.9</v>
      </c>
      <c r="T794">
        <v>-204.9</v>
      </c>
    </row>
    <row r="795" spans="1:20" x14ac:dyDescent="0.25">
      <c r="A795" t="s">
        <v>75</v>
      </c>
      <c r="B795" t="s">
        <v>310</v>
      </c>
      <c r="C795" t="s">
        <v>19</v>
      </c>
      <c r="D795" t="s">
        <v>172</v>
      </c>
      <c r="E795" t="s">
        <v>147</v>
      </c>
      <c r="F795">
        <v>85260</v>
      </c>
      <c r="G795" t="s">
        <v>298</v>
      </c>
      <c r="H795" t="s">
        <v>80</v>
      </c>
      <c r="I795" t="s">
        <v>164</v>
      </c>
      <c r="J795" t="s">
        <v>90</v>
      </c>
      <c r="K795" t="s">
        <v>38</v>
      </c>
      <c r="L795" t="s">
        <v>129</v>
      </c>
      <c r="M795" t="s">
        <v>188</v>
      </c>
      <c r="N795" s="11" t="s">
        <v>84</v>
      </c>
      <c r="O795" s="11" t="s">
        <v>2274</v>
      </c>
      <c r="P795">
        <v>0</v>
      </c>
      <c r="Q795">
        <v>8</v>
      </c>
      <c r="R795">
        <v>0</v>
      </c>
      <c r="S795">
        <v>1326.34</v>
      </c>
      <c r="T795">
        <v>-1326.34</v>
      </c>
    </row>
    <row r="796" spans="1:20" x14ac:dyDescent="0.25">
      <c r="A796" t="s">
        <v>75</v>
      </c>
      <c r="B796" t="s">
        <v>303</v>
      </c>
      <c r="C796" t="s">
        <v>27</v>
      </c>
      <c r="D796" t="s">
        <v>304</v>
      </c>
      <c r="E796" t="s">
        <v>114</v>
      </c>
      <c r="F796">
        <v>34219</v>
      </c>
      <c r="G796" t="s">
        <v>156</v>
      </c>
      <c r="H796" t="s">
        <v>80</v>
      </c>
      <c r="I796" t="s">
        <v>81</v>
      </c>
      <c r="J796" t="s">
        <v>90</v>
      </c>
      <c r="K796" t="s">
        <v>38</v>
      </c>
      <c r="L796" t="s">
        <v>111</v>
      </c>
      <c r="M796" t="s">
        <v>92</v>
      </c>
      <c r="N796" s="11" t="s">
        <v>84</v>
      </c>
      <c r="O796" s="11" t="s">
        <v>2274</v>
      </c>
      <c r="P796">
        <v>0</v>
      </c>
      <c r="Q796">
        <v>3</v>
      </c>
      <c r="R796">
        <v>0</v>
      </c>
      <c r="S796">
        <v>576</v>
      </c>
      <c r="T796">
        <v>-576</v>
      </c>
    </row>
    <row r="797" spans="1:20" x14ac:dyDescent="0.25">
      <c r="A797" t="s">
        <v>75</v>
      </c>
      <c r="B797" t="s">
        <v>125</v>
      </c>
      <c r="C797" t="s">
        <v>29</v>
      </c>
      <c r="D797" t="s">
        <v>126</v>
      </c>
      <c r="E797" t="s">
        <v>100</v>
      </c>
      <c r="F797">
        <v>46567</v>
      </c>
      <c r="G797" t="s">
        <v>978</v>
      </c>
      <c r="H797" t="s">
        <v>80</v>
      </c>
      <c r="I797" t="s">
        <v>281</v>
      </c>
      <c r="J797" t="s">
        <v>90</v>
      </c>
      <c r="K797" t="s">
        <v>41</v>
      </c>
      <c r="L797" t="s">
        <v>724</v>
      </c>
      <c r="M797" t="s">
        <v>92</v>
      </c>
      <c r="N797" s="11" t="s">
        <v>84</v>
      </c>
      <c r="O797" s="11" t="s">
        <v>2274</v>
      </c>
      <c r="P797">
        <v>0</v>
      </c>
      <c r="Q797">
        <v>15</v>
      </c>
      <c r="R797">
        <v>0</v>
      </c>
      <c r="S797">
        <v>626.25</v>
      </c>
      <c r="T797">
        <v>-626.25</v>
      </c>
    </row>
    <row r="798" spans="1:20" x14ac:dyDescent="0.25">
      <c r="A798" t="s">
        <v>75</v>
      </c>
      <c r="B798" t="s">
        <v>424</v>
      </c>
      <c r="C798" t="s">
        <v>26</v>
      </c>
      <c r="D798" t="s">
        <v>425</v>
      </c>
      <c r="E798" t="s">
        <v>426</v>
      </c>
      <c r="F798">
        <v>37204</v>
      </c>
      <c r="G798" t="s">
        <v>576</v>
      </c>
      <c r="H798" t="s">
        <v>80</v>
      </c>
      <c r="I798" t="s">
        <v>281</v>
      </c>
      <c r="J798" t="s">
        <v>82</v>
      </c>
      <c r="K798" t="s">
        <v>42</v>
      </c>
      <c r="L798" t="s">
        <v>91</v>
      </c>
      <c r="M798" t="s">
        <v>83</v>
      </c>
      <c r="N798" s="11" t="s">
        <v>84</v>
      </c>
      <c r="O798" s="11" t="s">
        <v>2274</v>
      </c>
      <c r="P798">
        <v>-128</v>
      </c>
      <c r="Q798">
        <v>0</v>
      </c>
      <c r="R798">
        <v>160</v>
      </c>
      <c r="S798">
        <v>0</v>
      </c>
      <c r="T798">
        <v>160</v>
      </c>
    </row>
    <row r="799" spans="1:20" x14ac:dyDescent="0.25">
      <c r="A799" t="s">
        <v>75</v>
      </c>
      <c r="B799" t="s">
        <v>1187</v>
      </c>
      <c r="C799" t="s">
        <v>28</v>
      </c>
      <c r="D799" t="s">
        <v>1188</v>
      </c>
      <c r="E799" t="s">
        <v>295</v>
      </c>
      <c r="F799">
        <v>84761</v>
      </c>
      <c r="G799" t="s">
        <v>115</v>
      </c>
      <c r="H799" t="s">
        <v>80</v>
      </c>
      <c r="I799" t="s">
        <v>281</v>
      </c>
      <c r="J799" t="s">
        <v>90</v>
      </c>
      <c r="K799" t="s">
        <v>42</v>
      </c>
      <c r="L799" t="s">
        <v>91</v>
      </c>
      <c r="M799" t="s">
        <v>92</v>
      </c>
      <c r="N799" s="11" t="s">
        <v>84</v>
      </c>
      <c r="O799" s="11" t="s">
        <v>2274</v>
      </c>
      <c r="P799">
        <v>0</v>
      </c>
      <c r="Q799">
        <v>18</v>
      </c>
      <c r="R799">
        <v>0</v>
      </c>
      <c r="S799">
        <v>176.4</v>
      </c>
      <c r="T799">
        <v>-176.4</v>
      </c>
    </row>
    <row r="800" spans="1:20" x14ac:dyDescent="0.25">
      <c r="A800" t="s">
        <v>75</v>
      </c>
      <c r="B800" t="s">
        <v>494</v>
      </c>
      <c r="C800" t="s">
        <v>27</v>
      </c>
      <c r="D800" t="s">
        <v>495</v>
      </c>
      <c r="E800" t="s">
        <v>114</v>
      </c>
      <c r="F800">
        <v>33619</v>
      </c>
      <c r="G800" t="s">
        <v>128</v>
      </c>
      <c r="H800" t="s">
        <v>80</v>
      </c>
      <c r="I800" t="s">
        <v>81</v>
      </c>
      <c r="J800" t="s">
        <v>82</v>
      </c>
      <c r="K800" t="s">
        <v>38</v>
      </c>
      <c r="L800" t="s">
        <v>129</v>
      </c>
      <c r="M800" t="s">
        <v>83</v>
      </c>
      <c r="N800" s="11" t="s">
        <v>84</v>
      </c>
      <c r="O800" s="11" t="s">
        <v>2274</v>
      </c>
      <c r="P800">
        <v>-2</v>
      </c>
      <c r="Q800">
        <v>0</v>
      </c>
      <c r="R800">
        <v>156</v>
      </c>
      <c r="S800">
        <v>0</v>
      </c>
      <c r="T800">
        <v>156</v>
      </c>
    </row>
    <row r="801" spans="1:20" x14ac:dyDescent="0.25">
      <c r="A801" t="s">
        <v>75</v>
      </c>
      <c r="B801" t="s">
        <v>847</v>
      </c>
      <c r="C801" t="s">
        <v>26</v>
      </c>
      <c r="D801" t="s">
        <v>848</v>
      </c>
      <c r="E801" t="s">
        <v>105</v>
      </c>
      <c r="F801">
        <v>29910</v>
      </c>
      <c r="G801" t="s">
        <v>1061</v>
      </c>
      <c r="H801" t="s">
        <v>737</v>
      </c>
      <c r="I801" t="s">
        <v>81</v>
      </c>
      <c r="J801" t="s">
        <v>82</v>
      </c>
      <c r="K801" t="s">
        <v>40</v>
      </c>
      <c r="L801" t="s">
        <v>211</v>
      </c>
      <c r="M801" t="s">
        <v>83</v>
      </c>
      <c r="N801" s="11" t="s">
        <v>84</v>
      </c>
      <c r="O801" s="11" t="s">
        <v>2274</v>
      </c>
      <c r="P801">
        <v>-2</v>
      </c>
      <c r="Q801">
        <v>0</v>
      </c>
      <c r="R801">
        <v>3</v>
      </c>
      <c r="S801">
        <v>0</v>
      </c>
      <c r="T801">
        <v>3</v>
      </c>
    </row>
    <row r="802" spans="1:20" x14ac:dyDescent="0.25">
      <c r="A802" t="s">
        <v>75</v>
      </c>
      <c r="B802" t="s">
        <v>1161</v>
      </c>
      <c r="C802" t="s">
        <v>27</v>
      </c>
      <c r="D802" t="s">
        <v>499</v>
      </c>
      <c r="E802" t="s">
        <v>114</v>
      </c>
      <c r="F802">
        <v>33127</v>
      </c>
      <c r="G802" t="s">
        <v>2163</v>
      </c>
      <c r="H802" t="s">
        <v>80</v>
      </c>
      <c r="I802" t="s">
        <v>81</v>
      </c>
      <c r="J802" t="s">
        <v>82</v>
      </c>
      <c r="K802" t="s">
        <v>53</v>
      </c>
      <c r="L802" t="s">
        <v>193</v>
      </c>
      <c r="M802" t="s">
        <v>83</v>
      </c>
      <c r="N802" s="11" t="s">
        <v>84</v>
      </c>
      <c r="O802" s="11" t="s">
        <v>2274</v>
      </c>
      <c r="P802">
        <v>-2</v>
      </c>
      <c r="Q802">
        <v>0</v>
      </c>
      <c r="R802">
        <v>221.8</v>
      </c>
      <c r="S802">
        <v>0</v>
      </c>
      <c r="T802">
        <v>221.8</v>
      </c>
    </row>
    <row r="803" spans="1:20" x14ac:dyDescent="0.25">
      <c r="A803" t="s">
        <v>75</v>
      </c>
      <c r="B803" t="s">
        <v>301</v>
      </c>
      <c r="C803" t="s">
        <v>29</v>
      </c>
      <c r="D803" t="s">
        <v>302</v>
      </c>
      <c r="E803" t="s">
        <v>87</v>
      </c>
      <c r="F803">
        <v>45005</v>
      </c>
      <c r="G803" t="s">
        <v>550</v>
      </c>
      <c r="H803" t="s">
        <v>80</v>
      </c>
      <c r="I803" t="s">
        <v>81</v>
      </c>
      <c r="J803" t="s">
        <v>82</v>
      </c>
      <c r="K803" t="s">
        <v>38</v>
      </c>
      <c r="L803" t="s">
        <v>111</v>
      </c>
      <c r="M803" t="s">
        <v>83</v>
      </c>
      <c r="N803" s="11" t="s">
        <v>84</v>
      </c>
      <c r="O803" s="11" t="s">
        <v>2274</v>
      </c>
      <c r="P803">
        <v>-4</v>
      </c>
      <c r="Q803">
        <v>0</v>
      </c>
      <c r="R803">
        <v>804.08</v>
      </c>
      <c r="S803">
        <v>0</v>
      </c>
      <c r="T803">
        <v>804.08</v>
      </c>
    </row>
    <row r="804" spans="1:20" x14ac:dyDescent="0.25">
      <c r="A804" t="s">
        <v>75</v>
      </c>
      <c r="B804" t="s">
        <v>112</v>
      </c>
      <c r="C804" t="s">
        <v>27</v>
      </c>
      <c r="D804" t="s">
        <v>113</v>
      </c>
      <c r="E804" t="s">
        <v>114</v>
      </c>
      <c r="F804">
        <v>32256</v>
      </c>
      <c r="G804" t="s">
        <v>987</v>
      </c>
      <c r="H804" t="s">
        <v>80</v>
      </c>
      <c r="I804" t="s">
        <v>81</v>
      </c>
      <c r="J804" t="s">
        <v>365</v>
      </c>
      <c r="K804" t="s">
        <v>47</v>
      </c>
      <c r="L804" t="s">
        <v>509</v>
      </c>
      <c r="M804" t="s">
        <v>229</v>
      </c>
      <c r="N804" s="11" t="s">
        <v>84</v>
      </c>
      <c r="O804" s="11" t="s">
        <v>2274</v>
      </c>
      <c r="P804">
        <v>1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75</v>
      </c>
      <c r="B805" t="s">
        <v>1062</v>
      </c>
      <c r="C805" t="s">
        <v>19</v>
      </c>
      <c r="D805" t="s">
        <v>1063</v>
      </c>
      <c r="E805" t="s">
        <v>118</v>
      </c>
      <c r="F805">
        <v>92660</v>
      </c>
      <c r="G805" t="s">
        <v>453</v>
      </c>
      <c r="H805" t="s">
        <v>80</v>
      </c>
      <c r="I805" t="s">
        <v>89</v>
      </c>
      <c r="J805" t="s">
        <v>90</v>
      </c>
      <c r="K805" t="s">
        <v>42</v>
      </c>
      <c r="L805" t="s">
        <v>91</v>
      </c>
      <c r="M805" t="s">
        <v>92</v>
      </c>
      <c r="N805" s="11" t="s">
        <v>84</v>
      </c>
      <c r="O805" s="11" t="s">
        <v>2274</v>
      </c>
      <c r="P805">
        <v>0</v>
      </c>
      <c r="Q805">
        <v>15</v>
      </c>
      <c r="R805">
        <v>0</v>
      </c>
      <c r="S805">
        <v>181.5</v>
      </c>
      <c r="T805">
        <v>-181.5</v>
      </c>
    </row>
    <row r="806" spans="1:20" x14ac:dyDescent="0.25">
      <c r="A806" t="s">
        <v>75</v>
      </c>
      <c r="B806" t="s">
        <v>269</v>
      </c>
      <c r="C806" t="s">
        <v>27</v>
      </c>
      <c r="D806" t="s">
        <v>270</v>
      </c>
      <c r="E806" t="s">
        <v>114</v>
      </c>
      <c r="F806">
        <v>33813</v>
      </c>
      <c r="G806" t="s">
        <v>1064</v>
      </c>
      <c r="H806" t="s">
        <v>80</v>
      </c>
      <c r="I806" t="s">
        <v>81</v>
      </c>
      <c r="J806" t="s">
        <v>90</v>
      </c>
      <c r="K806" t="s">
        <v>53</v>
      </c>
      <c r="L806" t="s">
        <v>532</v>
      </c>
      <c r="M806" t="s">
        <v>92</v>
      </c>
      <c r="N806" s="11" t="s">
        <v>84</v>
      </c>
      <c r="O806" s="11" t="s">
        <v>2274</v>
      </c>
      <c r="P806">
        <v>0</v>
      </c>
      <c r="Q806">
        <v>2</v>
      </c>
      <c r="R806">
        <v>0</v>
      </c>
      <c r="S806">
        <v>196.22</v>
      </c>
      <c r="T806">
        <v>-196.22</v>
      </c>
    </row>
    <row r="807" spans="1:20" x14ac:dyDescent="0.25">
      <c r="A807" t="s">
        <v>75</v>
      </c>
      <c r="B807" t="s">
        <v>1065</v>
      </c>
      <c r="C807" t="s">
        <v>25</v>
      </c>
      <c r="D807" t="s">
        <v>1066</v>
      </c>
      <c r="E807" t="s">
        <v>186</v>
      </c>
      <c r="F807">
        <v>11784</v>
      </c>
      <c r="G807" t="s">
        <v>324</v>
      </c>
      <c r="H807" t="s">
        <v>80</v>
      </c>
      <c r="I807" t="s">
        <v>81</v>
      </c>
      <c r="J807" t="s">
        <v>90</v>
      </c>
      <c r="K807" t="s">
        <v>36</v>
      </c>
      <c r="L807" t="s">
        <v>36</v>
      </c>
      <c r="M807" t="s">
        <v>92</v>
      </c>
      <c r="N807" s="11" t="s">
        <v>84</v>
      </c>
      <c r="O807" s="11" t="s">
        <v>2274</v>
      </c>
      <c r="P807">
        <v>0</v>
      </c>
      <c r="Q807">
        <v>15</v>
      </c>
      <c r="R807">
        <v>0</v>
      </c>
      <c r="S807">
        <v>1345.79</v>
      </c>
      <c r="T807">
        <v>-1345.79</v>
      </c>
    </row>
    <row r="808" spans="1:20" x14ac:dyDescent="0.25">
      <c r="A808" t="s">
        <v>75</v>
      </c>
      <c r="B808" t="s">
        <v>764</v>
      </c>
      <c r="C808" t="s">
        <v>25</v>
      </c>
      <c r="D808" t="s">
        <v>765</v>
      </c>
      <c r="E808" t="s">
        <v>186</v>
      </c>
      <c r="F808">
        <v>11782</v>
      </c>
      <c r="G808" t="s">
        <v>493</v>
      </c>
      <c r="H808" t="s">
        <v>80</v>
      </c>
      <c r="I808" t="s">
        <v>81</v>
      </c>
      <c r="J808" t="s">
        <v>82</v>
      </c>
      <c r="K808" t="s">
        <v>39</v>
      </c>
      <c r="L808" t="s">
        <v>39</v>
      </c>
      <c r="M808" t="s">
        <v>92</v>
      </c>
      <c r="N808" s="11" t="s">
        <v>84</v>
      </c>
      <c r="O808" s="11" t="s">
        <v>2274</v>
      </c>
      <c r="P808">
        <v>0</v>
      </c>
      <c r="Q808">
        <v>1</v>
      </c>
      <c r="R808">
        <v>0</v>
      </c>
      <c r="S808">
        <v>0</v>
      </c>
      <c r="T808">
        <v>0</v>
      </c>
    </row>
    <row r="809" spans="1:20" x14ac:dyDescent="0.25">
      <c r="A809" t="s">
        <v>75</v>
      </c>
      <c r="B809" t="s">
        <v>494</v>
      </c>
      <c r="C809" t="s">
        <v>27</v>
      </c>
      <c r="D809" t="s">
        <v>495</v>
      </c>
      <c r="E809" t="s">
        <v>114</v>
      </c>
      <c r="F809">
        <v>33619</v>
      </c>
      <c r="G809" t="s">
        <v>88</v>
      </c>
      <c r="H809" t="s">
        <v>80</v>
      </c>
      <c r="I809" t="s">
        <v>281</v>
      </c>
      <c r="J809" t="s">
        <v>90</v>
      </c>
      <c r="K809" t="s">
        <v>42</v>
      </c>
      <c r="L809" t="s">
        <v>91</v>
      </c>
      <c r="M809" t="s">
        <v>92</v>
      </c>
      <c r="N809" s="11" t="s">
        <v>84</v>
      </c>
      <c r="O809" s="11" t="s">
        <v>2274</v>
      </c>
      <c r="P809">
        <v>0</v>
      </c>
      <c r="Q809">
        <v>6</v>
      </c>
      <c r="R809">
        <v>0</v>
      </c>
      <c r="S809">
        <v>15</v>
      </c>
      <c r="T809">
        <v>-15</v>
      </c>
    </row>
    <row r="810" spans="1:20" x14ac:dyDescent="0.25">
      <c r="A810" t="s">
        <v>75</v>
      </c>
      <c r="B810" t="s">
        <v>1067</v>
      </c>
      <c r="C810" t="s">
        <v>18</v>
      </c>
      <c r="D810" t="s">
        <v>1068</v>
      </c>
      <c r="E810" t="s">
        <v>466</v>
      </c>
      <c r="F810">
        <v>70810</v>
      </c>
      <c r="G810" t="s">
        <v>1069</v>
      </c>
      <c r="H810" t="s">
        <v>80</v>
      </c>
      <c r="I810" t="s">
        <v>81</v>
      </c>
      <c r="J810" t="s">
        <v>1070</v>
      </c>
      <c r="K810" t="s">
        <v>45</v>
      </c>
      <c r="L810" t="s">
        <v>139</v>
      </c>
      <c r="M810" t="s">
        <v>83</v>
      </c>
      <c r="N810" s="11" t="s">
        <v>84</v>
      </c>
      <c r="O810" s="11" t="s">
        <v>2274</v>
      </c>
      <c r="P810">
        <v>0</v>
      </c>
      <c r="Q810">
        <v>0</v>
      </c>
      <c r="R810">
        <v>0</v>
      </c>
      <c r="S810">
        <v>-71.8</v>
      </c>
      <c r="T810">
        <v>71.8</v>
      </c>
    </row>
    <row r="811" spans="1:20" x14ac:dyDescent="0.25">
      <c r="A811" t="s">
        <v>75</v>
      </c>
      <c r="B811" t="s">
        <v>301</v>
      </c>
      <c r="C811" t="s">
        <v>29</v>
      </c>
      <c r="D811" t="s">
        <v>302</v>
      </c>
      <c r="E811" t="s">
        <v>87</v>
      </c>
      <c r="F811">
        <v>45005</v>
      </c>
      <c r="G811" t="s">
        <v>757</v>
      </c>
      <c r="H811" t="s">
        <v>80</v>
      </c>
      <c r="I811" t="s">
        <v>81</v>
      </c>
      <c r="J811" t="s">
        <v>82</v>
      </c>
      <c r="K811" t="s">
        <v>53</v>
      </c>
      <c r="L811" t="s">
        <v>228</v>
      </c>
      <c r="M811" t="s">
        <v>83</v>
      </c>
      <c r="N811" s="11" t="s">
        <v>84</v>
      </c>
      <c r="O811" s="11" t="s">
        <v>2274</v>
      </c>
      <c r="P811">
        <v>-27</v>
      </c>
      <c r="Q811">
        <v>0</v>
      </c>
      <c r="R811">
        <v>2486.31</v>
      </c>
      <c r="S811">
        <v>0</v>
      </c>
      <c r="T811">
        <v>2486.31</v>
      </c>
    </row>
    <row r="812" spans="1:20" x14ac:dyDescent="0.25">
      <c r="A812" t="s">
        <v>75</v>
      </c>
      <c r="B812" t="s">
        <v>778</v>
      </c>
      <c r="C812" t="s">
        <v>25</v>
      </c>
      <c r="D812" t="s">
        <v>779</v>
      </c>
      <c r="E812" t="s">
        <v>262</v>
      </c>
      <c r="F812">
        <v>7712</v>
      </c>
      <c r="G812" t="s">
        <v>585</v>
      </c>
      <c r="H812" t="s">
        <v>80</v>
      </c>
      <c r="I812" t="s">
        <v>81</v>
      </c>
      <c r="J812" t="s">
        <v>82</v>
      </c>
      <c r="K812" t="s">
        <v>38</v>
      </c>
      <c r="L812" t="s">
        <v>111</v>
      </c>
      <c r="M812" t="s">
        <v>83</v>
      </c>
      <c r="N812" s="11" t="s">
        <v>84</v>
      </c>
      <c r="O812" s="11" t="s">
        <v>2274</v>
      </c>
      <c r="P812">
        <v>-1</v>
      </c>
      <c r="Q812">
        <v>0</v>
      </c>
      <c r="R812">
        <v>164.8</v>
      </c>
      <c r="S812">
        <v>0</v>
      </c>
      <c r="T812">
        <v>164.8</v>
      </c>
    </row>
    <row r="813" spans="1:20" x14ac:dyDescent="0.25">
      <c r="A813" t="s">
        <v>75</v>
      </c>
      <c r="B813" t="s">
        <v>1071</v>
      </c>
      <c r="C813" t="s">
        <v>19</v>
      </c>
      <c r="D813" t="s">
        <v>1072</v>
      </c>
      <c r="E813" t="s">
        <v>147</v>
      </c>
      <c r="F813">
        <v>85705</v>
      </c>
      <c r="G813" t="s">
        <v>224</v>
      </c>
      <c r="H813" t="s">
        <v>80</v>
      </c>
      <c r="I813" t="s">
        <v>81</v>
      </c>
      <c r="J813" t="s">
        <v>82</v>
      </c>
      <c r="K813" t="s">
        <v>38</v>
      </c>
      <c r="L813" t="s">
        <v>111</v>
      </c>
      <c r="M813" t="s">
        <v>83</v>
      </c>
      <c r="N813" s="11" t="s">
        <v>84</v>
      </c>
      <c r="O813" s="11" t="s">
        <v>2274</v>
      </c>
      <c r="P813">
        <v>3</v>
      </c>
      <c r="Q813">
        <v>0</v>
      </c>
      <c r="R813">
        <v>345.6</v>
      </c>
      <c r="S813">
        <v>0</v>
      </c>
      <c r="T813">
        <v>345.6</v>
      </c>
    </row>
    <row r="814" spans="1:20" x14ac:dyDescent="0.25">
      <c r="A814" t="s">
        <v>75</v>
      </c>
      <c r="B814" t="s">
        <v>301</v>
      </c>
      <c r="C814" t="s">
        <v>29</v>
      </c>
      <c r="D814" t="s">
        <v>302</v>
      </c>
      <c r="E814" t="s">
        <v>87</v>
      </c>
      <c r="F814">
        <v>45005</v>
      </c>
      <c r="G814" t="s">
        <v>317</v>
      </c>
      <c r="H814" t="s">
        <v>80</v>
      </c>
      <c r="I814" t="s">
        <v>164</v>
      </c>
      <c r="J814" t="s">
        <v>90</v>
      </c>
      <c r="K814" t="s">
        <v>38</v>
      </c>
      <c r="L814" t="s">
        <v>129</v>
      </c>
      <c r="M814" t="s">
        <v>188</v>
      </c>
      <c r="N814" s="11" t="s">
        <v>84</v>
      </c>
      <c r="O814" s="11" t="s">
        <v>2274</v>
      </c>
      <c r="P814">
        <v>0</v>
      </c>
      <c r="Q814">
        <v>2</v>
      </c>
      <c r="R814">
        <v>0</v>
      </c>
      <c r="S814">
        <v>148.65</v>
      </c>
      <c r="T814">
        <v>-148.65</v>
      </c>
    </row>
    <row r="815" spans="1:20" x14ac:dyDescent="0.25">
      <c r="A815" t="s">
        <v>75</v>
      </c>
      <c r="B815" t="s">
        <v>655</v>
      </c>
      <c r="C815" t="s">
        <v>19</v>
      </c>
      <c r="D815" t="s">
        <v>195</v>
      </c>
      <c r="E815" t="s">
        <v>147</v>
      </c>
      <c r="F815">
        <v>85295</v>
      </c>
      <c r="G815" t="s">
        <v>1073</v>
      </c>
      <c r="H815" t="s">
        <v>80</v>
      </c>
      <c r="I815" t="s">
        <v>281</v>
      </c>
      <c r="J815" t="s">
        <v>90</v>
      </c>
      <c r="K815" t="s">
        <v>42</v>
      </c>
      <c r="L815" t="s">
        <v>91</v>
      </c>
      <c r="M815" t="s">
        <v>92</v>
      </c>
      <c r="N815" s="11" t="s">
        <v>84</v>
      </c>
      <c r="O815" s="11" t="s">
        <v>2274</v>
      </c>
      <c r="P815">
        <v>0</v>
      </c>
      <c r="Q815">
        <v>12</v>
      </c>
      <c r="R815">
        <v>0</v>
      </c>
      <c r="S815">
        <v>488.4</v>
      </c>
      <c r="T815">
        <v>-488.4</v>
      </c>
    </row>
    <row r="816" spans="1:20" x14ac:dyDescent="0.25">
      <c r="A816" t="s">
        <v>75</v>
      </c>
      <c r="B816" t="s">
        <v>372</v>
      </c>
      <c r="C816" t="s">
        <v>19</v>
      </c>
      <c r="D816" t="s">
        <v>172</v>
      </c>
      <c r="E816" t="s">
        <v>147</v>
      </c>
      <c r="F816">
        <v>85255</v>
      </c>
      <c r="G816" t="s">
        <v>115</v>
      </c>
      <c r="H816" t="s">
        <v>80</v>
      </c>
      <c r="I816" t="s">
        <v>281</v>
      </c>
      <c r="J816" t="s">
        <v>90</v>
      </c>
      <c r="K816" t="s">
        <v>42</v>
      </c>
      <c r="L816" t="s">
        <v>91</v>
      </c>
      <c r="M816" t="s">
        <v>92</v>
      </c>
      <c r="N816" s="11" t="s">
        <v>84</v>
      </c>
      <c r="O816" s="11" t="s">
        <v>2274</v>
      </c>
      <c r="P816">
        <v>0</v>
      </c>
      <c r="Q816">
        <v>87</v>
      </c>
      <c r="R816">
        <v>0</v>
      </c>
      <c r="S816">
        <v>665.55</v>
      </c>
      <c r="T816">
        <v>-665.55</v>
      </c>
    </row>
    <row r="817" spans="1:20" x14ac:dyDescent="0.25">
      <c r="A817" t="s">
        <v>75</v>
      </c>
      <c r="B817" t="s">
        <v>524</v>
      </c>
      <c r="C817" t="s">
        <v>28</v>
      </c>
      <c r="D817" t="s">
        <v>525</v>
      </c>
      <c r="E817" t="s">
        <v>387</v>
      </c>
      <c r="F817">
        <v>87501</v>
      </c>
      <c r="G817" t="s">
        <v>110</v>
      </c>
      <c r="H817" t="s">
        <v>80</v>
      </c>
      <c r="I817" t="s">
        <v>81</v>
      </c>
      <c r="J817" t="s">
        <v>90</v>
      </c>
      <c r="K817" t="s">
        <v>38</v>
      </c>
      <c r="L817" t="s">
        <v>111</v>
      </c>
      <c r="M817" t="s">
        <v>92</v>
      </c>
      <c r="N817" s="11" t="s">
        <v>84</v>
      </c>
      <c r="O817" s="11" t="s">
        <v>2274</v>
      </c>
      <c r="P817">
        <v>0</v>
      </c>
      <c r="Q817">
        <v>1</v>
      </c>
      <c r="R817">
        <v>0</v>
      </c>
      <c r="S817">
        <v>104.76</v>
      </c>
      <c r="T817">
        <v>-104.76</v>
      </c>
    </row>
    <row r="818" spans="1:20" x14ac:dyDescent="0.25">
      <c r="A818" t="s">
        <v>75</v>
      </c>
      <c r="B818" t="s">
        <v>125</v>
      </c>
      <c r="C818" t="s">
        <v>29</v>
      </c>
      <c r="D818" t="s">
        <v>126</v>
      </c>
      <c r="E818" t="s">
        <v>100</v>
      </c>
      <c r="F818">
        <v>46567</v>
      </c>
      <c r="G818" t="s">
        <v>1074</v>
      </c>
      <c r="H818" t="s">
        <v>80</v>
      </c>
      <c r="I818" t="s">
        <v>81</v>
      </c>
      <c r="J818" t="s">
        <v>90</v>
      </c>
      <c r="K818" t="s">
        <v>53</v>
      </c>
      <c r="L818" t="s">
        <v>675</v>
      </c>
      <c r="M818" t="s">
        <v>92</v>
      </c>
      <c r="N818" s="11" t="s">
        <v>84</v>
      </c>
      <c r="O818" s="11" t="s">
        <v>2274</v>
      </c>
      <c r="P818">
        <v>0</v>
      </c>
      <c r="Q818">
        <v>2</v>
      </c>
      <c r="R818">
        <v>0</v>
      </c>
      <c r="S818">
        <v>181</v>
      </c>
      <c r="T818">
        <v>-181</v>
      </c>
    </row>
    <row r="819" spans="1:20" x14ac:dyDescent="0.25">
      <c r="A819" t="s">
        <v>75</v>
      </c>
      <c r="B819" t="s">
        <v>218</v>
      </c>
      <c r="C819" t="s">
        <v>27</v>
      </c>
      <c r="D819" t="s">
        <v>219</v>
      </c>
      <c r="E819" t="s">
        <v>114</v>
      </c>
      <c r="F819">
        <v>34110</v>
      </c>
      <c r="G819" t="s">
        <v>277</v>
      </c>
      <c r="H819" t="s">
        <v>80</v>
      </c>
      <c r="I819" t="s">
        <v>81</v>
      </c>
      <c r="J819" t="s">
        <v>90</v>
      </c>
      <c r="K819" t="s">
        <v>42</v>
      </c>
      <c r="L819" t="s">
        <v>91</v>
      </c>
      <c r="M819" t="s">
        <v>188</v>
      </c>
      <c r="N819" s="11" t="s">
        <v>84</v>
      </c>
      <c r="O819" s="11" t="s">
        <v>2274</v>
      </c>
      <c r="P819">
        <v>0</v>
      </c>
      <c r="Q819">
        <v>8</v>
      </c>
      <c r="R819">
        <v>0</v>
      </c>
      <c r="S819">
        <v>10</v>
      </c>
      <c r="T819">
        <v>-10</v>
      </c>
    </row>
    <row r="820" spans="1:20" x14ac:dyDescent="0.25">
      <c r="A820" t="s">
        <v>75</v>
      </c>
      <c r="B820" t="s">
        <v>301</v>
      </c>
      <c r="C820" t="s">
        <v>29</v>
      </c>
      <c r="D820" t="s">
        <v>302</v>
      </c>
      <c r="E820" t="s">
        <v>87</v>
      </c>
      <c r="F820">
        <v>45005</v>
      </c>
      <c r="G820" t="s">
        <v>585</v>
      </c>
      <c r="H820" t="s">
        <v>80</v>
      </c>
      <c r="I820" t="s">
        <v>81</v>
      </c>
      <c r="J820" t="s">
        <v>82</v>
      </c>
      <c r="K820" t="s">
        <v>38</v>
      </c>
      <c r="L820" t="s">
        <v>111</v>
      </c>
      <c r="M820" t="s">
        <v>83</v>
      </c>
      <c r="N820" s="11" t="s">
        <v>84</v>
      </c>
      <c r="O820" s="11" t="s">
        <v>2274</v>
      </c>
      <c r="P820">
        <v>-2</v>
      </c>
      <c r="Q820">
        <v>0</v>
      </c>
      <c r="R820">
        <v>313.12</v>
      </c>
      <c r="S820">
        <v>0</v>
      </c>
      <c r="T820">
        <v>313.12</v>
      </c>
    </row>
    <row r="821" spans="1:20" x14ac:dyDescent="0.25">
      <c r="A821" t="s">
        <v>75</v>
      </c>
      <c r="B821" t="s">
        <v>385</v>
      </c>
      <c r="C821" t="s">
        <v>26</v>
      </c>
      <c r="D821" t="s">
        <v>361</v>
      </c>
      <c r="E821" t="s">
        <v>105</v>
      </c>
      <c r="F821">
        <v>29601</v>
      </c>
      <c r="G821" t="s">
        <v>152</v>
      </c>
      <c r="H821" t="s">
        <v>80</v>
      </c>
      <c r="I821" t="s">
        <v>81</v>
      </c>
      <c r="J821" t="s">
        <v>90</v>
      </c>
      <c r="K821" t="s">
        <v>38</v>
      </c>
      <c r="L821" t="s">
        <v>111</v>
      </c>
      <c r="M821" t="s">
        <v>92</v>
      </c>
      <c r="N821" s="11" t="s">
        <v>84</v>
      </c>
      <c r="O821" s="11" t="s">
        <v>2274</v>
      </c>
      <c r="P821">
        <v>0</v>
      </c>
      <c r="Q821">
        <v>1</v>
      </c>
      <c r="R821">
        <v>0</v>
      </c>
      <c r="S821">
        <v>85.3</v>
      </c>
      <c r="T821">
        <v>-85.3</v>
      </c>
    </row>
    <row r="822" spans="1:20" x14ac:dyDescent="0.25">
      <c r="A822" t="s">
        <v>75</v>
      </c>
      <c r="B822" t="s">
        <v>275</v>
      </c>
      <c r="C822" t="s">
        <v>27</v>
      </c>
      <c r="D822" t="s">
        <v>276</v>
      </c>
      <c r="E822" t="s">
        <v>114</v>
      </c>
      <c r="F822">
        <v>33765</v>
      </c>
      <c r="G822" t="s">
        <v>1075</v>
      </c>
      <c r="H822" t="s">
        <v>80</v>
      </c>
      <c r="I822" t="s">
        <v>81</v>
      </c>
      <c r="J822" t="s">
        <v>90</v>
      </c>
      <c r="K822" t="s">
        <v>42</v>
      </c>
      <c r="L822" t="s">
        <v>91</v>
      </c>
      <c r="M822" t="s">
        <v>92</v>
      </c>
      <c r="N822" s="11" t="s">
        <v>84</v>
      </c>
      <c r="O822" s="11" t="s">
        <v>2274</v>
      </c>
      <c r="P822">
        <v>0</v>
      </c>
      <c r="Q822">
        <v>50</v>
      </c>
      <c r="R822">
        <v>0</v>
      </c>
      <c r="S822">
        <v>801</v>
      </c>
      <c r="T822">
        <v>-801</v>
      </c>
    </row>
    <row r="823" spans="1:20" x14ac:dyDescent="0.25">
      <c r="A823" t="s">
        <v>75</v>
      </c>
      <c r="B823" t="s">
        <v>116</v>
      </c>
      <c r="C823" t="s">
        <v>19</v>
      </c>
      <c r="D823" t="s">
        <v>117</v>
      </c>
      <c r="E823" t="s">
        <v>118</v>
      </c>
      <c r="F823">
        <v>97055</v>
      </c>
      <c r="G823" t="s">
        <v>1526</v>
      </c>
      <c r="H823" t="s">
        <v>80</v>
      </c>
      <c r="I823" t="s">
        <v>281</v>
      </c>
      <c r="J823" t="s">
        <v>1070</v>
      </c>
      <c r="K823" t="s">
        <v>44</v>
      </c>
      <c r="L823" t="s">
        <v>144</v>
      </c>
      <c r="M823" t="s">
        <v>83</v>
      </c>
      <c r="N823" s="11" t="s">
        <v>84</v>
      </c>
      <c r="O823" s="11" t="s">
        <v>2274</v>
      </c>
      <c r="P823">
        <v>0</v>
      </c>
      <c r="Q823">
        <v>3</v>
      </c>
      <c r="R823">
        <v>0</v>
      </c>
      <c r="S823">
        <v>192</v>
      </c>
      <c r="T823">
        <v>-192</v>
      </c>
    </row>
    <row r="824" spans="1:20" x14ac:dyDescent="0.25">
      <c r="A824" t="s">
        <v>75</v>
      </c>
      <c r="B824" t="s">
        <v>1271</v>
      </c>
      <c r="C824" t="s">
        <v>23</v>
      </c>
      <c r="D824" t="s">
        <v>326</v>
      </c>
      <c r="E824" t="s">
        <v>327</v>
      </c>
      <c r="F824">
        <v>97701</v>
      </c>
      <c r="G824" t="s">
        <v>477</v>
      </c>
      <c r="H824" t="s">
        <v>80</v>
      </c>
      <c r="I824" t="s">
        <v>81</v>
      </c>
      <c r="J824" t="s">
        <v>90</v>
      </c>
      <c r="K824" t="s">
        <v>38</v>
      </c>
      <c r="L824" t="s">
        <v>111</v>
      </c>
      <c r="M824" t="s">
        <v>92</v>
      </c>
      <c r="N824" s="11" t="s">
        <v>84</v>
      </c>
      <c r="O824" s="11" t="s">
        <v>2274</v>
      </c>
      <c r="P824">
        <v>0</v>
      </c>
      <c r="Q824">
        <v>1</v>
      </c>
      <c r="R824">
        <v>0</v>
      </c>
      <c r="S824">
        <v>115.2</v>
      </c>
      <c r="T824">
        <v>-115.2</v>
      </c>
    </row>
    <row r="825" spans="1:20" x14ac:dyDescent="0.25">
      <c r="A825" t="s">
        <v>75</v>
      </c>
      <c r="B825" t="s">
        <v>167</v>
      </c>
      <c r="C825" t="s">
        <v>28</v>
      </c>
      <c r="D825" t="s">
        <v>168</v>
      </c>
      <c r="E825" t="s">
        <v>95</v>
      </c>
      <c r="F825">
        <v>80550</v>
      </c>
      <c r="G825" t="s">
        <v>1084</v>
      </c>
      <c r="H825" t="s">
        <v>80</v>
      </c>
      <c r="I825" t="s">
        <v>89</v>
      </c>
      <c r="J825" t="s">
        <v>82</v>
      </c>
      <c r="K825" t="s">
        <v>37</v>
      </c>
      <c r="L825" t="s">
        <v>943</v>
      </c>
      <c r="M825" t="s">
        <v>83</v>
      </c>
      <c r="N825" s="11" t="s">
        <v>84</v>
      </c>
      <c r="O825" s="11" t="s">
        <v>2274</v>
      </c>
      <c r="P825">
        <v>-11</v>
      </c>
      <c r="Q825">
        <v>0</v>
      </c>
      <c r="R825">
        <v>72.489999999999995</v>
      </c>
      <c r="S825">
        <v>0</v>
      </c>
      <c r="T825">
        <v>72.489999999999995</v>
      </c>
    </row>
    <row r="826" spans="1:20" x14ac:dyDescent="0.25">
      <c r="A826" t="s">
        <v>75</v>
      </c>
      <c r="B826" t="s">
        <v>682</v>
      </c>
      <c r="C826" t="s">
        <v>29</v>
      </c>
      <c r="D826" t="s">
        <v>683</v>
      </c>
      <c r="E826" t="s">
        <v>87</v>
      </c>
      <c r="F826">
        <v>44114</v>
      </c>
      <c r="G826" t="s">
        <v>119</v>
      </c>
      <c r="H826" t="s">
        <v>80</v>
      </c>
      <c r="I826" t="s">
        <v>81</v>
      </c>
      <c r="J826" t="s">
        <v>82</v>
      </c>
      <c r="K826" t="s">
        <v>38</v>
      </c>
      <c r="L826" t="s">
        <v>111</v>
      </c>
      <c r="M826" t="s">
        <v>83</v>
      </c>
      <c r="N826" s="11" t="s">
        <v>84</v>
      </c>
      <c r="O826" s="11" t="s">
        <v>2274</v>
      </c>
      <c r="P826">
        <v>0</v>
      </c>
      <c r="Q826">
        <v>0</v>
      </c>
      <c r="R826">
        <v>253.4</v>
      </c>
      <c r="S826">
        <v>0</v>
      </c>
      <c r="T826">
        <v>253.4</v>
      </c>
    </row>
    <row r="827" spans="1:20" x14ac:dyDescent="0.25">
      <c r="A827" t="s">
        <v>75</v>
      </c>
      <c r="B827" t="s">
        <v>2165</v>
      </c>
      <c r="C827" t="s">
        <v>26</v>
      </c>
      <c r="D827" t="s">
        <v>108</v>
      </c>
      <c r="E827" t="s">
        <v>109</v>
      </c>
      <c r="F827">
        <v>28217</v>
      </c>
      <c r="G827" t="s">
        <v>514</v>
      </c>
      <c r="H827" t="s">
        <v>80</v>
      </c>
      <c r="I827" t="s">
        <v>81</v>
      </c>
      <c r="J827" t="s">
        <v>82</v>
      </c>
      <c r="K827" t="s">
        <v>38</v>
      </c>
      <c r="L827" t="s">
        <v>111</v>
      </c>
      <c r="M827" t="s">
        <v>83</v>
      </c>
      <c r="N827" s="11" t="s">
        <v>84</v>
      </c>
      <c r="O827" s="11" t="s">
        <v>2274</v>
      </c>
      <c r="P827">
        <v>-1</v>
      </c>
      <c r="Q827">
        <v>0</v>
      </c>
      <c r="R827">
        <v>163.9</v>
      </c>
      <c r="S827">
        <v>0</v>
      </c>
      <c r="T827">
        <v>163.9</v>
      </c>
    </row>
    <row r="828" spans="1:20" x14ac:dyDescent="0.25">
      <c r="A828" t="s">
        <v>75</v>
      </c>
      <c r="B828" t="s">
        <v>1076</v>
      </c>
      <c r="C828" t="s">
        <v>29</v>
      </c>
      <c r="D828" t="s">
        <v>1077</v>
      </c>
      <c r="E828" t="s">
        <v>142</v>
      </c>
      <c r="F828">
        <v>49426</v>
      </c>
      <c r="G828" t="s">
        <v>1078</v>
      </c>
      <c r="H828" t="s">
        <v>80</v>
      </c>
      <c r="I828" t="s">
        <v>81</v>
      </c>
      <c r="J828" t="s">
        <v>82</v>
      </c>
      <c r="K828" t="s">
        <v>53</v>
      </c>
      <c r="L828" t="s">
        <v>436</v>
      </c>
      <c r="M828" t="s">
        <v>83</v>
      </c>
      <c r="N828" s="11" t="s">
        <v>84</v>
      </c>
      <c r="O828" s="11" t="s">
        <v>2274</v>
      </c>
      <c r="P828">
        <v>-3</v>
      </c>
      <c r="Q828">
        <v>0</v>
      </c>
      <c r="R828">
        <v>2055.75</v>
      </c>
      <c r="S828">
        <v>0</v>
      </c>
      <c r="T828">
        <v>2055.75</v>
      </c>
    </row>
    <row r="829" spans="1:20" x14ac:dyDescent="0.25">
      <c r="A829" t="s">
        <v>75</v>
      </c>
      <c r="B829" t="s">
        <v>1079</v>
      </c>
      <c r="C829" t="s">
        <v>18</v>
      </c>
      <c r="D829" t="s">
        <v>1068</v>
      </c>
      <c r="E829" t="s">
        <v>466</v>
      </c>
      <c r="F829">
        <v>70817</v>
      </c>
      <c r="G829" t="s">
        <v>1080</v>
      </c>
      <c r="H829" t="s">
        <v>80</v>
      </c>
      <c r="I829" t="s">
        <v>81</v>
      </c>
      <c r="J829" t="s">
        <v>90</v>
      </c>
      <c r="K829" t="s">
        <v>53</v>
      </c>
      <c r="L829" t="s">
        <v>287</v>
      </c>
      <c r="M829" t="s">
        <v>92</v>
      </c>
      <c r="N829" s="11" t="s">
        <v>84</v>
      </c>
      <c r="O829" s="11" t="s">
        <v>2274</v>
      </c>
      <c r="P829">
        <v>0</v>
      </c>
      <c r="Q829">
        <v>1</v>
      </c>
      <c r="R829">
        <v>0</v>
      </c>
      <c r="S829">
        <v>184.05</v>
      </c>
      <c r="T829">
        <v>-184.05</v>
      </c>
    </row>
    <row r="830" spans="1:20" x14ac:dyDescent="0.25">
      <c r="A830" t="s">
        <v>75</v>
      </c>
      <c r="B830" t="s">
        <v>2139</v>
      </c>
      <c r="C830" t="s">
        <v>28</v>
      </c>
      <c r="D830" t="s">
        <v>1012</v>
      </c>
      <c r="E830" t="s">
        <v>295</v>
      </c>
      <c r="F830">
        <v>84098</v>
      </c>
      <c r="G830" t="s">
        <v>610</v>
      </c>
      <c r="H830" t="s">
        <v>80</v>
      </c>
      <c r="I830" t="s">
        <v>81</v>
      </c>
      <c r="J830" t="s">
        <v>82</v>
      </c>
      <c r="K830" t="s">
        <v>38</v>
      </c>
      <c r="L830" t="s">
        <v>111</v>
      </c>
      <c r="M830" t="s">
        <v>83</v>
      </c>
      <c r="N830" s="11" t="s">
        <v>84</v>
      </c>
      <c r="O830" s="11" t="s">
        <v>2274</v>
      </c>
      <c r="P830">
        <v>-7</v>
      </c>
      <c r="Q830">
        <v>0</v>
      </c>
      <c r="R830">
        <v>1346.1</v>
      </c>
      <c r="S830">
        <v>0</v>
      </c>
      <c r="T830">
        <v>1346.1</v>
      </c>
    </row>
    <row r="831" spans="1:20" x14ac:dyDescent="0.25">
      <c r="A831" t="s">
        <v>75</v>
      </c>
      <c r="B831" t="s">
        <v>284</v>
      </c>
      <c r="C831" t="s">
        <v>25</v>
      </c>
      <c r="D831" t="s">
        <v>285</v>
      </c>
      <c r="E831" t="s">
        <v>186</v>
      </c>
      <c r="F831">
        <v>11730</v>
      </c>
      <c r="G831" t="s">
        <v>1081</v>
      </c>
      <c r="H831" t="s">
        <v>80</v>
      </c>
      <c r="I831" t="s">
        <v>81</v>
      </c>
      <c r="J831" t="s">
        <v>82</v>
      </c>
      <c r="K831" t="s">
        <v>53</v>
      </c>
      <c r="L831" t="s">
        <v>193</v>
      </c>
      <c r="M831" t="s">
        <v>83</v>
      </c>
      <c r="N831" s="11" t="s">
        <v>84</v>
      </c>
      <c r="O831" s="11" t="s">
        <v>2274</v>
      </c>
      <c r="P831">
        <v>-2</v>
      </c>
      <c r="Q831">
        <v>0</v>
      </c>
      <c r="R831">
        <v>152.80000000000001</v>
      </c>
      <c r="S831">
        <v>0</v>
      </c>
      <c r="T831">
        <v>152.80000000000001</v>
      </c>
    </row>
    <row r="832" spans="1:20" x14ac:dyDescent="0.25">
      <c r="A832" t="s">
        <v>75</v>
      </c>
      <c r="B832" t="s">
        <v>416</v>
      </c>
      <c r="C832" t="s">
        <v>29</v>
      </c>
      <c r="D832" t="s">
        <v>417</v>
      </c>
      <c r="E832" t="s">
        <v>142</v>
      </c>
      <c r="F832">
        <v>48071</v>
      </c>
      <c r="G832" t="s">
        <v>1082</v>
      </c>
      <c r="H832" t="s">
        <v>80</v>
      </c>
      <c r="I832" t="s">
        <v>81</v>
      </c>
      <c r="J832" t="s">
        <v>90</v>
      </c>
      <c r="K832" t="s">
        <v>36</v>
      </c>
      <c r="L832" t="s">
        <v>36</v>
      </c>
      <c r="M832" t="s">
        <v>92</v>
      </c>
      <c r="N832" s="11" t="s">
        <v>84</v>
      </c>
      <c r="O832" s="11" t="s">
        <v>2274</v>
      </c>
      <c r="P832">
        <v>0</v>
      </c>
      <c r="Q832">
        <v>1</v>
      </c>
      <c r="R832">
        <v>0</v>
      </c>
      <c r="S832">
        <v>105.65</v>
      </c>
      <c r="T832">
        <v>-105.65</v>
      </c>
    </row>
    <row r="833" spans="1:20" x14ac:dyDescent="0.25">
      <c r="A833" t="s">
        <v>75</v>
      </c>
      <c r="B833" t="s">
        <v>318</v>
      </c>
      <c r="C833" t="s">
        <v>19</v>
      </c>
      <c r="D833" t="s">
        <v>319</v>
      </c>
      <c r="E833" t="s">
        <v>320</v>
      </c>
      <c r="F833">
        <v>96753</v>
      </c>
      <c r="G833" t="s">
        <v>1154</v>
      </c>
      <c r="H833" t="s">
        <v>80</v>
      </c>
      <c r="I833" t="s">
        <v>164</v>
      </c>
      <c r="J833" t="s">
        <v>90</v>
      </c>
      <c r="K833" t="s">
        <v>42</v>
      </c>
      <c r="L833" t="s">
        <v>91</v>
      </c>
      <c r="M833" t="s">
        <v>188</v>
      </c>
      <c r="N833" s="11" t="s">
        <v>84</v>
      </c>
      <c r="O833" s="11" t="s">
        <v>2274</v>
      </c>
      <c r="P833">
        <v>0</v>
      </c>
      <c r="Q833">
        <v>18</v>
      </c>
      <c r="R833">
        <v>0</v>
      </c>
      <c r="S833">
        <v>405</v>
      </c>
      <c r="T833">
        <v>-405</v>
      </c>
    </row>
    <row r="834" spans="1:20" x14ac:dyDescent="0.25">
      <c r="A834" t="s">
        <v>75</v>
      </c>
      <c r="B834" t="s">
        <v>783</v>
      </c>
      <c r="C834" t="s">
        <v>22</v>
      </c>
      <c r="D834" t="s">
        <v>784</v>
      </c>
      <c r="E834" t="s">
        <v>122</v>
      </c>
      <c r="F834">
        <v>20852</v>
      </c>
      <c r="G834" t="s">
        <v>96</v>
      </c>
      <c r="H834" t="s">
        <v>80</v>
      </c>
      <c r="I834" t="s">
        <v>281</v>
      </c>
      <c r="J834" t="s">
        <v>90</v>
      </c>
      <c r="K834" t="s">
        <v>42</v>
      </c>
      <c r="L834" t="s">
        <v>97</v>
      </c>
      <c r="M834" t="s">
        <v>92</v>
      </c>
      <c r="N834" s="11" t="s">
        <v>84</v>
      </c>
      <c r="O834" s="11" t="s">
        <v>2274</v>
      </c>
      <c r="P834">
        <v>0</v>
      </c>
      <c r="Q834">
        <v>60</v>
      </c>
      <c r="R834">
        <v>0</v>
      </c>
      <c r="S834">
        <v>78.2</v>
      </c>
      <c r="T834">
        <v>-78.2</v>
      </c>
    </row>
    <row r="835" spans="1:20" x14ac:dyDescent="0.25">
      <c r="A835" t="s">
        <v>75</v>
      </c>
      <c r="B835" t="s">
        <v>353</v>
      </c>
      <c r="C835" t="s">
        <v>29</v>
      </c>
      <c r="D835" t="s">
        <v>354</v>
      </c>
      <c r="E835" t="s">
        <v>100</v>
      </c>
      <c r="F835">
        <v>46530</v>
      </c>
      <c r="G835" t="s">
        <v>367</v>
      </c>
      <c r="H835" t="s">
        <v>80</v>
      </c>
      <c r="I835" t="s">
        <v>89</v>
      </c>
      <c r="J835" t="s">
        <v>82</v>
      </c>
      <c r="K835" t="s">
        <v>53</v>
      </c>
      <c r="L835" t="s">
        <v>368</v>
      </c>
      <c r="M835" t="s">
        <v>83</v>
      </c>
      <c r="N835" s="11" t="s">
        <v>84</v>
      </c>
      <c r="O835" s="11" t="s">
        <v>2274</v>
      </c>
      <c r="P835">
        <v>-9</v>
      </c>
      <c r="Q835">
        <v>0</v>
      </c>
      <c r="R835">
        <v>1134</v>
      </c>
      <c r="S835">
        <v>0</v>
      </c>
      <c r="T835">
        <v>1134</v>
      </c>
    </row>
    <row r="836" spans="1:20" x14ac:dyDescent="0.25">
      <c r="A836" t="s">
        <v>75</v>
      </c>
      <c r="B836" t="s">
        <v>125</v>
      </c>
      <c r="C836" t="s">
        <v>29</v>
      </c>
      <c r="D836" t="s">
        <v>126</v>
      </c>
      <c r="E836" t="s">
        <v>100</v>
      </c>
      <c r="F836">
        <v>46567</v>
      </c>
      <c r="G836" t="s">
        <v>238</v>
      </c>
      <c r="H836" t="s">
        <v>80</v>
      </c>
      <c r="I836" t="s">
        <v>81</v>
      </c>
      <c r="J836" t="s">
        <v>82</v>
      </c>
      <c r="K836" t="s">
        <v>38</v>
      </c>
      <c r="L836" t="s">
        <v>111</v>
      </c>
      <c r="M836" t="s">
        <v>83</v>
      </c>
      <c r="N836" s="11" t="s">
        <v>84</v>
      </c>
      <c r="O836" s="11" t="s">
        <v>2274</v>
      </c>
      <c r="P836">
        <v>-3</v>
      </c>
      <c r="Q836">
        <v>0</v>
      </c>
      <c r="R836">
        <v>138.15</v>
      </c>
      <c r="S836">
        <v>0</v>
      </c>
      <c r="T836">
        <v>138.15</v>
      </c>
    </row>
    <row r="837" spans="1:20" x14ac:dyDescent="0.25">
      <c r="A837" t="s">
        <v>75</v>
      </c>
      <c r="B837" t="s">
        <v>573</v>
      </c>
      <c r="C837" t="s">
        <v>22</v>
      </c>
      <c r="D837" t="s">
        <v>574</v>
      </c>
      <c r="E837" t="s">
        <v>78</v>
      </c>
      <c r="F837">
        <v>19020</v>
      </c>
      <c r="G837" t="s">
        <v>398</v>
      </c>
      <c r="H837" t="s">
        <v>80</v>
      </c>
      <c r="I837" t="s">
        <v>81</v>
      </c>
      <c r="J837" t="s">
        <v>82</v>
      </c>
      <c r="K837" t="s">
        <v>38</v>
      </c>
      <c r="L837" t="s">
        <v>111</v>
      </c>
      <c r="M837" t="s">
        <v>83</v>
      </c>
      <c r="N837" s="11" t="s">
        <v>84</v>
      </c>
      <c r="O837" s="11" t="s">
        <v>2274</v>
      </c>
      <c r="P837">
        <v>-15</v>
      </c>
      <c r="Q837">
        <v>0</v>
      </c>
      <c r="R837">
        <v>1151.25</v>
      </c>
      <c r="S837">
        <v>0</v>
      </c>
      <c r="T837">
        <v>1151.25</v>
      </c>
    </row>
    <row r="838" spans="1:20" x14ac:dyDescent="0.25">
      <c r="A838" t="s">
        <v>75</v>
      </c>
      <c r="B838" t="s">
        <v>153</v>
      </c>
      <c r="C838" t="s">
        <v>19</v>
      </c>
      <c r="D838" t="s">
        <v>154</v>
      </c>
      <c r="E838" t="s">
        <v>155</v>
      </c>
      <c r="F838">
        <v>89148</v>
      </c>
      <c r="G838" t="s">
        <v>545</v>
      </c>
      <c r="H838" t="s">
        <v>210</v>
      </c>
      <c r="I838" t="s">
        <v>81</v>
      </c>
      <c r="J838" t="s">
        <v>90</v>
      </c>
      <c r="K838" t="s">
        <v>40</v>
      </c>
      <c r="L838" t="s">
        <v>211</v>
      </c>
      <c r="M838" t="s">
        <v>92</v>
      </c>
      <c r="N838" s="11" t="s">
        <v>84</v>
      </c>
      <c r="O838" s="11" t="s">
        <v>2274</v>
      </c>
      <c r="P838">
        <v>0</v>
      </c>
      <c r="Q838">
        <v>5</v>
      </c>
      <c r="R838">
        <v>0</v>
      </c>
      <c r="S838">
        <v>1656.5</v>
      </c>
      <c r="T838">
        <v>-1656.5</v>
      </c>
    </row>
    <row r="839" spans="1:20" x14ac:dyDescent="0.25">
      <c r="A839" t="s">
        <v>75</v>
      </c>
      <c r="B839" t="s">
        <v>1079</v>
      </c>
      <c r="C839" t="s">
        <v>18</v>
      </c>
      <c r="D839" t="s">
        <v>1068</v>
      </c>
      <c r="E839" t="s">
        <v>466</v>
      </c>
      <c r="F839">
        <v>70817</v>
      </c>
      <c r="G839" t="s">
        <v>296</v>
      </c>
      <c r="H839" t="s">
        <v>80</v>
      </c>
      <c r="I839" t="s">
        <v>81</v>
      </c>
      <c r="J839" t="s">
        <v>90</v>
      </c>
      <c r="K839" t="s">
        <v>53</v>
      </c>
      <c r="L839" t="s">
        <v>165</v>
      </c>
      <c r="M839" t="s">
        <v>92</v>
      </c>
      <c r="N839" s="11" t="s">
        <v>84</v>
      </c>
      <c r="O839" s="11" t="s">
        <v>2274</v>
      </c>
      <c r="P839">
        <v>0</v>
      </c>
      <c r="Q839">
        <v>19</v>
      </c>
      <c r="R839">
        <v>0</v>
      </c>
      <c r="S839">
        <v>2054.9499999999998</v>
      </c>
      <c r="T839">
        <v>-2054.9499999999998</v>
      </c>
    </row>
    <row r="840" spans="1:20" x14ac:dyDescent="0.25">
      <c r="A840" t="s">
        <v>75</v>
      </c>
      <c r="B840" t="s">
        <v>284</v>
      </c>
      <c r="C840" t="s">
        <v>25</v>
      </c>
      <c r="D840" t="s">
        <v>285</v>
      </c>
      <c r="E840" t="s">
        <v>186</v>
      </c>
      <c r="F840">
        <v>11730</v>
      </c>
      <c r="G840" t="s">
        <v>101</v>
      </c>
      <c r="H840" t="s">
        <v>80</v>
      </c>
      <c r="I840" t="s">
        <v>81</v>
      </c>
      <c r="J840" t="s">
        <v>82</v>
      </c>
      <c r="K840" t="s">
        <v>48</v>
      </c>
      <c r="L840" t="s">
        <v>102</v>
      </c>
      <c r="M840" t="s">
        <v>83</v>
      </c>
      <c r="N840" s="11" t="s">
        <v>84</v>
      </c>
      <c r="O840" s="11" t="s">
        <v>2274</v>
      </c>
      <c r="P840">
        <v>-10</v>
      </c>
      <c r="Q840">
        <v>0</v>
      </c>
      <c r="R840">
        <v>144.80000000000001</v>
      </c>
      <c r="S840">
        <v>0</v>
      </c>
      <c r="T840">
        <v>144.80000000000001</v>
      </c>
    </row>
    <row r="841" spans="1:20" x14ac:dyDescent="0.25">
      <c r="A841" t="s">
        <v>75</v>
      </c>
      <c r="B841" t="s">
        <v>167</v>
      </c>
      <c r="C841" t="s">
        <v>28</v>
      </c>
      <c r="D841" t="s">
        <v>168</v>
      </c>
      <c r="E841" t="s">
        <v>95</v>
      </c>
      <c r="F841">
        <v>80550</v>
      </c>
      <c r="G841" t="s">
        <v>266</v>
      </c>
      <c r="H841" t="s">
        <v>80</v>
      </c>
      <c r="I841" t="s">
        <v>81</v>
      </c>
      <c r="J841" t="s">
        <v>90</v>
      </c>
      <c r="K841" t="s">
        <v>53</v>
      </c>
      <c r="L841" t="s">
        <v>165</v>
      </c>
      <c r="M841" t="s">
        <v>92</v>
      </c>
      <c r="N841" s="11" t="s">
        <v>84</v>
      </c>
      <c r="O841" s="11" t="s">
        <v>2274</v>
      </c>
      <c r="P841">
        <v>-3</v>
      </c>
      <c r="Q841">
        <v>0</v>
      </c>
      <c r="R841">
        <v>215.78</v>
      </c>
      <c r="S841">
        <v>0</v>
      </c>
      <c r="T841">
        <v>215.78</v>
      </c>
    </row>
    <row r="842" spans="1:20" x14ac:dyDescent="0.25">
      <c r="A842" t="s">
        <v>75</v>
      </c>
      <c r="B842" t="s">
        <v>682</v>
      </c>
      <c r="C842" t="s">
        <v>29</v>
      </c>
      <c r="D842" t="s">
        <v>683</v>
      </c>
      <c r="E842" t="s">
        <v>87</v>
      </c>
      <c r="F842">
        <v>44114</v>
      </c>
      <c r="G842" t="s">
        <v>173</v>
      </c>
      <c r="H842" t="s">
        <v>80</v>
      </c>
      <c r="I842" t="s">
        <v>81</v>
      </c>
      <c r="J842" t="s">
        <v>82</v>
      </c>
      <c r="K842" t="s">
        <v>36</v>
      </c>
      <c r="L842" t="s">
        <v>36</v>
      </c>
      <c r="M842" t="s">
        <v>83</v>
      </c>
      <c r="N842" s="11" t="s">
        <v>84</v>
      </c>
      <c r="O842" s="11" t="s">
        <v>2274</v>
      </c>
      <c r="P842">
        <v>-77</v>
      </c>
      <c r="Q842">
        <v>0</v>
      </c>
      <c r="R842">
        <v>6856.85</v>
      </c>
      <c r="S842">
        <v>0</v>
      </c>
      <c r="T842">
        <v>6856.85</v>
      </c>
    </row>
    <row r="843" spans="1:20" x14ac:dyDescent="0.25">
      <c r="A843" t="s">
        <v>75</v>
      </c>
      <c r="B843" t="s">
        <v>479</v>
      </c>
      <c r="C843" t="s">
        <v>25</v>
      </c>
      <c r="D843" t="s">
        <v>480</v>
      </c>
      <c r="E843" t="s">
        <v>186</v>
      </c>
      <c r="F843">
        <v>11735</v>
      </c>
      <c r="G843" t="s">
        <v>1580</v>
      </c>
      <c r="H843" t="s">
        <v>80</v>
      </c>
      <c r="I843" t="s">
        <v>281</v>
      </c>
      <c r="J843" t="s">
        <v>90</v>
      </c>
      <c r="K843" t="s">
        <v>42</v>
      </c>
      <c r="L843" t="s">
        <v>97</v>
      </c>
      <c r="M843" t="s">
        <v>92</v>
      </c>
      <c r="N843" s="11" t="s">
        <v>84</v>
      </c>
      <c r="O843" s="11" t="s">
        <v>2274</v>
      </c>
      <c r="P843">
        <v>0</v>
      </c>
      <c r="Q843">
        <v>14</v>
      </c>
      <c r="R843">
        <v>0</v>
      </c>
      <c r="S843">
        <v>0</v>
      </c>
      <c r="T843">
        <v>0</v>
      </c>
    </row>
    <row r="844" spans="1:20" x14ac:dyDescent="0.25">
      <c r="A844" t="s">
        <v>75</v>
      </c>
      <c r="B844" t="s">
        <v>120</v>
      </c>
      <c r="C844" t="s">
        <v>22</v>
      </c>
      <c r="D844" t="s">
        <v>121</v>
      </c>
      <c r="E844" t="s">
        <v>122</v>
      </c>
      <c r="F844">
        <v>20910</v>
      </c>
      <c r="G844" t="s">
        <v>378</v>
      </c>
      <c r="H844" t="s">
        <v>80</v>
      </c>
      <c r="I844" t="s">
        <v>281</v>
      </c>
      <c r="J844" t="s">
        <v>90</v>
      </c>
      <c r="K844" t="s">
        <v>42</v>
      </c>
      <c r="L844" t="s">
        <v>91</v>
      </c>
      <c r="M844" t="s">
        <v>92</v>
      </c>
      <c r="N844" s="11" t="s">
        <v>84</v>
      </c>
      <c r="O844" s="11" t="s">
        <v>2274</v>
      </c>
      <c r="P844">
        <v>0</v>
      </c>
      <c r="Q844">
        <v>49</v>
      </c>
      <c r="R844">
        <v>0</v>
      </c>
      <c r="S844">
        <v>957.95</v>
      </c>
      <c r="T844">
        <v>-957.95</v>
      </c>
    </row>
    <row r="845" spans="1:20" x14ac:dyDescent="0.25">
      <c r="A845" t="s">
        <v>75</v>
      </c>
      <c r="B845" t="s">
        <v>934</v>
      </c>
      <c r="C845" t="s">
        <v>24</v>
      </c>
      <c r="D845" t="s">
        <v>935</v>
      </c>
      <c r="E845" t="s">
        <v>936</v>
      </c>
      <c r="F845">
        <v>57108</v>
      </c>
      <c r="G845" t="s">
        <v>449</v>
      </c>
      <c r="H845" t="s">
        <v>80</v>
      </c>
      <c r="I845" t="s">
        <v>81</v>
      </c>
      <c r="J845" t="s">
        <v>82</v>
      </c>
      <c r="K845" t="s">
        <v>38</v>
      </c>
      <c r="L845" t="s">
        <v>111</v>
      </c>
      <c r="M845" t="s">
        <v>83</v>
      </c>
      <c r="N845" s="11" t="s">
        <v>84</v>
      </c>
      <c r="O845" s="11" t="s">
        <v>2274</v>
      </c>
      <c r="P845">
        <v>-5</v>
      </c>
      <c r="Q845">
        <v>0</v>
      </c>
      <c r="R845">
        <v>278.5</v>
      </c>
      <c r="S845">
        <v>0</v>
      </c>
      <c r="T845">
        <v>278.5</v>
      </c>
    </row>
    <row r="846" spans="1:20" x14ac:dyDescent="0.25">
      <c r="A846" t="s">
        <v>75</v>
      </c>
      <c r="B846" t="s">
        <v>85</v>
      </c>
      <c r="C846" t="s">
        <v>29</v>
      </c>
      <c r="D846" t="s">
        <v>86</v>
      </c>
      <c r="E846" t="s">
        <v>87</v>
      </c>
      <c r="F846">
        <v>45040</v>
      </c>
      <c r="G846" t="s">
        <v>1085</v>
      </c>
      <c r="H846" t="s">
        <v>80</v>
      </c>
      <c r="I846" t="s">
        <v>164</v>
      </c>
      <c r="J846" t="s">
        <v>90</v>
      </c>
      <c r="K846" t="s">
        <v>42</v>
      </c>
      <c r="L846" t="s">
        <v>91</v>
      </c>
      <c r="M846" t="s">
        <v>92</v>
      </c>
      <c r="N846" s="11" t="s">
        <v>84</v>
      </c>
      <c r="O846" s="11" t="s">
        <v>2274</v>
      </c>
      <c r="P846">
        <v>0</v>
      </c>
      <c r="Q846">
        <v>3</v>
      </c>
      <c r="R846">
        <v>0</v>
      </c>
      <c r="S846">
        <v>11.34</v>
      </c>
      <c r="T846">
        <v>-11.34</v>
      </c>
    </row>
    <row r="847" spans="1:20" x14ac:dyDescent="0.25">
      <c r="A847" t="s">
        <v>75</v>
      </c>
      <c r="B847" t="s">
        <v>1086</v>
      </c>
      <c r="C847" t="s">
        <v>28</v>
      </c>
      <c r="D847" t="s">
        <v>1087</v>
      </c>
      <c r="E847" t="s">
        <v>295</v>
      </c>
      <c r="F847">
        <v>84025</v>
      </c>
      <c r="G847" t="s">
        <v>115</v>
      </c>
      <c r="H847" t="s">
        <v>80</v>
      </c>
      <c r="I847" t="s">
        <v>281</v>
      </c>
      <c r="J847" t="s">
        <v>90</v>
      </c>
      <c r="K847" t="s">
        <v>42</v>
      </c>
      <c r="L847" t="s">
        <v>91</v>
      </c>
      <c r="M847" t="s">
        <v>92</v>
      </c>
      <c r="N847" s="11" t="s">
        <v>84</v>
      </c>
      <c r="O847" s="11" t="s">
        <v>2274</v>
      </c>
      <c r="P847">
        <v>0</v>
      </c>
      <c r="Q847">
        <v>13</v>
      </c>
      <c r="R847">
        <v>0</v>
      </c>
      <c r="S847">
        <v>127.4</v>
      </c>
      <c r="T847">
        <v>-127.4</v>
      </c>
    </row>
    <row r="848" spans="1:20" x14ac:dyDescent="0.25">
      <c r="A848" t="s">
        <v>75</v>
      </c>
      <c r="B848" t="s">
        <v>474</v>
      </c>
      <c r="C848" t="s">
        <v>29</v>
      </c>
      <c r="D848" t="s">
        <v>475</v>
      </c>
      <c r="E848" t="s">
        <v>476</v>
      </c>
      <c r="F848">
        <v>26505</v>
      </c>
      <c r="G848" t="s">
        <v>967</v>
      </c>
      <c r="H848" t="s">
        <v>80</v>
      </c>
      <c r="I848" t="s">
        <v>81</v>
      </c>
      <c r="J848" t="s">
        <v>90</v>
      </c>
      <c r="K848" t="s">
        <v>53</v>
      </c>
      <c r="L848" t="s">
        <v>248</v>
      </c>
      <c r="M848" t="s">
        <v>92</v>
      </c>
      <c r="N848" s="11" t="s">
        <v>84</v>
      </c>
      <c r="O848" s="11" t="s">
        <v>2274</v>
      </c>
      <c r="P848">
        <v>0</v>
      </c>
      <c r="Q848">
        <v>25</v>
      </c>
      <c r="R848">
        <v>0</v>
      </c>
      <c r="S848">
        <v>53.75</v>
      </c>
      <c r="T848">
        <v>-53.75</v>
      </c>
    </row>
    <row r="849" spans="1:20" x14ac:dyDescent="0.25">
      <c r="A849" t="s">
        <v>75</v>
      </c>
      <c r="B849" t="s">
        <v>1052</v>
      </c>
      <c r="C849" t="s">
        <v>30</v>
      </c>
      <c r="D849" t="s">
        <v>1053</v>
      </c>
      <c r="E849" t="s">
        <v>337</v>
      </c>
      <c r="F849">
        <v>53209</v>
      </c>
      <c r="G849" t="s">
        <v>976</v>
      </c>
      <c r="H849" t="s">
        <v>80</v>
      </c>
      <c r="I849" t="s">
        <v>81</v>
      </c>
      <c r="J849" t="s">
        <v>90</v>
      </c>
      <c r="K849" t="s">
        <v>53</v>
      </c>
      <c r="L849" t="s">
        <v>436</v>
      </c>
      <c r="M849" t="s">
        <v>92</v>
      </c>
      <c r="N849" s="11" t="s">
        <v>84</v>
      </c>
      <c r="O849" s="11" t="s">
        <v>2274</v>
      </c>
      <c r="P849">
        <v>0</v>
      </c>
      <c r="Q849">
        <v>7</v>
      </c>
      <c r="R849">
        <v>0</v>
      </c>
      <c r="S849">
        <v>437.05</v>
      </c>
      <c r="T849">
        <v>-437.05</v>
      </c>
    </row>
    <row r="850" spans="1:20" x14ac:dyDescent="0.25">
      <c r="A850" t="s">
        <v>75</v>
      </c>
      <c r="B850" t="s">
        <v>200</v>
      </c>
      <c r="C850" t="s">
        <v>28</v>
      </c>
      <c r="D850" t="s">
        <v>201</v>
      </c>
      <c r="E850" t="s">
        <v>95</v>
      </c>
      <c r="F850">
        <v>80002</v>
      </c>
      <c r="G850" t="s">
        <v>983</v>
      </c>
      <c r="H850" t="s">
        <v>80</v>
      </c>
      <c r="I850" t="s">
        <v>281</v>
      </c>
      <c r="J850" t="s">
        <v>90</v>
      </c>
      <c r="K850" t="s">
        <v>38</v>
      </c>
      <c r="L850" t="s">
        <v>129</v>
      </c>
      <c r="M850" t="s">
        <v>92</v>
      </c>
      <c r="N850" s="11" t="s">
        <v>84</v>
      </c>
      <c r="O850" s="11" t="s">
        <v>2274</v>
      </c>
      <c r="P850">
        <v>0</v>
      </c>
      <c r="Q850">
        <v>1</v>
      </c>
      <c r="R850">
        <v>0</v>
      </c>
      <c r="S850">
        <v>30.14</v>
      </c>
      <c r="T850">
        <v>-30.14</v>
      </c>
    </row>
    <row r="851" spans="1:20" x14ac:dyDescent="0.25">
      <c r="A851" t="s">
        <v>75</v>
      </c>
      <c r="B851" t="s">
        <v>107</v>
      </c>
      <c r="C851" t="s">
        <v>26</v>
      </c>
      <c r="D851" t="s">
        <v>108</v>
      </c>
      <c r="E851" t="s">
        <v>109</v>
      </c>
      <c r="F851">
        <v>28270</v>
      </c>
      <c r="G851" t="s">
        <v>916</v>
      </c>
      <c r="H851" t="s">
        <v>80</v>
      </c>
      <c r="I851" t="s">
        <v>81</v>
      </c>
      <c r="J851" t="s">
        <v>90</v>
      </c>
      <c r="K851" t="s">
        <v>53</v>
      </c>
      <c r="L851" t="s">
        <v>675</v>
      </c>
      <c r="M851" t="s">
        <v>92</v>
      </c>
      <c r="N851" s="11" t="s">
        <v>84</v>
      </c>
      <c r="O851" s="11" t="s">
        <v>2274</v>
      </c>
      <c r="P851">
        <v>0</v>
      </c>
      <c r="Q851">
        <v>17</v>
      </c>
      <c r="R851">
        <v>0</v>
      </c>
      <c r="S851">
        <v>1474.75</v>
      </c>
      <c r="T851">
        <v>-1474.75</v>
      </c>
    </row>
    <row r="852" spans="1:20" x14ac:dyDescent="0.25">
      <c r="A852" t="s">
        <v>75</v>
      </c>
      <c r="B852" t="s">
        <v>265</v>
      </c>
      <c r="C852" t="s">
        <v>27</v>
      </c>
      <c r="D852" t="s">
        <v>237</v>
      </c>
      <c r="E852" t="s">
        <v>114</v>
      </c>
      <c r="F852">
        <v>34238</v>
      </c>
      <c r="G852" t="s">
        <v>1088</v>
      </c>
      <c r="H852" t="s">
        <v>461</v>
      </c>
      <c r="I852" t="s">
        <v>81</v>
      </c>
      <c r="J852" t="s">
        <v>90</v>
      </c>
      <c r="K852" t="s">
        <v>42</v>
      </c>
      <c r="L852" t="s">
        <v>91</v>
      </c>
      <c r="M852" t="s">
        <v>92</v>
      </c>
      <c r="N852" s="11" t="s">
        <v>84</v>
      </c>
      <c r="O852" s="11" t="s">
        <v>2274</v>
      </c>
      <c r="P852">
        <v>0</v>
      </c>
      <c r="Q852">
        <v>3</v>
      </c>
      <c r="R852">
        <v>0</v>
      </c>
      <c r="S852">
        <v>5.85</v>
      </c>
      <c r="T852">
        <v>-5.85</v>
      </c>
    </row>
    <row r="853" spans="1:20" x14ac:dyDescent="0.25">
      <c r="A853" t="s">
        <v>75</v>
      </c>
      <c r="B853" t="s">
        <v>1090</v>
      </c>
      <c r="C853" t="s">
        <v>23</v>
      </c>
      <c r="D853" t="s">
        <v>1091</v>
      </c>
      <c r="E853" t="s">
        <v>176</v>
      </c>
      <c r="F853">
        <v>98502</v>
      </c>
      <c r="G853" t="s">
        <v>716</v>
      </c>
      <c r="H853" t="s">
        <v>80</v>
      </c>
      <c r="I853" t="s">
        <v>81</v>
      </c>
      <c r="J853" t="s">
        <v>82</v>
      </c>
      <c r="K853" t="s">
        <v>42</v>
      </c>
      <c r="L853" t="s">
        <v>91</v>
      </c>
      <c r="M853" t="s">
        <v>83</v>
      </c>
      <c r="N853" s="11" t="s">
        <v>84</v>
      </c>
      <c r="O853" s="11" t="s">
        <v>2274</v>
      </c>
      <c r="P853">
        <v>-8</v>
      </c>
      <c r="Q853">
        <v>0</v>
      </c>
      <c r="R853">
        <v>461.2</v>
      </c>
      <c r="S853">
        <v>0</v>
      </c>
      <c r="T853">
        <v>461.2</v>
      </c>
    </row>
    <row r="854" spans="1:20" x14ac:dyDescent="0.25">
      <c r="A854" t="s">
        <v>75</v>
      </c>
      <c r="B854" t="s">
        <v>242</v>
      </c>
      <c r="C854" t="s">
        <v>20</v>
      </c>
      <c r="D854" t="s">
        <v>243</v>
      </c>
      <c r="E854" t="s">
        <v>244</v>
      </c>
      <c r="F854">
        <v>2122</v>
      </c>
      <c r="G854" t="s">
        <v>719</v>
      </c>
      <c r="H854" t="s">
        <v>80</v>
      </c>
      <c r="I854" t="s">
        <v>81</v>
      </c>
      <c r="J854" t="s">
        <v>82</v>
      </c>
      <c r="K854" t="s">
        <v>42</v>
      </c>
      <c r="L854" t="s">
        <v>91</v>
      </c>
      <c r="M854" t="s">
        <v>83</v>
      </c>
      <c r="N854" s="11" t="s">
        <v>84</v>
      </c>
      <c r="O854" s="11" t="s">
        <v>2274</v>
      </c>
      <c r="P854">
        <v>-10</v>
      </c>
      <c r="Q854">
        <v>0</v>
      </c>
      <c r="R854">
        <v>297</v>
      </c>
      <c r="S854">
        <v>0</v>
      </c>
      <c r="T854">
        <v>297</v>
      </c>
    </row>
    <row r="855" spans="1:20" x14ac:dyDescent="0.25">
      <c r="A855" t="s">
        <v>75</v>
      </c>
      <c r="B855" t="s">
        <v>339</v>
      </c>
      <c r="C855" t="s">
        <v>29</v>
      </c>
      <c r="D855" t="s">
        <v>340</v>
      </c>
      <c r="E855" t="s">
        <v>142</v>
      </c>
      <c r="F855">
        <v>48315</v>
      </c>
      <c r="G855" t="s">
        <v>491</v>
      </c>
      <c r="H855" t="s">
        <v>80</v>
      </c>
      <c r="I855" t="s">
        <v>81</v>
      </c>
      <c r="J855" t="s">
        <v>82</v>
      </c>
      <c r="K855" t="s">
        <v>52</v>
      </c>
      <c r="L855" t="s">
        <v>492</v>
      </c>
      <c r="M855" t="s">
        <v>83</v>
      </c>
      <c r="N855" s="11" t="s">
        <v>84</v>
      </c>
      <c r="O855" s="11" t="s">
        <v>2274</v>
      </c>
      <c r="P855">
        <v>-3</v>
      </c>
      <c r="Q855">
        <v>0</v>
      </c>
      <c r="R855">
        <v>178.05</v>
      </c>
      <c r="S855">
        <v>0</v>
      </c>
      <c r="T855">
        <v>178.05</v>
      </c>
    </row>
    <row r="856" spans="1:20" x14ac:dyDescent="0.25">
      <c r="A856" t="s">
        <v>75</v>
      </c>
      <c r="B856" t="s">
        <v>103</v>
      </c>
      <c r="C856" t="s">
        <v>27</v>
      </c>
      <c r="D856" t="s">
        <v>366</v>
      </c>
      <c r="E856" t="s">
        <v>114</v>
      </c>
      <c r="F856">
        <v>32459</v>
      </c>
      <c r="G856" t="s">
        <v>1092</v>
      </c>
      <c r="H856" t="s">
        <v>80</v>
      </c>
      <c r="I856" t="s">
        <v>81</v>
      </c>
      <c r="J856" t="s">
        <v>90</v>
      </c>
      <c r="K856" t="s">
        <v>37</v>
      </c>
      <c r="L856" t="s">
        <v>124</v>
      </c>
      <c r="M856" t="s">
        <v>92</v>
      </c>
      <c r="N856" s="11" t="s">
        <v>84</v>
      </c>
      <c r="O856" s="11" t="s">
        <v>2274</v>
      </c>
      <c r="P856">
        <v>-61</v>
      </c>
      <c r="Q856">
        <v>0</v>
      </c>
      <c r="R856">
        <v>939.4</v>
      </c>
      <c r="S856">
        <v>0</v>
      </c>
      <c r="T856">
        <v>939.4</v>
      </c>
    </row>
    <row r="857" spans="1:20" x14ac:dyDescent="0.25">
      <c r="A857" t="s">
        <v>75</v>
      </c>
      <c r="B857" t="s">
        <v>780</v>
      </c>
      <c r="C857" t="s">
        <v>20</v>
      </c>
      <c r="D857" t="s">
        <v>781</v>
      </c>
      <c r="E857" t="s">
        <v>186</v>
      </c>
      <c r="F857">
        <v>12203</v>
      </c>
      <c r="G857" t="s">
        <v>1093</v>
      </c>
      <c r="H857" t="s">
        <v>80</v>
      </c>
      <c r="I857" t="s">
        <v>81</v>
      </c>
      <c r="J857" t="s">
        <v>82</v>
      </c>
      <c r="K857" t="s">
        <v>38</v>
      </c>
      <c r="L857" t="s">
        <v>129</v>
      </c>
      <c r="M857" t="s">
        <v>83</v>
      </c>
      <c r="N857" s="11" t="s">
        <v>84</v>
      </c>
      <c r="O857" s="11" t="s">
        <v>2274</v>
      </c>
      <c r="P857">
        <v>1</v>
      </c>
      <c r="Q857">
        <v>0</v>
      </c>
      <c r="R857">
        <v>57.15</v>
      </c>
      <c r="S857">
        <v>0</v>
      </c>
      <c r="T857">
        <v>57.15</v>
      </c>
    </row>
    <row r="858" spans="1:20" x14ac:dyDescent="0.25">
      <c r="A858" t="s">
        <v>75</v>
      </c>
      <c r="B858" t="s">
        <v>1094</v>
      </c>
      <c r="C858" t="s">
        <v>26</v>
      </c>
      <c r="D858" t="s">
        <v>565</v>
      </c>
      <c r="E858" t="s">
        <v>180</v>
      </c>
      <c r="F858">
        <v>30005</v>
      </c>
      <c r="G858" t="s">
        <v>379</v>
      </c>
      <c r="H858" t="s">
        <v>80</v>
      </c>
      <c r="I858" t="s">
        <v>81</v>
      </c>
      <c r="J858" t="s">
        <v>82</v>
      </c>
      <c r="K858" t="s">
        <v>48</v>
      </c>
      <c r="L858" t="s">
        <v>102</v>
      </c>
      <c r="M858" t="s">
        <v>83</v>
      </c>
      <c r="N858" s="11" t="s">
        <v>84</v>
      </c>
      <c r="O858" s="11" t="s">
        <v>2274</v>
      </c>
      <c r="P858">
        <v>-13</v>
      </c>
      <c r="Q858">
        <v>0</v>
      </c>
      <c r="R858">
        <v>204.1</v>
      </c>
      <c r="S858">
        <v>0</v>
      </c>
      <c r="T858">
        <v>204.1</v>
      </c>
    </row>
    <row r="859" spans="1:20" x14ac:dyDescent="0.25">
      <c r="A859" t="s">
        <v>75</v>
      </c>
      <c r="B859" t="s">
        <v>755</v>
      </c>
      <c r="C859" t="s">
        <v>27</v>
      </c>
      <c r="D859" t="s">
        <v>756</v>
      </c>
      <c r="E859" t="s">
        <v>114</v>
      </c>
      <c r="F859">
        <v>34734</v>
      </c>
      <c r="G859" t="s">
        <v>697</v>
      </c>
      <c r="H859" t="s">
        <v>80</v>
      </c>
      <c r="I859" t="s">
        <v>281</v>
      </c>
      <c r="J859" t="s">
        <v>82</v>
      </c>
      <c r="K859" t="s">
        <v>42</v>
      </c>
      <c r="L859" t="s">
        <v>91</v>
      </c>
      <c r="M859" t="s">
        <v>83</v>
      </c>
      <c r="N859" s="11" t="s">
        <v>84</v>
      </c>
      <c r="O859" s="11" t="s">
        <v>2274</v>
      </c>
      <c r="P859">
        <v>-32</v>
      </c>
      <c r="Q859">
        <v>0</v>
      </c>
      <c r="R859">
        <v>148</v>
      </c>
      <c r="S859">
        <v>0</v>
      </c>
      <c r="T859">
        <v>148</v>
      </c>
    </row>
    <row r="860" spans="1:20" x14ac:dyDescent="0.25">
      <c r="A860" t="s">
        <v>75</v>
      </c>
      <c r="B860" t="s">
        <v>593</v>
      </c>
      <c r="C860" t="s">
        <v>19</v>
      </c>
      <c r="D860" t="s">
        <v>268</v>
      </c>
      <c r="E860" t="s">
        <v>118</v>
      </c>
      <c r="F860">
        <v>92121</v>
      </c>
      <c r="G860" t="s">
        <v>697</v>
      </c>
      <c r="H860" t="s">
        <v>80</v>
      </c>
      <c r="I860" t="s">
        <v>281</v>
      </c>
      <c r="J860" t="s">
        <v>82</v>
      </c>
      <c r="K860" t="s">
        <v>42</v>
      </c>
      <c r="L860" t="s">
        <v>91</v>
      </c>
      <c r="M860" t="s">
        <v>83</v>
      </c>
      <c r="N860" s="11" t="s">
        <v>84</v>
      </c>
      <c r="O860" s="11" t="s">
        <v>2274</v>
      </c>
      <c r="P860">
        <v>-12</v>
      </c>
      <c r="Q860">
        <v>0</v>
      </c>
      <c r="R860">
        <v>166.5</v>
      </c>
      <c r="S860">
        <v>0</v>
      </c>
      <c r="T860">
        <v>166.5</v>
      </c>
    </row>
    <row r="861" spans="1:20" x14ac:dyDescent="0.25">
      <c r="A861" t="s">
        <v>75</v>
      </c>
      <c r="B861" t="s">
        <v>1216</v>
      </c>
      <c r="C861" t="s">
        <v>27</v>
      </c>
      <c r="D861" t="s">
        <v>1217</v>
      </c>
      <c r="E861" t="s">
        <v>114</v>
      </c>
      <c r="F861">
        <v>33021</v>
      </c>
      <c r="G861" t="s">
        <v>309</v>
      </c>
      <c r="H861" t="s">
        <v>80</v>
      </c>
      <c r="I861" t="s">
        <v>281</v>
      </c>
      <c r="J861" t="s">
        <v>90</v>
      </c>
      <c r="K861" t="s">
        <v>42</v>
      </c>
      <c r="L861" t="s">
        <v>91</v>
      </c>
      <c r="M861" t="s">
        <v>92</v>
      </c>
      <c r="N861" s="11" t="s">
        <v>84</v>
      </c>
      <c r="O861" s="11" t="s">
        <v>2274</v>
      </c>
      <c r="P861">
        <v>0</v>
      </c>
      <c r="Q861">
        <v>1</v>
      </c>
      <c r="R861">
        <v>0</v>
      </c>
      <c r="S861">
        <v>10.08</v>
      </c>
      <c r="T861">
        <v>-10.08</v>
      </c>
    </row>
    <row r="862" spans="1:20" x14ac:dyDescent="0.25">
      <c r="A862" t="s">
        <v>75</v>
      </c>
      <c r="B862" t="s">
        <v>747</v>
      </c>
      <c r="C862" t="s">
        <v>25</v>
      </c>
      <c r="D862" t="s">
        <v>748</v>
      </c>
      <c r="E862" t="s">
        <v>186</v>
      </c>
      <c r="F862">
        <v>11101</v>
      </c>
      <c r="G862" t="s">
        <v>1095</v>
      </c>
      <c r="H862" t="s">
        <v>80</v>
      </c>
      <c r="I862" t="s">
        <v>81</v>
      </c>
      <c r="J862" t="s">
        <v>90</v>
      </c>
      <c r="K862" t="s">
        <v>38</v>
      </c>
      <c r="L862" t="s">
        <v>1096</v>
      </c>
      <c r="M862" t="s">
        <v>92</v>
      </c>
      <c r="N862" s="11" t="s">
        <v>84</v>
      </c>
      <c r="O862" s="11" t="s">
        <v>2274</v>
      </c>
      <c r="P862">
        <v>0</v>
      </c>
      <c r="Q862">
        <v>1</v>
      </c>
      <c r="R862">
        <v>0</v>
      </c>
      <c r="S862">
        <v>38.15</v>
      </c>
      <c r="T862">
        <v>-38.15</v>
      </c>
    </row>
    <row r="863" spans="1:20" x14ac:dyDescent="0.25">
      <c r="A863" t="s">
        <v>75</v>
      </c>
      <c r="B863" t="s">
        <v>407</v>
      </c>
      <c r="C863" t="s">
        <v>22</v>
      </c>
      <c r="D863" t="s">
        <v>408</v>
      </c>
      <c r="E863" t="s">
        <v>137</v>
      </c>
      <c r="F863">
        <v>23454</v>
      </c>
      <c r="G863" t="s">
        <v>317</v>
      </c>
      <c r="H863" t="s">
        <v>80</v>
      </c>
      <c r="I863" t="s">
        <v>164</v>
      </c>
      <c r="J863" t="s">
        <v>90</v>
      </c>
      <c r="K863" t="s">
        <v>38</v>
      </c>
      <c r="L863" t="s">
        <v>129</v>
      </c>
      <c r="M863" t="s">
        <v>188</v>
      </c>
      <c r="N863" s="11" t="s">
        <v>84</v>
      </c>
      <c r="O863" s="11" t="s">
        <v>2274</v>
      </c>
      <c r="P863">
        <v>0</v>
      </c>
      <c r="Q863">
        <v>3</v>
      </c>
      <c r="R863">
        <v>0</v>
      </c>
      <c r="S863">
        <v>445.95</v>
      </c>
      <c r="T863">
        <v>-445.95</v>
      </c>
    </row>
    <row r="864" spans="1:20" x14ac:dyDescent="0.25">
      <c r="A864" t="s">
        <v>75</v>
      </c>
      <c r="B864" t="s">
        <v>239</v>
      </c>
      <c r="C864" t="s">
        <v>27</v>
      </c>
      <c r="D864" t="s">
        <v>240</v>
      </c>
      <c r="E864" t="s">
        <v>114</v>
      </c>
      <c r="F864">
        <v>33434</v>
      </c>
      <c r="G864" t="s">
        <v>435</v>
      </c>
      <c r="H864" t="s">
        <v>80</v>
      </c>
      <c r="I864" t="s">
        <v>81</v>
      </c>
      <c r="J864" t="s">
        <v>90</v>
      </c>
      <c r="K864" t="s">
        <v>53</v>
      </c>
      <c r="L864" t="s">
        <v>436</v>
      </c>
      <c r="M864" t="s">
        <v>92</v>
      </c>
      <c r="N864" s="11" t="s">
        <v>84</v>
      </c>
      <c r="O864" s="11" t="s">
        <v>2274</v>
      </c>
      <c r="P864">
        <v>0</v>
      </c>
      <c r="Q864">
        <v>4</v>
      </c>
      <c r="R864">
        <v>0</v>
      </c>
      <c r="S864">
        <v>2491.8000000000002</v>
      </c>
      <c r="T864">
        <v>-2491.8000000000002</v>
      </c>
    </row>
    <row r="865" spans="1:20" x14ac:dyDescent="0.25">
      <c r="A865" t="s">
        <v>75</v>
      </c>
      <c r="B865" t="s">
        <v>835</v>
      </c>
      <c r="C865" t="s">
        <v>23</v>
      </c>
      <c r="D865" t="s">
        <v>836</v>
      </c>
      <c r="E865" t="s">
        <v>837</v>
      </c>
      <c r="F865">
        <v>83864</v>
      </c>
      <c r="G865" t="s">
        <v>183</v>
      </c>
      <c r="H865" t="s">
        <v>80</v>
      </c>
      <c r="I865" t="s">
        <v>81</v>
      </c>
      <c r="J865" t="s">
        <v>82</v>
      </c>
      <c r="K865" t="s">
        <v>42</v>
      </c>
      <c r="L865" t="s">
        <v>91</v>
      </c>
      <c r="M865" t="s">
        <v>83</v>
      </c>
      <c r="N865" s="11" t="s">
        <v>84</v>
      </c>
      <c r="O865" s="11" t="s">
        <v>2274</v>
      </c>
      <c r="P865">
        <v>-15</v>
      </c>
      <c r="Q865">
        <v>0</v>
      </c>
      <c r="R865">
        <v>557.25</v>
      </c>
      <c r="S865">
        <v>0</v>
      </c>
      <c r="T865">
        <v>557.25</v>
      </c>
    </row>
    <row r="866" spans="1:20" x14ac:dyDescent="0.25">
      <c r="A866" t="s">
        <v>75</v>
      </c>
      <c r="B866" t="s">
        <v>380</v>
      </c>
      <c r="C866" t="s">
        <v>18</v>
      </c>
      <c r="D866" t="s">
        <v>381</v>
      </c>
      <c r="E866" t="s">
        <v>191</v>
      </c>
      <c r="F866">
        <v>75071</v>
      </c>
      <c r="G866" t="s">
        <v>357</v>
      </c>
      <c r="H866" t="s">
        <v>80</v>
      </c>
      <c r="I866" t="s">
        <v>81</v>
      </c>
      <c r="J866" t="s">
        <v>82</v>
      </c>
      <c r="K866" t="s">
        <v>42</v>
      </c>
      <c r="L866" t="s">
        <v>91</v>
      </c>
      <c r="M866" t="s">
        <v>83</v>
      </c>
      <c r="N866" s="11" t="s">
        <v>84</v>
      </c>
      <c r="O866" s="11" t="s">
        <v>2274</v>
      </c>
      <c r="P866">
        <v>-1</v>
      </c>
      <c r="Q866">
        <v>0</v>
      </c>
      <c r="R866">
        <v>61.6</v>
      </c>
      <c r="S866">
        <v>0</v>
      </c>
      <c r="T866">
        <v>61.6</v>
      </c>
    </row>
    <row r="867" spans="1:20" x14ac:dyDescent="0.25">
      <c r="A867" t="s">
        <v>75</v>
      </c>
      <c r="B867" t="s">
        <v>693</v>
      </c>
      <c r="C867" t="s">
        <v>20</v>
      </c>
      <c r="D867" t="s">
        <v>694</v>
      </c>
      <c r="E867" t="s">
        <v>695</v>
      </c>
      <c r="F867">
        <v>6355</v>
      </c>
      <c r="G867" t="s">
        <v>373</v>
      </c>
      <c r="H867" t="s">
        <v>80</v>
      </c>
      <c r="I867" t="s">
        <v>81</v>
      </c>
      <c r="J867" t="s">
        <v>90</v>
      </c>
      <c r="K867" t="s">
        <v>38</v>
      </c>
      <c r="L867" t="s">
        <v>111</v>
      </c>
      <c r="M867" t="s">
        <v>92</v>
      </c>
      <c r="N867" s="11" t="s">
        <v>84</v>
      </c>
      <c r="O867" s="11" t="s">
        <v>2274</v>
      </c>
      <c r="P867">
        <v>0</v>
      </c>
      <c r="Q867">
        <v>8</v>
      </c>
      <c r="R867">
        <v>0</v>
      </c>
      <c r="S867">
        <v>399</v>
      </c>
      <c r="T867">
        <v>-399</v>
      </c>
    </row>
    <row r="868" spans="1:20" x14ac:dyDescent="0.25">
      <c r="A868" t="s">
        <v>75</v>
      </c>
      <c r="B868" t="s">
        <v>360</v>
      </c>
      <c r="C868" t="s">
        <v>26</v>
      </c>
      <c r="D868" t="s">
        <v>361</v>
      </c>
      <c r="E868" t="s">
        <v>105</v>
      </c>
      <c r="F868">
        <v>29601</v>
      </c>
      <c r="G868" t="s">
        <v>1097</v>
      </c>
      <c r="H868" t="s">
        <v>80</v>
      </c>
      <c r="I868" t="s">
        <v>81</v>
      </c>
      <c r="J868" t="s">
        <v>90</v>
      </c>
      <c r="K868" t="s">
        <v>42</v>
      </c>
      <c r="L868" t="s">
        <v>91</v>
      </c>
      <c r="M868" t="s">
        <v>188</v>
      </c>
      <c r="N868" s="11" t="s">
        <v>84</v>
      </c>
      <c r="O868" s="11" t="s">
        <v>2274</v>
      </c>
      <c r="P868">
        <v>0</v>
      </c>
      <c r="Q868">
        <v>2</v>
      </c>
      <c r="R868">
        <v>0</v>
      </c>
      <c r="S868">
        <v>13.1</v>
      </c>
      <c r="T868">
        <v>-13.1</v>
      </c>
    </row>
    <row r="869" spans="1:20" x14ac:dyDescent="0.25">
      <c r="A869" t="s">
        <v>75</v>
      </c>
      <c r="B869" t="s">
        <v>1098</v>
      </c>
      <c r="C869" t="s">
        <v>18</v>
      </c>
      <c r="D869" t="s">
        <v>1099</v>
      </c>
      <c r="E869" t="s">
        <v>191</v>
      </c>
      <c r="F869">
        <v>75247</v>
      </c>
      <c r="G869" t="s">
        <v>450</v>
      </c>
      <c r="H869" t="s">
        <v>80</v>
      </c>
      <c r="I869" t="s">
        <v>81</v>
      </c>
      <c r="J869" t="s">
        <v>90</v>
      </c>
      <c r="K869" t="s">
        <v>51</v>
      </c>
      <c r="L869" t="s">
        <v>250</v>
      </c>
      <c r="M869" t="s">
        <v>92</v>
      </c>
      <c r="N869" s="11" t="s">
        <v>84</v>
      </c>
      <c r="O869" s="11" t="s">
        <v>2274</v>
      </c>
      <c r="P869">
        <v>0</v>
      </c>
      <c r="Q869">
        <v>1</v>
      </c>
      <c r="R869">
        <v>0</v>
      </c>
      <c r="S869">
        <v>15.5</v>
      </c>
      <c r="T869">
        <v>-15.5</v>
      </c>
    </row>
    <row r="870" spans="1:20" x14ac:dyDescent="0.25">
      <c r="A870" t="s">
        <v>75</v>
      </c>
      <c r="B870" t="s">
        <v>316</v>
      </c>
      <c r="C870" t="s">
        <v>27</v>
      </c>
      <c r="D870" t="s">
        <v>237</v>
      </c>
      <c r="E870" t="s">
        <v>114</v>
      </c>
      <c r="F870">
        <v>34240</v>
      </c>
      <c r="G870" t="s">
        <v>967</v>
      </c>
      <c r="H870" t="s">
        <v>80</v>
      </c>
      <c r="I870" t="s">
        <v>81</v>
      </c>
      <c r="J870" t="s">
        <v>90</v>
      </c>
      <c r="K870" t="s">
        <v>53</v>
      </c>
      <c r="L870" t="s">
        <v>248</v>
      </c>
      <c r="M870" t="s">
        <v>92</v>
      </c>
      <c r="N870" s="11" t="s">
        <v>84</v>
      </c>
      <c r="O870" s="11" t="s">
        <v>2274</v>
      </c>
      <c r="P870">
        <v>0</v>
      </c>
      <c r="Q870">
        <v>56</v>
      </c>
      <c r="R870">
        <v>0</v>
      </c>
      <c r="S870">
        <v>120.4</v>
      </c>
      <c r="T870">
        <v>-120.4</v>
      </c>
    </row>
    <row r="871" spans="1:20" x14ac:dyDescent="0.25">
      <c r="A871" t="s">
        <v>75</v>
      </c>
      <c r="B871" t="s">
        <v>669</v>
      </c>
      <c r="C871" t="s">
        <v>29</v>
      </c>
      <c r="D871" t="s">
        <v>670</v>
      </c>
      <c r="E871" t="s">
        <v>142</v>
      </c>
      <c r="F871">
        <v>48315</v>
      </c>
      <c r="G871" t="s">
        <v>173</v>
      </c>
      <c r="H871" t="s">
        <v>80</v>
      </c>
      <c r="I871" t="s">
        <v>81</v>
      </c>
      <c r="J871" t="s">
        <v>82</v>
      </c>
      <c r="K871" t="s">
        <v>36</v>
      </c>
      <c r="L871" t="s">
        <v>36</v>
      </c>
      <c r="M871" t="s">
        <v>83</v>
      </c>
      <c r="N871" s="11" t="s">
        <v>84</v>
      </c>
      <c r="O871" s="11" t="s">
        <v>2274</v>
      </c>
      <c r="P871">
        <v>-3</v>
      </c>
      <c r="Q871">
        <v>0</v>
      </c>
      <c r="R871">
        <v>765.8</v>
      </c>
      <c r="S871">
        <v>0</v>
      </c>
      <c r="T871">
        <v>765.8</v>
      </c>
    </row>
    <row r="872" spans="1:20" x14ac:dyDescent="0.25">
      <c r="A872" t="s">
        <v>75</v>
      </c>
      <c r="B872" t="s">
        <v>1100</v>
      </c>
      <c r="C872" t="s">
        <v>27</v>
      </c>
      <c r="D872" t="s">
        <v>499</v>
      </c>
      <c r="E872" t="s">
        <v>114</v>
      </c>
      <c r="F872">
        <v>33137</v>
      </c>
      <c r="G872" t="s">
        <v>1101</v>
      </c>
      <c r="H872" t="s">
        <v>80</v>
      </c>
      <c r="I872" t="s">
        <v>81</v>
      </c>
      <c r="J872" t="s">
        <v>82</v>
      </c>
      <c r="K872" t="s">
        <v>53</v>
      </c>
      <c r="L872" t="s">
        <v>165</v>
      </c>
      <c r="M872" t="s">
        <v>83</v>
      </c>
      <c r="N872" s="11" t="s">
        <v>84</v>
      </c>
      <c r="O872" s="11" t="s">
        <v>2274</v>
      </c>
      <c r="P872">
        <v>-3</v>
      </c>
      <c r="Q872">
        <v>0</v>
      </c>
      <c r="R872">
        <v>1951.5</v>
      </c>
      <c r="S872">
        <v>0</v>
      </c>
      <c r="T872">
        <v>1951.5</v>
      </c>
    </row>
    <row r="873" spans="1:20" x14ac:dyDescent="0.25">
      <c r="A873" t="s">
        <v>75</v>
      </c>
      <c r="B873" t="s">
        <v>612</v>
      </c>
      <c r="C873" t="s">
        <v>29</v>
      </c>
      <c r="D873" t="s">
        <v>613</v>
      </c>
      <c r="E873" t="s">
        <v>142</v>
      </c>
      <c r="F873">
        <v>48084</v>
      </c>
      <c r="G873" t="s">
        <v>719</v>
      </c>
      <c r="H873" t="s">
        <v>80</v>
      </c>
      <c r="I873" t="s">
        <v>81</v>
      </c>
      <c r="J873" t="s">
        <v>82</v>
      </c>
      <c r="K873" t="s">
        <v>42</v>
      </c>
      <c r="L873" t="s">
        <v>91</v>
      </c>
      <c r="M873" t="s">
        <v>83</v>
      </c>
      <c r="N873" s="11" t="s">
        <v>84</v>
      </c>
      <c r="O873" s="11" t="s">
        <v>2274</v>
      </c>
      <c r="P873">
        <v>-45</v>
      </c>
      <c r="Q873">
        <v>0</v>
      </c>
      <c r="R873">
        <v>1269.9000000000001</v>
      </c>
      <c r="S873">
        <v>0</v>
      </c>
      <c r="T873">
        <v>1269.9000000000001</v>
      </c>
    </row>
    <row r="874" spans="1:20" x14ac:dyDescent="0.25">
      <c r="A874" t="s">
        <v>75</v>
      </c>
      <c r="B874" t="s">
        <v>1100</v>
      </c>
      <c r="C874" t="s">
        <v>27</v>
      </c>
      <c r="D874" t="s">
        <v>499</v>
      </c>
      <c r="E874" t="s">
        <v>114</v>
      </c>
      <c r="F874">
        <v>33137</v>
      </c>
      <c r="G874" t="s">
        <v>1102</v>
      </c>
      <c r="H874" t="s">
        <v>80</v>
      </c>
      <c r="I874" t="s">
        <v>81</v>
      </c>
      <c r="J874" t="s">
        <v>82</v>
      </c>
      <c r="K874" t="s">
        <v>53</v>
      </c>
      <c r="L874" t="s">
        <v>165</v>
      </c>
      <c r="M874" t="s">
        <v>83</v>
      </c>
      <c r="N874" s="11" t="s">
        <v>84</v>
      </c>
      <c r="O874" s="11" t="s">
        <v>2274</v>
      </c>
      <c r="P874">
        <v>-1</v>
      </c>
      <c r="Q874">
        <v>0</v>
      </c>
      <c r="R874">
        <v>650.5</v>
      </c>
      <c r="S874">
        <v>0</v>
      </c>
      <c r="T874">
        <v>650.5</v>
      </c>
    </row>
    <row r="875" spans="1:20" x14ac:dyDescent="0.25">
      <c r="A875" t="s">
        <v>75</v>
      </c>
      <c r="B875" t="s">
        <v>310</v>
      </c>
      <c r="C875" t="s">
        <v>19</v>
      </c>
      <c r="D875" t="s">
        <v>172</v>
      </c>
      <c r="E875" t="s">
        <v>147</v>
      </c>
      <c r="F875">
        <v>85260</v>
      </c>
      <c r="G875" t="s">
        <v>324</v>
      </c>
      <c r="H875" t="s">
        <v>80</v>
      </c>
      <c r="I875" t="s">
        <v>81</v>
      </c>
      <c r="J875" t="s">
        <v>90</v>
      </c>
      <c r="K875" t="s">
        <v>36</v>
      </c>
      <c r="L875" t="s">
        <v>36</v>
      </c>
      <c r="M875" t="s">
        <v>92</v>
      </c>
      <c r="N875" s="11" t="s">
        <v>84</v>
      </c>
      <c r="O875" s="11" t="s">
        <v>2274</v>
      </c>
      <c r="P875">
        <v>0</v>
      </c>
      <c r="Q875">
        <v>13</v>
      </c>
      <c r="R875">
        <v>0</v>
      </c>
      <c r="S875">
        <v>1157.78</v>
      </c>
      <c r="T875">
        <v>-1157.78</v>
      </c>
    </row>
    <row r="876" spans="1:20" x14ac:dyDescent="0.25">
      <c r="A876" t="s">
        <v>75</v>
      </c>
      <c r="B876" t="s">
        <v>519</v>
      </c>
      <c r="C876" t="s">
        <v>18</v>
      </c>
      <c r="D876" t="s">
        <v>520</v>
      </c>
      <c r="E876" t="s">
        <v>191</v>
      </c>
      <c r="F876">
        <v>76092</v>
      </c>
      <c r="G876" t="s">
        <v>1103</v>
      </c>
      <c r="H876" t="s">
        <v>80</v>
      </c>
      <c r="I876" t="s">
        <v>81</v>
      </c>
      <c r="J876" t="s">
        <v>90</v>
      </c>
      <c r="K876" t="s">
        <v>42</v>
      </c>
      <c r="L876" t="s">
        <v>91</v>
      </c>
      <c r="M876" t="s">
        <v>92</v>
      </c>
      <c r="N876" s="11" t="s">
        <v>84</v>
      </c>
      <c r="O876" s="11" t="s">
        <v>2274</v>
      </c>
      <c r="P876">
        <v>0</v>
      </c>
      <c r="Q876">
        <v>9</v>
      </c>
      <c r="R876">
        <v>0</v>
      </c>
      <c r="S876">
        <v>34.020000000000003</v>
      </c>
      <c r="T876">
        <v>-34.020000000000003</v>
      </c>
    </row>
    <row r="877" spans="1:20" x14ac:dyDescent="0.25">
      <c r="A877" t="s">
        <v>75</v>
      </c>
      <c r="B877" t="s">
        <v>358</v>
      </c>
      <c r="C877" t="s">
        <v>26</v>
      </c>
      <c r="D877" t="s">
        <v>359</v>
      </c>
      <c r="E877" t="s">
        <v>180</v>
      </c>
      <c r="F877">
        <v>30075</v>
      </c>
      <c r="G877" t="s">
        <v>110</v>
      </c>
      <c r="H877" t="s">
        <v>80</v>
      </c>
      <c r="I877" t="s">
        <v>81</v>
      </c>
      <c r="J877" t="s">
        <v>90</v>
      </c>
      <c r="K877" t="s">
        <v>38</v>
      </c>
      <c r="L877" t="s">
        <v>111</v>
      </c>
      <c r="M877" t="s">
        <v>92</v>
      </c>
      <c r="N877" s="11" t="s">
        <v>84</v>
      </c>
      <c r="O877" s="11" t="s">
        <v>2274</v>
      </c>
      <c r="P877">
        <v>0</v>
      </c>
      <c r="Q877">
        <v>1</v>
      </c>
      <c r="R877">
        <v>0</v>
      </c>
      <c r="S877">
        <v>94.28</v>
      </c>
      <c r="T877">
        <v>-94.28</v>
      </c>
    </row>
    <row r="878" spans="1:20" x14ac:dyDescent="0.25">
      <c r="A878" t="s">
        <v>75</v>
      </c>
      <c r="B878" t="s">
        <v>1623</v>
      </c>
      <c r="C878" t="s">
        <v>30</v>
      </c>
      <c r="D878" t="s">
        <v>1624</v>
      </c>
      <c r="E878" t="s">
        <v>640</v>
      </c>
      <c r="F878">
        <v>60585</v>
      </c>
      <c r="G878" t="s">
        <v>2085</v>
      </c>
      <c r="H878" t="s">
        <v>80</v>
      </c>
      <c r="I878" t="s">
        <v>281</v>
      </c>
      <c r="J878" t="s">
        <v>90</v>
      </c>
      <c r="K878" t="s">
        <v>42</v>
      </c>
      <c r="L878" t="s">
        <v>91</v>
      </c>
      <c r="M878" t="s">
        <v>188</v>
      </c>
      <c r="N878" s="11" t="s">
        <v>84</v>
      </c>
      <c r="O878" s="11" t="s">
        <v>2274</v>
      </c>
      <c r="P878">
        <v>0</v>
      </c>
      <c r="Q878">
        <v>26</v>
      </c>
      <c r="R878">
        <v>0</v>
      </c>
      <c r="S878">
        <v>143</v>
      </c>
      <c r="T878">
        <v>-143</v>
      </c>
    </row>
    <row r="879" spans="1:20" x14ac:dyDescent="0.25">
      <c r="A879" t="s">
        <v>75</v>
      </c>
      <c r="B879" t="s">
        <v>1105</v>
      </c>
      <c r="C879" t="s">
        <v>25</v>
      </c>
      <c r="D879" t="s">
        <v>1106</v>
      </c>
      <c r="E879" t="s">
        <v>186</v>
      </c>
      <c r="F879">
        <v>11967</v>
      </c>
      <c r="G879" t="s">
        <v>514</v>
      </c>
      <c r="H879" t="s">
        <v>80</v>
      </c>
      <c r="I879" t="s">
        <v>81</v>
      </c>
      <c r="J879" t="s">
        <v>82</v>
      </c>
      <c r="K879" t="s">
        <v>38</v>
      </c>
      <c r="L879" t="s">
        <v>111</v>
      </c>
      <c r="M879" t="s">
        <v>83</v>
      </c>
      <c r="N879" s="11" t="s">
        <v>84</v>
      </c>
      <c r="O879" s="11" t="s">
        <v>2274</v>
      </c>
      <c r="P879">
        <v>-1</v>
      </c>
      <c r="Q879">
        <v>0</v>
      </c>
      <c r="R879">
        <v>149</v>
      </c>
      <c r="S879">
        <v>0</v>
      </c>
      <c r="T879">
        <v>149</v>
      </c>
    </row>
    <row r="880" spans="1:20" x14ac:dyDescent="0.25">
      <c r="A880" t="s">
        <v>75</v>
      </c>
      <c r="B880" t="s">
        <v>197</v>
      </c>
      <c r="C880" t="s">
        <v>23</v>
      </c>
      <c r="D880" t="s">
        <v>198</v>
      </c>
      <c r="E880" t="s">
        <v>176</v>
      </c>
      <c r="F880">
        <v>98052</v>
      </c>
      <c r="G880" t="s">
        <v>110</v>
      </c>
      <c r="H880" t="s">
        <v>80</v>
      </c>
      <c r="I880" t="s">
        <v>81</v>
      </c>
      <c r="J880" t="s">
        <v>90</v>
      </c>
      <c r="K880" t="s">
        <v>38</v>
      </c>
      <c r="L880" t="s">
        <v>111</v>
      </c>
      <c r="M880" t="s">
        <v>92</v>
      </c>
      <c r="N880" s="11" t="s">
        <v>84</v>
      </c>
      <c r="O880" s="11" t="s">
        <v>2274</v>
      </c>
      <c r="P880">
        <v>0</v>
      </c>
      <c r="Q880">
        <v>2</v>
      </c>
      <c r="R880">
        <v>0</v>
      </c>
      <c r="S880">
        <v>146.66</v>
      </c>
      <c r="T880">
        <v>-146.66</v>
      </c>
    </row>
    <row r="881" spans="1:20" x14ac:dyDescent="0.25">
      <c r="A881" t="s">
        <v>75</v>
      </c>
      <c r="B881" t="s">
        <v>171</v>
      </c>
      <c r="C881" t="s">
        <v>23</v>
      </c>
      <c r="D881" t="s">
        <v>513</v>
      </c>
      <c r="E881" t="s">
        <v>176</v>
      </c>
      <c r="F881">
        <v>98005</v>
      </c>
      <c r="G881" t="s">
        <v>816</v>
      </c>
      <c r="H881" t="s">
        <v>80</v>
      </c>
      <c r="I881" t="s">
        <v>281</v>
      </c>
      <c r="J881" t="s">
        <v>90</v>
      </c>
      <c r="K881" t="s">
        <v>42</v>
      </c>
      <c r="L881" t="s">
        <v>91</v>
      </c>
      <c r="M881" t="s">
        <v>92</v>
      </c>
      <c r="N881" s="11" t="s">
        <v>84</v>
      </c>
      <c r="O881" s="11" t="s">
        <v>2274</v>
      </c>
      <c r="P881">
        <v>0</v>
      </c>
      <c r="Q881">
        <v>12</v>
      </c>
      <c r="R881">
        <v>0</v>
      </c>
      <c r="S881">
        <v>334.8</v>
      </c>
      <c r="T881">
        <v>-334.8</v>
      </c>
    </row>
    <row r="882" spans="1:20" x14ac:dyDescent="0.25">
      <c r="A882" t="s">
        <v>75</v>
      </c>
      <c r="B882" t="s">
        <v>593</v>
      </c>
      <c r="C882" t="s">
        <v>19</v>
      </c>
      <c r="D882" t="s">
        <v>268</v>
      </c>
      <c r="E882" t="s">
        <v>118</v>
      </c>
      <c r="F882">
        <v>92121</v>
      </c>
      <c r="G882" t="s">
        <v>254</v>
      </c>
      <c r="H882" t="s">
        <v>80</v>
      </c>
      <c r="I882" t="s">
        <v>81</v>
      </c>
      <c r="J882" t="s">
        <v>82</v>
      </c>
      <c r="K882" t="s">
        <v>42</v>
      </c>
      <c r="L882" t="s">
        <v>91</v>
      </c>
      <c r="M882" t="s">
        <v>83</v>
      </c>
      <c r="N882" s="11" t="s">
        <v>84</v>
      </c>
      <c r="O882" s="11" t="s">
        <v>2274</v>
      </c>
      <c r="P882">
        <v>-10</v>
      </c>
      <c r="Q882">
        <v>0</v>
      </c>
      <c r="R882">
        <v>659.5</v>
      </c>
      <c r="S882">
        <v>0</v>
      </c>
      <c r="T882">
        <v>659.5</v>
      </c>
    </row>
    <row r="883" spans="1:20" x14ac:dyDescent="0.25">
      <c r="A883" t="s">
        <v>75</v>
      </c>
      <c r="B883" t="s">
        <v>1107</v>
      </c>
      <c r="C883" t="s">
        <v>22</v>
      </c>
      <c r="D883" t="s">
        <v>1108</v>
      </c>
      <c r="E883" t="s">
        <v>137</v>
      </c>
      <c r="F883">
        <v>23181</v>
      </c>
      <c r="G883" t="s">
        <v>490</v>
      </c>
      <c r="H883" t="s">
        <v>80</v>
      </c>
      <c r="I883" t="s">
        <v>81</v>
      </c>
      <c r="J883" t="s">
        <v>82</v>
      </c>
      <c r="K883" t="s">
        <v>38</v>
      </c>
      <c r="L883" t="s">
        <v>111</v>
      </c>
      <c r="M883" t="s">
        <v>83</v>
      </c>
      <c r="N883" s="11" t="s">
        <v>84</v>
      </c>
      <c r="O883" s="11" t="s">
        <v>2274</v>
      </c>
      <c r="P883">
        <v>-4</v>
      </c>
      <c r="Q883">
        <v>0</v>
      </c>
      <c r="R883">
        <v>279</v>
      </c>
      <c r="S883">
        <v>0</v>
      </c>
      <c r="T883">
        <v>279</v>
      </c>
    </row>
    <row r="884" spans="1:20" x14ac:dyDescent="0.25">
      <c r="A884" t="s">
        <v>75</v>
      </c>
      <c r="B884" t="s">
        <v>1054</v>
      </c>
      <c r="C884" t="s">
        <v>28</v>
      </c>
      <c r="D884" t="s">
        <v>1055</v>
      </c>
      <c r="E884" t="s">
        <v>295</v>
      </c>
      <c r="F884">
        <v>84003</v>
      </c>
      <c r="G884" t="s">
        <v>173</v>
      </c>
      <c r="H884" t="s">
        <v>80</v>
      </c>
      <c r="I884" t="s">
        <v>81</v>
      </c>
      <c r="J884" t="s">
        <v>82</v>
      </c>
      <c r="K884" t="s">
        <v>36</v>
      </c>
      <c r="L884" t="s">
        <v>36</v>
      </c>
      <c r="M884" t="s">
        <v>83</v>
      </c>
      <c r="N884" s="11" t="s">
        <v>84</v>
      </c>
      <c r="O884" s="11" t="s">
        <v>2274</v>
      </c>
      <c r="P884">
        <v>-4</v>
      </c>
      <c r="Q884">
        <v>0</v>
      </c>
      <c r="R884">
        <v>391.8</v>
      </c>
      <c r="S884">
        <v>0</v>
      </c>
      <c r="T884">
        <v>391.8</v>
      </c>
    </row>
    <row r="885" spans="1:20" x14ac:dyDescent="0.25">
      <c r="A885" t="s">
        <v>75</v>
      </c>
      <c r="B885" t="s">
        <v>182</v>
      </c>
      <c r="C885" t="s">
        <v>26</v>
      </c>
      <c r="D885" t="s">
        <v>179</v>
      </c>
      <c r="E885" t="s">
        <v>180</v>
      </c>
      <c r="F885">
        <v>30189</v>
      </c>
      <c r="G885" t="s">
        <v>1002</v>
      </c>
      <c r="H885" t="s">
        <v>80</v>
      </c>
      <c r="I885" t="s">
        <v>81</v>
      </c>
      <c r="J885" t="s">
        <v>82</v>
      </c>
      <c r="K885" t="s">
        <v>38</v>
      </c>
      <c r="L885" t="s">
        <v>129</v>
      </c>
      <c r="M885" t="s">
        <v>83</v>
      </c>
      <c r="N885" s="11" t="s">
        <v>84</v>
      </c>
      <c r="O885" s="11" t="s">
        <v>2274</v>
      </c>
      <c r="P885">
        <v>-1</v>
      </c>
      <c r="Q885">
        <v>0</v>
      </c>
      <c r="R885">
        <v>25.76</v>
      </c>
      <c r="S885">
        <v>0</v>
      </c>
      <c r="T885">
        <v>25.76</v>
      </c>
    </row>
    <row r="886" spans="1:20" x14ac:dyDescent="0.25">
      <c r="A886" t="s">
        <v>75</v>
      </c>
      <c r="B886" t="s">
        <v>762</v>
      </c>
      <c r="C886" t="s">
        <v>21</v>
      </c>
      <c r="D886" t="s">
        <v>589</v>
      </c>
      <c r="E886" t="s">
        <v>159</v>
      </c>
      <c r="F886">
        <v>66218</v>
      </c>
      <c r="G886" t="s">
        <v>266</v>
      </c>
      <c r="H886" t="s">
        <v>80</v>
      </c>
      <c r="I886" t="s">
        <v>81</v>
      </c>
      <c r="J886" t="s">
        <v>90</v>
      </c>
      <c r="K886" t="s">
        <v>53</v>
      </c>
      <c r="L886" t="s">
        <v>165</v>
      </c>
      <c r="M886" t="s">
        <v>92</v>
      </c>
      <c r="N886" s="11" t="s">
        <v>84</v>
      </c>
      <c r="O886" s="11" t="s">
        <v>2274</v>
      </c>
      <c r="P886">
        <v>0</v>
      </c>
      <c r="Q886">
        <v>5</v>
      </c>
      <c r="R886">
        <v>0</v>
      </c>
      <c r="S886">
        <v>474.65</v>
      </c>
      <c r="T886">
        <v>-474.65</v>
      </c>
    </row>
    <row r="887" spans="1:20" x14ac:dyDescent="0.25">
      <c r="A887" t="s">
        <v>75</v>
      </c>
      <c r="B887" t="s">
        <v>112</v>
      </c>
      <c r="C887" t="s">
        <v>27</v>
      </c>
      <c r="D887" t="s">
        <v>113</v>
      </c>
      <c r="E887" t="s">
        <v>114</v>
      </c>
      <c r="F887">
        <v>32256</v>
      </c>
      <c r="G887" t="s">
        <v>906</v>
      </c>
      <c r="H887" t="s">
        <v>80</v>
      </c>
      <c r="I887" t="s">
        <v>281</v>
      </c>
      <c r="J887" t="s">
        <v>90</v>
      </c>
      <c r="K887" t="s">
        <v>42</v>
      </c>
      <c r="L887" t="s">
        <v>91</v>
      </c>
      <c r="M887" t="s">
        <v>92</v>
      </c>
      <c r="N887" s="11" t="s">
        <v>84</v>
      </c>
      <c r="O887" s="11" t="s">
        <v>2274</v>
      </c>
      <c r="P887">
        <v>0</v>
      </c>
      <c r="Q887">
        <v>24</v>
      </c>
      <c r="R887">
        <v>0</v>
      </c>
      <c r="S887">
        <v>35.25</v>
      </c>
      <c r="T887">
        <v>-35.25</v>
      </c>
    </row>
    <row r="888" spans="1:20" x14ac:dyDescent="0.25">
      <c r="A888" t="s">
        <v>75</v>
      </c>
      <c r="B888" t="s">
        <v>614</v>
      </c>
      <c r="C888" t="s">
        <v>25</v>
      </c>
      <c r="D888" t="s">
        <v>131</v>
      </c>
      <c r="E888" t="s">
        <v>114</v>
      </c>
      <c r="F888">
        <v>33405</v>
      </c>
      <c r="G888" t="s">
        <v>442</v>
      </c>
      <c r="H888" t="s">
        <v>80</v>
      </c>
      <c r="I888" t="s">
        <v>81</v>
      </c>
      <c r="J888" t="s">
        <v>82</v>
      </c>
      <c r="K888" t="s">
        <v>53</v>
      </c>
      <c r="L888" t="s">
        <v>248</v>
      </c>
      <c r="M888" t="s">
        <v>83</v>
      </c>
      <c r="N888" s="11" t="s">
        <v>84</v>
      </c>
      <c r="O888" s="11" t="s">
        <v>2274</v>
      </c>
      <c r="P888">
        <v>-6</v>
      </c>
      <c r="Q888">
        <v>0</v>
      </c>
      <c r="R888">
        <v>27</v>
      </c>
      <c r="S888">
        <v>0</v>
      </c>
      <c r="T888">
        <v>27</v>
      </c>
    </row>
    <row r="889" spans="1:20" x14ac:dyDescent="0.25">
      <c r="A889" t="s">
        <v>75</v>
      </c>
      <c r="B889" t="s">
        <v>2139</v>
      </c>
      <c r="C889" t="s">
        <v>28</v>
      </c>
      <c r="D889" t="s">
        <v>1012</v>
      </c>
      <c r="E889" t="s">
        <v>295</v>
      </c>
      <c r="F889">
        <v>84098</v>
      </c>
      <c r="G889" t="s">
        <v>224</v>
      </c>
      <c r="H889" t="s">
        <v>80</v>
      </c>
      <c r="I889" t="s">
        <v>81</v>
      </c>
      <c r="J889" t="s">
        <v>82</v>
      </c>
      <c r="K889" t="s">
        <v>38</v>
      </c>
      <c r="L889" t="s">
        <v>111</v>
      </c>
      <c r="M889" t="s">
        <v>83</v>
      </c>
      <c r="N889" s="11" t="s">
        <v>84</v>
      </c>
      <c r="O889" s="11" t="s">
        <v>2274</v>
      </c>
      <c r="P889">
        <v>-5</v>
      </c>
      <c r="Q889">
        <v>0</v>
      </c>
      <c r="R889">
        <v>576</v>
      </c>
      <c r="S889">
        <v>0</v>
      </c>
      <c r="T889">
        <v>576</v>
      </c>
    </row>
    <row r="890" spans="1:20" x14ac:dyDescent="0.25">
      <c r="A890" t="s">
        <v>75</v>
      </c>
      <c r="B890" t="s">
        <v>189</v>
      </c>
      <c r="C890" t="s">
        <v>18</v>
      </c>
      <c r="D890" t="s">
        <v>190</v>
      </c>
      <c r="E890" t="s">
        <v>191</v>
      </c>
      <c r="F890">
        <v>76262</v>
      </c>
      <c r="G890" t="s">
        <v>947</v>
      </c>
      <c r="H890" t="s">
        <v>80</v>
      </c>
      <c r="I890" t="s">
        <v>281</v>
      </c>
      <c r="J890" t="s">
        <v>82</v>
      </c>
      <c r="K890" t="s">
        <v>53</v>
      </c>
      <c r="L890" t="s">
        <v>165</v>
      </c>
      <c r="M890" t="s">
        <v>83</v>
      </c>
      <c r="N890" s="11" t="s">
        <v>84</v>
      </c>
      <c r="O890" s="11" t="s">
        <v>2274</v>
      </c>
      <c r="P890">
        <v>24</v>
      </c>
      <c r="Q890">
        <v>0</v>
      </c>
      <c r="R890">
        <v>2328</v>
      </c>
      <c r="S890">
        <v>0</v>
      </c>
      <c r="T890">
        <v>2328</v>
      </c>
    </row>
    <row r="891" spans="1:20" x14ac:dyDescent="0.25">
      <c r="A891" t="s">
        <v>75</v>
      </c>
      <c r="B891" t="s">
        <v>821</v>
      </c>
      <c r="C891" t="s">
        <v>29</v>
      </c>
      <c r="D891" t="s">
        <v>822</v>
      </c>
      <c r="E891" t="s">
        <v>87</v>
      </c>
      <c r="F891">
        <v>43074</v>
      </c>
      <c r="G891" t="s">
        <v>1016</v>
      </c>
      <c r="H891" t="s">
        <v>80</v>
      </c>
      <c r="I891" t="s">
        <v>281</v>
      </c>
      <c r="J891" t="s">
        <v>82</v>
      </c>
      <c r="K891" t="s">
        <v>42</v>
      </c>
      <c r="L891" t="s">
        <v>91</v>
      </c>
      <c r="M891" t="s">
        <v>83</v>
      </c>
      <c r="N891" s="11" t="s">
        <v>84</v>
      </c>
      <c r="O891" s="11" t="s">
        <v>2274</v>
      </c>
      <c r="P891">
        <v>20</v>
      </c>
      <c r="Q891">
        <v>0</v>
      </c>
      <c r="R891">
        <v>338</v>
      </c>
      <c r="S891">
        <v>0</v>
      </c>
      <c r="T891">
        <v>338</v>
      </c>
    </row>
    <row r="892" spans="1:20" x14ac:dyDescent="0.25">
      <c r="A892" t="s">
        <v>75</v>
      </c>
      <c r="B892" t="s">
        <v>194</v>
      </c>
      <c r="C892" t="s">
        <v>19</v>
      </c>
      <c r="D892" t="s">
        <v>195</v>
      </c>
      <c r="E892" t="s">
        <v>147</v>
      </c>
      <c r="F892">
        <v>85296</v>
      </c>
      <c r="G892" t="s">
        <v>477</v>
      </c>
      <c r="H892" t="s">
        <v>80</v>
      </c>
      <c r="I892" t="s">
        <v>81</v>
      </c>
      <c r="J892" t="s">
        <v>90</v>
      </c>
      <c r="K892" t="s">
        <v>38</v>
      </c>
      <c r="L892" t="s">
        <v>111</v>
      </c>
      <c r="M892" t="s">
        <v>92</v>
      </c>
      <c r="N892" s="11" t="s">
        <v>84</v>
      </c>
      <c r="O892" s="11" t="s">
        <v>2274</v>
      </c>
      <c r="P892">
        <v>0</v>
      </c>
      <c r="Q892">
        <v>2</v>
      </c>
      <c r="R892">
        <v>0</v>
      </c>
      <c r="S892">
        <v>256</v>
      </c>
      <c r="T892">
        <v>-256</v>
      </c>
    </row>
    <row r="893" spans="1:20" x14ac:dyDescent="0.25">
      <c r="A893" t="s">
        <v>75</v>
      </c>
      <c r="B893" t="s">
        <v>588</v>
      </c>
      <c r="C893" t="s">
        <v>21</v>
      </c>
      <c r="D893" t="s">
        <v>589</v>
      </c>
      <c r="E893" t="s">
        <v>159</v>
      </c>
      <c r="F893">
        <v>66227</v>
      </c>
      <c r="G893" t="s">
        <v>106</v>
      </c>
      <c r="H893" t="s">
        <v>80</v>
      </c>
      <c r="I893" t="s">
        <v>164</v>
      </c>
      <c r="J893" t="s">
        <v>90</v>
      </c>
      <c r="K893" t="s">
        <v>42</v>
      </c>
      <c r="L893" t="s">
        <v>91</v>
      </c>
      <c r="M893" t="s">
        <v>92</v>
      </c>
      <c r="N893" s="11" t="s">
        <v>84</v>
      </c>
      <c r="O893" s="11" t="s">
        <v>2274</v>
      </c>
      <c r="P893">
        <v>0</v>
      </c>
      <c r="Q893">
        <v>11</v>
      </c>
      <c r="R893">
        <v>0</v>
      </c>
      <c r="S893">
        <v>184.14</v>
      </c>
      <c r="T893">
        <v>-184.14</v>
      </c>
    </row>
    <row r="894" spans="1:20" x14ac:dyDescent="0.25">
      <c r="A894" t="s">
        <v>75</v>
      </c>
      <c r="B894" t="s">
        <v>167</v>
      </c>
      <c r="C894" t="s">
        <v>28</v>
      </c>
      <c r="D894" t="s">
        <v>168</v>
      </c>
      <c r="E894" t="s">
        <v>95</v>
      </c>
      <c r="F894">
        <v>80550</v>
      </c>
      <c r="G894" t="s">
        <v>106</v>
      </c>
      <c r="H894" t="s">
        <v>80</v>
      </c>
      <c r="I894" t="s">
        <v>164</v>
      </c>
      <c r="J894" t="s">
        <v>90</v>
      </c>
      <c r="K894" t="s">
        <v>42</v>
      </c>
      <c r="L894" t="s">
        <v>91</v>
      </c>
      <c r="M894" t="s">
        <v>92</v>
      </c>
      <c r="N894" s="11" t="s">
        <v>84</v>
      </c>
      <c r="O894" s="11" t="s">
        <v>2274</v>
      </c>
      <c r="P894">
        <v>0</v>
      </c>
      <c r="Q894">
        <v>30</v>
      </c>
      <c r="R894">
        <v>0</v>
      </c>
      <c r="S894">
        <v>446.4</v>
      </c>
      <c r="T894">
        <v>-446.4</v>
      </c>
    </row>
    <row r="895" spans="1:20" x14ac:dyDescent="0.25">
      <c r="A895" t="s">
        <v>75</v>
      </c>
      <c r="B895" t="s">
        <v>1028</v>
      </c>
      <c r="C895" t="s">
        <v>28</v>
      </c>
      <c r="D895" t="s">
        <v>1029</v>
      </c>
      <c r="E895" t="s">
        <v>95</v>
      </c>
      <c r="F895">
        <v>81621</v>
      </c>
      <c r="G895" t="s">
        <v>266</v>
      </c>
      <c r="H895" t="s">
        <v>80</v>
      </c>
      <c r="I895" t="s">
        <v>81</v>
      </c>
      <c r="J895" t="s">
        <v>90</v>
      </c>
      <c r="K895" t="s">
        <v>53</v>
      </c>
      <c r="L895" t="s">
        <v>165</v>
      </c>
      <c r="M895" t="s">
        <v>92</v>
      </c>
      <c r="N895" s="11" t="s">
        <v>84</v>
      </c>
      <c r="O895" s="11" t="s">
        <v>2274</v>
      </c>
      <c r="P895">
        <v>0</v>
      </c>
      <c r="Q895">
        <v>2</v>
      </c>
      <c r="R895">
        <v>0</v>
      </c>
      <c r="S895">
        <v>194</v>
      </c>
      <c r="T895">
        <v>-194</v>
      </c>
    </row>
    <row r="896" spans="1:20" x14ac:dyDescent="0.25">
      <c r="A896" t="s">
        <v>75</v>
      </c>
      <c r="B896" t="s">
        <v>1065</v>
      </c>
      <c r="C896" t="s">
        <v>25</v>
      </c>
      <c r="D896" t="s">
        <v>1066</v>
      </c>
      <c r="E896" t="s">
        <v>186</v>
      </c>
      <c r="F896">
        <v>11784</v>
      </c>
      <c r="G896" t="s">
        <v>749</v>
      </c>
      <c r="H896" t="s">
        <v>80</v>
      </c>
      <c r="I896" t="s">
        <v>164</v>
      </c>
      <c r="J896" t="s">
        <v>90</v>
      </c>
      <c r="K896" t="s">
        <v>38</v>
      </c>
      <c r="L896" t="s">
        <v>129</v>
      </c>
      <c r="M896" t="s">
        <v>92</v>
      </c>
      <c r="N896" s="11" t="s">
        <v>84</v>
      </c>
      <c r="O896" s="11" t="s">
        <v>2274</v>
      </c>
      <c r="P896">
        <v>0</v>
      </c>
      <c r="Q896">
        <v>2</v>
      </c>
      <c r="R896">
        <v>0</v>
      </c>
      <c r="S896">
        <v>213.22</v>
      </c>
      <c r="T896">
        <v>-213.22</v>
      </c>
    </row>
    <row r="897" spans="1:20" x14ac:dyDescent="0.25">
      <c r="A897" t="s">
        <v>75</v>
      </c>
      <c r="B897" t="s">
        <v>272</v>
      </c>
      <c r="C897" t="s">
        <v>27</v>
      </c>
      <c r="D897" t="s">
        <v>273</v>
      </c>
      <c r="E897" t="s">
        <v>114</v>
      </c>
      <c r="F897">
        <v>33909</v>
      </c>
      <c r="G897" t="s">
        <v>1109</v>
      </c>
      <c r="H897" t="s">
        <v>80</v>
      </c>
      <c r="I897" t="s">
        <v>81</v>
      </c>
      <c r="J897" t="s">
        <v>90</v>
      </c>
      <c r="K897" t="s">
        <v>42</v>
      </c>
      <c r="L897" t="s">
        <v>91</v>
      </c>
      <c r="M897" t="s">
        <v>188</v>
      </c>
      <c r="N897" s="11" t="s">
        <v>84</v>
      </c>
      <c r="O897" s="11" t="s">
        <v>2274</v>
      </c>
      <c r="P897">
        <v>0</v>
      </c>
      <c r="Q897">
        <v>2</v>
      </c>
      <c r="R897">
        <v>0</v>
      </c>
      <c r="S897">
        <v>6.2</v>
      </c>
      <c r="T897">
        <v>-6.2</v>
      </c>
    </row>
    <row r="898" spans="1:20" x14ac:dyDescent="0.25">
      <c r="A898" t="s">
        <v>75</v>
      </c>
      <c r="B898" t="s">
        <v>551</v>
      </c>
      <c r="C898" t="s">
        <v>27</v>
      </c>
      <c r="D898" t="s">
        <v>552</v>
      </c>
      <c r="E898" t="s">
        <v>114</v>
      </c>
      <c r="F898">
        <v>33634</v>
      </c>
      <c r="G898" t="s">
        <v>1110</v>
      </c>
      <c r="H898" t="s">
        <v>80</v>
      </c>
      <c r="I898" t="s">
        <v>89</v>
      </c>
      <c r="J898" t="s">
        <v>90</v>
      </c>
      <c r="K898" t="s">
        <v>53</v>
      </c>
      <c r="L898" t="s">
        <v>887</v>
      </c>
      <c r="M898" t="s">
        <v>92</v>
      </c>
      <c r="N898" s="11" t="s">
        <v>84</v>
      </c>
      <c r="O898" s="11" t="s">
        <v>2274</v>
      </c>
      <c r="P898">
        <v>0</v>
      </c>
      <c r="Q898">
        <v>4</v>
      </c>
      <c r="R898">
        <v>0</v>
      </c>
      <c r="S898">
        <v>348.16</v>
      </c>
      <c r="T898">
        <v>-348.16</v>
      </c>
    </row>
    <row r="899" spans="1:20" x14ac:dyDescent="0.25">
      <c r="A899" t="s">
        <v>75</v>
      </c>
      <c r="B899" t="s">
        <v>120</v>
      </c>
      <c r="C899" t="s">
        <v>22</v>
      </c>
      <c r="D899" t="s">
        <v>121</v>
      </c>
      <c r="E899" t="s">
        <v>122</v>
      </c>
      <c r="F899">
        <v>20910</v>
      </c>
      <c r="G899" t="s">
        <v>1111</v>
      </c>
      <c r="H899" t="s">
        <v>80</v>
      </c>
      <c r="I899" t="s">
        <v>81</v>
      </c>
      <c r="J899" t="s">
        <v>82</v>
      </c>
      <c r="K899" t="s">
        <v>37</v>
      </c>
      <c r="L899" t="s">
        <v>124</v>
      </c>
      <c r="M899" t="s">
        <v>83</v>
      </c>
      <c r="N899" s="11" t="s">
        <v>84</v>
      </c>
      <c r="O899" s="11" t="s">
        <v>2274</v>
      </c>
      <c r="P899">
        <v>-2</v>
      </c>
      <c r="Q899">
        <v>0</v>
      </c>
      <c r="R899">
        <v>30.8</v>
      </c>
      <c r="S899">
        <v>0</v>
      </c>
      <c r="T899">
        <v>30.8</v>
      </c>
    </row>
    <row r="900" spans="1:20" x14ac:dyDescent="0.25">
      <c r="A900" t="s">
        <v>75</v>
      </c>
      <c r="B900" t="s">
        <v>167</v>
      </c>
      <c r="C900" t="s">
        <v>28</v>
      </c>
      <c r="D900" t="s">
        <v>168</v>
      </c>
      <c r="E900" t="s">
        <v>95</v>
      </c>
      <c r="F900">
        <v>80550</v>
      </c>
      <c r="G900" t="s">
        <v>1104</v>
      </c>
      <c r="H900" t="s">
        <v>80</v>
      </c>
      <c r="I900" t="s">
        <v>89</v>
      </c>
      <c r="J900" t="s">
        <v>90</v>
      </c>
      <c r="K900" t="s">
        <v>54</v>
      </c>
      <c r="L900" t="s">
        <v>824</v>
      </c>
      <c r="M900" t="s">
        <v>92</v>
      </c>
      <c r="N900" s="11" t="s">
        <v>84</v>
      </c>
      <c r="O900" s="11" t="s">
        <v>2274</v>
      </c>
      <c r="P900">
        <v>-72</v>
      </c>
      <c r="Q900">
        <v>0</v>
      </c>
      <c r="R900">
        <v>1728.48</v>
      </c>
      <c r="S900">
        <v>0</v>
      </c>
      <c r="T900">
        <v>1728.48</v>
      </c>
    </row>
    <row r="901" spans="1:20" x14ac:dyDescent="0.25">
      <c r="A901" t="s">
        <v>75</v>
      </c>
      <c r="B901" t="s">
        <v>780</v>
      </c>
      <c r="C901" t="s">
        <v>20</v>
      </c>
      <c r="D901" t="s">
        <v>781</v>
      </c>
      <c r="E901" t="s">
        <v>186</v>
      </c>
      <c r="F901">
        <v>12203</v>
      </c>
      <c r="G901" t="s">
        <v>1112</v>
      </c>
      <c r="H901" t="s">
        <v>80</v>
      </c>
      <c r="I901" t="s">
        <v>81</v>
      </c>
      <c r="J901" t="s">
        <v>82</v>
      </c>
      <c r="K901" t="s">
        <v>53</v>
      </c>
      <c r="L901" t="s">
        <v>139</v>
      </c>
      <c r="M901" t="s">
        <v>83</v>
      </c>
      <c r="N901" s="11" t="s">
        <v>84</v>
      </c>
      <c r="O901" s="11" t="s">
        <v>2274</v>
      </c>
      <c r="P901">
        <v>3</v>
      </c>
      <c r="Q901">
        <v>0</v>
      </c>
      <c r="R901">
        <v>31.35</v>
      </c>
      <c r="S901">
        <v>0</v>
      </c>
      <c r="T901">
        <v>31.35</v>
      </c>
    </row>
    <row r="902" spans="1:20" x14ac:dyDescent="0.25">
      <c r="A902" t="s">
        <v>75</v>
      </c>
      <c r="B902" t="s">
        <v>393</v>
      </c>
      <c r="C902" t="s">
        <v>28</v>
      </c>
      <c r="D902" t="s">
        <v>394</v>
      </c>
      <c r="E902" t="s">
        <v>95</v>
      </c>
      <c r="F902">
        <v>80611</v>
      </c>
      <c r="G902" t="s">
        <v>173</v>
      </c>
      <c r="H902" t="s">
        <v>80</v>
      </c>
      <c r="I902" t="s">
        <v>81</v>
      </c>
      <c r="J902" t="s">
        <v>82</v>
      </c>
      <c r="K902" t="s">
        <v>36</v>
      </c>
      <c r="L902" t="s">
        <v>36</v>
      </c>
      <c r="M902" t="s">
        <v>83</v>
      </c>
      <c r="N902" s="11" t="s">
        <v>84</v>
      </c>
      <c r="O902" s="11" t="s">
        <v>2274</v>
      </c>
      <c r="P902">
        <v>4</v>
      </c>
      <c r="Q902">
        <v>0</v>
      </c>
      <c r="R902">
        <v>249.36</v>
      </c>
      <c r="S902">
        <v>0</v>
      </c>
      <c r="T902">
        <v>249.36</v>
      </c>
    </row>
    <row r="903" spans="1:20" x14ac:dyDescent="0.25">
      <c r="A903" t="s">
        <v>75</v>
      </c>
      <c r="B903" t="s">
        <v>301</v>
      </c>
      <c r="C903" t="s">
        <v>29</v>
      </c>
      <c r="D903" t="s">
        <v>302</v>
      </c>
      <c r="E903" t="s">
        <v>87</v>
      </c>
      <c r="F903">
        <v>45005</v>
      </c>
      <c r="G903" t="s">
        <v>671</v>
      </c>
      <c r="H903" t="s">
        <v>80</v>
      </c>
      <c r="I903" t="s">
        <v>81</v>
      </c>
      <c r="J903" t="s">
        <v>90</v>
      </c>
      <c r="K903" t="s">
        <v>53</v>
      </c>
      <c r="L903" t="s">
        <v>193</v>
      </c>
      <c r="M903" t="s">
        <v>92</v>
      </c>
      <c r="N903" s="11" t="s">
        <v>84</v>
      </c>
      <c r="O903" s="11" t="s">
        <v>2274</v>
      </c>
      <c r="P903">
        <v>0</v>
      </c>
      <c r="Q903">
        <v>1</v>
      </c>
      <c r="R903">
        <v>0</v>
      </c>
      <c r="S903">
        <v>86.82</v>
      </c>
      <c r="T903">
        <v>-86.82</v>
      </c>
    </row>
    <row r="904" spans="1:20" x14ac:dyDescent="0.25">
      <c r="A904" t="s">
        <v>75</v>
      </c>
      <c r="B904" t="s">
        <v>1113</v>
      </c>
      <c r="C904" t="s">
        <v>29</v>
      </c>
      <c r="D904" t="s">
        <v>1114</v>
      </c>
      <c r="E904" t="s">
        <v>423</v>
      </c>
      <c r="F904">
        <v>40223</v>
      </c>
      <c r="G904" t="s">
        <v>1115</v>
      </c>
      <c r="H904" t="s">
        <v>80</v>
      </c>
      <c r="I904" t="s">
        <v>164</v>
      </c>
      <c r="J904" t="s">
        <v>90</v>
      </c>
      <c r="K904" t="s">
        <v>44</v>
      </c>
      <c r="L904" t="s">
        <v>144</v>
      </c>
      <c r="M904" t="s">
        <v>92</v>
      </c>
      <c r="N904" s="11" t="s">
        <v>84</v>
      </c>
      <c r="O904" s="11" t="s">
        <v>2274</v>
      </c>
      <c r="P904">
        <v>0</v>
      </c>
      <c r="Q904">
        <v>63</v>
      </c>
      <c r="R904">
        <v>0</v>
      </c>
      <c r="S904">
        <v>0</v>
      </c>
      <c r="T904">
        <v>0</v>
      </c>
    </row>
    <row r="905" spans="1:20" x14ac:dyDescent="0.25">
      <c r="A905" t="s">
        <v>75</v>
      </c>
      <c r="B905" t="s">
        <v>693</v>
      </c>
      <c r="C905" t="s">
        <v>20</v>
      </c>
      <c r="D905" t="s">
        <v>694</v>
      </c>
      <c r="E905" t="s">
        <v>695</v>
      </c>
      <c r="F905">
        <v>6355</v>
      </c>
      <c r="G905" t="s">
        <v>1521</v>
      </c>
      <c r="H905" t="s">
        <v>80</v>
      </c>
      <c r="I905" t="s">
        <v>281</v>
      </c>
      <c r="J905" t="s">
        <v>90</v>
      </c>
      <c r="K905" t="s">
        <v>37</v>
      </c>
      <c r="L905" t="s">
        <v>1144</v>
      </c>
      <c r="M905" t="s">
        <v>92</v>
      </c>
      <c r="N905" s="11" t="s">
        <v>84</v>
      </c>
      <c r="O905" s="11" t="s">
        <v>2274</v>
      </c>
      <c r="P905">
        <v>0</v>
      </c>
      <c r="Q905">
        <v>6</v>
      </c>
      <c r="R905">
        <v>0</v>
      </c>
      <c r="S905">
        <v>263.10000000000002</v>
      </c>
      <c r="T905">
        <v>-263.10000000000002</v>
      </c>
    </row>
    <row r="906" spans="1:20" x14ac:dyDescent="0.25">
      <c r="A906" t="s">
        <v>75</v>
      </c>
      <c r="B906" t="s">
        <v>167</v>
      </c>
      <c r="C906" t="s">
        <v>28</v>
      </c>
      <c r="D906" t="s">
        <v>168</v>
      </c>
      <c r="E906" t="s">
        <v>95</v>
      </c>
      <c r="F906">
        <v>80550</v>
      </c>
      <c r="G906" t="s">
        <v>738</v>
      </c>
      <c r="H906" t="s">
        <v>80</v>
      </c>
      <c r="I906" t="s">
        <v>81</v>
      </c>
      <c r="J906" t="s">
        <v>90</v>
      </c>
      <c r="K906" t="s">
        <v>42</v>
      </c>
      <c r="L906" t="s">
        <v>91</v>
      </c>
      <c r="M906" t="s">
        <v>188</v>
      </c>
      <c r="N906" s="11" t="s">
        <v>84</v>
      </c>
      <c r="O906" s="11" t="s">
        <v>2274</v>
      </c>
      <c r="P906">
        <v>0</v>
      </c>
      <c r="Q906">
        <v>1</v>
      </c>
      <c r="R906">
        <v>0</v>
      </c>
      <c r="S906">
        <v>17.8</v>
      </c>
      <c r="T906">
        <v>-17.8</v>
      </c>
    </row>
    <row r="907" spans="1:20" x14ac:dyDescent="0.25">
      <c r="A907" t="s">
        <v>75</v>
      </c>
      <c r="B907" t="s">
        <v>1116</v>
      </c>
      <c r="C907" t="s">
        <v>28</v>
      </c>
      <c r="D907" t="s">
        <v>1117</v>
      </c>
      <c r="E907" t="s">
        <v>95</v>
      </c>
      <c r="F907" t="s">
        <v>1118</v>
      </c>
      <c r="G907" t="s">
        <v>202</v>
      </c>
      <c r="H907" t="s">
        <v>80</v>
      </c>
      <c r="I907" t="s">
        <v>81</v>
      </c>
      <c r="J907" t="s">
        <v>90</v>
      </c>
      <c r="K907" t="s">
        <v>42</v>
      </c>
      <c r="L907" t="s">
        <v>91</v>
      </c>
      <c r="M907" t="s">
        <v>188</v>
      </c>
      <c r="N907" s="11" t="s">
        <v>84</v>
      </c>
      <c r="O907" s="11" t="s">
        <v>2274</v>
      </c>
      <c r="P907">
        <v>0</v>
      </c>
      <c r="Q907">
        <v>1</v>
      </c>
      <c r="R907">
        <v>0</v>
      </c>
      <c r="S907">
        <v>8.25</v>
      </c>
      <c r="T907">
        <v>-8.25</v>
      </c>
    </row>
    <row r="908" spans="1:20" x14ac:dyDescent="0.25">
      <c r="A908" t="s">
        <v>75</v>
      </c>
      <c r="B908" t="s">
        <v>1011</v>
      </c>
      <c r="C908" t="s">
        <v>28</v>
      </c>
      <c r="D908" t="s">
        <v>1012</v>
      </c>
      <c r="E908" t="s">
        <v>295</v>
      </c>
      <c r="F908">
        <v>84098</v>
      </c>
      <c r="G908" t="s">
        <v>364</v>
      </c>
      <c r="H908" t="s">
        <v>80</v>
      </c>
      <c r="I908" t="s">
        <v>81</v>
      </c>
      <c r="J908" t="s">
        <v>365</v>
      </c>
      <c r="K908" t="s">
        <v>39</v>
      </c>
      <c r="L908" t="s">
        <v>39</v>
      </c>
      <c r="M908" t="s">
        <v>92</v>
      </c>
      <c r="N908" s="11" t="s">
        <v>84</v>
      </c>
      <c r="O908" s="11" t="s">
        <v>2274</v>
      </c>
      <c r="P908">
        <v>-1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75</v>
      </c>
      <c r="B909" t="s">
        <v>157</v>
      </c>
      <c r="C909" t="s">
        <v>21</v>
      </c>
      <c r="D909" t="s">
        <v>158</v>
      </c>
      <c r="E909" t="s">
        <v>159</v>
      </c>
      <c r="F909">
        <v>66205</v>
      </c>
      <c r="G909" t="s">
        <v>757</v>
      </c>
      <c r="H909" t="s">
        <v>80</v>
      </c>
      <c r="I909" t="s">
        <v>81</v>
      </c>
      <c r="J909" t="s">
        <v>82</v>
      </c>
      <c r="K909" t="s">
        <v>53</v>
      </c>
      <c r="L909" t="s">
        <v>228</v>
      </c>
      <c r="M909" t="s">
        <v>83</v>
      </c>
      <c r="N909" s="11" t="s">
        <v>84</v>
      </c>
      <c r="O909" s="11" t="s">
        <v>2274</v>
      </c>
      <c r="P909">
        <v>-6</v>
      </c>
      <c r="Q909">
        <v>0</v>
      </c>
      <c r="R909">
        <v>547.20000000000005</v>
      </c>
      <c r="S909">
        <v>0</v>
      </c>
      <c r="T909">
        <v>547.20000000000005</v>
      </c>
    </row>
    <row r="910" spans="1:20" x14ac:dyDescent="0.25">
      <c r="A910" t="s">
        <v>75</v>
      </c>
      <c r="B910" t="s">
        <v>189</v>
      </c>
      <c r="C910" t="s">
        <v>18</v>
      </c>
      <c r="D910" t="s">
        <v>190</v>
      </c>
      <c r="E910" t="s">
        <v>191</v>
      </c>
      <c r="F910">
        <v>76262</v>
      </c>
      <c r="G910" t="s">
        <v>906</v>
      </c>
      <c r="H910" t="s">
        <v>80</v>
      </c>
      <c r="I910" t="s">
        <v>281</v>
      </c>
      <c r="J910" t="s">
        <v>90</v>
      </c>
      <c r="K910" t="s">
        <v>42</v>
      </c>
      <c r="L910" t="s">
        <v>91</v>
      </c>
      <c r="M910" t="s">
        <v>92</v>
      </c>
      <c r="N910" s="11" t="s">
        <v>84</v>
      </c>
      <c r="O910" s="11" t="s">
        <v>2274</v>
      </c>
      <c r="P910">
        <v>0</v>
      </c>
      <c r="Q910">
        <v>37</v>
      </c>
      <c r="R910">
        <v>0</v>
      </c>
      <c r="S910">
        <v>56.8</v>
      </c>
      <c r="T910">
        <v>-56.8</v>
      </c>
    </row>
    <row r="911" spans="1:20" x14ac:dyDescent="0.25">
      <c r="A911" t="s">
        <v>75</v>
      </c>
      <c r="B911" t="s">
        <v>1119</v>
      </c>
      <c r="C911" t="s">
        <v>22</v>
      </c>
      <c r="D911" t="s">
        <v>414</v>
      </c>
      <c r="E911" t="s">
        <v>415</v>
      </c>
      <c r="F911">
        <v>19803</v>
      </c>
      <c r="G911" t="s">
        <v>1024</v>
      </c>
      <c r="H911" t="s">
        <v>133</v>
      </c>
      <c r="I911" t="s">
        <v>81</v>
      </c>
      <c r="J911" t="s">
        <v>90</v>
      </c>
      <c r="K911" t="s">
        <v>44</v>
      </c>
      <c r="L911" t="s">
        <v>144</v>
      </c>
      <c r="M911" t="s">
        <v>229</v>
      </c>
      <c r="N911" s="11" t="s">
        <v>84</v>
      </c>
      <c r="O911" s="11" t="s">
        <v>2274</v>
      </c>
      <c r="P911">
        <v>0</v>
      </c>
      <c r="Q911">
        <v>60</v>
      </c>
      <c r="R911">
        <v>0</v>
      </c>
      <c r="S911">
        <v>0</v>
      </c>
      <c r="T911">
        <v>0</v>
      </c>
    </row>
    <row r="912" spans="1:20" x14ac:dyDescent="0.25">
      <c r="A912" t="s">
        <v>75</v>
      </c>
      <c r="B912" t="s">
        <v>1065</v>
      </c>
      <c r="C912" t="s">
        <v>25</v>
      </c>
      <c r="D912" t="s">
        <v>1066</v>
      </c>
      <c r="E912" t="s">
        <v>186</v>
      </c>
      <c r="F912">
        <v>11784</v>
      </c>
      <c r="G912" t="s">
        <v>761</v>
      </c>
      <c r="H912" t="s">
        <v>80</v>
      </c>
      <c r="I912" t="s">
        <v>164</v>
      </c>
      <c r="J912" t="s">
        <v>90</v>
      </c>
      <c r="K912" t="s">
        <v>38</v>
      </c>
      <c r="L912" t="s">
        <v>129</v>
      </c>
      <c r="M912" t="s">
        <v>92</v>
      </c>
      <c r="N912" s="11" t="s">
        <v>84</v>
      </c>
      <c r="O912" s="11" t="s">
        <v>2274</v>
      </c>
      <c r="P912">
        <v>0</v>
      </c>
      <c r="Q912">
        <v>1</v>
      </c>
      <c r="R912">
        <v>0</v>
      </c>
      <c r="S912">
        <v>42.39</v>
      </c>
      <c r="T912">
        <v>-42.39</v>
      </c>
    </row>
    <row r="913" spans="1:20" x14ac:dyDescent="0.25">
      <c r="A913" t="s">
        <v>75</v>
      </c>
      <c r="B913" t="s">
        <v>218</v>
      </c>
      <c r="C913" t="s">
        <v>27</v>
      </c>
      <c r="D913" t="s">
        <v>219</v>
      </c>
      <c r="E913" t="s">
        <v>114</v>
      </c>
      <c r="F913">
        <v>34110</v>
      </c>
      <c r="G913" t="s">
        <v>576</v>
      </c>
      <c r="H913" t="s">
        <v>80</v>
      </c>
      <c r="I913" t="s">
        <v>281</v>
      </c>
      <c r="J913" t="s">
        <v>82</v>
      </c>
      <c r="K913" t="s">
        <v>42</v>
      </c>
      <c r="L913" t="s">
        <v>91</v>
      </c>
      <c r="M913" t="s">
        <v>83</v>
      </c>
      <c r="N913" s="11" t="s">
        <v>84</v>
      </c>
      <c r="O913" s="11" t="s">
        <v>2274</v>
      </c>
      <c r="P913">
        <v>-4</v>
      </c>
      <c r="Q913">
        <v>0</v>
      </c>
      <c r="R913">
        <v>4.76</v>
      </c>
      <c r="S913">
        <v>0</v>
      </c>
      <c r="T913">
        <v>4.76</v>
      </c>
    </row>
    <row r="914" spans="1:20" x14ac:dyDescent="0.25">
      <c r="A914" t="s">
        <v>75</v>
      </c>
      <c r="B914" t="s">
        <v>1054</v>
      </c>
      <c r="C914" t="s">
        <v>28</v>
      </c>
      <c r="D914" t="s">
        <v>1055</v>
      </c>
      <c r="E914" t="s">
        <v>295</v>
      </c>
      <c r="F914">
        <v>84003</v>
      </c>
      <c r="G914" t="s">
        <v>801</v>
      </c>
      <c r="H914" t="s">
        <v>80</v>
      </c>
      <c r="I914" t="s">
        <v>81</v>
      </c>
      <c r="J914" t="s">
        <v>82</v>
      </c>
      <c r="K914" t="s">
        <v>42</v>
      </c>
      <c r="L914" t="s">
        <v>91</v>
      </c>
      <c r="M914" t="s">
        <v>83</v>
      </c>
      <c r="N914" s="11" t="s">
        <v>84</v>
      </c>
      <c r="O914" s="11" t="s">
        <v>2274</v>
      </c>
      <c r="P914">
        <v>-2</v>
      </c>
      <c r="Q914">
        <v>0</v>
      </c>
      <c r="R914">
        <v>47.9</v>
      </c>
      <c r="S914">
        <v>0</v>
      </c>
      <c r="T914">
        <v>47.9</v>
      </c>
    </row>
    <row r="915" spans="1:20" x14ac:dyDescent="0.25">
      <c r="A915" t="s">
        <v>75</v>
      </c>
      <c r="B915" t="s">
        <v>1120</v>
      </c>
      <c r="C915" t="s">
        <v>27</v>
      </c>
      <c r="D915" t="s">
        <v>1121</v>
      </c>
      <c r="E915" t="s">
        <v>114</v>
      </c>
      <c r="F915">
        <v>33844</v>
      </c>
      <c r="G915" t="s">
        <v>493</v>
      </c>
      <c r="H915" t="s">
        <v>80</v>
      </c>
      <c r="I915" t="s">
        <v>81</v>
      </c>
      <c r="J915" t="s">
        <v>82</v>
      </c>
      <c r="K915" t="s">
        <v>39</v>
      </c>
      <c r="L915" t="s">
        <v>39</v>
      </c>
      <c r="M915" t="s">
        <v>92</v>
      </c>
      <c r="N915" s="11" t="s">
        <v>84</v>
      </c>
      <c r="O915" s="11" t="s">
        <v>2274</v>
      </c>
      <c r="P915">
        <v>-1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75</v>
      </c>
      <c r="B916" t="s">
        <v>1122</v>
      </c>
      <c r="C916" t="s">
        <v>29</v>
      </c>
      <c r="D916" t="s">
        <v>1123</v>
      </c>
      <c r="E916" t="s">
        <v>78</v>
      </c>
      <c r="F916">
        <v>15146</v>
      </c>
      <c r="G916" t="s">
        <v>1124</v>
      </c>
      <c r="H916" t="s">
        <v>80</v>
      </c>
      <c r="I916" t="s">
        <v>81</v>
      </c>
      <c r="J916" t="s">
        <v>82</v>
      </c>
      <c r="K916" t="s">
        <v>51</v>
      </c>
      <c r="L916" t="s">
        <v>250</v>
      </c>
      <c r="M916" t="s">
        <v>83</v>
      </c>
      <c r="N916" s="11" t="s">
        <v>84</v>
      </c>
      <c r="O916" s="11" t="s">
        <v>2274</v>
      </c>
      <c r="P916">
        <v>-2</v>
      </c>
      <c r="Q916">
        <v>0</v>
      </c>
      <c r="R916">
        <v>83.2</v>
      </c>
      <c r="S916">
        <v>0</v>
      </c>
      <c r="T916">
        <v>83.2</v>
      </c>
    </row>
    <row r="917" spans="1:20" x14ac:dyDescent="0.25">
      <c r="A917" t="s">
        <v>75</v>
      </c>
      <c r="B917" t="s">
        <v>487</v>
      </c>
      <c r="C917" t="s">
        <v>26</v>
      </c>
      <c r="D917" t="s">
        <v>488</v>
      </c>
      <c r="E917" t="s">
        <v>489</v>
      </c>
      <c r="F917">
        <v>39402</v>
      </c>
      <c r="G917" t="s">
        <v>1125</v>
      </c>
      <c r="H917" t="s">
        <v>80</v>
      </c>
      <c r="I917" t="s">
        <v>81</v>
      </c>
      <c r="J917" t="s">
        <v>82</v>
      </c>
      <c r="K917" t="s">
        <v>42</v>
      </c>
      <c r="L917" t="s">
        <v>91</v>
      </c>
      <c r="M917" t="s">
        <v>83</v>
      </c>
      <c r="N917" s="11" t="s">
        <v>84</v>
      </c>
      <c r="O917" s="11" t="s">
        <v>2274</v>
      </c>
      <c r="P917">
        <v>-6</v>
      </c>
      <c r="Q917">
        <v>0</v>
      </c>
      <c r="R917">
        <v>1114.7</v>
      </c>
      <c r="S917">
        <v>0</v>
      </c>
      <c r="T917">
        <v>1114.7</v>
      </c>
    </row>
    <row r="918" spans="1:20" x14ac:dyDescent="0.25">
      <c r="A918" t="s">
        <v>75</v>
      </c>
      <c r="B918" t="s">
        <v>1126</v>
      </c>
      <c r="C918" t="s">
        <v>19</v>
      </c>
      <c r="D918" t="s">
        <v>1127</v>
      </c>
      <c r="E918" t="s">
        <v>320</v>
      </c>
      <c r="F918">
        <v>96821</v>
      </c>
      <c r="G918" t="s">
        <v>1128</v>
      </c>
      <c r="H918" t="s">
        <v>80</v>
      </c>
      <c r="I918" t="s">
        <v>81</v>
      </c>
      <c r="J918" t="s">
        <v>90</v>
      </c>
      <c r="K918" t="s">
        <v>38</v>
      </c>
      <c r="L918" t="s">
        <v>111</v>
      </c>
      <c r="M918" t="s">
        <v>92</v>
      </c>
      <c r="N918" s="11" t="s">
        <v>84</v>
      </c>
      <c r="O918" s="11" t="s">
        <v>2274</v>
      </c>
      <c r="P918">
        <v>0</v>
      </c>
      <c r="Q918">
        <v>5</v>
      </c>
      <c r="R918">
        <v>0</v>
      </c>
      <c r="S918">
        <v>348.75</v>
      </c>
      <c r="T918">
        <v>-348.75</v>
      </c>
    </row>
    <row r="919" spans="1:20" x14ac:dyDescent="0.25">
      <c r="A919" t="s">
        <v>75</v>
      </c>
      <c r="B919" t="s">
        <v>316</v>
      </c>
      <c r="C919" t="s">
        <v>27</v>
      </c>
      <c r="D919" t="s">
        <v>237</v>
      </c>
      <c r="E919" t="s">
        <v>114</v>
      </c>
      <c r="F919">
        <v>34240</v>
      </c>
      <c r="G919" t="s">
        <v>1129</v>
      </c>
      <c r="H919" t="s">
        <v>80</v>
      </c>
      <c r="I919" t="s">
        <v>81</v>
      </c>
      <c r="J919" t="s">
        <v>90</v>
      </c>
      <c r="K919" t="s">
        <v>42</v>
      </c>
      <c r="L919" t="s">
        <v>91</v>
      </c>
      <c r="M919" t="s">
        <v>188</v>
      </c>
      <c r="N919" s="11" t="s">
        <v>84</v>
      </c>
      <c r="O919" s="11" t="s">
        <v>2274</v>
      </c>
      <c r="P919">
        <v>0</v>
      </c>
      <c r="Q919">
        <v>40</v>
      </c>
      <c r="R919">
        <v>0</v>
      </c>
      <c r="S919">
        <v>108</v>
      </c>
      <c r="T919">
        <v>-108</v>
      </c>
    </row>
    <row r="920" spans="1:20" x14ac:dyDescent="0.25">
      <c r="A920" t="s">
        <v>75</v>
      </c>
      <c r="B920" t="s">
        <v>771</v>
      </c>
      <c r="C920" t="s">
        <v>18</v>
      </c>
      <c r="D920" t="s">
        <v>439</v>
      </c>
      <c r="E920" t="s">
        <v>191</v>
      </c>
      <c r="F920">
        <v>77034</v>
      </c>
      <c r="G920" t="s">
        <v>679</v>
      </c>
      <c r="H920" t="s">
        <v>80</v>
      </c>
      <c r="I920" t="s">
        <v>281</v>
      </c>
      <c r="J920" t="s">
        <v>90</v>
      </c>
      <c r="K920" t="s">
        <v>42</v>
      </c>
      <c r="L920" t="s">
        <v>91</v>
      </c>
      <c r="M920" t="s">
        <v>92</v>
      </c>
      <c r="N920" s="11" t="s">
        <v>84</v>
      </c>
      <c r="O920" s="11" t="s">
        <v>2274</v>
      </c>
      <c r="P920">
        <v>0</v>
      </c>
      <c r="Q920">
        <v>24</v>
      </c>
      <c r="R920">
        <v>0</v>
      </c>
      <c r="S920">
        <v>61.2</v>
      </c>
      <c r="T920">
        <v>-61.2</v>
      </c>
    </row>
    <row r="921" spans="1:20" x14ac:dyDescent="0.25">
      <c r="A921" t="s">
        <v>75</v>
      </c>
      <c r="B921" t="s">
        <v>558</v>
      </c>
      <c r="C921" t="s">
        <v>30</v>
      </c>
      <c r="D921" t="s">
        <v>146</v>
      </c>
      <c r="E921" t="s">
        <v>147</v>
      </c>
      <c r="F921">
        <v>85027</v>
      </c>
      <c r="G921" t="s">
        <v>1130</v>
      </c>
      <c r="H921" t="s">
        <v>80</v>
      </c>
      <c r="I921" t="s">
        <v>81</v>
      </c>
      <c r="J921" t="s">
        <v>90</v>
      </c>
      <c r="K921" t="s">
        <v>42</v>
      </c>
      <c r="L921" t="s">
        <v>91</v>
      </c>
      <c r="M921" t="s">
        <v>92</v>
      </c>
      <c r="N921" s="11" t="s">
        <v>84</v>
      </c>
      <c r="O921" s="11" t="s">
        <v>2274</v>
      </c>
      <c r="P921">
        <v>-1</v>
      </c>
      <c r="Q921">
        <v>0</v>
      </c>
      <c r="R921">
        <v>263.92</v>
      </c>
      <c r="S921">
        <v>0</v>
      </c>
      <c r="T921">
        <v>263.92</v>
      </c>
    </row>
    <row r="922" spans="1:20" x14ac:dyDescent="0.25">
      <c r="A922" t="s">
        <v>75</v>
      </c>
      <c r="B922" t="s">
        <v>755</v>
      </c>
      <c r="C922" t="s">
        <v>27</v>
      </c>
      <c r="D922" t="s">
        <v>756</v>
      </c>
      <c r="E922" t="s">
        <v>114</v>
      </c>
      <c r="F922">
        <v>34734</v>
      </c>
      <c r="G922" t="s">
        <v>392</v>
      </c>
      <c r="H922" t="s">
        <v>80</v>
      </c>
      <c r="I922" t="s">
        <v>281</v>
      </c>
      <c r="J922" t="s">
        <v>82</v>
      </c>
      <c r="K922" t="s">
        <v>42</v>
      </c>
      <c r="L922" t="s">
        <v>91</v>
      </c>
      <c r="M922" t="s">
        <v>83</v>
      </c>
      <c r="N922" s="11" t="s">
        <v>84</v>
      </c>
      <c r="O922" s="11" t="s">
        <v>2274</v>
      </c>
      <c r="P922">
        <v>-32</v>
      </c>
      <c r="Q922">
        <v>0</v>
      </c>
      <c r="R922">
        <v>132</v>
      </c>
      <c r="S922">
        <v>0</v>
      </c>
      <c r="T922">
        <v>132</v>
      </c>
    </row>
    <row r="923" spans="1:20" x14ac:dyDescent="0.25">
      <c r="A923" t="s">
        <v>75</v>
      </c>
      <c r="B923" t="s">
        <v>527</v>
      </c>
      <c r="C923" t="s">
        <v>28</v>
      </c>
      <c r="D923" t="s">
        <v>528</v>
      </c>
      <c r="E923" t="s">
        <v>95</v>
      </c>
      <c r="F923">
        <v>80128</v>
      </c>
      <c r="G923" t="s">
        <v>205</v>
      </c>
      <c r="H923" t="s">
        <v>80</v>
      </c>
      <c r="I923" t="s">
        <v>281</v>
      </c>
      <c r="J923" t="s">
        <v>90</v>
      </c>
      <c r="K923" t="s">
        <v>42</v>
      </c>
      <c r="L923" t="s">
        <v>91</v>
      </c>
      <c r="M923" t="s">
        <v>92</v>
      </c>
      <c r="N923" s="11" t="s">
        <v>84</v>
      </c>
      <c r="O923" s="11" t="s">
        <v>2274</v>
      </c>
      <c r="P923">
        <v>0</v>
      </c>
      <c r="Q923">
        <v>16</v>
      </c>
      <c r="R923">
        <v>0</v>
      </c>
      <c r="S923">
        <v>148</v>
      </c>
      <c r="T923">
        <v>-148</v>
      </c>
    </row>
    <row r="924" spans="1:20" x14ac:dyDescent="0.25">
      <c r="A924" t="s">
        <v>75</v>
      </c>
      <c r="B924" t="s">
        <v>299</v>
      </c>
      <c r="C924" t="s">
        <v>29</v>
      </c>
      <c r="D924" t="s">
        <v>300</v>
      </c>
      <c r="E924" t="s">
        <v>87</v>
      </c>
      <c r="F924">
        <v>44147</v>
      </c>
      <c r="G924" t="s">
        <v>247</v>
      </c>
      <c r="H924" t="s">
        <v>80</v>
      </c>
      <c r="I924" t="s">
        <v>81</v>
      </c>
      <c r="J924" t="s">
        <v>90</v>
      </c>
      <c r="K924" t="s">
        <v>53</v>
      </c>
      <c r="L924" t="s">
        <v>248</v>
      </c>
      <c r="M924" t="s">
        <v>92</v>
      </c>
      <c r="N924" s="11" t="s">
        <v>84</v>
      </c>
      <c r="O924" s="11" t="s">
        <v>2274</v>
      </c>
      <c r="P924">
        <v>0</v>
      </c>
      <c r="Q924">
        <v>7</v>
      </c>
      <c r="R924">
        <v>0</v>
      </c>
      <c r="S924">
        <v>24.15</v>
      </c>
      <c r="T924">
        <v>-24.15</v>
      </c>
    </row>
    <row r="925" spans="1:20" x14ac:dyDescent="0.25">
      <c r="A925" t="s">
        <v>75</v>
      </c>
      <c r="B925" t="s">
        <v>527</v>
      </c>
      <c r="C925" t="s">
        <v>28</v>
      </c>
      <c r="D925" t="s">
        <v>1131</v>
      </c>
      <c r="E925" t="s">
        <v>95</v>
      </c>
      <c r="F925">
        <v>80110</v>
      </c>
      <c r="G925" t="s">
        <v>802</v>
      </c>
      <c r="H925" t="s">
        <v>80</v>
      </c>
      <c r="I925" t="s">
        <v>81</v>
      </c>
      <c r="J925" t="s">
        <v>82</v>
      </c>
      <c r="K925" t="s">
        <v>53</v>
      </c>
      <c r="L925" t="s">
        <v>193</v>
      </c>
      <c r="M925" t="s">
        <v>83</v>
      </c>
      <c r="N925" s="11" t="s">
        <v>84</v>
      </c>
      <c r="O925" s="11" t="s">
        <v>2274</v>
      </c>
      <c r="P925">
        <v>-1</v>
      </c>
      <c r="Q925">
        <v>0</v>
      </c>
      <c r="R925">
        <v>193.65</v>
      </c>
      <c r="S925">
        <v>0</v>
      </c>
      <c r="T925">
        <v>193.65</v>
      </c>
    </row>
    <row r="926" spans="1:20" x14ac:dyDescent="0.25">
      <c r="A926" t="s">
        <v>75</v>
      </c>
      <c r="B926" t="s">
        <v>171</v>
      </c>
      <c r="C926" t="s">
        <v>19</v>
      </c>
      <c r="D926" t="s">
        <v>172</v>
      </c>
      <c r="E926" t="s">
        <v>147</v>
      </c>
      <c r="F926">
        <v>85260</v>
      </c>
      <c r="G926" t="s">
        <v>1132</v>
      </c>
      <c r="H926" t="s">
        <v>80</v>
      </c>
      <c r="I926" t="s">
        <v>281</v>
      </c>
      <c r="J926" t="s">
        <v>82</v>
      </c>
      <c r="K926" t="s">
        <v>42</v>
      </c>
      <c r="L926" t="s">
        <v>91</v>
      </c>
      <c r="M926" t="s">
        <v>83</v>
      </c>
      <c r="N926" s="11" t="s">
        <v>84</v>
      </c>
      <c r="O926" s="11" t="s">
        <v>2274</v>
      </c>
      <c r="P926">
        <v>10</v>
      </c>
      <c r="Q926">
        <v>0</v>
      </c>
      <c r="R926">
        <v>407</v>
      </c>
      <c r="S926">
        <v>0</v>
      </c>
      <c r="T926">
        <v>407</v>
      </c>
    </row>
    <row r="927" spans="1:20" x14ac:dyDescent="0.25">
      <c r="A927" t="s">
        <v>75</v>
      </c>
      <c r="B927" t="s">
        <v>668</v>
      </c>
      <c r="C927" t="s">
        <v>28</v>
      </c>
      <c r="D927" t="s">
        <v>623</v>
      </c>
      <c r="E927" t="s">
        <v>95</v>
      </c>
      <c r="F927">
        <v>80130</v>
      </c>
      <c r="G927" t="s">
        <v>1133</v>
      </c>
      <c r="H927" t="s">
        <v>80</v>
      </c>
      <c r="I927" t="s">
        <v>81</v>
      </c>
      <c r="J927" t="s">
        <v>82</v>
      </c>
      <c r="K927" t="s">
        <v>53</v>
      </c>
      <c r="L927" t="s">
        <v>193</v>
      </c>
      <c r="M927" t="s">
        <v>83</v>
      </c>
      <c r="N927" s="11" t="s">
        <v>84</v>
      </c>
      <c r="O927" s="11" t="s">
        <v>2274</v>
      </c>
      <c r="P927">
        <v>-1</v>
      </c>
      <c r="Q927">
        <v>0</v>
      </c>
      <c r="R927">
        <v>580.29999999999995</v>
      </c>
      <c r="S927">
        <v>0</v>
      </c>
      <c r="T927">
        <v>580.29999999999995</v>
      </c>
    </row>
    <row r="928" spans="1:20" x14ac:dyDescent="0.25">
      <c r="A928" t="s">
        <v>75</v>
      </c>
      <c r="B928" t="s">
        <v>829</v>
      </c>
      <c r="C928" t="s">
        <v>27</v>
      </c>
      <c r="D928" t="s">
        <v>681</v>
      </c>
      <c r="E928" t="s">
        <v>114</v>
      </c>
      <c r="F928">
        <v>33912</v>
      </c>
      <c r="G928" t="s">
        <v>514</v>
      </c>
      <c r="H928" t="s">
        <v>80</v>
      </c>
      <c r="I928" t="s">
        <v>81</v>
      </c>
      <c r="J928" t="s">
        <v>82</v>
      </c>
      <c r="K928" t="s">
        <v>38</v>
      </c>
      <c r="L928" t="s">
        <v>111</v>
      </c>
      <c r="M928" t="s">
        <v>83</v>
      </c>
      <c r="N928" s="11" t="s">
        <v>84</v>
      </c>
      <c r="O928" s="11" t="s">
        <v>2274</v>
      </c>
      <c r="P928">
        <v>0</v>
      </c>
      <c r="Q928">
        <v>0</v>
      </c>
      <c r="R928">
        <v>-104.3</v>
      </c>
      <c r="S928">
        <v>0</v>
      </c>
      <c r="T928">
        <v>-104.3</v>
      </c>
    </row>
    <row r="929" spans="1:20" x14ac:dyDescent="0.25">
      <c r="A929" t="s">
        <v>75</v>
      </c>
      <c r="B929" t="s">
        <v>1255</v>
      </c>
      <c r="C929" t="s">
        <v>27</v>
      </c>
      <c r="D929" t="s">
        <v>1256</v>
      </c>
      <c r="E929" t="s">
        <v>114</v>
      </c>
      <c r="F929">
        <v>32541</v>
      </c>
      <c r="G929" t="s">
        <v>264</v>
      </c>
      <c r="H929" t="s">
        <v>80</v>
      </c>
      <c r="I929" t="s">
        <v>281</v>
      </c>
      <c r="J929" t="s">
        <v>90</v>
      </c>
      <c r="K929" t="s">
        <v>42</v>
      </c>
      <c r="L929" t="s">
        <v>91</v>
      </c>
      <c r="M929" t="s">
        <v>92</v>
      </c>
      <c r="N929" s="11" t="s">
        <v>84</v>
      </c>
      <c r="O929" s="11" t="s">
        <v>2274</v>
      </c>
      <c r="P929">
        <v>0</v>
      </c>
      <c r="Q929">
        <v>2</v>
      </c>
      <c r="R929">
        <v>0</v>
      </c>
      <c r="S929">
        <v>20.8</v>
      </c>
      <c r="T929">
        <v>-20.8</v>
      </c>
    </row>
    <row r="930" spans="1:20" x14ac:dyDescent="0.25">
      <c r="A930" t="s">
        <v>75</v>
      </c>
      <c r="B930" t="s">
        <v>120</v>
      </c>
      <c r="C930" t="s">
        <v>22</v>
      </c>
      <c r="D930" t="s">
        <v>121</v>
      </c>
      <c r="E930" t="s">
        <v>122</v>
      </c>
      <c r="F930">
        <v>20910</v>
      </c>
      <c r="G930" t="s">
        <v>115</v>
      </c>
      <c r="H930" t="s">
        <v>80</v>
      </c>
      <c r="I930" t="s">
        <v>281</v>
      </c>
      <c r="J930" t="s">
        <v>90</v>
      </c>
      <c r="K930" t="s">
        <v>42</v>
      </c>
      <c r="L930" t="s">
        <v>91</v>
      </c>
      <c r="M930" t="s">
        <v>92</v>
      </c>
      <c r="N930" s="11" t="s">
        <v>84</v>
      </c>
      <c r="O930" s="11" t="s">
        <v>2274</v>
      </c>
      <c r="P930">
        <v>0</v>
      </c>
      <c r="Q930">
        <v>131</v>
      </c>
      <c r="R930">
        <v>0</v>
      </c>
      <c r="S930">
        <v>1283.8</v>
      </c>
      <c r="T930">
        <v>-1283.8</v>
      </c>
    </row>
    <row r="931" spans="1:20" x14ac:dyDescent="0.25">
      <c r="A931" t="s">
        <v>75</v>
      </c>
      <c r="B931" t="s">
        <v>331</v>
      </c>
      <c r="C931" t="s">
        <v>18</v>
      </c>
      <c r="D931" t="s">
        <v>332</v>
      </c>
      <c r="E931" t="s">
        <v>333</v>
      </c>
      <c r="F931">
        <v>72405</v>
      </c>
      <c r="G931" t="s">
        <v>264</v>
      </c>
      <c r="H931" t="s">
        <v>80</v>
      </c>
      <c r="I931" t="s">
        <v>281</v>
      </c>
      <c r="J931" t="s">
        <v>90</v>
      </c>
      <c r="K931" t="s">
        <v>42</v>
      </c>
      <c r="L931" t="s">
        <v>91</v>
      </c>
      <c r="M931" t="s">
        <v>92</v>
      </c>
      <c r="N931" s="11" t="s">
        <v>84</v>
      </c>
      <c r="O931" s="11" t="s">
        <v>2274</v>
      </c>
      <c r="P931">
        <v>0</v>
      </c>
      <c r="Q931">
        <v>371</v>
      </c>
      <c r="R931">
        <v>0</v>
      </c>
      <c r="S931">
        <v>3858.4</v>
      </c>
      <c r="T931">
        <v>-3858.4</v>
      </c>
    </row>
    <row r="932" spans="1:20" x14ac:dyDescent="0.25">
      <c r="A932" t="s">
        <v>75</v>
      </c>
      <c r="B932" t="s">
        <v>258</v>
      </c>
      <c r="C932" t="s">
        <v>28</v>
      </c>
      <c r="D932" t="s">
        <v>259</v>
      </c>
      <c r="E932" t="s">
        <v>95</v>
      </c>
      <c r="F932">
        <v>80222</v>
      </c>
      <c r="G932" t="s">
        <v>477</v>
      </c>
      <c r="H932" t="s">
        <v>80</v>
      </c>
      <c r="I932" t="s">
        <v>81</v>
      </c>
      <c r="J932" t="s">
        <v>90</v>
      </c>
      <c r="K932" t="s">
        <v>38</v>
      </c>
      <c r="L932" t="s">
        <v>111</v>
      </c>
      <c r="M932" t="s">
        <v>92</v>
      </c>
      <c r="N932" s="11" t="s">
        <v>84</v>
      </c>
      <c r="O932" s="11" t="s">
        <v>2274</v>
      </c>
      <c r="P932">
        <v>0</v>
      </c>
      <c r="Q932">
        <v>37</v>
      </c>
      <c r="R932">
        <v>0</v>
      </c>
      <c r="S932">
        <v>4020.48</v>
      </c>
      <c r="T932">
        <v>-4020.48</v>
      </c>
    </row>
    <row r="933" spans="1:20" x14ac:dyDescent="0.25">
      <c r="A933" t="s">
        <v>75</v>
      </c>
      <c r="B933" t="s">
        <v>303</v>
      </c>
      <c r="C933" t="s">
        <v>27</v>
      </c>
      <c r="D933" t="s">
        <v>304</v>
      </c>
      <c r="E933" t="s">
        <v>114</v>
      </c>
      <c r="F933">
        <v>34219</v>
      </c>
      <c r="G933" t="s">
        <v>388</v>
      </c>
      <c r="H933" t="s">
        <v>80</v>
      </c>
      <c r="I933" t="s">
        <v>81</v>
      </c>
      <c r="J933" t="s">
        <v>90</v>
      </c>
      <c r="K933" t="s">
        <v>38</v>
      </c>
      <c r="L933" t="s">
        <v>111</v>
      </c>
      <c r="M933" t="s">
        <v>92</v>
      </c>
      <c r="N933" s="11" t="s">
        <v>84</v>
      </c>
      <c r="O933" s="11" t="s">
        <v>2274</v>
      </c>
      <c r="P933">
        <v>0</v>
      </c>
      <c r="Q933">
        <v>1</v>
      </c>
      <c r="R933">
        <v>0</v>
      </c>
      <c r="S933">
        <v>149</v>
      </c>
      <c r="T933">
        <v>-149</v>
      </c>
    </row>
    <row r="934" spans="1:20" x14ac:dyDescent="0.25">
      <c r="A934" t="s">
        <v>75</v>
      </c>
      <c r="B934" t="s">
        <v>85</v>
      </c>
      <c r="C934" t="s">
        <v>29</v>
      </c>
      <c r="D934" t="s">
        <v>86</v>
      </c>
      <c r="E934" t="s">
        <v>87</v>
      </c>
      <c r="F934">
        <v>45040</v>
      </c>
      <c r="G934" t="s">
        <v>1038</v>
      </c>
      <c r="H934" t="s">
        <v>80</v>
      </c>
      <c r="I934" t="s">
        <v>81</v>
      </c>
      <c r="J934" t="s">
        <v>82</v>
      </c>
      <c r="K934" t="s">
        <v>53</v>
      </c>
      <c r="L934" t="s">
        <v>165</v>
      </c>
      <c r="M934" t="s">
        <v>83</v>
      </c>
      <c r="N934" s="11" t="s">
        <v>84</v>
      </c>
      <c r="O934" s="11" t="s">
        <v>2274</v>
      </c>
      <c r="P934">
        <v>-4</v>
      </c>
      <c r="Q934">
        <v>0</v>
      </c>
      <c r="R934">
        <v>313.60000000000002</v>
      </c>
      <c r="S934">
        <v>0</v>
      </c>
      <c r="T934">
        <v>313.60000000000002</v>
      </c>
    </row>
    <row r="935" spans="1:20" x14ac:dyDescent="0.25">
      <c r="A935" t="s">
        <v>75</v>
      </c>
      <c r="B935" t="s">
        <v>856</v>
      </c>
      <c r="C935" t="s">
        <v>27</v>
      </c>
      <c r="D935" t="s">
        <v>857</v>
      </c>
      <c r="E935" t="s">
        <v>114</v>
      </c>
      <c r="F935">
        <v>34229</v>
      </c>
      <c r="G935" t="s">
        <v>449</v>
      </c>
      <c r="H935" t="s">
        <v>80</v>
      </c>
      <c r="I935" t="s">
        <v>81</v>
      </c>
      <c r="J935" t="s">
        <v>82</v>
      </c>
      <c r="K935" t="s">
        <v>38</v>
      </c>
      <c r="L935" t="s">
        <v>111</v>
      </c>
      <c r="M935" t="s">
        <v>83</v>
      </c>
      <c r="N935" s="11" t="s">
        <v>84</v>
      </c>
      <c r="O935" s="11" t="s">
        <v>2274</v>
      </c>
      <c r="P935">
        <v>-1</v>
      </c>
      <c r="Q935">
        <v>0</v>
      </c>
      <c r="R935">
        <v>50.65</v>
      </c>
      <c r="S935">
        <v>0</v>
      </c>
      <c r="T935">
        <v>50.65</v>
      </c>
    </row>
    <row r="936" spans="1:20" x14ac:dyDescent="0.25">
      <c r="A936" t="s">
        <v>75</v>
      </c>
      <c r="B936" t="s">
        <v>399</v>
      </c>
      <c r="C936" t="s">
        <v>28</v>
      </c>
      <c r="D936" t="s">
        <v>400</v>
      </c>
      <c r="E936" t="s">
        <v>295</v>
      </c>
      <c r="F936">
        <v>84070</v>
      </c>
      <c r="G936" t="s">
        <v>1135</v>
      </c>
      <c r="H936" t="s">
        <v>461</v>
      </c>
      <c r="I936" t="s">
        <v>81</v>
      </c>
      <c r="J936" t="s">
        <v>90</v>
      </c>
      <c r="K936" t="s">
        <v>53</v>
      </c>
      <c r="L936" t="s">
        <v>139</v>
      </c>
      <c r="M936" t="s">
        <v>92</v>
      </c>
      <c r="N936" s="11" t="s">
        <v>84</v>
      </c>
      <c r="O936" s="11" t="s">
        <v>2274</v>
      </c>
      <c r="P936">
        <v>0</v>
      </c>
      <c r="Q936">
        <v>3</v>
      </c>
      <c r="R936">
        <v>0</v>
      </c>
      <c r="S936">
        <v>10.5</v>
      </c>
      <c r="T936">
        <v>-10.5</v>
      </c>
    </row>
    <row r="937" spans="1:20" x14ac:dyDescent="0.25">
      <c r="A937" t="s">
        <v>75</v>
      </c>
      <c r="B937" t="s">
        <v>1062</v>
      </c>
      <c r="C937" t="s">
        <v>19</v>
      </c>
      <c r="D937" t="s">
        <v>1063</v>
      </c>
      <c r="E937" t="s">
        <v>118</v>
      </c>
      <c r="F937">
        <v>92660</v>
      </c>
      <c r="G937" t="s">
        <v>296</v>
      </c>
      <c r="H937" t="s">
        <v>80</v>
      </c>
      <c r="I937" t="s">
        <v>81</v>
      </c>
      <c r="J937" t="s">
        <v>90</v>
      </c>
      <c r="K937" t="s">
        <v>53</v>
      </c>
      <c r="L937" t="s">
        <v>165</v>
      </c>
      <c r="M937" t="s">
        <v>92</v>
      </c>
      <c r="N937" s="11" t="s">
        <v>84</v>
      </c>
      <c r="O937" s="11" t="s">
        <v>2274</v>
      </c>
      <c r="P937">
        <v>0</v>
      </c>
      <c r="Q937">
        <v>2</v>
      </c>
      <c r="R937">
        <v>0</v>
      </c>
      <c r="S937">
        <v>208.4</v>
      </c>
      <c r="T937">
        <v>-208.4</v>
      </c>
    </row>
    <row r="938" spans="1:20" x14ac:dyDescent="0.25">
      <c r="A938" t="s">
        <v>75</v>
      </c>
      <c r="B938" t="s">
        <v>778</v>
      </c>
      <c r="C938" t="s">
        <v>25</v>
      </c>
      <c r="D938" t="s">
        <v>779</v>
      </c>
      <c r="E938" t="s">
        <v>262</v>
      </c>
      <c r="F938">
        <v>7712</v>
      </c>
      <c r="G938" t="s">
        <v>1137</v>
      </c>
      <c r="H938" t="s">
        <v>80</v>
      </c>
      <c r="I938" t="s">
        <v>81</v>
      </c>
      <c r="J938" t="s">
        <v>90</v>
      </c>
      <c r="K938" t="s">
        <v>53</v>
      </c>
      <c r="L938" t="s">
        <v>459</v>
      </c>
      <c r="M938" t="s">
        <v>92</v>
      </c>
      <c r="N938" s="11" t="s">
        <v>84</v>
      </c>
      <c r="O938" s="11" t="s">
        <v>2274</v>
      </c>
      <c r="P938">
        <v>0</v>
      </c>
      <c r="Q938">
        <v>4</v>
      </c>
      <c r="R938">
        <v>0</v>
      </c>
      <c r="S938">
        <v>40.4</v>
      </c>
      <c r="T938">
        <v>-40.4</v>
      </c>
    </row>
    <row r="939" spans="1:20" x14ac:dyDescent="0.25">
      <c r="A939" t="s">
        <v>75</v>
      </c>
      <c r="B939" t="s">
        <v>410</v>
      </c>
      <c r="C939" t="s">
        <v>18</v>
      </c>
      <c r="D939" t="s">
        <v>411</v>
      </c>
      <c r="E939" t="s">
        <v>191</v>
      </c>
      <c r="F939">
        <v>75234</v>
      </c>
      <c r="G939" t="s">
        <v>1499</v>
      </c>
      <c r="H939" t="s">
        <v>80</v>
      </c>
      <c r="I939" t="s">
        <v>81</v>
      </c>
      <c r="J939" t="s">
        <v>82</v>
      </c>
      <c r="K939" t="s">
        <v>42</v>
      </c>
      <c r="L939" t="s">
        <v>91</v>
      </c>
      <c r="M939" t="s">
        <v>83</v>
      </c>
      <c r="N939" s="11" t="s">
        <v>84</v>
      </c>
      <c r="O939" s="11" t="s">
        <v>2274</v>
      </c>
      <c r="P939">
        <v>-1</v>
      </c>
      <c r="Q939">
        <v>0</v>
      </c>
      <c r="R939">
        <v>49.4</v>
      </c>
      <c r="S939">
        <v>0</v>
      </c>
      <c r="T939">
        <v>49.4</v>
      </c>
    </row>
    <row r="940" spans="1:20" x14ac:dyDescent="0.25">
      <c r="A940" t="s">
        <v>75</v>
      </c>
      <c r="B940" t="s">
        <v>1028</v>
      </c>
      <c r="C940" t="s">
        <v>28</v>
      </c>
      <c r="D940" t="s">
        <v>1029</v>
      </c>
      <c r="E940" t="s">
        <v>95</v>
      </c>
      <c r="F940">
        <v>81621</v>
      </c>
      <c r="G940" t="s">
        <v>1138</v>
      </c>
      <c r="H940" t="s">
        <v>80</v>
      </c>
      <c r="I940" t="s">
        <v>164</v>
      </c>
      <c r="J940" t="s">
        <v>82</v>
      </c>
      <c r="K940" t="s">
        <v>42</v>
      </c>
      <c r="L940" t="s">
        <v>91</v>
      </c>
      <c r="M940" t="s">
        <v>92</v>
      </c>
      <c r="N940" s="11" t="s">
        <v>84</v>
      </c>
      <c r="O940" s="11" t="s">
        <v>2274</v>
      </c>
      <c r="P940">
        <v>0</v>
      </c>
      <c r="Q940">
        <v>2</v>
      </c>
      <c r="R940">
        <v>0</v>
      </c>
      <c r="S940">
        <v>12.16</v>
      </c>
      <c r="T940">
        <v>-12.16</v>
      </c>
    </row>
    <row r="941" spans="1:20" x14ac:dyDescent="0.25">
      <c r="A941" t="s">
        <v>75</v>
      </c>
      <c r="B941" t="s">
        <v>374</v>
      </c>
      <c r="C941" t="s">
        <v>29</v>
      </c>
      <c r="D941" t="s">
        <v>375</v>
      </c>
      <c r="E941" t="s">
        <v>142</v>
      </c>
      <c r="F941">
        <v>49301</v>
      </c>
      <c r="G941" t="s">
        <v>458</v>
      </c>
      <c r="H941" t="s">
        <v>80</v>
      </c>
      <c r="I941" t="s">
        <v>81</v>
      </c>
      <c r="J941" t="s">
        <v>90</v>
      </c>
      <c r="K941" t="s">
        <v>53</v>
      </c>
      <c r="L941" t="s">
        <v>459</v>
      </c>
      <c r="M941" t="s">
        <v>92</v>
      </c>
      <c r="N941" s="11" t="s">
        <v>84</v>
      </c>
      <c r="O941" s="11" t="s">
        <v>2274</v>
      </c>
      <c r="P941">
        <v>0</v>
      </c>
      <c r="Q941">
        <v>1</v>
      </c>
      <c r="R941">
        <v>0</v>
      </c>
      <c r="S941">
        <v>157.94999999999999</v>
      </c>
      <c r="T941">
        <v>-157.94999999999999</v>
      </c>
    </row>
    <row r="942" spans="1:20" x14ac:dyDescent="0.25">
      <c r="A942" t="s">
        <v>75</v>
      </c>
      <c r="B942" t="s">
        <v>255</v>
      </c>
      <c r="C942" t="s">
        <v>29</v>
      </c>
      <c r="D942" t="s">
        <v>256</v>
      </c>
      <c r="E942" t="s">
        <v>100</v>
      </c>
      <c r="F942">
        <v>46077</v>
      </c>
      <c r="G942" t="s">
        <v>585</v>
      </c>
      <c r="H942" t="s">
        <v>80</v>
      </c>
      <c r="I942" t="s">
        <v>81</v>
      </c>
      <c r="J942" t="s">
        <v>82</v>
      </c>
      <c r="K942" t="s">
        <v>38</v>
      </c>
      <c r="L942" t="s">
        <v>111</v>
      </c>
      <c r="M942" t="s">
        <v>83</v>
      </c>
      <c r="N942" s="11" t="s">
        <v>84</v>
      </c>
      <c r="O942" s="11" t="s">
        <v>2274</v>
      </c>
      <c r="P942">
        <v>-4</v>
      </c>
      <c r="Q942">
        <v>0</v>
      </c>
      <c r="R942">
        <v>522.07000000000005</v>
      </c>
      <c r="S942">
        <v>0</v>
      </c>
      <c r="T942">
        <v>522.07000000000005</v>
      </c>
    </row>
    <row r="943" spans="1:20" x14ac:dyDescent="0.25">
      <c r="A943" t="s">
        <v>75</v>
      </c>
      <c r="B943" t="s">
        <v>167</v>
      </c>
      <c r="C943" t="s">
        <v>28</v>
      </c>
      <c r="D943" t="s">
        <v>168</v>
      </c>
      <c r="E943" t="s">
        <v>95</v>
      </c>
      <c r="F943">
        <v>80550</v>
      </c>
      <c r="G943" t="s">
        <v>232</v>
      </c>
      <c r="H943" t="s">
        <v>80</v>
      </c>
      <c r="I943" t="s">
        <v>281</v>
      </c>
      <c r="J943" t="s">
        <v>90</v>
      </c>
      <c r="K943" t="s">
        <v>42</v>
      </c>
      <c r="L943" t="s">
        <v>97</v>
      </c>
      <c r="M943" t="s">
        <v>92</v>
      </c>
      <c r="N943" s="11" t="s">
        <v>84</v>
      </c>
      <c r="O943" s="11" t="s">
        <v>2274</v>
      </c>
      <c r="P943">
        <v>0</v>
      </c>
      <c r="Q943">
        <v>18</v>
      </c>
      <c r="R943">
        <v>0</v>
      </c>
      <c r="S943">
        <v>31.68</v>
      </c>
      <c r="T943">
        <v>-31.68</v>
      </c>
    </row>
    <row r="944" spans="1:20" x14ac:dyDescent="0.25">
      <c r="A944" t="s">
        <v>75</v>
      </c>
      <c r="B944" t="s">
        <v>1139</v>
      </c>
      <c r="C944" t="s">
        <v>28</v>
      </c>
      <c r="D944" t="s">
        <v>1140</v>
      </c>
      <c r="E944" t="s">
        <v>95</v>
      </c>
      <c r="F944">
        <v>80102</v>
      </c>
      <c r="G944" t="s">
        <v>493</v>
      </c>
      <c r="H944" t="s">
        <v>80</v>
      </c>
      <c r="I944" t="s">
        <v>81</v>
      </c>
      <c r="J944" t="s">
        <v>82</v>
      </c>
      <c r="K944" t="s">
        <v>39</v>
      </c>
      <c r="L944" t="s">
        <v>39</v>
      </c>
      <c r="M944" t="s">
        <v>92</v>
      </c>
      <c r="N944" s="11" t="s">
        <v>84</v>
      </c>
      <c r="O944" s="11" t="s">
        <v>2274</v>
      </c>
      <c r="P944">
        <v>0</v>
      </c>
      <c r="Q944">
        <v>1</v>
      </c>
      <c r="R944">
        <v>0</v>
      </c>
      <c r="S944">
        <v>0</v>
      </c>
      <c r="T944">
        <v>0</v>
      </c>
    </row>
    <row r="945" spans="1:20" x14ac:dyDescent="0.25">
      <c r="A945" t="s">
        <v>75</v>
      </c>
      <c r="B945" t="s">
        <v>251</v>
      </c>
      <c r="C945" t="s">
        <v>27</v>
      </c>
      <c r="D945" t="s">
        <v>252</v>
      </c>
      <c r="E945" t="s">
        <v>114</v>
      </c>
      <c r="F945">
        <v>34135</v>
      </c>
      <c r="G945" t="s">
        <v>1141</v>
      </c>
      <c r="H945" t="s">
        <v>80</v>
      </c>
      <c r="I945" t="s">
        <v>81</v>
      </c>
      <c r="J945" t="s">
        <v>82</v>
      </c>
      <c r="K945" t="s">
        <v>42</v>
      </c>
      <c r="L945" t="s">
        <v>91</v>
      </c>
      <c r="M945" t="s">
        <v>83</v>
      </c>
      <c r="N945" s="11" t="s">
        <v>84</v>
      </c>
      <c r="O945" s="11" t="s">
        <v>2274</v>
      </c>
      <c r="P945">
        <v>-30</v>
      </c>
      <c r="Q945">
        <v>0</v>
      </c>
      <c r="R945">
        <v>1440</v>
      </c>
      <c r="S945">
        <v>0</v>
      </c>
      <c r="T945">
        <v>1440</v>
      </c>
    </row>
    <row r="946" spans="1:20" x14ac:dyDescent="0.25">
      <c r="A946" t="s">
        <v>75</v>
      </c>
      <c r="B946" t="s">
        <v>894</v>
      </c>
      <c r="C946" t="s">
        <v>28</v>
      </c>
      <c r="D946" t="s">
        <v>895</v>
      </c>
      <c r="E946" t="s">
        <v>95</v>
      </c>
      <c r="F946">
        <v>81504</v>
      </c>
      <c r="G946" t="s">
        <v>1142</v>
      </c>
      <c r="H946" t="s">
        <v>80</v>
      </c>
      <c r="I946" t="s">
        <v>81</v>
      </c>
      <c r="J946" t="s">
        <v>82</v>
      </c>
      <c r="K946" t="s">
        <v>53</v>
      </c>
      <c r="L946" t="s">
        <v>193</v>
      </c>
      <c r="M946" t="s">
        <v>83</v>
      </c>
      <c r="N946" s="11" t="s">
        <v>84</v>
      </c>
      <c r="O946" s="11" t="s">
        <v>2274</v>
      </c>
      <c r="P946">
        <v>-2</v>
      </c>
      <c r="Q946">
        <v>0</v>
      </c>
      <c r="R946">
        <v>428.5</v>
      </c>
      <c r="S946">
        <v>0</v>
      </c>
      <c r="T946">
        <v>428.5</v>
      </c>
    </row>
    <row r="947" spans="1:20" x14ac:dyDescent="0.25">
      <c r="A947" t="s">
        <v>75</v>
      </c>
      <c r="B947" t="s">
        <v>120</v>
      </c>
      <c r="C947" t="s">
        <v>22</v>
      </c>
      <c r="D947" t="s">
        <v>121</v>
      </c>
      <c r="E947" t="s">
        <v>122</v>
      </c>
      <c r="F947">
        <v>20910</v>
      </c>
      <c r="G947" t="s">
        <v>1143</v>
      </c>
      <c r="H947" t="s">
        <v>80</v>
      </c>
      <c r="I947" t="s">
        <v>281</v>
      </c>
      <c r="J947" t="s">
        <v>90</v>
      </c>
      <c r="K947" t="s">
        <v>37</v>
      </c>
      <c r="L947" t="s">
        <v>1144</v>
      </c>
      <c r="M947" t="s">
        <v>92</v>
      </c>
      <c r="N947" s="11" t="s">
        <v>84</v>
      </c>
      <c r="O947" s="11" t="s">
        <v>2274</v>
      </c>
      <c r="P947">
        <v>-2</v>
      </c>
      <c r="Q947">
        <v>0</v>
      </c>
      <c r="R947">
        <v>86.6</v>
      </c>
      <c r="S947">
        <v>0</v>
      </c>
      <c r="T947">
        <v>86.6</v>
      </c>
    </row>
    <row r="948" spans="1:20" x14ac:dyDescent="0.25">
      <c r="A948" t="s">
        <v>75</v>
      </c>
      <c r="B948" t="s">
        <v>1475</v>
      </c>
      <c r="C948" t="s">
        <v>19</v>
      </c>
      <c r="D948" t="s">
        <v>1476</v>
      </c>
      <c r="E948" t="s">
        <v>147</v>
      </c>
      <c r="F948">
        <v>85050</v>
      </c>
      <c r="G948" t="s">
        <v>296</v>
      </c>
      <c r="H948" t="s">
        <v>80</v>
      </c>
      <c r="I948" t="s">
        <v>81</v>
      </c>
      <c r="J948" t="s">
        <v>90</v>
      </c>
      <c r="K948" t="s">
        <v>53</v>
      </c>
      <c r="L948" t="s">
        <v>165</v>
      </c>
      <c r="M948" t="s">
        <v>92</v>
      </c>
      <c r="N948" s="11" t="s">
        <v>84</v>
      </c>
      <c r="O948" s="11" t="s">
        <v>2274</v>
      </c>
      <c r="P948">
        <v>4</v>
      </c>
      <c r="Q948">
        <v>0</v>
      </c>
      <c r="R948">
        <v>404.56</v>
      </c>
      <c r="S948">
        <v>0</v>
      </c>
      <c r="T948">
        <v>404.56</v>
      </c>
    </row>
    <row r="949" spans="1:20" x14ac:dyDescent="0.25">
      <c r="A949" t="s">
        <v>75</v>
      </c>
      <c r="B949" t="s">
        <v>717</v>
      </c>
      <c r="C949" t="s">
        <v>27</v>
      </c>
      <c r="D949" t="s">
        <v>648</v>
      </c>
      <c r="E949" t="s">
        <v>114</v>
      </c>
      <c r="F949">
        <v>32811</v>
      </c>
      <c r="G949" t="s">
        <v>1145</v>
      </c>
      <c r="H949" t="s">
        <v>461</v>
      </c>
      <c r="I949" t="s">
        <v>81</v>
      </c>
      <c r="J949" t="s">
        <v>82</v>
      </c>
      <c r="K949" t="s">
        <v>53</v>
      </c>
      <c r="L949" t="s">
        <v>139</v>
      </c>
      <c r="M949" t="s">
        <v>83</v>
      </c>
      <c r="N949" s="11" t="s">
        <v>84</v>
      </c>
      <c r="O949" s="11" t="s">
        <v>2274</v>
      </c>
      <c r="P949">
        <v>0</v>
      </c>
      <c r="Q949">
        <v>0</v>
      </c>
      <c r="R949">
        <v>-2.4500000000000002</v>
      </c>
      <c r="S949">
        <v>0</v>
      </c>
      <c r="T949">
        <v>-2.4500000000000002</v>
      </c>
    </row>
    <row r="950" spans="1:20" x14ac:dyDescent="0.25">
      <c r="A950" t="s">
        <v>75</v>
      </c>
      <c r="B950" t="s">
        <v>588</v>
      </c>
      <c r="C950" t="s">
        <v>21</v>
      </c>
      <c r="D950" t="s">
        <v>589</v>
      </c>
      <c r="E950" t="s">
        <v>159</v>
      </c>
      <c r="F950">
        <v>66227</v>
      </c>
      <c r="G950" t="s">
        <v>264</v>
      </c>
      <c r="H950" t="s">
        <v>80</v>
      </c>
      <c r="I950" t="s">
        <v>281</v>
      </c>
      <c r="J950" t="s">
        <v>90</v>
      </c>
      <c r="K950" t="s">
        <v>42</v>
      </c>
      <c r="L950" t="s">
        <v>91</v>
      </c>
      <c r="M950" t="s">
        <v>92</v>
      </c>
      <c r="N950" s="11" t="s">
        <v>84</v>
      </c>
      <c r="O950" s="11" t="s">
        <v>2274</v>
      </c>
      <c r="P950">
        <v>0</v>
      </c>
      <c r="Q950">
        <v>11</v>
      </c>
      <c r="R950">
        <v>0</v>
      </c>
      <c r="S950">
        <v>102.96</v>
      </c>
      <c r="T950">
        <v>-102.96</v>
      </c>
    </row>
    <row r="951" spans="1:20" x14ac:dyDescent="0.25">
      <c r="A951" t="s">
        <v>75</v>
      </c>
      <c r="B951" t="s">
        <v>116</v>
      </c>
      <c r="C951" t="s">
        <v>19</v>
      </c>
      <c r="D951" t="s">
        <v>117</v>
      </c>
      <c r="E951" t="s">
        <v>118</v>
      </c>
      <c r="F951">
        <v>97055</v>
      </c>
      <c r="G951" t="s">
        <v>1146</v>
      </c>
      <c r="H951" t="s">
        <v>80</v>
      </c>
      <c r="I951" t="s">
        <v>81</v>
      </c>
      <c r="J951" t="s">
        <v>90</v>
      </c>
      <c r="K951" t="s">
        <v>51</v>
      </c>
      <c r="L951" t="s">
        <v>250</v>
      </c>
      <c r="M951" t="s">
        <v>92</v>
      </c>
      <c r="N951" s="11" t="s">
        <v>84</v>
      </c>
      <c r="O951" s="11" t="s">
        <v>2274</v>
      </c>
      <c r="P951">
        <v>0</v>
      </c>
      <c r="Q951">
        <v>15</v>
      </c>
      <c r="R951">
        <v>0</v>
      </c>
      <c r="S951">
        <v>143.25</v>
      </c>
      <c r="T951">
        <v>-143.25</v>
      </c>
    </row>
    <row r="952" spans="1:20" x14ac:dyDescent="0.25">
      <c r="A952" t="s">
        <v>75</v>
      </c>
      <c r="B952" t="s">
        <v>614</v>
      </c>
      <c r="C952" t="s">
        <v>25</v>
      </c>
      <c r="D952" t="s">
        <v>131</v>
      </c>
      <c r="E952" t="s">
        <v>114</v>
      </c>
      <c r="F952">
        <v>33405</v>
      </c>
      <c r="G952" t="s">
        <v>309</v>
      </c>
      <c r="H952" t="s">
        <v>80</v>
      </c>
      <c r="I952" t="s">
        <v>281</v>
      </c>
      <c r="J952" t="s">
        <v>90</v>
      </c>
      <c r="K952" t="s">
        <v>42</v>
      </c>
      <c r="L952" t="s">
        <v>91</v>
      </c>
      <c r="M952" t="s">
        <v>92</v>
      </c>
      <c r="N952" s="11" t="s">
        <v>84</v>
      </c>
      <c r="O952" s="11" t="s">
        <v>2274</v>
      </c>
      <c r="P952">
        <v>0</v>
      </c>
      <c r="Q952">
        <v>11</v>
      </c>
      <c r="R952">
        <v>0</v>
      </c>
      <c r="S952">
        <v>137.5</v>
      </c>
      <c r="T952">
        <v>-137.5</v>
      </c>
    </row>
    <row r="953" spans="1:20" x14ac:dyDescent="0.25">
      <c r="A953" t="s">
        <v>75</v>
      </c>
      <c r="B953" t="s">
        <v>1147</v>
      </c>
      <c r="C953" t="s">
        <v>30</v>
      </c>
      <c r="D953" t="s">
        <v>1148</v>
      </c>
      <c r="E953" t="s">
        <v>640</v>
      </c>
      <c r="F953">
        <v>60187</v>
      </c>
      <c r="G953" t="s">
        <v>202</v>
      </c>
      <c r="H953" t="s">
        <v>80</v>
      </c>
      <c r="I953" t="s">
        <v>81</v>
      </c>
      <c r="J953" t="s">
        <v>90</v>
      </c>
      <c r="K953" t="s">
        <v>42</v>
      </c>
      <c r="L953" t="s">
        <v>91</v>
      </c>
      <c r="M953" t="s">
        <v>188</v>
      </c>
      <c r="N953" s="11" t="s">
        <v>84</v>
      </c>
      <c r="O953" s="11" t="s">
        <v>2274</v>
      </c>
      <c r="P953">
        <v>0</v>
      </c>
      <c r="Q953">
        <v>4</v>
      </c>
      <c r="R953">
        <v>0</v>
      </c>
      <c r="S953">
        <v>0</v>
      </c>
      <c r="T953">
        <v>0</v>
      </c>
    </row>
    <row r="954" spans="1:20" x14ac:dyDescent="0.25">
      <c r="A954" t="s">
        <v>75</v>
      </c>
      <c r="B954" t="s">
        <v>787</v>
      </c>
      <c r="C954" t="s">
        <v>22</v>
      </c>
      <c r="D954" t="s">
        <v>788</v>
      </c>
      <c r="E954" t="s">
        <v>137</v>
      </c>
      <c r="F954">
        <v>20166</v>
      </c>
      <c r="G954" t="s">
        <v>1149</v>
      </c>
      <c r="H954" t="s">
        <v>80</v>
      </c>
      <c r="I954" t="s">
        <v>81</v>
      </c>
      <c r="J954" t="s">
        <v>82</v>
      </c>
      <c r="K954" t="s">
        <v>53</v>
      </c>
      <c r="L954" t="s">
        <v>248</v>
      </c>
      <c r="M954" t="s">
        <v>83</v>
      </c>
      <c r="N954" s="11" t="s">
        <v>84</v>
      </c>
      <c r="O954" s="11" t="s">
        <v>2274</v>
      </c>
      <c r="P954">
        <v>-60</v>
      </c>
      <c r="Q954">
        <v>0</v>
      </c>
      <c r="R954">
        <v>306</v>
      </c>
      <c r="S954">
        <v>0</v>
      </c>
      <c r="T954">
        <v>306</v>
      </c>
    </row>
    <row r="955" spans="1:20" x14ac:dyDescent="0.25">
      <c r="A955" t="s">
        <v>75</v>
      </c>
      <c r="B955" t="s">
        <v>1329</v>
      </c>
      <c r="C955" t="s">
        <v>27</v>
      </c>
      <c r="D955" t="s">
        <v>240</v>
      </c>
      <c r="E955" t="s">
        <v>114</v>
      </c>
      <c r="F955">
        <v>33432</v>
      </c>
      <c r="G955" t="s">
        <v>115</v>
      </c>
      <c r="H955" t="s">
        <v>80</v>
      </c>
      <c r="I955" t="s">
        <v>281</v>
      </c>
      <c r="J955" t="s">
        <v>90</v>
      </c>
      <c r="K955" t="s">
        <v>42</v>
      </c>
      <c r="L955" t="s">
        <v>91</v>
      </c>
      <c r="M955" t="s">
        <v>92</v>
      </c>
      <c r="N955" s="11" t="s">
        <v>84</v>
      </c>
      <c r="O955" s="11" t="s">
        <v>2274</v>
      </c>
      <c r="P955">
        <v>0</v>
      </c>
      <c r="Q955">
        <v>46</v>
      </c>
      <c r="R955">
        <v>0</v>
      </c>
      <c r="S955">
        <v>450.8</v>
      </c>
      <c r="T955">
        <v>-450.8</v>
      </c>
    </row>
    <row r="956" spans="1:20" x14ac:dyDescent="0.25">
      <c r="A956" t="s">
        <v>75</v>
      </c>
      <c r="B956" t="s">
        <v>189</v>
      </c>
      <c r="C956" t="s">
        <v>18</v>
      </c>
      <c r="D956" t="s">
        <v>190</v>
      </c>
      <c r="E956" t="s">
        <v>191</v>
      </c>
      <c r="F956">
        <v>76262</v>
      </c>
      <c r="G956" t="s">
        <v>983</v>
      </c>
      <c r="H956" t="s">
        <v>80</v>
      </c>
      <c r="I956" t="s">
        <v>281</v>
      </c>
      <c r="J956" t="s">
        <v>90</v>
      </c>
      <c r="K956" t="s">
        <v>38</v>
      </c>
      <c r="L956" t="s">
        <v>129</v>
      </c>
      <c r="M956" t="s">
        <v>92</v>
      </c>
      <c r="N956" s="11" t="s">
        <v>84</v>
      </c>
      <c r="O956" s="11" t="s">
        <v>2274</v>
      </c>
      <c r="P956">
        <v>0</v>
      </c>
      <c r="Q956">
        <v>3</v>
      </c>
      <c r="R956">
        <v>0</v>
      </c>
      <c r="S956">
        <v>124.85</v>
      </c>
      <c r="T956">
        <v>-124.85</v>
      </c>
    </row>
    <row r="957" spans="1:20" x14ac:dyDescent="0.25">
      <c r="A957" t="s">
        <v>75</v>
      </c>
      <c r="B957" t="s">
        <v>301</v>
      </c>
      <c r="C957" t="s">
        <v>29</v>
      </c>
      <c r="D957" t="s">
        <v>302</v>
      </c>
      <c r="E957" t="s">
        <v>87</v>
      </c>
      <c r="F957">
        <v>45005</v>
      </c>
      <c r="G957" t="s">
        <v>806</v>
      </c>
      <c r="H957" t="s">
        <v>80</v>
      </c>
      <c r="I957" t="s">
        <v>81</v>
      </c>
      <c r="J957" t="s">
        <v>90</v>
      </c>
      <c r="K957" t="s">
        <v>42</v>
      </c>
      <c r="L957" t="s">
        <v>91</v>
      </c>
      <c r="M957" t="s">
        <v>188</v>
      </c>
      <c r="N957" s="11" t="s">
        <v>84</v>
      </c>
      <c r="O957" s="11" t="s">
        <v>2274</v>
      </c>
      <c r="P957">
        <v>0</v>
      </c>
      <c r="Q957">
        <v>3</v>
      </c>
      <c r="R957">
        <v>0</v>
      </c>
      <c r="S957">
        <v>82.95</v>
      </c>
      <c r="T957">
        <v>-82.95</v>
      </c>
    </row>
    <row r="958" spans="1:20" x14ac:dyDescent="0.25">
      <c r="A958" t="s">
        <v>75</v>
      </c>
      <c r="B958" t="s">
        <v>1150</v>
      </c>
      <c r="C958" t="s">
        <v>25</v>
      </c>
      <c r="D958" t="s">
        <v>1151</v>
      </c>
      <c r="E958" t="s">
        <v>186</v>
      </c>
      <c r="F958">
        <v>11106</v>
      </c>
      <c r="G958" t="s">
        <v>402</v>
      </c>
      <c r="H958" t="s">
        <v>80</v>
      </c>
      <c r="I958" t="s">
        <v>81</v>
      </c>
      <c r="J958" t="s">
        <v>365</v>
      </c>
      <c r="K958" t="s">
        <v>39</v>
      </c>
      <c r="L958" t="s">
        <v>39</v>
      </c>
      <c r="M958" t="s">
        <v>92</v>
      </c>
      <c r="N958" s="11" t="s">
        <v>84</v>
      </c>
      <c r="O958" s="11" t="s">
        <v>2274</v>
      </c>
      <c r="P958">
        <v>0</v>
      </c>
      <c r="Q958">
        <v>1</v>
      </c>
      <c r="R958">
        <v>0</v>
      </c>
      <c r="S958">
        <v>295</v>
      </c>
      <c r="T958">
        <v>-295</v>
      </c>
    </row>
    <row r="959" spans="1:20" x14ac:dyDescent="0.25">
      <c r="A959" t="s">
        <v>75</v>
      </c>
      <c r="B959" t="s">
        <v>2134</v>
      </c>
      <c r="C959" t="s">
        <v>19</v>
      </c>
      <c r="D959" t="s">
        <v>146</v>
      </c>
      <c r="E959" t="s">
        <v>147</v>
      </c>
      <c r="F959">
        <v>85021</v>
      </c>
      <c r="G959" t="s">
        <v>1383</v>
      </c>
      <c r="H959" t="s">
        <v>737</v>
      </c>
      <c r="I959" t="s">
        <v>81</v>
      </c>
      <c r="J959" t="s">
        <v>90</v>
      </c>
      <c r="K959" t="s">
        <v>40</v>
      </c>
      <c r="L959" t="s">
        <v>211</v>
      </c>
      <c r="M959" t="s">
        <v>92</v>
      </c>
      <c r="N959" s="11" t="s">
        <v>84</v>
      </c>
      <c r="O959" s="11" t="s">
        <v>2274</v>
      </c>
      <c r="P959">
        <v>0</v>
      </c>
      <c r="Q959">
        <v>8</v>
      </c>
      <c r="R959">
        <v>0</v>
      </c>
      <c r="S959">
        <v>12</v>
      </c>
      <c r="T959">
        <v>-12</v>
      </c>
    </row>
    <row r="960" spans="1:20" x14ac:dyDescent="0.25">
      <c r="A960" t="s">
        <v>75</v>
      </c>
      <c r="B960" t="s">
        <v>483</v>
      </c>
      <c r="C960" t="s">
        <v>18</v>
      </c>
      <c r="D960" t="s">
        <v>1152</v>
      </c>
      <c r="E960" t="s">
        <v>333</v>
      </c>
      <c r="F960">
        <v>72113</v>
      </c>
      <c r="G960" t="s">
        <v>620</v>
      </c>
      <c r="H960" t="s">
        <v>80</v>
      </c>
      <c r="I960" t="s">
        <v>81</v>
      </c>
      <c r="J960" t="s">
        <v>82</v>
      </c>
      <c r="K960" t="s">
        <v>53</v>
      </c>
      <c r="L960" t="s">
        <v>193</v>
      </c>
      <c r="M960" t="s">
        <v>83</v>
      </c>
      <c r="N960" s="11" t="s">
        <v>84</v>
      </c>
      <c r="O960" s="11" t="s">
        <v>2274</v>
      </c>
      <c r="P960">
        <v>-8</v>
      </c>
      <c r="Q960">
        <v>0</v>
      </c>
      <c r="R960">
        <v>1183.2</v>
      </c>
      <c r="S960">
        <v>0</v>
      </c>
      <c r="T960">
        <v>1183.2</v>
      </c>
    </row>
    <row r="961" spans="1:20" x14ac:dyDescent="0.25">
      <c r="A961" t="s">
        <v>75</v>
      </c>
      <c r="B961" t="s">
        <v>813</v>
      </c>
      <c r="C961" t="s">
        <v>19</v>
      </c>
      <c r="D961" t="s">
        <v>172</v>
      </c>
      <c r="E961" t="s">
        <v>147</v>
      </c>
      <c r="F961">
        <v>95255</v>
      </c>
      <c r="G961" t="s">
        <v>757</v>
      </c>
      <c r="H961" t="s">
        <v>80</v>
      </c>
      <c r="I961" t="s">
        <v>81</v>
      </c>
      <c r="J961" t="s">
        <v>82</v>
      </c>
      <c r="K961" t="s">
        <v>53</v>
      </c>
      <c r="L961" t="s">
        <v>228</v>
      </c>
      <c r="M961" t="s">
        <v>83</v>
      </c>
      <c r="N961" s="11" t="s">
        <v>84</v>
      </c>
      <c r="O961" s="11" t="s">
        <v>2274</v>
      </c>
      <c r="P961">
        <v>-3</v>
      </c>
      <c r="Q961">
        <v>0</v>
      </c>
      <c r="R961">
        <v>277.8</v>
      </c>
      <c r="S961">
        <v>0</v>
      </c>
      <c r="T961">
        <v>277.8</v>
      </c>
    </row>
    <row r="962" spans="1:20" x14ac:dyDescent="0.25">
      <c r="A962" t="s">
        <v>75</v>
      </c>
      <c r="B962" t="s">
        <v>665</v>
      </c>
      <c r="C962" t="s">
        <v>21</v>
      </c>
      <c r="D962" t="s">
        <v>1153</v>
      </c>
      <c r="E962" t="s">
        <v>235</v>
      </c>
      <c r="F962">
        <v>63701</v>
      </c>
      <c r="G962" t="s">
        <v>357</v>
      </c>
      <c r="H962" t="s">
        <v>80</v>
      </c>
      <c r="I962" t="s">
        <v>81</v>
      </c>
      <c r="J962" t="s">
        <v>82</v>
      </c>
      <c r="K962" t="s">
        <v>42</v>
      </c>
      <c r="L962" t="s">
        <v>91</v>
      </c>
      <c r="M962" t="s">
        <v>83</v>
      </c>
      <c r="N962" s="11" t="s">
        <v>84</v>
      </c>
      <c r="O962" s="11" t="s">
        <v>2274</v>
      </c>
      <c r="P962">
        <v>-8</v>
      </c>
      <c r="Q962">
        <v>0</v>
      </c>
      <c r="R962">
        <v>492.8</v>
      </c>
      <c r="S962">
        <v>0</v>
      </c>
      <c r="T962">
        <v>492.8</v>
      </c>
    </row>
    <row r="963" spans="1:20" x14ac:dyDescent="0.25">
      <c r="A963" t="s">
        <v>75</v>
      </c>
      <c r="B963" t="s">
        <v>116</v>
      </c>
      <c r="C963" t="s">
        <v>19</v>
      </c>
      <c r="D963" t="s">
        <v>117</v>
      </c>
      <c r="E963" t="s">
        <v>118</v>
      </c>
      <c r="F963">
        <v>97055</v>
      </c>
      <c r="G963" t="s">
        <v>224</v>
      </c>
      <c r="H963" t="s">
        <v>80</v>
      </c>
      <c r="I963" t="s">
        <v>81</v>
      </c>
      <c r="J963" t="s">
        <v>82</v>
      </c>
      <c r="K963" t="s">
        <v>38</v>
      </c>
      <c r="L963" t="s">
        <v>111</v>
      </c>
      <c r="M963" t="s">
        <v>83</v>
      </c>
      <c r="N963" s="11" t="s">
        <v>84</v>
      </c>
      <c r="O963" s="11" t="s">
        <v>2274</v>
      </c>
      <c r="P963">
        <v>-5</v>
      </c>
      <c r="Q963">
        <v>0</v>
      </c>
      <c r="R963">
        <v>497.6</v>
      </c>
      <c r="S963">
        <v>0</v>
      </c>
      <c r="T963">
        <v>497.6</v>
      </c>
    </row>
    <row r="964" spans="1:20" x14ac:dyDescent="0.25">
      <c r="A964" t="s">
        <v>75</v>
      </c>
      <c r="B964" t="s">
        <v>479</v>
      </c>
      <c r="C964" t="s">
        <v>25</v>
      </c>
      <c r="D964" t="s">
        <v>480</v>
      </c>
      <c r="E964" t="s">
        <v>186</v>
      </c>
      <c r="F964">
        <v>11735</v>
      </c>
      <c r="G964" t="s">
        <v>152</v>
      </c>
      <c r="H964" t="s">
        <v>80</v>
      </c>
      <c r="I964" t="s">
        <v>81</v>
      </c>
      <c r="J964" t="s">
        <v>90</v>
      </c>
      <c r="K964" t="s">
        <v>38</v>
      </c>
      <c r="L964" t="s">
        <v>111</v>
      </c>
      <c r="M964" t="s">
        <v>92</v>
      </c>
      <c r="N964" s="11" t="s">
        <v>84</v>
      </c>
      <c r="O964" s="11" t="s">
        <v>2274</v>
      </c>
      <c r="P964">
        <v>0</v>
      </c>
      <c r="Q964">
        <v>2</v>
      </c>
      <c r="R964">
        <v>0</v>
      </c>
      <c r="S964">
        <v>170.6</v>
      </c>
      <c r="T964">
        <v>-170.6</v>
      </c>
    </row>
    <row r="965" spans="1:20" x14ac:dyDescent="0.25">
      <c r="A965" t="s">
        <v>75</v>
      </c>
      <c r="B965" t="s">
        <v>200</v>
      </c>
      <c r="C965" t="s">
        <v>28</v>
      </c>
      <c r="D965" t="s">
        <v>201</v>
      </c>
      <c r="E965" t="s">
        <v>95</v>
      </c>
      <c r="F965">
        <v>80002</v>
      </c>
      <c r="G965" t="s">
        <v>1003</v>
      </c>
      <c r="H965" t="s">
        <v>246</v>
      </c>
      <c r="I965" t="s">
        <v>81</v>
      </c>
      <c r="J965" t="s">
        <v>90</v>
      </c>
      <c r="K965" t="s">
        <v>42</v>
      </c>
      <c r="L965" t="s">
        <v>91</v>
      </c>
      <c r="M965" t="s">
        <v>92</v>
      </c>
      <c r="N965" s="11" t="s">
        <v>84</v>
      </c>
      <c r="O965" s="11" t="s">
        <v>2274</v>
      </c>
      <c r="P965">
        <v>0</v>
      </c>
      <c r="Q965">
        <v>20</v>
      </c>
      <c r="R965">
        <v>0</v>
      </c>
      <c r="S965">
        <v>145</v>
      </c>
      <c r="T965">
        <v>-145</v>
      </c>
    </row>
    <row r="966" spans="1:20" x14ac:dyDescent="0.25">
      <c r="A966" t="s">
        <v>75</v>
      </c>
      <c r="B966" t="s">
        <v>265</v>
      </c>
      <c r="C966" t="s">
        <v>27</v>
      </c>
      <c r="D966" t="s">
        <v>237</v>
      </c>
      <c r="E966" t="s">
        <v>114</v>
      </c>
      <c r="F966">
        <v>34238</v>
      </c>
      <c r="G966" t="s">
        <v>245</v>
      </c>
      <c r="H966" t="s">
        <v>246</v>
      </c>
      <c r="I966" t="s">
        <v>81</v>
      </c>
      <c r="J966" t="s">
        <v>90</v>
      </c>
      <c r="K966" t="s">
        <v>42</v>
      </c>
      <c r="L966" t="s">
        <v>91</v>
      </c>
      <c r="M966" t="s">
        <v>92</v>
      </c>
      <c r="N966" s="11" t="s">
        <v>84</v>
      </c>
      <c r="O966" s="11" t="s">
        <v>2274</v>
      </c>
      <c r="P966">
        <v>0</v>
      </c>
      <c r="Q966">
        <v>4</v>
      </c>
      <c r="R966">
        <v>0</v>
      </c>
      <c r="S966">
        <v>7</v>
      </c>
      <c r="T966">
        <v>-7</v>
      </c>
    </row>
    <row r="967" spans="1:20" x14ac:dyDescent="0.25">
      <c r="A967" t="s">
        <v>75</v>
      </c>
      <c r="B967" t="s">
        <v>2092</v>
      </c>
      <c r="C967" t="s">
        <v>18</v>
      </c>
      <c r="D967" t="s">
        <v>439</v>
      </c>
      <c r="E967" t="s">
        <v>191</v>
      </c>
      <c r="F967">
        <v>77007</v>
      </c>
      <c r="G967" t="s">
        <v>2236</v>
      </c>
      <c r="H967" t="s">
        <v>80</v>
      </c>
      <c r="I967" t="s">
        <v>281</v>
      </c>
      <c r="J967" t="s">
        <v>50</v>
      </c>
      <c r="K967" t="s">
        <v>50</v>
      </c>
      <c r="L967" t="s">
        <v>2094</v>
      </c>
      <c r="M967" t="s">
        <v>92</v>
      </c>
      <c r="N967" s="11" t="s">
        <v>84</v>
      </c>
      <c r="O967" s="11" t="s">
        <v>2274</v>
      </c>
      <c r="P967">
        <v>0</v>
      </c>
      <c r="Q967">
        <v>1</v>
      </c>
      <c r="R967">
        <v>0</v>
      </c>
      <c r="S967">
        <v>445.73</v>
      </c>
      <c r="T967">
        <v>-445.73</v>
      </c>
    </row>
    <row r="968" spans="1:20" x14ac:dyDescent="0.25">
      <c r="A968" t="s">
        <v>75</v>
      </c>
      <c r="B968" t="s">
        <v>813</v>
      </c>
      <c r="C968" t="s">
        <v>19</v>
      </c>
      <c r="D968" t="s">
        <v>172</v>
      </c>
      <c r="E968" t="s">
        <v>147</v>
      </c>
      <c r="F968">
        <v>95255</v>
      </c>
      <c r="G968" t="s">
        <v>173</v>
      </c>
      <c r="H968" t="s">
        <v>80</v>
      </c>
      <c r="I968" t="s">
        <v>81</v>
      </c>
      <c r="J968" t="s">
        <v>82</v>
      </c>
      <c r="K968" t="s">
        <v>36</v>
      </c>
      <c r="L968" t="s">
        <v>36</v>
      </c>
      <c r="M968" t="s">
        <v>83</v>
      </c>
      <c r="N968" s="11" t="s">
        <v>84</v>
      </c>
      <c r="O968" s="11" t="s">
        <v>2274</v>
      </c>
      <c r="P968">
        <v>-10</v>
      </c>
      <c r="Q968">
        <v>0</v>
      </c>
      <c r="R968">
        <v>979.5</v>
      </c>
      <c r="S968">
        <v>0</v>
      </c>
      <c r="T968">
        <v>979.5</v>
      </c>
    </row>
    <row r="969" spans="1:20" x14ac:dyDescent="0.25">
      <c r="A969" t="s">
        <v>75</v>
      </c>
      <c r="B969" t="s">
        <v>167</v>
      </c>
      <c r="C969" t="s">
        <v>28</v>
      </c>
      <c r="D969" t="s">
        <v>168</v>
      </c>
      <c r="E969" t="s">
        <v>95</v>
      </c>
      <c r="F969">
        <v>80550</v>
      </c>
      <c r="G969" t="s">
        <v>774</v>
      </c>
      <c r="H969" t="s">
        <v>80</v>
      </c>
      <c r="I969" t="s">
        <v>81</v>
      </c>
      <c r="J969" t="s">
        <v>90</v>
      </c>
      <c r="K969" t="s">
        <v>42</v>
      </c>
      <c r="L969" t="s">
        <v>91</v>
      </c>
      <c r="M969" t="s">
        <v>188</v>
      </c>
      <c r="N969" s="11" t="s">
        <v>84</v>
      </c>
      <c r="O969" s="11" t="s">
        <v>2274</v>
      </c>
      <c r="P969">
        <v>0</v>
      </c>
      <c r="Q969">
        <v>2</v>
      </c>
      <c r="R969">
        <v>0</v>
      </c>
      <c r="S969">
        <v>33.28</v>
      </c>
      <c r="T969">
        <v>-33.28</v>
      </c>
    </row>
    <row r="970" spans="1:20" x14ac:dyDescent="0.25">
      <c r="A970" t="s">
        <v>75</v>
      </c>
      <c r="B970" t="s">
        <v>218</v>
      </c>
      <c r="C970" t="s">
        <v>27</v>
      </c>
      <c r="D970" t="s">
        <v>219</v>
      </c>
      <c r="E970" t="s">
        <v>114</v>
      </c>
      <c r="F970">
        <v>34110</v>
      </c>
      <c r="G970" t="s">
        <v>309</v>
      </c>
      <c r="H970" t="s">
        <v>80</v>
      </c>
      <c r="I970" t="s">
        <v>281</v>
      </c>
      <c r="J970" t="s">
        <v>90</v>
      </c>
      <c r="K970" t="s">
        <v>42</v>
      </c>
      <c r="L970" t="s">
        <v>91</v>
      </c>
      <c r="M970" t="s">
        <v>92</v>
      </c>
      <c r="N970" s="11" t="s">
        <v>84</v>
      </c>
      <c r="O970" s="11" t="s">
        <v>2274</v>
      </c>
      <c r="P970">
        <v>0</v>
      </c>
      <c r="Q970">
        <v>36</v>
      </c>
      <c r="R970">
        <v>0</v>
      </c>
      <c r="S970">
        <v>403.2</v>
      </c>
      <c r="T970">
        <v>-403.2</v>
      </c>
    </row>
    <row r="971" spans="1:20" x14ac:dyDescent="0.25">
      <c r="A971" t="s">
        <v>75</v>
      </c>
      <c r="B971" t="s">
        <v>161</v>
      </c>
      <c r="C971" t="s">
        <v>22</v>
      </c>
      <c r="D971" t="s">
        <v>162</v>
      </c>
      <c r="E971" t="s">
        <v>122</v>
      </c>
      <c r="F971">
        <v>20814</v>
      </c>
      <c r="G971" t="s">
        <v>110</v>
      </c>
      <c r="H971" t="s">
        <v>80</v>
      </c>
      <c r="I971" t="s">
        <v>81</v>
      </c>
      <c r="J971" t="s">
        <v>90</v>
      </c>
      <c r="K971" t="s">
        <v>38</v>
      </c>
      <c r="L971" t="s">
        <v>111</v>
      </c>
      <c r="M971" t="s">
        <v>92</v>
      </c>
      <c r="N971" s="11" t="s">
        <v>84</v>
      </c>
      <c r="O971" s="11" t="s">
        <v>2274</v>
      </c>
      <c r="P971">
        <v>0</v>
      </c>
      <c r="Q971">
        <v>6</v>
      </c>
      <c r="R971">
        <v>0</v>
      </c>
      <c r="S971">
        <v>675.1</v>
      </c>
      <c r="T971">
        <v>-675.1</v>
      </c>
    </row>
    <row r="972" spans="1:20" x14ac:dyDescent="0.25">
      <c r="A972" t="s">
        <v>75</v>
      </c>
      <c r="B972" t="s">
        <v>2134</v>
      </c>
      <c r="C972" t="s">
        <v>19</v>
      </c>
      <c r="D972" t="s">
        <v>146</v>
      </c>
      <c r="E972" t="s">
        <v>147</v>
      </c>
      <c r="F972">
        <v>85021</v>
      </c>
      <c r="G972" t="s">
        <v>2135</v>
      </c>
      <c r="H972" t="s">
        <v>210</v>
      </c>
      <c r="I972" t="s">
        <v>81</v>
      </c>
      <c r="J972" t="s">
        <v>90</v>
      </c>
      <c r="K972" t="s">
        <v>40</v>
      </c>
      <c r="L972" t="s">
        <v>211</v>
      </c>
      <c r="M972" t="s">
        <v>92</v>
      </c>
      <c r="N972" s="11" t="s">
        <v>84</v>
      </c>
      <c r="O972" s="11" t="s">
        <v>2274</v>
      </c>
      <c r="P972">
        <v>0</v>
      </c>
      <c r="Q972">
        <v>19</v>
      </c>
      <c r="R972">
        <v>0</v>
      </c>
      <c r="S972">
        <v>5035</v>
      </c>
      <c r="T972">
        <v>-5035</v>
      </c>
    </row>
    <row r="973" spans="1:20" x14ac:dyDescent="0.25">
      <c r="A973" t="s">
        <v>75</v>
      </c>
      <c r="B973" t="s">
        <v>212</v>
      </c>
      <c r="C973" t="s">
        <v>25</v>
      </c>
      <c r="D973" t="s">
        <v>213</v>
      </c>
      <c r="E973" t="s">
        <v>186</v>
      </c>
      <c r="F973">
        <v>11803</v>
      </c>
      <c r="G973" t="s">
        <v>1155</v>
      </c>
      <c r="H973" t="s">
        <v>80</v>
      </c>
      <c r="I973" t="s">
        <v>81</v>
      </c>
      <c r="J973" t="s">
        <v>82</v>
      </c>
      <c r="K973" t="s">
        <v>38</v>
      </c>
      <c r="L973" t="s">
        <v>129</v>
      </c>
      <c r="M973" t="s">
        <v>83</v>
      </c>
      <c r="N973" s="11" t="s">
        <v>84</v>
      </c>
      <c r="O973" s="11" t="s">
        <v>2274</v>
      </c>
      <c r="P973">
        <v>-2</v>
      </c>
      <c r="Q973">
        <v>0</v>
      </c>
      <c r="R973">
        <v>620.95000000000005</v>
      </c>
      <c r="S973">
        <v>0</v>
      </c>
      <c r="T973">
        <v>620.95000000000005</v>
      </c>
    </row>
    <row r="974" spans="1:20" x14ac:dyDescent="0.25">
      <c r="A974" t="s">
        <v>75</v>
      </c>
      <c r="B974" t="s">
        <v>393</v>
      </c>
      <c r="C974" t="s">
        <v>28</v>
      </c>
      <c r="D974" t="s">
        <v>394</v>
      </c>
      <c r="E974" t="s">
        <v>95</v>
      </c>
      <c r="F974">
        <v>80611</v>
      </c>
      <c r="G974" t="s">
        <v>514</v>
      </c>
      <c r="H974" t="s">
        <v>80</v>
      </c>
      <c r="I974" t="s">
        <v>81</v>
      </c>
      <c r="J974" t="s">
        <v>82</v>
      </c>
      <c r="K974" t="s">
        <v>38</v>
      </c>
      <c r="L974" t="s">
        <v>111</v>
      </c>
      <c r="M974" t="s">
        <v>83</v>
      </c>
      <c r="N974" s="11" t="s">
        <v>84</v>
      </c>
      <c r="O974" s="11" t="s">
        <v>2274</v>
      </c>
      <c r="P974">
        <v>1</v>
      </c>
      <c r="Q974">
        <v>0</v>
      </c>
      <c r="R974">
        <v>54.29</v>
      </c>
      <c r="S974">
        <v>0</v>
      </c>
      <c r="T974">
        <v>54.29</v>
      </c>
    </row>
    <row r="975" spans="1:20" x14ac:dyDescent="0.25">
      <c r="A975" t="s">
        <v>75</v>
      </c>
      <c r="B975" t="s">
        <v>178</v>
      </c>
      <c r="C975" t="s">
        <v>26</v>
      </c>
      <c r="D975" t="s">
        <v>179</v>
      </c>
      <c r="E975" t="s">
        <v>180</v>
      </c>
      <c r="F975">
        <v>30188</v>
      </c>
      <c r="G975" t="s">
        <v>398</v>
      </c>
      <c r="H975" t="s">
        <v>80</v>
      </c>
      <c r="I975" t="s">
        <v>81</v>
      </c>
      <c r="J975" t="s">
        <v>82</v>
      </c>
      <c r="K975" t="s">
        <v>38</v>
      </c>
      <c r="L975" t="s">
        <v>111</v>
      </c>
      <c r="M975" t="s">
        <v>83</v>
      </c>
      <c r="N975" s="11" t="s">
        <v>84</v>
      </c>
      <c r="O975" s="11" t="s">
        <v>2274</v>
      </c>
      <c r="P975">
        <v>-7</v>
      </c>
      <c r="Q975">
        <v>0</v>
      </c>
      <c r="R975">
        <v>557.83000000000004</v>
      </c>
      <c r="S975">
        <v>0</v>
      </c>
      <c r="T975">
        <v>557.83000000000004</v>
      </c>
    </row>
    <row r="976" spans="1:20" x14ac:dyDescent="0.25">
      <c r="A976" t="s">
        <v>75</v>
      </c>
      <c r="B976" t="s">
        <v>203</v>
      </c>
      <c r="C976" t="s">
        <v>22</v>
      </c>
      <c r="D976" t="s">
        <v>204</v>
      </c>
      <c r="E976" t="s">
        <v>78</v>
      </c>
      <c r="F976">
        <v>18436</v>
      </c>
      <c r="G976" t="s">
        <v>152</v>
      </c>
      <c r="H976" t="s">
        <v>80</v>
      </c>
      <c r="I976" t="s">
        <v>81</v>
      </c>
      <c r="J976" t="s">
        <v>90</v>
      </c>
      <c r="K976" t="s">
        <v>38</v>
      </c>
      <c r="L976" t="s">
        <v>111</v>
      </c>
      <c r="M976" t="s">
        <v>92</v>
      </c>
      <c r="N976" s="11" t="s">
        <v>84</v>
      </c>
      <c r="O976" s="11" t="s">
        <v>2274</v>
      </c>
      <c r="P976">
        <v>0</v>
      </c>
      <c r="Q976">
        <v>8</v>
      </c>
      <c r="R976">
        <v>0</v>
      </c>
      <c r="S976">
        <v>614.1</v>
      </c>
      <c r="T976">
        <v>-614.1</v>
      </c>
    </row>
    <row r="977" spans="1:20" x14ac:dyDescent="0.25">
      <c r="A977" t="s">
        <v>75</v>
      </c>
      <c r="B977" t="s">
        <v>218</v>
      </c>
      <c r="C977" t="s">
        <v>27</v>
      </c>
      <c r="D977" t="s">
        <v>219</v>
      </c>
      <c r="E977" t="s">
        <v>114</v>
      </c>
      <c r="F977">
        <v>34110</v>
      </c>
      <c r="G977" t="s">
        <v>96</v>
      </c>
      <c r="H977" t="s">
        <v>80</v>
      </c>
      <c r="I977" t="s">
        <v>281</v>
      </c>
      <c r="J977" t="s">
        <v>90</v>
      </c>
      <c r="K977" t="s">
        <v>42</v>
      </c>
      <c r="L977" t="s">
        <v>97</v>
      </c>
      <c r="M977" t="s">
        <v>92</v>
      </c>
      <c r="N977" s="11" t="s">
        <v>84</v>
      </c>
      <c r="O977" s="11" t="s">
        <v>2274</v>
      </c>
      <c r="P977">
        <v>0</v>
      </c>
      <c r="Q977">
        <v>108</v>
      </c>
      <c r="R977">
        <v>0</v>
      </c>
      <c r="S977">
        <v>183.6</v>
      </c>
      <c r="T977">
        <v>-183.6</v>
      </c>
    </row>
    <row r="978" spans="1:20" x14ac:dyDescent="0.25">
      <c r="A978" t="s">
        <v>75</v>
      </c>
      <c r="B978" t="s">
        <v>1062</v>
      </c>
      <c r="C978" t="s">
        <v>19</v>
      </c>
      <c r="D978" t="s">
        <v>1063</v>
      </c>
      <c r="E978" t="s">
        <v>118</v>
      </c>
      <c r="F978">
        <v>92660</v>
      </c>
      <c r="G978" t="s">
        <v>106</v>
      </c>
      <c r="H978" t="s">
        <v>80</v>
      </c>
      <c r="I978" t="s">
        <v>164</v>
      </c>
      <c r="J978" t="s">
        <v>90</v>
      </c>
      <c r="K978" t="s">
        <v>42</v>
      </c>
      <c r="L978" t="s">
        <v>91</v>
      </c>
      <c r="M978" t="s">
        <v>92</v>
      </c>
      <c r="N978" s="11" t="s">
        <v>84</v>
      </c>
      <c r="O978" s="11" t="s">
        <v>2274</v>
      </c>
      <c r="P978">
        <v>0</v>
      </c>
      <c r="Q978">
        <v>25</v>
      </c>
      <c r="R978">
        <v>0</v>
      </c>
      <c r="S978">
        <v>465</v>
      </c>
      <c r="T978">
        <v>-465</v>
      </c>
    </row>
    <row r="979" spans="1:20" x14ac:dyDescent="0.25">
      <c r="A979" t="s">
        <v>75</v>
      </c>
      <c r="B979" t="s">
        <v>775</v>
      </c>
      <c r="C979" t="s">
        <v>26</v>
      </c>
      <c r="D979" t="s">
        <v>361</v>
      </c>
      <c r="E979" t="s">
        <v>105</v>
      </c>
      <c r="F979">
        <v>29615</v>
      </c>
      <c r="G979" t="s">
        <v>115</v>
      </c>
      <c r="H979" t="s">
        <v>80</v>
      </c>
      <c r="I979" t="s">
        <v>281</v>
      </c>
      <c r="J979" t="s">
        <v>90</v>
      </c>
      <c r="K979" t="s">
        <v>42</v>
      </c>
      <c r="L979" t="s">
        <v>91</v>
      </c>
      <c r="M979" t="s">
        <v>92</v>
      </c>
      <c r="N979" s="11" t="s">
        <v>84</v>
      </c>
      <c r="O979" s="11" t="s">
        <v>2274</v>
      </c>
      <c r="P979">
        <v>0</v>
      </c>
      <c r="Q979">
        <v>3</v>
      </c>
      <c r="R979">
        <v>0</v>
      </c>
      <c r="S979">
        <v>24.75</v>
      </c>
      <c r="T979">
        <v>-24.75</v>
      </c>
    </row>
    <row r="980" spans="1:20" x14ac:dyDescent="0.25">
      <c r="A980" t="s">
        <v>75</v>
      </c>
      <c r="B980" t="s">
        <v>612</v>
      </c>
      <c r="C980" t="s">
        <v>29</v>
      </c>
      <c r="D980" t="s">
        <v>613</v>
      </c>
      <c r="E980" t="s">
        <v>142</v>
      </c>
      <c r="F980">
        <v>48084</v>
      </c>
      <c r="G980" t="s">
        <v>224</v>
      </c>
      <c r="H980" t="s">
        <v>80</v>
      </c>
      <c r="I980" t="s">
        <v>81</v>
      </c>
      <c r="J980" t="s">
        <v>82</v>
      </c>
      <c r="K980" t="s">
        <v>38</v>
      </c>
      <c r="L980" t="s">
        <v>111</v>
      </c>
      <c r="M980" t="s">
        <v>83</v>
      </c>
      <c r="N980" s="11" t="s">
        <v>84</v>
      </c>
      <c r="O980" s="11" t="s">
        <v>2274</v>
      </c>
      <c r="P980">
        <v>-2</v>
      </c>
      <c r="Q980">
        <v>0</v>
      </c>
      <c r="R980">
        <v>207.36</v>
      </c>
      <c r="S980">
        <v>0</v>
      </c>
      <c r="T980">
        <v>207.36</v>
      </c>
    </row>
    <row r="981" spans="1:20" x14ac:dyDescent="0.25">
      <c r="A981" t="s">
        <v>75</v>
      </c>
      <c r="B981" t="s">
        <v>541</v>
      </c>
      <c r="C981" t="s">
        <v>29</v>
      </c>
      <c r="D981" t="s">
        <v>542</v>
      </c>
      <c r="E981" t="s">
        <v>142</v>
      </c>
      <c r="F981">
        <v>48359</v>
      </c>
      <c r="G981" t="s">
        <v>156</v>
      </c>
      <c r="H981" t="s">
        <v>80</v>
      </c>
      <c r="I981" t="s">
        <v>81</v>
      </c>
      <c r="J981" t="s">
        <v>90</v>
      </c>
      <c r="K981" t="s">
        <v>38</v>
      </c>
      <c r="L981" t="s">
        <v>111</v>
      </c>
      <c r="M981" t="s">
        <v>92</v>
      </c>
      <c r="N981" s="11" t="s">
        <v>84</v>
      </c>
      <c r="O981" s="11" t="s">
        <v>2274</v>
      </c>
      <c r="P981">
        <v>0</v>
      </c>
      <c r="Q981">
        <v>2</v>
      </c>
      <c r="R981">
        <v>0</v>
      </c>
      <c r="S981">
        <v>426.7</v>
      </c>
      <c r="T981">
        <v>-426.7</v>
      </c>
    </row>
    <row r="982" spans="1:20" x14ac:dyDescent="0.25">
      <c r="A982" t="s">
        <v>75</v>
      </c>
      <c r="B982" t="s">
        <v>1052</v>
      </c>
      <c r="C982" t="s">
        <v>30</v>
      </c>
      <c r="D982" t="s">
        <v>1053</v>
      </c>
      <c r="E982" t="s">
        <v>337</v>
      </c>
      <c r="F982">
        <v>53209</v>
      </c>
      <c r="G982" t="s">
        <v>348</v>
      </c>
      <c r="H982" t="s">
        <v>80</v>
      </c>
      <c r="I982" t="s">
        <v>81</v>
      </c>
      <c r="J982" t="s">
        <v>90</v>
      </c>
      <c r="K982" t="s">
        <v>53</v>
      </c>
      <c r="L982" t="s">
        <v>193</v>
      </c>
      <c r="M982" t="s">
        <v>92</v>
      </c>
      <c r="N982" s="11" t="s">
        <v>84</v>
      </c>
      <c r="O982" s="11" t="s">
        <v>2274</v>
      </c>
      <c r="P982">
        <v>0</v>
      </c>
      <c r="Q982">
        <v>8</v>
      </c>
      <c r="R982">
        <v>0</v>
      </c>
      <c r="S982">
        <v>864.96</v>
      </c>
      <c r="T982">
        <v>-864.96</v>
      </c>
    </row>
    <row r="983" spans="1:20" x14ac:dyDescent="0.25">
      <c r="A983" t="s">
        <v>75</v>
      </c>
      <c r="B983" t="s">
        <v>614</v>
      </c>
      <c r="C983" t="s">
        <v>25</v>
      </c>
      <c r="D983" t="s">
        <v>131</v>
      </c>
      <c r="E983" t="s">
        <v>114</v>
      </c>
      <c r="F983">
        <v>33405</v>
      </c>
      <c r="G983" t="s">
        <v>115</v>
      </c>
      <c r="H983" t="s">
        <v>80</v>
      </c>
      <c r="I983" t="s">
        <v>281</v>
      </c>
      <c r="J983" t="s">
        <v>90</v>
      </c>
      <c r="K983" t="s">
        <v>42</v>
      </c>
      <c r="L983" t="s">
        <v>91</v>
      </c>
      <c r="M983" t="s">
        <v>92</v>
      </c>
      <c r="N983" s="11" t="s">
        <v>84</v>
      </c>
      <c r="O983" s="11" t="s">
        <v>2274</v>
      </c>
      <c r="P983">
        <v>0</v>
      </c>
      <c r="Q983">
        <v>11</v>
      </c>
      <c r="R983">
        <v>0</v>
      </c>
      <c r="S983">
        <v>90.75</v>
      </c>
      <c r="T983">
        <v>-90.75</v>
      </c>
    </row>
    <row r="984" spans="1:20" x14ac:dyDescent="0.25">
      <c r="A984" t="s">
        <v>75</v>
      </c>
      <c r="B984" t="s">
        <v>588</v>
      </c>
      <c r="C984" t="s">
        <v>21</v>
      </c>
      <c r="D984" t="s">
        <v>589</v>
      </c>
      <c r="E984" t="s">
        <v>159</v>
      </c>
      <c r="F984">
        <v>66227</v>
      </c>
      <c r="G984" t="s">
        <v>449</v>
      </c>
      <c r="H984" t="s">
        <v>80</v>
      </c>
      <c r="I984" t="s">
        <v>81</v>
      </c>
      <c r="J984" t="s">
        <v>82</v>
      </c>
      <c r="K984" t="s">
        <v>38</v>
      </c>
      <c r="L984" t="s">
        <v>111</v>
      </c>
      <c r="M984" t="s">
        <v>83</v>
      </c>
      <c r="N984" s="11" t="s">
        <v>84</v>
      </c>
      <c r="O984" s="11" t="s">
        <v>2274</v>
      </c>
      <c r="P984">
        <v>-2</v>
      </c>
      <c r="Q984">
        <v>0</v>
      </c>
      <c r="R984">
        <v>106.35</v>
      </c>
      <c r="S984">
        <v>0</v>
      </c>
      <c r="T984">
        <v>106.35</v>
      </c>
    </row>
    <row r="985" spans="1:20" x14ac:dyDescent="0.25">
      <c r="A985" t="s">
        <v>75</v>
      </c>
      <c r="B985" t="s">
        <v>1156</v>
      </c>
      <c r="C985" t="s">
        <v>25</v>
      </c>
      <c r="D985" t="s">
        <v>1157</v>
      </c>
      <c r="E985" t="s">
        <v>262</v>
      </c>
      <c r="F985">
        <v>8831</v>
      </c>
      <c r="G985" t="s">
        <v>839</v>
      </c>
      <c r="H985" t="s">
        <v>80</v>
      </c>
      <c r="I985" t="s">
        <v>81</v>
      </c>
      <c r="J985" t="s">
        <v>82</v>
      </c>
      <c r="K985" t="s">
        <v>38</v>
      </c>
      <c r="L985" t="s">
        <v>129</v>
      </c>
      <c r="M985" t="s">
        <v>83</v>
      </c>
      <c r="N985" s="11" t="s">
        <v>84</v>
      </c>
      <c r="O985" s="11" t="s">
        <v>2274</v>
      </c>
      <c r="P985">
        <v>-2</v>
      </c>
      <c r="Q985">
        <v>0</v>
      </c>
      <c r="R985">
        <v>453.1</v>
      </c>
      <c r="S985">
        <v>0</v>
      </c>
      <c r="T985">
        <v>453.1</v>
      </c>
    </row>
    <row r="986" spans="1:20" x14ac:dyDescent="0.25">
      <c r="A986" t="s">
        <v>75</v>
      </c>
      <c r="B986" t="s">
        <v>178</v>
      </c>
      <c r="C986" t="s">
        <v>26</v>
      </c>
      <c r="D986" t="s">
        <v>179</v>
      </c>
      <c r="E986" t="s">
        <v>180</v>
      </c>
      <c r="F986">
        <v>30188</v>
      </c>
      <c r="G986" t="s">
        <v>254</v>
      </c>
      <c r="H986" t="s">
        <v>80</v>
      </c>
      <c r="I986" t="s">
        <v>81</v>
      </c>
      <c r="J986" t="s">
        <v>82</v>
      </c>
      <c r="K986" t="s">
        <v>42</v>
      </c>
      <c r="L986" t="s">
        <v>91</v>
      </c>
      <c r="M986" t="s">
        <v>83</v>
      </c>
      <c r="N986" s="11" t="s">
        <v>84</v>
      </c>
      <c r="O986" s="11" t="s">
        <v>2274</v>
      </c>
      <c r="P986">
        <v>-9</v>
      </c>
      <c r="Q986">
        <v>0</v>
      </c>
      <c r="R986">
        <v>563.94000000000005</v>
      </c>
      <c r="S986">
        <v>0</v>
      </c>
      <c r="T986">
        <v>563.94000000000005</v>
      </c>
    </row>
    <row r="987" spans="1:20" x14ac:dyDescent="0.25">
      <c r="A987" t="s">
        <v>75</v>
      </c>
      <c r="B987" t="s">
        <v>284</v>
      </c>
      <c r="C987" t="s">
        <v>25</v>
      </c>
      <c r="D987" t="s">
        <v>285</v>
      </c>
      <c r="E987" t="s">
        <v>186</v>
      </c>
      <c r="F987">
        <v>11730</v>
      </c>
      <c r="G987" t="s">
        <v>398</v>
      </c>
      <c r="H987" t="s">
        <v>80</v>
      </c>
      <c r="I987" t="s">
        <v>81</v>
      </c>
      <c r="J987" t="s">
        <v>82</v>
      </c>
      <c r="K987" t="s">
        <v>38</v>
      </c>
      <c r="L987" t="s">
        <v>111</v>
      </c>
      <c r="M987" t="s">
        <v>83</v>
      </c>
      <c r="N987" s="11" t="s">
        <v>84</v>
      </c>
      <c r="O987" s="11" t="s">
        <v>2274</v>
      </c>
      <c r="P987">
        <v>-5</v>
      </c>
      <c r="Q987">
        <v>0</v>
      </c>
      <c r="R987">
        <v>307</v>
      </c>
      <c r="S987">
        <v>0</v>
      </c>
      <c r="T987">
        <v>307</v>
      </c>
    </row>
    <row r="988" spans="1:20" x14ac:dyDescent="0.25">
      <c r="A988" t="s">
        <v>75</v>
      </c>
      <c r="B988" t="s">
        <v>358</v>
      </c>
      <c r="C988" t="s">
        <v>26</v>
      </c>
      <c r="D988" t="s">
        <v>359</v>
      </c>
      <c r="E988" t="s">
        <v>180</v>
      </c>
      <c r="F988">
        <v>30075</v>
      </c>
      <c r="G988" t="s">
        <v>1158</v>
      </c>
      <c r="H988" t="s">
        <v>133</v>
      </c>
      <c r="I988" t="s">
        <v>81</v>
      </c>
      <c r="J988" t="s">
        <v>90</v>
      </c>
      <c r="K988" t="s">
        <v>53</v>
      </c>
      <c r="L988" t="s">
        <v>139</v>
      </c>
      <c r="M988" t="s">
        <v>229</v>
      </c>
      <c r="N988" s="11" t="s">
        <v>84</v>
      </c>
      <c r="O988" s="11" t="s">
        <v>2274</v>
      </c>
      <c r="P988">
        <v>0</v>
      </c>
      <c r="Q988">
        <v>18</v>
      </c>
      <c r="R988">
        <v>0</v>
      </c>
      <c r="S988">
        <v>346.68</v>
      </c>
      <c r="T988">
        <v>-346.68</v>
      </c>
    </row>
    <row r="989" spans="1:20" x14ac:dyDescent="0.25">
      <c r="A989" t="s">
        <v>75</v>
      </c>
      <c r="B989" t="s">
        <v>258</v>
      </c>
      <c r="C989" t="s">
        <v>28</v>
      </c>
      <c r="D989" t="s">
        <v>259</v>
      </c>
      <c r="E989" t="s">
        <v>95</v>
      </c>
      <c r="F989">
        <v>80222</v>
      </c>
      <c r="G989" t="s">
        <v>317</v>
      </c>
      <c r="H989" t="s">
        <v>80</v>
      </c>
      <c r="I989" t="s">
        <v>164</v>
      </c>
      <c r="J989" t="s">
        <v>90</v>
      </c>
      <c r="K989" t="s">
        <v>38</v>
      </c>
      <c r="L989" t="s">
        <v>129</v>
      </c>
      <c r="M989" t="s">
        <v>188</v>
      </c>
      <c r="N989" s="11" t="s">
        <v>84</v>
      </c>
      <c r="O989" s="11" t="s">
        <v>2274</v>
      </c>
      <c r="P989">
        <v>0</v>
      </c>
      <c r="Q989">
        <v>1</v>
      </c>
      <c r="R989">
        <v>0</v>
      </c>
      <c r="S989">
        <v>104.06</v>
      </c>
      <c r="T989">
        <v>-104.06</v>
      </c>
    </row>
    <row r="990" spans="1:20" x14ac:dyDescent="0.25">
      <c r="A990" t="s">
        <v>75</v>
      </c>
      <c r="B990" t="s">
        <v>975</v>
      </c>
      <c r="C990" t="s">
        <v>27</v>
      </c>
      <c r="D990" t="s">
        <v>705</v>
      </c>
      <c r="E990" t="s">
        <v>114</v>
      </c>
      <c r="F990">
        <v>33122</v>
      </c>
      <c r="G990" t="s">
        <v>994</v>
      </c>
      <c r="H990" t="s">
        <v>80</v>
      </c>
      <c r="I990" t="s">
        <v>89</v>
      </c>
      <c r="J990" t="s">
        <v>90</v>
      </c>
      <c r="K990" t="s">
        <v>53</v>
      </c>
      <c r="L990" t="s">
        <v>368</v>
      </c>
      <c r="M990" t="s">
        <v>92</v>
      </c>
      <c r="N990" s="11" t="s">
        <v>84</v>
      </c>
      <c r="O990" s="11" t="s">
        <v>2274</v>
      </c>
      <c r="P990">
        <v>0</v>
      </c>
      <c r="Q990">
        <v>65</v>
      </c>
      <c r="R990">
        <v>0</v>
      </c>
      <c r="S990">
        <v>8602.75</v>
      </c>
      <c r="T990">
        <v>-8602.75</v>
      </c>
    </row>
    <row r="991" spans="1:20" x14ac:dyDescent="0.25">
      <c r="A991" t="s">
        <v>75</v>
      </c>
      <c r="B991" t="s">
        <v>335</v>
      </c>
      <c r="C991" t="s">
        <v>30</v>
      </c>
      <c r="D991" t="s">
        <v>336</v>
      </c>
      <c r="E991" t="s">
        <v>337</v>
      </c>
      <c r="F991">
        <v>54481</v>
      </c>
      <c r="G991" t="s">
        <v>1270</v>
      </c>
      <c r="H991" t="s">
        <v>80</v>
      </c>
      <c r="I991" t="s">
        <v>81</v>
      </c>
      <c r="J991" t="s">
        <v>90</v>
      </c>
      <c r="K991" t="s">
        <v>38</v>
      </c>
      <c r="L991" t="s">
        <v>129</v>
      </c>
      <c r="M991" t="s">
        <v>92</v>
      </c>
      <c r="N991" s="11" t="s">
        <v>84</v>
      </c>
      <c r="O991" s="11" t="s">
        <v>2274</v>
      </c>
      <c r="P991">
        <v>0</v>
      </c>
      <c r="Q991">
        <v>1</v>
      </c>
      <c r="R991">
        <v>0</v>
      </c>
      <c r="S991">
        <v>9.7200000000000006</v>
      </c>
      <c r="T991">
        <v>-9.7200000000000006</v>
      </c>
    </row>
    <row r="992" spans="1:20" x14ac:dyDescent="0.25">
      <c r="A992" t="s">
        <v>75</v>
      </c>
      <c r="B992" t="s">
        <v>284</v>
      </c>
      <c r="C992" t="s">
        <v>25</v>
      </c>
      <c r="D992" t="s">
        <v>285</v>
      </c>
      <c r="E992" t="s">
        <v>186</v>
      </c>
      <c r="F992">
        <v>11730</v>
      </c>
      <c r="G992" t="s">
        <v>1726</v>
      </c>
      <c r="H992" t="s">
        <v>80</v>
      </c>
      <c r="I992" t="s">
        <v>281</v>
      </c>
      <c r="J992" t="s">
        <v>82</v>
      </c>
      <c r="K992" t="s">
        <v>42</v>
      </c>
      <c r="L992" t="s">
        <v>91</v>
      </c>
      <c r="M992" t="s">
        <v>83</v>
      </c>
      <c r="N992" s="11" t="s">
        <v>84</v>
      </c>
      <c r="O992" s="11" t="s">
        <v>2274</v>
      </c>
      <c r="P992">
        <v>-10</v>
      </c>
      <c r="Q992">
        <v>0</v>
      </c>
      <c r="R992">
        <v>20</v>
      </c>
      <c r="S992">
        <v>0</v>
      </c>
      <c r="T992">
        <v>20</v>
      </c>
    </row>
    <row r="993" spans="1:20" x14ac:dyDescent="0.25">
      <c r="A993" t="s">
        <v>75</v>
      </c>
      <c r="B993" t="s">
        <v>284</v>
      </c>
      <c r="C993" t="s">
        <v>25</v>
      </c>
      <c r="D993" t="s">
        <v>285</v>
      </c>
      <c r="E993" t="s">
        <v>186</v>
      </c>
      <c r="F993">
        <v>11730</v>
      </c>
      <c r="G993" t="s">
        <v>181</v>
      </c>
      <c r="H993" t="s">
        <v>80</v>
      </c>
      <c r="I993" t="s">
        <v>81</v>
      </c>
      <c r="J993" t="s">
        <v>82</v>
      </c>
      <c r="K993" t="s">
        <v>38</v>
      </c>
      <c r="L993" t="s">
        <v>111</v>
      </c>
      <c r="M993" t="s">
        <v>83</v>
      </c>
      <c r="N993" s="11" t="s">
        <v>84</v>
      </c>
      <c r="O993" s="11" t="s">
        <v>2274</v>
      </c>
      <c r="P993">
        <v>-5</v>
      </c>
      <c r="Q993">
        <v>0</v>
      </c>
      <c r="R993">
        <v>768</v>
      </c>
      <c r="S993">
        <v>0</v>
      </c>
      <c r="T993">
        <v>768</v>
      </c>
    </row>
    <row r="994" spans="1:20" x14ac:dyDescent="0.25">
      <c r="A994" t="s">
        <v>75</v>
      </c>
      <c r="B994" t="s">
        <v>385</v>
      </c>
      <c r="C994" t="s">
        <v>26</v>
      </c>
      <c r="D994" t="s">
        <v>361</v>
      </c>
      <c r="E994" t="s">
        <v>105</v>
      </c>
      <c r="F994">
        <v>29601</v>
      </c>
      <c r="G994" t="s">
        <v>311</v>
      </c>
      <c r="H994" t="s">
        <v>80</v>
      </c>
      <c r="I994" t="s">
        <v>164</v>
      </c>
      <c r="J994" t="s">
        <v>90</v>
      </c>
      <c r="K994" t="s">
        <v>38</v>
      </c>
      <c r="L994" t="s">
        <v>129</v>
      </c>
      <c r="M994" t="s">
        <v>92</v>
      </c>
      <c r="N994" s="11" t="s">
        <v>84</v>
      </c>
      <c r="O994" s="11" t="s">
        <v>2274</v>
      </c>
      <c r="P994">
        <v>0</v>
      </c>
      <c r="Q994">
        <v>1</v>
      </c>
      <c r="R994">
        <v>0</v>
      </c>
      <c r="S994">
        <v>64.650000000000006</v>
      </c>
      <c r="T994">
        <v>-64.650000000000006</v>
      </c>
    </row>
    <row r="995" spans="1:20" x14ac:dyDescent="0.25">
      <c r="A995" t="s">
        <v>75</v>
      </c>
      <c r="B995" t="s">
        <v>1159</v>
      </c>
      <c r="C995" t="s">
        <v>28</v>
      </c>
      <c r="D995" t="s">
        <v>259</v>
      </c>
      <c r="E995" t="s">
        <v>95</v>
      </c>
      <c r="F995">
        <v>80231</v>
      </c>
      <c r="G995" t="s">
        <v>493</v>
      </c>
      <c r="H995" t="s">
        <v>80</v>
      </c>
      <c r="I995" t="s">
        <v>81</v>
      </c>
      <c r="J995" t="s">
        <v>82</v>
      </c>
      <c r="K995" t="s">
        <v>39</v>
      </c>
      <c r="L995" t="s">
        <v>39</v>
      </c>
      <c r="M995" t="s">
        <v>92</v>
      </c>
      <c r="N995" s="11" t="s">
        <v>84</v>
      </c>
      <c r="O995" s="11" t="s">
        <v>2274</v>
      </c>
      <c r="P995">
        <v>0</v>
      </c>
      <c r="Q995">
        <v>1</v>
      </c>
      <c r="R995">
        <v>0</v>
      </c>
      <c r="S995">
        <v>0</v>
      </c>
      <c r="T995">
        <v>0</v>
      </c>
    </row>
    <row r="996" spans="1:20" x14ac:dyDescent="0.25">
      <c r="A996" t="s">
        <v>75</v>
      </c>
      <c r="B996" t="s">
        <v>612</v>
      </c>
      <c r="C996" t="s">
        <v>29</v>
      </c>
      <c r="D996" t="s">
        <v>1265</v>
      </c>
      <c r="E996" t="s">
        <v>142</v>
      </c>
      <c r="F996">
        <v>49686</v>
      </c>
      <c r="G996" t="s">
        <v>96</v>
      </c>
      <c r="H996" t="s">
        <v>80</v>
      </c>
      <c r="I996" t="s">
        <v>281</v>
      </c>
      <c r="J996" t="s">
        <v>90</v>
      </c>
      <c r="K996" t="s">
        <v>42</v>
      </c>
      <c r="L996" t="s">
        <v>97</v>
      </c>
      <c r="M996" t="s">
        <v>92</v>
      </c>
      <c r="N996" s="11" t="s">
        <v>84</v>
      </c>
      <c r="O996" s="11" t="s">
        <v>2274</v>
      </c>
      <c r="P996">
        <v>0</v>
      </c>
      <c r="Q996">
        <v>30</v>
      </c>
      <c r="R996">
        <v>0</v>
      </c>
      <c r="S996">
        <v>51</v>
      </c>
      <c r="T996">
        <v>-51</v>
      </c>
    </row>
    <row r="997" spans="1:20" x14ac:dyDescent="0.25">
      <c r="A997" t="s">
        <v>75</v>
      </c>
      <c r="B997" t="s">
        <v>120</v>
      </c>
      <c r="C997" t="s">
        <v>22</v>
      </c>
      <c r="D997" t="s">
        <v>121</v>
      </c>
      <c r="E997" t="s">
        <v>122</v>
      </c>
      <c r="F997">
        <v>20910</v>
      </c>
      <c r="G997" t="s">
        <v>266</v>
      </c>
      <c r="H997" t="s">
        <v>80</v>
      </c>
      <c r="I997" t="s">
        <v>81</v>
      </c>
      <c r="J997" t="s">
        <v>90</v>
      </c>
      <c r="K997" t="s">
        <v>53</v>
      </c>
      <c r="L997" t="s">
        <v>165</v>
      </c>
      <c r="M997" t="s">
        <v>92</v>
      </c>
      <c r="N997" s="11" t="s">
        <v>84</v>
      </c>
      <c r="O997" s="11" t="s">
        <v>2274</v>
      </c>
      <c r="P997">
        <v>0</v>
      </c>
      <c r="Q997">
        <v>7</v>
      </c>
      <c r="R997">
        <v>0</v>
      </c>
      <c r="S997">
        <v>711.19</v>
      </c>
      <c r="T997">
        <v>-711.19</v>
      </c>
    </row>
    <row r="998" spans="1:20" x14ac:dyDescent="0.25">
      <c r="A998" t="s">
        <v>75</v>
      </c>
      <c r="B998" t="s">
        <v>1014</v>
      </c>
      <c r="C998" t="s">
        <v>20</v>
      </c>
      <c r="D998" t="s">
        <v>1015</v>
      </c>
      <c r="E998" t="s">
        <v>244</v>
      </c>
      <c r="F998">
        <v>1949</v>
      </c>
      <c r="G998" t="s">
        <v>1160</v>
      </c>
      <c r="H998" t="s">
        <v>80</v>
      </c>
      <c r="I998" t="s">
        <v>81</v>
      </c>
      <c r="J998" t="s">
        <v>90</v>
      </c>
      <c r="K998" t="s">
        <v>53</v>
      </c>
      <c r="L998" t="s">
        <v>165</v>
      </c>
      <c r="M998" t="s">
        <v>92</v>
      </c>
      <c r="N998" s="11" t="s">
        <v>84</v>
      </c>
      <c r="O998" s="11" t="s">
        <v>2274</v>
      </c>
      <c r="P998">
        <v>0</v>
      </c>
      <c r="Q998">
        <v>2</v>
      </c>
      <c r="R998">
        <v>0</v>
      </c>
      <c r="S998">
        <v>1182.7</v>
      </c>
      <c r="T998">
        <v>-1182.7</v>
      </c>
    </row>
    <row r="999" spans="1:20" x14ac:dyDescent="0.25">
      <c r="A999" t="s">
        <v>75</v>
      </c>
      <c r="B999" t="s">
        <v>385</v>
      </c>
      <c r="C999" t="s">
        <v>26</v>
      </c>
      <c r="D999" t="s">
        <v>361</v>
      </c>
      <c r="E999" t="s">
        <v>105</v>
      </c>
      <c r="F999">
        <v>29601</v>
      </c>
      <c r="G999" t="s">
        <v>1521</v>
      </c>
      <c r="H999" t="s">
        <v>80</v>
      </c>
      <c r="I999" t="s">
        <v>281</v>
      </c>
      <c r="J999" t="s">
        <v>90</v>
      </c>
      <c r="K999" t="s">
        <v>37</v>
      </c>
      <c r="L999" t="s">
        <v>1144</v>
      </c>
      <c r="M999" t="s">
        <v>92</v>
      </c>
      <c r="N999" s="11" t="s">
        <v>84</v>
      </c>
      <c r="O999" s="11" t="s">
        <v>2274</v>
      </c>
      <c r="P999">
        <v>0</v>
      </c>
      <c r="Q999">
        <v>4</v>
      </c>
      <c r="R999">
        <v>0</v>
      </c>
      <c r="S999">
        <v>157.88</v>
      </c>
      <c r="T999">
        <v>-157.88</v>
      </c>
    </row>
    <row r="1000" spans="1:20" x14ac:dyDescent="0.25">
      <c r="A1000" t="s">
        <v>75</v>
      </c>
      <c r="B1000" t="s">
        <v>212</v>
      </c>
      <c r="C1000" t="s">
        <v>25</v>
      </c>
      <c r="D1000" t="s">
        <v>213</v>
      </c>
      <c r="E1000" t="s">
        <v>186</v>
      </c>
      <c r="F1000">
        <v>11803</v>
      </c>
      <c r="G1000" t="s">
        <v>115</v>
      </c>
      <c r="H1000" t="s">
        <v>80</v>
      </c>
      <c r="I1000" t="s">
        <v>281</v>
      </c>
      <c r="J1000" t="s">
        <v>90</v>
      </c>
      <c r="K1000" t="s">
        <v>42</v>
      </c>
      <c r="L1000" t="s">
        <v>91</v>
      </c>
      <c r="M1000" t="s">
        <v>92</v>
      </c>
      <c r="N1000" s="11" t="s">
        <v>84</v>
      </c>
      <c r="O1000" s="11" t="s">
        <v>2274</v>
      </c>
      <c r="P1000">
        <v>0</v>
      </c>
      <c r="Q1000">
        <v>21</v>
      </c>
      <c r="R1000">
        <v>0</v>
      </c>
      <c r="S1000">
        <v>205.8</v>
      </c>
      <c r="T1000">
        <v>-205.8</v>
      </c>
    </row>
    <row r="1001" spans="1:20" x14ac:dyDescent="0.25">
      <c r="A1001" t="s">
        <v>75</v>
      </c>
      <c r="B1001" t="s">
        <v>527</v>
      </c>
      <c r="C1001" t="s">
        <v>28</v>
      </c>
      <c r="D1001" t="s">
        <v>528</v>
      </c>
      <c r="E1001" t="s">
        <v>95</v>
      </c>
      <c r="F1001">
        <v>80128</v>
      </c>
      <c r="G1001" t="s">
        <v>1128</v>
      </c>
      <c r="H1001" t="s">
        <v>80</v>
      </c>
      <c r="I1001" t="s">
        <v>81</v>
      </c>
      <c r="J1001" t="s">
        <v>90</v>
      </c>
      <c r="K1001" t="s">
        <v>38</v>
      </c>
      <c r="L1001" t="s">
        <v>111</v>
      </c>
      <c r="M1001" t="s">
        <v>92</v>
      </c>
      <c r="N1001" s="11" t="s">
        <v>84</v>
      </c>
      <c r="O1001" s="11" t="s">
        <v>2274</v>
      </c>
      <c r="P1001">
        <v>0</v>
      </c>
      <c r="Q1001">
        <v>20</v>
      </c>
      <c r="R1001">
        <v>0</v>
      </c>
      <c r="S1001">
        <v>1550</v>
      </c>
      <c r="T1001">
        <v>-1550</v>
      </c>
    </row>
    <row r="1002" spans="1:20" x14ac:dyDescent="0.25">
      <c r="A1002" t="s">
        <v>75</v>
      </c>
      <c r="B1002" t="s">
        <v>116</v>
      </c>
      <c r="C1002" t="s">
        <v>19</v>
      </c>
      <c r="D1002" t="s">
        <v>117</v>
      </c>
      <c r="E1002" t="s">
        <v>118</v>
      </c>
      <c r="F1002">
        <v>97055</v>
      </c>
      <c r="G1002" t="s">
        <v>1423</v>
      </c>
      <c r="H1002" t="s">
        <v>80</v>
      </c>
      <c r="I1002" t="s">
        <v>281</v>
      </c>
      <c r="J1002" t="s">
        <v>90</v>
      </c>
      <c r="K1002" t="s">
        <v>53</v>
      </c>
      <c r="L1002" t="s">
        <v>165</v>
      </c>
      <c r="M1002" t="s">
        <v>92</v>
      </c>
      <c r="N1002" s="11" t="s">
        <v>84</v>
      </c>
      <c r="O1002" s="11" t="s">
        <v>2274</v>
      </c>
      <c r="P1002">
        <v>0</v>
      </c>
      <c r="Q1002">
        <v>23</v>
      </c>
      <c r="R1002">
        <v>0</v>
      </c>
      <c r="S1002">
        <v>2119.4499999999998</v>
      </c>
      <c r="T1002">
        <v>-2119.4499999999998</v>
      </c>
    </row>
    <row r="1003" spans="1:20" x14ac:dyDescent="0.25">
      <c r="A1003" t="s">
        <v>75</v>
      </c>
      <c r="B1003" t="s">
        <v>1067</v>
      </c>
      <c r="C1003" t="s">
        <v>18</v>
      </c>
      <c r="D1003" t="s">
        <v>1068</v>
      </c>
      <c r="E1003" t="s">
        <v>466</v>
      </c>
      <c r="F1003">
        <v>70810</v>
      </c>
      <c r="G1003" t="s">
        <v>2099</v>
      </c>
      <c r="H1003" t="s">
        <v>80</v>
      </c>
      <c r="I1003" t="s">
        <v>281</v>
      </c>
      <c r="J1003" t="s">
        <v>1070</v>
      </c>
      <c r="K1003" t="s">
        <v>45</v>
      </c>
      <c r="L1003" t="s">
        <v>139</v>
      </c>
      <c r="M1003" t="s">
        <v>83</v>
      </c>
      <c r="N1003" s="11" t="s">
        <v>84</v>
      </c>
      <c r="O1003" s="11" t="s">
        <v>2274</v>
      </c>
      <c r="P1003">
        <v>0</v>
      </c>
      <c r="Q1003">
        <v>0</v>
      </c>
      <c r="R1003">
        <v>0</v>
      </c>
      <c r="S1003">
        <v>-32197.5</v>
      </c>
      <c r="T1003">
        <v>32197.5</v>
      </c>
    </row>
    <row r="1004" spans="1:20" x14ac:dyDescent="0.25">
      <c r="A1004" t="s">
        <v>75</v>
      </c>
      <c r="B1004" t="s">
        <v>558</v>
      </c>
      <c r="C1004" t="s">
        <v>30</v>
      </c>
      <c r="D1004" t="s">
        <v>146</v>
      </c>
      <c r="E1004" t="s">
        <v>147</v>
      </c>
      <c r="F1004">
        <v>85027</v>
      </c>
      <c r="G1004" t="s">
        <v>1577</v>
      </c>
      <c r="H1004" t="s">
        <v>80</v>
      </c>
      <c r="I1004" t="s">
        <v>281</v>
      </c>
      <c r="J1004" t="s">
        <v>90</v>
      </c>
      <c r="K1004" t="s">
        <v>53</v>
      </c>
      <c r="L1004" t="s">
        <v>1578</v>
      </c>
      <c r="M1004" t="s">
        <v>92</v>
      </c>
      <c r="N1004" s="11" t="s">
        <v>84</v>
      </c>
      <c r="O1004" s="11" t="s">
        <v>2274</v>
      </c>
      <c r="P1004">
        <v>0</v>
      </c>
      <c r="Q1004">
        <v>1</v>
      </c>
      <c r="R1004">
        <v>0</v>
      </c>
      <c r="S1004">
        <v>341.08</v>
      </c>
      <c r="T1004">
        <v>-341.08</v>
      </c>
    </row>
    <row r="1005" spans="1:20" x14ac:dyDescent="0.25">
      <c r="A1005" t="s">
        <v>75</v>
      </c>
      <c r="B1005" t="s">
        <v>2192</v>
      </c>
      <c r="C1005" t="s">
        <v>23</v>
      </c>
      <c r="D1005" t="s">
        <v>501</v>
      </c>
      <c r="E1005" t="s">
        <v>176</v>
      </c>
      <c r="F1005">
        <v>98034</v>
      </c>
      <c r="G1005" t="s">
        <v>815</v>
      </c>
      <c r="H1005" t="s">
        <v>80</v>
      </c>
      <c r="I1005" t="s">
        <v>81</v>
      </c>
      <c r="J1005" t="s">
        <v>82</v>
      </c>
      <c r="K1005" t="s">
        <v>53</v>
      </c>
      <c r="L1005" t="s">
        <v>193</v>
      </c>
      <c r="M1005" t="s">
        <v>83</v>
      </c>
      <c r="N1005" s="11" t="s">
        <v>84</v>
      </c>
      <c r="O1005" s="11" t="s">
        <v>2274</v>
      </c>
      <c r="P1005">
        <v>3</v>
      </c>
      <c r="Q1005">
        <v>0</v>
      </c>
      <c r="R1005">
        <v>352.05</v>
      </c>
      <c r="S1005">
        <v>0</v>
      </c>
      <c r="T1005">
        <v>352.05</v>
      </c>
    </row>
    <row r="1006" spans="1:20" x14ac:dyDescent="0.25">
      <c r="A1006" t="s">
        <v>75</v>
      </c>
      <c r="B1006" t="s">
        <v>813</v>
      </c>
      <c r="C1006" t="s">
        <v>19</v>
      </c>
      <c r="D1006" t="s">
        <v>172</v>
      </c>
      <c r="E1006" t="s">
        <v>147</v>
      </c>
      <c r="F1006">
        <v>95255</v>
      </c>
      <c r="G1006" t="s">
        <v>2133</v>
      </c>
      <c r="H1006" t="s">
        <v>80</v>
      </c>
      <c r="I1006" t="s">
        <v>81</v>
      </c>
      <c r="J1006" t="s">
        <v>82</v>
      </c>
      <c r="K1006" t="s">
        <v>53</v>
      </c>
      <c r="L1006" t="s">
        <v>165</v>
      </c>
      <c r="M1006" t="s">
        <v>83</v>
      </c>
      <c r="N1006" s="11" t="s">
        <v>84</v>
      </c>
      <c r="O1006" s="11" t="s">
        <v>2274</v>
      </c>
      <c r="P1006">
        <v>-6</v>
      </c>
      <c r="Q1006">
        <v>0</v>
      </c>
      <c r="R1006">
        <v>640.20000000000005</v>
      </c>
      <c r="S1006">
        <v>0</v>
      </c>
      <c r="T1006">
        <v>640.20000000000005</v>
      </c>
    </row>
    <row r="1007" spans="1:20" x14ac:dyDescent="0.25">
      <c r="A1007" t="s">
        <v>75</v>
      </c>
      <c r="B1007" t="s">
        <v>107</v>
      </c>
      <c r="C1007" t="s">
        <v>26</v>
      </c>
      <c r="D1007" t="s">
        <v>108</v>
      </c>
      <c r="E1007" t="s">
        <v>109</v>
      </c>
      <c r="F1007">
        <v>28270</v>
      </c>
      <c r="G1007" t="s">
        <v>238</v>
      </c>
      <c r="H1007" t="s">
        <v>80</v>
      </c>
      <c r="I1007" t="s">
        <v>81</v>
      </c>
      <c r="J1007" t="s">
        <v>82</v>
      </c>
      <c r="K1007" t="s">
        <v>38</v>
      </c>
      <c r="L1007" t="s">
        <v>111</v>
      </c>
      <c r="M1007" t="s">
        <v>83</v>
      </c>
      <c r="N1007" s="11" t="s">
        <v>84</v>
      </c>
      <c r="O1007" s="11" t="s">
        <v>2274</v>
      </c>
      <c r="P1007">
        <v>-17</v>
      </c>
      <c r="Q1007">
        <v>0</v>
      </c>
      <c r="R1007">
        <v>847.25</v>
      </c>
      <c r="S1007">
        <v>0</v>
      </c>
      <c r="T1007">
        <v>847.25</v>
      </c>
    </row>
    <row r="1008" spans="1:20" x14ac:dyDescent="0.25">
      <c r="A1008" t="s">
        <v>75</v>
      </c>
      <c r="B1008" t="s">
        <v>1161</v>
      </c>
      <c r="C1008" t="s">
        <v>27</v>
      </c>
      <c r="D1008" t="s">
        <v>499</v>
      </c>
      <c r="E1008" t="s">
        <v>114</v>
      </c>
      <c r="F1008">
        <v>33127</v>
      </c>
      <c r="G1008" t="s">
        <v>202</v>
      </c>
      <c r="H1008" t="s">
        <v>80</v>
      </c>
      <c r="I1008" t="s">
        <v>81</v>
      </c>
      <c r="J1008" t="s">
        <v>90</v>
      </c>
      <c r="K1008" t="s">
        <v>42</v>
      </c>
      <c r="L1008" t="s">
        <v>91</v>
      </c>
      <c r="M1008" t="s">
        <v>188</v>
      </c>
      <c r="N1008" s="11" t="s">
        <v>84</v>
      </c>
      <c r="O1008" s="11" t="s">
        <v>2274</v>
      </c>
      <c r="P1008">
        <v>-2</v>
      </c>
      <c r="Q1008">
        <v>0</v>
      </c>
      <c r="R1008">
        <v>16.5</v>
      </c>
      <c r="S1008">
        <v>0</v>
      </c>
      <c r="T1008">
        <v>16.5</v>
      </c>
    </row>
    <row r="1009" spans="1:20" x14ac:dyDescent="0.25">
      <c r="A1009" t="s">
        <v>75</v>
      </c>
      <c r="B1009" t="s">
        <v>318</v>
      </c>
      <c r="C1009" t="s">
        <v>19</v>
      </c>
      <c r="D1009" t="s">
        <v>319</v>
      </c>
      <c r="E1009" t="s">
        <v>320</v>
      </c>
      <c r="F1009">
        <v>96753</v>
      </c>
      <c r="G1009" t="s">
        <v>816</v>
      </c>
      <c r="H1009" t="s">
        <v>80</v>
      </c>
      <c r="I1009" t="s">
        <v>281</v>
      </c>
      <c r="J1009" t="s">
        <v>90</v>
      </c>
      <c r="K1009" t="s">
        <v>42</v>
      </c>
      <c r="L1009" t="s">
        <v>91</v>
      </c>
      <c r="M1009" t="s">
        <v>92</v>
      </c>
      <c r="N1009" s="11" t="s">
        <v>84</v>
      </c>
      <c r="O1009" s="11" t="s">
        <v>2274</v>
      </c>
      <c r="P1009">
        <v>0</v>
      </c>
      <c r="Q1009">
        <v>28</v>
      </c>
      <c r="R1009">
        <v>0</v>
      </c>
      <c r="S1009">
        <v>737.8</v>
      </c>
      <c r="T1009">
        <v>-737.8</v>
      </c>
    </row>
    <row r="1010" spans="1:20" x14ac:dyDescent="0.25">
      <c r="A1010" t="s">
        <v>75</v>
      </c>
      <c r="B1010" t="s">
        <v>200</v>
      </c>
      <c r="C1010" t="s">
        <v>28</v>
      </c>
      <c r="D1010" t="s">
        <v>201</v>
      </c>
      <c r="E1010" t="s">
        <v>95</v>
      </c>
      <c r="F1010">
        <v>80002</v>
      </c>
      <c r="G1010" t="s">
        <v>1162</v>
      </c>
      <c r="H1010" t="s">
        <v>80</v>
      </c>
      <c r="I1010" t="s">
        <v>81</v>
      </c>
      <c r="J1010" t="s">
        <v>82</v>
      </c>
      <c r="K1010" t="s">
        <v>53</v>
      </c>
      <c r="L1010" t="s">
        <v>767</v>
      </c>
      <c r="M1010" t="s">
        <v>83</v>
      </c>
      <c r="N1010" s="11" t="s">
        <v>84</v>
      </c>
      <c r="O1010" s="11" t="s">
        <v>2274</v>
      </c>
      <c r="P1010">
        <v>-6</v>
      </c>
      <c r="Q1010">
        <v>0</v>
      </c>
      <c r="R1010">
        <v>1276.56</v>
      </c>
      <c r="S1010">
        <v>0</v>
      </c>
      <c r="T1010">
        <v>1276.56</v>
      </c>
    </row>
    <row r="1011" spans="1:20" x14ac:dyDescent="0.25">
      <c r="A1011" t="s">
        <v>75</v>
      </c>
      <c r="B1011" t="s">
        <v>478</v>
      </c>
      <c r="C1011" t="s">
        <v>30</v>
      </c>
      <c r="D1011" t="s">
        <v>745</v>
      </c>
      <c r="E1011" t="s">
        <v>640</v>
      </c>
      <c r="F1011">
        <v>62523</v>
      </c>
      <c r="G1011" t="s">
        <v>839</v>
      </c>
      <c r="H1011" t="s">
        <v>80</v>
      </c>
      <c r="I1011" t="s">
        <v>81</v>
      </c>
      <c r="J1011" t="s">
        <v>82</v>
      </c>
      <c r="K1011" t="s">
        <v>38</v>
      </c>
      <c r="L1011" t="s">
        <v>129</v>
      </c>
      <c r="M1011" t="s">
        <v>83</v>
      </c>
      <c r="N1011" s="11" t="s">
        <v>84</v>
      </c>
      <c r="O1011" s="11" t="s">
        <v>2274</v>
      </c>
      <c r="P1011">
        <v>3</v>
      </c>
      <c r="Q1011">
        <v>0</v>
      </c>
      <c r="R1011">
        <v>747.6</v>
      </c>
      <c r="S1011">
        <v>0</v>
      </c>
      <c r="T1011">
        <v>747.6</v>
      </c>
    </row>
    <row r="1012" spans="1:20" x14ac:dyDescent="0.25">
      <c r="A1012" t="s">
        <v>75</v>
      </c>
      <c r="B1012" t="s">
        <v>189</v>
      </c>
      <c r="C1012" t="s">
        <v>18</v>
      </c>
      <c r="D1012" t="s">
        <v>190</v>
      </c>
      <c r="E1012" t="s">
        <v>191</v>
      </c>
      <c r="F1012">
        <v>76262</v>
      </c>
      <c r="G1012" t="s">
        <v>317</v>
      </c>
      <c r="H1012" t="s">
        <v>80</v>
      </c>
      <c r="I1012" t="s">
        <v>164</v>
      </c>
      <c r="J1012" t="s">
        <v>90</v>
      </c>
      <c r="K1012" t="s">
        <v>38</v>
      </c>
      <c r="L1012" t="s">
        <v>129</v>
      </c>
      <c r="M1012" t="s">
        <v>188</v>
      </c>
      <c r="N1012" s="11" t="s">
        <v>84</v>
      </c>
      <c r="O1012" s="11" t="s">
        <v>2274</v>
      </c>
      <c r="P1012">
        <v>0</v>
      </c>
      <c r="Q1012">
        <v>6</v>
      </c>
      <c r="R1012">
        <v>0</v>
      </c>
      <c r="S1012">
        <v>891.9</v>
      </c>
      <c r="T1012">
        <v>-891.9</v>
      </c>
    </row>
    <row r="1013" spans="1:20" x14ac:dyDescent="0.25">
      <c r="A1013" t="s">
        <v>75</v>
      </c>
      <c r="B1013" t="s">
        <v>594</v>
      </c>
      <c r="C1013" t="s">
        <v>28</v>
      </c>
      <c r="D1013" t="s">
        <v>595</v>
      </c>
      <c r="E1013" t="s">
        <v>95</v>
      </c>
      <c r="F1013">
        <v>81301</v>
      </c>
      <c r="G1013" t="s">
        <v>238</v>
      </c>
      <c r="H1013" t="s">
        <v>80</v>
      </c>
      <c r="I1013" t="s">
        <v>81</v>
      </c>
      <c r="J1013" t="s">
        <v>82</v>
      </c>
      <c r="K1013" t="s">
        <v>38</v>
      </c>
      <c r="L1013" t="s">
        <v>111</v>
      </c>
      <c r="M1013" t="s">
        <v>83</v>
      </c>
      <c r="N1013" s="11" t="s">
        <v>84</v>
      </c>
      <c r="O1013" s="11" t="s">
        <v>2274</v>
      </c>
      <c r="P1013">
        <v>-4</v>
      </c>
      <c r="Q1013">
        <v>0</v>
      </c>
      <c r="R1013">
        <v>184.2</v>
      </c>
      <c r="S1013">
        <v>0</v>
      </c>
      <c r="T1013">
        <v>184.2</v>
      </c>
    </row>
    <row r="1014" spans="1:20" x14ac:dyDescent="0.25">
      <c r="A1014" t="s">
        <v>75</v>
      </c>
      <c r="B1014" t="s">
        <v>438</v>
      </c>
      <c r="C1014" t="s">
        <v>18</v>
      </c>
      <c r="D1014" t="s">
        <v>439</v>
      </c>
      <c r="E1014" t="s">
        <v>191</v>
      </c>
      <c r="F1014">
        <v>77063</v>
      </c>
      <c r="G1014" t="s">
        <v>716</v>
      </c>
      <c r="H1014" t="s">
        <v>80</v>
      </c>
      <c r="I1014" t="s">
        <v>81</v>
      </c>
      <c r="J1014" t="s">
        <v>82</v>
      </c>
      <c r="K1014" t="s">
        <v>42</v>
      </c>
      <c r="L1014" t="s">
        <v>91</v>
      </c>
      <c r="M1014" t="s">
        <v>83</v>
      </c>
      <c r="N1014" s="11" t="s">
        <v>84</v>
      </c>
      <c r="O1014" s="11" t="s">
        <v>2274</v>
      </c>
      <c r="P1014">
        <v>-5</v>
      </c>
      <c r="Q1014">
        <v>0</v>
      </c>
      <c r="R1014">
        <v>230.6</v>
      </c>
      <c r="S1014">
        <v>0</v>
      </c>
      <c r="T1014">
        <v>230.6</v>
      </c>
    </row>
    <row r="1015" spans="1:20" x14ac:dyDescent="0.25">
      <c r="A1015" t="s">
        <v>75</v>
      </c>
      <c r="B1015" t="s">
        <v>1035</v>
      </c>
      <c r="C1015" t="s">
        <v>1036</v>
      </c>
      <c r="D1015" t="s">
        <v>1037</v>
      </c>
      <c r="E1015" t="s">
        <v>114</v>
      </c>
      <c r="F1015">
        <v>32940</v>
      </c>
      <c r="G1015" t="s">
        <v>569</v>
      </c>
      <c r="H1015" t="s">
        <v>80</v>
      </c>
      <c r="I1015" t="s">
        <v>81</v>
      </c>
      <c r="J1015" t="s">
        <v>90</v>
      </c>
      <c r="K1015" t="s">
        <v>38</v>
      </c>
      <c r="L1015" t="s">
        <v>111</v>
      </c>
      <c r="M1015" t="s">
        <v>92</v>
      </c>
      <c r="N1015" s="11" t="s">
        <v>84</v>
      </c>
      <c r="O1015" s="11" t="s">
        <v>2274</v>
      </c>
      <c r="P1015">
        <v>-7</v>
      </c>
      <c r="Q1015">
        <v>0</v>
      </c>
      <c r="R1015">
        <v>374.75</v>
      </c>
      <c r="S1015">
        <v>0</v>
      </c>
      <c r="T1015">
        <v>374.75</v>
      </c>
    </row>
    <row r="1016" spans="1:20" x14ac:dyDescent="0.25">
      <c r="A1016" t="s">
        <v>75</v>
      </c>
      <c r="B1016" t="s">
        <v>301</v>
      </c>
      <c r="C1016" t="s">
        <v>29</v>
      </c>
      <c r="D1016" t="s">
        <v>302</v>
      </c>
      <c r="E1016" t="s">
        <v>87</v>
      </c>
      <c r="F1016">
        <v>45005</v>
      </c>
      <c r="G1016" t="s">
        <v>349</v>
      </c>
      <c r="H1016" t="s">
        <v>80</v>
      </c>
      <c r="I1016" t="s">
        <v>81</v>
      </c>
      <c r="J1016" t="s">
        <v>90</v>
      </c>
      <c r="K1016" t="s">
        <v>36</v>
      </c>
      <c r="L1016" t="s">
        <v>36</v>
      </c>
      <c r="M1016" t="s">
        <v>92</v>
      </c>
      <c r="N1016" s="11" t="s">
        <v>84</v>
      </c>
      <c r="O1016" s="11" t="s">
        <v>2274</v>
      </c>
      <c r="P1016">
        <v>0</v>
      </c>
      <c r="Q1016">
        <v>2</v>
      </c>
      <c r="R1016">
        <v>0</v>
      </c>
      <c r="S1016">
        <v>750.5</v>
      </c>
      <c r="T1016">
        <v>-750.5</v>
      </c>
    </row>
    <row r="1017" spans="1:20" x14ac:dyDescent="0.25">
      <c r="A1017" t="s">
        <v>75</v>
      </c>
      <c r="B1017" t="s">
        <v>1164</v>
      </c>
      <c r="C1017" t="s">
        <v>26</v>
      </c>
      <c r="D1017" t="s">
        <v>1165</v>
      </c>
      <c r="E1017" t="s">
        <v>105</v>
      </c>
      <c r="F1017">
        <v>29708</v>
      </c>
      <c r="G1017" t="s">
        <v>801</v>
      </c>
      <c r="H1017" t="s">
        <v>80</v>
      </c>
      <c r="I1017" t="s">
        <v>81</v>
      </c>
      <c r="J1017" t="s">
        <v>82</v>
      </c>
      <c r="K1017" t="s">
        <v>42</v>
      </c>
      <c r="L1017" t="s">
        <v>91</v>
      </c>
      <c r="M1017" t="s">
        <v>83</v>
      </c>
      <c r="N1017" s="11" t="s">
        <v>84</v>
      </c>
      <c r="O1017" s="11" t="s">
        <v>2274</v>
      </c>
      <c r="P1017">
        <v>-3</v>
      </c>
      <c r="Q1017">
        <v>0</v>
      </c>
      <c r="R1017">
        <v>71.849999999999994</v>
      </c>
      <c r="S1017">
        <v>0</v>
      </c>
      <c r="T1017">
        <v>71.849999999999994</v>
      </c>
    </row>
    <row r="1018" spans="1:20" x14ac:dyDescent="0.25">
      <c r="A1018" t="s">
        <v>75</v>
      </c>
      <c r="B1018" t="s">
        <v>331</v>
      </c>
      <c r="C1018" t="s">
        <v>18</v>
      </c>
      <c r="D1018" t="s">
        <v>332</v>
      </c>
      <c r="E1018" t="s">
        <v>333</v>
      </c>
      <c r="F1018">
        <v>72405</v>
      </c>
      <c r="G1018" t="s">
        <v>569</v>
      </c>
      <c r="H1018" t="s">
        <v>80</v>
      </c>
      <c r="I1018" t="s">
        <v>81</v>
      </c>
      <c r="J1018" t="s">
        <v>90</v>
      </c>
      <c r="K1018" t="s">
        <v>38</v>
      </c>
      <c r="L1018" t="s">
        <v>111</v>
      </c>
      <c r="M1018" t="s">
        <v>92</v>
      </c>
      <c r="N1018" s="11" t="s">
        <v>84</v>
      </c>
      <c r="O1018" s="11" t="s">
        <v>2274</v>
      </c>
      <c r="P1018">
        <v>0</v>
      </c>
      <c r="Q1018">
        <v>3</v>
      </c>
      <c r="R1018">
        <v>0</v>
      </c>
      <c r="S1018">
        <v>168.9</v>
      </c>
      <c r="T1018">
        <v>-168.9</v>
      </c>
    </row>
    <row r="1019" spans="1:20" x14ac:dyDescent="0.25">
      <c r="A1019" t="s">
        <v>75</v>
      </c>
      <c r="B1019" t="s">
        <v>2221</v>
      </c>
      <c r="C1019" t="s">
        <v>19</v>
      </c>
      <c r="D1019" t="s">
        <v>2222</v>
      </c>
      <c r="E1019" t="s">
        <v>118</v>
      </c>
      <c r="F1019">
        <v>94568</v>
      </c>
      <c r="G1019" t="s">
        <v>610</v>
      </c>
      <c r="H1019" t="s">
        <v>80</v>
      </c>
      <c r="I1019" t="s">
        <v>81</v>
      </c>
      <c r="J1019" t="s">
        <v>82</v>
      </c>
      <c r="K1019" t="s">
        <v>38</v>
      </c>
      <c r="L1019" t="s">
        <v>111</v>
      </c>
      <c r="M1019" t="s">
        <v>83</v>
      </c>
      <c r="N1019" s="11" t="s">
        <v>84</v>
      </c>
      <c r="O1019" s="11" t="s">
        <v>2274</v>
      </c>
      <c r="P1019">
        <v>-1</v>
      </c>
      <c r="Q1019">
        <v>0</v>
      </c>
      <c r="R1019">
        <v>163.46</v>
      </c>
      <c r="S1019">
        <v>0</v>
      </c>
      <c r="T1019">
        <v>163.46</v>
      </c>
    </row>
    <row r="1020" spans="1:20" x14ac:dyDescent="0.25">
      <c r="A1020" t="s">
        <v>75</v>
      </c>
      <c r="B1020" t="s">
        <v>150</v>
      </c>
      <c r="C1020" t="s">
        <v>29</v>
      </c>
      <c r="D1020" t="s">
        <v>151</v>
      </c>
      <c r="E1020" t="s">
        <v>87</v>
      </c>
      <c r="F1020">
        <v>44060</v>
      </c>
      <c r="G1020" t="s">
        <v>875</v>
      </c>
      <c r="H1020" t="s">
        <v>80</v>
      </c>
      <c r="I1020" t="s">
        <v>81</v>
      </c>
      <c r="J1020" t="s">
        <v>82</v>
      </c>
      <c r="K1020" t="s">
        <v>38</v>
      </c>
      <c r="L1020" t="s">
        <v>129</v>
      </c>
      <c r="M1020" t="s">
        <v>83</v>
      </c>
      <c r="N1020" s="11" t="s">
        <v>84</v>
      </c>
      <c r="O1020" s="11" t="s">
        <v>2274</v>
      </c>
      <c r="P1020">
        <v>-1</v>
      </c>
      <c r="Q1020">
        <v>0</v>
      </c>
      <c r="R1020">
        <v>77.55</v>
      </c>
      <c r="S1020">
        <v>0</v>
      </c>
      <c r="T1020">
        <v>77.55</v>
      </c>
    </row>
    <row r="1021" spans="1:20" x14ac:dyDescent="0.25">
      <c r="A1021" t="s">
        <v>75</v>
      </c>
      <c r="B1021" t="s">
        <v>212</v>
      </c>
      <c r="C1021" t="s">
        <v>25</v>
      </c>
      <c r="D1021" t="s">
        <v>213</v>
      </c>
      <c r="E1021" t="s">
        <v>186</v>
      </c>
      <c r="F1021">
        <v>11803</v>
      </c>
      <c r="G1021" t="s">
        <v>514</v>
      </c>
      <c r="H1021" t="s">
        <v>80</v>
      </c>
      <c r="I1021" t="s">
        <v>81</v>
      </c>
      <c r="J1021" t="s">
        <v>82</v>
      </c>
      <c r="K1021" t="s">
        <v>38</v>
      </c>
      <c r="L1021" t="s">
        <v>111</v>
      </c>
      <c r="M1021" t="s">
        <v>83</v>
      </c>
      <c r="N1021" s="11" t="s">
        <v>84</v>
      </c>
      <c r="O1021" s="11" t="s">
        <v>2274</v>
      </c>
      <c r="P1021">
        <v>-3</v>
      </c>
      <c r="Q1021">
        <v>0</v>
      </c>
      <c r="R1021">
        <v>467.13</v>
      </c>
      <c r="S1021">
        <v>0</v>
      </c>
      <c r="T1021">
        <v>467.13</v>
      </c>
    </row>
    <row r="1022" spans="1:20" x14ac:dyDescent="0.25">
      <c r="A1022" t="s">
        <v>75</v>
      </c>
      <c r="B1022" t="s">
        <v>633</v>
      </c>
      <c r="C1022" t="s">
        <v>30</v>
      </c>
      <c r="D1022" t="s">
        <v>634</v>
      </c>
      <c r="E1022" t="s">
        <v>191</v>
      </c>
      <c r="F1022">
        <v>77302</v>
      </c>
      <c r="G1022" t="s">
        <v>196</v>
      </c>
      <c r="H1022" t="s">
        <v>80</v>
      </c>
      <c r="I1022" t="s">
        <v>81</v>
      </c>
      <c r="J1022" t="s">
        <v>90</v>
      </c>
      <c r="K1022" t="s">
        <v>42</v>
      </c>
      <c r="L1022" t="s">
        <v>91</v>
      </c>
      <c r="M1022" t="s">
        <v>188</v>
      </c>
      <c r="N1022" s="11" t="s">
        <v>84</v>
      </c>
      <c r="O1022" s="11" t="s">
        <v>2274</v>
      </c>
      <c r="P1022">
        <v>0</v>
      </c>
      <c r="Q1022">
        <v>-14</v>
      </c>
      <c r="R1022">
        <v>0</v>
      </c>
      <c r="S1022">
        <v>352.8</v>
      </c>
      <c r="T1022">
        <v>-352.8</v>
      </c>
    </row>
    <row r="1023" spans="1:20" x14ac:dyDescent="0.25">
      <c r="A1023" t="s">
        <v>75</v>
      </c>
      <c r="B1023" t="s">
        <v>242</v>
      </c>
      <c r="C1023" t="s">
        <v>20</v>
      </c>
      <c r="D1023" t="s">
        <v>243</v>
      </c>
      <c r="E1023" t="s">
        <v>244</v>
      </c>
      <c r="F1023">
        <v>2122</v>
      </c>
      <c r="G1023" t="s">
        <v>324</v>
      </c>
      <c r="H1023" t="s">
        <v>80</v>
      </c>
      <c r="I1023" t="s">
        <v>81</v>
      </c>
      <c r="J1023" t="s">
        <v>90</v>
      </c>
      <c r="K1023" t="s">
        <v>36</v>
      </c>
      <c r="L1023" t="s">
        <v>36</v>
      </c>
      <c r="M1023" t="s">
        <v>92</v>
      </c>
      <c r="N1023" s="11" t="s">
        <v>84</v>
      </c>
      <c r="O1023" s="11" t="s">
        <v>2274</v>
      </c>
      <c r="P1023">
        <v>0</v>
      </c>
      <c r="Q1023">
        <v>4</v>
      </c>
      <c r="R1023">
        <v>0</v>
      </c>
      <c r="S1023">
        <v>296.86</v>
      </c>
      <c r="T1023">
        <v>-296.86</v>
      </c>
    </row>
    <row r="1024" spans="1:20" x14ac:dyDescent="0.25">
      <c r="A1024" t="s">
        <v>75</v>
      </c>
      <c r="B1024" t="s">
        <v>150</v>
      </c>
      <c r="C1024" t="s">
        <v>29</v>
      </c>
      <c r="D1024" t="s">
        <v>151</v>
      </c>
      <c r="E1024" t="s">
        <v>87</v>
      </c>
      <c r="F1024">
        <v>44060</v>
      </c>
      <c r="G1024" t="s">
        <v>1711</v>
      </c>
      <c r="H1024" t="s">
        <v>80</v>
      </c>
      <c r="I1024" t="s">
        <v>89</v>
      </c>
      <c r="J1024" t="s">
        <v>1070</v>
      </c>
      <c r="K1024" t="s">
        <v>40</v>
      </c>
      <c r="L1024" t="s">
        <v>36</v>
      </c>
      <c r="M1024" t="s">
        <v>83</v>
      </c>
      <c r="N1024" s="11" t="s">
        <v>84</v>
      </c>
      <c r="O1024" s="11" t="s">
        <v>2274</v>
      </c>
      <c r="P1024">
        <v>0</v>
      </c>
      <c r="Q1024">
        <v>1</v>
      </c>
      <c r="R1024">
        <v>0</v>
      </c>
      <c r="S1024">
        <v>145.53</v>
      </c>
      <c r="T1024">
        <v>-145.53</v>
      </c>
    </row>
    <row r="1025" spans="1:20" x14ac:dyDescent="0.25">
      <c r="A1025" t="s">
        <v>75</v>
      </c>
      <c r="B1025" t="s">
        <v>301</v>
      </c>
      <c r="C1025" t="s">
        <v>29</v>
      </c>
      <c r="D1025" t="s">
        <v>302</v>
      </c>
      <c r="E1025" t="s">
        <v>87</v>
      </c>
      <c r="F1025">
        <v>45005</v>
      </c>
      <c r="G1025" t="s">
        <v>298</v>
      </c>
      <c r="H1025" t="s">
        <v>80</v>
      </c>
      <c r="I1025" t="s">
        <v>164</v>
      </c>
      <c r="J1025" t="s">
        <v>90</v>
      </c>
      <c r="K1025" t="s">
        <v>38</v>
      </c>
      <c r="L1025" t="s">
        <v>129</v>
      </c>
      <c r="M1025" t="s">
        <v>188</v>
      </c>
      <c r="N1025" s="11" t="s">
        <v>84</v>
      </c>
      <c r="O1025" s="11" t="s">
        <v>2274</v>
      </c>
      <c r="P1025">
        <v>0</v>
      </c>
      <c r="Q1025">
        <v>1</v>
      </c>
      <c r="R1025">
        <v>0</v>
      </c>
      <c r="S1025">
        <v>172.25</v>
      </c>
      <c r="T1025">
        <v>-172.25</v>
      </c>
    </row>
    <row r="1026" spans="1:20" x14ac:dyDescent="0.25">
      <c r="A1026" t="s">
        <v>75</v>
      </c>
      <c r="B1026" t="s">
        <v>103</v>
      </c>
      <c r="C1026" t="s">
        <v>27</v>
      </c>
      <c r="D1026" t="s">
        <v>366</v>
      </c>
      <c r="E1026" t="s">
        <v>114</v>
      </c>
      <c r="F1026">
        <v>32459</v>
      </c>
      <c r="G1026" t="s">
        <v>1241</v>
      </c>
      <c r="H1026" t="s">
        <v>80</v>
      </c>
      <c r="I1026" t="s">
        <v>281</v>
      </c>
      <c r="J1026" t="s">
        <v>82</v>
      </c>
      <c r="K1026" t="s">
        <v>37</v>
      </c>
      <c r="L1026" t="s">
        <v>661</v>
      </c>
      <c r="M1026" t="s">
        <v>83</v>
      </c>
      <c r="N1026" s="11" t="s">
        <v>84</v>
      </c>
      <c r="O1026" s="11" t="s">
        <v>2274</v>
      </c>
      <c r="P1026">
        <v>-8</v>
      </c>
      <c r="Q1026">
        <v>0</v>
      </c>
      <c r="R1026">
        <v>215.68</v>
      </c>
      <c r="S1026">
        <v>0</v>
      </c>
      <c r="T1026">
        <v>215.68</v>
      </c>
    </row>
    <row r="1027" spans="1:20" x14ac:dyDescent="0.25">
      <c r="A1027" t="s">
        <v>75</v>
      </c>
      <c r="B1027" t="s">
        <v>76</v>
      </c>
      <c r="C1027" t="s">
        <v>22</v>
      </c>
      <c r="D1027" t="s">
        <v>77</v>
      </c>
      <c r="E1027" t="s">
        <v>78</v>
      </c>
      <c r="F1027">
        <v>19475</v>
      </c>
      <c r="G1027" t="s">
        <v>437</v>
      </c>
      <c r="H1027" t="s">
        <v>80</v>
      </c>
      <c r="I1027" t="s">
        <v>164</v>
      </c>
      <c r="J1027" t="s">
        <v>90</v>
      </c>
      <c r="K1027" t="s">
        <v>53</v>
      </c>
      <c r="L1027" t="s">
        <v>248</v>
      </c>
      <c r="M1027" t="s">
        <v>166</v>
      </c>
      <c r="N1027" s="11" t="s">
        <v>84</v>
      </c>
      <c r="O1027" s="11" t="s">
        <v>2274</v>
      </c>
      <c r="P1027">
        <v>0</v>
      </c>
      <c r="Q1027">
        <v>37</v>
      </c>
      <c r="R1027">
        <v>0</v>
      </c>
      <c r="S1027">
        <v>258.26</v>
      </c>
      <c r="T1027">
        <v>-258.26</v>
      </c>
    </row>
    <row r="1028" spans="1:20" x14ac:dyDescent="0.25">
      <c r="A1028" t="s">
        <v>75</v>
      </c>
      <c r="B1028" t="s">
        <v>1168</v>
      </c>
      <c r="C1028" t="s">
        <v>29</v>
      </c>
      <c r="D1028" t="s">
        <v>1169</v>
      </c>
      <c r="E1028" t="s">
        <v>142</v>
      </c>
      <c r="F1028">
        <v>49464</v>
      </c>
      <c r="G1028" t="s">
        <v>1170</v>
      </c>
      <c r="H1028" t="s">
        <v>80</v>
      </c>
      <c r="I1028" t="s">
        <v>81</v>
      </c>
      <c r="J1028" t="s">
        <v>1070</v>
      </c>
      <c r="K1028" t="s">
        <v>44</v>
      </c>
      <c r="L1028" t="s">
        <v>144</v>
      </c>
      <c r="M1028" t="s">
        <v>83</v>
      </c>
      <c r="N1028" s="11" t="s">
        <v>84</v>
      </c>
      <c r="O1028" s="11" t="s">
        <v>2274</v>
      </c>
      <c r="P1028">
        <v>0</v>
      </c>
      <c r="Q1028">
        <v>1</v>
      </c>
      <c r="R1028">
        <v>0</v>
      </c>
      <c r="S1028">
        <v>0</v>
      </c>
      <c r="T1028">
        <v>0</v>
      </c>
    </row>
    <row r="1029" spans="1:20" x14ac:dyDescent="0.25">
      <c r="A1029" t="s">
        <v>75</v>
      </c>
      <c r="B1029" t="s">
        <v>301</v>
      </c>
      <c r="C1029" t="s">
        <v>29</v>
      </c>
      <c r="D1029" t="s">
        <v>302</v>
      </c>
      <c r="E1029" t="s">
        <v>87</v>
      </c>
      <c r="F1029">
        <v>45005</v>
      </c>
      <c r="G1029" t="s">
        <v>1344</v>
      </c>
      <c r="H1029" t="s">
        <v>133</v>
      </c>
      <c r="I1029" t="s">
        <v>81</v>
      </c>
      <c r="J1029" t="s">
        <v>90</v>
      </c>
      <c r="K1029" t="s">
        <v>53</v>
      </c>
      <c r="L1029" t="s">
        <v>165</v>
      </c>
      <c r="M1029" t="s">
        <v>229</v>
      </c>
      <c r="N1029" s="11" t="s">
        <v>84</v>
      </c>
      <c r="O1029" s="11" t="s">
        <v>2274</v>
      </c>
      <c r="P1029">
        <v>0</v>
      </c>
      <c r="Q1029">
        <v>136</v>
      </c>
      <c r="R1029">
        <v>0</v>
      </c>
      <c r="S1029">
        <v>2438.4</v>
      </c>
      <c r="T1029">
        <v>-2438.4</v>
      </c>
    </row>
    <row r="1030" spans="1:20" x14ac:dyDescent="0.25">
      <c r="A1030" t="s">
        <v>75</v>
      </c>
      <c r="B1030" t="s">
        <v>747</v>
      </c>
      <c r="C1030" t="s">
        <v>25</v>
      </c>
      <c r="D1030" t="s">
        <v>748</v>
      </c>
      <c r="E1030" t="s">
        <v>186</v>
      </c>
      <c r="F1030">
        <v>11101</v>
      </c>
      <c r="G1030" t="s">
        <v>224</v>
      </c>
      <c r="H1030" t="s">
        <v>80</v>
      </c>
      <c r="I1030" t="s">
        <v>81</v>
      </c>
      <c r="J1030" t="s">
        <v>82</v>
      </c>
      <c r="K1030" t="s">
        <v>38</v>
      </c>
      <c r="L1030" t="s">
        <v>111</v>
      </c>
      <c r="M1030" t="s">
        <v>83</v>
      </c>
      <c r="N1030" s="11" t="s">
        <v>84</v>
      </c>
      <c r="O1030" s="11" t="s">
        <v>2274</v>
      </c>
      <c r="P1030">
        <v>-1</v>
      </c>
      <c r="Q1030">
        <v>0</v>
      </c>
      <c r="R1030">
        <v>112.9</v>
      </c>
      <c r="S1030">
        <v>0</v>
      </c>
      <c r="T1030">
        <v>112.9</v>
      </c>
    </row>
    <row r="1031" spans="1:20" x14ac:dyDescent="0.25">
      <c r="A1031" t="s">
        <v>75</v>
      </c>
      <c r="B1031" t="s">
        <v>1171</v>
      </c>
      <c r="C1031" t="s">
        <v>25</v>
      </c>
      <c r="D1031" t="s">
        <v>748</v>
      </c>
      <c r="E1031" t="s">
        <v>186</v>
      </c>
      <c r="F1031">
        <v>11102</v>
      </c>
      <c r="G1031" t="s">
        <v>987</v>
      </c>
      <c r="H1031" t="s">
        <v>80</v>
      </c>
      <c r="I1031" t="s">
        <v>81</v>
      </c>
      <c r="J1031" t="s">
        <v>365</v>
      </c>
      <c r="K1031" t="s">
        <v>47</v>
      </c>
      <c r="L1031" t="s">
        <v>509</v>
      </c>
      <c r="M1031" t="s">
        <v>229</v>
      </c>
      <c r="N1031" s="11" t="s">
        <v>84</v>
      </c>
      <c r="O1031" s="11" t="s">
        <v>2274</v>
      </c>
      <c r="P1031">
        <v>1</v>
      </c>
      <c r="Q1031">
        <v>0</v>
      </c>
      <c r="R1031">
        <v>132</v>
      </c>
      <c r="S1031">
        <v>0</v>
      </c>
      <c r="T1031">
        <v>132</v>
      </c>
    </row>
    <row r="1032" spans="1:20" x14ac:dyDescent="0.25">
      <c r="A1032" t="s">
        <v>75</v>
      </c>
      <c r="B1032" t="s">
        <v>1172</v>
      </c>
      <c r="C1032" t="s">
        <v>18</v>
      </c>
      <c r="D1032" t="s">
        <v>1173</v>
      </c>
      <c r="E1032" t="s">
        <v>191</v>
      </c>
      <c r="F1032">
        <v>78620</v>
      </c>
      <c r="G1032" t="s">
        <v>364</v>
      </c>
      <c r="H1032" t="s">
        <v>80</v>
      </c>
      <c r="I1032" t="s">
        <v>81</v>
      </c>
      <c r="J1032" t="s">
        <v>365</v>
      </c>
      <c r="K1032" t="s">
        <v>39</v>
      </c>
      <c r="L1032" t="s">
        <v>39</v>
      </c>
      <c r="M1032" t="s">
        <v>92</v>
      </c>
      <c r="N1032" s="11" t="s">
        <v>84</v>
      </c>
      <c r="O1032" s="11" t="s">
        <v>2274</v>
      </c>
      <c r="P1032">
        <v>1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 t="s">
        <v>75</v>
      </c>
      <c r="B1033" t="s">
        <v>1174</v>
      </c>
      <c r="C1033" t="s">
        <v>26</v>
      </c>
      <c r="D1033" t="s">
        <v>1175</v>
      </c>
      <c r="E1033" t="s">
        <v>109</v>
      </c>
      <c r="F1033">
        <v>28117</v>
      </c>
      <c r="G1033" t="s">
        <v>349</v>
      </c>
      <c r="H1033" t="s">
        <v>80</v>
      </c>
      <c r="I1033" t="s">
        <v>81</v>
      </c>
      <c r="J1033" t="s">
        <v>90</v>
      </c>
      <c r="K1033" t="s">
        <v>36</v>
      </c>
      <c r="L1033" t="s">
        <v>36</v>
      </c>
      <c r="M1033" t="s">
        <v>92</v>
      </c>
      <c r="N1033" s="11" t="s">
        <v>84</v>
      </c>
      <c r="O1033" s="11" t="s">
        <v>2274</v>
      </c>
      <c r="P1033">
        <v>0</v>
      </c>
      <c r="Q1033">
        <v>1</v>
      </c>
      <c r="R1033">
        <v>0</v>
      </c>
      <c r="S1033">
        <v>0</v>
      </c>
      <c r="T1033">
        <v>0</v>
      </c>
    </row>
    <row r="1034" spans="1:20" x14ac:dyDescent="0.25">
      <c r="A1034" t="s">
        <v>75</v>
      </c>
      <c r="B1034" t="s">
        <v>255</v>
      </c>
      <c r="C1034" t="s">
        <v>29</v>
      </c>
      <c r="D1034" t="s">
        <v>256</v>
      </c>
      <c r="E1034" t="s">
        <v>100</v>
      </c>
      <c r="F1034">
        <v>46077</v>
      </c>
      <c r="G1034" t="s">
        <v>1176</v>
      </c>
      <c r="H1034" t="s">
        <v>80</v>
      </c>
      <c r="I1034" t="s">
        <v>81</v>
      </c>
      <c r="J1034" t="s">
        <v>90</v>
      </c>
      <c r="K1034" t="s">
        <v>42</v>
      </c>
      <c r="L1034" t="s">
        <v>91</v>
      </c>
      <c r="M1034" t="s">
        <v>188</v>
      </c>
      <c r="N1034" s="11" t="s">
        <v>84</v>
      </c>
      <c r="O1034" s="11" t="s">
        <v>2274</v>
      </c>
      <c r="P1034">
        <v>0</v>
      </c>
      <c r="Q1034">
        <v>5</v>
      </c>
      <c r="R1034">
        <v>0</v>
      </c>
      <c r="S1034">
        <v>99.5</v>
      </c>
      <c r="T1034">
        <v>-99.5</v>
      </c>
    </row>
    <row r="1035" spans="1:20" x14ac:dyDescent="0.25">
      <c r="A1035" t="s">
        <v>75</v>
      </c>
      <c r="B1035" t="s">
        <v>1293</v>
      </c>
      <c r="C1035" t="s">
        <v>26</v>
      </c>
      <c r="D1035" t="s">
        <v>1294</v>
      </c>
      <c r="E1035" t="s">
        <v>109</v>
      </c>
      <c r="F1035">
        <v>27406</v>
      </c>
      <c r="G1035" t="s">
        <v>202</v>
      </c>
      <c r="H1035" t="s">
        <v>80</v>
      </c>
      <c r="I1035" t="s">
        <v>81</v>
      </c>
      <c r="J1035" t="s">
        <v>90</v>
      </c>
      <c r="K1035" t="s">
        <v>42</v>
      </c>
      <c r="L1035" t="s">
        <v>91</v>
      </c>
      <c r="M1035" t="s">
        <v>188</v>
      </c>
      <c r="N1035" s="11" t="s">
        <v>84</v>
      </c>
      <c r="O1035" s="11" t="s">
        <v>2274</v>
      </c>
      <c r="P1035">
        <v>0</v>
      </c>
      <c r="Q1035">
        <v>21</v>
      </c>
      <c r="R1035">
        <v>0</v>
      </c>
      <c r="S1035">
        <v>155.57</v>
      </c>
      <c r="T1035">
        <v>-155.57</v>
      </c>
    </row>
    <row r="1036" spans="1:20" x14ac:dyDescent="0.25">
      <c r="A1036" t="s">
        <v>75</v>
      </c>
      <c r="B1036" t="s">
        <v>421</v>
      </c>
      <c r="C1036" t="s">
        <v>29</v>
      </c>
      <c r="D1036" t="s">
        <v>422</v>
      </c>
      <c r="E1036" t="s">
        <v>423</v>
      </c>
      <c r="F1036">
        <v>40505</v>
      </c>
      <c r="G1036" t="s">
        <v>916</v>
      </c>
      <c r="H1036" t="s">
        <v>80</v>
      </c>
      <c r="I1036" t="s">
        <v>81</v>
      </c>
      <c r="J1036" t="s">
        <v>90</v>
      </c>
      <c r="K1036" t="s">
        <v>53</v>
      </c>
      <c r="L1036" t="s">
        <v>675</v>
      </c>
      <c r="M1036" t="s">
        <v>92</v>
      </c>
      <c r="N1036" s="11" t="s">
        <v>84</v>
      </c>
      <c r="O1036" s="11" t="s">
        <v>2274</v>
      </c>
      <c r="P1036">
        <v>0</v>
      </c>
      <c r="Q1036">
        <v>1</v>
      </c>
      <c r="R1036">
        <v>0</v>
      </c>
      <c r="S1036">
        <v>90.5</v>
      </c>
      <c r="T1036">
        <v>-90.5</v>
      </c>
    </row>
    <row r="1037" spans="1:20" x14ac:dyDescent="0.25">
      <c r="A1037" t="s">
        <v>75</v>
      </c>
      <c r="B1037" t="s">
        <v>403</v>
      </c>
      <c r="C1037" t="s">
        <v>28</v>
      </c>
      <c r="D1037" t="s">
        <v>294</v>
      </c>
      <c r="E1037" t="s">
        <v>295</v>
      </c>
      <c r="F1037">
        <v>84107</v>
      </c>
      <c r="G1037" t="s">
        <v>610</v>
      </c>
      <c r="H1037" t="s">
        <v>80</v>
      </c>
      <c r="I1037" t="s">
        <v>81</v>
      </c>
      <c r="J1037" t="s">
        <v>82</v>
      </c>
      <c r="K1037" t="s">
        <v>38</v>
      </c>
      <c r="L1037" t="s">
        <v>111</v>
      </c>
      <c r="M1037" t="s">
        <v>83</v>
      </c>
      <c r="N1037" s="11" t="s">
        <v>84</v>
      </c>
      <c r="O1037" s="11" t="s">
        <v>2274</v>
      </c>
      <c r="P1037">
        <v>2</v>
      </c>
      <c r="Q1037">
        <v>0</v>
      </c>
      <c r="R1037">
        <v>365.38</v>
      </c>
      <c r="S1037">
        <v>0</v>
      </c>
      <c r="T1037">
        <v>365.38</v>
      </c>
    </row>
    <row r="1038" spans="1:20" x14ac:dyDescent="0.25">
      <c r="A1038" t="s">
        <v>75</v>
      </c>
      <c r="B1038" t="s">
        <v>764</v>
      </c>
      <c r="C1038" t="s">
        <v>25</v>
      </c>
      <c r="D1038" t="s">
        <v>765</v>
      </c>
      <c r="E1038" t="s">
        <v>186</v>
      </c>
      <c r="F1038">
        <v>11782</v>
      </c>
      <c r="G1038" t="s">
        <v>1177</v>
      </c>
      <c r="H1038" t="s">
        <v>80</v>
      </c>
      <c r="I1038" t="s">
        <v>81</v>
      </c>
      <c r="J1038" t="s">
        <v>82</v>
      </c>
      <c r="K1038" t="s">
        <v>42</v>
      </c>
      <c r="L1038" t="s">
        <v>91</v>
      </c>
      <c r="M1038" t="s">
        <v>83</v>
      </c>
      <c r="N1038" s="11" t="s">
        <v>84</v>
      </c>
      <c r="O1038" s="11" t="s">
        <v>2274</v>
      </c>
      <c r="P1038">
        <v>-1</v>
      </c>
      <c r="Q1038">
        <v>0</v>
      </c>
      <c r="R1038">
        <v>16.05</v>
      </c>
      <c r="S1038">
        <v>0</v>
      </c>
      <c r="T1038">
        <v>16.05</v>
      </c>
    </row>
    <row r="1039" spans="1:20" x14ac:dyDescent="0.25">
      <c r="A1039" t="s">
        <v>75</v>
      </c>
      <c r="B1039" t="s">
        <v>242</v>
      </c>
      <c r="C1039" t="s">
        <v>20</v>
      </c>
      <c r="D1039" t="s">
        <v>243</v>
      </c>
      <c r="E1039" t="s">
        <v>244</v>
      </c>
      <c r="F1039">
        <v>2122</v>
      </c>
      <c r="G1039" t="s">
        <v>1178</v>
      </c>
      <c r="H1039" t="s">
        <v>80</v>
      </c>
      <c r="I1039" t="s">
        <v>81</v>
      </c>
      <c r="J1039" t="s">
        <v>90</v>
      </c>
      <c r="K1039" t="s">
        <v>42</v>
      </c>
      <c r="L1039" t="s">
        <v>97</v>
      </c>
      <c r="M1039" t="s">
        <v>188</v>
      </c>
      <c r="N1039" s="11" t="s">
        <v>84</v>
      </c>
      <c r="O1039" s="11" t="s">
        <v>2274</v>
      </c>
      <c r="P1039">
        <v>-25</v>
      </c>
      <c r="Q1039">
        <v>0</v>
      </c>
      <c r="R1039">
        <v>126.25</v>
      </c>
      <c r="S1039">
        <v>0</v>
      </c>
      <c r="T1039">
        <v>126.25</v>
      </c>
    </row>
    <row r="1040" spans="1:20" x14ac:dyDescent="0.25">
      <c r="A1040" t="s">
        <v>75</v>
      </c>
      <c r="B1040" t="s">
        <v>948</v>
      </c>
      <c r="C1040" t="s">
        <v>26</v>
      </c>
      <c r="D1040" t="s">
        <v>949</v>
      </c>
      <c r="E1040" t="s">
        <v>105</v>
      </c>
      <c r="F1040">
        <v>29464</v>
      </c>
      <c r="G1040" t="s">
        <v>1128</v>
      </c>
      <c r="H1040" t="s">
        <v>80</v>
      </c>
      <c r="I1040" t="s">
        <v>81</v>
      </c>
      <c r="J1040" t="s">
        <v>90</v>
      </c>
      <c r="K1040" t="s">
        <v>38</v>
      </c>
      <c r="L1040" t="s">
        <v>111</v>
      </c>
      <c r="M1040" t="s">
        <v>92</v>
      </c>
      <c r="N1040" s="11" t="s">
        <v>84</v>
      </c>
      <c r="O1040" s="11" t="s">
        <v>2274</v>
      </c>
      <c r="P1040">
        <v>0</v>
      </c>
      <c r="Q1040">
        <v>10</v>
      </c>
      <c r="R1040">
        <v>0</v>
      </c>
      <c r="S1040">
        <v>775</v>
      </c>
      <c r="T1040">
        <v>-775</v>
      </c>
    </row>
    <row r="1041" spans="1:20" x14ac:dyDescent="0.25">
      <c r="A1041" t="s">
        <v>75</v>
      </c>
      <c r="B1041" t="s">
        <v>316</v>
      </c>
      <c r="C1041" t="s">
        <v>27</v>
      </c>
      <c r="D1041" t="s">
        <v>237</v>
      </c>
      <c r="E1041" t="s">
        <v>114</v>
      </c>
      <c r="F1041">
        <v>34240</v>
      </c>
      <c r="G1041" t="s">
        <v>1179</v>
      </c>
      <c r="H1041" t="s">
        <v>80</v>
      </c>
      <c r="I1041" t="s">
        <v>81</v>
      </c>
      <c r="J1041" t="s">
        <v>90</v>
      </c>
      <c r="K1041" t="s">
        <v>42</v>
      </c>
      <c r="L1041" t="s">
        <v>91</v>
      </c>
      <c r="M1041" t="s">
        <v>188</v>
      </c>
      <c r="N1041" s="11" t="s">
        <v>84</v>
      </c>
      <c r="O1041" s="11" t="s">
        <v>2274</v>
      </c>
      <c r="P1041">
        <v>0</v>
      </c>
      <c r="Q1041">
        <v>10</v>
      </c>
      <c r="R1041">
        <v>0</v>
      </c>
      <c r="S1041">
        <v>252</v>
      </c>
      <c r="T1041">
        <v>-252</v>
      </c>
    </row>
    <row r="1042" spans="1:20" x14ac:dyDescent="0.25">
      <c r="A1042" t="s">
        <v>75</v>
      </c>
      <c r="B1042" t="s">
        <v>218</v>
      </c>
      <c r="C1042" t="s">
        <v>27</v>
      </c>
      <c r="D1042" t="s">
        <v>219</v>
      </c>
      <c r="E1042" t="s">
        <v>114</v>
      </c>
      <c r="F1042">
        <v>34110</v>
      </c>
      <c r="G1042" t="s">
        <v>1128</v>
      </c>
      <c r="H1042" t="s">
        <v>80</v>
      </c>
      <c r="I1042" t="s">
        <v>81</v>
      </c>
      <c r="J1042" t="s">
        <v>90</v>
      </c>
      <c r="K1042" t="s">
        <v>38</v>
      </c>
      <c r="L1042" t="s">
        <v>111</v>
      </c>
      <c r="M1042" t="s">
        <v>92</v>
      </c>
      <c r="N1042" s="11" t="s">
        <v>84</v>
      </c>
      <c r="O1042" s="11" t="s">
        <v>2274</v>
      </c>
      <c r="P1042">
        <v>0</v>
      </c>
      <c r="Q1042">
        <v>2</v>
      </c>
      <c r="R1042">
        <v>0</v>
      </c>
      <c r="S1042">
        <v>155</v>
      </c>
      <c r="T1042">
        <v>-155</v>
      </c>
    </row>
    <row r="1043" spans="1:20" x14ac:dyDescent="0.25">
      <c r="A1043" t="s">
        <v>75</v>
      </c>
      <c r="B1043" t="s">
        <v>1180</v>
      </c>
      <c r="C1043" t="s">
        <v>27</v>
      </c>
      <c r="D1043" t="s">
        <v>1181</v>
      </c>
      <c r="E1043" t="s">
        <v>114</v>
      </c>
      <c r="F1043">
        <v>34243</v>
      </c>
      <c r="G1043" t="s">
        <v>1032</v>
      </c>
      <c r="H1043" t="s">
        <v>80</v>
      </c>
      <c r="I1043" t="s">
        <v>81</v>
      </c>
      <c r="J1043" t="s">
        <v>90</v>
      </c>
      <c r="K1043" t="s">
        <v>51</v>
      </c>
      <c r="L1043" t="s">
        <v>250</v>
      </c>
      <c r="M1043" t="s">
        <v>92</v>
      </c>
      <c r="N1043" s="11" t="s">
        <v>84</v>
      </c>
      <c r="O1043" s="11" t="s">
        <v>2274</v>
      </c>
      <c r="P1043">
        <v>0</v>
      </c>
      <c r="Q1043">
        <v>1</v>
      </c>
      <c r="R1043">
        <v>0</v>
      </c>
      <c r="S1043">
        <v>22.8</v>
      </c>
      <c r="T1043">
        <v>-22.8</v>
      </c>
    </row>
    <row r="1044" spans="1:20" x14ac:dyDescent="0.25">
      <c r="A1044" t="s">
        <v>75</v>
      </c>
      <c r="B1044" t="s">
        <v>1182</v>
      </c>
      <c r="C1044" t="s">
        <v>29</v>
      </c>
      <c r="D1044" t="s">
        <v>1183</v>
      </c>
      <c r="E1044" t="s">
        <v>423</v>
      </c>
      <c r="F1044">
        <v>41017</v>
      </c>
      <c r="G1044" t="s">
        <v>741</v>
      </c>
      <c r="H1044" t="s">
        <v>80</v>
      </c>
      <c r="I1044" t="s">
        <v>164</v>
      </c>
      <c r="J1044" t="s">
        <v>90</v>
      </c>
      <c r="K1044" t="s">
        <v>37</v>
      </c>
      <c r="L1044" t="s">
        <v>742</v>
      </c>
      <c r="M1044" t="s">
        <v>92</v>
      </c>
      <c r="N1044" s="11" t="s">
        <v>84</v>
      </c>
      <c r="O1044" s="11" t="s">
        <v>2274</v>
      </c>
      <c r="P1044">
        <v>0</v>
      </c>
      <c r="Q1044">
        <v>6</v>
      </c>
      <c r="R1044">
        <v>0</v>
      </c>
      <c r="S1044">
        <v>69</v>
      </c>
      <c r="T1044">
        <v>-69</v>
      </c>
    </row>
    <row r="1045" spans="1:20" x14ac:dyDescent="0.25">
      <c r="A1045" t="s">
        <v>75</v>
      </c>
      <c r="B1045" t="s">
        <v>225</v>
      </c>
      <c r="C1045" t="s">
        <v>19</v>
      </c>
      <c r="D1045" t="s">
        <v>226</v>
      </c>
      <c r="E1045" t="s">
        <v>147</v>
      </c>
      <c r="F1045">
        <v>85204</v>
      </c>
      <c r="G1045" t="s">
        <v>994</v>
      </c>
      <c r="H1045" t="s">
        <v>80</v>
      </c>
      <c r="I1045" t="s">
        <v>89</v>
      </c>
      <c r="J1045" t="s">
        <v>90</v>
      </c>
      <c r="K1045" t="s">
        <v>53</v>
      </c>
      <c r="L1045" t="s">
        <v>368</v>
      </c>
      <c r="M1045" t="s">
        <v>92</v>
      </c>
      <c r="N1045" s="11" t="s">
        <v>84</v>
      </c>
      <c r="O1045" s="11" t="s">
        <v>2274</v>
      </c>
      <c r="P1045">
        <v>0</v>
      </c>
      <c r="Q1045">
        <v>28</v>
      </c>
      <c r="R1045">
        <v>0</v>
      </c>
      <c r="S1045">
        <v>3705.8</v>
      </c>
      <c r="T1045">
        <v>-3705.8</v>
      </c>
    </row>
    <row r="1046" spans="1:20" x14ac:dyDescent="0.25">
      <c r="A1046" t="s">
        <v>75</v>
      </c>
      <c r="B1046" t="s">
        <v>606</v>
      </c>
      <c r="C1046" t="s">
        <v>27</v>
      </c>
      <c r="D1046" t="s">
        <v>237</v>
      </c>
      <c r="E1046" t="s">
        <v>114</v>
      </c>
      <c r="F1046">
        <v>34243</v>
      </c>
      <c r="G1046" t="s">
        <v>2253</v>
      </c>
      <c r="H1046" t="s">
        <v>80</v>
      </c>
      <c r="I1046" t="s">
        <v>164</v>
      </c>
      <c r="J1046" t="s">
        <v>90</v>
      </c>
      <c r="K1046" t="s">
        <v>42</v>
      </c>
      <c r="L1046" t="s">
        <v>91</v>
      </c>
      <c r="M1046" t="s">
        <v>188</v>
      </c>
      <c r="N1046" s="11" t="s">
        <v>84</v>
      </c>
      <c r="O1046" s="11" t="s">
        <v>2274</v>
      </c>
      <c r="P1046">
        <v>0</v>
      </c>
      <c r="Q1046">
        <v>4</v>
      </c>
      <c r="R1046">
        <v>0</v>
      </c>
      <c r="S1046">
        <v>384.4</v>
      </c>
      <c r="T1046">
        <v>-384.4</v>
      </c>
    </row>
    <row r="1047" spans="1:20" x14ac:dyDescent="0.25">
      <c r="A1047" t="s">
        <v>75</v>
      </c>
      <c r="B1047" t="s">
        <v>500</v>
      </c>
      <c r="C1047" t="s">
        <v>23</v>
      </c>
      <c r="D1047" t="s">
        <v>501</v>
      </c>
      <c r="E1047" t="s">
        <v>176</v>
      </c>
      <c r="F1047">
        <v>98034</v>
      </c>
      <c r="G1047" t="s">
        <v>1184</v>
      </c>
      <c r="H1047" t="s">
        <v>133</v>
      </c>
      <c r="I1047" t="s">
        <v>81</v>
      </c>
      <c r="J1047" t="s">
        <v>82</v>
      </c>
      <c r="K1047" t="s">
        <v>44</v>
      </c>
      <c r="L1047" t="s">
        <v>144</v>
      </c>
      <c r="M1047" t="s">
        <v>83</v>
      </c>
      <c r="N1047" s="11" t="s">
        <v>84</v>
      </c>
      <c r="O1047" s="11" t="s">
        <v>2274</v>
      </c>
      <c r="P1047">
        <v>263</v>
      </c>
      <c r="Q1047">
        <v>0</v>
      </c>
      <c r="R1047">
        <v>3867.15</v>
      </c>
      <c r="S1047">
        <v>0</v>
      </c>
      <c r="T1047">
        <v>3867.15</v>
      </c>
    </row>
    <row r="1048" spans="1:20" x14ac:dyDescent="0.25">
      <c r="A1048" t="s">
        <v>75</v>
      </c>
      <c r="B1048" t="s">
        <v>1098</v>
      </c>
      <c r="C1048" t="s">
        <v>18</v>
      </c>
      <c r="D1048" t="s">
        <v>1099</v>
      </c>
      <c r="E1048" t="s">
        <v>191</v>
      </c>
      <c r="F1048">
        <v>75247</v>
      </c>
      <c r="G1048" t="s">
        <v>173</v>
      </c>
      <c r="H1048" t="s">
        <v>80</v>
      </c>
      <c r="I1048" t="s">
        <v>81</v>
      </c>
      <c r="J1048" t="s">
        <v>82</v>
      </c>
      <c r="K1048" t="s">
        <v>36</v>
      </c>
      <c r="L1048" t="s">
        <v>36</v>
      </c>
      <c r="M1048" t="s">
        <v>83</v>
      </c>
      <c r="N1048" s="11" t="s">
        <v>84</v>
      </c>
      <c r="O1048" s="11" t="s">
        <v>2274</v>
      </c>
      <c r="P1048">
        <v>-5</v>
      </c>
      <c r="Q1048">
        <v>0</v>
      </c>
      <c r="R1048">
        <v>489.75</v>
      </c>
      <c r="S1048">
        <v>0</v>
      </c>
      <c r="T1048">
        <v>489.75</v>
      </c>
    </row>
    <row r="1049" spans="1:20" x14ac:dyDescent="0.25">
      <c r="A1049" t="s">
        <v>75</v>
      </c>
      <c r="B1049" t="s">
        <v>1185</v>
      </c>
      <c r="C1049" t="s">
        <v>25</v>
      </c>
      <c r="D1049" t="s">
        <v>1186</v>
      </c>
      <c r="E1049" t="s">
        <v>262</v>
      </c>
      <c r="F1049">
        <v>7924</v>
      </c>
      <c r="G1049" t="s">
        <v>556</v>
      </c>
      <c r="H1049" t="s">
        <v>133</v>
      </c>
      <c r="I1049" t="s">
        <v>81</v>
      </c>
      <c r="J1049" t="s">
        <v>82</v>
      </c>
      <c r="K1049" t="s">
        <v>53</v>
      </c>
      <c r="L1049" t="s">
        <v>139</v>
      </c>
      <c r="M1049" t="s">
        <v>83</v>
      </c>
      <c r="N1049" s="11" t="s">
        <v>84</v>
      </c>
      <c r="O1049" s="11" t="s">
        <v>2274</v>
      </c>
      <c r="P1049">
        <v>-22</v>
      </c>
      <c r="Q1049">
        <v>0</v>
      </c>
      <c r="R1049">
        <v>466.4</v>
      </c>
      <c r="S1049">
        <v>0</v>
      </c>
      <c r="T1049">
        <v>466.4</v>
      </c>
    </row>
    <row r="1050" spans="1:20" x14ac:dyDescent="0.25">
      <c r="A1050" t="s">
        <v>75</v>
      </c>
      <c r="B1050" t="s">
        <v>284</v>
      </c>
      <c r="C1050" t="s">
        <v>25</v>
      </c>
      <c r="D1050" t="s">
        <v>285</v>
      </c>
      <c r="E1050" t="s">
        <v>186</v>
      </c>
      <c r="F1050">
        <v>11730</v>
      </c>
      <c r="G1050" t="s">
        <v>220</v>
      </c>
      <c r="H1050" t="s">
        <v>80</v>
      </c>
      <c r="I1050" t="s">
        <v>81</v>
      </c>
      <c r="J1050" t="s">
        <v>82</v>
      </c>
      <c r="K1050" t="s">
        <v>53</v>
      </c>
      <c r="L1050" t="s">
        <v>165</v>
      </c>
      <c r="M1050" t="s">
        <v>83</v>
      </c>
      <c r="N1050" s="11" t="s">
        <v>84</v>
      </c>
      <c r="O1050" s="11" t="s">
        <v>2274</v>
      </c>
      <c r="P1050">
        <v>-12</v>
      </c>
      <c r="Q1050">
        <v>0</v>
      </c>
      <c r="R1050">
        <v>931.2</v>
      </c>
      <c r="S1050">
        <v>0</v>
      </c>
      <c r="T1050">
        <v>931.2</v>
      </c>
    </row>
    <row r="1051" spans="1:20" x14ac:dyDescent="0.25">
      <c r="A1051" t="s">
        <v>75</v>
      </c>
      <c r="B1051" t="s">
        <v>293</v>
      </c>
      <c r="C1051" t="s">
        <v>28</v>
      </c>
      <c r="D1051" t="s">
        <v>294</v>
      </c>
      <c r="E1051" t="s">
        <v>295</v>
      </c>
      <c r="F1051">
        <v>84107</v>
      </c>
      <c r="G1051" t="s">
        <v>1082</v>
      </c>
      <c r="H1051" t="s">
        <v>80</v>
      </c>
      <c r="I1051" t="s">
        <v>81</v>
      </c>
      <c r="J1051" t="s">
        <v>90</v>
      </c>
      <c r="K1051" t="s">
        <v>36</v>
      </c>
      <c r="L1051" t="s">
        <v>36</v>
      </c>
      <c r="M1051" t="s">
        <v>92</v>
      </c>
      <c r="N1051" s="11" t="s">
        <v>84</v>
      </c>
      <c r="O1051" s="11" t="s">
        <v>2274</v>
      </c>
      <c r="P1051">
        <v>0</v>
      </c>
      <c r="Q1051">
        <v>2</v>
      </c>
      <c r="R1051">
        <v>0</v>
      </c>
      <c r="S1051">
        <v>190.18</v>
      </c>
      <c r="T1051">
        <v>-190.18</v>
      </c>
    </row>
    <row r="1052" spans="1:20" x14ac:dyDescent="0.25">
      <c r="A1052" t="s">
        <v>75</v>
      </c>
      <c r="B1052" t="s">
        <v>1187</v>
      </c>
      <c r="C1052" t="s">
        <v>28</v>
      </c>
      <c r="D1052" t="s">
        <v>1188</v>
      </c>
      <c r="E1052" t="s">
        <v>295</v>
      </c>
      <c r="F1052">
        <v>84761</v>
      </c>
      <c r="G1052" t="s">
        <v>110</v>
      </c>
      <c r="H1052" t="s">
        <v>80</v>
      </c>
      <c r="I1052" t="s">
        <v>81</v>
      </c>
      <c r="J1052" t="s">
        <v>90</v>
      </c>
      <c r="K1052" t="s">
        <v>38</v>
      </c>
      <c r="L1052" t="s">
        <v>111</v>
      </c>
      <c r="M1052" t="s">
        <v>92</v>
      </c>
      <c r="N1052" s="11" t="s">
        <v>84</v>
      </c>
      <c r="O1052" s="11" t="s">
        <v>2274</v>
      </c>
      <c r="P1052">
        <v>0</v>
      </c>
      <c r="Q1052">
        <v>1</v>
      </c>
      <c r="R1052">
        <v>0</v>
      </c>
      <c r="S1052">
        <v>104.75</v>
      </c>
      <c r="T1052">
        <v>-104.75</v>
      </c>
    </row>
    <row r="1053" spans="1:20" x14ac:dyDescent="0.25">
      <c r="A1053" t="s">
        <v>75</v>
      </c>
      <c r="B1053" t="s">
        <v>112</v>
      </c>
      <c r="C1053" t="s">
        <v>27</v>
      </c>
      <c r="D1053" t="s">
        <v>113</v>
      </c>
      <c r="E1053" t="s">
        <v>114</v>
      </c>
      <c r="F1053">
        <v>32256</v>
      </c>
      <c r="G1053" t="s">
        <v>1189</v>
      </c>
      <c r="H1053" t="s">
        <v>80</v>
      </c>
      <c r="I1053" t="s">
        <v>164</v>
      </c>
      <c r="J1053" t="s">
        <v>90</v>
      </c>
      <c r="K1053" t="s">
        <v>44</v>
      </c>
      <c r="L1053" t="s">
        <v>144</v>
      </c>
      <c r="M1053" t="s">
        <v>92</v>
      </c>
      <c r="N1053" s="11" t="s">
        <v>84</v>
      </c>
      <c r="O1053" s="11" t="s">
        <v>2274</v>
      </c>
      <c r="P1053">
        <v>0</v>
      </c>
      <c r="Q1053">
        <v>12</v>
      </c>
      <c r="R1053">
        <v>0</v>
      </c>
      <c r="S1053">
        <v>208</v>
      </c>
      <c r="T1053">
        <v>-208</v>
      </c>
    </row>
    <row r="1054" spans="1:20" x14ac:dyDescent="0.25">
      <c r="A1054" t="s">
        <v>75</v>
      </c>
      <c r="B1054" t="s">
        <v>818</v>
      </c>
      <c r="C1054" t="s">
        <v>25</v>
      </c>
      <c r="D1054" t="s">
        <v>819</v>
      </c>
      <c r="E1054" t="s">
        <v>186</v>
      </c>
      <c r="F1054">
        <v>11746</v>
      </c>
      <c r="G1054" t="s">
        <v>309</v>
      </c>
      <c r="H1054" t="s">
        <v>80</v>
      </c>
      <c r="I1054" t="s">
        <v>281</v>
      </c>
      <c r="J1054" t="s">
        <v>90</v>
      </c>
      <c r="K1054" t="s">
        <v>42</v>
      </c>
      <c r="L1054" t="s">
        <v>91</v>
      </c>
      <c r="M1054" t="s">
        <v>92</v>
      </c>
      <c r="N1054" s="11" t="s">
        <v>84</v>
      </c>
      <c r="O1054" s="11" t="s">
        <v>2274</v>
      </c>
      <c r="P1054">
        <v>0</v>
      </c>
      <c r="Q1054">
        <v>37</v>
      </c>
      <c r="R1054">
        <v>0</v>
      </c>
      <c r="S1054">
        <v>462.5</v>
      </c>
      <c r="T1054">
        <v>-462.5</v>
      </c>
    </row>
    <row r="1055" spans="1:20" x14ac:dyDescent="0.25">
      <c r="A1055" t="s">
        <v>75</v>
      </c>
      <c r="B1055" t="s">
        <v>533</v>
      </c>
      <c r="C1055" t="s">
        <v>28</v>
      </c>
      <c r="D1055" t="s">
        <v>534</v>
      </c>
      <c r="E1055" t="s">
        <v>295</v>
      </c>
      <c r="F1055">
        <v>84065</v>
      </c>
      <c r="G1055" t="s">
        <v>907</v>
      </c>
      <c r="H1055" t="s">
        <v>80</v>
      </c>
      <c r="I1055" t="s">
        <v>81</v>
      </c>
      <c r="J1055" t="s">
        <v>90</v>
      </c>
      <c r="K1055" t="s">
        <v>53</v>
      </c>
      <c r="L1055" t="s">
        <v>248</v>
      </c>
      <c r="M1055" t="s">
        <v>92</v>
      </c>
      <c r="N1055" s="11" t="s">
        <v>84</v>
      </c>
      <c r="O1055" s="11" t="s">
        <v>2274</v>
      </c>
      <c r="P1055">
        <v>0</v>
      </c>
      <c r="Q1055">
        <v>25</v>
      </c>
      <c r="R1055">
        <v>0</v>
      </c>
      <c r="S1055">
        <v>125</v>
      </c>
      <c r="T1055">
        <v>-125</v>
      </c>
    </row>
    <row r="1056" spans="1:20" x14ac:dyDescent="0.25">
      <c r="A1056" t="s">
        <v>75</v>
      </c>
      <c r="B1056" t="s">
        <v>612</v>
      </c>
      <c r="C1056" t="s">
        <v>29</v>
      </c>
      <c r="D1056" t="s">
        <v>613</v>
      </c>
      <c r="E1056" t="s">
        <v>142</v>
      </c>
      <c r="F1056">
        <v>48084</v>
      </c>
      <c r="G1056" t="s">
        <v>352</v>
      </c>
      <c r="H1056" t="s">
        <v>80</v>
      </c>
      <c r="I1056" t="s">
        <v>81</v>
      </c>
      <c r="J1056" t="s">
        <v>90</v>
      </c>
      <c r="K1056" t="s">
        <v>42</v>
      </c>
      <c r="L1056" t="s">
        <v>91</v>
      </c>
      <c r="M1056" t="s">
        <v>92</v>
      </c>
      <c r="N1056" s="11" t="s">
        <v>84</v>
      </c>
      <c r="O1056" s="11" t="s">
        <v>2274</v>
      </c>
      <c r="P1056">
        <v>0</v>
      </c>
      <c r="Q1056">
        <v>1</v>
      </c>
      <c r="R1056">
        <v>0</v>
      </c>
      <c r="S1056">
        <v>14.5</v>
      </c>
      <c r="T1056">
        <v>-14.5</v>
      </c>
    </row>
    <row r="1057" spans="1:20" x14ac:dyDescent="0.25">
      <c r="A1057" t="s">
        <v>75</v>
      </c>
      <c r="B1057" t="s">
        <v>981</v>
      </c>
      <c r="C1057" t="s">
        <v>30</v>
      </c>
      <c r="D1057" t="s">
        <v>982</v>
      </c>
      <c r="E1057" t="s">
        <v>640</v>
      </c>
      <c r="F1057">
        <v>61822</v>
      </c>
      <c r="G1057" t="s">
        <v>128</v>
      </c>
      <c r="H1057" t="s">
        <v>80</v>
      </c>
      <c r="I1057" t="s">
        <v>81</v>
      </c>
      <c r="J1057" t="s">
        <v>82</v>
      </c>
      <c r="K1057" t="s">
        <v>38</v>
      </c>
      <c r="L1057" t="s">
        <v>129</v>
      </c>
      <c r="M1057" t="s">
        <v>83</v>
      </c>
      <c r="N1057" s="11" t="s">
        <v>84</v>
      </c>
      <c r="O1057" s="11" t="s">
        <v>2274</v>
      </c>
      <c r="P1057">
        <v>-3</v>
      </c>
      <c r="Q1057">
        <v>0</v>
      </c>
      <c r="R1057">
        <v>234</v>
      </c>
      <c r="S1057">
        <v>0</v>
      </c>
      <c r="T1057">
        <v>234</v>
      </c>
    </row>
    <row r="1058" spans="1:20" x14ac:dyDescent="0.25">
      <c r="A1058" t="s">
        <v>75</v>
      </c>
      <c r="B1058" t="s">
        <v>103</v>
      </c>
      <c r="C1058" t="s">
        <v>26</v>
      </c>
      <c r="D1058" t="s">
        <v>104</v>
      </c>
      <c r="E1058" t="s">
        <v>105</v>
      </c>
      <c r="F1058">
        <v>29420</v>
      </c>
      <c r="G1058" t="s">
        <v>679</v>
      </c>
      <c r="H1058" t="s">
        <v>80</v>
      </c>
      <c r="I1058" t="s">
        <v>281</v>
      </c>
      <c r="J1058" t="s">
        <v>90</v>
      </c>
      <c r="K1058" t="s">
        <v>42</v>
      </c>
      <c r="L1058" t="s">
        <v>91</v>
      </c>
      <c r="M1058" t="s">
        <v>92</v>
      </c>
      <c r="N1058" s="11" t="s">
        <v>84</v>
      </c>
      <c r="O1058" s="11" t="s">
        <v>2274</v>
      </c>
      <c r="P1058">
        <v>0</v>
      </c>
      <c r="Q1058">
        <v>44</v>
      </c>
      <c r="R1058">
        <v>0</v>
      </c>
      <c r="S1058">
        <v>94.6</v>
      </c>
      <c r="T1058">
        <v>-94.6</v>
      </c>
    </row>
    <row r="1059" spans="1:20" x14ac:dyDescent="0.25">
      <c r="A1059" t="s">
        <v>75</v>
      </c>
      <c r="B1059" t="s">
        <v>358</v>
      </c>
      <c r="C1059" t="s">
        <v>26</v>
      </c>
      <c r="D1059" t="s">
        <v>359</v>
      </c>
      <c r="E1059" t="s">
        <v>180</v>
      </c>
      <c r="F1059">
        <v>30075</v>
      </c>
      <c r="G1059" t="s">
        <v>1190</v>
      </c>
      <c r="H1059" t="s">
        <v>80</v>
      </c>
      <c r="I1059" t="s">
        <v>281</v>
      </c>
      <c r="J1059" t="s">
        <v>90</v>
      </c>
      <c r="K1059" t="s">
        <v>37</v>
      </c>
      <c r="L1059" t="s">
        <v>661</v>
      </c>
      <c r="M1059" t="s">
        <v>92</v>
      </c>
      <c r="N1059" s="11" t="s">
        <v>84</v>
      </c>
      <c r="O1059" s="11" t="s">
        <v>2274</v>
      </c>
      <c r="P1059">
        <v>0</v>
      </c>
      <c r="Q1059">
        <v>4</v>
      </c>
      <c r="R1059">
        <v>0</v>
      </c>
      <c r="S1059">
        <v>88.92</v>
      </c>
      <c r="T1059">
        <v>-88.92</v>
      </c>
    </row>
    <row r="1060" spans="1:20" x14ac:dyDescent="0.25">
      <c r="A1060" t="s">
        <v>75</v>
      </c>
      <c r="B1060" t="s">
        <v>1191</v>
      </c>
      <c r="C1060" t="s">
        <v>28</v>
      </c>
      <c r="D1060" t="s">
        <v>1192</v>
      </c>
      <c r="E1060" t="s">
        <v>1193</v>
      </c>
      <c r="F1060">
        <v>82070</v>
      </c>
      <c r="G1060" t="s">
        <v>1194</v>
      </c>
      <c r="H1060" t="s">
        <v>80</v>
      </c>
      <c r="I1060" t="s">
        <v>164</v>
      </c>
      <c r="J1060" t="s">
        <v>90</v>
      </c>
      <c r="K1060" t="s">
        <v>42</v>
      </c>
      <c r="L1060" t="s">
        <v>91</v>
      </c>
      <c r="M1060" t="s">
        <v>188</v>
      </c>
      <c r="N1060" s="11" t="s">
        <v>84</v>
      </c>
      <c r="O1060" s="11" t="s">
        <v>2274</v>
      </c>
      <c r="P1060">
        <v>0</v>
      </c>
      <c r="Q1060">
        <v>10</v>
      </c>
      <c r="R1060">
        <v>0</v>
      </c>
      <c r="S1060">
        <v>277.7</v>
      </c>
      <c r="T1060">
        <v>-277.7</v>
      </c>
    </row>
    <row r="1061" spans="1:20" x14ac:dyDescent="0.25">
      <c r="A1061" t="s">
        <v>75</v>
      </c>
      <c r="B1061" t="s">
        <v>627</v>
      </c>
      <c r="C1061" t="s">
        <v>25</v>
      </c>
      <c r="D1061" t="s">
        <v>628</v>
      </c>
      <c r="E1061" t="s">
        <v>186</v>
      </c>
      <c r="F1061">
        <v>11788</v>
      </c>
      <c r="G1061" t="s">
        <v>1195</v>
      </c>
      <c r="H1061" t="s">
        <v>80</v>
      </c>
      <c r="I1061" t="s">
        <v>81</v>
      </c>
      <c r="J1061" t="s">
        <v>90</v>
      </c>
      <c r="K1061" t="s">
        <v>38</v>
      </c>
      <c r="L1061" t="s">
        <v>111</v>
      </c>
      <c r="M1061" t="s">
        <v>92</v>
      </c>
      <c r="N1061" s="11" t="s">
        <v>84</v>
      </c>
      <c r="O1061" s="11" t="s">
        <v>2274</v>
      </c>
      <c r="P1061">
        <v>0</v>
      </c>
      <c r="Q1061">
        <v>1</v>
      </c>
      <c r="R1061">
        <v>0</v>
      </c>
      <c r="S1061">
        <v>69.75</v>
      </c>
      <c r="T1061">
        <v>-69.75</v>
      </c>
    </row>
    <row r="1062" spans="1:20" x14ac:dyDescent="0.25">
      <c r="A1062" t="s">
        <v>75</v>
      </c>
      <c r="B1062" t="s">
        <v>2139</v>
      </c>
      <c r="C1062" t="s">
        <v>28</v>
      </c>
      <c r="D1062" t="s">
        <v>1012</v>
      </c>
      <c r="E1062" t="s">
        <v>295</v>
      </c>
      <c r="F1062">
        <v>84098</v>
      </c>
      <c r="G1062" t="s">
        <v>283</v>
      </c>
      <c r="H1062" t="s">
        <v>80</v>
      </c>
      <c r="I1062" t="s">
        <v>81</v>
      </c>
      <c r="J1062" t="s">
        <v>82</v>
      </c>
      <c r="K1062" t="s">
        <v>38</v>
      </c>
      <c r="L1062" t="s">
        <v>111</v>
      </c>
      <c r="M1062" t="s">
        <v>83</v>
      </c>
      <c r="N1062" s="11" t="s">
        <v>84</v>
      </c>
      <c r="O1062" s="11" t="s">
        <v>2274</v>
      </c>
      <c r="P1062">
        <v>-5</v>
      </c>
      <c r="Q1062">
        <v>0</v>
      </c>
      <c r="R1062">
        <v>383.5</v>
      </c>
      <c r="S1062">
        <v>0</v>
      </c>
      <c r="T1062">
        <v>383.5</v>
      </c>
    </row>
    <row r="1063" spans="1:20" x14ac:dyDescent="0.25">
      <c r="A1063" t="s">
        <v>75</v>
      </c>
      <c r="B1063" t="s">
        <v>438</v>
      </c>
      <c r="C1063" t="s">
        <v>18</v>
      </c>
      <c r="D1063" t="s">
        <v>439</v>
      </c>
      <c r="E1063" t="s">
        <v>191</v>
      </c>
      <c r="F1063">
        <v>77063</v>
      </c>
      <c r="G1063" t="s">
        <v>398</v>
      </c>
      <c r="H1063" t="s">
        <v>80</v>
      </c>
      <c r="I1063" t="s">
        <v>81</v>
      </c>
      <c r="J1063" t="s">
        <v>82</v>
      </c>
      <c r="K1063" t="s">
        <v>38</v>
      </c>
      <c r="L1063" t="s">
        <v>111</v>
      </c>
      <c r="M1063" t="s">
        <v>83</v>
      </c>
      <c r="N1063" s="11" t="s">
        <v>84</v>
      </c>
      <c r="O1063" s="11" t="s">
        <v>2274</v>
      </c>
      <c r="P1063">
        <v>-6</v>
      </c>
      <c r="Q1063">
        <v>0</v>
      </c>
      <c r="R1063">
        <v>405.12</v>
      </c>
      <c r="S1063">
        <v>0</v>
      </c>
      <c r="T1063">
        <v>405.12</v>
      </c>
    </row>
    <row r="1064" spans="1:20" x14ac:dyDescent="0.25">
      <c r="A1064" t="s">
        <v>75</v>
      </c>
      <c r="B1064" t="s">
        <v>924</v>
      </c>
      <c r="C1064" t="s">
        <v>18</v>
      </c>
      <c r="D1064" t="s">
        <v>925</v>
      </c>
      <c r="E1064" t="s">
        <v>926</v>
      </c>
      <c r="F1064">
        <v>74133</v>
      </c>
      <c r="G1064" t="s">
        <v>1196</v>
      </c>
      <c r="H1064" t="s">
        <v>210</v>
      </c>
      <c r="I1064" t="s">
        <v>81</v>
      </c>
      <c r="J1064" t="s">
        <v>82</v>
      </c>
      <c r="K1064" t="s">
        <v>40</v>
      </c>
      <c r="L1064" t="s">
        <v>211</v>
      </c>
      <c r="M1064" t="s">
        <v>83</v>
      </c>
      <c r="N1064" s="11" t="s">
        <v>84</v>
      </c>
      <c r="O1064" s="11" t="s">
        <v>2274</v>
      </c>
      <c r="P1064">
        <v>-7</v>
      </c>
      <c r="Q1064">
        <v>0</v>
      </c>
      <c r="R1064">
        <v>5565</v>
      </c>
      <c r="S1064">
        <v>0</v>
      </c>
      <c r="T1064">
        <v>5565</v>
      </c>
    </row>
    <row r="1065" spans="1:20" x14ac:dyDescent="0.25">
      <c r="A1065" t="s">
        <v>75</v>
      </c>
      <c r="B1065" t="s">
        <v>708</v>
      </c>
      <c r="C1065" t="s">
        <v>23</v>
      </c>
      <c r="D1065" t="s">
        <v>2113</v>
      </c>
      <c r="E1065" t="s">
        <v>176</v>
      </c>
      <c r="F1065">
        <v>99216</v>
      </c>
      <c r="G1065" t="s">
        <v>1128</v>
      </c>
      <c r="H1065" t="s">
        <v>80</v>
      </c>
      <c r="I1065" t="s">
        <v>81</v>
      </c>
      <c r="J1065" t="s">
        <v>90</v>
      </c>
      <c r="K1065" t="s">
        <v>38</v>
      </c>
      <c r="L1065" t="s">
        <v>111</v>
      </c>
      <c r="M1065" t="s">
        <v>92</v>
      </c>
      <c r="N1065" s="11" t="s">
        <v>84</v>
      </c>
      <c r="O1065" s="11" t="s">
        <v>2274</v>
      </c>
      <c r="P1065">
        <v>0</v>
      </c>
      <c r="Q1065">
        <v>1</v>
      </c>
      <c r="R1065">
        <v>0</v>
      </c>
      <c r="S1065">
        <v>69.75</v>
      </c>
      <c r="T1065">
        <v>-69.75</v>
      </c>
    </row>
    <row r="1066" spans="1:20" x14ac:dyDescent="0.25">
      <c r="A1066" t="s">
        <v>75</v>
      </c>
      <c r="B1066" t="s">
        <v>612</v>
      </c>
      <c r="C1066" t="s">
        <v>29</v>
      </c>
      <c r="D1066" t="s">
        <v>613</v>
      </c>
      <c r="E1066" t="s">
        <v>142</v>
      </c>
      <c r="F1066">
        <v>48084</v>
      </c>
      <c r="G1066" t="s">
        <v>298</v>
      </c>
      <c r="H1066" t="s">
        <v>80</v>
      </c>
      <c r="I1066" t="s">
        <v>164</v>
      </c>
      <c r="J1066" t="s">
        <v>90</v>
      </c>
      <c r="K1066" t="s">
        <v>38</v>
      </c>
      <c r="L1066" t="s">
        <v>129</v>
      </c>
      <c r="M1066" t="s">
        <v>188</v>
      </c>
      <c r="N1066" s="11" t="s">
        <v>84</v>
      </c>
      <c r="O1066" s="11" t="s">
        <v>2274</v>
      </c>
      <c r="P1066">
        <v>0</v>
      </c>
      <c r="Q1066">
        <v>1</v>
      </c>
      <c r="R1066">
        <v>0</v>
      </c>
      <c r="S1066">
        <v>172.25</v>
      </c>
      <c r="T1066">
        <v>-172.25</v>
      </c>
    </row>
    <row r="1067" spans="1:20" x14ac:dyDescent="0.25">
      <c r="A1067" t="s">
        <v>75</v>
      </c>
      <c r="B1067" t="s">
        <v>630</v>
      </c>
      <c r="C1067" t="s">
        <v>27</v>
      </c>
      <c r="D1067" t="s">
        <v>631</v>
      </c>
      <c r="E1067" t="s">
        <v>114</v>
      </c>
      <c r="F1067">
        <v>33317</v>
      </c>
      <c r="G1067" t="s">
        <v>1197</v>
      </c>
      <c r="H1067" t="s">
        <v>80</v>
      </c>
      <c r="I1067" t="s">
        <v>81</v>
      </c>
      <c r="J1067" t="s">
        <v>90</v>
      </c>
      <c r="K1067" t="s">
        <v>53</v>
      </c>
      <c r="L1067" t="s">
        <v>228</v>
      </c>
      <c r="M1067" t="s">
        <v>92</v>
      </c>
      <c r="N1067" s="11" t="s">
        <v>84</v>
      </c>
      <c r="O1067" s="11" t="s">
        <v>2274</v>
      </c>
      <c r="P1067">
        <v>0</v>
      </c>
      <c r="Q1067">
        <v>1</v>
      </c>
      <c r="R1067">
        <v>0</v>
      </c>
      <c r="S1067">
        <v>570.35</v>
      </c>
      <c r="T1067">
        <v>-570.35</v>
      </c>
    </row>
    <row r="1068" spans="1:20" x14ac:dyDescent="0.25">
      <c r="A1068" t="s">
        <v>75</v>
      </c>
      <c r="B1068" t="s">
        <v>581</v>
      </c>
      <c r="C1068" t="s">
        <v>22</v>
      </c>
      <c r="D1068" t="s">
        <v>582</v>
      </c>
      <c r="E1068" t="s">
        <v>122</v>
      </c>
      <c r="F1068">
        <v>21401</v>
      </c>
      <c r="G1068" t="s">
        <v>309</v>
      </c>
      <c r="H1068" t="s">
        <v>80</v>
      </c>
      <c r="I1068" t="s">
        <v>281</v>
      </c>
      <c r="J1068" t="s">
        <v>90</v>
      </c>
      <c r="K1068" t="s">
        <v>42</v>
      </c>
      <c r="L1068" t="s">
        <v>91</v>
      </c>
      <c r="M1068" t="s">
        <v>92</v>
      </c>
      <c r="N1068" s="11" t="s">
        <v>84</v>
      </c>
      <c r="O1068" s="11" t="s">
        <v>2274</v>
      </c>
      <c r="P1068">
        <v>0</v>
      </c>
      <c r="Q1068">
        <v>5</v>
      </c>
      <c r="R1068">
        <v>0</v>
      </c>
      <c r="S1068">
        <v>0</v>
      </c>
      <c r="T1068">
        <v>0</v>
      </c>
    </row>
    <row r="1069" spans="1:20" x14ac:dyDescent="0.25">
      <c r="A1069" t="s">
        <v>75</v>
      </c>
      <c r="B1069" t="s">
        <v>847</v>
      </c>
      <c r="C1069" t="s">
        <v>26</v>
      </c>
      <c r="D1069" t="s">
        <v>848</v>
      </c>
      <c r="E1069" t="s">
        <v>105</v>
      </c>
      <c r="F1069">
        <v>29910</v>
      </c>
      <c r="G1069" t="s">
        <v>1198</v>
      </c>
      <c r="H1069" t="s">
        <v>80</v>
      </c>
      <c r="I1069" t="s">
        <v>81</v>
      </c>
      <c r="J1069" t="s">
        <v>82</v>
      </c>
      <c r="K1069" t="s">
        <v>53</v>
      </c>
      <c r="L1069" t="s">
        <v>287</v>
      </c>
      <c r="M1069" t="s">
        <v>83</v>
      </c>
      <c r="N1069" s="11" t="s">
        <v>84</v>
      </c>
      <c r="O1069" s="11" t="s">
        <v>2274</v>
      </c>
      <c r="P1069">
        <v>-3</v>
      </c>
      <c r="Q1069">
        <v>0</v>
      </c>
      <c r="R1069">
        <v>336.45</v>
      </c>
      <c r="S1069">
        <v>0</v>
      </c>
      <c r="T1069">
        <v>336.45</v>
      </c>
    </row>
    <row r="1070" spans="1:20" x14ac:dyDescent="0.25">
      <c r="A1070" t="s">
        <v>75</v>
      </c>
      <c r="B1070" t="s">
        <v>424</v>
      </c>
      <c r="C1070" t="s">
        <v>26</v>
      </c>
      <c r="D1070" t="s">
        <v>425</v>
      </c>
      <c r="E1070" t="s">
        <v>426</v>
      </c>
      <c r="F1070">
        <v>37204</v>
      </c>
      <c r="G1070" t="s">
        <v>1016</v>
      </c>
      <c r="H1070" t="s">
        <v>80</v>
      </c>
      <c r="I1070" t="s">
        <v>281</v>
      </c>
      <c r="J1070" t="s">
        <v>82</v>
      </c>
      <c r="K1070" t="s">
        <v>42</v>
      </c>
      <c r="L1070" t="s">
        <v>91</v>
      </c>
      <c r="M1070" t="s">
        <v>83</v>
      </c>
      <c r="N1070" s="11" t="s">
        <v>84</v>
      </c>
      <c r="O1070" s="11" t="s">
        <v>2274</v>
      </c>
      <c r="P1070">
        <v>-54</v>
      </c>
      <c r="Q1070">
        <v>0</v>
      </c>
      <c r="R1070">
        <v>912.6</v>
      </c>
      <c r="S1070">
        <v>0</v>
      </c>
      <c r="T1070">
        <v>912.6</v>
      </c>
    </row>
    <row r="1071" spans="1:20" x14ac:dyDescent="0.25">
      <c r="A1071" t="s">
        <v>75</v>
      </c>
      <c r="B1071" t="s">
        <v>586</v>
      </c>
      <c r="C1071" t="s">
        <v>26</v>
      </c>
      <c r="D1071" t="s">
        <v>587</v>
      </c>
      <c r="E1071" t="s">
        <v>180</v>
      </c>
      <c r="F1071">
        <v>30060</v>
      </c>
      <c r="G1071" t="s">
        <v>1199</v>
      </c>
      <c r="H1071" t="s">
        <v>80</v>
      </c>
      <c r="I1071" t="s">
        <v>81</v>
      </c>
      <c r="J1071" t="s">
        <v>82</v>
      </c>
      <c r="K1071" t="s">
        <v>37</v>
      </c>
      <c r="L1071" t="s">
        <v>170</v>
      </c>
      <c r="M1071" t="s">
        <v>83</v>
      </c>
      <c r="N1071" s="11" t="s">
        <v>84</v>
      </c>
      <c r="O1071" s="11" t="s">
        <v>2274</v>
      </c>
      <c r="P1071">
        <v>-55</v>
      </c>
      <c r="Q1071">
        <v>0</v>
      </c>
      <c r="R1071">
        <v>3723.5</v>
      </c>
      <c r="S1071">
        <v>0</v>
      </c>
      <c r="T1071">
        <v>3723.5</v>
      </c>
    </row>
    <row r="1072" spans="1:20" x14ac:dyDescent="0.25">
      <c r="A1072" t="s">
        <v>75</v>
      </c>
      <c r="B1072" t="s">
        <v>424</v>
      </c>
      <c r="C1072" t="s">
        <v>26</v>
      </c>
      <c r="D1072" t="s">
        <v>425</v>
      </c>
      <c r="E1072" t="s">
        <v>426</v>
      </c>
      <c r="F1072">
        <v>37204</v>
      </c>
      <c r="G1072" t="s">
        <v>1200</v>
      </c>
      <c r="H1072" t="s">
        <v>80</v>
      </c>
      <c r="I1072" t="s">
        <v>81</v>
      </c>
      <c r="J1072" t="s">
        <v>90</v>
      </c>
      <c r="K1072" t="s">
        <v>42</v>
      </c>
      <c r="L1072" t="s">
        <v>91</v>
      </c>
      <c r="M1072" t="s">
        <v>188</v>
      </c>
      <c r="N1072" s="11" t="s">
        <v>84</v>
      </c>
      <c r="O1072" s="11" t="s">
        <v>2274</v>
      </c>
      <c r="P1072">
        <v>0</v>
      </c>
      <c r="Q1072">
        <v>6</v>
      </c>
      <c r="R1072">
        <v>0</v>
      </c>
      <c r="S1072">
        <v>63.84</v>
      </c>
      <c r="T1072">
        <v>-63.84</v>
      </c>
    </row>
    <row r="1073" spans="1:20" x14ac:dyDescent="0.25">
      <c r="A1073" t="s">
        <v>75</v>
      </c>
      <c r="B1073" t="s">
        <v>720</v>
      </c>
      <c r="C1073" t="s">
        <v>27</v>
      </c>
      <c r="D1073" t="s">
        <v>273</v>
      </c>
      <c r="E1073" t="s">
        <v>114</v>
      </c>
      <c r="F1073">
        <v>33991</v>
      </c>
      <c r="G1073" t="s">
        <v>156</v>
      </c>
      <c r="H1073" t="s">
        <v>80</v>
      </c>
      <c r="I1073" t="s">
        <v>81</v>
      </c>
      <c r="J1073" t="s">
        <v>90</v>
      </c>
      <c r="K1073" t="s">
        <v>38</v>
      </c>
      <c r="L1073" t="s">
        <v>111</v>
      </c>
      <c r="M1073" t="s">
        <v>92</v>
      </c>
      <c r="N1073" s="11" t="s">
        <v>84</v>
      </c>
      <c r="O1073" s="11" t="s">
        <v>2274</v>
      </c>
      <c r="P1073">
        <v>0</v>
      </c>
      <c r="Q1073">
        <v>2</v>
      </c>
      <c r="R1073">
        <v>0</v>
      </c>
      <c r="S1073">
        <v>426.7</v>
      </c>
      <c r="T1073">
        <v>-426.7</v>
      </c>
    </row>
    <row r="1074" spans="1:20" x14ac:dyDescent="0.25">
      <c r="A1074" t="s">
        <v>75</v>
      </c>
      <c r="B1074" t="s">
        <v>2115</v>
      </c>
      <c r="C1074" t="s">
        <v>29</v>
      </c>
      <c r="D1074" t="s">
        <v>2116</v>
      </c>
      <c r="E1074" t="s">
        <v>100</v>
      </c>
      <c r="F1074">
        <v>46038</v>
      </c>
      <c r="G1074" t="s">
        <v>324</v>
      </c>
      <c r="H1074" t="s">
        <v>80</v>
      </c>
      <c r="I1074" t="s">
        <v>81</v>
      </c>
      <c r="J1074" t="s">
        <v>90</v>
      </c>
      <c r="K1074" t="s">
        <v>36</v>
      </c>
      <c r="L1074" t="s">
        <v>36</v>
      </c>
      <c r="M1074" t="s">
        <v>92</v>
      </c>
      <c r="N1074" s="11" t="s">
        <v>84</v>
      </c>
      <c r="O1074" s="11" t="s">
        <v>2274</v>
      </c>
      <c r="P1074">
        <v>0</v>
      </c>
      <c r="Q1074">
        <v>3</v>
      </c>
      <c r="R1074">
        <v>0</v>
      </c>
      <c r="S1074">
        <v>267.14999999999998</v>
      </c>
      <c r="T1074">
        <v>-267.14999999999998</v>
      </c>
    </row>
    <row r="1075" spans="1:20" x14ac:dyDescent="0.25">
      <c r="A1075" t="s">
        <v>75</v>
      </c>
      <c r="B1075" t="s">
        <v>153</v>
      </c>
      <c r="C1075" t="s">
        <v>19</v>
      </c>
      <c r="D1075" t="s">
        <v>154</v>
      </c>
      <c r="E1075" t="s">
        <v>155</v>
      </c>
      <c r="F1075">
        <v>89148</v>
      </c>
      <c r="G1075" t="s">
        <v>308</v>
      </c>
      <c r="H1075" t="s">
        <v>80</v>
      </c>
      <c r="I1075" t="s">
        <v>281</v>
      </c>
      <c r="J1075" t="s">
        <v>90</v>
      </c>
      <c r="K1075" t="s">
        <v>53</v>
      </c>
      <c r="L1075" t="s">
        <v>165</v>
      </c>
      <c r="M1075" t="s">
        <v>92</v>
      </c>
      <c r="N1075" s="11" t="s">
        <v>84</v>
      </c>
      <c r="O1075" s="11" t="s">
        <v>2274</v>
      </c>
      <c r="P1075">
        <v>0</v>
      </c>
      <c r="Q1075">
        <v>6</v>
      </c>
      <c r="R1075">
        <v>0</v>
      </c>
      <c r="S1075">
        <v>582</v>
      </c>
      <c r="T1075">
        <v>-582</v>
      </c>
    </row>
    <row r="1076" spans="1:20" x14ac:dyDescent="0.25">
      <c r="A1076" t="s">
        <v>75</v>
      </c>
      <c r="B1076" t="s">
        <v>1204</v>
      </c>
      <c r="C1076" t="s">
        <v>29</v>
      </c>
      <c r="D1076" t="s">
        <v>1205</v>
      </c>
      <c r="E1076" t="s">
        <v>423</v>
      </c>
      <c r="F1076">
        <v>40207</v>
      </c>
      <c r="G1076" t="s">
        <v>1206</v>
      </c>
      <c r="H1076" t="s">
        <v>1207</v>
      </c>
      <c r="I1076" t="s">
        <v>81</v>
      </c>
      <c r="J1076" t="s">
        <v>365</v>
      </c>
      <c r="K1076" t="s">
        <v>43</v>
      </c>
      <c r="L1076" t="s">
        <v>43</v>
      </c>
      <c r="M1076" t="s">
        <v>92</v>
      </c>
      <c r="N1076" s="11" t="s">
        <v>84</v>
      </c>
      <c r="O1076" s="11" t="s">
        <v>2274</v>
      </c>
      <c r="P1076">
        <v>1</v>
      </c>
      <c r="Q1076">
        <v>0</v>
      </c>
      <c r="R1076">
        <v>150</v>
      </c>
      <c r="S1076">
        <v>0</v>
      </c>
      <c r="T1076">
        <v>150</v>
      </c>
    </row>
    <row r="1077" spans="1:20" x14ac:dyDescent="0.25">
      <c r="A1077" t="s">
        <v>75</v>
      </c>
      <c r="B1077" t="s">
        <v>1208</v>
      </c>
      <c r="C1077" t="s">
        <v>27</v>
      </c>
      <c r="D1077" t="s">
        <v>552</v>
      </c>
      <c r="E1077" t="s">
        <v>114</v>
      </c>
      <c r="F1077">
        <v>33610</v>
      </c>
      <c r="G1077" t="s">
        <v>446</v>
      </c>
      <c r="H1077" t="s">
        <v>80</v>
      </c>
      <c r="I1077" t="s">
        <v>81</v>
      </c>
      <c r="J1077" t="s">
        <v>82</v>
      </c>
      <c r="K1077" t="s">
        <v>53</v>
      </c>
      <c r="L1077" t="s">
        <v>248</v>
      </c>
      <c r="M1077" t="s">
        <v>83</v>
      </c>
      <c r="N1077" s="11" t="s">
        <v>84</v>
      </c>
      <c r="O1077" s="11" t="s">
        <v>2274</v>
      </c>
      <c r="P1077">
        <v>-10</v>
      </c>
      <c r="Q1077">
        <v>0</v>
      </c>
      <c r="R1077">
        <v>34.5</v>
      </c>
      <c r="S1077">
        <v>0</v>
      </c>
      <c r="T1077">
        <v>34.5</v>
      </c>
    </row>
    <row r="1078" spans="1:20" x14ac:dyDescent="0.25">
      <c r="A1078" t="s">
        <v>75</v>
      </c>
      <c r="B1078" t="s">
        <v>1209</v>
      </c>
      <c r="C1078" t="s">
        <v>12</v>
      </c>
      <c r="D1078" t="s">
        <v>1210</v>
      </c>
      <c r="E1078" t="s">
        <v>118</v>
      </c>
      <c r="F1078">
        <v>92407</v>
      </c>
      <c r="G1078" t="s">
        <v>1211</v>
      </c>
      <c r="H1078" t="s">
        <v>80</v>
      </c>
      <c r="I1078" t="s">
        <v>81</v>
      </c>
      <c r="J1078" t="s">
        <v>1212</v>
      </c>
      <c r="K1078" t="s">
        <v>38</v>
      </c>
      <c r="L1078" t="s">
        <v>1213</v>
      </c>
      <c r="M1078" t="s">
        <v>92</v>
      </c>
      <c r="N1078" s="11" t="s">
        <v>84</v>
      </c>
      <c r="O1078" s="11" t="s">
        <v>2274</v>
      </c>
      <c r="P1078">
        <v>-100</v>
      </c>
      <c r="Q1078">
        <v>0</v>
      </c>
      <c r="R1078">
        <v>2876</v>
      </c>
      <c r="S1078">
        <v>0</v>
      </c>
      <c r="T1078">
        <v>2876</v>
      </c>
    </row>
    <row r="1079" spans="1:20" x14ac:dyDescent="0.25">
      <c r="A1079" t="s">
        <v>75</v>
      </c>
      <c r="B1079" t="s">
        <v>726</v>
      </c>
      <c r="C1079" t="s">
        <v>28</v>
      </c>
      <c r="D1079" t="s">
        <v>727</v>
      </c>
      <c r="E1079" t="s">
        <v>95</v>
      </c>
      <c r="F1079">
        <v>81652</v>
      </c>
      <c r="G1079" t="s">
        <v>696</v>
      </c>
      <c r="H1079" t="s">
        <v>80</v>
      </c>
      <c r="I1079" t="s">
        <v>81</v>
      </c>
      <c r="J1079" t="s">
        <v>82</v>
      </c>
      <c r="K1079" t="s">
        <v>37</v>
      </c>
      <c r="L1079" t="s">
        <v>170</v>
      </c>
      <c r="M1079" t="s">
        <v>83</v>
      </c>
      <c r="N1079" s="11" t="s">
        <v>84</v>
      </c>
      <c r="O1079" s="11" t="s">
        <v>2274</v>
      </c>
      <c r="P1079">
        <v>-1</v>
      </c>
      <c r="Q1079">
        <v>0</v>
      </c>
      <c r="R1079">
        <v>54.65</v>
      </c>
      <c r="S1079">
        <v>0</v>
      </c>
      <c r="T1079">
        <v>54.65</v>
      </c>
    </row>
    <row r="1080" spans="1:20" x14ac:dyDescent="0.25">
      <c r="A1080" t="s">
        <v>75</v>
      </c>
      <c r="B1080" t="s">
        <v>1258</v>
      </c>
      <c r="C1080" t="s">
        <v>23</v>
      </c>
      <c r="D1080" t="s">
        <v>1259</v>
      </c>
      <c r="E1080" t="s">
        <v>327</v>
      </c>
      <c r="F1080">
        <v>97301</v>
      </c>
      <c r="G1080" t="s">
        <v>119</v>
      </c>
      <c r="H1080" t="s">
        <v>80</v>
      </c>
      <c r="I1080" t="s">
        <v>81</v>
      </c>
      <c r="J1080" t="s">
        <v>82</v>
      </c>
      <c r="K1080" t="s">
        <v>38</v>
      </c>
      <c r="L1080" t="s">
        <v>111</v>
      </c>
      <c r="M1080" t="s">
        <v>83</v>
      </c>
      <c r="N1080" s="11" t="s">
        <v>84</v>
      </c>
      <c r="O1080" s="11" t="s">
        <v>2274</v>
      </c>
      <c r="P1080">
        <v>-2</v>
      </c>
      <c r="Q1080">
        <v>0</v>
      </c>
      <c r="R1080">
        <v>247.07</v>
      </c>
      <c r="S1080">
        <v>0</v>
      </c>
      <c r="T1080">
        <v>247.07</v>
      </c>
    </row>
    <row r="1081" spans="1:20" x14ac:dyDescent="0.25">
      <c r="A1081" t="s">
        <v>75</v>
      </c>
      <c r="B1081" t="s">
        <v>358</v>
      </c>
      <c r="C1081" t="s">
        <v>26</v>
      </c>
      <c r="D1081" t="s">
        <v>359</v>
      </c>
      <c r="E1081" t="s">
        <v>180</v>
      </c>
      <c r="F1081">
        <v>30075</v>
      </c>
      <c r="G1081" t="s">
        <v>296</v>
      </c>
      <c r="H1081" t="s">
        <v>80</v>
      </c>
      <c r="I1081" t="s">
        <v>81</v>
      </c>
      <c r="J1081" t="s">
        <v>90</v>
      </c>
      <c r="K1081" t="s">
        <v>53</v>
      </c>
      <c r="L1081" t="s">
        <v>165</v>
      </c>
      <c r="M1081" t="s">
        <v>92</v>
      </c>
      <c r="N1081" s="11" t="s">
        <v>84</v>
      </c>
      <c r="O1081" s="11" t="s">
        <v>2274</v>
      </c>
      <c r="P1081">
        <v>0</v>
      </c>
      <c r="Q1081">
        <v>3</v>
      </c>
      <c r="R1081">
        <v>0</v>
      </c>
      <c r="S1081">
        <v>281.33999999999997</v>
      </c>
      <c r="T1081">
        <v>-281.33999999999997</v>
      </c>
    </row>
    <row r="1082" spans="1:20" x14ac:dyDescent="0.25">
      <c r="A1082" t="s">
        <v>75</v>
      </c>
      <c r="B1082" t="s">
        <v>120</v>
      </c>
      <c r="C1082" t="s">
        <v>22</v>
      </c>
      <c r="D1082" t="s">
        <v>121</v>
      </c>
      <c r="E1082" t="s">
        <v>122</v>
      </c>
      <c r="F1082">
        <v>20910</v>
      </c>
      <c r="G1082" t="s">
        <v>88</v>
      </c>
      <c r="H1082" t="s">
        <v>80</v>
      </c>
      <c r="I1082" t="s">
        <v>281</v>
      </c>
      <c r="J1082" t="s">
        <v>90</v>
      </c>
      <c r="K1082" t="s">
        <v>42</v>
      </c>
      <c r="L1082" t="s">
        <v>91</v>
      </c>
      <c r="M1082" t="s">
        <v>92</v>
      </c>
      <c r="N1082" s="11" t="s">
        <v>84</v>
      </c>
      <c r="O1082" s="11" t="s">
        <v>2274</v>
      </c>
      <c r="P1082">
        <v>0</v>
      </c>
      <c r="Q1082">
        <v>4</v>
      </c>
      <c r="R1082">
        <v>0</v>
      </c>
      <c r="S1082">
        <v>5.76</v>
      </c>
      <c r="T1082">
        <v>-5.76</v>
      </c>
    </row>
    <row r="1083" spans="1:20" x14ac:dyDescent="0.25">
      <c r="A1083" t="s">
        <v>75</v>
      </c>
      <c r="B1083" t="s">
        <v>1587</v>
      </c>
      <c r="C1083" t="s">
        <v>22</v>
      </c>
      <c r="D1083" t="s">
        <v>582</v>
      </c>
      <c r="E1083" t="s">
        <v>122</v>
      </c>
      <c r="F1083">
        <v>21401</v>
      </c>
      <c r="G1083" t="s">
        <v>309</v>
      </c>
      <c r="H1083" t="s">
        <v>80</v>
      </c>
      <c r="I1083" t="s">
        <v>281</v>
      </c>
      <c r="J1083" t="s">
        <v>90</v>
      </c>
      <c r="K1083" t="s">
        <v>42</v>
      </c>
      <c r="L1083" t="s">
        <v>91</v>
      </c>
      <c r="M1083" t="s">
        <v>92</v>
      </c>
      <c r="N1083" s="11" t="s">
        <v>84</v>
      </c>
      <c r="O1083" s="11" t="s">
        <v>2274</v>
      </c>
      <c r="P1083">
        <v>0</v>
      </c>
      <c r="Q1083">
        <v>13</v>
      </c>
      <c r="R1083">
        <v>0</v>
      </c>
      <c r="S1083">
        <v>152.1</v>
      </c>
      <c r="T1083">
        <v>-152.1</v>
      </c>
    </row>
    <row r="1084" spans="1:20" x14ac:dyDescent="0.25">
      <c r="A1084" t="s">
        <v>75</v>
      </c>
      <c r="B1084" t="s">
        <v>625</v>
      </c>
      <c r="C1084" t="s">
        <v>27</v>
      </c>
      <c r="D1084" t="s">
        <v>626</v>
      </c>
      <c r="E1084" t="s">
        <v>114</v>
      </c>
      <c r="F1084">
        <v>34491</v>
      </c>
      <c r="G1084" t="s">
        <v>1214</v>
      </c>
      <c r="H1084" t="s">
        <v>80</v>
      </c>
      <c r="I1084" t="s">
        <v>81</v>
      </c>
      <c r="J1084" t="s">
        <v>82</v>
      </c>
      <c r="K1084" t="s">
        <v>38</v>
      </c>
      <c r="L1084" t="s">
        <v>129</v>
      </c>
      <c r="M1084" t="s">
        <v>83</v>
      </c>
      <c r="N1084" s="11" t="s">
        <v>84</v>
      </c>
      <c r="O1084" s="11" t="s">
        <v>2274</v>
      </c>
      <c r="P1084">
        <v>-1</v>
      </c>
      <c r="Q1084">
        <v>0</v>
      </c>
      <c r="R1084">
        <v>76.23</v>
      </c>
      <c r="S1084">
        <v>0</v>
      </c>
      <c r="T1084">
        <v>76.23</v>
      </c>
    </row>
    <row r="1085" spans="1:20" x14ac:dyDescent="0.25">
      <c r="A1085" t="s">
        <v>75</v>
      </c>
      <c r="B1085" t="s">
        <v>167</v>
      </c>
      <c r="C1085" t="s">
        <v>28</v>
      </c>
      <c r="D1085" t="s">
        <v>168</v>
      </c>
      <c r="E1085" t="s">
        <v>95</v>
      </c>
      <c r="F1085">
        <v>80550</v>
      </c>
      <c r="G1085" t="s">
        <v>1215</v>
      </c>
      <c r="H1085" t="s">
        <v>80</v>
      </c>
      <c r="I1085" t="s">
        <v>81</v>
      </c>
      <c r="J1085" t="s">
        <v>90</v>
      </c>
      <c r="K1085" t="s">
        <v>38</v>
      </c>
      <c r="L1085" t="s">
        <v>1096</v>
      </c>
      <c r="M1085" t="s">
        <v>92</v>
      </c>
      <c r="N1085" s="11" t="s">
        <v>84</v>
      </c>
      <c r="O1085" s="11" t="s">
        <v>2274</v>
      </c>
      <c r="P1085">
        <v>-2</v>
      </c>
      <c r="Q1085">
        <v>0</v>
      </c>
      <c r="R1085">
        <v>47.2</v>
      </c>
      <c r="S1085">
        <v>0</v>
      </c>
      <c r="T1085">
        <v>47.2</v>
      </c>
    </row>
    <row r="1086" spans="1:20" x14ac:dyDescent="0.25">
      <c r="A1086" t="s">
        <v>75</v>
      </c>
      <c r="B1086" t="s">
        <v>510</v>
      </c>
      <c r="C1086" t="s">
        <v>26</v>
      </c>
      <c r="D1086" t="s">
        <v>511</v>
      </c>
      <c r="E1086" t="s">
        <v>426</v>
      </c>
      <c r="F1086">
        <v>37919</v>
      </c>
      <c r="G1086" t="s">
        <v>220</v>
      </c>
      <c r="H1086" t="s">
        <v>80</v>
      </c>
      <c r="I1086" t="s">
        <v>81</v>
      </c>
      <c r="J1086" t="s">
        <v>82</v>
      </c>
      <c r="K1086" t="s">
        <v>53</v>
      </c>
      <c r="L1086" t="s">
        <v>165</v>
      </c>
      <c r="M1086" t="s">
        <v>83</v>
      </c>
      <c r="N1086" s="11" t="s">
        <v>84</v>
      </c>
      <c r="O1086" s="11" t="s">
        <v>2274</v>
      </c>
      <c r="P1086">
        <v>-2</v>
      </c>
      <c r="Q1086">
        <v>0</v>
      </c>
      <c r="R1086">
        <v>194</v>
      </c>
      <c r="S1086">
        <v>0</v>
      </c>
      <c r="T1086">
        <v>194</v>
      </c>
    </row>
    <row r="1087" spans="1:20" x14ac:dyDescent="0.25">
      <c r="A1087" t="s">
        <v>75</v>
      </c>
      <c r="B1087" t="s">
        <v>500</v>
      </c>
      <c r="C1087" t="s">
        <v>23</v>
      </c>
      <c r="D1087" t="s">
        <v>501</v>
      </c>
      <c r="E1087" t="s">
        <v>176</v>
      </c>
      <c r="F1087">
        <v>98034</v>
      </c>
      <c r="G1087" t="s">
        <v>263</v>
      </c>
      <c r="H1087" t="s">
        <v>80</v>
      </c>
      <c r="I1087" t="s">
        <v>81</v>
      </c>
      <c r="J1087" t="s">
        <v>90</v>
      </c>
      <c r="K1087" t="s">
        <v>53</v>
      </c>
      <c r="L1087" t="s">
        <v>165</v>
      </c>
      <c r="M1087" t="s">
        <v>92</v>
      </c>
      <c r="N1087" s="11" t="s">
        <v>84</v>
      </c>
      <c r="O1087" s="11" t="s">
        <v>2274</v>
      </c>
      <c r="P1087">
        <v>0</v>
      </c>
      <c r="Q1087">
        <v>6</v>
      </c>
      <c r="R1087">
        <v>0</v>
      </c>
      <c r="S1087">
        <v>855.3</v>
      </c>
      <c r="T1087">
        <v>-855.3</v>
      </c>
    </row>
    <row r="1088" spans="1:20" x14ac:dyDescent="0.25">
      <c r="A1088" t="s">
        <v>75</v>
      </c>
      <c r="B1088" t="s">
        <v>331</v>
      </c>
      <c r="C1088" t="s">
        <v>18</v>
      </c>
      <c r="D1088" t="s">
        <v>332</v>
      </c>
      <c r="E1088" t="s">
        <v>333</v>
      </c>
      <c r="F1088">
        <v>72405</v>
      </c>
      <c r="G1088" t="s">
        <v>388</v>
      </c>
      <c r="H1088" t="s">
        <v>80</v>
      </c>
      <c r="I1088" t="s">
        <v>81</v>
      </c>
      <c r="J1088" t="s">
        <v>90</v>
      </c>
      <c r="K1088" t="s">
        <v>38</v>
      </c>
      <c r="L1088" t="s">
        <v>111</v>
      </c>
      <c r="M1088" t="s">
        <v>92</v>
      </c>
      <c r="N1088" s="11" t="s">
        <v>84</v>
      </c>
      <c r="O1088" s="11" t="s">
        <v>2274</v>
      </c>
      <c r="P1088">
        <v>0</v>
      </c>
      <c r="Q1088">
        <v>2</v>
      </c>
      <c r="R1088">
        <v>0</v>
      </c>
      <c r="S1088">
        <v>331.1</v>
      </c>
      <c r="T1088">
        <v>-331.1</v>
      </c>
    </row>
    <row r="1089" spans="1:20" x14ac:dyDescent="0.25">
      <c r="A1089" t="s">
        <v>75</v>
      </c>
      <c r="B1089" t="s">
        <v>638</v>
      </c>
      <c r="C1089" t="s">
        <v>30</v>
      </c>
      <c r="D1089" t="s">
        <v>639</v>
      </c>
      <c r="E1089" t="s">
        <v>640</v>
      </c>
      <c r="F1089">
        <v>60056</v>
      </c>
      <c r="G1089" t="s">
        <v>115</v>
      </c>
      <c r="H1089" t="s">
        <v>80</v>
      </c>
      <c r="I1089" t="s">
        <v>281</v>
      </c>
      <c r="J1089" t="s">
        <v>90</v>
      </c>
      <c r="K1089" t="s">
        <v>42</v>
      </c>
      <c r="L1089" t="s">
        <v>91</v>
      </c>
      <c r="M1089" t="s">
        <v>92</v>
      </c>
      <c r="N1089" s="11" t="s">
        <v>84</v>
      </c>
      <c r="O1089" s="11" t="s">
        <v>2274</v>
      </c>
      <c r="P1089">
        <v>0</v>
      </c>
      <c r="Q1089">
        <v>3</v>
      </c>
      <c r="R1089">
        <v>0</v>
      </c>
      <c r="S1089">
        <v>20.58</v>
      </c>
      <c r="T1089">
        <v>-20.58</v>
      </c>
    </row>
    <row r="1090" spans="1:20" x14ac:dyDescent="0.25">
      <c r="A1090" t="s">
        <v>75</v>
      </c>
      <c r="B1090" t="s">
        <v>200</v>
      </c>
      <c r="C1090" t="s">
        <v>28</v>
      </c>
      <c r="D1090" t="s">
        <v>201</v>
      </c>
      <c r="E1090" t="s">
        <v>95</v>
      </c>
      <c r="F1090">
        <v>80002</v>
      </c>
      <c r="G1090" t="s">
        <v>1218</v>
      </c>
      <c r="H1090" t="s">
        <v>246</v>
      </c>
      <c r="I1090" t="s">
        <v>81</v>
      </c>
      <c r="J1090" t="s">
        <v>90</v>
      </c>
      <c r="K1090" t="s">
        <v>42</v>
      </c>
      <c r="L1090" t="s">
        <v>91</v>
      </c>
      <c r="M1090" t="s">
        <v>92</v>
      </c>
      <c r="N1090" s="11" t="s">
        <v>84</v>
      </c>
      <c r="O1090" s="11" t="s">
        <v>2274</v>
      </c>
      <c r="P1090">
        <v>0</v>
      </c>
      <c r="Q1090">
        <v>10</v>
      </c>
      <c r="R1090">
        <v>0</v>
      </c>
      <c r="S1090">
        <v>72.5</v>
      </c>
      <c r="T1090">
        <v>-72.5</v>
      </c>
    </row>
    <row r="1091" spans="1:20" x14ac:dyDescent="0.25">
      <c r="A1091" t="s">
        <v>75</v>
      </c>
      <c r="B1091" t="s">
        <v>236</v>
      </c>
      <c r="C1091" t="s">
        <v>27</v>
      </c>
      <c r="D1091" t="s">
        <v>237</v>
      </c>
      <c r="E1091" t="s">
        <v>114</v>
      </c>
      <c r="F1091">
        <v>34231</v>
      </c>
      <c r="G1091" t="s">
        <v>757</v>
      </c>
      <c r="H1091" t="s">
        <v>80</v>
      </c>
      <c r="I1091" t="s">
        <v>81</v>
      </c>
      <c r="J1091" t="s">
        <v>82</v>
      </c>
      <c r="K1091" t="s">
        <v>53</v>
      </c>
      <c r="L1091" t="s">
        <v>228</v>
      </c>
      <c r="M1091" t="s">
        <v>83</v>
      </c>
      <c r="N1091" s="11" t="s">
        <v>84</v>
      </c>
      <c r="O1091" s="11" t="s">
        <v>2274</v>
      </c>
      <c r="P1091">
        <v>-5</v>
      </c>
      <c r="Q1091">
        <v>0</v>
      </c>
      <c r="R1091">
        <v>463</v>
      </c>
      <c r="S1091">
        <v>0</v>
      </c>
      <c r="T1091">
        <v>463</v>
      </c>
    </row>
    <row r="1092" spans="1:20" x14ac:dyDescent="0.25">
      <c r="A1092" t="s">
        <v>75</v>
      </c>
      <c r="B1092" t="s">
        <v>854</v>
      </c>
      <c r="C1092" t="s">
        <v>28</v>
      </c>
      <c r="D1092" t="s">
        <v>855</v>
      </c>
      <c r="E1092" t="s">
        <v>95</v>
      </c>
      <c r="F1092">
        <v>80537</v>
      </c>
      <c r="G1092" t="s">
        <v>324</v>
      </c>
      <c r="H1092" t="s">
        <v>80</v>
      </c>
      <c r="I1092" t="s">
        <v>81</v>
      </c>
      <c r="J1092" t="s">
        <v>90</v>
      </c>
      <c r="K1092" t="s">
        <v>36</v>
      </c>
      <c r="L1092" t="s">
        <v>36</v>
      </c>
      <c r="M1092" t="s">
        <v>92</v>
      </c>
      <c r="N1092" s="11" t="s">
        <v>84</v>
      </c>
      <c r="O1092" s="11" t="s">
        <v>2274</v>
      </c>
      <c r="P1092">
        <v>0</v>
      </c>
      <c r="Q1092">
        <v>2</v>
      </c>
      <c r="R1092">
        <v>0</v>
      </c>
      <c r="S1092">
        <v>197.9</v>
      </c>
      <c r="T1092">
        <v>-197.9</v>
      </c>
    </row>
    <row r="1093" spans="1:20" x14ac:dyDescent="0.25">
      <c r="A1093" t="s">
        <v>75</v>
      </c>
      <c r="B1093" t="s">
        <v>850</v>
      </c>
      <c r="C1093" t="s">
        <v>29</v>
      </c>
      <c r="D1093" t="s">
        <v>851</v>
      </c>
      <c r="E1093" t="s">
        <v>87</v>
      </c>
      <c r="F1093">
        <v>45036</v>
      </c>
      <c r="G1093" t="s">
        <v>1128</v>
      </c>
      <c r="H1093" t="s">
        <v>80</v>
      </c>
      <c r="I1093" t="s">
        <v>81</v>
      </c>
      <c r="J1093" t="s">
        <v>90</v>
      </c>
      <c r="K1093" t="s">
        <v>38</v>
      </c>
      <c r="L1093" t="s">
        <v>111</v>
      </c>
      <c r="M1093" t="s">
        <v>92</v>
      </c>
      <c r="N1093" s="11" t="s">
        <v>84</v>
      </c>
      <c r="O1093" s="11" t="s">
        <v>2274</v>
      </c>
      <c r="P1093">
        <v>0</v>
      </c>
      <c r="Q1093">
        <v>6</v>
      </c>
      <c r="R1093">
        <v>0</v>
      </c>
      <c r="S1093">
        <v>418.5</v>
      </c>
      <c r="T1093">
        <v>-418.5</v>
      </c>
    </row>
    <row r="1094" spans="1:20" x14ac:dyDescent="0.25">
      <c r="A1094" t="s">
        <v>75</v>
      </c>
      <c r="B1094" t="s">
        <v>917</v>
      </c>
      <c r="C1094" t="s">
        <v>29</v>
      </c>
      <c r="D1094" t="s">
        <v>918</v>
      </c>
      <c r="E1094" t="s">
        <v>100</v>
      </c>
      <c r="F1094">
        <v>46545</v>
      </c>
      <c r="G1094" t="s">
        <v>402</v>
      </c>
      <c r="H1094" t="s">
        <v>80</v>
      </c>
      <c r="I1094" t="s">
        <v>81</v>
      </c>
      <c r="J1094" t="s">
        <v>365</v>
      </c>
      <c r="K1094" t="s">
        <v>39</v>
      </c>
      <c r="L1094" t="s">
        <v>39</v>
      </c>
      <c r="M1094" t="s">
        <v>92</v>
      </c>
      <c r="N1094" s="11" t="s">
        <v>84</v>
      </c>
      <c r="O1094" s="11" t="s">
        <v>2274</v>
      </c>
      <c r="P1094">
        <v>0</v>
      </c>
      <c r="Q1094">
        <v>1</v>
      </c>
      <c r="R1094">
        <v>0</v>
      </c>
      <c r="S1094">
        <v>295</v>
      </c>
      <c r="T1094">
        <v>-295</v>
      </c>
    </row>
    <row r="1095" spans="1:20" x14ac:dyDescent="0.25">
      <c r="A1095" t="s">
        <v>75</v>
      </c>
      <c r="B1095" t="s">
        <v>700</v>
      </c>
      <c r="C1095" t="s">
        <v>27</v>
      </c>
      <c r="D1095" t="s">
        <v>648</v>
      </c>
      <c r="E1095" t="s">
        <v>114</v>
      </c>
      <c r="F1095">
        <v>32811</v>
      </c>
      <c r="G1095" t="s">
        <v>752</v>
      </c>
      <c r="H1095" t="s">
        <v>80</v>
      </c>
      <c r="I1095" t="s">
        <v>281</v>
      </c>
      <c r="J1095" t="s">
        <v>90</v>
      </c>
      <c r="K1095" t="s">
        <v>42</v>
      </c>
      <c r="L1095" t="s">
        <v>91</v>
      </c>
      <c r="M1095" t="s">
        <v>188</v>
      </c>
      <c r="N1095" s="11" t="s">
        <v>84</v>
      </c>
      <c r="O1095" s="11" t="s">
        <v>2274</v>
      </c>
      <c r="P1095">
        <v>0</v>
      </c>
      <c r="Q1095">
        <v>179</v>
      </c>
      <c r="R1095">
        <v>0</v>
      </c>
      <c r="S1095">
        <v>2763.76</v>
      </c>
      <c r="T1095">
        <v>-2763.76</v>
      </c>
    </row>
    <row r="1096" spans="1:20" x14ac:dyDescent="0.25">
      <c r="A1096" t="s">
        <v>75</v>
      </c>
      <c r="B1096" t="s">
        <v>869</v>
      </c>
      <c r="C1096" t="s">
        <v>23</v>
      </c>
      <c r="D1096" t="s">
        <v>870</v>
      </c>
      <c r="E1096" t="s">
        <v>176</v>
      </c>
      <c r="F1096">
        <v>98685</v>
      </c>
      <c r="G1096" t="s">
        <v>1651</v>
      </c>
      <c r="H1096" t="s">
        <v>80</v>
      </c>
      <c r="I1096" t="s">
        <v>81</v>
      </c>
      <c r="J1096" t="s">
        <v>82</v>
      </c>
      <c r="K1096" t="s">
        <v>42</v>
      </c>
      <c r="L1096" t="s">
        <v>91</v>
      </c>
      <c r="M1096" t="s">
        <v>83</v>
      </c>
      <c r="N1096" s="11" t="s">
        <v>84</v>
      </c>
      <c r="O1096" s="11" t="s">
        <v>2274</v>
      </c>
      <c r="P1096">
        <v>-1</v>
      </c>
      <c r="Q1096">
        <v>0</v>
      </c>
      <c r="R1096">
        <v>12.83</v>
      </c>
      <c r="S1096">
        <v>0</v>
      </c>
      <c r="T1096">
        <v>12.83</v>
      </c>
    </row>
    <row r="1097" spans="1:20" x14ac:dyDescent="0.25">
      <c r="A1097" t="s">
        <v>75</v>
      </c>
      <c r="B1097" t="s">
        <v>1054</v>
      </c>
      <c r="C1097" t="s">
        <v>28</v>
      </c>
      <c r="D1097" t="s">
        <v>1055</v>
      </c>
      <c r="E1097" t="s">
        <v>295</v>
      </c>
      <c r="F1097">
        <v>84003</v>
      </c>
      <c r="G1097" t="s">
        <v>181</v>
      </c>
      <c r="H1097" t="s">
        <v>80</v>
      </c>
      <c r="I1097" t="s">
        <v>81</v>
      </c>
      <c r="J1097" t="s">
        <v>82</v>
      </c>
      <c r="K1097" t="s">
        <v>38</v>
      </c>
      <c r="L1097" t="s">
        <v>111</v>
      </c>
      <c r="M1097" t="s">
        <v>83</v>
      </c>
      <c r="N1097" s="11" t="s">
        <v>84</v>
      </c>
      <c r="O1097" s="11" t="s">
        <v>2274</v>
      </c>
      <c r="P1097">
        <v>-1</v>
      </c>
      <c r="Q1097">
        <v>0</v>
      </c>
      <c r="R1097">
        <v>211.2</v>
      </c>
      <c r="S1097">
        <v>0</v>
      </c>
      <c r="T1097">
        <v>211.2</v>
      </c>
    </row>
    <row r="1098" spans="1:20" x14ac:dyDescent="0.25">
      <c r="A1098" t="s">
        <v>75</v>
      </c>
      <c r="B1098" t="s">
        <v>1221</v>
      </c>
      <c r="C1098" t="s">
        <v>28</v>
      </c>
      <c r="D1098" t="s">
        <v>259</v>
      </c>
      <c r="E1098" t="s">
        <v>95</v>
      </c>
      <c r="F1098">
        <v>80206</v>
      </c>
      <c r="G1098" t="s">
        <v>402</v>
      </c>
      <c r="H1098" t="s">
        <v>80</v>
      </c>
      <c r="I1098" t="s">
        <v>81</v>
      </c>
      <c r="J1098" t="s">
        <v>365</v>
      </c>
      <c r="K1098" t="s">
        <v>39</v>
      </c>
      <c r="L1098" t="s">
        <v>39</v>
      </c>
      <c r="M1098" t="s">
        <v>92</v>
      </c>
      <c r="N1098" s="11" t="s">
        <v>84</v>
      </c>
      <c r="O1098" s="11" t="s">
        <v>2274</v>
      </c>
      <c r="P1098">
        <v>-1</v>
      </c>
      <c r="Q1098">
        <v>0</v>
      </c>
      <c r="R1098">
        <v>295</v>
      </c>
      <c r="S1098">
        <v>0</v>
      </c>
      <c r="T1098">
        <v>295</v>
      </c>
    </row>
    <row r="1099" spans="1:20" x14ac:dyDescent="0.25">
      <c r="A1099" t="s">
        <v>75</v>
      </c>
      <c r="B1099" t="s">
        <v>184</v>
      </c>
      <c r="C1099" t="s">
        <v>25</v>
      </c>
      <c r="D1099" t="s">
        <v>185</v>
      </c>
      <c r="E1099" t="s">
        <v>186</v>
      </c>
      <c r="F1099">
        <v>11230</v>
      </c>
      <c r="G1099" t="s">
        <v>1222</v>
      </c>
      <c r="H1099" t="s">
        <v>80</v>
      </c>
      <c r="I1099" t="s">
        <v>164</v>
      </c>
      <c r="J1099" t="s">
        <v>1070</v>
      </c>
      <c r="K1099" t="s">
        <v>42</v>
      </c>
      <c r="L1099" t="s">
        <v>91</v>
      </c>
      <c r="M1099" t="s">
        <v>188</v>
      </c>
      <c r="N1099" s="11" t="s">
        <v>84</v>
      </c>
      <c r="O1099" s="11" t="s">
        <v>2274</v>
      </c>
      <c r="P1099">
        <v>0</v>
      </c>
      <c r="Q1099">
        <v>5</v>
      </c>
      <c r="R1099">
        <v>0</v>
      </c>
      <c r="S1099">
        <v>494.25</v>
      </c>
      <c r="T1099">
        <v>-494.25</v>
      </c>
    </row>
    <row r="1100" spans="1:20" x14ac:dyDescent="0.25">
      <c r="A1100" t="s">
        <v>75</v>
      </c>
      <c r="B1100" t="s">
        <v>153</v>
      </c>
      <c r="C1100" t="s">
        <v>19</v>
      </c>
      <c r="D1100" t="s">
        <v>154</v>
      </c>
      <c r="E1100" t="s">
        <v>155</v>
      </c>
      <c r="F1100">
        <v>89148</v>
      </c>
      <c r="G1100" t="s">
        <v>749</v>
      </c>
      <c r="H1100" t="s">
        <v>80</v>
      </c>
      <c r="I1100" t="s">
        <v>164</v>
      </c>
      <c r="J1100" t="s">
        <v>90</v>
      </c>
      <c r="K1100" t="s">
        <v>38</v>
      </c>
      <c r="L1100" t="s">
        <v>129</v>
      </c>
      <c r="M1100" t="s">
        <v>92</v>
      </c>
      <c r="N1100" s="11" t="s">
        <v>84</v>
      </c>
      <c r="O1100" s="11" t="s">
        <v>2274</v>
      </c>
      <c r="P1100">
        <v>0</v>
      </c>
      <c r="Q1100">
        <v>2</v>
      </c>
      <c r="R1100">
        <v>0</v>
      </c>
      <c r="S1100">
        <v>236.9</v>
      </c>
      <c r="T1100">
        <v>-236.9</v>
      </c>
    </row>
    <row r="1101" spans="1:20" x14ac:dyDescent="0.25">
      <c r="A1101" t="s">
        <v>75</v>
      </c>
      <c r="B1101" t="s">
        <v>946</v>
      </c>
      <c r="C1101" t="s">
        <v>29</v>
      </c>
      <c r="D1101" t="s">
        <v>909</v>
      </c>
      <c r="E1101" t="s">
        <v>100</v>
      </c>
      <c r="F1101">
        <v>46032</v>
      </c>
      <c r="G1101" t="s">
        <v>308</v>
      </c>
      <c r="H1101" t="s">
        <v>80</v>
      </c>
      <c r="I1101" t="s">
        <v>281</v>
      </c>
      <c r="J1101" t="s">
        <v>90</v>
      </c>
      <c r="K1101" t="s">
        <v>53</v>
      </c>
      <c r="L1101" t="s">
        <v>165</v>
      </c>
      <c r="M1101" t="s">
        <v>92</v>
      </c>
      <c r="N1101" s="11" t="s">
        <v>84</v>
      </c>
      <c r="O1101" s="11" t="s">
        <v>2274</v>
      </c>
      <c r="P1101">
        <v>0</v>
      </c>
      <c r="Q1101">
        <v>1</v>
      </c>
      <c r="R1101">
        <v>0</v>
      </c>
      <c r="S1101">
        <v>97</v>
      </c>
      <c r="T1101">
        <v>-97</v>
      </c>
    </row>
    <row r="1102" spans="1:20" x14ac:dyDescent="0.25">
      <c r="A1102" t="s">
        <v>75</v>
      </c>
      <c r="B1102" t="s">
        <v>1223</v>
      </c>
      <c r="C1102" t="s">
        <v>22</v>
      </c>
      <c r="D1102" t="s">
        <v>1224</v>
      </c>
      <c r="E1102" t="s">
        <v>262</v>
      </c>
      <c r="F1102">
        <v>8053</v>
      </c>
      <c r="G1102" t="s">
        <v>1225</v>
      </c>
      <c r="H1102" t="s">
        <v>80</v>
      </c>
      <c r="I1102" t="s">
        <v>81</v>
      </c>
      <c r="J1102" t="s">
        <v>365</v>
      </c>
      <c r="K1102" t="s">
        <v>47</v>
      </c>
      <c r="L1102" t="s">
        <v>509</v>
      </c>
      <c r="M1102" t="s">
        <v>229</v>
      </c>
      <c r="N1102" s="11" t="s">
        <v>84</v>
      </c>
      <c r="O1102" s="11" t="s">
        <v>2274</v>
      </c>
      <c r="P1102">
        <v>-1</v>
      </c>
      <c r="Q1102">
        <v>0</v>
      </c>
      <c r="R1102">
        <v>23.75</v>
      </c>
      <c r="S1102">
        <v>0</v>
      </c>
      <c r="T1102">
        <v>23.75</v>
      </c>
    </row>
    <row r="1103" spans="1:20" x14ac:dyDescent="0.25">
      <c r="A1103" t="s">
        <v>75</v>
      </c>
      <c r="B1103" t="s">
        <v>421</v>
      </c>
      <c r="C1103" t="s">
        <v>29</v>
      </c>
      <c r="D1103" t="s">
        <v>422</v>
      </c>
      <c r="E1103" t="s">
        <v>423</v>
      </c>
      <c r="F1103">
        <v>40505</v>
      </c>
      <c r="G1103" t="s">
        <v>1124</v>
      </c>
      <c r="H1103" t="s">
        <v>80</v>
      </c>
      <c r="I1103" t="s">
        <v>81</v>
      </c>
      <c r="J1103" t="s">
        <v>82</v>
      </c>
      <c r="K1103" t="s">
        <v>51</v>
      </c>
      <c r="L1103" t="s">
        <v>250</v>
      </c>
      <c r="M1103" t="s">
        <v>83</v>
      </c>
      <c r="N1103" s="11" t="s">
        <v>84</v>
      </c>
      <c r="O1103" s="11" t="s">
        <v>2274</v>
      </c>
      <c r="P1103">
        <v>-1</v>
      </c>
      <c r="Q1103">
        <v>0</v>
      </c>
      <c r="R1103">
        <v>214.5</v>
      </c>
      <c r="S1103">
        <v>0</v>
      </c>
      <c r="T1103">
        <v>214.5</v>
      </c>
    </row>
    <row r="1104" spans="1:20" x14ac:dyDescent="0.25">
      <c r="A1104" t="s">
        <v>75</v>
      </c>
      <c r="B1104" t="s">
        <v>1098</v>
      </c>
      <c r="C1104" t="s">
        <v>29</v>
      </c>
      <c r="D1104" t="s">
        <v>2235</v>
      </c>
      <c r="E1104" t="s">
        <v>142</v>
      </c>
      <c r="F1104">
        <v>48038</v>
      </c>
      <c r="G1104" t="s">
        <v>566</v>
      </c>
      <c r="H1104" t="s">
        <v>80</v>
      </c>
      <c r="I1104" t="s">
        <v>81</v>
      </c>
      <c r="J1104" t="s">
        <v>82</v>
      </c>
      <c r="K1104" t="s">
        <v>42</v>
      </c>
      <c r="L1104" t="s">
        <v>91</v>
      </c>
      <c r="M1104" t="s">
        <v>83</v>
      </c>
      <c r="N1104" s="11" t="s">
        <v>84</v>
      </c>
      <c r="O1104" s="11" t="s">
        <v>2274</v>
      </c>
      <c r="P1104">
        <v>2</v>
      </c>
      <c r="Q1104">
        <v>0</v>
      </c>
      <c r="R1104">
        <v>198.1</v>
      </c>
      <c r="S1104">
        <v>0</v>
      </c>
      <c r="T1104">
        <v>198.1</v>
      </c>
    </row>
    <row r="1105" spans="1:20" x14ac:dyDescent="0.25">
      <c r="A1105" t="s">
        <v>75</v>
      </c>
      <c r="B1105" t="s">
        <v>116</v>
      </c>
      <c r="C1105" t="s">
        <v>19</v>
      </c>
      <c r="D1105" t="s">
        <v>117</v>
      </c>
      <c r="E1105" t="s">
        <v>118</v>
      </c>
      <c r="F1105">
        <v>97055</v>
      </c>
      <c r="G1105" t="s">
        <v>1226</v>
      </c>
      <c r="H1105" t="s">
        <v>80</v>
      </c>
      <c r="I1105" t="s">
        <v>81</v>
      </c>
      <c r="J1105" t="s">
        <v>90</v>
      </c>
      <c r="K1105" t="s">
        <v>51</v>
      </c>
      <c r="L1105" t="s">
        <v>250</v>
      </c>
      <c r="M1105" t="s">
        <v>92</v>
      </c>
      <c r="N1105" s="11" t="s">
        <v>84</v>
      </c>
      <c r="O1105" s="11" t="s">
        <v>2274</v>
      </c>
      <c r="P1105">
        <v>0</v>
      </c>
      <c r="Q1105">
        <v>18</v>
      </c>
      <c r="R1105">
        <v>0</v>
      </c>
      <c r="S1105">
        <v>253.08</v>
      </c>
      <c r="T1105">
        <v>-253.08</v>
      </c>
    </row>
    <row r="1106" spans="1:20" x14ac:dyDescent="0.25">
      <c r="A1106" t="s">
        <v>75</v>
      </c>
      <c r="B1106" t="s">
        <v>964</v>
      </c>
      <c r="C1106" t="s">
        <v>19</v>
      </c>
      <c r="D1106" t="s">
        <v>965</v>
      </c>
      <c r="E1106" t="s">
        <v>118</v>
      </c>
      <c r="F1106">
        <v>92675</v>
      </c>
      <c r="G1106" t="s">
        <v>406</v>
      </c>
      <c r="H1106" t="s">
        <v>80</v>
      </c>
      <c r="I1106" t="s">
        <v>81</v>
      </c>
      <c r="J1106" t="s">
        <v>90</v>
      </c>
      <c r="K1106" t="s">
        <v>53</v>
      </c>
      <c r="L1106" t="s">
        <v>287</v>
      </c>
      <c r="M1106" t="s">
        <v>92</v>
      </c>
      <c r="N1106" s="11" t="s">
        <v>84</v>
      </c>
      <c r="O1106" s="11" t="s">
        <v>2274</v>
      </c>
      <c r="P1106">
        <v>0</v>
      </c>
      <c r="Q1106">
        <v>1</v>
      </c>
      <c r="R1106">
        <v>0</v>
      </c>
      <c r="S1106">
        <v>24.65</v>
      </c>
      <c r="T1106">
        <v>-24.65</v>
      </c>
    </row>
    <row r="1107" spans="1:20" x14ac:dyDescent="0.25">
      <c r="A1107" t="s">
        <v>75</v>
      </c>
      <c r="B1107" t="s">
        <v>546</v>
      </c>
      <c r="C1107" t="s">
        <v>26</v>
      </c>
      <c r="D1107" t="s">
        <v>547</v>
      </c>
      <c r="E1107" t="s">
        <v>109</v>
      </c>
      <c r="F1107">
        <v>27302</v>
      </c>
      <c r="G1107" t="s">
        <v>1227</v>
      </c>
      <c r="H1107" t="s">
        <v>80</v>
      </c>
      <c r="I1107" t="s">
        <v>81</v>
      </c>
      <c r="J1107" t="s">
        <v>90</v>
      </c>
      <c r="K1107" t="s">
        <v>53</v>
      </c>
      <c r="L1107" t="s">
        <v>675</v>
      </c>
      <c r="M1107" t="s">
        <v>92</v>
      </c>
      <c r="N1107" s="11" t="s">
        <v>84</v>
      </c>
      <c r="O1107" s="11" t="s">
        <v>2274</v>
      </c>
      <c r="P1107">
        <v>0</v>
      </c>
      <c r="Q1107">
        <v>35</v>
      </c>
      <c r="R1107">
        <v>0</v>
      </c>
      <c r="S1107">
        <v>3843</v>
      </c>
      <c r="T1107">
        <v>-3843</v>
      </c>
    </row>
    <row r="1108" spans="1:20" x14ac:dyDescent="0.25">
      <c r="A1108" t="s">
        <v>75</v>
      </c>
      <c r="B1108" t="s">
        <v>612</v>
      </c>
      <c r="C1108" t="s">
        <v>29</v>
      </c>
      <c r="D1108" t="s">
        <v>613</v>
      </c>
      <c r="E1108" t="s">
        <v>142</v>
      </c>
      <c r="F1108">
        <v>48084</v>
      </c>
      <c r="G1108" t="s">
        <v>96</v>
      </c>
      <c r="H1108" t="s">
        <v>80</v>
      </c>
      <c r="I1108" t="s">
        <v>281</v>
      </c>
      <c r="J1108" t="s">
        <v>90</v>
      </c>
      <c r="K1108" t="s">
        <v>42</v>
      </c>
      <c r="L1108" t="s">
        <v>97</v>
      </c>
      <c r="M1108" t="s">
        <v>92</v>
      </c>
      <c r="N1108" s="11" t="s">
        <v>84</v>
      </c>
      <c r="O1108" s="11" t="s">
        <v>2274</v>
      </c>
      <c r="P1108">
        <v>0</v>
      </c>
      <c r="Q1108">
        <v>215</v>
      </c>
      <c r="R1108">
        <v>0</v>
      </c>
      <c r="S1108">
        <v>365.5</v>
      </c>
      <c r="T1108">
        <v>-365.5</v>
      </c>
    </row>
    <row r="1109" spans="1:20" x14ac:dyDescent="0.25">
      <c r="A1109" t="s">
        <v>75</v>
      </c>
      <c r="B1109" t="s">
        <v>1353</v>
      </c>
      <c r="C1109" t="s">
        <v>20</v>
      </c>
      <c r="D1109" t="s">
        <v>1354</v>
      </c>
      <c r="E1109" t="s">
        <v>186</v>
      </c>
      <c r="F1109">
        <v>14580</v>
      </c>
      <c r="G1109" t="s">
        <v>1881</v>
      </c>
      <c r="H1109" t="s">
        <v>80</v>
      </c>
      <c r="I1109" t="s">
        <v>81</v>
      </c>
      <c r="J1109" t="s">
        <v>82</v>
      </c>
      <c r="K1109" t="s">
        <v>46</v>
      </c>
      <c r="L1109" t="s">
        <v>650</v>
      </c>
      <c r="M1109" t="s">
        <v>83</v>
      </c>
      <c r="N1109" s="11" t="s">
        <v>84</v>
      </c>
      <c r="O1109" s="11" t="s">
        <v>2274</v>
      </c>
      <c r="P1109">
        <v>-2</v>
      </c>
      <c r="Q1109">
        <v>0</v>
      </c>
      <c r="R1109">
        <v>60.14</v>
      </c>
      <c r="S1109">
        <v>0</v>
      </c>
      <c r="T1109">
        <v>60.14</v>
      </c>
    </row>
    <row r="1110" spans="1:20" x14ac:dyDescent="0.25">
      <c r="A1110" t="s">
        <v>75</v>
      </c>
      <c r="B1110" t="s">
        <v>184</v>
      </c>
      <c r="C1110" t="s">
        <v>25</v>
      </c>
      <c r="D1110" t="s">
        <v>185</v>
      </c>
      <c r="E1110" t="s">
        <v>186</v>
      </c>
      <c r="F1110">
        <v>11230</v>
      </c>
      <c r="G1110" t="s">
        <v>160</v>
      </c>
      <c r="H1110" t="s">
        <v>80</v>
      </c>
      <c r="I1110" t="s">
        <v>81</v>
      </c>
      <c r="J1110" t="s">
        <v>90</v>
      </c>
      <c r="K1110" t="s">
        <v>48</v>
      </c>
      <c r="L1110" t="s">
        <v>102</v>
      </c>
      <c r="M1110" t="s">
        <v>92</v>
      </c>
      <c r="N1110" s="11" t="s">
        <v>84</v>
      </c>
      <c r="O1110" s="11" t="s">
        <v>2274</v>
      </c>
      <c r="P1110">
        <v>0</v>
      </c>
      <c r="Q1110">
        <v>1</v>
      </c>
      <c r="R1110">
        <v>0</v>
      </c>
      <c r="S1110">
        <v>17.2</v>
      </c>
      <c r="T1110">
        <v>-17.2</v>
      </c>
    </row>
    <row r="1111" spans="1:20" x14ac:dyDescent="0.25">
      <c r="A1111" t="s">
        <v>75</v>
      </c>
      <c r="B1111" t="s">
        <v>539</v>
      </c>
      <c r="C1111" t="s">
        <v>22</v>
      </c>
      <c r="D1111" t="s">
        <v>540</v>
      </c>
      <c r="E1111" t="s">
        <v>137</v>
      </c>
      <c r="F1111">
        <v>23435</v>
      </c>
      <c r="G1111" t="s">
        <v>79</v>
      </c>
      <c r="H1111" t="s">
        <v>80</v>
      </c>
      <c r="I1111" t="s">
        <v>81</v>
      </c>
      <c r="J1111" t="s">
        <v>82</v>
      </c>
      <c r="K1111" t="s">
        <v>36</v>
      </c>
      <c r="L1111" t="s">
        <v>36</v>
      </c>
      <c r="M1111" t="s">
        <v>83</v>
      </c>
      <c r="N1111" s="11" t="s">
        <v>84</v>
      </c>
      <c r="O1111" s="11" t="s">
        <v>2274</v>
      </c>
      <c r="P1111">
        <v>4</v>
      </c>
      <c r="Q1111">
        <v>0</v>
      </c>
      <c r="R1111">
        <v>902</v>
      </c>
      <c r="S1111">
        <v>0</v>
      </c>
      <c r="T1111">
        <v>902</v>
      </c>
    </row>
    <row r="1112" spans="1:20" x14ac:dyDescent="0.25">
      <c r="A1112" t="s">
        <v>75</v>
      </c>
      <c r="B1112" t="s">
        <v>1017</v>
      </c>
      <c r="C1112" t="s">
        <v>30</v>
      </c>
      <c r="D1112" t="s">
        <v>1018</v>
      </c>
      <c r="E1112" t="s">
        <v>142</v>
      </c>
      <c r="F1112">
        <v>48108</v>
      </c>
      <c r="G1112" t="s">
        <v>1095</v>
      </c>
      <c r="H1112" t="s">
        <v>80</v>
      </c>
      <c r="I1112" t="s">
        <v>81</v>
      </c>
      <c r="J1112" t="s">
        <v>90</v>
      </c>
      <c r="K1112" t="s">
        <v>38</v>
      </c>
      <c r="L1112" t="s">
        <v>1096</v>
      </c>
      <c r="M1112" t="s">
        <v>92</v>
      </c>
      <c r="N1112" s="11" t="s">
        <v>84</v>
      </c>
      <c r="O1112" s="11" t="s">
        <v>2274</v>
      </c>
      <c r="P1112">
        <v>-10</v>
      </c>
      <c r="Q1112">
        <v>0</v>
      </c>
      <c r="R1112">
        <v>305.2</v>
      </c>
      <c r="S1112">
        <v>0</v>
      </c>
      <c r="T1112">
        <v>305.2</v>
      </c>
    </row>
    <row r="1113" spans="1:20" x14ac:dyDescent="0.25">
      <c r="A1113" t="s">
        <v>75</v>
      </c>
      <c r="B1113" t="s">
        <v>178</v>
      </c>
      <c r="C1113" t="s">
        <v>26</v>
      </c>
      <c r="D1113" t="s">
        <v>179</v>
      </c>
      <c r="E1113" t="s">
        <v>180</v>
      </c>
      <c r="F1113">
        <v>30188</v>
      </c>
      <c r="G1113" t="s">
        <v>1228</v>
      </c>
      <c r="H1113" t="s">
        <v>80</v>
      </c>
      <c r="I1113" t="s">
        <v>81</v>
      </c>
      <c r="J1113" t="s">
        <v>365</v>
      </c>
      <c r="K1113" t="s">
        <v>47</v>
      </c>
      <c r="L1113" t="s">
        <v>509</v>
      </c>
      <c r="M1113" t="s">
        <v>229</v>
      </c>
      <c r="N1113" s="11" t="s">
        <v>84</v>
      </c>
      <c r="O1113" s="11" t="s">
        <v>2274</v>
      </c>
      <c r="P1113">
        <v>-17</v>
      </c>
      <c r="Q1113">
        <v>0</v>
      </c>
      <c r="R1113">
        <v>209.1</v>
      </c>
      <c r="S1113">
        <v>0</v>
      </c>
      <c r="T1113">
        <v>209.1</v>
      </c>
    </row>
    <row r="1114" spans="1:20" x14ac:dyDescent="0.25">
      <c r="A1114" t="s">
        <v>75</v>
      </c>
      <c r="B1114" t="s">
        <v>464</v>
      </c>
      <c r="C1114" t="s">
        <v>18</v>
      </c>
      <c r="D1114" t="s">
        <v>465</v>
      </c>
      <c r="E1114" t="s">
        <v>466</v>
      </c>
      <c r="F1114">
        <v>70506</v>
      </c>
      <c r="G1114" t="s">
        <v>119</v>
      </c>
      <c r="H1114" t="s">
        <v>80</v>
      </c>
      <c r="I1114" t="s">
        <v>81</v>
      </c>
      <c r="J1114" t="s">
        <v>82</v>
      </c>
      <c r="K1114" t="s">
        <v>38</v>
      </c>
      <c r="L1114" t="s">
        <v>111</v>
      </c>
      <c r="M1114" t="s">
        <v>83</v>
      </c>
      <c r="N1114" s="11" t="s">
        <v>84</v>
      </c>
      <c r="O1114" s="11" t="s">
        <v>2274</v>
      </c>
      <c r="P1114">
        <v>-5</v>
      </c>
      <c r="Q1114">
        <v>0</v>
      </c>
      <c r="R1114">
        <v>576</v>
      </c>
      <c r="S1114">
        <v>0</v>
      </c>
      <c r="T1114">
        <v>576</v>
      </c>
    </row>
    <row r="1115" spans="1:20" x14ac:dyDescent="0.25">
      <c r="A1115" t="s">
        <v>75</v>
      </c>
      <c r="B1115" t="s">
        <v>351</v>
      </c>
      <c r="C1115" t="s">
        <v>22</v>
      </c>
      <c r="D1115" t="s">
        <v>190</v>
      </c>
      <c r="E1115" t="s">
        <v>137</v>
      </c>
      <c r="F1115">
        <v>24018</v>
      </c>
      <c r="G1115" t="s">
        <v>277</v>
      </c>
      <c r="H1115" t="s">
        <v>80</v>
      </c>
      <c r="I1115" t="s">
        <v>81</v>
      </c>
      <c r="J1115" t="s">
        <v>90</v>
      </c>
      <c r="K1115" t="s">
        <v>42</v>
      </c>
      <c r="L1115" t="s">
        <v>91</v>
      </c>
      <c r="M1115" t="s">
        <v>188</v>
      </c>
      <c r="N1115" s="11" t="s">
        <v>84</v>
      </c>
      <c r="O1115" s="11" t="s">
        <v>2274</v>
      </c>
      <c r="P1115">
        <v>0</v>
      </c>
      <c r="Q1115">
        <v>10</v>
      </c>
      <c r="R1115">
        <v>0</v>
      </c>
      <c r="S1115">
        <v>12.5</v>
      </c>
      <c r="T1115">
        <v>-12.5</v>
      </c>
    </row>
    <row r="1116" spans="1:20" x14ac:dyDescent="0.25">
      <c r="A1116" t="s">
        <v>75</v>
      </c>
      <c r="B1116" t="s">
        <v>1229</v>
      </c>
      <c r="C1116" t="s">
        <v>25</v>
      </c>
      <c r="D1116" t="s">
        <v>1230</v>
      </c>
      <c r="E1116" t="s">
        <v>262</v>
      </c>
      <c r="F1116">
        <v>7712</v>
      </c>
      <c r="G1116" t="s">
        <v>1231</v>
      </c>
      <c r="H1116" t="s">
        <v>80</v>
      </c>
      <c r="I1116" t="s">
        <v>81</v>
      </c>
      <c r="J1116" t="s">
        <v>90</v>
      </c>
      <c r="K1116" t="s">
        <v>51</v>
      </c>
      <c r="L1116" t="s">
        <v>250</v>
      </c>
      <c r="M1116" t="s">
        <v>92</v>
      </c>
      <c r="N1116" s="11" t="s">
        <v>84</v>
      </c>
      <c r="O1116" s="11" t="s">
        <v>2274</v>
      </c>
      <c r="P1116">
        <v>0</v>
      </c>
      <c r="Q1116">
        <v>6</v>
      </c>
      <c r="R1116">
        <v>0</v>
      </c>
      <c r="S1116">
        <v>0</v>
      </c>
      <c r="T1116">
        <v>0</v>
      </c>
    </row>
    <row r="1117" spans="1:20" x14ac:dyDescent="0.25">
      <c r="A1117" t="s">
        <v>75</v>
      </c>
      <c r="B1117" t="s">
        <v>778</v>
      </c>
      <c r="C1117" t="s">
        <v>25</v>
      </c>
      <c r="D1117" t="s">
        <v>779</v>
      </c>
      <c r="E1117" t="s">
        <v>262</v>
      </c>
      <c r="F1117">
        <v>7712</v>
      </c>
      <c r="G1117" t="s">
        <v>214</v>
      </c>
      <c r="H1117" t="s">
        <v>80</v>
      </c>
      <c r="I1117" t="s">
        <v>281</v>
      </c>
      <c r="J1117" t="s">
        <v>90</v>
      </c>
      <c r="K1117" t="s">
        <v>42</v>
      </c>
      <c r="L1117" t="s">
        <v>91</v>
      </c>
      <c r="M1117" t="s">
        <v>92</v>
      </c>
      <c r="N1117" s="11" t="s">
        <v>84</v>
      </c>
      <c r="O1117" s="11" t="s">
        <v>2274</v>
      </c>
      <c r="P1117">
        <v>0</v>
      </c>
      <c r="Q1117">
        <v>151</v>
      </c>
      <c r="R1117">
        <v>0</v>
      </c>
      <c r="S1117">
        <v>177.68</v>
      </c>
      <c r="T1117">
        <v>-177.68</v>
      </c>
    </row>
    <row r="1118" spans="1:20" x14ac:dyDescent="0.25">
      <c r="A1118" t="s">
        <v>75</v>
      </c>
      <c r="B1118" t="s">
        <v>200</v>
      </c>
      <c r="C1118" t="s">
        <v>28</v>
      </c>
      <c r="D1118" t="s">
        <v>201</v>
      </c>
      <c r="E1118" t="s">
        <v>95</v>
      </c>
      <c r="F1118">
        <v>80002</v>
      </c>
      <c r="G1118" t="s">
        <v>698</v>
      </c>
      <c r="H1118" t="s">
        <v>80</v>
      </c>
      <c r="I1118" t="s">
        <v>81</v>
      </c>
      <c r="J1118" t="s">
        <v>90</v>
      </c>
      <c r="K1118" t="s">
        <v>38</v>
      </c>
      <c r="L1118" t="s">
        <v>111</v>
      </c>
      <c r="M1118" t="s">
        <v>92</v>
      </c>
      <c r="N1118" s="11" t="s">
        <v>84</v>
      </c>
      <c r="O1118" s="11" t="s">
        <v>2274</v>
      </c>
      <c r="P1118">
        <v>0</v>
      </c>
      <c r="Q1118">
        <v>1</v>
      </c>
      <c r="R1118">
        <v>0</v>
      </c>
      <c r="S1118">
        <v>149.80000000000001</v>
      </c>
      <c r="T1118">
        <v>-149.80000000000001</v>
      </c>
    </row>
    <row r="1119" spans="1:20" x14ac:dyDescent="0.25">
      <c r="A1119" t="s">
        <v>75</v>
      </c>
      <c r="B1119" t="s">
        <v>669</v>
      </c>
      <c r="C1119" t="s">
        <v>29</v>
      </c>
      <c r="D1119" t="s">
        <v>670</v>
      </c>
      <c r="E1119" t="s">
        <v>142</v>
      </c>
      <c r="F1119">
        <v>48315</v>
      </c>
      <c r="G1119" t="s">
        <v>1232</v>
      </c>
      <c r="H1119" t="s">
        <v>80</v>
      </c>
      <c r="I1119" t="s">
        <v>81</v>
      </c>
      <c r="J1119" t="s">
        <v>82</v>
      </c>
      <c r="K1119" t="s">
        <v>53</v>
      </c>
      <c r="L1119" t="s">
        <v>228</v>
      </c>
      <c r="M1119" t="s">
        <v>83</v>
      </c>
      <c r="N1119" s="11" t="s">
        <v>84</v>
      </c>
      <c r="O1119" s="11" t="s">
        <v>2274</v>
      </c>
      <c r="P1119">
        <v>-2</v>
      </c>
      <c r="Q1119">
        <v>0</v>
      </c>
      <c r="R1119">
        <v>1129.3</v>
      </c>
      <c r="S1119">
        <v>0</v>
      </c>
      <c r="T1119">
        <v>1129.3</v>
      </c>
    </row>
    <row r="1120" spans="1:20" x14ac:dyDescent="0.25">
      <c r="A1120" t="s">
        <v>75</v>
      </c>
      <c r="B1120" t="s">
        <v>1233</v>
      </c>
      <c r="C1120" t="s">
        <v>18</v>
      </c>
      <c r="D1120" t="s">
        <v>439</v>
      </c>
      <c r="E1120" t="s">
        <v>191</v>
      </c>
      <c r="F1120">
        <v>77066</v>
      </c>
      <c r="G1120" t="s">
        <v>254</v>
      </c>
      <c r="H1120" t="s">
        <v>80</v>
      </c>
      <c r="I1120" t="s">
        <v>81</v>
      </c>
      <c r="J1120" t="s">
        <v>82</v>
      </c>
      <c r="K1120" t="s">
        <v>42</v>
      </c>
      <c r="L1120" t="s">
        <v>91</v>
      </c>
      <c r="M1120" t="s">
        <v>83</v>
      </c>
      <c r="N1120" s="11" t="s">
        <v>84</v>
      </c>
      <c r="O1120" s="11" t="s">
        <v>2274</v>
      </c>
      <c r="P1120">
        <v>52</v>
      </c>
      <c r="Q1120">
        <v>0</v>
      </c>
      <c r="R1120">
        <v>5833.36</v>
      </c>
      <c r="S1120">
        <v>0</v>
      </c>
      <c r="T1120">
        <v>5833.36</v>
      </c>
    </row>
    <row r="1121" spans="1:20" x14ac:dyDescent="0.25">
      <c r="A1121" t="s">
        <v>75</v>
      </c>
      <c r="B1121" t="s">
        <v>189</v>
      </c>
      <c r="C1121" t="s">
        <v>18</v>
      </c>
      <c r="D1121" t="s">
        <v>190</v>
      </c>
      <c r="E1121" t="s">
        <v>191</v>
      </c>
      <c r="F1121">
        <v>76262</v>
      </c>
      <c r="G1121" t="s">
        <v>183</v>
      </c>
      <c r="H1121" t="s">
        <v>80</v>
      </c>
      <c r="I1121" t="s">
        <v>81</v>
      </c>
      <c r="J1121" t="s">
        <v>82</v>
      </c>
      <c r="K1121" t="s">
        <v>42</v>
      </c>
      <c r="L1121" t="s">
        <v>91</v>
      </c>
      <c r="M1121" t="s">
        <v>83</v>
      </c>
      <c r="N1121" s="11" t="s">
        <v>84</v>
      </c>
      <c r="O1121" s="11" t="s">
        <v>2274</v>
      </c>
      <c r="P1121">
        <v>-22</v>
      </c>
      <c r="Q1121">
        <v>0</v>
      </c>
      <c r="R1121">
        <v>891.6</v>
      </c>
      <c r="S1121">
        <v>0</v>
      </c>
      <c r="T1121">
        <v>891.6</v>
      </c>
    </row>
    <row r="1122" spans="1:20" x14ac:dyDescent="0.25">
      <c r="A1122" t="s">
        <v>75</v>
      </c>
      <c r="B1122" t="s">
        <v>424</v>
      </c>
      <c r="C1122" t="s">
        <v>26</v>
      </c>
      <c r="D1122" t="s">
        <v>425</v>
      </c>
      <c r="E1122" t="s">
        <v>426</v>
      </c>
      <c r="F1122">
        <v>37204</v>
      </c>
      <c r="G1122" t="s">
        <v>987</v>
      </c>
      <c r="H1122" t="s">
        <v>80</v>
      </c>
      <c r="I1122" t="s">
        <v>81</v>
      </c>
      <c r="J1122" t="s">
        <v>365</v>
      </c>
      <c r="K1122" t="s">
        <v>47</v>
      </c>
      <c r="L1122" t="s">
        <v>509</v>
      </c>
      <c r="M1122" t="s">
        <v>229</v>
      </c>
      <c r="N1122" s="11" t="s">
        <v>84</v>
      </c>
      <c r="O1122" s="11" t="s">
        <v>2274</v>
      </c>
      <c r="P1122">
        <v>1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75</v>
      </c>
      <c r="B1123" t="s">
        <v>167</v>
      </c>
      <c r="C1123" t="s">
        <v>28</v>
      </c>
      <c r="D1123" t="s">
        <v>168</v>
      </c>
      <c r="E1123" t="s">
        <v>95</v>
      </c>
      <c r="F1123">
        <v>80550</v>
      </c>
      <c r="G1123" t="s">
        <v>1984</v>
      </c>
      <c r="H1123" t="s">
        <v>80</v>
      </c>
      <c r="I1123" t="s">
        <v>281</v>
      </c>
      <c r="J1123" t="s">
        <v>90</v>
      </c>
      <c r="K1123" t="s">
        <v>54</v>
      </c>
      <c r="L1123" t="s">
        <v>824</v>
      </c>
      <c r="M1123" t="s">
        <v>92</v>
      </c>
      <c r="N1123" s="11" t="s">
        <v>84</v>
      </c>
      <c r="O1123" s="11" t="s">
        <v>2274</v>
      </c>
      <c r="P1123">
        <v>0</v>
      </c>
      <c r="Q1123">
        <v>6</v>
      </c>
      <c r="R1123">
        <v>0</v>
      </c>
      <c r="S1123">
        <v>247.92</v>
      </c>
      <c r="T1123">
        <v>-247.92</v>
      </c>
    </row>
    <row r="1124" spans="1:20" x14ac:dyDescent="0.25">
      <c r="A1124" t="s">
        <v>75</v>
      </c>
      <c r="B1124" t="s">
        <v>1234</v>
      </c>
      <c r="C1124" t="s">
        <v>19</v>
      </c>
      <c r="D1124" t="s">
        <v>1235</v>
      </c>
      <c r="E1124" t="s">
        <v>118</v>
      </c>
      <c r="F1124">
        <v>90066</v>
      </c>
      <c r="G1124" t="s">
        <v>338</v>
      </c>
      <c r="H1124" t="s">
        <v>80</v>
      </c>
      <c r="I1124" t="s">
        <v>81</v>
      </c>
      <c r="J1124" t="s">
        <v>90</v>
      </c>
      <c r="K1124" t="s">
        <v>38</v>
      </c>
      <c r="L1124" t="s">
        <v>111</v>
      </c>
      <c r="M1124" t="s">
        <v>92</v>
      </c>
      <c r="N1124" s="11" t="s">
        <v>84</v>
      </c>
      <c r="O1124" s="11" t="s">
        <v>2274</v>
      </c>
      <c r="P1124">
        <v>0</v>
      </c>
      <c r="Q1124">
        <v>1</v>
      </c>
      <c r="R1124">
        <v>0</v>
      </c>
      <c r="S1124">
        <v>192.33</v>
      </c>
      <c r="T1124">
        <v>-192.33</v>
      </c>
    </row>
    <row r="1125" spans="1:20" x14ac:dyDescent="0.25">
      <c r="A1125" t="s">
        <v>75</v>
      </c>
      <c r="B1125" t="s">
        <v>1191</v>
      </c>
      <c r="C1125" t="s">
        <v>28</v>
      </c>
      <c r="D1125" t="s">
        <v>1192</v>
      </c>
      <c r="E1125" t="s">
        <v>1193</v>
      </c>
      <c r="F1125">
        <v>82070</v>
      </c>
      <c r="G1125" t="s">
        <v>1618</v>
      </c>
      <c r="H1125" t="s">
        <v>80</v>
      </c>
      <c r="I1125" t="s">
        <v>81</v>
      </c>
      <c r="J1125" t="s">
        <v>90</v>
      </c>
      <c r="K1125" t="s">
        <v>42</v>
      </c>
      <c r="L1125" t="s">
        <v>91</v>
      </c>
      <c r="M1125" t="s">
        <v>188</v>
      </c>
      <c r="N1125" s="11" t="s">
        <v>84</v>
      </c>
      <c r="O1125" s="11" t="s">
        <v>2274</v>
      </c>
      <c r="P1125">
        <v>0</v>
      </c>
      <c r="Q1125">
        <v>14</v>
      </c>
      <c r="R1125">
        <v>0</v>
      </c>
      <c r="S1125">
        <v>424.62</v>
      </c>
      <c r="T1125">
        <v>-424.62</v>
      </c>
    </row>
    <row r="1126" spans="1:20" x14ac:dyDescent="0.25">
      <c r="A1126" t="s">
        <v>75</v>
      </c>
      <c r="B1126" t="s">
        <v>1004</v>
      </c>
      <c r="C1126" t="s">
        <v>22</v>
      </c>
      <c r="D1126" t="s">
        <v>1005</v>
      </c>
      <c r="E1126" t="s">
        <v>262</v>
      </c>
      <c r="F1126">
        <v>8096</v>
      </c>
      <c r="G1126" t="s">
        <v>1200</v>
      </c>
      <c r="H1126" t="s">
        <v>80</v>
      </c>
      <c r="I1126" t="s">
        <v>81</v>
      </c>
      <c r="J1126" t="s">
        <v>90</v>
      </c>
      <c r="K1126" t="s">
        <v>42</v>
      </c>
      <c r="L1126" t="s">
        <v>91</v>
      </c>
      <c r="M1126" t="s">
        <v>188</v>
      </c>
      <c r="N1126" s="11" t="s">
        <v>84</v>
      </c>
      <c r="O1126" s="11" t="s">
        <v>2274</v>
      </c>
      <c r="P1126">
        <v>0</v>
      </c>
      <c r="Q1126">
        <v>220</v>
      </c>
      <c r="R1126">
        <v>0</v>
      </c>
      <c r="S1126">
        <v>2464</v>
      </c>
      <c r="T1126">
        <v>-2464</v>
      </c>
    </row>
    <row r="1127" spans="1:20" x14ac:dyDescent="0.25">
      <c r="A1127" t="s">
        <v>75</v>
      </c>
      <c r="B1127" t="s">
        <v>553</v>
      </c>
      <c r="C1127" t="s">
        <v>26</v>
      </c>
      <c r="D1127" t="s">
        <v>554</v>
      </c>
      <c r="E1127" t="s">
        <v>555</v>
      </c>
      <c r="F1127">
        <v>36526</v>
      </c>
      <c r="G1127" t="s">
        <v>1145</v>
      </c>
      <c r="H1127" t="s">
        <v>461</v>
      </c>
      <c r="I1127" t="s">
        <v>81</v>
      </c>
      <c r="J1127" t="s">
        <v>82</v>
      </c>
      <c r="K1127" t="s">
        <v>53</v>
      </c>
      <c r="L1127" t="s">
        <v>139</v>
      </c>
      <c r="M1127" t="s">
        <v>83</v>
      </c>
      <c r="N1127" s="11" t="s">
        <v>84</v>
      </c>
      <c r="O1127" s="11" t="s">
        <v>2274</v>
      </c>
      <c r="P1127">
        <v>-8</v>
      </c>
      <c r="Q1127">
        <v>0</v>
      </c>
      <c r="R1127">
        <v>23.52</v>
      </c>
      <c r="S1127">
        <v>0</v>
      </c>
      <c r="T1127">
        <v>23.52</v>
      </c>
    </row>
    <row r="1128" spans="1:20" x14ac:dyDescent="0.25">
      <c r="A1128" t="s">
        <v>75</v>
      </c>
      <c r="B1128" t="s">
        <v>197</v>
      </c>
      <c r="C1128" t="s">
        <v>23</v>
      </c>
      <c r="D1128" t="s">
        <v>198</v>
      </c>
      <c r="E1128" t="s">
        <v>176</v>
      </c>
      <c r="F1128">
        <v>98052</v>
      </c>
      <c r="G1128" t="s">
        <v>635</v>
      </c>
      <c r="H1128" t="s">
        <v>80</v>
      </c>
      <c r="I1128" t="s">
        <v>81</v>
      </c>
      <c r="J1128" t="s">
        <v>90</v>
      </c>
      <c r="K1128" t="s">
        <v>42</v>
      </c>
      <c r="L1128" t="s">
        <v>91</v>
      </c>
      <c r="M1128" t="s">
        <v>188</v>
      </c>
      <c r="N1128" s="11" t="s">
        <v>84</v>
      </c>
      <c r="O1128" s="11" t="s">
        <v>2274</v>
      </c>
      <c r="P1128">
        <v>0</v>
      </c>
      <c r="Q1128">
        <v>20</v>
      </c>
      <c r="R1128">
        <v>0</v>
      </c>
      <c r="S1128">
        <v>0</v>
      </c>
      <c r="T1128">
        <v>0</v>
      </c>
    </row>
    <row r="1129" spans="1:20" x14ac:dyDescent="0.25">
      <c r="A1129" t="s">
        <v>75</v>
      </c>
      <c r="B1129" t="s">
        <v>380</v>
      </c>
      <c r="C1129" t="s">
        <v>18</v>
      </c>
      <c r="D1129" t="s">
        <v>381</v>
      </c>
      <c r="E1129" t="s">
        <v>191</v>
      </c>
      <c r="F1129">
        <v>75071</v>
      </c>
      <c r="G1129" t="s">
        <v>993</v>
      </c>
      <c r="H1129" t="s">
        <v>80</v>
      </c>
      <c r="I1129" t="s">
        <v>81</v>
      </c>
      <c r="J1129" t="s">
        <v>90</v>
      </c>
      <c r="K1129" t="s">
        <v>42</v>
      </c>
      <c r="L1129" t="s">
        <v>91</v>
      </c>
      <c r="M1129" t="s">
        <v>188</v>
      </c>
      <c r="N1129" s="11" t="s">
        <v>84</v>
      </c>
      <c r="O1129" s="11" t="s">
        <v>2274</v>
      </c>
      <c r="P1129">
        <v>0</v>
      </c>
      <c r="Q1129">
        <v>4</v>
      </c>
      <c r="R1129">
        <v>0</v>
      </c>
      <c r="S1129">
        <v>43.4</v>
      </c>
      <c r="T1129">
        <v>-43.4</v>
      </c>
    </row>
    <row r="1130" spans="1:20" x14ac:dyDescent="0.25">
      <c r="A1130" t="s">
        <v>75</v>
      </c>
      <c r="B1130" t="s">
        <v>551</v>
      </c>
      <c r="C1130" t="s">
        <v>27</v>
      </c>
      <c r="D1130" t="s">
        <v>552</v>
      </c>
      <c r="E1130" t="s">
        <v>114</v>
      </c>
      <c r="F1130">
        <v>33634</v>
      </c>
      <c r="G1130" t="s">
        <v>2268</v>
      </c>
      <c r="H1130" t="s">
        <v>80</v>
      </c>
      <c r="I1130" t="s">
        <v>281</v>
      </c>
      <c r="J1130" t="s">
        <v>90</v>
      </c>
      <c r="K1130" t="s">
        <v>42</v>
      </c>
      <c r="L1130" t="s">
        <v>91</v>
      </c>
      <c r="M1130" t="s">
        <v>92</v>
      </c>
      <c r="N1130" s="11" t="s">
        <v>84</v>
      </c>
      <c r="O1130" s="11" t="s">
        <v>2274</v>
      </c>
      <c r="P1130">
        <v>0</v>
      </c>
      <c r="Q1130">
        <v>16</v>
      </c>
      <c r="R1130">
        <v>0</v>
      </c>
      <c r="S1130">
        <v>207.2</v>
      </c>
      <c r="T1130">
        <v>-207.2</v>
      </c>
    </row>
    <row r="1131" spans="1:20" x14ac:dyDescent="0.25">
      <c r="A1131" t="s">
        <v>75</v>
      </c>
      <c r="B1131" t="s">
        <v>934</v>
      </c>
      <c r="C1131" t="s">
        <v>24</v>
      </c>
      <c r="D1131" t="s">
        <v>935</v>
      </c>
      <c r="E1131" t="s">
        <v>936</v>
      </c>
      <c r="F1131">
        <v>57108</v>
      </c>
      <c r="G1131" t="s">
        <v>514</v>
      </c>
      <c r="H1131" t="s">
        <v>80</v>
      </c>
      <c r="I1131" t="s">
        <v>81</v>
      </c>
      <c r="J1131" t="s">
        <v>82</v>
      </c>
      <c r="K1131" t="s">
        <v>38</v>
      </c>
      <c r="L1131" t="s">
        <v>111</v>
      </c>
      <c r="M1131" t="s">
        <v>83</v>
      </c>
      <c r="N1131" s="11" t="s">
        <v>84</v>
      </c>
      <c r="O1131" s="11" t="s">
        <v>2274</v>
      </c>
      <c r="P1131">
        <v>-3</v>
      </c>
      <c r="Q1131">
        <v>0</v>
      </c>
      <c r="R1131">
        <v>491.7</v>
      </c>
      <c r="S1131">
        <v>0</v>
      </c>
      <c r="T1131">
        <v>491.7</v>
      </c>
    </row>
    <row r="1132" spans="1:20" x14ac:dyDescent="0.25">
      <c r="A1132" t="s">
        <v>75</v>
      </c>
      <c r="B1132" t="s">
        <v>167</v>
      </c>
      <c r="C1132" t="s">
        <v>28</v>
      </c>
      <c r="D1132" t="s">
        <v>168</v>
      </c>
      <c r="E1132" t="s">
        <v>95</v>
      </c>
      <c r="F1132">
        <v>80550</v>
      </c>
      <c r="G1132" t="s">
        <v>1238</v>
      </c>
      <c r="H1132" t="s">
        <v>80</v>
      </c>
      <c r="I1132" t="s">
        <v>81</v>
      </c>
      <c r="J1132" t="s">
        <v>90</v>
      </c>
      <c r="K1132" t="s">
        <v>53</v>
      </c>
      <c r="L1132" t="s">
        <v>165</v>
      </c>
      <c r="M1132" t="s">
        <v>92</v>
      </c>
      <c r="N1132" s="11" t="s">
        <v>84</v>
      </c>
      <c r="O1132" s="11" t="s">
        <v>2274</v>
      </c>
      <c r="P1132">
        <v>-1</v>
      </c>
      <c r="Q1132">
        <v>0</v>
      </c>
      <c r="R1132">
        <v>75.569999999999993</v>
      </c>
      <c r="S1132">
        <v>0</v>
      </c>
      <c r="T1132">
        <v>75.569999999999993</v>
      </c>
    </row>
    <row r="1133" spans="1:20" x14ac:dyDescent="0.25">
      <c r="A1133" t="s">
        <v>75</v>
      </c>
      <c r="B1133" t="s">
        <v>242</v>
      </c>
      <c r="C1133" t="s">
        <v>20</v>
      </c>
      <c r="D1133" t="s">
        <v>243</v>
      </c>
      <c r="E1133" t="s">
        <v>244</v>
      </c>
      <c r="F1133">
        <v>2122</v>
      </c>
      <c r="G1133" t="s">
        <v>814</v>
      </c>
      <c r="H1133" t="s">
        <v>80</v>
      </c>
      <c r="I1133" t="s">
        <v>281</v>
      </c>
      <c r="J1133" t="s">
        <v>90</v>
      </c>
      <c r="K1133" t="s">
        <v>42</v>
      </c>
      <c r="L1133" t="s">
        <v>91</v>
      </c>
      <c r="M1133" t="s">
        <v>92</v>
      </c>
      <c r="N1133" s="11" t="s">
        <v>84</v>
      </c>
      <c r="O1133" s="11" t="s">
        <v>2274</v>
      </c>
      <c r="P1133">
        <v>0</v>
      </c>
      <c r="Q1133">
        <v>6</v>
      </c>
      <c r="R1133">
        <v>0</v>
      </c>
      <c r="S1133">
        <v>177.3</v>
      </c>
      <c r="T1133">
        <v>-177.3</v>
      </c>
    </row>
    <row r="1134" spans="1:20" x14ac:dyDescent="0.25">
      <c r="A1134" t="s">
        <v>75</v>
      </c>
      <c r="B1134" t="s">
        <v>1116</v>
      </c>
      <c r="C1134" t="s">
        <v>28</v>
      </c>
      <c r="D1134" t="s">
        <v>1117</v>
      </c>
      <c r="E1134" t="s">
        <v>95</v>
      </c>
      <c r="F1134" t="s">
        <v>1118</v>
      </c>
      <c r="G1134" t="s">
        <v>1110</v>
      </c>
      <c r="H1134" t="s">
        <v>80</v>
      </c>
      <c r="I1134" t="s">
        <v>89</v>
      </c>
      <c r="J1134" t="s">
        <v>90</v>
      </c>
      <c r="K1134" t="s">
        <v>53</v>
      </c>
      <c r="L1134" t="s">
        <v>887</v>
      </c>
      <c r="M1134" t="s">
        <v>92</v>
      </c>
      <c r="N1134" s="11" t="s">
        <v>84</v>
      </c>
      <c r="O1134" s="11" t="s">
        <v>2274</v>
      </c>
      <c r="P1134">
        <v>0</v>
      </c>
      <c r="Q1134">
        <v>6</v>
      </c>
      <c r="R1134">
        <v>0</v>
      </c>
      <c r="S1134">
        <v>696.3</v>
      </c>
      <c r="T1134">
        <v>-696.3</v>
      </c>
    </row>
    <row r="1135" spans="1:20" x14ac:dyDescent="0.25">
      <c r="A1135" t="s">
        <v>75</v>
      </c>
      <c r="B1135" t="s">
        <v>1248</v>
      </c>
      <c r="C1135" t="s">
        <v>20</v>
      </c>
      <c r="D1135" t="s">
        <v>126</v>
      </c>
      <c r="E1135" t="s">
        <v>186</v>
      </c>
      <c r="F1135">
        <v>13204</v>
      </c>
      <c r="G1135" t="s">
        <v>1682</v>
      </c>
      <c r="H1135" t="s">
        <v>80</v>
      </c>
      <c r="I1135" t="s">
        <v>81</v>
      </c>
      <c r="J1135" t="s">
        <v>82</v>
      </c>
      <c r="K1135" t="s">
        <v>53</v>
      </c>
      <c r="L1135" t="s">
        <v>165</v>
      </c>
      <c r="M1135" t="s">
        <v>83</v>
      </c>
      <c r="N1135" s="11" t="s">
        <v>84</v>
      </c>
      <c r="O1135" s="11" t="s">
        <v>2274</v>
      </c>
      <c r="P1135">
        <v>1</v>
      </c>
      <c r="Q1135">
        <v>0</v>
      </c>
      <c r="R1135">
        <v>106.7</v>
      </c>
      <c r="S1135">
        <v>0</v>
      </c>
      <c r="T1135">
        <v>106.7</v>
      </c>
    </row>
    <row r="1136" spans="1:20" x14ac:dyDescent="0.25">
      <c r="A1136" t="s">
        <v>75</v>
      </c>
      <c r="B1136" t="s">
        <v>1180</v>
      </c>
      <c r="C1136" t="s">
        <v>27</v>
      </c>
      <c r="D1136" t="s">
        <v>1181</v>
      </c>
      <c r="E1136" t="s">
        <v>114</v>
      </c>
      <c r="F1136">
        <v>34243</v>
      </c>
      <c r="G1136" t="s">
        <v>1682</v>
      </c>
      <c r="H1136" t="s">
        <v>80</v>
      </c>
      <c r="I1136" t="s">
        <v>81</v>
      </c>
      <c r="J1136" t="s">
        <v>82</v>
      </c>
      <c r="K1136" t="s">
        <v>53</v>
      </c>
      <c r="L1136" t="s">
        <v>165</v>
      </c>
      <c r="M1136" t="s">
        <v>83</v>
      </c>
      <c r="N1136" s="11" t="s">
        <v>84</v>
      </c>
      <c r="O1136" s="11" t="s">
        <v>2274</v>
      </c>
      <c r="P1136">
        <v>-2</v>
      </c>
      <c r="Q1136">
        <v>0</v>
      </c>
      <c r="R1136">
        <v>213.4</v>
      </c>
      <c r="S1136">
        <v>0</v>
      </c>
      <c r="T1136">
        <v>213.4</v>
      </c>
    </row>
    <row r="1137" spans="1:20" x14ac:dyDescent="0.25">
      <c r="A1137" t="s">
        <v>75</v>
      </c>
      <c r="B1137" t="s">
        <v>339</v>
      </c>
      <c r="C1137" t="s">
        <v>29</v>
      </c>
      <c r="D1137" t="s">
        <v>340</v>
      </c>
      <c r="E1137" t="s">
        <v>142</v>
      </c>
      <c r="F1137">
        <v>48315</v>
      </c>
      <c r="G1137" t="s">
        <v>238</v>
      </c>
      <c r="H1137" t="s">
        <v>80</v>
      </c>
      <c r="I1137" t="s">
        <v>81</v>
      </c>
      <c r="J1137" t="s">
        <v>82</v>
      </c>
      <c r="K1137" t="s">
        <v>38</v>
      </c>
      <c r="L1137" t="s">
        <v>111</v>
      </c>
      <c r="M1137" t="s">
        <v>83</v>
      </c>
      <c r="N1137" s="11" t="s">
        <v>84</v>
      </c>
      <c r="O1137" s="11" t="s">
        <v>2274</v>
      </c>
      <c r="P1137">
        <v>-1</v>
      </c>
      <c r="Q1137">
        <v>0</v>
      </c>
      <c r="R1137">
        <v>46.05</v>
      </c>
      <c r="S1137">
        <v>0</v>
      </c>
      <c r="T1137">
        <v>46.05</v>
      </c>
    </row>
    <row r="1138" spans="1:20" x14ac:dyDescent="0.25">
      <c r="A1138" t="s">
        <v>75</v>
      </c>
      <c r="B1138" t="s">
        <v>116</v>
      </c>
      <c r="C1138" t="s">
        <v>19</v>
      </c>
      <c r="D1138" t="s">
        <v>117</v>
      </c>
      <c r="E1138" t="s">
        <v>118</v>
      </c>
      <c r="F1138">
        <v>97055</v>
      </c>
      <c r="G1138" t="s">
        <v>1242</v>
      </c>
      <c r="H1138" t="s">
        <v>80</v>
      </c>
      <c r="I1138" t="s">
        <v>81</v>
      </c>
      <c r="J1138" t="s">
        <v>1070</v>
      </c>
      <c r="K1138" t="s">
        <v>36</v>
      </c>
      <c r="L1138" t="s">
        <v>36</v>
      </c>
      <c r="M1138" t="s">
        <v>83</v>
      </c>
      <c r="N1138" s="11" t="s">
        <v>84</v>
      </c>
      <c r="O1138" s="11" t="s">
        <v>2274</v>
      </c>
      <c r="P1138">
        <v>0</v>
      </c>
      <c r="Q1138">
        <v>2</v>
      </c>
      <c r="R1138">
        <v>0</v>
      </c>
      <c r="S1138">
        <v>850.3</v>
      </c>
      <c r="T1138">
        <v>-850.3</v>
      </c>
    </row>
    <row r="1139" spans="1:20" x14ac:dyDescent="0.25">
      <c r="A1139" t="s">
        <v>75</v>
      </c>
      <c r="B1139" t="s">
        <v>762</v>
      </c>
      <c r="C1139" t="s">
        <v>21</v>
      </c>
      <c r="D1139" t="s">
        <v>589</v>
      </c>
      <c r="E1139" t="s">
        <v>159</v>
      </c>
      <c r="F1139">
        <v>66218</v>
      </c>
      <c r="G1139" t="s">
        <v>156</v>
      </c>
      <c r="H1139" t="s">
        <v>80</v>
      </c>
      <c r="I1139" t="s">
        <v>81</v>
      </c>
      <c r="J1139" t="s">
        <v>90</v>
      </c>
      <c r="K1139" t="s">
        <v>38</v>
      </c>
      <c r="L1139" t="s">
        <v>111</v>
      </c>
      <c r="M1139" t="s">
        <v>92</v>
      </c>
      <c r="N1139" s="11" t="s">
        <v>84</v>
      </c>
      <c r="O1139" s="11" t="s">
        <v>2274</v>
      </c>
      <c r="P1139">
        <v>0</v>
      </c>
      <c r="Q1139">
        <v>3</v>
      </c>
      <c r="R1139">
        <v>0</v>
      </c>
      <c r="S1139">
        <v>453.75</v>
      </c>
      <c r="T1139">
        <v>-453.75</v>
      </c>
    </row>
    <row r="1140" spans="1:20" x14ac:dyDescent="0.25">
      <c r="A1140" t="s">
        <v>75</v>
      </c>
      <c r="B1140" t="s">
        <v>483</v>
      </c>
      <c r="C1140" t="s">
        <v>18</v>
      </c>
      <c r="D1140" t="s">
        <v>332</v>
      </c>
      <c r="E1140" t="s">
        <v>333</v>
      </c>
      <c r="F1140">
        <v>72401</v>
      </c>
      <c r="G1140" t="s">
        <v>906</v>
      </c>
      <c r="H1140" t="s">
        <v>80</v>
      </c>
      <c r="I1140" t="s">
        <v>281</v>
      </c>
      <c r="J1140" t="s">
        <v>90</v>
      </c>
      <c r="K1140" t="s">
        <v>42</v>
      </c>
      <c r="L1140" t="s">
        <v>91</v>
      </c>
      <c r="M1140" t="s">
        <v>92</v>
      </c>
      <c r="N1140" s="11" t="s">
        <v>84</v>
      </c>
      <c r="O1140" s="11" t="s">
        <v>2274</v>
      </c>
      <c r="P1140">
        <v>0</v>
      </c>
      <c r="Q1140">
        <v>2</v>
      </c>
      <c r="R1140">
        <v>0</v>
      </c>
      <c r="S1140">
        <v>3.2</v>
      </c>
      <c r="T1140">
        <v>-3.2</v>
      </c>
    </row>
    <row r="1141" spans="1:20" x14ac:dyDescent="0.25">
      <c r="A1141" t="s">
        <v>75</v>
      </c>
      <c r="B1141" t="s">
        <v>85</v>
      </c>
      <c r="C1141" t="s">
        <v>29</v>
      </c>
      <c r="D1141" t="s">
        <v>86</v>
      </c>
      <c r="E1141" t="s">
        <v>87</v>
      </c>
      <c r="F1141">
        <v>45040</v>
      </c>
      <c r="G1141" t="s">
        <v>324</v>
      </c>
      <c r="H1141" t="s">
        <v>80</v>
      </c>
      <c r="I1141" t="s">
        <v>81</v>
      </c>
      <c r="J1141" t="s">
        <v>90</v>
      </c>
      <c r="K1141" t="s">
        <v>36</v>
      </c>
      <c r="L1141" t="s">
        <v>36</v>
      </c>
      <c r="M1141" t="s">
        <v>92</v>
      </c>
      <c r="N1141" s="11" t="s">
        <v>84</v>
      </c>
      <c r="O1141" s="11" t="s">
        <v>2274</v>
      </c>
      <c r="P1141">
        <v>0</v>
      </c>
      <c r="Q1141">
        <v>3</v>
      </c>
      <c r="R1141">
        <v>0</v>
      </c>
      <c r="S1141">
        <v>148.44</v>
      </c>
      <c r="T1141">
        <v>-148.44</v>
      </c>
    </row>
    <row r="1142" spans="1:20" x14ac:dyDescent="0.25">
      <c r="A1142" t="s">
        <v>75</v>
      </c>
      <c r="B1142" t="s">
        <v>360</v>
      </c>
      <c r="C1142" t="s">
        <v>26</v>
      </c>
      <c r="D1142" t="s">
        <v>361</v>
      </c>
      <c r="E1142" t="s">
        <v>105</v>
      </c>
      <c r="F1142">
        <v>29601</v>
      </c>
      <c r="G1142" t="s">
        <v>277</v>
      </c>
      <c r="H1142" t="s">
        <v>80</v>
      </c>
      <c r="I1142" t="s">
        <v>81</v>
      </c>
      <c r="J1142" t="s">
        <v>90</v>
      </c>
      <c r="K1142" t="s">
        <v>42</v>
      </c>
      <c r="L1142" t="s">
        <v>91</v>
      </c>
      <c r="M1142" t="s">
        <v>188</v>
      </c>
      <c r="N1142" s="11" t="s">
        <v>84</v>
      </c>
      <c r="O1142" s="11" t="s">
        <v>2274</v>
      </c>
      <c r="P1142">
        <v>0</v>
      </c>
      <c r="Q1142">
        <v>18</v>
      </c>
      <c r="R1142">
        <v>0</v>
      </c>
      <c r="S1142">
        <v>22.5</v>
      </c>
      <c r="T1142">
        <v>-22.5</v>
      </c>
    </row>
    <row r="1143" spans="1:20" x14ac:dyDescent="0.25">
      <c r="A1143" t="s">
        <v>75</v>
      </c>
      <c r="B1143" t="s">
        <v>103</v>
      </c>
      <c r="C1143" t="s">
        <v>26</v>
      </c>
      <c r="D1143" t="s">
        <v>104</v>
      </c>
      <c r="E1143" t="s">
        <v>105</v>
      </c>
      <c r="F1143">
        <v>29420</v>
      </c>
      <c r="G1143" t="s">
        <v>2276</v>
      </c>
      <c r="H1143" t="s">
        <v>80</v>
      </c>
      <c r="I1143" t="s">
        <v>89</v>
      </c>
      <c r="J1143" t="s">
        <v>82</v>
      </c>
      <c r="K1143" t="s">
        <v>37</v>
      </c>
      <c r="L1143" t="s">
        <v>584</v>
      </c>
      <c r="M1143" t="s">
        <v>83</v>
      </c>
      <c r="N1143" s="11" t="s">
        <v>84</v>
      </c>
      <c r="O1143" s="11" t="s">
        <v>2274</v>
      </c>
      <c r="P1143">
        <v>16</v>
      </c>
      <c r="Q1143">
        <v>0</v>
      </c>
      <c r="R1143">
        <v>170.72</v>
      </c>
      <c r="S1143">
        <v>0</v>
      </c>
      <c r="T1143">
        <v>170.72</v>
      </c>
    </row>
    <row r="1144" spans="1:20" x14ac:dyDescent="0.25">
      <c r="A1144" t="s">
        <v>75</v>
      </c>
      <c r="B1144" t="s">
        <v>1273</v>
      </c>
      <c r="C1144" t="s">
        <v>26</v>
      </c>
      <c r="D1144" t="s">
        <v>1274</v>
      </c>
      <c r="E1144" t="s">
        <v>109</v>
      </c>
      <c r="F1144">
        <v>27529</v>
      </c>
      <c r="G1144" t="s">
        <v>446</v>
      </c>
      <c r="H1144" t="s">
        <v>80</v>
      </c>
      <c r="I1144" t="s">
        <v>81</v>
      </c>
      <c r="J1144" t="s">
        <v>82</v>
      </c>
      <c r="K1144" t="s">
        <v>53</v>
      </c>
      <c r="L1144" t="s">
        <v>248</v>
      </c>
      <c r="M1144" t="s">
        <v>83</v>
      </c>
      <c r="N1144" s="11" t="s">
        <v>84</v>
      </c>
      <c r="O1144" s="11" t="s">
        <v>2274</v>
      </c>
      <c r="P1144">
        <v>-10</v>
      </c>
      <c r="Q1144">
        <v>0</v>
      </c>
      <c r="R1144">
        <v>41.5</v>
      </c>
      <c r="S1144">
        <v>0</v>
      </c>
      <c r="T1144">
        <v>41.5</v>
      </c>
    </row>
    <row r="1145" spans="1:20" x14ac:dyDescent="0.25">
      <c r="A1145" t="s">
        <v>75</v>
      </c>
      <c r="B1145" t="s">
        <v>399</v>
      </c>
      <c r="C1145" t="s">
        <v>28</v>
      </c>
      <c r="D1145" t="s">
        <v>400</v>
      </c>
      <c r="E1145" t="s">
        <v>295</v>
      </c>
      <c r="F1145">
        <v>84070</v>
      </c>
      <c r="G1145" t="s">
        <v>183</v>
      </c>
      <c r="H1145" t="s">
        <v>80</v>
      </c>
      <c r="I1145" t="s">
        <v>81</v>
      </c>
      <c r="J1145" t="s">
        <v>82</v>
      </c>
      <c r="K1145" t="s">
        <v>42</v>
      </c>
      <c r="L1145" t="s">
        <v>91</v>
      </c>
      <c r="M1145" t="s">
        <v>83</v>
      </c>
      <c r="N1145" s="11" t="s">
        <v>84</v>
      </c>
      <c r="O1145" s="11" t="s">
        <v>2274</v>
      </c>
      <c r="P1145">
        <v>-126</v>
      </c>
      <c r="Q1145">
        <v>0</v>
      </c>
      <c r="R1145">
        <v>4680.8999999999996</v>
      </c>
      <c r="S1145">
        <v>0</v>
      </c>
      <c r="T1145">
        <v>4680.8999999999996</v>
      </c>
    </row>
    <row r="1146" spans="1:20" x14ac:dyDescent="0.25">
      <c r="A1146" t="s">
        <v>75</v>
      </c>
      <c r="B1146" t="s">
        <v>541</v>
      </c>
      <c r="C1146" t="s">
        <v>29</v>
      </c>
      <c r="D1146" t="s">
        <v>542</v>
      </c>
      <c r="E1146" t="s">
        <v>142</v>
      </c>
      <c r="F1146">
        <v>48359</v>
      </c>
      <c r="G1146" t="s">
        <v>214</v>
      </c>
      <c r="H1146" t="s">
        <v>80</v>
      </c>
      <c r="I1146" t="s">
        <v>281</v>
      </c>
      <c r="J1146" t="s">
        <v>90</v>
      </c>
      <c r="K1146" t="s">
        <v>42</v>
      </c>
      <c r="L1146" t="s">
        <v>91</v>
      </c>
      <c r="M1146" t="s">
        <v>92</v>
      </c>
      <c r="N1146" s="11" t="s">
        <v>84</v>
      </c>
      <c r="O1146" s="11" t="s">
        <v>2274</v>
      </c>
      <c r="P1146">
        <v>0</v>
      </c>
      <c r="Q1146">
        <v>47</v>
      </c>
      <c r="R1146">
        <v>0</v>
      </c>
      <c r="S1146">
        <v>76.8</v>
      </c>
      <c r="T1146">
        <v>-76.8</v>
      </c>
    </row>
    <row r="1147" spans="1:20" x14ac:dyDescent="0.25">
      <c r="A1147" t="s">
        <v>75</v>
      </c>
      <c r="B1147" t="s">
        <v>721</v>
      </c>
      <c r="C1147" t="s">
        <v>29</v>
      </c>
      <c r="D1147" t="s">
        <v>722</v>
      </c>
      <c r="E1147" t="s">
        <v>87</v>
      </c>
      <c r="F1147">
        <v>44221</v>
      </c>
      <c r="G1147" t="s">
        <v>264</v>
      </c>
      <c r="H1147" t="s">
        <v>80</v>
      </c>
      <c r="I1147" t="s">
        <v>281</v>
      </c>
      <c r="J1147" t="s">
        <v>90</v>
      </c>
      <c r="K1147" t="s">
        <v>42</v>
      </c>
      <c r="L1147" t="s">
        <v>91</v>
      </c>
      <c r="M1147" t="s">
        <v>92</v>
      </c>
      <c r="N1147" s="11" t="s">
        <v>84</v>
      </c>
      <c r="O1147" s="11" t="s">
        <v>2274</v>
      </c>
      <c r="P1147">
        <v>0</v>
      </c>
      <c r="Q1147">
        <v>63</v>
      </c>
      <c r="R1147">
        <v>0</v>
      </c>
      <c r="S1147">
        <v>655.20000000000005</v>
      </c>
      <c r="T1147">
        <v>-655.20000000000005</v>
      </c>
    </row>
    <row r="1148" spans="1:20" x14ac:dyDescent="0.25">
      <c r="A1148" t="s">
        <v>75</v>
      </c>
      <c r="B1148" t="s">
        <v>1028</v>
      </c>
      <c r="C1148" t="s">
        <v>28</v>
      </c>
      <c r="D1148" t="s">
        <v>1029</v>
      </c>
      <c r="E1148" t="s">
        <v>95</v>
      </c>
      <c r="F1148">
        <v>81621</v>
      </c>
      <c r="G1148" t="s">
        <v>1073</v>
      </c>
      <c r="H1148" t="s">
        <v>80</v>
      </c>
      <c r="I1148" t="s">
        <v>281</v>
      </c>
      <c r="J1148" t="s">
        <v>90</v>
      </c>
      <c r="K1148" t="s">
        <v>42</v>
      </c>
      <c r="L1148" t="s">
        <v>91</v>
      </c>
      <c r="M1148" t="s">
        <v>92</v>
      </c>
      <c r="N1148" s="11" t="s">
        <v>84</v>
      </c>
      <c r="O1148" s="11" t="s">
        <v>2274</v>
      </c>
      <c r="P1148">
        <v>0</v>
      </c>
      <c r="Q1148">
        <v>1</v>
      </c>
      <c r="R1148">
        <v>0</v>
      </c>
      <c r="S1148">
        <v>36.630000000000003</v>
      </c>
      <c r="T1148">
        <v>-36.630000000000003</v>
      </c>
    </row>
    <row r="1149" spans="1:20" x14ac:dyDescent="0.25">
      <c r="A1149" t="s">
        <v>75</v>
      </c>
      <c r="B1149" t="s">
        <v>171</v>
      </c>
      <c r="C1149" t="s">
        <v>23</v>
      </c>
      <c r="D1149" t="s">
        <v>513</v>
      </c>
      <c r="E1149" t="s">
        <v>176</v>
      </c>
      <c r="F1149">
        <v>98005</v>
      </c>
      <c r="G1149" t="s">
        <v>324</v>
      </c>
      <c r="H1149" t="s">
        <v>80</v>
      </c>
      <c r="I1149" t="s">
        <v>81</v>
      </c>
      <c r="J1149" t="s">
        <v>90</v>
      </c>
      <c r="K1149" t="s">
        <v>36</v>
      </c>
      <c r="L1149" t="s">
        <v>36</v>
      </c>
      <c r="M1149" t="s">
        <v>92</v>
      </c>
      <c r="N1149" s="11" t="s">
        <v>84</v>
      </c>
      <c r="O1149" s="11" t="s">
        <v>2274</v>
      </c>
      <c r="P1149">
        <v>0</v>
      </c>
      <c r="Q1149">
        <v>20</v>
      </c>
      <c r="R1149">
        <v>0</v>
      </c>
      <c r="S1149">
        <v>1691.95</v>
      </c>
      <c r="T1149">
        <v>-1691.95</v>
      </c>
    </row>
    <row r="1150" spans="1:20" x14ac:dyDescent="0.25">
      <c r="A1150" t="s">
        <v>75</v>
      </c>
      <c r="B1150" t="s">
        <v>1052</v>
      </c>
      <c r="C1150" t="s">
        <v>30</v>
      </c>
      <c r="D1150" t="s">
        <v>1053</v>
      </c>
      <c r="E1150" t="s">
        <v>337</v>
      </c>
      <c r="F1150">
        <v>53209</v>
      </c>
      <c r="G1150" t="s">
        <v>264</v>
      </c>
      <c r="H1150" t="s">
        <v>80</v>
      </c>
      <c r="I1150" t="s">
        <v>281</v>
      </c>
      <c r="J1150" t="s">
        <v>90</v>
      </c>
      <c r="K1150" t="s">
        <v>42</v>
      </c>
      <c r="L1150" t="s">
        <v>91</v>
      </c>
      <c r="M1150" t="s">
        <v>92</v>
      </c>
      <c r="N1150" s="11" t="s">
        <v>84</v>
      </c>
      <c r="O1150" s="11" t="s">
        <v>2274</v>
      </c>
      <c r="P1150">
        <v>0</v>
      </c>
      <c r="Q1150">
        <v>38</v>
      </c>
      <c r="R1150">
        <v>0</v>
      </c>
      <c r="S1150">
        <v>276.64</v>
      </c>
      <c r="T1150">
        <v>-276.64</v>
      </c>
    </row>
    <row r="1151" spans="1:20" x14ac:dyDescent="0.25">
      <c r="A1151" t="s">
        <v>75</v>
      </c>
      <c r="B1151" t="s">
        <v>212</v>
      </c>
      <c r="C1151" t="s">
        <v>25</v>
      </c>
      <c r="D1151" t="s">
        <v>213</v>
      </c>
      <c r="E1151" t="s">
        <v>186</v>
      </c>
      <c r="F1151">
        <v>11803</v>
      </c>
      <c r="G1151" t="s">
        <v>264</v>
      </c>
      <c r="H1151" t="s">
        <v>80</v>
      </c>
      <c r="I1151" t="s">
        <v>281</v>
      </c>
      <c r="J1151" t="s">
        <v>90</v>
      </c>
      <c r="K1151" t="s">
        <v>42</v>
      </c>
      <c r="L1151" t="s">
        <v>91</v>
      </c>
      <c r="M1151" t="s">
        <v>92</v>
      </c>
      <c r="N1151" s="11" t="s">
        <v>84</v>
      </c>
      <c r="O1151" s="11" t="s">
        <v>2274</v>
      </c>
      <c r="P1151">
        <v>0</v>
      </c>
      <c r="Q1151">
        <v>16</v>
      </c>
      <c r="R1151">
        <v>0</v>
      </c>
      <c r="S1151">
        <v>166.4</v>
      </c>
      <c r="T1151">
        <v>-166.4</v>
      </c>
    </row>
    <row r="1152" spans="1:20" x14ac:dyDescent="0.25">
      <c r="A1152" t="s">
        <v>75</v>
      </c>
      <c r="B1152" t="s">
        <v>167</v>
      </c>
      <c r="C1152" t="s">
        <v>28</v>
      </c>
      <c r="D1152" t="s">
        <v>168</v>
      </c>
      <c r="E1152" t="s">
        <v>95</v>
      </c>
      <c r="F1152">
        <v>80550</v>
      </c>
      <c r="G1152" t="s">
        <v>457</v>
      </c>
      <c r="H1152" t="s">
        <v>80</v>
      </c>
      <c r="I1152" t="s">
        <v>81</v>
      </c>
      <c r="J1152" t="s">
        <v>90</v>
      </c>
      <c r="K1152" t="s">
        <v>42</v>
      </c>
      <c r="L1152" t="s">
        <v>91</v>
      </c>
      <c r="M1152" t="s">
        <v>188</v>
      </c>
      <c r="N1152" s="11" t="s">
        <v>84</v>
      </c>
      <c r="O1152" s="11" t="s">
        <v>2274</v>
      </c>
      <c r="P1152">
        <v>0</v>
      </c>
      <c r="Q1152">
        <v>19</v>
      </c>
      <c r="R1152">
        <v>0</v>
      </c>
      <c r="S1152">
        <v>256.88</v>
      </c>
      <c r="T1152">
        <v>-256.88</v>
      </c>
    </row>
    <row r="1153" spans="1:20" x14ac:dyDescent="0.25">
      <c r="A1153" t="s">
        <v>75</v>
      </c>
      <c r="B1153" t="s">
        <v>265</v>
      </c>
      <c r="C1153" t="s">
        <v>27</v>
      </c>
      <c r="D1153" t="s">
        <v>237</v>
      </c>
      <c r="E1153" t="s">
        <v>114</v>
      </c>
      <c r="F1153">
        <v>34238</v>
      </c>
      <c r="G1153" t="s">
        <v>338</v>
      </c>
      <c r="H1153" t="s">
        <v>80</v>
      </c>
      <c r="I1153" t="s">
        <v>81</v>
      </c>
      <c r="J1153" t="s">
        <v>90</v>
      </c>
      <c r="K1153" t="s">
        <v>38</v>
      </c>
      <c r="L1153" t="s">
        <v>111</v>
      </c>
      <c r="M1153" t="s">
        <v>92</v>
      </c>
      <c r="N1153" s="11" t="s">
        <v>84</v>
      </c>
      <c r="O1153" s="11" t="s">
        <v>2274</v>
      </c>
      <c r="P1153">
        <v>0</v>
      </c>
      <c r="Q1153">
        <v>1</v>
      </c>
      <c r="R1153">
        <v>0</v>
      </c>
      <c r="S1153">
        <v>213.7</v>
      </c>
      <c r="T1153">
        <v>-213.7</v>
      </c>
    </row>
    <row r="1154" spans="1:20" x14ac:dyDescent="0.25">
      <c r="A1154" t="s">
        <v>75</v>
      </c>
      <c r="B1154" t="s">
        <v>483</v>
      </c>
      <c r="C1154" t="s">
        <v>18</v>
      </c>
      <c r="D1154" t="s">
        <v>332</v>
      </c>
      <c r="E1154" t="s">
        <v>333</v>
      </c>
      <c r="F1154">
        <v>72401</v>
      </c>
      <c r="G1154" t="s">
        <v>749</v>
      </c>
      <c r="H1154" t="s">
        <v>80</v>
      </c>
      <c r="I1154" t="s">
        <v>164</v>
      </c>
      <c r="J1154" t="s">
        <v>90</v>
      </c>
      <c r="K1154" t="s">
        <v>38</v>
      </c>
      <c r="L1154" t="s">
        <v>129</v>
      </c>
      <c r="M1154" t="s">
        <v>92</v>
      </c>
      <c r="N1154" s="11" t="s">
        <v>84</v>
      </c>
      <c r="O1154" s="11" t="s">
        <v>2274</v>
      </c>
      <c r="P1154">
        <v>0</v>
      </c>
      <c r="Q1154">
        <v>10</v>
      </c>
      <c r="R1154">
        <v>0</v>
      </c>
      <c r="S1154">
        <v>1125.3</v>
      </c>
      <c r="T1154">
        <v>-1125.3</v>
      </c>
    </row>
    <row r="1155" spans="1:20" x14ac:dyDescent="0.25">
      <c r="A1155" t="s">
        <v>75</v>
      </c>
      <c r="B1155" t="s">
        <v>894</v>
      </c>
      <c r="C1155" t="s">
        <v>28</v>
      </c>
      <c r="D1155" t="s">
        <v>895</v>
      </c>
      <c r="E1155" t="s">
        <v>95</v>
      </c>
      <c r="F1155">
        <v>81504</v>
      </c>
      <c r="G1155" t="s">
        <v>450</v>
      </c>
      <c r="H1155" t="s">
        <v>80</v>
      </c>
      <c r="I1155" t="s">
        <v>81</v>
      </c>
      <c r="J1155" t="s">
        <v>90</v>
      </c>
      <c r="K1155" t="s">
        <v>51</v>
      </c>
      <c r="L1155" t="s">
        <v>250</v>
      </c>
      <c r="M1155" t="s">
        <v>92</v>
      </c>
      <c r="N1155" s="11" t="s">
        <v>84</v>
      </c>
      <c r="O1155" s="11" t="s">
        <v>2274</v>
      </c>
      <c r="P1155">
        <v>0</v>
      </c>
      <c r="Q1155">
        <v>2</v>
      </c>
      <c r="R1155">
        <v>0</v>
      </c>
      <c r="S1155">
        <v>31</v>
      </c>
      <c r="T1155">
        <v>-31</v>
      </c>
    </row>
    <row r="1156" spans="1:20" x14ac:dyDescent="0.25">
      <c r="A1156" t="s">
        <v>75</v>
      </c>
      <c r="B1156" t="s">
        <v>2139</v>
      </c>
      <c r="C1156" t="s">
        <v>28</v>
      </c>
      <c r="D1156" t="s">
        <v>1012</v>
      </c>
      <c r="E1156" t="s">
        <v>295</v>
      </c>
      <c r="F1156">
        <v>84098</v>
      </c>
      <c r="G1156" t="s">
        <v>1355</v>
      </c>
      <c r="H1156" t="s">
        <v>80</v>
      </c>
      <c r="I1156" t="s">
        <v>81</v>
      </c>
      <c r="J1156" t="s">
        <v>90</v>
      </c>
      <c r="K1156" t="s">
        <v>53</v>
      </c>
      <c r="L1156" t="s">
        <v>165</v>
      </c>
      <c r="M1156" t="s">
        <v>92</v>
      </c>
      <c r="N1156" s="11" t="s">
        <v>84</v>
      </c>
      <c r="O1156" s="11" t="s">
        <v>2274</v>
      </c>
      <c r="P1156">
        <v>0</v>
      </c>
      <c r="Q1156">
        <v>1</v>
      </c>
      <c r="R1156">
        <v>0</v>
      </c>
      <c r="S1156">
        <v>115.5</v>
      </c>
      <c r="T1156">
        <v>-115.5</v>
      </c>
    </row>
    <row r="1157" spans="1:20" x14ac:dyDescent="0.25">
      <c r="A1157" t="s">
        <v>75</v>
      </c>
      <c r="B1157" t="s">
        <v>771</v>
      </c>
      <c r="C1157" t="s">
        <v>18</v>
      </c>
      <c r="D1157" t="s">
        <v>772</v>
      </c>
      <c r="E1157" t="s">
        <v>191</v>
      </c>
      <c r="F1157">
        <v>77505</v>
      </c>
      <c r="G1157" t="s">
        <v>106</v>
      </c>
      <c r="H1157" t="s">
        <v>80</v>
      </c>
      <c r="I1157" t="s">
        <v>164</v>
      </c>
      <c r="J1157" t="s">
        <v>90</v>
      </c>
      <c r="K1157" t="s">
        <v>42</v>
      </c>
      <c r="L1157" t="s">
        <v>91</v>
      </c>
      <c r="M1157" t="s">
        <v>92</v>
      </c>
      <c r="N1157" s="11" t="s">
        <v>84</v>
      </c>
      <c r="O1157" s="11" t="s">
        <v>2274</v>
      </c>
      <c r="P1157">
        <v>0</v>
      </c>
      <c r="Q1157">
        <v>1</v>
      </c>
      <c r="R1157">
        <v>0</v>
      </c>
      <c r="S1157">
        <v>18.600000000000001</v>
      </c>
      <c r="T1157">
        <v>-18.600000000000001</v>
      </c>
    </row>
    <row r="1158" spans="1:20" x14ac:dyDescent="0.25">
      <c r="A1158" t="s">
        <v>75</v>
      </c>
      <c r="B1158" t="s">
        <v>380</v>
      </c>
      <c r="C1158" t="s">
        <v>18</v>
      </c>
      <c r="D1158" t="s">
        <v>381</v>
      </c>
      <c r="E1158" t="s">
        <v>191</v>
      </c>
      <c r="F1158">
        <v>75071</v>
      </c>
      <c r="G1158" t="s">
        <v>947</v>
      </c>
      <c r="H1158" t="s">
        <v>80</v>
      </c>
      <c r="I1158" t="s">
        <v>281</v>
      </c>
      <c r="J1158" t="s">
        <v>82</v>
      </c>
      <c r="K1158" t="s">
        <v>53</v>
      </c>
      <c r="L1158" t="s">
        <v>165</v>
      </c>
      <c r="M1158" t="s">
        <v>83</v>
      </c>
      <c r="N1158" s="11" t="s">
        <v>84</v>
      </c>
      <c r="O1158" s="11" t="s">
        <v>2274</v>
      </c>
      <c r="P1158">
        <v>-34</v>
      </c>
      <c r="Q1158">
        <v>0</v>
      </c>
      <c r="R1158">
        <v>3627.8</v>
      </c>
      <c r="S1158">
        <v>0</v>
      </c>
      <c r="T1158">
        <v>3627.8</v>
      </c>
    </row>
    <row r="1159" spans="1:20" x14ac:dyDescent="0.25">
      <c r="A1159" t="s">
        <v>75</v>
      </c>
      <c r="B1159" t="s">
        <v>588</v>
      </c>
      <c r="C1159" t="s">
        <v>21</v>
      </c>
      <c r="D1159" t="s">
        <v>589</v>
      </c>
      <c r="E1159" t="s">
        <v>159</v>
      </c>
      <c r="F1159">
        <v>66227</v>
      </c>
      <c r="G1159" t="s">
        <v>392</v>
      </c>
      <c r="H1159" t="s">
        <v>80</v>
      </c>
      <c r="I1159" t="s">
        <v>281</v>
      </c>
      <c r="J1159" t="s">
        <v>82</v>
      </c>
      <c r="K1159" t="s">
        <v>42</v>
      </c>
      <c r="L1159" t="s">
        <v>91</v>
      </c>
      <c r="M1159" t="s">
        <v>83</v>
      </c>
      <c r="N1159" s="11" t="s">
        <v>84</v>
      </c>
      <c r="O1159" s="11" t="s">
        <v>2274</v>
      </c>
      <c r="P1159">
        <v>-55</v>
      </c>
      <c r="Q1159">
        <v>0</v>
      </c>
      <c r="R1159">
        <v>453.75</v>
      </c>
      <c r="S1159">
        <v>0</v>
      </c>
      <c r="T1159">
        <v>453.75</v>
      </c>
    </row>
    <row r="1160" spans="1:20" x14ac:dyDescent="0.25">
      <c r="A1160" t="s">
        <v>75</v>
      </c>
      <c r="B1160" t="s">
        <v>590</v>
      </c>
      <c r="C1160" t="s">
        <v>21</v>
      </c>
      <c r="D1160" t="s">
        <v>591</v>
      </c>
      <c r="E1160" t="s">
        <v>592</v>
      </c>
      <c r="F1160">
        <v>52002</v>
      </c>
      <c r="G1160" t="s">
        <v>449</v>
      </c>
      <c r="H1160" t="s">
        <v>80</v>
      </c>
      <c r="I1160" t="s">
        <v>81</v>
      </c>
      <c r="J1160" t="s">
        <v>82</v>
      </c>
      <c r="K1160" t="s">
        <v>38</v>
      </c>
      <c r="L1160" t="s">
        <v>111</v>
      </c>
      <c r="M1160" t="s">
        <v>83</v>
      </c>
      <c r="N1160" s="11" t="s">
        <v>84</v>
      </c>
      <c r="O1160" s="11" t="s">
        <v>2274</v>
      </c>
      <c r="P1160">
        <v>1</v>
      </c>
      <c r="Q1160">
        <v>0</v>
      </c>
      <c r="R1160">
        <v>55.7</v>
      </c>
      <c r="S1160">
        <v>0</v>
      </c>
      <c r="T1160">
        <v>55.7</v>
      </c>
    </row>
    <row r="1161" spans="1:20" x14ac:dyDescent="0.25">
      <c r="A1161" t="s">
        <v>75</v>
      </c>
      <c r="B1161" t="s">
        <v>717</v>
      </c>
      <c r="C1161" t="s">
        <v>27</v>
      </c>
      <c r="D1161" t="s">
        <v>648</v>
      </c>
      <c r="E1161" t="s">
        <v>114</v>
      </c>
      <c r="F1161">
        <v>32811</v>
      </c>
      <c r="G1161" t="s">
        <v>1243</v>
      </c>
      <c r="H1161" t="s">
        <v>80</v>
      </c>
      <c r="I1161" t="s">
        <v>81</v>
      </c>
      <c r="J1161" t="s">
        <v>82</v>
      </c>
      <c r="K1161" t="s">
        <v>53</v>
      </c>
      <c r="L1161" t="s">
        <v>139</v>
      </c>
      <c r="M1161" t="s">
        <v>83</v>
      </c>
      <c r="N1161" s="11" t="s">
        <v>84</v>
      </c>
      <c r="O1161" s="11" t="s">
        <v>2274</v>
      </c>
      <c r="P1161">
        <v>0</v>
      </c>
      <c r="Q1161">
        <v>0</v>
      </c>
      <c r="R1161">
        <v>-0.42</v>
      </c>
      <c r="S1161">
        <v>0</v>
      </c>
      <c r="T1161">
        <v>-0.42</v>
      </c>
    </row>
    <row r="1162" spans="1:20" x14ac:dyDescent="0.25">
      <c r="A1162" t="s">
        <v>75</v>
      </c>
      <c r="B1162" t="s">
        <v>665</v>
      </c>
      <c r="C1162" t="s">
        <v>21</v>
      </c>
      <c r="D1162" t="s">
        <v>666</v>
      </c>
      <c r="E1162" t="s">
        <v>235</v>
      </c>
      <c r="F1162">
        <v>63144</v>
      </c>
      <c r="G1162" t="s">
        <v>1244</v>
      </c>
      <c r="H1162" t="s">
        <v>80</v>
      </c>
      <c r="I1162" t="s">
        <v>81</v>
      </c>
      <c r="J1162" t="s">
        <v>82</v>
      </c>
      <c r="K1162" t="s">
        <v>42</v>
      </c>
      <c r="L1162" t="s">
        <v>97</v>
      </c>
      <c r="M1162" t="s">
        <v>83</v>
      </c>
      <c r="N1162" s="11" t="s">
        <v>84</v>
      </c>
      <c r="O1162" s="11" t="s">
        <v>2274</v>
      </c>
      <c r="P1162">
        <v>-20</v>
      </c>
      <c r="Q1162">
        <v>0</v>
      </c>
      <c r="R1162">
        <v>50.4</v>
      </c>
      <c r="S1162">
        <v>0</v>
      </c>
      <c r="T1162">
        <v>50.4</v>
      </c>
    </row>
    <row r="1163" spans="1:20" x14ac:dyDescent="0.25">
      <c r="A1163" t="s">
        <v>75</v>
      </c>
      <c r="B1163" t="s">
        <v>485</v>
      </c>
      <c r="C1163" t="s">
        <v>27</v>
      </c>
      <c r="D1163" t="s">
        <v>486</v>
      </c>
      <c r="E1163" t="s">
        <v>114</v>
      </c>
      <c r="F1163">
        <v>32119</v>
      </c>
      <c r="G1163" t="s">
        <v>1726</v>
      </c>
      <c r="H1163" t="s">
        <v>80</v>
      </c>
      <c r="I1163" t="s">
        <v>281</v>
      </c>
      <c r="J1163" t="s">
        <v>82</v>
      </c>
      <c r="K1163" t="s">
        <v>42</v>
      </c>
      <c r="L1163" t="s">
        <v>91</v>
      </c>
      <c r="M1163" t="s">
        <v>83</v>
      </c>
      <c r="N1163" s="11" t="s">
        <v>84</v>
      </c>
      <c r="O1163" s="11" t="s">
        <v>2274</v>
      </c>
      <c r="P1163">
        <v>-30</v>
      </c>
      <c r="Q1163">
        <v>0</v>
      </c>
      <c r="R1163">
        <v>75</v>
      </c>
      <c r="S1163">
        <v>0</v>
      </c>
      <c r="T1163">
        <v>75</v>
      </c>
    </row>
    <row r="1164" spans="1:20" x14ac:dyDescent="0.25">
      <c r="A1164" t="s">
        <v>75</v>
      </c>
      <c r="B1164" t="s">
        <v>212</v>
      </c>
      <c r="C1164" t="s">
        <v>25</v>
      </c>
      <c r="D1164" t="s">
        <v>213</v>
      </c>
      <c r="E1164" t="s">
        <v>186</v>
      </c>
      <c r="F1164">
        <v>11803</v>
      </c>
      <c r="G1164" t="s">
        <v>927</v>
      </c>
      <c r="H1164" t="s">
        <v>80</v>
      </c>
      <c r="I1164" t="s">
        <v>281</v>
      </c>
      <c r="J1164" t="s">
        <v>90</v>
      </c>
      <c r="K1164" t="s">
        <v>53</v>
      </c>
      <c r="L1164" t="s">
        <v>928</v>
      </c>
      <c r="M1164" t="s">
        <v>92</v>
      </c>
      <c r="N1164" s="11" t="s">
        <v>84</v>
      </c>
      <c r="O1164" s="11" t="s">
        <v>2274</v>
      </c>
      <c r="P1164">
        <v>0</v>
      </c>
      <c r="Q1164">
        <v>1</v>
      </c>
      <c r="R1164">
        <v>0</v>
      </c>
      <c r="S1164">
        <v>116.05</v>
      </c>
      <c r="T1164">
        <v>-116.05</v>
      </c>
    </row>
    <row r="1165" spans="1:20" x14ac:dyDescent="0.25">
      <c r="A1165" t="s">
        <v>75</v>
      </c>
      <c r="B1165" t="s">
        <v>1047</v>
      </c>
      <c r="C1165" t="s">
        <v>19</v>
      </c>
      <c r="D1165" t="s">
        <v>1048</v>
      </c>
      <c r="E1165" t="s">
        <v>118</v>
      </c>
      <c r="F1165">
        <v>91741</v>
      </c>
      <c r="G1165" t="s">
        <v>493</v>
      </c>
      <c r="H1165" t="s">
        <v>80</v>
      </c>
      <c r="I1165" t="s">
        <v>81</v>
      </c>
      <c r="J1165" t="s">
        <v>82</v>
      </c>
      <c r="K1165" t="s">
        <v>39</v>
      </c>
      <c r="L1165" t="s">
        <v>39</v>
      </c>
      <c r="M1165" t="s">
        <v>92</v>
      </c>
      <c r="N1165" s="11" t="s">
        <v>84</v>
      </c>
      <c r="O1165" s="11" t="s">
        <v>2274</v>
      </c>
      <c r="P1165">
        <v>0</v>
      </c>
      <c r="Q1165">
        <v>1</v>
      </c>
      <c r="R1165">
        <v>0</v>
      </c>
      <c r="S1165">
        <v>0</v>
      </c>
      <c r="T1165">
        <v>0</v>
      </c>
    </row>
    <row r="1166" spans="1:20" x14ac:dyDescent="0.25">
      <c r="A1166" t="s">
        <v>75</v>
      </c>
      <c r="B1166" t="s">
        <v>2221</v>
      </c>
      <c r="C1166" t="s">
        <v>19</v>
      </c>
      <c r="D1166" t="s">
        <v>2222</v>
      </c>
      <c r="E1166" t="s">
        <v>118</v>
      </c>
      <c r="F1166">
        <v>94568</v>
      </c>
      <c r="G1166" t="s">
        <v>238</v>
      </c>
      <c r="H1166" t="s">
        <v>80</v>
      </c>
      <c r="I1166" t="s">
        <v>81</v>
      </c>
      <c r="J1166" t="s">
        <v>82</v>
      </c>
      <c r="K1166" t="s">
        <v>38</v>
      </c>
      <c r="L1166" t="s">
        <v>111</v>
      </c>
      <c r="M1166" t="s">
        <v>83</v>
      </c>
      <c r="N1166" s="11" t="s">
        <v>84</v>
      </c>
      <c r="O1166" s="11" t="s">
        <v>2274</v>
      </c>
      <c r="P1166">
        <v>-3</v>
      </c>
      <c r="Q1166">
        <v>0</v>
      </c>
      <c r="R1166">
        <v>129.18</v>
      </c>
      <c r="S1166">
        <v>0</v>
      </c>
      <c r="T1166">
        <v>129.18</v>
      </c>
    </row>
    <row r="1167" spans="1:20" x14ac:dyDescent="0.25">
      <c r="A1167" t="s">
        <v>75</v>
      </c>
      <c r="B1167" t="s">
        <v>301</v>
      </c>
      <c r="C1167" t="s">
        <v>29</v>
      </c>
      <c r="D1167" t="s">
        <v>302</v>
      </c>
      <c r="E1167" t="s">
        <v>87</v>
      </c>
      <c r="F1167">
        <v>45005</v>
      </c>
      <c r="G1167" t="s">
        <v>127</v>
      </c>
      <c r="H1167" t="s">
        <v>80</v>
      </c>
      <c r="I1167" t="s">
        <v>81</v>
      </c>
      <c r="J1167" t="s">
        <v>82</v>
      </c>
      <c r="K1167" t="s">
        <v>42</v>
      </c>
      <c r="L1167" t="s">
        <v>91</v>
      </c>
      <c r="M1167" t="s">
        <v>83</v>
      </c>
      <c r="N1167" s="11" t="s">
        <v>84</v>
      </c>
      <c r="O1167" s="11" t="s">
        <v>2274</v>
      </c>
      <c r="P1167">
        <v>-44</v>
      </c>
      <c r="Q1167">
        <v>0</v>
      </c>
      <c r="R1167">
        <v>1852.4</v>
      </c>
      <c r="S1167">
        <v>0</v>
      </c>
      <c r="T1167">
        <v>1852.4</v>
      </c>
    </row>
    <row r="1168" spans="1:20" x14ac:dyDescent="0.25">
      <c r="A1168" t="s">
        <v>75</v>
      </c>
      <c r="B1168" t="s">
        <v>171</v>
      </c>
      <c r="C1168" t="s">
        <v>19</v>
      </c>
      <c r="D1168" t="s">
        <v>172</v>
      </c>
      <c r="E1168" t="s">
        <v>147</v>
      </c>
      <c r="F1168">
        <v>85260</v>
      </c>
      <c r="G1168" t="s">
        <v>128</v>
      </c>
      <c r="H1168" t="s">
        <v>80</v>
      </c>
      <c r="I1168" t="s">
        <v>81</v>
      </c>
      <c r="J1168" t="s">
        <v>82</v>
      </c>
      <c r="K1168" t="s">
        <v>38</v>
      </c>
      <c r="L1168" t="s">
        <v>129</v>
      </c>
      <c r="M1168" t="s">
        <v>83</v>
      </c>
      <c r="N1168" s="11" t="s">
        <v>84</v>
      </c>
      <c r="O1168" s="11" t="s">
        <v>2274</v>
      </c>
      <c r="P1168">
        <v>1</v>
      </c>
      <c r="Q1168">
        <v>0</v>
      </c>
      <c r="R1168">
        <v>70.900000000000006</v>
      </c>
      <c r="S1168">
        <v>0</v>
      </c>
      <c r="T1168">
        <v>70.900000000000006</v>
      </c>
    </row>
    <row r="1169" spans="1:20" x14ac:dyDescent="0.25">
      <c r="A1169" t="s">
        <v>75</v>
      </c>
      <c r="B1169" t="s">
        <v>483</v>
      </c>
      <c r="C1169" t="s">
        <v>18</v>
      </c>
      <c r="D1169" t="s">
        <v>332</v>
      </c>
      <c r="E1169" t="s">
        <v>333</v>
      </c>
      <c r="F1169">
        <v>72401</v>
      </c>
      <c r="G1169" t="s">
        <v>205</v>
      </c>
      <c r="H1169" t="s">
        <v>80</v>
      </c>
      <c r="I1169" t="s">
        <v>281</v>
      </c>
      <c r="J1169" t="s">
        <v>90</v>
      </c>
      <c r="K1169" t="s">
        <v>42</v>
      </c>
      <c r="L1169" t="s">
        <v>91</v>
      </c>
      <c r="M1169" t="s">
        <v>92</v>
      </c>
      <c r="N1169" s="11" t="s">
        <v>84</v>
      </c>
      <c r="O1169" s="11" t="s">
        <v>2274</v>
      </c>
      <c r="P1169">
        <v>0</v>
      </c>
      <c r="Q1169">
        <v>30</v>
      </c>
      <c r="R1169">
        <v>0</v>
      </c>
      <c r="S1169">
        <v>277.5</v>
      </c>
      <c r="T1169">
        <v>-277.5</v>
      </c>
    </row>
    <row r="1170" spans="1:20" x14ac:dyDescent="0.25">
      <c r="A1170" t="s">
        <v>75</v>
      </c>
      <c r="B1170" t="s">
        <v>1040</v>
      </c>
      <c r="C1170" t="s">
        <v>23</v>
      </c>
      <c r="D1170" t="s">
        <v>1041</v>
      </c>
      <c r="E1170" t="s">
        <v>176</v>
      </c>
      <c r="F1170">
        <v>98275</v>
      </c>
      <c r="G1170" t="s">
        <v>1231</v>
      </c>
      <c r="H1170" t="s">
        <v>80</v>
      </c>
      <c r="I1170" t="s">
        <v>81</v>
      </c>
      <c r="J1170" t="s">
        <v>90</v>
      </c>
      <c r="K1170" t="s">
        <v>51</v>
      </c>
      <c r="L1170" t="s">
        <v>250</v>
      </c>
      <c r="M1170" t="s">
        <v>92</v>
      </c>
      <c r="N1170" s="11" t="s">
        <v>84</v>
      </c>
      <c r="O1170" s="11" t="s">
        <v>2274</v>
      </c>
      <c r="P1170">
        <v>0</v>
      </c>
      <c r="Q1170">
        <v>1</v>
      </c>
      <c r="R1170">
        <v>0</v>
      </c>
      <c r="S1170">
        <v>36</v>
      </c>
      <c r="T1170">
        <v>-36</v>
      </c>
    </row>
    <row r="1171" spans="1:20" x14ac:dyDescent="0.25">
      <c r="A1171" t="s">
        <v>75</v>
      </c>
      <c r="B1171" t="s">
        <v>1236</v>
      </c>
      <c r="C1171" t="s">
        <v>27</v>
      </c>
      <c r="D1171" t="s">
        <v>1237</v>
      </c>
      <c r="E1171" t="s">
        <v>1203</v>
      </c>
      <c r="F1171">
        <v>927</v>
      </c>
      <c r="G1171" t="s">
        <v>2138</v>
      </c>
      <c r="H1171" t="s">
        <v>133</v>
      </c>
      <c r="I1171" t="s">
        <v>81</v>
      </c>
      <c r="J1171" t="s">
        <v>90</v>
      </c>
      <c r="K1171" t="s">
        <v>44</v>
      </c>
      <c r="L1171" t="s">
        <v>134</v>
      </c>
      <c r="M1171" t="s">
        <v>188</v>
      </c>
      <c r="N1171" s="11" t="s">
        <v>84</v>
      </c>
      <c r="O1171" s="11" t="s">
        <v>2274</v>
      </c>
      <c r="P1171">
        <v>0</v>
      </c>
      <c r="Q1171">
        <v>9</v>
      </c>
      <c r="R1171">
        <v>0</v>
      </c>
      <c r="S1171">
        <v>247.5</v>
      </c>
      <c r="T1171">
        <v>-247.5</v>
      </c>
    </row>
    <row r="1172" spans="1:20" x14ac:dyDescent="0.25">
      <c r="A1172" t="s">
        <v>75</v>
      </c>
      <c r="B1172" t="s">
        <v>424</v>
      </c>
      <c r="C1172" t="s">
        <v>26</v>
      </c>
      <c r="D1172" t="s">
        <v>425</v>
      </c>
      <c r="E1172" t="s">
        <v>426</v>
      </c>
      <c r="F1172">
        <v>37204</v>
      </c>
      <c r="G1172" t="s">
        <v>183</v>
      </c>
      <c r="H1172" t="s">
        <v>80</v>
      </c>
      <c r="I1172" t="s">
        <v>81</v>
      </c>
      <c r="J1172" t="s">
        <v>82</v>
      </c>
      <c r="K1172" t="s">
        <v>42</v>
      </c>
      <c r="L1172" t="s">
        <v>91</v>
      </c>
      <c r="M1172" t="s">
        <v>83</v>
      </c>
      <c r="N1172" s="11" t="s">
        <v>84</v>
      </c>
      <c r="O1172" s="11" t="s">
        <v>2274</v>
      </c>
      <c r="P1172">
        <v>-88</v>
      </c>
      <c r="Q1172">
        <v>0</v>
      </c>
      <c r="R1172">
        <v>3269.2</v>
      </c>
      <c r="S1172">
        <v>0</v>
      </c>
      <c r="T1172">
        <v>3269.2</v>
      </c>
    </row>
    <row r="1173" spans="1:20" x14ac:dyDescent="0.25">
      <c r="A1173" t="s">
        <v>75</v>
      </c>
      <c r="B1173" t="s">
        <v>960</v>
      </c>
      <c r="C1173" t="s">
        <v>22</v>
      </c>
      <c r="D1173" t="s">
        <v>961</v>
      </c>
      <c r="E1173" t="s">
        <v>137</v>
      </c>
      <c r="F1173">
        <v>23320</v>
      </c>
      <c r="G1173" t="s">
        <v>309</v>
      </c>
      <c r="H1173" t="s">
        <v>80</v>
      </c>
      <c r="I1173" t="s">
        <v>281</v>
      </c>
      <c r="J1173" t="s">
        <v>90</v>
      </c>
      <c r="K1173" t="s">
        <v>42</v>
      </c>
      <c r="L1173" t="s">
        <v>91</v>
      </c>
      <c r="M1173" t="s">
        <v>92</v>
      </c>
      <c r="N1173" s="11" t="s">
        <v>84</v>
      </c>
      <c r="O1173" s="11" t="s">
        <v>2274</v>
      </c>
      <c r="P1173">
        <v>0</v>
      </c>
      <c r="Q1173">
        <v>20</v>
      </c>
      <c r="R1173">
        <v>0</v>
      </c>
      <c r="S1173">
        <v>201.6</v>
      </c>
      <c r="T1173">
        <v>-201.6</v>
      </c>
    </row>
    <row r="1174" spans="1:20" x14ac:dyDescent="0.25">
      <c r="A1174" t="s">
        <v>75</v>
      </c>
      <c r="B1174" t="s">
        <v>171</v>
      </c>
      <c r="C1174" t="s">
        <v>23</v>
      </c>
      <c r="D1174" t="s">
        <v>513</v>
      </c>
      <c r="E1174" t="s">
        <v>176</v>
      </c>
      <c r="F1174">
        <v>98005</v>
      </c>
      <c r="G1174" t="s">
        <v>156</v>
      </c>
      <c r="H1174" t="s">
        <v>80</v>
      </c>
      <c r="I1174" t="s">
        <v>81</v>
      </c>
      <c r="J1174" t="s">
        <v>90</v>
      </c>
      <c r="K1174" t="s">
        <v>38</v>
      </c>
      <c r="L1174" t="s">
        <v>111</v>
      </c>
      <c r="M1174" t="s">
        <v>92</v>
      </c>
      <c r="N1174" s="11" t="s">
        <v>84</v>
      </c>
      <c r="O1174" s="11" t="s">
        <v>2274</v>
      </c>
      <c r="P1174">
        <v>0</v>
      </c>
      <c r="Q1174">
        <v>3</v>
      </c>
      <c r="R1174">
        <v>0</v>
      </c>
      <c r="S1174">
        <v>640.04999999999995</v>
      </c>
      <c r="T1174">
        <v>-640.04999999999995</v>
      </c>
    </row>
    <row r="1175" spans="1:20" x14ac:dyDescent="0.25">
      <c r="A1175" t="s">
        <v>75</v>
      </c>
      <c r="B1175" t="s">
        <v>968</v>
      </c>
      <c r="C1175" t="s">
        <v>26</v>
      </c>
      <c r="D1175" t="s">
        <v>969</v>
      </c>
      <c r="E1175" t="s">
        <v>426</v>
      </c>
      <c r="F1175">
        <v>37067</v>
      </c>
      <c r="G1175" t="s">
        <v>156</v>
      </c>
      <c r="H1175" t="s">
        <v>80</v>
      </c>
      <c r="I1175" t="s">
        <v>81</v>
      </c>
      <c r="J1175" t="s">
        <v>90</v>
      </c>
      <c r="K1175" t="s">
        <v>38</v>
      </c>
      <c r="L1175" t="s">
        <v>111</v>
      </c>
      <c r="M1175" t="s">
        <v>92</v>
      </c>
      <c r="N1175" s="11" t="s">
        <v>84</v>
      </c>
      <c r="O1175" s="11" t="s">
        <v>2274</v>
      </c>
      <c r="P1175">
        <v>0</v>
      </c>
      <c r="Q1175">
        <v>1</v>
      </c>
      <c r="R1175">
        <v>0</v>
      </c>
      <c r="S1175">
        <v>192</v>
      </c>
      <c r="T1175">
        <v>-192</v>
      </c>
    </row>
    <row r="1176" spans="1:20" x14ac:dyDescent="0.25">
      <c r="A1176" t="s">
        <v>75</v>
      </c>
      <c r="B1176" t="s">
        <v>212</v>
      </c>
      <c r="C1176" t="s">
        <v>25</v>
      </c>
      <c r="D1176" t="s">
        <v>213</v>
      </c>
      <c r="E1176" t="s">
        <v>186</v>
      </c>
      <c r="F1176">
        <v>11803</v>
      </c>
      <c r="G1176" t="s">
        <v>853</v>
      </c>
      <c r="H1176" t="s">
        <v>80</v>
      </c>
      <c r="I1176" t="s">
        <v>81</v>
      </c>
      <c r="J1176" t="s">
        <v>90</v>
      </c>
      <c r="K1176" t="s">
        <v>53</v>
      </c>
      <c r="L1176" t="s">
        <v>228</v>
      </c>
      <c r="M1176" t="s">
        <v>92</v>
      </c>
      <c r="N1176" s="11" t="s">
        <v>84</v>
      </c>
      <c r="O1176" s="11" t="s">
        <v>2274</v>
      </c>
      <c r="P1176">
        <v>0</v>
      </c>
      <c r="Q1176">
        <v>6</v>
      </c>
      <c r="R1176">
        <v>0</v>
      </c>
      <c r="S1176">
        <v>467.7</v>
      </c>
      <c r="T1176">
        <v>-467.7</v>
      </c>
    </row>
    <row r="1177" spans="1:20" x14ac:dyDescent="0.25">
      <c r="A1177" t="s">
        <v>75</v>
      </c>
      <c r="B1177" t="s">
        <v>2136</v>
      </c>
      <c r="C1177" t="s">
        <v>25</v>
      </c>
      <c r="D1177" t="s">
        <v>2137</v>
      </c>
      <c r="E1177" t="s">
        <v>262</v>
      </c>
      <c r="F1177">
        <v>7450</v>
      </c>
      <c r="G1177" t="s">
        <v>349</v>
      </c>
      <c r="H1177" t="s">
        <v>80</v>
      </c>
      <c r="I1177" t="s">
        <v>81</v>
      </c>
      <c r="J1177" t="s">
        <v>90</v>
      </c>
      <c r="K1177" t="s">
        <v>36</v>
      </c>
      <c r="L1177" t="s">
        <v>36</v>
      </c>
      <c r="M1177" t="s">
        <v>92</v>
      </c>
      <c r="N1177" s="11" t="s">
        <v>84</v>
      </c>
      <c r="O1177" s="11" t="s">
        <v>2274</v>
      </c>
      <c r="P1177">
        <v>0</v>
      </c>
      <c r="Q1177">
        <v>1</v>
      </c>
      <c r="R1177">
        <v>0</v>
      </c>
      <c r="S1177">
        <v>0</v>
      </c>
      <c r="T1177">
        <v>0</v>
      </c>
    </row>
    <row r="1178" spans="1:20" x14ac:dyDescent="0.25">
      <c r="A1178" t="s">
        <v>75</v>
      </c>
      <c r="B1178" t="s">
        <v>258</v>
      </c>
      <c r="C1178" t="s">
        <v>28</v>
      </c>
      <c r="D1178" t="s">
        <v>259</v>
      </c>
      <c r="E1178" t="s">
        <v>95</v>
      </c>
      <c r="F1178">
        <v>80222</v>
      </c>
      <c r="G1178" t="s">
        <v>569</v>
      </c>
      <c r="H1178" t="s">
        <v>80</v>
      </c>
      <c r="I1178" t="s">
        <v>81</v>
      </c>
      <c r="J1178" t="s">
        <v>90</v>
      </c>
      <c r="K1178" t="s">
        <v>38</v>
      </c>
      <c r="L1178" t="s">
        <v>111</v>
      </c>
      <c r="M1178" t="s">
        <v>92</v>
      </c>
      <c r="N1178" s="11" t="s">
        <v>84</v>
      </c>
      <c r="O1178" s="11" t="s">
        <v>2274</v>
      </c>
      <c r="P1178">
        <v>0</v>
      </c>
      <c r="Q1178">
        <v>4</v>
      </c>
      <c r="R1178">
        <v>0</v>
      </c>
      <c r="S1178">
        <v>202.6</v>
      </c>
      <c r="T1178">
        <v>-202.6</v>
      </c>
    </row>
    <row r="1179" spans="1:20" x14ac:dyDescent="0.25">
      <c r="A1179" t="s">
        <v>75</v>
      </c>
      <c r="B1179" t="s">
        <v>1246</v>
      </c>
      <c r="C1179" t="s">
        <v>24</v>
      </c>
      <c r="D1179" t="s">
        <v>691</v>
      </c>
      <c r="E1179" t="s">
        <v>337</v>
      </c>
      <c r="F1179">
        <v>54016</v>
      </c>
      <c r="G1179" t="s">
        <v>323</v>
      </c>
      <c r="H1179" t="s">
        <v>80</v>
      </c>
      <c r="I1179" t="s">
        <v>81</v>
      </c>
      <c r="J1179" t="s">
        <v>90</v>
      </c>
      <c r="K1179" t="s">
        <v>51</v>
      </c>
      <c r="L1179" t="s">
        <v>250</v>
      </c>
      <c r="M1179" t="s">
        <v>92</v>
      </c>
      <c r="N1179" s="11" t="s">
        <v>84</v>
      </c>
      <c r="O1179" s="11" t="s">
        <v>2274</v>
      </c>
      <c r="P1179">
        <v>0</v>
      </c>
      <c r="Q1179">
        <v>2</v>
      </c>
      <c r="R1179">
        <v>0</v>
      </c>
      <c r="S1179">
        <v>118.7</v>
      </c>
      <c r="T1179">
        <v>-118.7</v>
      </c>
    </row>
    <row r="1180" spans="1:20" x14ac:dyDescent="0.25">
      <c r="A1180" t="s">
        <v>75</v>
      </c>
      <c r="B1180" t="s">
        <v>358</v>
      </c>
      <c r="C1180" t="s">
        <v>26</v>
      </c>
      <c r="D1180" t="s">
        <v>359</v>
      </c>
      <c r="E1180" t="s">
        <v>180</v>
      </c>
      <c r="F1180">
        <v>30075</v>
      </c>
      <c r="G1180" t="s">
        <v>875</v>
      </c>
      <c r="H1180" t="s">
        <v>80</v>
      </c>
      <c r="I1180" t="s">
        <v>81</v>
      </c>
      <c r="J1180" t="s">
        <v>82</v>
      </c>
      <c r="K1180" t="s">
        <v>38</v>
      </c>
      <c r="L1180" t="s">
        <v>129</v>
      </c>
      <c r="M1180" t="s">
        <v>83</v>
      </c>
      <c r="N1180" s="11" t="s">
        <v>84</v>
      </c>
      <c r="O1180" s="11" t="s">
        <v>2274</v>
      </c>
      <c r="P1180">
        <v>-7</v>
      </c>
      <c r="Q1180">
        <v>0</v>
      </c>
      <c r="R1180">
        <v>597.1</v>
      </c>
      <c r="S1180">
        <v>0</v>
      </c>
      <c r="T1180">
        <v>597.1</v>
      </c>
    </row>
    <row r="1181" spans="1:20" x14ac:dyDescent="0.25">
      <c r="A1181" t="s">
        <v>75</v>
      </c>
      <c r="B1181" t="s">
        <v>98</v>
      </c>
      <c r="C1181" t="s">
        <v>29</v>
      </c>
      <c r="D1181" t="s">
        <v>99</v>
      </c>
      <c r="E1181" t="s">
        <v>100</v>
      </c>
      <c r="F1181">
        <v>46825</v>
      </c>
      <c r="G1181" t="s">
        <v>1247</v>
      </c>
      <c r="H1181" t="s">
        <v>80</v>
      </c>
      <c r="I1181" t="s">
        <v>81</v>
      </c>
      <c r="J1181" t="s">
        <v>82</v>
      </c>
      <c r="K1181" t="s">
        <v>44</v>
      </c>
      <c r="L1181" t="s">
        <v>134</v>
      </c>
      <c r="M1181" t="s">
        <v>83</v>
      </c>
      <c r="N1181" s="11" t="s">
        <v>84</v>
      </c>
      <c r="O1181" s="11" t="s">
        <v>2274</v>
      </c>
      <c r="P1181">
        <v>3</v>
      </c>
      <c r="Q1181">
        <v>0</v>
      </c>
      <c r="R1181">
        <v>12.09</v>
      </c>
      <c r="S1181">
        <v>0</v>
      </c>
      <c r="T1181">
        <v>12.09</v>
      </c>
    </row>
    <row r="1182" spans="1:20" x14ac:dyDescent="0.25">
      <c r="A1182" t="s">
        <v>75</v>
      </c>
      <c r="B1182" t="s">
        <v>821</v>
      </c>
      <c r="C1182" t="s">
        <v>29</v>
      </c>
      <c r="D1182" t="s">
        <v>822</v>
      </c>
      <c r="E1182" t="s">
        <v>87</v>
      </c>
      <c r="F1182">
        <v>43074</v>
      </c>
      <c r="G1182" t="s">
        <v>801</v>
      </c>
      <c r="H1182" t="s">
        <v>80</v>
      </c>
      <c r="I1182" t="s">
        <v>81</v>
      </c>
      <c r="J1182" t="s">
        <v>82</v>
      </c>
      <c r="K1182" t="s">
        <v>42</v>
      </c>
      <c r="L1182" t="s">
        <v>91</v>
      </c>
      <c r="M1182" t="s">
        <v>83</v>
      </c>
      <c r="N1182" s="11" t="s">
        <v>84</v>
      </c>
      <c r="O1182" s="11" t="s">
        <v>2274</v>
      </c>
      <c r="P1182">
        <v>2</v>
      </c>
      <c r="Q1182">
        <v>0</v>
      </c>
      <c r="R1182">
        <v>47.9</v>
      </c>
      <c r="S1182">
        <v>0</v>
      </c>
      <c r="T1182">
        <v>47.9</v>
      </c>
    </row>
    <row r="1183" spans="1:20" x14ac:dyDescent="0.25">
      <c r="A1183" t="s">
        <v>75</v>
      </c>
      <c r="B1183" t="s">
        <v>112</v>
      </c>
      <c r="C1183" t="s">
        <v>27</v>
      </c>
      <c r="D1183" t="s">
        <v>113</v>
      </c>
      <c r="E1183" t="s">
        <v>114</v>
      </c>
      <c r="F1183">
        <v>32256</v>
      </c>
      <c r="G1183" t="s">
        <v>323</v>
      </c>
      <c r="H1183" t="s">
        <v>80</v>
      </c>
      <c r="I1183" t="s">
        <v>81</v>
      </c>
      <c r="J1183" t="s">
        <v>90</v>
      </c>
      <c r="K1183" t="s">
        <v>51</v>
      </c>
      <c r="L1183" t="s">
        <v>250</v>
      </c>
      <c r="M1183" t="s">
        <v>92</v>
      </c>
      <c r="N1183" s="11" t="s">
        <v>84</v>
      </c>
      <c r="O1183" s="11" t="s">
        <v>2274</v>
      </c>
      <c r="P1183">
        <v>0</v>
      </c>
      <c r="Q1183">
        <v>1</v>
      </c>
      <c r="R1183">
        <v>0</v>
      </c>
      <c r="S1183">
        <v>59.35</v>
      </c>
      <c r="T1183">
        <v>-59.35</v>
      </c>
    </row>
    <row r="1184" spans="1:20" x14ac:dyDescent="0.25">
      <c r="A1184" t="s">
        <v>75</v>
      </c>
      <c r="B1184" t="s">
        <v>1248</v>
      </c>
      <c r="C1184" t="s">
        <v>20</v>
      </c>
      <c r="D1184" t="s">
        <v>126</v>
      </c>
      <c r="E1184" t="s">
        <v>186</v>
      </c>
      <c r="F1184">
        <v>13204</v>
      </c>
      <c r="G1184" t="s">
        <v>1249</v>
      </c>
      <c r="H1184" t="s">
        <v>80</v>
      </c>
      <c r="I1184" t="s">
        <v>281</v>
      </c>
      <c r="J1184" t="s">
        <v>90</v>
      </c>
      <c r="K1184" t="s">
        <v>53</v>
      </c>
      <c r="L1184" t="s">
        <v>887</v>
      </c>
      <c r="M1184" t="s">
        <v>92</v>
      </c>
      <c r="N1184" s="11" t="s">
        <v>84</v>
      </c>
      <c r="O1184" s="11" t="s">
        <v>2274</v>
      </c>
      <c r="P1184">
        <v>0</v>
      </c>
      <c r="Q1184">
        <v>1</v>
      </c>
      <c r="R1184">
        <v>0</v>
      </c>
      <c r="S1184">
        <v>140.25</v>
      </c>
      <c r="T1184">
        <v>-140.25</v>
      </c>
    </row>
    <row r="1185" spans="1:20" x14ac:dyDescent="0.25">
      <c r="A1185" t="s">
        <v>75</v>
      </c>
      <c r="B1185" t="s">
        <v>551</v>
      </c>
      <c r="C1185" t="s">
        <v>27</v>
      </c>
      <c r="D1185" t="s">
        <v>552</v>
      </c>
      <c r="E1185" t="s">
        <v>114</v>
      </c>
      <c r="F1185">
        <v>33634</v>
      </c>
      <c r="G1185" t="s">
        <v>334</v>
      </c>
      <c r="H1185" t="s">
        <v>246</v>
      </c>
      <c r="I1185" t="s">
        <v>281</v>
      </c>
      <c r="J1185" t="s">
        <v>90</v>
      </c>
      <c r="K1185" t="s">
        <v>42</v>
      </c>
      <c r="L1185" t="s">
        <v>91</v>
      </c>
      <c r="M1185" t="s">
        <v>92</v>
      </c>
      <c r="N1185" s="11" t="s">
        <v>84</v>
      </c>
      <c r="O1185" s="11" t="s">
        <v>2274</v>
      </c>
      <c r="P1185">
        <v>0</v>
      </c>
      <c r="Q1185">
        <v>1</v>
      </c>
      <c r="R1185">
        <v>0</v>
      </c>
      <c r="S1185">
        <v>1.75</v>
      </c>
      <c r="T1185">
        <v>-1.75</v>
      </c>
    </row>
    <row r="1186" spans="1:20" x14ac:dyDescent="0.25">
      <c r="A1186" t="s">
        <v>75</v>
      </c>
      <c r="B1186" t="s">
        <v>380</v>
      </c>
      <c r="C1186" t="s">
        <v>18</v>
      </c>
      <c r="D1186" t="s">
        <v>381</v>
      </c>
      <c r="E1186" t="s">
        <v>191</v>
      </c>
      <c r="F1186">
        <v>75071</v>
      </c>
      <c r="G1186" t="s">
        <v>1250</v>
      </c>
      <c r="H1186" t="s">
        <v>80</v>
      </c>
      <c r="I1186" t="s">
        <v>81</v>
      </c>
      <c r="J1186" t="s">
        <v>82</v>
      </c>
      <c r="K1186" t="s">
        <v>53</v>
      </c>
      <c r="L1186" t="s">
        <v>248</v>
      </c>
      <c r="M1186" t="s">
        <v>83</v>
      </c>
      <c r="N1186" s="11" t="s">
        <v>84</v>
      </c>
      <c r="O1186" s="11" t="s">
        <v>2274</v>
      </c>
      <c r="P1186">
        <v>-5</v>
      </c>
      <c r="Q1186">
        <v>0</v>
      </c>
      <c r="R1186">
        <v>13</v>
      </c>
      <c r="S1186">
        <v>0</v>
      </c>
      <c r="T1186">
        <v>13</v>
      </c>
    </row>
    <row r="1187" spans="1:20" x14ac:dyDescent="0.25">
      <c r="A1187" t="s">
        <v>75</v>
      </c>
      <c r="B1187" t="s">
        <v>1054</v>
      </c>
      <c r="C1187" t="s">
        <v>28</v>
      </c>
      <c r="D1187" t="s">
        <v>1055</v>
      </c>
      <c r="E1187" t="s">
        <v>295</v>
      </c>
      <c r="F1187">
        <v>84003</v>
      </c>
      <c r="G1187" t="s">
        <v>283</v>
      </c>
      <c r="H1187" t="s">
        <v>80</v>
      </c>
      <c r="I1187" t="s">
        <v>81</v>
      </c>
      <c r="J1187" t="s">
        <v>82</v>
      </c>
      <c r="K1187" t="s">
        <v>38</v>
      </c>
      <c r="L1187" t="s">
        <v>111</v>
      </c>
      <c r="M1187" t="s">
        <v>83</v>
      </c>
      <c r="N1187" s="11" t="s">
        <v>84</v>
      </c>
      <c r="O1187" s="11" t="s">
        <v>2274</v>
      </c>
      <c r="P1187">
        <v>-12</v>
      </c>
      <c r="Q1187">
        <v>0</v>
      </c>
      <c r="R1187">
        <v>920.4</v>
      </c>
      <c r="S1187">
        <v>0</v>
      </c>
      <c r="T1187">
        <v>920.4</v>
      </c>
    </row>
    <row r="1188" spans="1:20" x14ac:dyDescent="0.25">
      <c r="A1188" t="s">
        <v>75</v>
      </c>
      <c r="B1188" t="s">
        <v>704</v>
      </c>
      <c r="C1188" t="s">
        <v>27</v>
      </c>
      <c r="D1188" t="s">
        <v>705</v>
      </c>
      <c r="E1188" t="s">
        <v>114</v>
      </c>
      <c r="F1188" t="s">
        <v>706</v>
      </c>
      <c r="G1188" t="s">
        <v>1251</v>
      </c>
      <c r="H1188" t="s">
        <v>80</v>
      </c>
      <c r="I1188" t="s">
        <v>81</v>
      </c>
      <c r="J1188" t="s">
        <v>82</v>
      </c>
      <c r="K1188" t="s">
        <v>37</v>
      </c>
      <c r="L1188" t="s">
        <v>170</v>
      </c>
      <c r="M1188" t="s">
        <v>83</v>
      </c>
      <c r="N1188" s="11" t="s">
        <v>84</v>
      </c>
      <c r="O1188" s="11" t="s">
        <v>2274</v>
      </c>
      <c r="P1188">
        <v>-2</v>
      </c>
      <c r="Q1188">
        <v>0</v>
      </c>
      <c r="R1188">
        <v>103.32</v>
      </c>
      <c r="S1188">
        <v>0</v>
      </c>
      <c r="T1188">
        <v>103.32</v>
      </c>
    </row>
    <row r="1189" spans="1:20" x14ac:dyDescent="0.25">
      <c r="A1189" t="s">
        <v>75</v>
      </c>
      <c r="B1189" t="s">
        <v>103</v>
      </c>
      <c r="C1189" t="s">
        <v>26</v>
      </c>
      <c r="D1189" t="s">
        <v>104</v>
      </c>
      <c r="E1189" t="s">
        <v>105</v>
      </c>
      <c r="F1189">
        <v>29420</v>
      </c>
      <c r="G1189" t="s">
        <v>119</v>
      </c>
      <c r="H1189" t="s">
        <v>80</v>
      </c>
      <c r="I1189" t="s">
        <v>81</v>
      </c>
      <c r="J1189" t="s">
        <v>82</v>
      </c>
      <c r="K1189" t="s">
        <v>38</v>
      </c>
      <c r="L1189" t="s">
        <v>111</v>
      </c>
      <c r="M1189" t="s">
        <v>83</v>
      </c>
      <c r="N1189" s="11" t="s">
        <v>84</v>
      </c>
      <c r="O1189" s="11" t="s">
        <v>2274</v>
      </c>
      <c r="P1189">
        <v>0</v>
      </c>
      <c r="Q1189">
        <v>0</v>
      </c>
      <c r="R1189">
        <v>228.06</v>
      </c>
      <c r="S1189">
        <v>0</v>
      </c>
      <c r="T1189">
        <v>228.06</v>
      </c>
    </row>
    <row r="1190" spans="1:20" x14ac:dyDescent="0.25">
      <c r="A1190" t="s">
        <v>75</v>
      </c>
      <c r="B1190" t="s">
        <v>2263</v>
      </c>
      <c r="C1190" t="s">
        <v>31</v>
      </c>
      <c r="D1190" t="s">
        <v>1305</v>
      </c>
      <c r="E1190" t="s">
        <v>114</v>
      </c>
      <c r="F1190">
        <v>33178</v>
      </c>
      <c r="G1190" t="s">
        <v>224</v>
      </c>
      <c r="H1190" t="s">
        <v>80</v>
      </c>
      <c r="I1190" t="s">
        <v>81</v>
      </c>
      <c r="J1190" t="s">
        <v>82</v>
      </c>
      <c r="K1190" t="s">
        <v>38</v>
      </c>
      <c r="L1190" t="s">
        <v>111</v>
      </c>
      <c r="M1190" t="s">
        <v>83</v>
      </c>
      <c r="N1190" s="11" t="s">
        <v>84</v>
      </c>
      <c r="O1190" s="11" t="s">
        <v>2274</v>
      </c>
      <c r="P1190">
        <v>-1</v>
      </c>
      <c r="Q1190">
        <v>0</v>
      </c>
      <c r="R1190">
        <v>80.64</v>
      </c>
      <c r="S1190">
        <v>0</v>
      </c>
      <c r="T1190">
        <v>80.64</v>
      </c>
    </row>
    <row r="1191" spans="1:20" x14ac:dyDescent="0.25">
      <c r="A1191" t="s">
        <v>75</v>
      </c>
      <c r="B1191" t="s">
        <v>633</v>
      </c>
      <c r="C1191" t="s">
        <v>30</v>
      </c>
      <c r="D1191" t="s">
        <v>634</v>
      </c>
      <c r="E1191" t="s">
        <v>191</v>
      </c>
      <c r="F1191">
        <v>77302</v>
      </c>
      <c r="G1191" t="s">
        <v>367</v>
      </c>
      <c r="H1191" t="s">
        <v>80</v>
      </c>
      <c r="I1191" t="s">
        <v>89</v>
      </c>
      <c r="J1191" t="s">
        <v>82</v>
      </c>
      <c r="K1191" t="s">
        <v>53</v>
      </c>
      <c r="L1191" t="s">
        <v>368</v>
      </c>
      <c r="M1191" t="s">
        <v>83</v>
      </c>
      <c r="N1191" s="11" t="s">
        <v>84</v>
      </c>
      <c r="O1191" s="11" t="s">
        <v>2274</v>
      </c>
      <c r="P1191">
        <v>-2</v>
      </c>
      <c r="Q1191">
        <v>0</v>
      </c>
      <c r="R1191">
        <v>346.5</v>
      </c>
      <c r="S1191">
        <v>0</v>
      </c>
      <c r="T1191">
        <v>346.5</v>
      </c>
    </row>
    <row r="1192" spans="1:20" x14ac:dyDescent="0.25">
      <c r="A1192" t="s">
        <v>75</v>
      </c>
      <c r="B1192" t="s">
        <v>1223</v>
      </c>
      <c r="C1192" t="s">
        <v>22</v>
      </c>
      <c r="D1192" t="s">
        <v>1224</v>
      </c>
      <c r="E1192" t="s">
        <v>262</v>
      </c>
      <c r="F1192">
        <v>8053</v>
      </c>
      <c r="G1192" t="s">
        <v>1252</v>
      </c>
      <c r="H1192" t="s">
        <v>133</v>
      </c>
      <c r="I1192" t="s">
        <v>81</v>
      </c>
      <c r="J1192" t="s">
        <v>82</v>
      </c>
      <c r="K1192" t="s">
        <v>44</v>
      </c>
      <c r="L1192" t="s">
        <v>149</v>
      </c>
      <c r="M1192" t="s">
        <v>83</v>
      </c>
      <c r="N1192" s="11" t="s">
        <v>84</v>
      </c>
      <c r="O1192" s="11" t="s">
        <v>2274</v>
      </c>
      <c r="P1192">
        <v>-60</v>
      </c>
      <c r="Q1192">
        <v>0</v>
      </c>
      <c r="R1192">
        <v>670.8</v>
      </c>
      <c r="S1192">
        <v>0</v>
      </c>
      <c r="T1192">
        <v>670.8</v>
      </c>
    </row>
    <row r="1193" spans="1:20" x14ac:dyDescent="0.25">
      <c r="A1193" t="s">
        <v>75</v>
      </c>
      <c r="B1193" t="s">
        <v>1253</v>
      </c>
      <c r="C1193" t="s">
        <v>18</v>
      </c>
      <c r="D1193" t="s">
        <v>1254</v>
      </c>
      <c r="E1193" t="s">
        <v>191</v>
      </c>
      <c r="F1193">
        <v>75057</v>
      </c>
      <c r="G1193" t="s">
        <v>493</v>
      </c>
      <c r="H1193" t="s">
        <v>80</v>
      </c>
      <c r="I1193" t="s">
        <v>81</v>
      </c>
      <c r="J1193" t="s">
        <v>82</v>
      </c>
      <c r="K1193" t="s">
        <v>39</v>
      </c>
      <c r="L1193" t="s">
        <v>39</v>
      </c>
      <c r="M1193" t="s">
        <v>92</v>
      </c>
      <c r="N1193" s="11" t="s">
        <v>84</v>
      </c>
      <c r="O1193" s="11" t="s">
        <v>2274</v>
      </c>
      <c r="P1193">
        <v>-1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t="s">
        <v>75</v>
      </c>
      <c r="B1194" t="s">
        <v>167</v>
      </c>
      <c r="C1194" t="s">
        <v>28</v>
      </c>
      <c r="D1194" t="s">
        <v>168</v>
      </c>
      <c r="E1194" t="s">
        <v>95</v>
      </c>
      <c r="F1194">
        <v>80550</v>
      </c>
      <c r="G1194" t="s">
        <v>521</v>
      </c>
      <c r="H1194" t="s">
        <v>80</v>
      </c>
      <c r="I1194" t="s">
        <v>81</v>
      </c>
      <c r="J1194" t="s">
        <v>90</v>
      </c>
      <c r="K1194" t="s">
        <v>51</v>
      </c>
      <c r="L1194" t="s">
        <v>250</v>
      </c>
      <c r="M1194" t="s">
        <v>92</v>
      </c>
      <c r="N1194" s="11" t="s">
        <v>84</v>
      </c>
      <c r="O1194" s="11" t="s">
        <v>2274</v>
      </c>
      <c r="P1194">
        <v>0</v>
      </c>
      <c r="Q1194">
        <v>2</v>
      </c>
      <c r="R1194">
        <v>0</v>
      </c>
      <c r="S1194">
        <v>66.56</v>
      </c>
      <c r="T1194">
        <v>-66.56</v>
      </c>
    </row>
    <row r="1195" spans="1:20" x14ac:dyDescent="0.25">
      <c r="A1195" t="s">
        <v>75</v>
      </c>
      <c r="B1195" t="s">
        <v>1219</v>
      </c>
      <c r="C1195" t="s">
        <v>28</v>
      </c>
      <c r="D1195" t="s">
        <v>1220</v>
      </c>
      <c r="E1195" t="s">
        <v>95</v>
      </c>
      <c r="F1195">
        <v>80235</v>
      </c>
      <c r="G1195" t="s">
        <v>816</v>
      </c>
      <c r="H1195" t="s">
        <v>80</v>
      </c>
      <c r="I1195" t="s">
        <v>281</v>
      </c>
      <c r="J1195" t="s">
        <v>90</v>
      </c>
      <c r="K1195" t="s">
        <v>42</v>
      </c>
      <c r="L1195" t="s">
        <v>91</v>
      </c>
      <c r="M1195" t="s">
        <v>92</v>
      </c>
      <c r="N1195" s="11" t="s">
        <v>84</v>
      </c>
      <c r="O1195" s="11" t="s">
        <v>2274</v>
      </c>
      <c r="P1195">
        <v>0</v>
      </c>
      <c r="Q1195">
        <v>5</v>
      </c>
      <c r="R1195">
        <v>0</v>
      </c>
      <c r="S1195">
        <v>155</v>
      </c>
      <c r="T1195">
        <v>-155</v>
      </c>
    </row>
    <row r="1196" spans="1:20" x14ac:dyDescent="0.25">
      <c r="A1196" t="s">
        <v>75</v>
      </c>
      <c r="B1196" t="s">
        <v>339</v>
      </c>
      <c r="C1196" t="s">
        <v>29</v>
      </c>
      <c r="D1196" t="s">
        <v>340</v>
      </c>
      <c r="E1196" t="s">
        <v>142</v>
      </c>
      <c r="F1196">
        <v>48315</v>
      </c>
      <c r="G1196" t="s">
        <v>224</v>
      </c>
      <c r="H1196" t="s">
        <v>80</v>
      </c>
      <c r="I1196" t="s">
        <v>81</v>
      </c>
      <c r="J1196" t="s">
        <v>82</v>
      </c>
      <c r="K1196" t="s">
        <v>38</v>
      </c>
      <c r="L1196" t="s">
        <v>111</v>
      </c>
      <c r="M1196" t="s">
        <v>83</v>
      </c>
      <c r="N1196" s="11" t="s">
        <v>84</v>
      </c>
      <c r="O1196" s="11" t="s">
        <v>2274</v>
      </c>
      <c r="P1196">
        <v>-1</v>
      </c>
      <c r="Q1196">
        <v>0</v>
      </c>
      <c r="R1196">
        <v>104.75</v>
      </c>
      <c r="S1196">
        <v>0</v>
      </c>
      <c r="T1196">
        <v>104.75</v>
      </c>
    </row>
    <row r="1197" spans="1:20" x14ac:dyDescent="0.25">
      <c r="A1197" t="s">
        <v>75</v>
      </c>
      <c r="B1197" t="s">
        <v>588</v>
      </c>
      <c r="C1197" t="s">
        <v>21</v>
      </c>
      <c r="D1197" t="s">
        <v>589</v>
      </c>
      <c r="E1197" t="s">
        <v>159</v>
      </c>
      <c r="F1197">
        <v>66227</v>
      </c>
      <c r="G1197" t="s">
        <v>1257</v>
      </c>
      <c r="H1197" t="s">
        <v>80</v>
      </c>
      <c r="I1197" t="s">
        <v>81</v>
      </c>
      <c r="J1197" t="s">
        <v>82</v>
      </c>
      <c r="K1197" t="s">
        <v>53</v>
      </c>
      <c r="L1197" t="s">
        <v>139</v>
      </c>
      <c r="M1197" t="s">
        <v>83</v>
      </c>
      <c r="N1197" s="11" t="s">
        <v>84</v>
      </c>
      <c r="O1197" s="11" t="s">
        <v>2274</v>
      </c>
      <c r="P1197">
        <v>-11</v>
      </c>
      <c r="Q1197">
        <v>0</v>
      </c>
      <c r="R1197">
        <v>135.85</v>
      </c>
      <c r="S1197">
        <v>0</v>
      </c>
      <c r="T1197">
        <v>135.85</v>
      </c>
    </row>
    <row r="1198" spans="1:20" x14ac:dyDescent="0.25">
      <c r="A1198" t="s">
        <v>75</v>
      </c>
      <c r="B1198" t="s">
        <v>454</v>
      </c>
      <c r="C1198" t="s">
        <v>455</v>
      </c>
      <c r="D1198" t="s">
        <v>456</v>
      </c>
      <c r="E1198" t="s">
        <v>118</v>
      </c>
      <c r="F1198">
        <v>94518</v>
      </c>
      <c r="G1198" t="s">
        <v>115</v>
      </c>
      <c r="H1198" t="s">
        <v>80</v>
      </c>
      <c r="I1198" t="s">
        <v>281</v>
      </c>
      <c r="J1198" t="s">
        <v>90</v>
      </c>
      <c r="K1198" t="s">
        <v>42</v>
      </c>
      <c r="L1198" t="s">
        <v>91</v>
      </c>
      <c r="M1198" t="s">
        <v>92</v>
      </c>
      <c r="N1198" s="11" t="s">
        <v>84</v>
      </c>
      <c r="O1198" s="11" t="s">
        <v>2274</v>
      </c>
      <c r="P1198">
        <v>0</v>
      </c>
      <c r="Q1198">
        <v>3</v>
      </c>
      <c r="R1198">
        <v>0</v>
      </c>
      <c r="S1198">
        <v>29.4</v>
      </c>
      <c r="T1198">
        <v>-29.4</v>
      </c>
    </row>
    <row r="1199" spans="1:20" x14ac:dyDescent="0.25">
      <c r="A1199" t="s">
        <v>75</v>
      </c>
      <c r="B1199" t="s">
        <v>212</v>
      </c>
      <c r="C1199" t="s">
        <v>25</v>
      </c>
      <c r="D1199" t="s">
        <v>213</v>
      </c>
      <c r="E1199" t="s">
        <v>186</v>
      </c>
      <c r="F1199">
        <v>11803</v>
      </c>
      <c r="G1199" t="s">
        <v>266</v>
      </c>
      <c r="H1199" t="s">
        <v>80</v>
      </c>
      <c r="I1199" t="s">
        <v>81</v>
      </c>
      <c r="J1199" t="s">
        <v>90</v>
      </c>
      <c r="K1199" t="s">
        <v>53</v>
      </c>
      <c r="L1199" t="s">
        <v>165</v>
      </c>
      <c r="M1199" t="s">
        <v>92</v>
      </c>
      <c r="N1199" s="11" t="s">
        <v>84</v>
      </c>
      <c r="O1199" s="11" t="s">
        <v>2274</v>
      </c>
      <c r="P1199">
        <v>0</v>
      </c>
      <c r="Q1199">
        <v>1</v>
      </c>
      <c r="R1199">
        <v>0</v>
      </c>
      <c r="S1199">
        <v>89.8</v>
      </c>
      <c r="T1199">
        <v>-89.8</v>
      </c>
    </row>
    <row r="1200" spans="1:20" x14ac:dyDescent="0.25">
      <c r="A1200" t="s">
        <v>75</v>
      </c>
      <c r="B1200" t="s">
        <v>369</v>
      </c>
      <c r="C1200" t="s">
        <v>18</v>
      </c>
      <c r="D1200" t="s">
        <v>370</v>
      </c>
      <c r="E1200" t="s">
        <v>191</v>
      </c>
      <c r="F1200">
        <v>78669</v>
      </c>
      <c r="G1200" t="s">
        <v>773</v>
      </c>
      <c r="H1200" t="s">
        <v>80</v>
      </c>
      <c r="I1200" t="s">
        <v>81</v>
      </c>
      <c r="J1200" t="s">
        <v>82</v>
      </c>
      <c r="K1200" t="s">
        <v>53</v>
      </c>
      <c r="L1200" t="s">
        <v>228</v>
      </c>
      <c r="M1200" t="s">
        <v>83</v>
      </c>
      <c r="N1200" s="11" t="s">
        <v>84</v>
      </c>
      <c r="O1200" s="11" t="s">
        <v>2274</v>
      </c>
      <c r="P1200">
        <v>-3</v>
      </c>
      <c r="Q1200">
        <v>0</v>
      </c>
      <c r="R1200">
        <v>252.6</v>
      </c>
      <c r="S1200">
        <v>0</v>
      </c>
      <c r="T1200">
        <v>252.6</v>
      </c>
    </row>
    <row r="1201" spans="1:20" x14ac:dyDescent="0.25">
      <c r="A1201" t="s">
        <v>75</v>
      </c>
      <c r="B1201" t="s">
        <v>103</v>
      </c>
      <c r="C1201" t="s">
        <v>26</v>
      </c>
      <c r="D1201" t="s">
        <v>104</v>
      </c>
      <c r="E1201" t="s">
        <v>105</v>
      </c>
      <c r="F1201">
        <v>29420</v>
      </c>
      <c r="G1201" t="s">
        <v>1260</v>
      </c>
      <c r="H1201" t="s">
        <v>80</v>
      </c>
      <c r="I1201" t="s">
        <v>81</v>
      </c>
      <c r="J1201" t="s">
        <v>90</v>
      </c>
      <c r="K1201" t="s">
        <v>41</v>
      </c>
      <c r="L1201" t="s">
        <v>1261</v>
      </c>
      <c r="M1201" t="s">
        <v>92</v>
      </c>
      <c r="N1201" s="11" t="s">
        <v>84</v>
      </c>
      <c r="O1201" s="11" t="s">
        <v>2274</v>
      </c>
      <c r="P1201">
        <v>0</v>
      </c>
      <c r="Q1201">
        <v>2</v>
      </c>
      <c r="R1201">
        <v>0</v>
      </c>
      <c r="S1201">
        <v>110</v>
      </c>
      <c r="T1201">
        <v>-110</v>
      </c>
    </row>
    <row r="1202" spans="1:20" x14ac:dyDescent="0.25">
      <c r="A1202" t="s">
        <v>75</v>
      </c>
      <c r="B1202" t="s">
        <v>318</v>
      </c>
      <c r="C1202" t="s">
        <v>19</v>
      </c>
      <c r="D1202" t="s">
        <v>319</v>
      </c>
      <c r="E1202" t="s">
        <v>320</v>
      </c>
      <c r="F1202">
        <v>96753</v>
      </c>
      <c r="G1202" t="s">
        <v>321</v>
      </c>
      <c r="H1202" t="s">
        <v>80</v>
      </c>
      <c r="I1202" t="s">
        <v>281</v>
      </c>
      <c r="J1202" t="s">
        <v>90</v>
      </c>
      <c r="K1202" t="s">
        <v>42</v>
      </c>
      <c r="L1202" t="s">
        <v>91</v>
      </c>
      <c r="M1202" t="s">
        <v>188</v>
      </c>
      <c r="N1202" s="11" t="s">
        <v>84</v>
      </c>
      <c r="O1202" s="11" t="s">
        <v>2274</v>
      </c>
      <c r="P1202">
        <v>0</v>
      </c>
      <c r="Q1202">
        <v>2</v>
      </c>
      <c r="R1202">
        <v>0</v>
      </c>
      <c r="S1202">
        <v>4.5999999999999996</v>
      </c>
      <c r="T1202">
        <v>-4.5999999999999996</v>
      </c>
    </row>
    <row r="1203" spans="1:20" x14ac:dyDescent="0.25">
      <c r="A1203" t="s">
        <v>75</v>
      </c>
      <c r="B1203" t="s">
        <v>668</v>
      </c>
      <c r="C1203" t="s">
        <v>28</v>
      </c>
      <c r="D1203" t="s">
        <v>623</v>
      </c>
      <c r="E1203" t="s">
        <v>95</v>
      </c>
      <c r="F1203">
        <v>80130</v>
      </c>
      <c r="G1203" t="s">
        <v>152</v>
      </c>
      <c r="H1203" t="s">
        <v>80</v>
      </c>
      <c r="I1203" t="s">
        <v>81</v>
      </c>
      <c r="J1203" t="s">
        <v>90</v>
      </c>
      <c r="K1203" t="s">
        <v>38</v>
      </c>
      <c r="L1203" t="s">
        <v>111</v>
      </c>
      <c r="M1203" t="s">
        <v>92</v>
      </c>
      <c r="N1203" s="11" t="s">
        <v>84</v>
      </c>
      <c r="O1203" s="11" t="s">
        <v>2274</v>
      </c>
      <c r="P1203">
        <v>0</v>
      </c>
      <c r="Q1203">
        <v>2</v>
      </c>
      <c r="R1203">
        <v>0</v>
      </c>
      <c r="S1203">
        <v>170.6</v>
      </c>
      <c r="T1203">
        <v>-170.6</v>
      </c>
    </row>
    <row r="1204" spans="1:20" x14ac:dyDescent="0.25">
      <c r="A1204" t="s">
        <v>75</v>
      </c>
      <c r="B1204" t="s">
        <v>161</v>
      </c>
      <c r="C1204" t="s">
        <v>22</v>
      </c>
      <c r="D1204" t="s">
        <v>162</v>
      </c>
      <c r="E1204" t="s">
        <v>122</v>
      </c>
      <c r="F1204">
        <v>20814</v>
      </c>
      <c r="G1204" t="s">
        <v>514</v>
      </c>
      <c r="H1204" t="s">
        <v>80</v>
      </c>
      <c r="I1204" t="s">
        <v>81</v>
      </c>
      <c r="J1204" t="s">
        <v>82</v>
      </c>
      <c r="K1204" t="s">
        <v>38</v>
      </c>
      <c r="L1204" t="s">
        <v>111</v>
      </c>
      <c r="M1204" t="s">
        <v>83</v>
      </c>
      <c r="N1204" s="11" t="s">
        <v>84</v>
      </c>
      <c r="O1204" s="11" t="s">
        <v>2274</v>
      </c>
      <c r="P1204">
        <v>-4</v>
      </c>
      <c r="Q1204">
        <v>0</v>
      </c>
      <c r="R1204">
        <v>596</v>
      </c>
      <c r="S1204">
        <v>0</v>
      </c>
      <c r="T1204">
        <v>596</v>
      </c>
    </row>
    <row r="1205" spans="1:20" x14ac:dyDescent="0.25">
      <c r="A1205" t="s">
        <v>75</v>
      </c>
      <c r="B1205" t="s">
        <v>1050</v>
      </c>
      <c r="C1205" t="s">
        <v>21</v>
      </c>
      <c r="D1205" t="s">
        <v>1051</v>
      </c>
      <c r="E1205" t="s">
        <v>159</v>
      </c>
      <c r="F1205">
        <v>66219</v>
      </c>
      <c r="G1205" t="s">
        <v>746</v>
      </c>
      <c r="H1205" t="s">
        <v>80</v>
      </c>
      <c r="I1205" t="s">
        <v>81</v>
      </c>
      <c r="J1205" t="s">
        <v>82</v>
      </c>
      <c r="K1205" t="s">
        <v>38</v>
      </c>
      <c r="L1205" t="s">
        <v>129</v>
      </c>
      <c r="M1205" t="s">
        <v>83</v>
      </c>
      <c r="N1205" s="11" t="s">
        <v>84</v>
      </c>
      <c r="O1205" s="11" t="s">
        <v>2274</v>
      </c>
      <c r="P1205">
        <v>1</v>
      </c>
      <c r="Q1205">
        <v>0</v>
      </c>
      <c r="R1205">
        <v>108.9</v>
      </c>
      <c r="S1205">
        <v>0</v>
      </c>
      <c r="T1205">
        <v>108.9</v>
      </c>
    </row>
    <row r="1206" spans="1:20" x14ac:dyDescent="0.25">
      <c r="A1206" t="s">
        <v>75</v>
      </c>
      <c r="B1206" t="s">
        <v>116</v>
      </c>
      <c r="C1206" t="s">
        <v>19</v>
      </c>
      <c r="D1206" t="s">
        <v>117</v>
      </c>
      <c r="E1206" t="s">
        <v>118</v>
      </c>
      <c r="F1206">
        <v>97055</v>
      </c>
      <c r="G1206" t="s">
        <v>283</v>
      </c>
      <c r="H1206" t="s">
        <v>80</v>
      </c>
      <c r="I1206" t="s">
        <v>81</v>
      </c>
      <c r="J1206" t="s">
        <v>82</v>
      </c>
      <c r="K1206" t="s">
        <v>38</v>
      </c>
      <c r="L1206" t="s">
        <v>111</v>
      </c>
      <c r="M1206" t="s">
        <v>83</v>
      </c>
      <c r="N1206" s="11" t="s">
        <v>84</v>
      </c>
      <c r="O1206" s="11" t="s">
        <v>2274</v>
      </c>
      <c r="P1206">
        <v>-4</v>
      </c>
      <c r="Q1206">
        <v>0</v>
      </c>
      <c r="R1206">
        <v>265.08</v>
      </c>
      <c r="S1206">
        <v>0</v>
      </c>
      <c r="T1206">
        <v>265.08</v>
      </c>
    </row>
    <row r="1207" spans="1:20" x14ac:dyDescent="0.25">
      <c r="A1207" t="s">
        <v>75</v>
      </c>
      <c r="B1207" t="s">
        <v>638</v>
      </c>
      <c r="C1207" t="s">
        <v>30</v>
      </c>
      <c r="D1207" t="s">
        <v>639</v>
      </c>
      <c r="E1207" t="s">
        <v>640</v>
      </c>
      <c r="F1207">
        <v>60056</v>
      </c>
      <c r="G1207" t="s">
        <v>156</v>
      </c>
      <c r="H1207" t="s">
        <v>80</v>
      </c>
      <c r="I1207" t="s">
        <v>81</v>
      </c>
      <c r="J1207" t="s">
        <v>90</v>
      </c>
      <c r="K1207" t="s">
        <v>38</v>
      </c>
      <c r="L1207" t="s">
        <v>111</v>
      </c>
      <c r="M1207" t="s">
        <v>92</v>
      </c>
      <c r="N1207" s="11" t="s">
        <v>84</v>
      </c>
      <c r="O1207" s="11" t="s">
        <v>2274</v>
      </c>
      <c r="P1207">
        <v>0</v>
      </c>
      <c r="Q1207">
        <v>1</v>
      </c>
      <c r="R1207">
        <v>0</v>
      </c>
      <c r="S1207">
        <v>213.35</v>
      </c>
      <c r="T1207">
        <v>-213.35</v>
      </c>
    </row>
    <row r="1208" spans="1:20" x14ac:dyDescent="0.25">
      <c r="A1208" t="s">
        <v>75</v>
      </c>
      <c r="B1208" t="s">
        <v>655</v>
      </c>
      <c r="C1208" t="s">
        <v>19</v>
      </c>
      <c r="D1208" t="s">
        <v>195</v>
      </c>
      <c r="E1208" t="s">
        <v>147</v>
      </c>
      <c r="F1208">
        <v>85295</v>
      </c>
      <c r="G1208" t="s">
        <v>298</v>
      </c>
      <c r="H1208" t="s">
        <v>80</v>
      </c>
      <c r="I1208" t="s">
        <v>164</v>
      </c>
      <c r="J1208" t="s">
        <v>90</v>
      </c>
      <c r="K1208" t="s">
        <v>38</v>
      </c>
      <c r="L1208" t="s">
        <v>129</v>
      </c>
      <c r="M1208" t="s">
        <v>188</v>
      </c>
      <c r="N1208" s="11" t="s">
        <v>84</v>
      </c>
      <c r="O1208" s="11" t="s">
        <v>2274</v>
      </c>
      <c r="P1208">
        <v>0</v>
      </c>
      <c r="Q1208">
        <v>1</v>
      </c>
      <c r="R1208">
        <v>0</v>
      </c>
      <c r="S1208">
        <v>148.65</v>
      </c>
      <c r="T1208">
        <v>-148.65</v>
      </c>
    </row>
    <row r="1209" spans="1:20" x14ac:dyDescent="0.25">
      <c r="A1209" t="s">
        <v>75</v>
      </c>
      <c r="B1209" t="s">
        <v>335</v>
      </c>
      <c r="C1209" t="s">
        <v>30</v>
      </c>
      <c r="D1209" t="s">
        <v>336</v>
      </c>
      <c r="E1209" t="s">
        <v>337</v>
      </c>
      <c r="F1209">
        <v>54481</v>
      </c>
      <c r="G1209" t="s">
        <v>152</v>
      </c>
      <c r="H1209" t="s">
        <v>80</v>
      </c>
      <c r="I1209" t="s">
        <v>81</v>
      </c>
      <c r="J1209" t="s">
        <v>90</v>
      </c>
      <c r="K1209" t="s">
        <v>38</v>
      </c>
      <c r="L1209" t="s">
        <v>111</v>
      </c>
      <c r="M1209" t="s">
        <v>92</v>
      </c>
      <c r="N1209" s="11" t="s">
        <v>84</v>
      </c>
      <c r="O1209" s="11" t="s">
        <v>2274</v>
      </c>
      <c r="P1209">
        <v>0</v>
      </c>
      <c r="Q1209">
        <v>4</v>
      </c>
      <c r="R1209">
        <v>0</v>
      </c>
      <c r="S1209">
        <v>153.52000000000001</v>
      </c>
      <c r="T1209">
        <v>-153.52000000000001</v>
      </c>
    </row>
    <row r="1210" spans="1:20" x14ac:dyDescent="0.25">
      <c r="A1210" t="s">
        <v>75</v>
      </c>
      <c r="B1210" t="s">
        <v>267</v>
      </c>
      <c r="C1210" t="s">
        <v>19</v>
      </c>
      <c r="D1210" t="s">
        <v>268</v>
      </c>
      <c r="E1210" t="s">
        <v>118</v>
      </c>
      <c r="F1210">
        <v>92123</v>
      </c>
      <c r="G1210" t="s">
        <v>1263</v>
      </c>
      <c r="H1210" t="s">
        <v>80</v>
      </c>
      <c r="I1210" t="s">
        <v>81</v>
      </c>
      <c r="J1210" t="s">
        <v>90</v>
      </c>
      <c r="K1210" t="s">
        <v>42</v>
      </c>
      <c r="L1210" t="s">
        <v>91</v>
      </c>
      <c r="M1210" t="s">
        <v>92</v>
      </c>
      <c r="N1210" s="11" t="s">
        <v>84</v>
      </c>
      <c r="O1210" s="11" t="s">
        <v>2274</v>
      </c>
      <c r="P1210">
        <v>0</v>
      </c>
      <c r="Q1210">
        <v>6</v>
      </c>
      <c r="R1210">
        <v>0</v>
      </c>
      <c r="S1210">
        <v>25.2</v>
      </c>
      <c r="T1210">
        <v>-25.2</v>
      </c>
    </row>
    <row r="1211" spans="1:20" x14ac:dyDescent="0.25">
      <c r="A1211" t="s">
        <v>75</v>
      </c>
      <c r="B1211" t="s">
        <v>588</v>
      </c>
      <c r="C1211" t="s">
        <v>21</v>
      </c>
      <c r="D1211" t="s">
        <v>589</v>
      </c>
      <c r="E1211" t="s">
        <v>159</v>
      </c>
      <c r="F1211">
        <v>66227</v>
      </c>
      <c r="G1211" t="s">
        <v>181</v>
      </c>
      <c r="H1211" t="s">
        <v>80</v>
      </c>
      <c r="I1211" t="s">
        <v>81</v>
      </c>
      <c r="J1211" t="s">
        <v>82</v>
      </c>
      <c r="K1211" t="s">
        <v>38</v>
      </c>
      <c r="L1211" t="s">
        <v>111</v>
      </c>
      <c r="M1211" t="s">
        <v>83</v>
      </c>
      <c r="N1211" s="11" t="s">
        <v>84</v>
      </c>
      <c r="O1211" s="11" t="s">
        <v>2274</v>
      </c>
      <c r="P1211">
        <v>-4</v>
      </c>
      <c r="Q1211">
        <v>0</v>
      </c>
      <c r="R1211">
        <v>844.8</v>
      </c>
      <c r="S1211">
        <v>0</v>
      </c>
      <c r="T1211">
        <v>844.8</v>
      </c>
    </row>
    <row r="1212" spans="1:20" x14ac:dyDescent="0.25">
      <c r="A1212" t="s">
        <v>75</v>
      </c>
      <c r="B1212" t="s">
        <v>588</v>
      </c>
      <c r="C1212" t="s">
        <v>21</v>
      </c>
      <c r="D1212" t="s">
        <v>589</v>
      </c>
      <c r="E1212" t="s">
        <v>159</v>
      </c>
      <c r="F1212">
        <v>66227</v>
      </c>
      <c r="G1212" t="s">
        <v>254</v>
      </c>
      <c r="H1212" t="s">
        <v>80</v>
      </c>
      <c r="I1212" t="s">
        <v>81</v>
      </c>
      <c r="J1212" t="s">
        <v>82</v>
      </c>
      <c r="K1212" t="s">
        <v>42</v>
      </c>
      <c r="L1212" t="s">
        <v>91</v>
      </c>
      <c r="M1212" t="s">
        <v>83</v>
      </c>
      <c r="N1212" s="11" t="s">
        <v>84</v>
      </c>
      <c r="O1212" s="11" t="s">
        <v>2274</v>
      </c>
      <c r="P1212">
        <v>-32</v>
      </c>
      <c r="Q1212">
        <v>0</v>
      </c>
      <c r="R1212">
        <v>2110.75</v>
      </c>
      <c r="S1212">
        <v>0</v>
      </c>
      <c r="T1212">
        <v>2110.75</v>
      </c>
    </row>
    <row r="1213" spans="1:20" x14ac:dyDescent="0.25">
      <c r="A1213" t="s">
        <v>75</v>
      </c>
      <c r="B1213" t="s">
        <v>995</v>
      </c>
      <c r="C1213" t="s">
        <v>18</v>
      </c>
      <c r="D1213" t="s">
        <v>996</v>
      </c>
      <c r="E1213" t="s">
        <v>191</v>
      </c>
      <c r="F1213">
        <v>75604</v>
      </c>
      <c r="G1213" t="s">
        <v>446</v>
      </c>
      <c r="H1213" t="s">
        <v>80</v>
      </c>
      <c r="I1213" t="s">
        <v>81</v>
      </c>
      <c r="J1213" t="s">
        <v>82</v>
      </c>
      <c r="K1213" t="s">
        <v>53</v>
      </c>
      <c r="L1213" t="s">
        <v>248</v>
      </c>
      <c r="M1213" t="s">
        <v>83</v>
      </c>
      <c r="N1213" s="11" t="s">
        <v>84</v>
      </c>
      <c r="O1213" s="11" t="s">
        <v>2274</v>
      </c>
      <c r="P1213">
        <v>-20</v>
      </c>
      <c r="Q1213">
        <v>0</v>
      </c>
      <c r="R1213">
        <v>83</v>
      </c>
      <c r="S1213">
        <v>0</v>
      </c>
      <c r="T1213">
        <v>83</v>
      </c>
    </row>
    <row r="1214" spans="1:20" x14ac:dyDescent="0.25">
      <c r="A1214" t="s">
        <v>75</v>
      </c>
      <c r="B1214" t="s">
        <v>588</v>
      </c>
      <c r="C1214" t="s">
        <v>21</v>
      </c>
      <c r="D1214" t="s">
        <v>589</v>
      </c>
      <c r="E1214" t="s">
        <v>159</v>
      </c>
      <c r="F1214">
        <v>66227</v>
      </c>
      <c r="G1214" t="s">
        <v>1264</v>
      </c>
      <c r="H1214" t="s">
        <v>80</v>
      </c>
      <c r="I1214" t="s">
        <v>81</v>
      </c>
      <c r="J1214" t="s">
        <v>365</v>
      </c>
      <c r="K1214" t="s">
        <v>47</v>
      </c>
      <c r="L1214" t="s">
        <v>509</v>
      </c>
      <c r="M1214" t="s">
        <v>229</v>
      </c>
      <c r="N1214" s="11" t="s">
        <v>84</v>
      </c>
      <c r="O1214" s="11" t="s">
        <v>2274</v>
      </c>
      <c r="P1214">
        <v>-19</v>
      </c>
      <c r="Q1214">
        <v>0</v>
      </c>
      <c r="R1214">
        <v>233.7</v>
      </c>
      <c r="S1214">
        <v>0</v>
      </c>
      <c r="T1214">
        <v>233.7</v>
      </c>
    </row>
    <row r="1215" spans="1:20" x14ac:dyDescent="0.25">
      <c r="A1215" t="s">
        <v>75</v>
      </c>
      <c r="B1215" t="s">
        <v>717</v>
      </c>
      <c r="C1215" t="s">
        <v>27</v>
      </c>
      <c r="D1215" t="s">
        <v>648</v>
      </c>
      <c r="E1215" t="s">
        <v>114</v>
      </c>
      <c r="F1215">
        <v>32811</v>
      </c>
      <c r="G1215" t="s">
        <v>786</v>
      </c>
      <c r="H1215" t="s">
        <v>80</v>
      </c>
      <c r="I1215" t="s">
        <v>281</v>
      </c>
      <c r="J1215" t="s">
        <v>82</v>
      </c>
      <c r="K1215" t="s">
        <v>42</v>
      </c>
      <c r="L1215" t="s">
        <v>97</v>
      </c>
      <c r="M1215" t="s">
        <v>83</v>
      </c>
      <c r="N1215" s="11" t="s">
        <v>84</v>
      </c>
      <c r="O1215" s="11" t="s">
        <v>2274</v>
      </c>
      <c r="P1215">
        <v>0</v>
      </c>
      <c r="Q1215">
        <v>0</v>
      </c>
      <c r="R1215">
        <v>-158.27000000000001</v>
      </c>
      <c r="S1215">
        <v>0</v>
      </c>
      <c r="T1215">
        <v>-158.27000000000001</v>
      </c>
    </row>
    <row r="1216" spans="1:20" x14ac:dyDescent="0.25">
      <c r="A1216" t="s">
        <v>75</v>
      </c>
      <c r="B1216" t="s">
        <v>331</v>
      </c>
      <c r="C1216" t="s">
        <v>18</v>
      </c>
      <c r="D1216" t="s">
        <v>332</v>
      </c>
      <c r="E1216" t="s">
        <v>333</v>
      </c>
      <c r="F1216">
        <v>72405</v>
      </c>
      <c r="G1216" t="s">
        <v>1115</v>
      </c>
      <c r="H1216" t="s">
        <v>80</v>
      </c>
      <c r="I1216" t="s">
        <v>164</v>
      </c>
      <c r="J1216" t="s">
        <v>90</v>
      </c>
      <c r="K1216" t="s">
        <v>44</v>
      </c>
      <c r="L1216" t="s">
        <v>144</v>
      </c>
      <c r="M1216" t="s">
        <v>92</v>
      </c>
      <c r="N1216" s="11" t="s">
        <v>84</v>
      </c>
      <c r="O1216" s="11" t="s">
        <v>2274</v>
      </c>
      <c r="P1216">
        <v>0</v>
      </c>
      <c r="Q1216">
        <v>24</v>
      </c>
      <c r="R1216">
        <v>0</v>
      </c>
      <c r="S1216">
        <v>132</v>
      </c>
      <c r="T1216">
        <v>-132</v>
      </c>
    </row>
    <row r="1217" spans="1:20" x14ac:dyDescent="0.25">
      <c r="A1217" t="s">
        <v>75</v>
      </c>
      <c r="B1217" t="s">
        <v>612</v>
      </c>
      <c r="C1217" t="s">
        <v>29</v>
      </c>
      <c r="D1217" t="s">
        <v>1265</v>
      </c>
      <c r="E1217" t="s">
        <v>142</v>
      </c>
      <c r="F1217">
        <v>49686</v>
      </c>
      <c r="G1217" t="s">
        <v>1266</v>
      </c>
      <c r="H1217" t="s">
        <v>80</v>
      </c>
      <c r="I1217" t="s">
        <v>81</v>
      </c>
      <c r="J1217" t="s">
        <v>90</v>
      </c>
      <c r="K1217" t="s">
        <v>53</v>
      </c>
      <c r="L1217" t="s">
        <v>165</v>
      </c>
      <c r="M1217" t="s">
        <v>92</v>
      </c>
      <c r="N1217" s="11" t="s">
        <v>84</v>
      </c>
      <c r="O1217" s="11" t="s">
        <v>2274</v>
      </c>
      <c r="P1217">
        <v>0</v>
      </c>
      <c r="Q1217">
        <v>2</v>
      </c>
      <c r="R1217">
        <v>0</v>
      </c>
      <c r="S1217">
        <v>231</v>
      </c>
      <c r="T1217">
        <v>-231</v>
      </c>
    </row>
    <row r="1218" spans="1:20" x14ac:dyDescent="0.25">
      <c r="A1218" t="s">
        <v>75</v>
      </c>
      <c r="B1218" t="s">
        <v>1267</v>
      </c>
      <c r="C1218" t="s">
        <v>25</v>
      </c>
      <c r="D1218" t="s">
        <v>957</v>
      </c>
      <c r="E1218" t="s">
        <v>186</v>
      </c>
      <c r="F1218">
        <v>10038</v>
      </c>
      <c r="G1218" t="s">
        <v>1268</v>
      </c>
      <c r="H1218" t="s">
        <v>80</v>
      </c>
      <c r="I1218" t="s">
        <v>81</v>
      </c>
      <c r="J1218" t="s">
        <v>90</v>
      </c>
      <c r="K1218" t="s">
        <v>36</v>
      </c>
      <c r="L1218" t="s">
        <v>36</v>
      </c>
      <c r="M1218" t="s">
        <v>92</v>
      </c>
      <c r="N1218" s="11" t="s">
        <v>84</v>
      </c>
      <c r="O1218" s="11" t="s">
        <v>2274</v>
      </c>
      <c r="P1218">
        <v>0</v>
      </c>
      <c r="Q1218">
        <v>1</v>
      </c>
      <c r="R1218">
        <v>0</v>
      </c>
      <c r="S1218">
        <v>125.15</v>
      </c>
      <c r="T1218">
        <v>-125.15</v>
      </c>
    </row>
    <row r="1219" spans="1:20" x14ac:dyDescent="0.25">
      <c r="A1219" t="s">
        <v>75</v>
      </c>
      <c r="B1219" t="s">
        <v>1164</v>
      </c>
      <c r="C1219" t="s">
        <v>26</v>
      </c>
      <c r="D1219" t="s">
        <v>1165</v>
      </c>
      <c r="E1219" t="s">
        <v>105</v>
      </c>
      <c r="F1219">
        <v>29708</v>
      </c>
      <c r="G1219" t="s">
        <v>1269</v>
      </c>
      <c r="H1219" t="s">
        <v>80</v>
      </c>
      <c r="I1219" t="s">
        <v>81</v>
      </c>
      <c r="J1219" t="s">
        <v>82</v>
      </c>
      <c r="K1219" t="s">
        <v>53</v>
      </c>
      <c r="L1219" t="s">
        <v>193</v>
      </c>
      <c r="M1219" t="s">
        <v>83</v>
      </c>
      <c r="N1219" s="11" t="s">
        <v>84</v>
      </c>
      <c r="O1219" s="11" t="s">
        <v>2274</v>
      </c>
      <c r="P1219">
        <v>-1</v>
      </c>
      <c r="Q1219">
        <v>0</v>
      </c>
      <c r="R1219">
        <v>132.35</v>
      </c>
      <c r="S1219">
        <v>0</v>
      </c>
      <c r="T1219">
        <v>132.35</v>
      </c>
    </row>
    <row r="1220" spans="1:20" x14ac:dyDescent="0.25">
      <c r="A1220" t="s">
        <v>75</v>
      </c>
      <c r="B1220" t="s">
        <v>443</v>
      </c>
      <c r="C1220" t="s">
        <v>22</v>
      </c>
      <c r="D1220" t="s">
        <v>444</v>
      </c>
      <c r="E1220" t="s">
        <v>137</v>
      </c>
      <c r="F1220">
        <v>23693</v>
      </c>
      <c r="G1220" t="s">
        <v>450</v>
      </c>
      <c r="H1220" t="s">
        <v>80</v>
      </c>
      <c r="I1220" t="s">
        <v>81</v>
      </c>
      <c r="J1220" t="s">
        <v>90</v>
      </c>
      <c r="K1220" t="s">
        <v>51</v>
      </c>
      <c r="L1220" t="s">
        <v>250</v>
      </c>
      <c r="M1220" t="s">
        <v>92</v>
      </c>
      <c r="N1220" s="11" t="s">
        <v>84</v>
      </c>
      <c r="O1220" s="11" t="s">
        <v>2274</v>
      </c>
      <c r="P1220">
        <v>0</v>
      </c>
      <c r="Q1220">
        <v>1</v>
      </c>
      <c r="R1220">
        <v>0</v>
      </c>
      <c r="S1220">
        <v>15.5</v>
      </c>
      <c r="T1220">
        <v>-15.5</v>
      </c>
    </row>
    <row r="1221" spans="1:20" x14ac:dyDescent="0.25">
      <c r="A1221" t="s">
        <v>75</v>
      </c>
      <c r="B1221" t="s">
        <v>600</v>
      </c>
      <c r="C1221" t="s">
        <v>29</v>
      </c>
      <c r="D1221" t="s">
        <v>601</v>
      </c>
      <c r="E1221" t="s">
        <v>142</v>
      </c>
      <c r="F1221">
        <v>49629</v>
      </c>
      <c r="G1221" t="s">
        <v>1281</v>
      </c>
      <c r="H1221" t="s">
        <v>80</v>
      </c>
      <c r="I1221" t="s">
        <v>81</v>
      </c>
      <c r="J1221" t="s">
        <v>90</v>
      </c>
      <c r="K1221" t="s">
        <v>38</v>
      </c>
      <c r="L1221" t="s">
        <v>129</v>
      </c>
      <c r="M1221" t="s">
        <v>92</v>
      </c>
      <c r="N1221" s="11" t="s">
        <v>84</v>
      </c>
      <c r="O1221" s="11" t="s">
        <v>2274</v>
      </c>
      <c r="P1221">
        <v>0</v>
      </c>
      <c r="Q1221">
        <v>1</v>
      </c>
      <c r="R1221">
        <v>0</v>
      </c>
      <c r="S1221">
        <v>70.900000000000006</v>
      </c>
      <c r="T1221">
        <v>-70.900000000000006</v>
      </c>
    </row>
    <row r="1222" spans="1:20" x14ac:dyDescent="0.25">
      <c r="A1222" t="s">
        <v>75</v>
      </c>
      <c r="B1222" t="s">
        <v>682</v>
      </c>
      <c r="C1222" t="s">
        <v>29</v>
      </c>
      <c r="D1222" t="s">
        <v>683</v>
      </c>
      <c r="E1222" t="s">
        <v>87</v>
      </c>
      <c r="F1222">
        <v>44114</v>
      </c>
      <c r="G1222" t="s">
        <v>128</v>
      </c>
      <c r="H1222" t="s">
        <v>80</v>
      </c>
      <c r="I1222" t="s">
        <v>81</v>
      </c>
      <c r="J1222" t="s">
        <v>82</v>
      </c>
      <c r="K1222" t="s">
        <v>38</v>
      </c>
      <c r="L1222" t="s">
        <v>129</v>
      </c>
      <c r="M1222" t="s">
        <v>83</v>
      </c>
      <c r="N1222" s="11" t="s">
        <v>84</v>
      </c>
      <c r="O1222" s="11" t="s">
        <v>2274</v>
      </c>
      <c r="P1222">
        <v>-4</v>
      </c>
      <c r="Q1222">
        <v>0</v>
      </c>
      <c r="R1222">
        <v>283.60000000000002</v>
      </c>
      <c r="S1222">
        <v>0</v>
      </c>
      <c r="T1222">
        <v>283.60000000000002</v>
      </c>
    </row>
    <row r="1223" spans="1:20" x14ac:dyDescent="0.25">
      <c r="A1223" t="s">
        <v>75</v>
      </c>
      <c r="B1223" t="s">
        <v>1098</v>
      </c>
      <c r="C1223" t="s">
        <v>29</v>
      </c>
      <c r="D1223" t="s">
        <v>2235</v>
      </c>
      <c r="E1223" t="s">
        <v>142</v>
      </c>
      <c r="F1223">
        <v>48038</v>
      </c>
      <c r="G1223" t="s">
        <v>1000</v>
      </c>
      <c r="H1223" t="s">
        <v>80</v>
      </c>
      <c r="I1223" t="s">
        <v>81</v>
      </c>
      <c r="J1223" t="s">
        <v>82</v>
      </c>
      <c r="K1223" t="s">
        <v>37</v>
      </c>
      <c r="L1223" t="s">
        <v>170</v>
      </c>
      <c r="M1223" t="s">
        <v>92</v>
      </c>
      <c r="N1223" s="11" t="s">
        <v>84</v>
      </c>
      <c r="O1223" s="11" t="s">
        <v>2274</v>
      </c>
      <c r="P1223">
        <v>1</v>
      </c>
      <c r="Q1223">
        <v>0</v>
      </c>
      <c r="R1223">
        <v>6</v>
      </c>
      <c r="S1223">
        <v>0</v>
      </c>
      <c r="T1223">
        <v>6</v>
      </c>
    </row>
    <row r="1224" spans="1:20" x14ac:dyDescent="0.25">
      <c r="A1224" t="s">
        <v>75</v>
      </c>
      <c r="B1224" t="s">
        <v>780</v>
      </c>
      <c r="C1224" t="s">
        <v>20</v>
      </c>
      <c r="D1224" t="s">
        <v>781</v>
      </c>
      <c r="E1224" t="s">
        <v>186</v>
      </c>
      <c r="F1224">
        <v>12203</v>
      </c>
      <c r="G1224" t="s">
        <v>983</v>
      </c>
      <c r="H1224" t="s">
        <v>80</v>
      </c>
      <c r="I1224" t="s">
        <v>281</v>
      </c>
      <c r="J1224" t="s">
        <v>90</v>
      </c>
      <c r="K1224" t="s">
        <v>38</v>
      </c>
      <c r="L1224" t="s">
        <v>129</v>
      </c>
      <c r="M1224" t="s">
        <v>92</v>
      </c>
      <c r="N1224" s="11" t="s">
        <v>84</v>
      </c>
      <c r="O1224" s="11" t="s">
        <v>2274</v>
      </c>
      <c r="P1224">
        <v>0</v>
      </c>
      <c r="Q1224">
        <v>1</v>
      </c>
      <c r="R1224">
        <v>0</v>
      </c>
      <c r="S1224">
        <v>43.05</v>
      </c>
      <c r="T1224">
        <v>-43.05</v>
      </c>
    </row>
    <row r="1225" spans="1:20" x14ac:dyDescent="0.25">
      <c r="A1225" t="s">
        <v>75</v>
      </c>
      <c r="B1225" t="s">
        <v>655</v>
      </c>
      <c r="C1225" t="s">
        <v>19</v>
      </c>
      <c r="D1225" t="s">
        <v>195</v>
      </c>
      <c r="E1225" t="s">
        <v>147</v>
      </c>
      <c r="F1225">
        <v>85295</v>
      </c>
      <c r="G1225" t="s">
        <v>1270</v>
      </c>
      <c r="H1225" t="s">
        <v>80</v>
      </c>
      <c r="I1225" t="s">
        <v>81</v>
      </c>
      <c r="J1225" t="s">
        <v>90</v>
      </c>
      <c r="K1225" t="s">
        <v>38</v>
      </c>
      <c r="L1225" t="s">
        <v>129</v>
      </c>
      <c r="M1225" t="s">
        <v>92</v>
      </c>
      <c r="N1225" s="11" t="s">
        <v>84</v>
      </c>
      <c r="O1225" s="11" t="s">
        <v>2274</v>
      </c>
      <c r="P1225">
        <v>0</v>
      </c>
      <c r="Q1225">
        <v>2</v>
      </c>
      <c r="R1225">
        <v>0</v>
      </c>
      <c r="S1225">
        <v>27</v>
      </c>
      <c r="T1225">
        <v>-27</v>
      </c>
    </row>
    <row r="1226" spans="1:20" x14ac:dyDescent="0.25">
      <c r="A1226" t="s">
        <v>75</v>
      </c>
      <c r="B1226" t="s">
        <v>608</v>
      </c>
      <c r="C1226" t="s">
        <v>25</v>
      </c>
      <c r="D1226" t="s">
        <v>609</v>
      </c>
      <c r="E1226" t="s">
        <v>262</v>
      </c>
      <c r="F1226">
        <v>7647</v>
      </c>
      <c r="G1226" t="s">
        <v>88</v>
      </c>
      <c r="H1226" t="s">
        <v>80</v>
      </c>
      <c r="I1226" t="s">
        <v>281</v>
      </c>
      <c r="J1226" t="s">
        <v>90</v>
      </c>
      <c r="K1226" t="s">
        <v>42</v>
      </c>
      <c r="L1226" t="s">
        <v>91</v>
      </c>
      <c r="M1226" t="s">
        <v>92</v>
      </c>
      <c r="N1226" s="11" t="s">
        <v>84</v>
      </c>
      <c r="O1226" s="11" t="s">
        <v>2274</v>
      </c>
      <c r="P1226">
        <v>0</v>
      </c>
      <c r="Q1226">
        <v>33</v>
      </c>
      <c r="R1226">
        <v>0</v>
      </c>
      <c r="S1226">
        <v>79.2</v>
      </c>
      <c r="T1226">
        <v>-79.2</v>
      </c>
    </row>
    <row r="1227" spans="1:20" x14ac:dyDescent="0.25">
      <c r="A1227" t="s">
        <v>75</v>
      </c>
      <c r="B1227" t="s">
        <v>1065</v>
      </c>
      <c r="C1227" t="s">
        <v>25</v>
      </c>
      <c r="D1227" t="s">
        <v>1066</v>
      </c>
      <c r="E1227" t="s">
        <v>186</v>
      </c>
      <c r="F1227">
        <v>11784</v>
      </c>
      <c r="G1227" t="s">
        <v>298</v>
      </c>
      <c r="H1227" t="s">
        <v>80</v>
      </c>
      <c r="I1227" t="s">
        <v>164</v>
      </c>
      <c r="J1227" t="s">
        <v>90</v>
      </c>
      <c r="K1227" t="s">
        <v>38</v>
      </c>
      <c r="L1227" t="s">
        <v>129</v>
      </c>
      <c r="M1227" t="s">
        <v>188</v>
      </c>
      <c r="N1227" s="11" t="s">
        <v>84</v>
      </c>
      <c r="O1227" s="11" t="s">
        <v>2274</v>
      </c>
      <c r="P1227">
        <v>0</v>
      </c>
      <c r="Q1227">
        <v>1</v>
      </c>
      <c r="R1227">
        <v>0</v>
      </c>
      <c r="S1227">
        <v>155.03</v>
      </c>
      <c r="T1227">
        <v>-155.03</v>
      </c>
    </row>
    <row r="1228" spans="1:20" x14ac:dyDescent="0.25">
      <c r="A1228" t="s">
        <v>75</v>
      </c>
      <c r="B1228" t="s">
        <v>275</v>
      </c>
      <c r="C1228" t="s">
        <v>27</v>
      </c>
      <c r="D1228" t="s">
        <v>276</v>
      </c>
      <c r="E1228" t="s">
        <v>114</v>
      </c>
      <c r="F1228">
        <v>33765</v>
      </c>
      <c r="G1228" t="s">
        <v>296</v>
      </c>
      <c r="H1228" t="s">
        <v>80</v>
      </c>
      <c r="I1228" t="s">
        <v>81</v>
      </c>
      <c r="J1228" t="s">
        <v>90</v>
      </c>
      <c r="K1228" t="s">
        <v>53</v>
      </c>
      <c r="L1228" t="s">
        <v>165</v>
      </c>
      <c r="M1228" t="s">
        <v>92</v>
      </c>
      <c r="N1228" s="11" t="s">
        <v>84</v>
      </c>
      <c r="O1228" s="11" t="s">
        <v>2274</v>
      </c>
      <c r="P1228">
        <v>0</v>
      </c>
      <c r="Q1228">
        <v>4</v>
      </c>
      <c r="R1228">
        <v>0</v>
      </c>
      <c r="S1228">
        <v>450.2</v>
      </c>
      <c r="T1228">
        <v>-450.2</v>
      </c>
    </row>
    <row r="1229" spans="1:20" x14ac:dyDescent="0.25">
      <c r="A1229" t="s">
        <v>75</v>
      </c>
      <c r="B1229" t="s">
        <v>1271</v>
      </c>
      <c r="C1229" t="s">
        <v>23</v>
      </c>
      <c r="D1229" t="s">
        <v>326</v>
      </c>
      <c r="E1229" t="s">
        <v>327</v>
      </c>
      <c r="F1229">
        <v>97701</v>
      </c>
      <c r="G1229" t="s">
        <v>1272</v>
      </c>
      <c r="H1229" t="s">
        <v>80</v>
      </c>
      <c r="I1229" t="s">
        <v>81</v>
      </c>
      <c r="J1229" t="s">
        <v>82</v>
      </c>
      <c r="K1229" t="s">
        <v>44</v>
      </c>
      <c r="L1229" t="s">
        <v>144</v>
      </c>
      <c r="M1229" t="s">
        <v>83</v>
      </c>
      <c r="N1229" s="11" t="s">
        <v>84</v>
      </c>
      <c r="O1229" s="11" t="s">
        <v>2274</v>
      </c>
      <c r="P1229">
        <v>5</v>
      </c>
      <c r="Q1229">
        <v>0</v>
      </c>
      <c r="R1229">
        <v>45.75</v>
      </c>
      <c r="S1229">
        <v>0</v>
      </c>
      <c r="T1229">
        <v>45.75</v>
      </c>
    </row>
    <row r="1230" spans="1:20" x14ac:dyDescent="0.25">
      <c r="A1230" t="s">
        <v>75</v>
      </c>
      <c r="B1230" t="s">
        <v>917</v>
      </c>
      <c r="C1230" t="s">
        <v>29</v>
      </c>
      <c r="D1230" t="s">
        <v>918</v>
      </c>
      <c r="E1230" t="s">
        <v>100</v>
      </c>
      <c r="F1230">
        <v>46545</v>
      </c>
      <c r="G1230" t="s">
        <v>1010</v>
      </c>
      <c r="H1230" t="s">
        <v>80</v>
      </c>
      <c r="I1230" t="s">
        <v>81</v>
      </c>
      <c r="J1230" t="s">
        <v>82</v>
      </c>
      <c r="K1230" t="s">
        <v>42</v>
      </c>
      <c r="L1230" t="s">
        <v>91</v>
      </c>
      <c r="M1230" t="s">
        <v>83</v>
      </c>
      <c r="N1230" s="11" t="s">
        <v>84</v>
      </c>
      <c r="O1230" s="11" t="s">
        <v>2274</v>
      </c>
      <c r="P1230">
        <v>-16</v>
      </c>
      <c r="Q1230">
        <v>0</v>
      </c>
      <c r="R1230">
        <v>179.2</v>
      </c>
      <c r="S1230">
        <v>0</v>
      </c>
      <c r="T1230">
        <v>179.2</v>
      </c>
    </row>
    <row r="1231" spans="1:20" x14ac:dyDescent="0.25">
      <c r="A1231" t="s">
        <v>75</v>
      </c>
      <c r="B1231" t="s">
        <v>612</v>
      </c>
      <c r="C1231" t="s">
        <v>29</v>
      </c>
      <c r="D1231" t="s">
        <v>613</v>
      </c>
      <c r="E1231" t="s">
        <v>142</v>
      </c>
      <c r="F1231">
        <v>48084</v>
      </c>
      <c r="G1231" t="s">
        <v>1101</v>
      </c>
      <c r="H1231" t="s">
        <v>80</v>
      </c>
      <c r="I1231" t="s">
        <v>81</v>
      </c>
      <c r="J1231" t="s">
        <v>82</v>
      </c>
      <c r="K1231" t="s">
        <v>53</v>
      </c>
      <c r="L1231" t="s">
        <v>165</v>
      </c>
      <c r="M1231" t="s">
        <v>83</v>
      </c>
      <c r="N1231" s="11" t="s">
        <v>84</v>
      </c>
      <c r="O1231" s="11" t="s">
        <v>2274</v>
      </c>
      <c r="P1231">
        <v>-6</v>
      </c>
      <c r="Q1231">
        <v>0</v>
      </c>
      <c r="R1231">
        <v>3548.1</v>
      </c>
      <c r="S1231">
        <v>0</v>
      </c>
      <c r="T1231">
        <v>3548.1</v>
      </c>
    </row>
    <row r="1232" spans="1:20" x14ac:dyDescent="0.25">
      <c r="A1232" t="s">
        <v>75</v>
      </c>
      <c r="B1232" t="s">
        <v>1273</v>
      </c>
      <c r="C1232" t="s">
        <v>30</v>
      </c>
      <c r="D1232" t="s">
        <v>1274</v>
      </c>
      <c r="E1232" t="s">
        <v>109</v>
      </c>
      <c r="F1232">
        <v>27529</v>
      </c>
      <c r="G1232" t="s">
        <v>507</v>
      </c>
      <c r="H1232" t="s">
        <v>80</v>
      </c>
      <c r="I1232" t="s">
        <v>281</v>
      </c>
      <c r="J1232" t="s">
        <v>90</v>
      </c>
      <c r="K1232" t="s">
        <v>51</v>
      </c>
      <c r="L1232" t="s">
        <v>250</v>
      </c>
      <c r="M1232" t="s">
        <v>92</v>
      </c>
      <c r="N1232" s="11" t="s">
        <v>84</v>
      </c>
      <c r="O1232" s="11" t="s">
        <v>2274</v>
      </c>
      <c r="P1232">
        <v>0</v>
      </c>
      <c r="Q1232">
        <v>1</v>
      </c>
      <c r="R1232">
        <v>0</v>
      </c>
      <c r="S1232">
        <v>0</v>
      </c>
      <c r="T1232">
        <v>0</v>
      </c>
    </row>
    <row r="1233" spans="1:20" x14ac:dyDescent="0.25">
      <c r="A1233" t="s">
        <v>75</v>
      </c>
      <c r="B1233" t="s">
        <v>306</v>
      </c>
      <c r="C1233" t="s">
        <v>25</v>
      </c>
      <c r="D1233" t="s">
        <v>307</v>
      </c>
      <c r="E1233" t="s">
        <v>262</v>
      </c>
      <c r="F1233">
        <v>7739</v>
      </c>
      <c r="G1233" t="s">
        <v>967</v>
      </c>
      <c r="H1233" t="s">
        <v>80</v>
      </c>
      <c r="I1233" t="s">
        <v>81</v>
      </c>
      <c r="J1233" t="s">
        <v>90</v>
      </c>
      <c r="K1233" t="s">
        <v>53</v>
      </c>
      <c r="L1233" t="s">
        <v>248</v>
      </c>
      <c r="M1233" t="s">
        <v>92</v>
      </c>
      <c r="N1233" s="11" t="s">
        <v>84</v>
      </c>
      <c r="O1233" s="11" t="s">
        <v>2274</v>
      </c>
      <c r="P1233">
        <v>0</v>
      </c>
      <c r="Q1233">
        <v>8</v>
      </c>
      <c r="R1233">
        <v>0</v>
      </c>
      <c r="S1233">
        <v>17.2</v>
      </c>
      <c r="T1233">
        <v>-17.2</v>
      </c>
    </row>
    <row r="1234" spans="1:20" x14ac:dyDescent="0.25">
      <c r="A1234" t="s">
        <v>75</v>
      </c>
      <c r="B1234" t="s">
        <v>612</v>
      </c>
      <c r="C1234" t="s">
        <v>29</v>
      </c>
      <c r="D1234" t="s">
        <v>613</v>
      </c>
      <c r="E1234" t="s">
        <v>142</v>
      </c>
      <c r="F1234">
        <v>48084</v>
      </c>
      <c r="G1234" t="s">
        <v>585</v>
      </c>
      <c r="H1234" t="s">
        <v>80</v>
      </c>
      <c r="I1234" t="s">
        <v>81</v>
      </c>
      <c r="J1234" t="s">
        <v>82</v>
      </c>
      <c r="K1234" t="s">
        <v>38</v>
      </c>
      <c r="L1234" t="s">
        <v>111</v>
      </c>
      <c r="M1234" t="s">
        <v>83</v>
      </c>
      <c r="N1234" s="11" t="s">
        <v>84</v>
      </c>
      <c r="O1234" s="11" t="s">
        <v>2274</v>
      </c>
      <c r="P1234">
        <v>-12</v>
      </c>
      <c r="Q1234">
        <v>0</v>
      </c>
      <c r="R1234">
        <v>1797.6</v>
      </c>
      <c r="S1234">
        <v>0</v>
      </c>
      <c r="T1234">
        <v>1797.6</v>
      </c>
    </row>
    <row r="1235" spans="1:20" x14ac:dyDescent="0.25">
      <c r="A1235" t="s">
        <v>75</v>
      </c>
      <c r="B1235" t="s">
        <v>533</v>
      </c>
      <c r="C1235" t="s">
        <v>28</v>
      </c>
      <c r="D1235" t="s">
        <v>534</v>
      </c>
      <c r="E1235" t="s">
        <v>295</v>
      </c>
      <c r="F1235">
        <v>84065</v>
      </c>
      <c r="G1235" t="s">
        <v>317</v>
      </c>
      <c r="H1235" t="s">
        <v>80</v>
      </c>
      <c r="I1235" t="s">
        <v>164</v>
      </c>
      <c r="J1235" t="s">
        <v>90</v>
      </c>
      <c r="K1235" t="s">
        <v>38</v>
      </c>
      <c r="L1235" t="s">
        <v>129</v>
      </c>
      <c r="M1235" t="s">
        <v>188</v>
      </c>
      <c r="N1235" s="11" t="s">
        <v>84</v>
      </c>
      <c r="O1235" s="11" t="s">
        <v>2274</v>
      </c>
      <c r="P1235">
        <v>0</v>
      </c>
      <c r="Q1235">
        <v>1</v>
      </c>
      <c r="R1235">
        <v>0</v>
      </c>
      <c r="S1235">
        <v>148.65</v>
      </c>
      <c r="T1235">
        <v>-148.65</v>
      </c>
    </row>
    <row r="1236" spans="1:20" x14ac:dyDescent="0.25">
      <c r="A1236" t="s">
        <v>75</v>
      </c>
      <c r="B1236" t="s">
        <v>573</v>
      </c>
      <c r="C1236" t="s">
        <v>22</v>
      </c>
      <c r="D1236" t="s">
        <v>574</v>
      </c>
      <c r="E1236" t="s">
        <v>78</v>
      </c>
      <c r="F1236">
        <v>19020</v>
      </c>
      <c r="G1236" t="s">
        <v>743</v>
      </c>
      <c r="H1236" t="s">
        <v>80</v>
      </c>
      <c r="I1236" t="s">
        <v>81</v>
      </c>
      <c r="J1236" t="s">
        <v>82</v>
      </c>
      <c r="K1236" t="s">
        <v>44</v>
      </c>
      <c r="L1236" t="s">
        <v>144</v>
      </c>
      <c r="M1236" t="s">
        <v>83</v>
      </c>
      <c r="N1236" s="11" t="s">
        <v>84</v>
      </c>
      <c r="O1236" s="11" t="s">
        <v>2274</v>
      </c>
      <c r="P1236">
        <v>-1</v>
      </c>
      <c r="Q1236">
        <v>0</v>
      </c>
      <c r="R1236">
        <v>14.6</v>
      </c>
      <c r="S1236">
        <v>0</v>
      </c>
      <c r="T1236">
        <v>14.6</v>
      </c>
    </row>
    <row r="1237" spans="1:20" x14ac:dyDescent="0.25">
      <c r="A1237" t="s">
        <v>75</v>
      </c>
      <c r="B1237" t="s">
        <v>171</v>
      </c>
      <c r="C1237" t="s">
        <v>19</v>
      </c>
      <c r="D1237" t="s">
        <v>172</v>
      </c>
      <c r="E1237" t="s">
        <v>147</v>
      </c>
      <c r="F1237">
        <v>85260</v>
      </c>
      <c r="G1237" t="s">
        <v>367</v>
      </c>
      <c r="H1237" t="s">
        <v>80</v>
      </c>
      <c r="I1237" t="s">
        <v>89</v>
      </c>
      <c r="J1237" t="s">
        <v>82</v>
      </c>
      <c r="K1237" t="s">
        <v>53</v>
      </c>
      <c r="L1237" t="s">
        <v>368</v>
      </c>
      <c r="M1237" t="s">
        <v>83</v>
      </c>
      <c r="N1237" s="11" t="s">
        <v>84</v>
      </c>
      <c r="O1237" s="11" t="s">
        <v>2274</v>
      </c>
      <c r="P1237">
        <v>2</v>
      </c>
      <c r="Q1237">
        <v>0</v>
      </c>
      <c r="R1237">
        <v>315</v>
      </c>
      <c r="S1237">
        <v>0</v>
      </c>
      <c r="T1237">
        <v>315</v>
      </c>
    </row>
    <row r="1238" spans="1:20" x14ac:dyDescent="0.25">
      <c r="A1238" t="s">
        <v>75</v>
      </c>
      <c r="B1238" t="s">
        <v>1276</v>
      </c>
      <c r="C1238" t="s">
        <v>26</v>
      </c>
      <c r="D1238" t="s">
        <v>425</v>
      </c>
      <c r="E1238" t="s">
        <v>426</v>
      </c>
      <c r="F1238">
        <v>37209</v>
      </c>
      <c r="G1238" t="s">
        <v>183</v>
      </c>
      <c r="H1238" t="s">
        <v>80</v>
      </c>
      <c r="I1238" t="s">
        <v>81</v>
      </c>
      <c r="J1238" t="s">
        <v>82</v>
      </c>
      <c r="K1238" t="s">
        <v>42</v>
      </c>
      <c r="L1238" t="s">
        <v>91</v>
      </c>
      <c r="M1238" t="s">
        <v>83</v>
      </c>
      <c r="N1238" s="11" t="s">
        <v>84</v>
      </c>
      <c r="O1238" s="11" t="s">
        <v>2274</v>
      </c>
      <c r="P1238">
        <v>-8</v>
      </c>
      <c r="Q1238">
        <v>0</v>
      </c>
      <c r="R1238">
        <v>297.2</v>
      </c>
      <c r="S1238">
        <v>0</v>
      </c>
      <c r="T1238">
        <v>297.2</v>
      </c>
    </row>
    <row r="1239" spans="1:20" x14ac:dyDescent="0.25">
      <c r="A1239" t="s">
        <v>75</v>
      </c>
      <c r="B1239" t="s">
        <v>203</v>
      </c>
      <c r="C1239" t="s">
        <v>22</v>
      </c>
      <c r="D1239" t="s">
        <v>204</v>
      </c>
      <c r="E1239" t="s">
        <v>78</v>
      </c>
      <c r="F1239">
        <v>18436</v>
      </c>
      <c r="G1239" t="s">
        <v>1277</v>
      </c>
      <c r="H1239" t="s">
        <v>80</v>
      </c>
      <c r="I1239" t="s">
        <v>81</v>
      </c>
      <c r="J1239" t="s">
        <v>90</v>
      </c>
      <c r="K1239" t="s">
        <v>53</v>
      </c>
      <c r="L1239" t="s">
        <v>165</v>
      </c>
      <c r="M1239" t="s">
        <v>92</v>
      </c>
      <c r="N1239" s="11" t="s">
        <v>84</v>
      </c>
      <c r="O1239" s="11" t="s">
        <v>2274</v>
      </c>
      <c r="P1239">
        <v>0</v>
      </c>
      <c r="Q1239">
        <v>2</v>
      </c>
      <c r="R1239">
        <v>0</v>
      </c>
      <c r="S1239">
        <v>193.96</v>
      </c>
      <c r="T1239">
        <v>-193.96</v>
      </c>
    </row>
    <row r="1240" spans="1:20" x14ac:dyDescent="0.25">
      <c r="A1240" t="s">
        <v>75</v>
      </c>
      <c r="B1240" t="s">
        <v>258</v>
      </c>
      <c r="C1240" t="s">
        <v>28</v>
      </c>
      <c r="D1240" t="s">
        <v>259</v>
      </c>
      <c r="E1240" t="s">
        <v>95</v>
      </c>
      <c r="F1240">
        <v>80222</v>
      </c>
      <c r="G1240" t="s">
        <v>324</v>
      </c>
      <c r="H1240" t="s">
        <v>80</v>
      </c>
      <c r="I1240" t="s">
        <v>81</v>
      </c>
      <c r="J1240" t="s">
        <v>90</v>
      </c>
      <c r="K1240" t="s">
        <v>36</v>
      </c>
      <c r="L1240" t="s">
        <v>36</v>
      </c>
      <c r="M1240" t="s">
        <v>92</v>
      </c>
      <c r="N1240" s="11" t="s">
        <v>84</v>
      </c>
      <c r="O1240" s="11" t="s">
        <v>2274</v>
      </c>
      <c r="P1240">
        <v>0</v>
      </c>
      <c r="Q1240">
        <v>2</v>
      </c>
      <c r="R1240">
        <v>0</v>
      </c>
      <c r="S1240">
        <v>138.54</v>
      </c>
      <c r="T1240">
        <v>-138.54</v>
      </c>
    </row>
    <row r="1241" spans="1:20" x14ac:dyDescent="0.25">
      <c r="A1241" t="s">
        <v>75</v>
      </c>
      <c r="B1241" t="s">
        <v>1180</v>
      </c>
      <c r="C1241" t="s">
        <v>27</v>
      </c>
      <c r="D1241" t="s">
        <v>1181</v>
      </c>
      <c r="E1241" t="s">
        <v>114</v>
      </c>
      <c r="F1241">
        <v>34243</v>
      </c>
      <c r="G1241" t="s">
        <v>115</v>
      </c>
      <c r="H1241" t="s">
        <v>80</v>
      </c>
      <c r="I1241" t="s">
        <v>281</v>
      </c>
      <c r="J1241" t="s">
        <v>90</v>
      </c>
      <c r="K1241" t="s">
        <v>42</v>
      </c>
      <c r="L1241" t="s">
        <v>91</v>
      </c>
      <c r="M1241" t="s">
        <v>92</v>
      </c>
      <c r="N1241" s="11" t="s">
        <v>84</v>
      </c>
      <c r="O1241" s="11" t="s">
        <v>2274</v>
      </c>
      <c r="P1241">
        <v>0</v>
      </c>
      <c r="Q1241">
        <v>5</v>
      </c>
      <c r="R1241">
        <v>0</v>
      </c>
      <c r="S1241">
        <v>49</v>
      </c>
      <c r="T1241">
        <v>-49</v>
      </c>
    </row>
    <row r="1242" spans="1:20" x14ac:dyDescent="0.25">
      <c r="A1242" t="s">
        <v>75</v>
      </c>
      <c r="B1242" t="s">
        <v>182</v>
      </c>
      <c r="C1242" t="s">
        <v>26</v>
      </c>
      <c r="D1242" t="s">
        <v>179</v>
      </c>
      <c r="E1242" t="s">
        <v>180</v>
      </c>
      <c r="F1242">
        <v>30189</v>
      </c>
      <c r="G1242" t="s">
        <v>719</v>
      </c>
      <c r="H1242" t="s">
        <v>80</v>
      </c>
      <c r="I1242" t="s">
        <v>81</v>
      </c>
      <c r="J1242" t="s">
        <v>82</v>
      </c>
      <c r="K1242" t="s">
        <v>42</v>
      </c>
      <c r="L1242" t="s">
        <v>91</v>
      </c>
      <c r="M1242" t="s">
        <v>83</v>
      </c>
      <c r="N1242" s="11" t="s">
        <v>84</v>
      </c>
      <c r="O1242" s="11" t="s">
        <v>2274</v>
      </c>
      <c r="P1242">
        <v>-3</v>
      </c>
      <c r="Q1242">
        <v>0</v>
      </c>
      <c r="R1242">
        <v>75.75</v>
      </c>
      <c r="S1242">
        <v>0</v>
      </c>
      <c r="T1242">
        <v>75.75</v>
      </c>
    </row>
    <row r="1243" spans="1:20" x14ac:dyDescent="0.25">
      <c r="A1243" t="s">
        <v>75</v>
      </c>
      <c r="B1243" t="s">
        <v>1278</v>
      </c>
      <c r="C1243" t="s">
        <v>18</v>
      </c>
      <c r="D1243" t="s">
        <v>1279</v>
      </c>
      <c r="E1243" t="s">
        <v>191</v>
      </c>
      <c r="F1243">
        <v>77568</v>
      </c>
      <c r="G1243" t="s">
        <v>493</v>
      </c>
      <c r="H1243" t="s">
        <v>80</v>
      </c>
      <c r="I1243" t="s">
        <v>81</v>
      </c>
      <c r="J1243" t="s">
        <v>82</v>
      </c>
      <c r="K1243" t="s">
        <v>39</v>
      </c>
      <c r="L1243" t="s">
        <v>39</v>
      </c>
      <c r="M1243" t="s">
        <v>92</v>
      </c>
      <c r="N1243" s="11" t="s">
        <v>84</v>
      </c>
      <c r="O1243" s="11" t="s">
        <v>2274</v>
      </c>
      <c r="P1243">
        <v>0</v>
      </c>
      <c r="Q1243">
        <v>1</v>
      </c>
      <c r="R1243">
        <v>0</v>
      </c>
      <c r="S1243">
        <v>0</v>
      </c>
      <c r="T1243">
        <v>0</v>
      </c>
    </row>
    <row r="1244" spans="1:20" x14ac:dyDescent="0.25">
      <c r="A1244" t="s">
        <v>75</v>
      </c>
      <c r="B1244" t="s">
        <v>588</v>
      </c>
      <c r="C1244" t="s">
        <v>21</v>
      </c>
      <c r="D1244" t="s">
        <v>589</v>
      </c>
      <c r="E1244" t="s">
        <v>159</v>
      </c>
      <c r="F1244">
        <v>66227</v>
      </c>
      <c r="G1244" t="s">
        <v>1155</v>
      </c>
      <c r="H1244" t="s">
        <v>80</v>
      </c>
      <c r="I1244" t="s">
        <v>81</v>
      </c>
      <c r="J1244" t="s">
        <v>82</v>
      </c>
      <c r="K1244" t="s">
        <v>38</v>
      </c>
      <c r="L1244" t="s">
        <v>129</v>
      </c>
      <c r="M1244" t="s">
        <v>83</v>
      </c>
      <c r="N1244" s="11" t="s">
        <v>84</v>
      </c>
      <c r="O1244" s="11" t="s">
        <v>2274</v>
      </c>
      <c r="P1244">
        <v>-1</v>
      </c>
      <c r="Q1244">
        <v>0</v>
      </c>
      <c r="R1244">
        <v>325.25</v>
      </c>
      <c r="S1244">
        <v>0</v>
      </c>
      <c r="T1244">
        <v>325.25</v>
      </c>
    </row>
    <row r="1245" spans="1:20" x14ac:dyDescent="0.25">
      <c r="A1245" t="s">
        <v>75</v>
      </c>
      <c r="B1245" t="s">
        <v>1284</v>
      </c>
      <c r="C1245" t="s">
        <v>27</v>
      </c>
      <c r="D1245" t="s">
        <v>237</v>
      </c>
      <c r="E1245" t="s">
        <v>114</v>
      </c>
      <c r="F1245">
        <v>34243</v>
      </c>
      <c r="G1245" t="s">
        <v>1396</v>
      </c>
      <c r="H1245" t="s">
        <v>80</v>
      </c>
      <c r="I1245" t="s">
        <v>81</v>
      </c>
      <c r="J1245" t="s">
        <v>82</v>
      </c>
      <c r="K1245" t="s">
        <v>53</v>
      </c>
      <c r="L1245" t="s">
        <v>675</v>
      </c>
      <c r="M1245" t="s">
        <v>83</v>
      </c>
      <c r="N1245" s="11" t="s">
        <v>84</v>
      </c>
      <c r="O1245" s="11" t="s">
        <v>2274</v>
      </c>
      <c r="P1245">
        <v>-2</v>
      </c>
      <c r="Q1245">
        <v>0</v>
      </c>
      <c r="R1245">
        <v>1050.1400000000001</v>
      </c>
      <c r="S1245">
        <v>0</v>
      </c>
      <c r="T1245">
        <v>1050.1400000000001</v>
      </c>
    </row>
    <row r="1246" spans="1:20" x14ac:dyDescent="0.25">
      <c r="A1246" t="s">
        <v>75</v>
      </c>
      <c r="B1246" t="s">
        <v>200</v>
      </c>
      <c r="C1246" t="s">
        <v>28</v>
      </c>
      <c r="D1246" t="s">
        <v>201</v>
      </c>
      <c r="E1246" t="s">
        <v>95</v>
      </c>
      <c r="F1246">
        <v>80002</v>
      </c>
      <c r="G1246" t="s">
        <v>224</v>
      </c>
      <c r="H1246" t="s">
        <v>80</v>
      </c>
      <c r="I1246" t="s">
        <v>81</v>
      </c>
      <c r="J1246" t="s">
        <v>82</v>
      </c>
      <c r="K1246" t="s">
        <v>38</v>
      </c>
      <c r="L1246" t="s">
        <v>111</v>
      </c>
      <c r="M1246" t="s">
        <v>83</v>
      </c>
      <c r="N1246" s="11" t="s">
        <v>84</v>
      </c>
      <c r="O1246" s="11" t="s">
        <v>2274</v>
      </c>
      <c r="P1246">
        <v>-16</v>
      </c>
      <c r="Q1246">
        <v>0</v>
      </c>
      <c r="R1246">
        <v>1751.04</v>
      </c>
      <c r="S1246">
        <v>0</v>
      </c>
      <c r="T1246">
        <v>1751.04</v>
      </c>
    </row>
    <row r="1247" spans="1:20" x14ac:dyDescent="0.25">
      <c r="A1247" t="s">
        <v>75</v>
      </c>
      <c r="B1247" t="s">
        <v>301</v>
      </c>
      <c r="C1247" t="s">
        <v>29</v>
      </c>
      <c r="D1247" t="s">
        <v>302</v>
      </c>
      <c r="E1247" t="s">
        <v>87</v>
      </c>
      <c r="F1247">
        <v>45005</v>
      </c>
      <c r="G1247" t="s">
        <v>177</v>
      </c>
      <c r="H1247" t="s">
        <v>80</v>
      </c>
      <c r="I1247" t="s">
        <v>81</v>
      </c>
      <c r="J1247" t="s">
        <v>82</v>
      </c>
      <c r="K1247" t="s">
        <v>42</v>
      </c>
      <c r="L1247" t="s">
        <v>91</v>
      </c>
      <c r="M1247" t="s">
        <v>83</v>
      </c>
      <c r="N1247" s="11" t="s">
        <v>84</v>
      </c>
      <c r="O1247" s="11" t="s">
        <v>2274</v>
      </c>
      <c r="P1247">
        <v>-13</v>
      </c>
      <c r="Q1247">
        <v>0</v>
      </c>
      <c r="R1247">
        <v>3744.43</v>
      </c>
      <c r="S1247">
        <v>0</v>
      </c>
      <c r="T1247">
        <v>3744.43</v>
      </c>
    </row>
    <row r="1248" spans="1:20" x14ac:dyDescent="0.25">
      <c r="A1248" t="s">
        <v>75</v>
      </c>
      <c r="B1248" t="s">
        <v>284</v>
      </c>
      <c r="C1248" t="s">
        <v>25</v>
      </c>
      <c r="D1248" t="s">
        <v>285</v>
      </c>
      <c r="E1248" t="s">
        <v>186</v>
      </c>
      <c r="F1248">
        <v>11730</v>
      </c>
      <c r="G1248" t="s">
        <v>757</v>
      </c>
      <c r="H1248" t="s">
        <v>80</v>
      </c>
      <c r="I1248" t="s">
        <v>81</v>
      </c>
      <c r="J1248" t="s">
        <v>82</v>
      </c>
      <c r="K1248" t="s">
        <v>53</v>
      </c>
      <c r="L1248" t="s">
        <v>228</v>
      </c>
      <c r="M1248" t="s">
        <v>83</v>
      </c>
      <c r="N1248" s="11" t="s">
        <v>84</v>
      </c>
      <c r="O1248" s="11" t="s">
        <v>2274</v>
      </c>
      <c r="P1248">
        <v>-12</v>
      </c>
      <c r="Q1248">
        <v>0</v>
      </c>
      <c r="R1248">
        <v>808.32</v>
      </c>
      <c r="S1248">
        <v>0</v>
      </c>
      <c r="T1248">
        <v>808.32</v>
      </c>
    </row>
    <row r="1249" spans="1:20" x14ac:dyDescent="0.25">
      <c r="A1249" t="s">
        <v>75</v>
      </c>
      <c r="B1249" t="s">
        <v>908</v>
      </c>
      <c r="C1249" t="s">
        <v>29</v>
      </c>
      <c r="D1249" t="s">
        <v>909</v>
      </c>
      <c r="E1249" t="s">
        <v>100</v>
      </c>
      <c r="F1249">
        <v>46032</v>
      </c>
      <c r="G1249" t="s">
        <v>388</v>
      </c>
      <c r="H1249" t="s">
        <v>80</v>
      </c>
      <c r="I1249" t="s">
        <v>81</v>
      </c>
      <c r="J1249" t="s">
        <v>90</v>
      </c>
      <c r="K1249" t="s">
        <v>38</v>
      </c>
      <c r="L1249" t="s">
        <v>111</v>
      </c>
      <c r="M1249" t="s">
        <v>92</v>
      </c>
      <c r="N1249" s="11" t="s">
        <v>84</v>
      </c>
      <c r="O1249" s="11" t="s">
        <v>2274</v>
      </c>
      <c r="P1249">
        <v>0</v>
      </c>
      <c r="Q1249">
        <v>1</v>
      </c>
      <c r="R1249">
        <v>0</v>
      </c>
      <c r="S1249">
        <v>140.72</v>
      </c>
      <c r="T1249">
        <v>-140.72</v>
      </c>
    </row>
    <row r="1250" spans="1:20" x14ac:dyDescent="0.25">
      <c r="A1250" t="s">
        <v>75</v>
      </c>
      <c r="B1250" t="s">
        <v>668</v>
      </c>
      <c r="C1250" t="s">
        <v>28</v>
      </c>
      <c r="D1250" t="s">
        <v>623</v>
      </c>
      <c r="E1250" t="s">
        <v>95</v>
      </c>
      <c r="F1250">
        <v>80130</v>
      </c>
      <c r="G1250" t="s">
        <v>569</v>
      </c>
      <c r="H1250" t="s">
        <v>80</v>
      </c>
      <c r="I1250" t="s">
        <v>81</v>
      </c>
      <c r="J1250" t="s">
        <v>90</v>
      </c>
      <c r="K1250" t="s">
        <v>38</v>
      </c>
      <c r="L1250" t="s">
        <v>111</v>
      </c>
      <c r="M1250" t="s">
        <v>92</v>
      </c>
      <c r="N1250" s="11" t="s">
        <v>84</v>
      </c>
      <c r="O1250" s="11" t="s">
        <v>2274</v>
      </c>
      <c r="P1250">
        <v>0</v>
      </c>
      <c r="Q1250">
        <v>11</v>
      </c>
      <c r="R1250">
        <v>0</v>
      </c>
      <c r="S1250">
        <v>619.29999999999995</v>
      </c>
      <c r="T1250">
        <v>-619.29999999999995</v>
      </c>
    </row>
    <row r="1251" spans="1:20" x14ac:dyDescent="0.25">
      <c r="A1251" t="s">
        <v>75</v>
      </c>
      <c r="B1251" t="s">
        <v>829</v>
      </c>
      <c r="C1251" t="s">
        <v>27</v>
      </c>
      <c r="D1251" t="s">
        <v>681</v>
      </c>
      <c r="E1251" t="s">
        <v>114</v>
      </c>
      <c r="F1251">
        <v>33912</v>
      </c>
      <c r="G1251" t="s">
        <v>412</v>
      </c>
      <c r="H1251" t="s">
        <v>80</v>
      </c>
      <c r="I1251" t="s">
        <v>81</v>
      </c>
      <c r="J1251" t="s">
        <v>90</v>
      </c>
      <c r="K1251" t="s">
        <v>44</v>
      </c>
      <c r="L1251" t="s">
        <v>144</v>
      </c>
      <c r="M1251" t="s">
        <v>92</v>
      </c>
      <c r="N1251" s="11" t="s">
        <v>84</v>
      </c>
      <c r="O1251" s="11" t="s">
        <v>2274</v>
      </c>
      <c r="P1251">
        <v>0</v>
      </c>
      <c r="Q1251">
        <v>50</v>
      </c>
      <c r="R1251">
        <v>0</v>
      </c>
      <c r="S1251">
        <v>457.5</v>
      </c>
      <c r="T1251">
        <v>-457.5</v>
      </c>
    </row>
    <row r="1252" spans="1:20" x14ac:dyDescent="0.25">
      <c r="A1252" t="s">
        <v>75</v>
      </c>
      <c r="B1252" t="s">
        <v>625</v>
      </c>
      <c r="C1252" t="s">
        <v>27</v>
      </c>
      <c r="D1252" t="s">
        <v>626</v>
      </c>
      <c r="E1252" t="s">
        <v>114</v>
      </c>
      <c r="F1252">
        <v>34491</v>
      </c>
      <c r="G1252" t="s">
        <v>79</v>
      </c>
      <c r="H1252" t="s">
        <v>80</v>
      </c>
      <c r="I1252" t="s">
        <v>81</v>
      </c>
      <c r="J1252" t="s">
        <v>82</v>
      </c>
      <c r="K1252" t="s">
        <v>36</v>
      </c>
      <c r="L1252" t="s">
        <v>36</v>
      </c>
      <c r="M1252" t="s">
        <v>83</v>
      </c>
      <c r="N1252" s="11" t="s">
        <v>84</v>
      </c>
      <c r="O1252" s="11" t="s">
        <v>2274</v>
      </c>
      <c r="P1252">
        <v>-1</v>
      </c>
      <c r="Q1252">
        <v>0</v>
      </c>
      <c r="R1252">
        <v>146.44</v>
      </c>
      <c r="S1252">
        <v>0</v>
      </c>
      <c r="T1252">
        <v>146.44</v>
      </c>
    </row>
    <row r="1253" spans="1:20" x14ac:dyDescent="0.25">
      <c r="A1253" t="s">
        <v>75</v>
      </c>
      <c r="B1253" t="s">
        <v>424</v>
      </c>
      <c r="C1253" t="s">
        <v>26</v>
      </c>
      <c r="D1253" t="s">
        <v>425</v>
      </c>
      <c r="E1253" t="s">
        <v>426</v>
      </c>
      <c r="F1253">
        <v>37204</v>
      </c>
      <c r="G1253" t="s">
        <v>692</v>
      </c>
      <c r="H1253" t="s">
        <v>80</v>
      </c>
      <c r="I1253" t="s">
        <v>281</v>
      </c>
      <c r="J1253" t="s">
        <v>82</v>
      </c>
      <c r="K1253" t="s">
        <v>42</v>
      </c>
      <c r="L1253" t="s">
        <v>97</v>
      </c>
      <c r="M1253" t="s">
        <v>83</v>
      </c>
      <c r="N1253" s="11" t="s">
        <v>84</v>
      </c>
      <c r="O1253" s="11" t="s">
        <v>2274</v>
      </c>
      <c r="P1253">
        <v>-161</v>
      </c>
      <c r="Q1253">
        <v>0</v>
      </c>
      <c r="R1253">
        <v>354.2</v>
      </c>
      <c r="S1253">
        <v>0</v>
      </c>
      <c r="T1253">
        <v>354.2</v>
      </c>
    </row>
    <row r="1254" spans="1:20" x14ac:dyDescent="0.25">
      <c r="A1254" t="s">
        <v>75</v>
      </c>
      <c r="B1254" t="s">
        <v>946</v>
      </c>
      <c r="C1254" t="s">
        <v>29</v>
      </c>
      <c r="D1254" t="s">
        <v>909</v>
      </c>
      <c r="E1254" t="s">
        <v>100</v>
      </c>
      <c r="F1254">
        <v>46032</v>
      </c>
      <c r="G1254" t="s">
        <v>798</v>
      </c>
      <c r="H1254" t="s">
        <v>80</v>
      </c>
      <c r="I1254" t="s">
        <v>81</v>
      </c>
      <c r="J1254" t="s">
        <v>90</v>
      </c>
      <c r="K1254" t="s">
        <v>38</v>
      </c>
      <c r="L1254" t="s">
        <v>111</v>
      </c>
      <c r="M1254" t="s">
        <v>92</v>
      </c>
      <c r="N1254" s="11" t="s">
        <v>84</v>
      </c>
      <c r="O1254" s="11" t="s">
        <v>2274</v>
      </c>
      <c r="P1254">
        <v>0</v>
      </c>
      <c r="Q1254">
        <v>4</v>
      </c>
      <c r="R1254">
        <v>0</v>
      </c>
      <c r="S1254">
        <v>605</v>
      </c>
      <c r="T1254">
        <v>-605</v>
      </c>
    </row>
    <row r="1255" spans="1:20" x14ac:dyDescent="0.25">
      <c r="A1255" t="s">
        <v>75</v>
      </c>
      <c r="B1255" t="s">
        <v>546</v>
      </c>
      <c r="C1255" t="s">
        <v>26</v>
      </c>
      <c r="D1255" t="s">
        <v>547</v>
      </c>
      <c r="E1255" t="s">
        <v>109</v>
      </c>
      <c r="F1255">
        <v>27302</v>
      </c>
      <c r="G1255" t="s">
        <v>988</v>
      </c>
      <c r="H1255" t="s">
        <v>461</v>
      </c>
      <c r="I1255" t="s">
        <v>281</v>
      </c>
      <c r="J1255" t="s">
        <v>90</v>
      </c>
      <c r="K1255" t="s">
        <v>42</v>
      </c>
      <c r="L1255" t="s">
        <v>91</v>
      </c>
      <c r="M1255" t="s">
        <v>92</v>
      </c>
      <c r="N1255" s="11" t="s">
        <v>84</v>
      </c>
      <c r="O1255" s="11" t="s">
        <v>2274</v>
      </c>
      <c r="P1255">
        <v>0</v>
      </c>
      <c r="Q1255">
        <v>212</v>
      </c>
      <c r="R1255">
        <v>0</v>
      </c>
      <c r="S1255">
        <v>318</v>
      </c>
      <c r="T1255">
        <v>-318</v>
      </c>
    </row>
    <row r="1256" spans="1:20" x14ac:dyDescent="0.25">
      <c r="A1256" t="s">
        <v>75</v>
      </c>
      <c r="B1256" t="s">
        <v>301</v>
      </c>
      <c r="C1256" t="s">
        <v>29</v>
      </c>
      <c r="D1256" t="s">
        <v>302</v>
      </c>
      <c r="E1256" t="s">
        <v>87</v>
      </c>
      <c r="F1256">
        <v>45005</v>
      </c>
      <c r="G1256" t="s">
        <v>1281</v>
      </c>
      <c r="H1256" t="s">
        <v>80</v>
      </c>
      <c r="I1256" t="s">
        <v>81</v>
      </c>
      <c r="J1256" t="s">
        <v>90</v>
      </c>
      <c r="K1256" t="s">
        <v>38</v>
      </c>
      <c r="L1256" t="s">
        <v>129</v>
      </c>
      <c r="M1256" t="s">
        <v>92</v>
      </c>
      <c r="N1256" s="11" t="s">
        <v>84</v>
      </c>
      <c r="O1256" s="11" t="s">
        <v>2274</v>
      </c>
      <c r="P1256">
        <v>0</v>
      </c>
      <c r="Q1256">
        <v>1</v>
      </c>
      <c r="R1256">
        <v>0</v>
      </c>
      <c r="S1256">
        <v>70.900000000000006</v>
      </c>
      <c r="T1256">
        <v>-70.900000000000006</v>
      </c>
    </row>
    <row r="1257" spans="1:20" x14ac:dyDescent="0.25">
      <c r="A1257" t="s">
        <v>75</v>
      </c>
      <c r="B1257" t="s">
        <v>445</v>
      </c>
      <c r="C1257" t="s">
        <v>26</v>
      </c>
      <c r="D1257" t="s">
        <v>259</v>
      </c>
      <c r="E1257" t="s">
        <v>109</v>
      </c>
      <c r="F1257">
        <v>28037</v>
      </c>
      <c r="G1257" t="s">
        <v>1058</v>
      </c>
      <c r="H1257" t="s">
        <v>80</v>
      </c>
      <c r="I1257" t="s">
        <v>164</v>
      </c>
      <c r="J1257" t="s">
        <v>90</v>
      </c>
      <c r="K1257" t="s">
        <v>38</v>
      </c>
      <c r="L1257" t="s">
        <v>1059</v>
      </c>
      <c r="M1257" t="s">
        <v>188</v>
      </c>
      <c r="N1257" s="11" t="s">
        <v>84</v>
      </c>
      <c r="O1257" s="11" t="s">
        <v>2274</v>
      </c>
      <c r="P1257">
        <v>0</v>
      </c>
      <c r="Q1257">
        <v>4</v>
      </c>
      <c r="R1257">
        <v>0</v>
      </c>
      <c r="S1257">
        <v>457.8</v>
      </c>
      <c r="T1257">
        <v>-457.8</v>
      </c>
    </row>
    <row r="1258" spans="1:20" x14ac:dyDescent="0.25">
      <c r="A1258" t="s">
        <v>75</v>
      </c>
      <c r="B1258" t="s">
        <v>1282</v>
      </c>
      <c r="C1258" t="s">
        <v>29</v>
      </c>
      <c r="D1258" t="s">
        <v>1283</v>
      </c>
      <c r="E1258" t="s">
        <v>87</v>
      </c>
      <c r="F1258">
        <v>43215</v>
      </c>
      <c r="G1258" t="s">
        <v>220</v>
      </c>
      <c r="H1258" t="s">
        <v>80</v>
      </c>
      <c r="I1258" t="s">
        <v>81</v>
      </c>
      <c r="J1258" t="s">
        <v>82</v>
      </c>
      <c r="K1258" t="s">
        <v>53</v>
      </c>
      <c r="L1258" t="s">
        <v>165</v>
      </c>
      <c r="M1258" t="s">
        <v>83</v>
      </c>
      <c r="N1258" s="11" t="s">
        <v>84</v>
      </c>
      <c r="O1258" s="11" t="s">
        <v>2274</v>
      </c>
      <c r="P1258">
        <v>2</v>
      </c>
      <c r="Q1258">
        <v>0</v>
      </c>
      <c r="R1258">
        <v>213.4</v>
      </c>
      <c r="S1258">
        <v>0</v>
      </c>
      <c r="T1258">
        <v>213.4</v>
      </c>
    </row>
    <row r="1259" spans="1:20" x14ac:dyDescent="0.25">
      <c r="A1259" t="s">
        <v>75</v>
      </c>
      <c r="B1259" t="s">
        <v>588</v>
      </c>
      <c r="C1259" t="s">
        <v>21</v>
      </c>
      <c r="D1259" t="s">
        <v>589</v>
      </c>
      <c r="E1259" t="s">
        <v>159</v>
      </c>
      <c r="F1259">
        <v>66227</v>
      </c>
      <c r="G1259" t="s">
        <v>79</v>
      </c>
      <c r="H1259" t="s">
        <v>80</v>
      </c>
      <c r="I1259" t="s">
        <v>81</v>
      </c>
      <c r="J1259" t="s">
        <v>82</v>
      </c>
      <c r="K1259" t="s">
        <v>36</v>
      </c>
      <c r="L1259" t="s">
        <v>36</v>
      </c>
      <c r="M1259" t="s">
        <v>83</v>
      </c>
      <c r="N1259" s="11" t="s">
        <v>84</v>
      </c>
      <c r="O1259" s="11" t="s">
        <v>2274</v>
      </c>
      <c r="P1259">
        <v>-4</v>
      </c>
      <c r="Q1259">
        <v>0</v>
      </c>
      <c r="R1259">
        <v>920.4</v>
      </c>
      <c r="S1259">
        <v>0</v>
      </c>
      <c r="T1259">
        <v>920.4</v>
      </c>
    </row>
    <row r="1260" spans="1:20" x14ac:dyDescent="0.25">
      <c r="A1260" t="s">
        <v>75</v>
      </c>
      <c r="B1260" t="s">
        <v>438</v>
      </c>
      <c r="C1260" t="s">
        <v>18</v>
      </c>
      <c r="D1260" t="s">
        <v>439</v>
      </c>
      <c r="E1260" t="s">
        <v>191</v>
      </c>
      <c r="F1260">
        <v>77063</v>
      </c>
      <c r="G1260" t="s">
        <v>1979</v>
      </c>
      <c r="H1260" t="s">
        <v>80</v>
      </c>
      <c r="I1260" t="s">
        <v>89</v>
      </c>
      <c r="J1260" t="s">
        <v>82</v>
      </c>
      <c r="K1260" t="s">
        <v>54</v>
      </c>
      <c r="L1260" t="s">
        <v>342</v>
      </c>
      <c r="M1260" t="s">
        <v>83</v>
      </c>
      <c r="N1260" s="11" t="s">
        <v>84</v>
      </c>
      <c r="O1260" s="11" t="s">
        <v>2274</v>
      </c>
      <c r="P1260">
        <v>-5</v>
      </c>
      <c r="Q1260">
        <v>0</v>
      </c>
      <c r="R1260">
        <v>95.8</v>
      </c>
      <c r="S1260">
        <v>0</v>
      </c>
      <c r="T1260">
        <v>95.8</v>
      </c>
    </row>
    <row r="1261" spans="1:20" x14ac:dyDescent="0.25">
      <c r="A1261" t="s">
        <v>75</v>
      </c>
      <c r="B1261" t="s">
        <v>1284</v>
      </c>
      <c r="C1261" t="s">
        <v>27</v>
      </c>
      <c r="D1261" t="s">
        <v>237</v>
      </c>
      <c r="E1261" t="s">
        <v>114</v>
      </c>
      <c r="F1261">
        <v>34243</v>
      </c>
      <c r="G1261" t="s">
        <v>1285</v>
      </c>
      <c r="H1261" t="s">
        <v>80</v>
      </c>
      <c r="I1261" t="s">
        <v>81</v>
      </c>
      <c r="J1261" t="s">
        <v>82</v>
      </c>
      <c r="K1261" t="s">
        <v>53</v>
      </c>
      <c r="L1261" t="s">
        <v>1286</v>
      </c>
      <c r="M1261" t="s">
        <v>83</v>
      </c>
      <c r="N1261" s="11" t="s">
        <v>84</v>
      </c>
      <c r="O1261" s="11" t="s">
        <v>2274</v>
      </c>
      <c r="P1261">
        <v>-12</v>
      </c>
      <c r="Q1261">
        <v>0</v>
      </c>
      <c r="R1261">
        <v>67.2</v>
      </c>
      <c r="S1261">
        <v>0</v>
      </c>
      <c r="T1261">
        <v>67.2</v>
      </c>
    </row>
    <row r="1262" spans="1:20" x14ac:dyDescent="0.25">
      <c r="A1262" t="s">
        <v>75</v>
      </c>
      <c r="B1262" t="s">
        <v>120</v>
      </c>
      <c r="C1262" t="s">
        <v>22</v>
      </c>
      <c r="D1262" t="s">
        <v>121</v>
      </c>
      <c r="E1262" t="s">
        <v>122</v>
      </c>
      <c r="F1262">
        <v>20910</v>
      </c>
      <c r="G1262" t="s">
        <v>1287</v>
      </c>
      <c r="H1262" t="s">
        <v>80</v>
      </c>
      <c r="I1262" t="s">
        <v>281</v>
      </c>
      <c r="J1262" t="s">
        <v>90</v>
      </c>
      <c r="K1262" t="s">
        <v>37</v>
      </c>
      <c r="L1262" t="s">
        <v>1144</v>
      </c>
      <c r="M1262" t="s">
        <v>92</v>
      </c>
      <c r="N1262" s="11" t="s">
        <v>84</v>
      </c>
      <c r="O1262" s="11" t="s">
        <v>2274</v>
      </c>
      <c r="P1262">
        <v>-2</v>
      </c>
      <c r="Q1262">
        <v>0</v>
      </c>
      <c r="R1262">
        <v>11.5</v>
      </c>
      <c r="S1262">
        <v>0</v>
      </c>
      <c r="T1262">
        <v>11.5</v>
      </c>
    </row>
    <row r="1263" spans="1:20" x14ac:dyDescent="0.25">
      <c r="A1263" t="s">
        <v>75</v>
      </c>
      <c r="B1263" t="s">
        <v>956</v>
      </c>
      <c r="C1263" t="s">
        <v>25</v>
      </c>
      <c r="D1263" t="s">
        <v>957</v>
      </c>
      <c r="E1263" t="s">
        <v>186</v>
      </c>
      <c r="F1263">
        <v>11215</v>
      </c>
      <c r="G1263" t="s">
        <v>493</v>
      </c>
      <c r="H1263" t="s">
        <v>80</v>
      </c>
      <c r="I1263" t="s">
        <v>81</v>
      </c>
      <c r="J1263" t="s">
        <v>82</v>
      </c>
      <c r="K1263" t="s">
        <v>39</v>
      </c>
      <c r="L1263" t="s">
        <v>39</v>
      </c>
      <c r="M1263" t="s">
        <v>92</v>
      </c>
      <c r="N1263" s="11" t="s">
        <v>84</v>
      </c>
      <c r="O1263" s="11" t="s">
        <v>2274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75</v>
      </c>
      <c r="B1264" t="s">
        <v>1288</v>
      </c>
      <c r="C1264" t="s">
        <v>1289</v>
      </c>
      <c r="D1264" t="s">
        <v>1290</v>
      </c>
      <c r="E1264" t="s">
        <v>262</v>
      </c>
      <c r="F1264">
        <v>8850</v>
      </c>
      <c r="G1264" t="s">
        <v>324</v>
      </c>
      <c r="H1264" t="s">
        <v>80</v>
      </c>
      <c r="I1264" t="s">
        <v>81</v>
      </c>
      <c r="J1264" t="s">
        <v>90</v>
      </c>
      <c r="K1264" t="s">
        <v>36</v>
      </c>
      <c r="L1264" t="s">
        <v>36</v>
      </c>
      <c r="M1264" t="s">
        <v>92</v>
      </c>
      <c r="N1264" s="11" t="s">
        <v>84</v>
      </c>
      <c r="O1264" s="11" t="s">
        <v>2274</v>
      </c>
      <c r="P1264">
        <v>0</v>
      </c>
      <c r="Q1264">
        <v>1</v>
      </c>
      <c r="R1264">
        <v>0</v>
      </c>
      <c r="S1264">
        <v>80.150000000000006</v>
      </c>
      <c r="T1264">
        <v>-80.150000000000006</v>
      </c>
    </row>
    <row r="1265" spans="1:20" x14ac:dyDescent="0.25">
      <c r="A1265" t="s">
        <v>75</v>
      </c>
      <c r="B1265" t="s">
        <v>549</v>
      </c>
      <c r="C1265" t="s">
        <v>27</v>
      </c>
      <c r="D1265" t="s">
        <v>499</v>
      </c>
      <c r="E1265" t="s">
        <v>114</v>
      </c>
      <c r="F1265">
        <v>33155</v>
      </c>
      <c r="G1265" t="s">
        <v>1291</v>
      </c>
      <c r="H1265" t="s">
        <v>80</v>
      </c>
      <c r="I1265" t="s">
        <v>81</v>
      </c>
      <c r="J1265" t="s">
        <v>90</v>
      </c>
      <c r="K1265" t="s">
        <v>42</v>
      </c>
      <c r="L1265" t="s">
        <v>91</v>
      </c>
      <c r="M1265" t="s">
        <v>92</v>
      </c>
      <c r="N1265" s="11" t="s">
        <v>84</v>
      </c>
      <c r="O1265" s="11" t="s">
        <v>2274</v>
      </c>
      <c r="P1265">
        <v>0</v>
      </c>
      <c r="Q1265">
        <v>5</v>
      </c>
      <c r="R1265">
        <v>0</v>
      </c>
      <c r="S1265">
        <v>62.3</v>
      </c>
      <c r="T1265">
        <v>-62.3</v>
      </c>
    </row>
    <row r="1266" spans="1:20" x14ac:dyDescent="0.25">
      <c r="A1266" t="s">
        <v>75</v>
      </c>
      <c r="B1266" t="s">
        <v>758</v>
      </c>
      <c r="C1266" t="s">
        <v>22</v>
      </c>
      <c r="D1266" t="s">
        <v>759</v>
      </c>
      <c r="E1266" t="s">
        <v>78</v>
      </c>
      <c r="F1266">
        <v>19087</v>
      </c>
      <c r="G1266" t="s">
        <v>315</v>
      </c>
      <c r="H1266" t="s">
        <v>80</v>
      </c>
      <c r="I1266" t="s">
        <v>281</v>
      </c>
      <c r="J1266" t="s">
        <v>82</v>
      </c>
      <c r="K1266" t="s">
        <v>42</v>
      </c>
      <c r="L1266" t="s">
        <v>91</v>
      </c>
      <c r="M1266" t="s">
        <v>83</v>
      </c>
      <c r="N1266" s="11" t="s">
        <v>84</v>
      </c>
      <c r="O1266" s="11" t="s">
        <v>2274</v>
      </c>
      <c r="P1266">
        <v>-8</v>
      </c>
      <c r="Q1266">
        <v>0</v>
      </c>
      <c r="R1266">
        <v>12.8</v>
      </c>
      <c r="S1266">
        <v>0</v>
      </c>
      <c r="T1266">
        <v>12.8</v>
      </c>
    </row>
    <row r="1267" spans="1:20" x14ac:dyDescent="0.25">
      <c r="A1267" t="s">
        <v>75</v>
      </c>
      <c r="B1267" t="s">
        <v>1028</v>
      </c>
      <c r="C1267" t="s">
        <v>28</v>
      </c>
      <c r="D1267" t="s">
        <v>1029</v>
      </c>
      <c r="E1267" t="s">
        <v>95</v>
      </c>
      <c r="F1267">
        <v>81621</v>
      </c>
      <c r="G1267" t="s">
        <v>254</v>
      </c>
      <c r="H1267" t="s">
        <v>80</v>
      </c>
      <c r="I1267" t="s">
        <v>81</v>
      </c>
      <c r="J1267" t="s">
        <v>82</v>
      </c>
      <c r="K1267" t="s">
        <v>42</v>
      </c>
      <c r="L1267" t="s">
        <v>91</v>
      </c>
      <c r="M1267" t="s">
        <v>83</v>
      </c>
      <c r="N1267" s="11" t="s">
        <v>84</v>
      </c>
      <c r="O1267" s="11" t="s">
        <v>2274</v>
      </c>
      <c r="P1267">
        <v>-5</v>
      </c>
      <c r="Q1267">
        <v>0</v>
      </c>
      <c r="R1267">
        <v>224.24</v>
      </c>
      <c r="S1267">
        <v>0</v>
      </c>
      <c r="T1267">
        <v>224.24</v>
      </c>
    </row>
    <row r="1268" spans="1:20" x14ac:dyDescent="0.25">
      <c r="A1268" t="s">
        <v>75</v>
      </c>
      <c r="B1268" t="s">
        <v>1208</v>
      </c>
      <c r="C1268" t="s">
        <v>27</v>
      </c>
      <c r="D1268" t="s">
        <v>552</v>
      </c>
      <c r="E1268" t="s">
        <v>114</v>
      </c>
      <c r="F1268">
        <v>33610</v>
      </c>
      <c r="G1268" t="s">
        <v>1292</v>
      </c>
      <c r="H1268" t="s">
        <v>80</v>
      </c>
      <c r="I1268" t="s">
        <v>81</v>
      </c>
      <c r="J1268" t="s">
        <v>82</v>
      </c>
      <c r="K1268" t="s">
        <v>53</v>
      </c>
      <c r="L1268" t="s">
        <v>248</v>
      </c>
      <c r="M1268" t="s">
        <v>83</v>
      </c>
      <c r="N1268" s="11" t="s">
        <v>84</v>
      </c>
      <c r="O1268" s="11" t="s">
        <v>2274</v>
      </c>
      <c r="P1268">
        <v>-6</v>
      </c>
      <c r="Q1268">
        <v>0</v>
      </c>
      <c r="R1268">
        <v>12.3</v>
      </c>
      <c r="S1268">
        <v>0</v>
      </c>
      <c r="T1268">
        <v>12.3</v>
      </c>
    </row>
    <row r="1269" spans="1:20" x14ac:dyDescent="0.25">
      <c r="A1269" t="s">
        <v>75</v>
      </c>
      <c r="B1269" t="s">
        <v>1086</v>
      </c>
      <c r="C1269" t="s">
        <v>28</v>
      </c>
      <c r="D1269" t="s">
        <v>1087</v>
      </c>
      <c r="E1269" t="s">
        <v>295</v>
      </c>
      <c r="F1269">
        <v>84025</v>
      </c>
      <c r="G1269" t="s">
        <v>906</v>
      </c>
      <c r="H1269" t="s">
        <v>80</v>
      </c>
      <c r="I1269" t="s">
        <v>281</v>
      </c>
      <c r="J1269" t="s">
        <v>90</v>
      </c>
      <c r="K1269" t="s">
        <v>42</v>
      </c>
      <c r="L1269" t="s">
        <v>91</v>
      </c>
      <c r="M1269" t="s">
        <v>92</v>
      </c>
      <c r="N1269" s="11" t="s">
        <v>84</v>
      </c>
      <c r="O1269" s="11" t="s">
        <v>2274</v>
      </c>
      <c r="P1269">
        <v>0</v>
      </c>
      <c r="Q1269">
        <v>1</v>
      </c>
      <c r="R1269">
        <v>0</v>
      </c>
      <c r="S1269">
        <v>1.6</v>
      </c>
      <c r="T1269">
        <v>-1.6</v>
      </c>
    </row>
    <row r="1270" spans="1:20" x14ac:dyDescent="0.25">
      <c r="A1270" t="s">
        <v>75</v>
      </c>
      <c r="B1270" t="s">
        <v>203</v>
      </c>
      <c r="C1270" t="s">
        <v>22</v>
      </c>
      <c r="D1270" t="s">
        <v>204</v>
      </c>
      <c r="E1270" t="s">
        <v>78</v>
      </c>
      <c r="F1270">
        <v>18436</v>
      </c>
      <c r="G1270" t="s">
        <v>698</v>
      </c>
      <c r="H1270" t="s">
        <v>80</v>
      </c>
      <c r="I1270" t="s">
        <v>81</v>
      </c>
      <c r="J1270" t="s">
        <v>90</v>
      </c>
      <c r="K1270" t="s">
        <v>38</v>
      </c>
      <c r="L1270" t="s">
        <v>111</v>
      </c>
      <c r="M1270" t="s">
        <v>92</v>
      </c>
      <c r="N1270" s="11" t="s">
        <v>84</v>
      </c>
      <c r="O1270" s="11" t="s">
        <v>2274</v>
      </c>
      <c r="P1270">
        <v>0</v>
      </c>
      <c r="Q1270">
        <v>7</v>
      </c>
      <c r="R1270">
        <v>0</v>
      </c>
      <c r="S1270">
        <v>1048.6600000000001</v>
      </c>
      <c r="T1270">
        <v>-1048.6600000000001</v>
      </c>
    </row>
    <row r="1271" spans="1:20" x14ac:dyDescent="0.25">
      <c r="A1271" t="s">
        <v>75</v>
      </c>
      <c r="B1271" t="s">
        <v>790</v>
      </c>
      <c r="C1271" t="s">
        <v>25</v>
      </c>
      <c r="D1271" t="s">
        <v>791</v>
      </c>
      <c r="E1271" t="s">
        <v>186</v>
      </c>
      <c r="F1271">
        <v>7039</v>
      </c>
      <c r="G1271" t="s">
        <v>132</v>
      </c>
      <c r="H1271" t="s">
        <v>133</v>
      </c>
      <c r="I1271" t="s">
        <v>81</v>
      </c>
      <c r="J1271" t="s">
        <v>82</v>
      </c>
      <c r="K1271" t="s">
        <v>44</v>
      </c>
      <c r="L1271" t="s">
        <v>134</v>
      </c>
      <c r="M1271" t="s">
        <v>83</v>
      </c>
      <c r="N1271" s="11" t="s">
        <v>84</v>
      </c>
      <c r="O1271" s="11" t="s">
        <v>2274</v>
      </c>
      <c r="P1271">
        <v>-59</v>
      </c>
      <c r="Q1271">
        <v>0</v>
      </c>
      <c r="R1271">
        <v>1622.5</v>
      </c>
      <c r="S1271">
        <v>0</v>
      </c>
      <c r="T1271">
        <v>1622.5</v>
      </c>
    </row>
    <row r="1272" spans="1:20" x14ac:dyDescent="0.25">
      <c r="A1272" t="s">
        <v>75</v>
      </c>
      <c r="B1272" t="s">
        <v>236</v>
      </c>
      <c r="C1272" t="s">
        <v>27</v>
      </c>
      <c r="D1272" t="s">
        <v>237</v>
      </c>
      <c r="E1272" t="s">
        <v>114</v>
      </c>
      <c r="F1272">
        <v>34231</v>
      </c>
      <c r="G1272" t="s">
        <v>119</v>
      </c>
      <c r="H1272" t="s">
        <v>80</v>
      </c>
      <c r="I1272" t="s">
        <v>81</v>
      </c>
      <c r="J1272" t="s">
        <v>82</v>
      </c>
      <c r="K1272" t="s">
        <v>38</v>
      </c>
      <c r="L1272" t="s">
        <v>111</v>
      </c>
      <c r="M1272" t="s">
        <v>83</v>
      </c>
      <c r="N1272" s="11" t="s">
        <v>84</v>
      </c>
      <c r="O1272" s="11" t="s">
        <v>2274</v>
      </c>
      <c r="P1272">
        <v>-5</v>
      </c>
      <c r="Q1272">
        <v>0</v>
      </c>
      <c r="R1272">
        <v>633.5</v>
      </c>
      <c r="S1272">
        <v>0</v>
      </c>
      <c r="T1272">
        <v>633.5</v>
      </c>
    </row>
    <row r="1273" spans="1:20" x14ac:dyDescent="0.25">
      <c r="A1273" t="s">
        <v>75</v>
      </c>
      <c r="B1273" t="s">
        <v>269</v>
      </c>
      <c r="C1273" t="s">
        <v>27</v>
      </c>
      <c r="D1273" t="s">
        <v>270</v>
      </c>
      <c r="E1273" t="s">
        <v>114</v>
      </c>
      <c r="F1273">
        <v>33813</v>
      </c>
      <c r="G1273" t="s">
        <v>972</v>
      </c>
      <c r="H1273" t="s">
        <v>80</v>
      </c>
      <c r="I1273" t="s">
        <v>81</v>
      </c>
      <c r="J1273" t="s">
        <v>90</v>
      </c>
      <c r="K1273" t="s">
        <v>53</v>
      </c>
      <c r="L1273" t="s">
        <v>248</v>
      </c>
      <c r="M1273" t="s">
        <v>92</v>
      </c>
      <c r="N1273" s="11" t="s">
        <v>84</v>
      </c>
      <c r="O1273" s="11" t="s">
        <v>2274</v>
      </c>
      <c r="P1273">
        <v>0</v>
      </c>
      <c r="Q1273">
        <v>15</v>
      </c>
      <c r="R1273">
        <v>0</v>
      </c>
      <c r="S1273">
        <v>399.75</v>
      </c>
      <c r="T1273">
        <v>-399.75</v>
      </c>
    </row>
    <row r="1274" spans="1:20" x14ac:dyDescent="0.25">
      <c r="A1274" t="s">
        <v>75</v>
      </c>
      <c r="B1274" t="s">
        <v>1004</v>
      </c>
      <c r="C1274" t="s">
        <v>22</v>
      </c>
      <c r="D1274" t="s">
        <v>1005</v>
      </c>
      <c r="E1274" t="s">
        <v>262</v>
      </c>
      <c r="F1274">
        <v>8096</v>
      </c>
      <c r="G1274" t="s">
        <v>853</v>
      </c>
      <c r="H1274" t="s">
        <v>80</v>
      </c>
      <c r="I1274" t="s">
        <v>81</v>
      </c>
      <c r="J1274" t="s">
        <v>90</v>
      </c>
      <c r="K1274" t="s">
        <v>53</v>
      </c>
      <c r="L1274" t="s">
        <v>228</v>
      </c>
      <c r="M1274" t="s">
        <v>92</v>
      </c>
      <c r="N1274" s="11" t="s">
        <v>84</v>
      </c>
      <c r="O1274" s="11" t="s">
        <v>2274</v>
      </c>
      <c r="P1274">
        <v>0</v>
      </c>
      <c r="Q1274">
        <v>59</v>
      </c>
      <c r="R1274">
        <v>0</v>
      </c>
      <c r="S1274">
        <v>4967.8</v>
      </c>
      <c r="T1274">
        <v>-4967.8</v>
      </c>
    </row>
    <row r="1275" spans="1:20" x14ac:dyDescent="0.25">
      <c r="A1275" t="s">
        <v>75</v>
      </c>
      <c r="B1275" t="s">
        <v>474</v>
      </c>
      <c r="C1275" t="s">
        <v>29</v>
      </c>
      <c r="D1275" t="s">
        <v>475</v>
      </c>
      <c r="E1275" t="s">
        <v>476</v>
      </c>
      <c r="F1275">
        <v>26505</v>
      </c>
      <c r="G1275" t="s">
        <v>1295</v>
      </c>
      <c r="H1275" t="s">
        <v>80</v>
      </c>
      <c r="I1275" t="s">
        <v>81</v>
      </c>
      <c r="J1275" t="s">
        <v>90</v>
      </c>
      <c r="K1275" t="s">
        <v>53</v>
      </c>
      <c r="L1275" t="s">
        <v>193</v>
      </c>
      <c r="M1275" t="s">
        <v>92</v>
      </c>
      <c r="N1275" s="11" t="s">
        <v>84</v>
      </c>
      <c r="O1275" s="11" t="s">
        <v>2274</v>
      </c>
      <c r="P1275">
        <v>0</v>
      </c>
      <c r="Q1275">
        <v>21</v>
      </c>
      <c r="R1275">
        <v>0</v>
      </c>
      <c r="S1275">
        <v>3322.2</v>
      </c>
      <c r="T1275">
        <v>-3322.2</v>
      </c>
    </row>
    <row r="1276" spans="1:20" x14ac:dyDescent="0.25">
      <c r="A1276" t="s">
        <v>75</v>
      </c>
      <c r="B1276" t="s">
        <v>1296</v>
      </c>
      <c r="C1276" t="s">
        <v>27</v>
      </c>
      <c r="D1276" t="s">
        <v>1297</v>
      </c>
      <c r="E1276" t="s">
        <v>114</v>
      </c>
      <c r="F1276">
        <v>33062</v>
      </c>
      <c r="G1276" t="s">
        <v>453</v>
      </c>
      <c r="H1276" t="s">
        <v>80</v>
      </c>
      <c r="I1276" t="s">
        <v>89</v>
      </c>
      <c r="J1276" t="s">
        <v>90</v>
      </c>
      <c r="K1276" t="s">
        <v>42</v>
      </c>
      <c r="L1276" t="s">
        <v>91</v>
      </c>
      <c r="M1276" t="s">
        <v>92</v>
      </c>
      <c r="N1276" s="11" t="s">
        <v>84</v>
      </c>
      <c r="O1276" s="11" t="s">
        <v>2274</v>
      </c>
      <c r="P1276">
        <v>0</v>
      </c>
      <c r="Q1276">
        <v>11</v>
      </c>
      <c r="R1276">
        <v>0</v>
      </c>
      <c r="S1276">
        <v>133.1</v>
      </c>
      <c r="T1276">
        <v>-133.1</v>
      </c>
    </row>
    <row r="1277" spans="1:20" x14ac:dyDescent="0.25">
      <c r="A1277" t="s">
        <v>75</v>
      </c>
      <c r="B1277" t="s">
        <v>578</v>
      </c>
      <c r="C1277" t="s">
        <v>20</v>
      </c>
      <c r="D1277" t="s">
        <v>579</v>
      </c>
      <c r="E1277" t="s">
        <v>244</v>
      </c>
      <c r="F1277">
        <v>2568</v>
      </c>
      <c r="G1277" t="s">
        <v>205</v>
      </c>
      <c r="H1277" t="s">
        <v>80</v>
      </c>
      <c r="I1277" t="s">
        <v>281</v>
      </c>
      <c r="J1277" t="s">
        <v>90</v>
      </c>
      <c r="K1277" t="s">
        <v>42</v>
      </c>
      <c r="L1277" t="s">
        <v>91</v>
      </c>
      <c r="M1277" t="s">
        <v>92</v>
      </c>
      <c r="N1277" s="11" t="s">
        <v>84</v>
      </c>
      <c r="O1277" s="11" t="s">
        <v>2274</v>
      </c>
      <c r="P1277">
        <v>0</v>
      </c>
      <c r="Q1277">
        <v>30</v>
      </c>
      <c r="R1277">
        <v>0</v>
      </c>
      <c r="S1277">
        <v>277.5</v>
      </c>
      <c r="T1277">
        <v>-277.5</v>
      </c>
    </row>
    <row r="1278" spans="1:20" x14ac:dyDescent="0.25">
      <c r="A1278" t="s">
        <v>75</v>
      </c>
      <c r="B1278" t="s">
        <v>421</v>
      </c>
      <c r="C1278" t="s">
        <v>29</v>
      </c>
      <c r="D1278" t="s">
        <v>422</v>
      </c>
      <c r="E1278" t="s">
        <v>423</v>
      </c>
      <c r="F1278">
        <v>40505</v>
      </c>
      <c r="G1278" t="s">
        <v>1387</v>
      </c>
      <c r="H1278" t="s">
        <v>80</v>
      </c>
      <c r="I1278" t="s">
        <v>81</v>
      </c>
      <c r="J1278" t="s">
        <v>82</v>
      </c>
      <c r="K1278" t="s">
        <v>53</v>
      </c>
      <c r="L1278" t="s">
        <v>228</v>
      </c>
      <c r="M1278" t="s">
        <v>83</v>
      </c>
      <c r="N1278" s="11" t="s">
        <v>84</v>
      </c>
      <c r="O1278" s="11" t="s">
        <v>2274</v>
      </c>
      <c r="P1278">
        <v>9</v>
      </c>
      <c r="Q1278">
        <v>0</v>
      </c>
      <c r="R1278">
        <v>791.73</v>
      </c>
      <c r="S1278">
        <v>0</v>
      </c>
      <c r="T1278">
        <v>791.73</v>
      </c>
    </row>
    <row r="1279" spans="1:20" x14ac:dyDescent="0.25">
      <c r="A1279" t="s">
        <v>75</v>
      </c>
      <c r="B1279" t="s">
        <v>1298</v>
      </c>
      <c r="C1279" t="s">
        <v>19</v>
      </c>
      <c r="D1279" t="s">
        <v>154</v>
      </c>
      <c r="E1279" t="s">
        <v>155</v>
      </c>
      <c r="F1279">
        <v>89106</v>
      </c>
      <c r="G1279" t="s">
        <v>402</v>
      </c>
      <c r="H1279" t="s">
        <v>80</v>
      </c>
      <c r="I1279" t="s">
        <v>81</v>
      </c>
      <c r="J1279" t="s">
        <v>365</v>
      </c>
      <c r="K1279" t="s">
        <v>39</v>
      </c>
      <c r="L1279" t="s">
        <v>39</v>
      </c>
      <c r="M1279" t="s">
        <v>92</v>
      </c>
      <c r="N1279" s="11" t="s">
        <v>84</v>
      </c>
      <c r="O1279" s="11" t="s">
        <v>2274</v>
      </c>
      <c r="P1279">
        <v>-1</v>
      </c>
      <c r="Q1279">
        <v>0</v>
      </c>
      <c r="R1279">
        <v>295</v>
      </c>
      <c r="S1279">
        <v>0</v>
      </c>
      <c r="T1279">
        <v>295</v>
      </c>
    </row>
    <row r="1280" spans="1:20" x14ac:dyDescent="0.25">
      <c r="A1280" t="s">
        <v>75</v>
      </c>
      <c r="B1280" t="s">
        <v>167</v>
      </c>
      <c r="C1280" t="s">
        <v>28</v>
      </c>
      <c r="D1280" t="s">
        <v>168</v>
      </c>
      <c r="E1280" t="s">
        <v>95</v>
      </c>
      <c r="F1280">
        <v>80550</v>
      </c>
      <c r="G1280" t="s">
        <v>1299</v>
      </c>
      <c r="H1280" t="s">
        <v>80</v>
      </c>
      <c r="I1280" t="s">
        <v>81</v>
      </c>
      <c r="J1280" t="s">
        <v>90</v>
      </c>
      <c r="K1280" t="s">
        <v>54</v>
      </c>
      <c r="L1280" t="s">
        <v>1300</v>
      </c>
      <c r="M1280" t="s">
        <v>92</v>
      </c>
      <c r="N1280" s="11" t="s">
        <v>84</v>
      </c>
      <c r="O1280" s="11" t="s">
        <v>2274</v>
      </c>
      <c r="P1280">
        <v>0</v>
      </c>
      <c r="Q1280">
        <v>0</v>
      </c>
      <c r="R1280">
        <v>-145.86000000000001</v>
      </c>
      <c r="S1280">
        <v>0</v>
      </c>
      <c r="T1280">
        <v>-145.86000000000001</v>
      </c>
    </row>
    <row r="1281" spans="1:20" x14ac:dyDescent="0.25">
      <c r="A1281" t="s">
        <v>75</v>
      </c>
      <c r="B1281" t="s">
        <v>284</v>
      </c>
      <c r="C1281" t="s">
        <v>25</v>
      </c>
      <c r="D1281" t="s">
        <v>285</v>
      </c>
      <c r="E1281" t="s">
        <v>186</v>
      </c>
      <c r="F1281">
        <v>11730</v>
      </c>
      <c r="G1281" t="s">
        <v>1001</v>
      </c>
      <c r="H1281" t="s">
        <v>80</v>
      </c>
      <c r="I1281" t="s">
        <v>281</v>
      </c>
      <c r="J1281" t="s">
        <v>82</v>
      </c>
      <c r="K1281" t="s">
        <v>42</v>
      </c>
      <c r="L1281" t="s">
        <v>91</v>
      </c>
      <c r="M1281" t="s">
        <v>83</v>
      </c>
      <c r="N1281" s="11" t="s">
        <v>84</v>
      </c>
      <c r="O1281" s="11" t="s">
        <v>2274</v>
      </c>
      <c r="P1281">
        <v>-30</v>
      </c>
      <c r="Q1281">
        <v>0</v>
      </c>
      <c r="R1281">
        <v>61.2</v>
      </c>
      <c r="S1281">
        <v>0</v>
      </c>
      <c r="T1281">
        <v>61.2</v>
      </c>
    </row>
    <row r="1282" spans="1:20" x14ac:dyDescent="0.25">
      <c r="A1282" t="s">
        <v>75</v>
      </c>
      <c r="B1282" t="s">
        <v>424</v>
      </c>
      <c r="C1282" t="s">
        <v>26</v>
      </c>
      <c r="D1282" t="s">
        <v>425</v>
      </c>
      <c r="E1282" t="s">
        <v>426</v>
      </c>
      <c r="F1282">
        <v>37204</v>
      </c>
      <c r="G1282" t="s">
        <v>214</v>
      </c>
      <c r="H1282" t="s">
        <v>80</v>
      </c>
      <c r="I1282" t="s">
        <v>281</v>
      </c>
      <c r="J1282" t="s">
        <v>90</v>
      </c>
      <c r="K1282" t="s">
        <v>42</v>
      </c>
      <c r="L1282" t="s">
        <v>91</v>
      </c>
      <c r="M1282" t="s">
        <v>92</v>
      </c>
      <c r="N1282" s="11" t="s">
        <v>84</v>
      </c>
      <c r="O1282" s="11" t="s">
        <v>2274</v>
      </c>
      <c r="P1282">
        <v>0</v>
      </c>
      <c r="Q1282">
        <v>2</v>
      </c>
      <c r="R1282">
        <v>0</v>
      </c>
      <c r="S1282">
        <v>2.88</v>
      </c>
      <c r="T1282">
        <v>-2.88</v>
      </c>
    </row>
    <row r="1283" spans="1:20" x14ac:dyDescent="0.25">
      <c r="A1283" t="s">
        <v>75</v>
      </c>
      <c r="B1283" t="s">
        <v>1329</v>
      </c>
      <c r="C1283" t="s">
        <v>27</v>
      </c>
      <c r="D1283" t="s">
        <v>240</v>
      </c>
      <c r="E1283" t="s">
        <v>114</v>
      </c>
      <c r="F1283">
        <v>33432</v>
      </c>
      <c r="G1283" t="s">
        <v>96</v>
      </c>
      <c r="H1283" t="s">
        <v>80</v>
      </c>
      <c r="I1283" t="s">
        <v>281</v>
      </c>
      <c r="J1283" t="s">
        <v>90</v>
      </c>
      <c r="K1283" t="s">
        <v>42</v>
      </c>
      <c r="L1283" t="s">
        <v>97</v>
      </c>
      <c r="M1283" t="s">
        <v>92</v>
      </c>
      <c r="N1283" s="11" t="s">
        <v>84</v>
      </c>
      <c r="O1283" s="11" t="s">
        <v>2274</v>
      </c>
      <c r="P1283">
        <v>0</v>
      </c>
      <c r="Q1283">
        <v>138</v>
      </c>
      <c r="R1283">
        <v>0</v>
      </c>
      <c r="S1283">
        <v>234.6</v>
      </c>
      <c r="T1283">
        <v>-234.6</v>
      </c>
    </row>
    <row r="1284" spans="1:20" x14ac:dyDescent="0.25">
      <c r="A1284" t="s">
        <v>75</v>
      </c>
      <c r="B1284" t="s">
        <v>395</v>
      </c>
      <c r="C1284" t="s">
        <v>24</v>
      </c>
      <c r="D1284" t="s">
        <v>396</v>
      </c>
      <c r="E1284" t="s">
        <v>397</v>
      </c>
      <c r="F1284">
        <v>55439</v>
      </c>
      <c r="G1284" t="s">
        <v>330</v>
      </c>
      <c r="H1284" t="s">
        <v>80</v>
      </c>
      <c r="I1284" t="s">
        <v>81</v>
      </c>
      <c r="J1284" t="s">
        <v>90</v>
      </c>
      <c r="K1284" t="s">
        <v>53</v>
      </c>
      <c r="L1284" t="s">
        <v>228</v>
      </c>
      <c r="M1284" t="s">
        <v>92</v>
      </c>
      <c r="N1284" s="11" t="s">
        <v>84</v>
      </c>
      <c r="O1284" s="11" t="s">
        <v>2274</v>
      </c>
      <c r="P1284">
        <v>0</v>
      </c>
      <c r="Q1284">
        <v>2</v>
      </c>
      <c r="R1284">
        <v>0</v>
      </c>
      <c r="S1284">
        <v>187.1</v>
      </c>
      <c r="T1284">
        <v>-187.1</v>
      </c>
    </row>
    <row r="1285" spans="1:20" x14ac:dyDescent="0.25">
      <c r="A1285" t="s">
        <v>75</v>
      </c>
      <c r="B1285" t="s">
        <v>879</v>
      </c>
      <c r="C1285" t="s">
        <v>27</v>
      </c>
      <c r="D1285" t="s">
        <v>880</v>
      </c>
      <c r="E1285" t="s">
        <v>114</v>
      </c>
      <c r="F1285">
        <v>34219</v>
      </c>
      <c r="G1285" t="s">
        <v>156</v>
      </c>
      <c r="H1285" t="s">
        <v>80</v>
      </c>
      <c r="I1285" t="s">
        <v>81</v>
      </c>
      <c r="J1285" t="s">
        <v>90</v>
      </c>
      <c r="K1285" t="s">
        <v>38</v>
      </c>
      <c r="L1285" t="s">
        <v>111</v>
      </c>
      <c r="M1285" t="s">
        <v>92</v>
      </c>
      <c r="N1285" s="11" t="s">
        <v>84</v>
      </c>
      <c r="O1285" s="11" t="s">
        <v>2274</v>
      </c>
      <c r="P1285">
        <v>0</v>
      </c>
      <c r="Q1285">
        <v>2</v>
      </c>
      <c r="R1285">
        <v>0</v>
      </c>
      <c r="S1285">
        <v>405.35</v>
      </c>
      <c r="T1285">
        <v>-405.35</v>
      </c>
    </row>
    <row r="1286" spans="1:20" x14ac:dyDescent="0.25">
      <c r="A1286" t="s">
        <v>75</v>
      </c>
      <c r="B1286" t="s">
        <v>850</v>
      </c>
      <c r="C1286" t="s">
        <v>29</v>
      </c>
      <c r="D1286" t="s">
        <v>851</v>
      </c>
      <c r="E1286" t="s">
        <v>87</v>
      </c>
      <c r="F1286">
        <v>45036</v>
      </c>
      <c r="G1286" t="s">
        <v>238</v>
      </c>
      <c r="H1286" t="s">
        <v>80</v>
      </c>
      <c r="I1286" t="s">
        <v>81</v>
      </c>
      <c r="J1286" t="s">
        <v>82</v>
      </c>
      <c r="K1286" t="s">
        <v>38</v>
      </c>
      <c r="L1286" t="s">
        <v>111</v>
      </c>
      <c r="M1286" t="s">
        <v>83</v>
      </c>
      <c r="N1286" s="11" t="s">
        <v>84</v>
      </c>
      <c r="O1286" s="11" t="s">
        <v>2274</v>
      </c>
      <c r="P1286">
        <v>-2</v>
      </c>
      <c r="Q1286">
        <v>0</v>
      </c>
      <c r="R1286">
        <v>92.1</v>
      </c>
      <c r="S1286">
        <v>0</v>
      </c>
      <c r="T1286">
        <v>92.1</v>
      </c>
    </row>
    <row r="1287" spans="1:20" x14ac:dyDescent="0.25">
      <c r="A1287" t="s">
        <v>75</v>
      </c>
      <c r="B1287" t="s">
        <v>1301</v>
      </c>
      <c r="C1287" t="s">
        <v>21</v>
      </c>
      <c r="D1287" t="s">
        <v>537</v>
      </c>
      <c r="E1287" t="s">
        <v>159</v>
      </c>
      <c r="F1287">
        <v>66085</v>
      </c>
      <c r="G1287" t="s">
        <v>1196</v>
      </c>
      <c r="H1287" t="s">
        <v>210</v>
      </c>
      <c r="I1287" t="s">
        <v>81</v>
      </c>
      <c r="J1287" t="s">
        <v>82</v>
      </c>
      <c r="K1287" t="s">
        <v>40</v>
      </c>
      <c r="L1287" t="s">
        <v>211</v>
      </c>
      <c r="M1287" t="s">
        <v>83</v>
      </c>
      <c r="N1287" s="11" t="s">
        <v>84</v>
      </c>
      <c r="O1287" s="11" t="s">
        <v>2274</v>
      </c>
      <c r="P1287">
        <v>-26</v>
      </c>
      <c r="Q1287">
        <v>0</v>
      </c>
      <c r="R1287">
        <v>6890</v>
      </c>
      <c r="S1287">
        <v>0</v>
      </c>
      <c r="T1287">
        <v>6890</v>
      </c>
    </row>
    <row r="1288" spans="1:20" x14ac:dyDescent="0.25">
      <c r="A1288" t="s">
        <v>75</v>
      </c>
      <c r="B1288" t="s">
        <v>747</v>
      </c>
      <c r="C1288" t="s">
        <v>25</v>
      </c>
      <c r="D1288" t="s">
        <v>748</v>
      </c>
      <c r="E1288" t="s">
        <v>186</v>
      </c>
      <c r="F1288">
        <v>11101</v>
      </c>
      <c r="G1288" t="s">
        <v>1302</v>
      </c>
      <c r="H1288" t="s">
        <v>80</v>
      </c>
      <c r="I1288" t="s">
        <v>81</v>
      </c>
      <c r="J1288" t="s">
        <v>82</v>
      </c>
      <c r="K1288" t="s">
        <v>44</v>
      </c>
      <c r="L1288" t="s">
        <v>1303</v>
      </c>
      <c r="M1288" t="s">
        <v>83</v>
      </c>
      <c r="N1288" s="11" t="s">
        <v>84</v>
      </c>
      <c r="O1288" s="11" t="s">
        <v>2274</v>
      </c>
      <c r="P1288">
        <v>-8</v>
      </c>
      <c r="Q1288">
        <v>0</v>
      </c>
      <c r="R1288">
        <v>218.8</v>
      </c>
      <c r="S1288">
        <v>0</v>
      </c>
      <c r="T1288">
        <v>218.8</v>
      </c>
    </row>
    <row r="1289" spans="1:20" x14ac:dyDescent="0.25">
      <c r="A1289" t="s">
        <v>75</v>
      </c>
      <c r="B1289" t="s">
        <v>419</v>
      </c>
      <c r="C1289" t="s">
        <v>19</v>
      </c>
      <c r="D1289" t="s">
        <v>226</v>
      </c>
      <c r="E1289" t="s">
        <v>147</v>
      </c>
      <c r="F1289">
        <v>85207</v>
      </c>
      <c r="G1289" t="s">
        <v>220</v>
      </c>
      <c r="H1289" t="s">
        <v>80</v>
      </c>
      <c r="I1289" t="s">
        <v>81</v>
      </c>
      <c r="J1289" t="s">
        <v>82</v>
      </c>
      <c r="K1289" t="s">
        <v>53</v>
      </c>
      <c r="L1289" t="s">
        <v>165</v>
      </c>
      <c r="M1289" t="s">
        <v>83</v>
      </c>
      <c r="N1289" s="11" t="s">
        <v>84</v>
      </c>
      <c r="O1289" s="11" t="s">
        <v>2274</v>
      </c>
      <c r="P1289">
        <v>-6</v>
      </c>
      <c r="Q1289">
        <v>0</v>
      </c>
      <c r="R1289">
        <v>435.36</v>
      </c>
      <c r="S1289">
        <v>0</v>
      </c>
      <c r="T1289">
        <v>435.36</v>
      </c>
    </row>
    <row r="1290" spans="1:20" x14ac:dyDescent="0.25">
      <c r="A1290" t="s">
        <v>75</v>
      </c>
      <c r="B1290" t="s">
        <v>351</v>
      </c>
      <c r="C1290" t="s">
        <v>22</v>
      </c>
      <c r="D1290" t="s">
        <v>190</v>
      </c>
      <c r="E1290" t="s">
        <v>137</v>
      </c>
      <c r="F1290">
        <v>24018</v>
      </c>
      <c r="G1290" t="s">
        <v>514</v>
      </c>
      <c r="H1290" t="s">
        <v>80</v>
      </c>
      <c r="I1290" t="s">
        <v>81</v>
      </c>
      <c r="J1290" t="s">
        <v>82</v>
      </c>
      <c r="K1290" t="s">
        <v>38</v>
      </c>
      <c r="L1290" t="s">
        <v>111</v>
      </c>
      <c r="M1290" t="s">
        <v>83</v>
      </c>
      <c r="N1290" s="11" t="s">
        <v>84</v>
      </c>
      <c r="O1290" s="11" t="s">
        <v>2274</v>
      </c>
      <c r="P1290">
        <v>-2</v>
      </c>
      <c r="Q1290">
        <v>0</v>
      </c>
      <c r="R1290">
        <v>321.24</v>
      </c>
      <c r="S1290">
        <v>0</v>
      </c>
      <c r="T1290">
        <v>321.24</v>
      </c>
    </row>
    <row r="1291" spans="1:20" x14ac:dyDescent="0.25">
      <c r="A1291" t="s">
        <v>75</v>
      </c>
      <c r="B1291" t="s">
        <v>318</v>
      </c>
      <c r="C1291" t="s">
        <v>19</v>
      </c>
      <c r="D1291" t="s">
        <v>319</v>
      </c>
      <c r="E1291" t="s">
        <v>320</v>
      </c>
      <c r="F1291">
        <v>96753</v>
      </c>
      <c r="G1291" t="s">
        <v>757</v>
      </c>
      <c r="H1291" t="s">
        <v>80</v>
      </c>
      <c r="I1291" t="s">
        <v>81</v>
      </c>
      <c r="J1291" t="s">
        <v>82</v>
      </c>
      <c r="K1291" t="s">
        <v>53</v>
      </c>
      <c r="L1291" t="s">
        <v>228</v>
      </c>
      <c r="M1291" t="s">
        <v>83</v>
      </c>
      <c r="N1291" s="11" t="s">
        <v>84</v>
      </c>
      <c r="O1291" s="11" t="s">
        <v>2274</v>
      </c>
      <c r="P1291">
        <v>-7</v>
      </c>
      <c r="Q1291">
        <v>0</v>
      </c>
      <c r="R1291">
        <v>550.97</v>
      </c>
      <c r="S1291">
        <v>0</v>
      </c>
      <c r="T1291">
        <v>550.97</v>
      </c>
    </row>
    <row r="1292" spans="1:20" x14ac:dyDescent="0.25">
      <c r="A1292" t="s">
        <v>75</v>
      </c>
      <c r="B1292" t="s">
        <v>278</v>
      </c>
      <c r="C1292" t="s">
        <v>20</v>
      </c>
      <c r="D1292" t="s">
        <v>279</v>
      </c>
      <c r="E1292" t="s">
        <v>244</v>
      </c>
      <c r="F1292">
        <v>2356</v>
      </c>
      <c r="G1292" t="s">
        <v>373</v>
      </c>
      <c r="H1292" t="s">
        <v>80</v>
      </c>
      <c r="I1292" t="s">
        <v>81</v>
      </c>
      <c r="J1292" t="s">
        <v>90</v>
      </c>
      <c r="K1292" t="s">
        <v>38</v>
      </c>
      <c r="L1292" t="s">
        <v>111</v>
      </c>
      <c r="M1292" t="s">
        <v>92</v>
      </c>
      <c r="N1292" s="11" t="s">
        <v>84</v>
      </c>
      <c r="O1292" s="11" t="s">
        <v>2274</v>
      </c>
      <c r="P1292">
        <v>0</v>
      </c>
      <c r="Q1292">
        <v>7</v>
      </c>
      <c r="R1292">
        <v>0</v>
      </c>
      <c r="S1292">
        <v>358.05</v>
      </c>
      <c r="T1292">
        <v>-358.05</v>
      </c>
    </row>
    <row r="1293" spans="1:20" x14ac:dyDescent="0.25">
      <c r="A1293" t="s">
        <v>75</v>
      </c>
      <c r="B1293" t="s">
        <v>787</v>
      </c>
      <c r="C1293" t="s">
        <v>22</v>
      </c>
      <c r="D1293" t="s">
        <v>788</v>
      </c>
      <c r="E1293" t="s">
        <v>137</v>
      </c>
      <c r="F1293">
        <v>20166</v>
      </c>
      <c r="G1293" t="s">
        <v>810</v>
      </c>
      <c r="H1293" t="s">
        <v>80</v>
      </c>
      <c r="I1293" t="s">
        <v>81</v>
      </c>
      <c r="J1293" t="s">
        <v>82</v>
      </c>
      <c r="K1293" t="s">
        <v>53</v>
      </c>
      <c r="L1293" t="s">
        <v>248</v>
      </c>
      <c r="M1293" t="s">
        <v>83</v>
      </c>
      <c r="N1293" s="11" t="s">
        <v>84</v>
      </c>
      <c r="O1293" s="11" t="s">
        <v>2274</v>
      </c>
      <c r="P1293">
        <v>-30</v>
      </c>
      <c r="Q1293">
        <v>0</v>
      </c>
      <c r="R1293">
        <v>162</v>
      </c>
      <c r="S1293">
        <v>0</v>
      </c>
      <c r="T1293">
        <v>162</v>
      </c>
    </row>
    <row r="1294" spans="1:20" x14ac:dyDescent="0.25">
      <c r="A1294" t="s">
        <v>75</v>
      </c>
      <c r="B1294" t="s">
        <v>924</v>
      </c>
      <c r="C1294" t="s">
        <v>18</v>
      </c>
      <c r="D1294" t="s">
        <v>925</v>
      </c>
      <c r="E1294" t="s">
        <v>926</v>
      </c>
      <c r="F1294">
        <v>74133</v>
      </c>
      <c r="G1294" t="s">
        <v>1061</v>
      </c>
      <c r="H1294" t="s">
        <v>737</v>
      </c>
      <c r="I1294" t="s">
        <v>81</v>
      </c>
      <c r="J1294" t="s">
        <v>82</v>
      </c>
      <c r="K1294" t="s">
        <v>40</v>
      </c>
      <c r="L1294" t="s">
        <v>211</v>
      </c>
      <c r="M1294" t="s">
        <v>83</v>
      </c>
      <c r="N1294" s="11" t="s">
        <v>84</v>
      </c>
      <c r="O1294" s="11" t="s">
        <v>2274</v>
      </c>
      <c r="P1294">
        <v>-5</v>
      </c>
      <c r="Q1294">
        <v>0</v>
      </c>
      <c r="R1294">
        <v>7.5</v>
      </c>
      <c r="S1294">
        <v>0</v>
      </c>
      <c r="T1294">
        <v>7.5</v>
      </c>
    </row>
    <row r="1295" spans="1:20" x14ac:dyDescent="0.25">
      <c r="A1295" t="s">
        <v>75</v>
      </c>
      <c r="B1295" t="s">
        <v>573</v>
      </c>
      <c r="C1295" t="s">
        <v>22</v>
      </c>
      <c r="D1295" t="s">
        <v>574</v>
      </c>
      <c r="E1295" t="s">
        <v>78</v>
      </c>
      <c r="F1295">
        <v>19020</v>
      </c>
      <c r="G1295" t="s">
        <v>698</v>
      </c>
      <c r="H1295" t="s">
        <v>80</v>
      </c>
      <c r="I1295" t="s">
        <v>81</v>
      </c>
      <c r="J1295" t="s">
        <v>90</v>
      </c>
      <c r="K1295" t="s">
        <v>38</v>
      </c>
      <c r="L1295" t="s">
        <v>111</v>
      </c>
      <c r="M1295" t="s">
        <v>92</v>
      </c>
      <c r="N1295" s="11" t="s">
        <v>84</v>
      </c>
      <c r="O1295" s="11" t="s">
        <v>2274</v>
      </c>
      <c r="P1295">
        <v>0</v>
      </c>
      <c r="Q1295">
        <v>1</v>
      </c>
      <c r="R1295">
        <v>0</v>
      </c>
      <c r="S1295">
        <v>166.45</v>
      </c>
      <c r="T1295">
        <v>-166.45</v>
      </c>
    </row>
    <row r="1296" spans="1:20" x14ac:dyDescent="0.25">
      <c r="A1296" t="s">
        <v>75</v>
      </c>
      <c r="B1296" t="s">
        <v>404</v>
      </c>
      <c r="C1296" t="s">
        <v>29</v>
      </c>
      <c r="D1296" t="s">
        <v>405</v>
      </c>
      <c r="E1296" t="s">
        <v>78</v>
      </c>
      <c r="F1296">
        <v>15056</v>
      </c>
      <c r="G1296" t="s">
        <v>317</v>
      </c>
      <c r="H1296" t="s">
        <v>80</v>
      </c>
      <c r="I1296" t="s">
        <v>164</v>
      </c>
      <c r="J1296" t="s">
        <v>90</v>
      </c>
      <c r="K1296" t="s">
        <v>38</v>
      </c>
      <c r="L1296" t="s">
        <v>129</v>
      </c>
      <c r="M1296" t="s">
        <v>188</v>
      </c>
      <c r="N1296" s="11" t="s">
        <v>84</v>
      </c>
      <c r="O1296" s="11" t="s">
        <v>2274</v>
      </c>
      <c r="P1296">
        <v>0</v>
      </c>
      <c r="Q1296">
        <v>1</v>
      </c>
      <c r="R1296">
        <v>0</v>
      </c>
      <c r="S1296">
        <v>133.79</v>
      </c>
      <c r="T1296">
        <v>-133.79</v>
      </c>
    </row>
    <row r="1297" spans="1:20" x14ac:dyDescent="0.25">
      <c r="A1297" t="s">
        <v>75</v>
      </c>
      <c r="B1297" t="s">
        <v>483</v>
      </c>
      <c r="C1297" t="s">
        <v>18</v>
      </c>
      <c r="D1297" t="s">
        <v>332</v>
      </c>
      <c r="E1297" t="s">
        <v>333</v>
      </c>
      <c r="F1297">
        <v>72401</v>
      </c>
      <c r="G1297" t="s">
        <v>271</v>
      </c>
      <c r="H1297" t="s">
        <v>80</v>
      </c>
      <c r="I1297" t="s">
        <v>81</v>
      </c>
      <c r="J1297" t="s">
        <v>90</v>
      </c>
      <c r="K1297" t="s">
        <v>38</v>
      </c>
      <c r="L1297" t="s">
        <v>129</v>
      </c>
      <c r="M1297" t="s">
        <v>92</v>
      </c>
      <c r="N1297" s="11" t="s">
        <v>84</v>
      </c>
      <c r="O1297" s="11" t="s">
        <v>2274</v>
      </c>
      <c r="P1297">
        <v>0</v>
      </c>
      <c r="Q1297">
        <v>1</v>
      </c>
      <c r="R1297">
        <v>0</v>
      </c>
      <c r="S1297">
        <v>226.55</v>
      </c>
      <c r="T1297">
        <v>-226.55</v>
      </c>
    </row>
    <row r="1298" spans="1:20" x14ac:dyDescent="0.25">
      <c r="A1298" t="s">
        <v>75</v>
      </c>
      <c r="B1298" t="s">
        <v>1306</v>
      </c>
      <c r="C1298" t="s">
        <v>18</v>
      </c>
      <c r="D1298" t="s">
        <v>1307</v>
      </c>
      <c r="E1298" t="s">
        <v>191</v>
      </c>
      <c r="F1298">
        <v>75056</v>
      </c>
      <c r="G1298" t="s">
        <v>801</v>
      </c>
      <c r="H1298" t="s">
        <v>80</v>
      </c>
      <c r="I1298" t="s">
        <v>81</v>
      </c>
      <c r="J1298" t="s">
        <v>82</v>
      </c>
      <c r="K1298" t="s">
        <v>42</v>
      </c>
      <c r="L1298" t="s">
        <v>91</v>
      </c>
      <c r="M1298" t="s">
        <v>83</v>
      </c>
      <c r="N1298" s="11" t="s">
        <v>84</v>
      </c>
      <c r="O1298" s="11" t="s">
        <v>2274</v>
      </c>
      <c r="P1298">
        <v>-20</v>
      </c>
      <c r="Q1298">
        <v>0</v>
      </c>
      <c r="R1298">
        <v>407.2</v>
      </c>
      <c r="S1298">
        <v>0</v>
      </c>
      <c r="T1298">
        <v>407.2</v>
      </c>
    </row>
    <row r="1299" spans="1:20" x14ac:dyDescent="0.25">
      <c r="A1299" t="s">
        <v>75</v>
      </c>
      <c r="B1299" t="s">
        <v>808</v>
      </c>
      <c r="C1299" t="s">
        <v>18</v>
      </c>
      <c r="D1299" t="s">
        <v>439</v>
      </c>
      <c r="E1299" t="s">
        <v>191</v>
      </c>
      <c r="F1299">
        <v>77018</v>
      </c>
      <c r="G1299" t="s">
        <v>493</v>
      </c>
      <c r="H1299" t="s">
        <v>80</v>
      </c>
      <c r="I1299" t="s">
        <v>81</v>
      </c>
      <c r="J1299" t="s">
        <v>82</v>
      </c>
      <c r="K1299" t="s">
        <v>39</v>
      </c>
      <c r="L1299" t="s">
        <v>39</v>
      </c>
      <c r="M1299" t="s">
        <v>92</v>
      </c>
      <c r="N1299" s="11" t="s">
        <v>84</v>
      </c>
      <c r="O1299" s="11" t="s">
        <v>2274</v>
      </c>
      <c r="P1299">
        <v>1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75</v>
      </c>
      <c r="B1300" t="s">
        <v>783</v>
      </c>
      <c r="C1300" t="s">
        <v>22</v>
      </c>
      <c r="D1300" t="s">
        <v>784</v>
      </c>
      <c r="E1300" t="s">
        <v>122</v>
      </c>
      <c r="F1300">
        <v>20852</v>
      </c>
      <c r="G1300" t="s">
        <v>817</v>
      </c>
      <c r="H1300" t="s">
        <v>80</v>
      </c>
      <c r="I1300" t="s">
        <v>81</v>
      </c>
      <c r="J1300" t="s">
        <v>82</v>
      </c>
      <c r="K1300" t="s">
        <v>53</v>
      </c>
      <c r="L1300" t="s">
        <v>193</v>
      </c>
      <c r="M1300" t="s">
        <v>83</v>
      </c>
      <c r="N1300" s="11" t="s">
        <v>84</v>
      </c>
      <c r="O1300" s="11" t="s">
        <v>2274</v>
      </c>
      <c r="P1300">
        <v>-1</v>
      </c>
      <c r="Q1300">
        <v>0</v>
      </c>
      <c r="R1300">
        <v>107.03</v>
      </c>
      <c r="S1300">
        <v>0</v>
      </c>
      <c r="T1300">
        <v>107.03</v>
      </c>
    </row>
    <row r="1301" spans="1:20" x14ac:dyDescent="0.25">
      <c r="A1301" t="s">
        <v>75</v>
      </c>
      <c r="B1301" t="s">
        <v>410</v>
      </c>
      <c r="C1301" t="s">
        <v>18</v>
      </c>
      <c r="D1301" t="s">
        <v>411</v>
      </c>
      <c r="E1301" t="s">
        <v>191</v>
      </c>
      <c r="F1301">
        <v>75234</v>
      </c>
      <c r="G1301" t="s">
        <v>1506</v>
      </c>
      <c r="H1301" t="s">
        <v>80</v>
      </c>
      <c r="I1301" t="s">
        <v>81</v>
      </c>
      <c r="J1301" t="s">
        <v>82</v>
      </c>
      <c r="K1301" t="s">
        <v>42</v>
      </c>
      <c r="L1301" t="s">
        <v>91</v>
      </c>
      <c r="M1301" t="s">
        <v>83</v>
      </c>
      <c r="N1301" s="11" t="s">
        <v>84</v>
      </c>
      <c r="O1301" s="11" t="s">
        <v>2274</v>
      </c>
      <c r="P1301">
        <v>-4</v>
      </c>
      <c r="Q1301">
        <v>0</v>
      </c>
      <c r="R1301">
        <v>988.24</v>
      </c>
      <c r="S1301">
        <v>0</v>
      </c>
      <c r="T1301">
        <v>988.24</v>
      </c>
    </row>
    <row r="1302" spans="1:20" x14ac:dyDescent="0.25">
      <c r="A1302" t="s">
        <v>75</v>
      </c>
      <c r="B1302" t="s">
        <v>730</v>
      </c>
      <c r="C1302" t="s">
        <v>23</v>
      </c>
      <c r="D1302" t="s">
        <v>731</v>
      </c>
      <c r="E1302" t="s">
        <v>176</v>
      </c>
      <c r="F1302">
        <v>98134</v>
      </c>
      <c r="G1302" t="s">
        <v>1308</v>
      </c>
      <c r="H1302" t="s">
        <v>80</v>
      </c>
      <c r="I1302" t="s">
        <v>81</v>
      </c>
      <c r="J1302" t="s">
        <v>82</v>
      </c>
      <c r="K1302" t="s">
        <v>53</v>
      </c>
      <c r="L1302" t="s">
        <v>248</v>
      </c>
      <c r="M1302" t="s">
        <v>83</v>
      </c>
      <c r="N1302" s="11" t="s">
        <v>84</v>
      </c>
      <c r="O1302" s="11" t="s">
        <v>2274</v>
      </c>
      <c r="P1302">
        <v>-20</v>
      </c>
      <c r="Q1302">
        <v>0</v>
      </c>
      <c r="R1302">
        <v>41</v>
      </c>
      <c r="S1302">
        <v>0</v>
      </c>
      <c r="T1302">
        <v>41</v>
      </c>
    </row>
    <row r="1303" spans="1:20" x14ac:dyDescent="0.25">
      <c r="A1303" t="s">
        <v>75</v>
      </c>
      <c r="B1303" t="s">
        <v>1309</v>
      </c>
      <c r="C1303" t="s">
        <v>27</v>
      </c>
      <c r="D1303" t="s">
        <v>1310</v>
      </c>
      <c r="E1303" t="s">
        <v>114</v>
      </c>
      <c r="F1303">
        <v>32808</v>
      </c>
      <c r="G1303" t="s">
        <v>192</v>
      </c>
      <c r="H1303" t="s">
        <v>80</v>
      </c>
      <c r="I1303" t="s">
        <v>81</v>
      </c>
      <c r="J1303" t="s">
        <v>90</v>
      </c>
      <c r="K1303" t="s">
        <v>53</v>
      </c>
      <c r="L1303" t="s">
        <v>193</v>
      </c>
      <c r="M1303" t="s">
        <v>92</v>
      </c>
      <c r="N1303" s="11" t="s">
        <v>84</v>
      </c>
      <c r="O1303" s="11" t="s">
        <v>2274</v>
      </c>
      <c r="P1303">
        <v>0</v>
      </c>
      <c r="Q1303">
        <v>2</v>
      </c>
      <c r="R1303">
        <v>0</v>
      </c>
      <c r="S1303">
        <v>332.6</v>
      </c>
      <c r="T1303">
        <v>-332.6</v>
      </c>
    </row>
    <row r="1304" spans="1:20" x14ac:dyDescent="0.25">
      <c r="A1304" t="s">
        <v>75</v>
      </c>
      <c r="B1304" t="s">
        <v>549</v>
      </c>
      <c r="C1304" t="s">
        <v>27</v>
      </c>
      <c r="D1304" t="s">
        <v>499</v>
      </c>
      <c r="E1304" t="s">
        <v>114</v>
      </c>
      <c r="F1304">
        <v>33155</v>
      </c>
      <c r="G1304" t="s">
        <v>214</v>
      </c>
      <c r="H1304" t="s">
        <v>80</v>
      </c>
      <c r="I1304" t="s">
        <v>281</v>
      </c>
      <c r="J1304" t="s">
        <v>90</v>
      </c>
      <c r="K1304" t="s">
        <v>42</v>
      </c>
      <c r="L1304" t="s">
        <v>91</v>
      </c>
      <c r="M1304" t="s">
        <v>92</v>
      </c>
      <c r="N1304" s="11" t="s">
        <v>84</v>
      </c>
      <c r="O1304" s="11" t="s">
        <v>2274</v>
      </c>
      <c r="P1304">
        <v>0</v>
      </c>
      <c r="Q1304">
        <v>1</v>
      </c>
      <c r="R1304">
        <v>0</v>
      </c>
      <c r="S1304">
        <v>0.96</v>
      </c>
      <c r="T1304">
        <v>-0.96</v>
      </c>
    </row>
    <row r="1305" spans="1:20" x14ac:dyDescent="0.25">
      <c r="A1305" t="s">
        <v>75</v>
      </c>
      <c r="B1305" t="s">
        <v>533</v>
      </c>
      <c r="C1305" t="s">
        <v>28</v>
      </c>
      <c r="D1305" t="s">
        <v>534</v>
      </c>
      <c r="E1305" t="s">
        <v>295</v>
      </c>
      <c r="F1305">
        <v>84065</v>
      </c>
      <c r="G1305" t="s">
        <v>277</v>
      </c>
      <c r="H1305" t="s">
        <v>80</v>
      </c>
      <c r="I1305" t="s">
        <v>81</v>
      </c>
      <c r="J1305" t="s">
        <v>90</v>
      </c>
      <c r="K1305" t="s">
        <v>42</v>
      </c>
      <c r="L1305" t="s">
        <v>91</v>
      </c>
      <c r="M1305" t="s">
        <v>188</v>
      </c>
      <c r="N1305" s="11" t="s">
        <v>84</v>
      </c>
      <c r="O1305" s="11" t="s">
        <v>2274</v>
      </c>
      <c r="P1305">
        <v>0</v>
      </c>
      <c r="Q1305">
        <v>12</v>
      </c>
      <c r="R1305">
        <v>0</v>
      </c>
      <c r="S1305">
        <v>15</v>
      </c>
      <c r="T1305">
        <v>-15</v>
      </c>
    </row>
    <row r="1306" spans="1:20" x14ac:dyDescent="0.25">
      <c r="A1306" t="s">
        <v>75</v>
      </c>
      <c r="B1306" t="s">
        <v>103</v>
      </c>
      <c r="C1306" t="s">
        <v>27</v>
      </c>
      <c r="D1306" t="s">
        <v>253</v>
      </c>
      <c r="E1306" t="s">
        <v>114</v>
      </c>
      <c r="F1306">
        <v>33773</v>
      </c>
      <c r="G1306" t="s">
        <v>1312</v>
      </c>
      <c r="H1306" t="s">
        <v>80</v>
      </c>
      <c r="I1306" t="s">
        <v>81</v>
      </c>
      <c r="J1306" t="s">
        <v>82</v>
      </c>
      <c r="K1306" t="s">
        <v>51</v>
      </c>
      <c r="L1306" t="s">
        <v>250</v>
      </c>
      <c r="M1306" t="s">
        <v>83</v>
      </c>
      <c r="N1306" s="11" t="s">
        <v>84</v>
      </c>
      <c r="O1306" s="11" t="s">
        <v>2274</v>
      </c>
      <c r="P1306">
        <v>-1</v>
      </c>
      <c r="Q1306">
        <v>0</v>
      </c>
      <c r="R1306">
        <v>37.44</v>
      </c>
      <c r="S1306">
        <v>0</v>
      </c>
      <c r="T1306">
        <v>37.44</v>
      </c>
    </row>
    <row r="1307" spans="1:20" x14ac:dyDescent="0.25">
      <c r="A1307" t="s">
        <v>75</v>
      </c>
      <c r="B1307" t="s">
        <v>989</v>
      </c>
      <c r="C1307" t="s">
        <v>23</v>
      </c>
      <c r="D1307" t="s">
        <v>990</v>
      </c>
      <c r="E1307" t="s">
        <v>244</v>
      </c>
      <c r="F1307">
        <v>1604</v>
      </c>
      <c r="G1307" t="s">
        <v>493</v>
      </c>
      <c r="H1307" t="s">
        <v>80</v>
      </c>
      <c r="I1307" t="s">
        <v>81</v>
      </c>
      <c r="J1307" t="s">
        <v>82</v>
      </c>
      <c r="K1307" t="s">
        <v>39</v>
      </c>
      <c r="L1307" t="s">
        <v>39</v>
      </c>
      <c r="M1307" t="s">
        <v>92</v>
      </c>
      <c r="N1307" s="11" t="s">
        <v>84</v>
      </c>
      <c r="O1307" s="11" t="s">
        <v>2274</v>
      </c>
      <c r="P1307">
        <v>1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 t="s">
        <v>75</v>
      </c>
      <c r="B1308" t="s">
        <v>527</v>
      </c>
      <c r="C1308" t="s">
        <v>28</v>
      </c>
      <c r="D1308" t="s">
        <v>1131</v>
      </c>
      <c r="E1308" t="s">
        <v>95</v>
      </c>
      <c r="F1308">
        <v>80110</v>
      </c>
      <c r="G1308" t="s">
        <v>379</v>
      </c>
      <c r="H1308" t="s">
        <v>80</v>
      </c>
      <c r="I1308" t="s">
        <v>81</v>
      </c>
      <c r="J1308" t="s">
        <v>82</v>
      </c>
      <c r="K1308" t="s">
        <v>48</v>
      </c>
      <c r="L1308" t="s">
        <v>102</v>
      </c>
      <c r="M1308" t="s">
        <v>83</v>
      </c>
      <c r="N1308" s="11" t="s">
        <v>84</v>
      </c>
      <c r="O1308" s="11" t="s">
        <v>2274</v>
      </c>
      <c r="P1308">
        <v>-2</v>
      </c>
      <c r="Q1308">
        <v>0</v>
      </c>
      <c r="R1308">
        <v>31.4</v>
      </c>
      <c r="S1308">
        <v>0</v>
      </c>
      <c r="T1308">
        <v>31.4</v>
      </c>
    </row>
    <row r="1309" spans="1:20" x14ac:dyDescent="0.25">
      <c r="A1309" t="s">
        <v>75</v>
      </c>
      <c r="B1309" t="s">
        <v>116</v>
      </c>
      <c r="C1309" t="s">
        <v>19</v>
      </c>
      <c r="D1309" t="s">
        <v>117</v>
      </c>
      <c r="E1309" t="s">
        <v>118</v>
      </c>
      <c r="F1309">
        <v>97055</v>
      </c>
      <c r="G1309" t="s">
        <v>896</v>
      </c>
      <c r="H1309" t="s">
        <v>80</v>
      </c>
      <c r="I1309" t="s">
        <v>81</v>
      </c>
      <c r="J1309" t="s">
        <v>90</v>
      </c>
      <c r="K1309" t="s">
        <v>51</v>
      </c>
      <c r="L1309" t="s">
        <v>250</v>
      </c>
      <c r="M1309" t="s">
        <v>92</v>
      </c>
      <c r="N1309" s="11" t="s">
        <v>84</v>
      </c>
      <c r="O1309" s="11" t="s">
        <v>2274</v>
      </c>
      <c r="P1309">
        <v>0</v>
      </c>
      <c r="Q1309">
        <v>1</v>
      </c>
      <c r="R1309">
        <v>0</v>
      </c>
      <c r="S1309">
        <v>49.54</v>
      </c>
      <c r="T1309">
        <v>-49.54</v>
      </c>
    </row>
    <row r="1310" spans="1:20" x14ac:dyDescent="0.25">
      <c r="A1310" t="s">
        <v>75</v>
      </c>
      <c r="B1310" t="s">
        <v>1116</v>
      </c>
      <c r="C1310" t="s">
        <v>28</v>
      </c>
      <c r="D1310" t="s">
        <v>1117</v>
      </c>
      <c r="E1310" t="s">
        <v>95</v>
      </c>
      <c r="F1310" t="s">
        <v>1118</v>
      </c>
      <c r="G1310" t="s">
        <v>338</v>
      </c>
      <c r="H1310" t="s">
        <v>80</v>
      </c>
      <c r="I1310" t="s">
        <v>81</v>
      </c>
      <c r="J1310" t="s">
        <v>90</v>
      </c>
      <c r="K1310" t="s">
        <v>38</v>
      </c>
      <c r="L1310" t="s">
        <v>111</v>
      </c>
      <c r="M1310" t="s">
        <v>92</v>
      </c>
      <c r="N1310" s="11" t="s">
        <v>84</v>
      </c>
      <c r="O1310" s="11" t="s">
        <v>2274</v>
      </c>
      <c r="P1310">
        <v>0</v>
      </c>
      <c r="Q1310">
        <v>3</v>
      </c>
      <c r="R1310">
        <v>0</v>
      </c>
      <c r="S1310">
        <v>577.04999999999995</v>
      </c>
      <c r="T1310">
        <v>-577.04999999999995</v>
      </c>
    </row>
    <row r="1311" spans="1:20" x14ac:dyDescent="0.25">
      <c r="A1311" t="s">
        <v>75</v>
      </c>
      <c r="B1311" t="s">
        <v>618</v>
      </c>
      <c r="C1311" t="s">
        <v>19</v>
      </c>
      <c r="D1311" t="s">
        <v>619</v>
      </c>
      <c r="E1311" t="s">
        <v>118</v>
      </c>
      <c r="F1311">
        <v>92626</v>
      </c>
      <c r="G1311" t="s">
        <v>254</v>
      </c>
      <c r="H1311" t="s">
        <v>80</v>
      </c>
      <c r="I1311" t="s">
        <v>81</v>
      </c>
      <c r="J1311" t="s">
        <v>82</v>
      </c>
      <c r="K1311" t="s">
        <v>42</v>
      </c>
      <c r="L1311" t="s">
        <v>91</v>
      </c>
      <c r="M1311" t="s">
        <v>83</v>
      </c>
      <c r="N1311" s="11" t="s">
        <v>84</v>
      </c>
      <c r="O1311" s="11" t="s">
        <v>2274</v>
      </c>
      <c r="P1311">
        <v>-4</v>
      </c>
      <c r="Q1311">
        <v>0</v>
      </c>
      <c r="R1311">
        <v>264</v>
      </c>
      <c r="S1311">
        <v>0</v>
      </c>
      <c r="T1311">
        <v>264</v>
      </c>
    </row>
    <row r="1312" spans="1:20" x14ac:dyDescent="0.25">
      <c r="A1312" t="s">
        <v>75</v>
      </c>
      <c r="B1312" t="s">
        <v>1284</v>
      </c>
      <c r="C1312" t="s">
        <v>27</v>
      </c>
      <c r="D1312" t="s">
        <v>237</v>
      </c>
      <c r="E1312" t="s">
        <v>114</v>
      </c>
      <c r="F1312">
        <v>34243</v>
      </c>
      <c r="G1312" t="s">
        <v>839</v>
      </c>
      <c r="H1312" t="s">
        <v>80</v>
      </c>
      <c r="I1312" t="s">
        <v>81</v>
      </c>
      <c r="J1312" t="s">
        <v>82</v>
      </c>
      <c r="K1312" t="s">
        <v>38</v>
      </c>
      <c r="L1312" t="s">
        <v>129</v>
      </c>
      <c r="M1312" t="s">
        <v>83</v>
      </c>
      <c r="N1312" s="11" t="s">
        <v>84</v>
      </c>
      <c r="O1312" s="11" t="s">
        <v>2274</v>
      </c>
      <c r="P1312">
        <v>-4</v>
      </c>
      <c r="Q1312">
        <v>0</v>
      </c>
      <c r="R1312">
        <v>906.2</v>
      </c>
      <c r="S1312">
        <v>0</v>
      </c>
      <c r="T1312">
        <v>906.2</v>
      </c>
    </row>
    <row r="1313" spans="1:20" x14ac:dyDescent="0.25">
      <c r="A1313" t="s">
        <v>75</v>
      </c>
      <c r="B1313" t="s">
        <v>1233</v>
      </c>
      <c r="C1313" t="s">
        <v>18</v>
      </c>
      <c r="D1313" t="s">
        <v>439</v>
      </c>
      <c r="E1313" t="s">
        <v>191</v>
      </c>
      <c r="F1313">
        <v>77066</v>
      </c>
      <c r="G1313" t="s">
        <v>817</v>
      </c>
      <c r="H1313" t="s">
        <v>80</v>
      </c>
      <c r="I1313" t="s">
        <v>81</v>
      </c>
      <c r="J1313" t="s">
        <v>82</v>
      </c>
      <c r="K1313" t="s">
        <v>53</v>
      </c>
      <c r="L1313" t="s">
        <v>193</v>
      </c>
      <c r="M1313" t="s">
        <v>83</v>
      </c>
      <c r="N1313" s="11" t="s">
        <v>84</v>
      </c>
      <c r="O1313" s="11" t="s">
        <v>2274</v>
      </c>
      <c r="P1313">
        <v>-35</v>
      </c>
      <c r="Q1313">
        <v>0</v>
      </c>
      <c r="R1313">
        <v>4548.95</v>
      </c>
      <c r="S1313">
        <v>0</v>
      </c>
      <c r="T1313">
        <v>4548.95</v>
      </c>
    </row>
    <row r="1314" spans="1:20" x14ac:dyDescent="0.25">
      <c r="A1314" t="s">
        <v>75</v>
      </c>
      <c r="B1314" t="s">
        <v>668</v>
      </c>
      <c r="C1314" t="s">
        <v>28</v>
      </c>
      <c r="D1314" t="s">
        <v>623</v>
      </c>
      <c r="E1314" t="s">
        <v>95</v>
      </c>
      <c r="F1314">
        <v>80130</v>
      </c>
      <c r="G1314" t="s">
        <v>183</v>
      </c>
      <c r="H1314" t="s">
        <v>80</v>
      </c>
      <c r="I1314" t="s">
        <v>81</v>
      </c>
      <c r="J1314" t="s">
        <v>82</v>
      </c>
      <c r="K1314" t="s">
        <v>42</v>
      </c>
      <c r="L1314" t="s">
        <v>91</v>
      </c>
      <c r="M1314" t="s">
        <v>83</v>
      </c>
      <c r="N1314" s="11" t="s">
        <v>84</v>
      </c>
      <c r="O1314" s="11" t="s">
        <v>2274</v>
      </c>
      <c r="P1314">
        <v>-20</v>
      </c>
      <c r="Q1314">
        <v>0</v>
      </c>
      <c r="R1314">
        <v>743</v>
      </c>
      <c r="S1314">
        <v>0</v>
      </c>
      <c r="T1314">
        <v>743</v>
      </c>
    </row>
    <row r="1315" spans="1:20" x14ac:dyDescent="0.25">
      <c r="A1315" t="s">
        <v>75</v>
      </c>
      <c r="B1315" t="s">
        <v>539</v>
      </c>
      <c r="C1315" t="s">
        <v>22</v>
      </c>
      <c r="D1315" t="s">
        <v>540</v>
      </c>
      <c r="E1315" t="s">
        <v>137</v>
      </c>
      <c r="F1315">
        <v>23435</v>
      </c>
      <c r="G1315" t="s">
        <v>292</v>
      </c>
      <c r="H1315" t="s">
        <v>80</v>
      </c>
      <c r="I1315" t="s">
        <v>81</v>
      </c>
      <c r="J1315" t="s">
        <v>82</v>
      </c>
      <c r="K1315" t="s">
        <v>38</v>
      </c>
      <c r="L1315" t="s">
        <v>111</v>
      </c>
      <c r="M1315" t="s">
        <v>83</v>
      </c>
      <c r="N1315" s="11" t="s">
        <v>84</v>
      </c>
      <c r="O1315" s="11" t="s">
        <v>2274</v>
      </c>
      <c r="P1315">
        <v>1</v>
      </c>
      <c r="Q1315">
        <v>0</v>
      </c>
      <c r="R1315">
        <v>136.15</v>
      </c>
      <c r="S1315">
        <v>0</v>
      </c>
      <c r="T1315">
        <v>136.15</v>
      </c>
    </row>
    <row r="1316" spans="1:20" x14ac:dyDescent="0.25">
      <c r="A1316" t="s">
        <v>75</v>
      </c>
      <c r="B1316" t="s">
        <v>1065</v>
      </c>
      <c r="C1316" t="s">
        <v>25</v>
      </c>
      <c r="D1316" t="s">
        <v>1066</v>
      </c>
      <c r="E1316" t="s">
        <v>186</v>
      </c>
      <c r="F1316">
        <v>11784</v>
      </c>
      <c r="G1316" t="s">
        <v>377</v>
      </c>
      <c r="H1316" t="s">
        <v>80</v>
      </c>
      <c r="I1316" t="s">
        <v>81</v>
      </c>
      <c r="J1316" t="s">
        <v>90</v>
      </c>
      <c r="K1316" t="s">
        <v>53</v>
      </c>
      <c r="L1316" t="s">
        <v>193</v>
      </c>
      <c r="M1316" t="s">
        <v>92</v>
      </c>
      <c r="N1316" s="11" t="s">
        <v>84</v>
      </c>
      <c r="O1316" s="11" t="s">
        <v>2274</v>
      </c>
      <c r="P1316">
        <v>0</v>
      </c>
      <c r="Q1316">
        <v>10</v>
      </c>
      <c r="R1316">
        <v>0</v>
      </c>
      <c r="S1316">
        <v>1294.0999999999999</v>
      </c>
      <c r="T1316">
        <v>-1294.0999999999999</v>
      </c>
    </row>
    <row r="1317" spans="1:20" x14ac:dyDescent="0.25">
      <c r="A1317" t="s">
        <v>75</v>
      </c>
      <c r="B1317" t="s">
        <v>218</v>
      </c>
      <c r="C1317" t="s">
        <v>27</v>
      </c>
      <c r="D1317" t="s">
        <v>219</v>
      </c>
      <c r="E1317" t="s">
        <v>114</v>
      </c>
      <c r="F1317">
        <v>34110</v>
      </c>
      <c r="G1317" t="s">
        <v>1313</v>
      </c>
      <c r="H1317" t="s">
        <v>80</v>
      </c>
      <c r="I1317" t="s">
        <v>81</v>
      </c>
      <c r="J1317" t="s">
        <v>90</v>
      </c>
      <c r="K1317" t="s">
        <v>42</v>
      </c>
      <c r="L1317" t="s">
        <v>91</v>
      </c>
      <c r="M1317" t="s">
        <v>188</v>
      </c>
      <c r="N1317" s="11" t="s">
        <v>84</v>
      </c>
      <c r="O1317" s="11" t="s">
        <v>2274</v>
      </c>
      <c r="P1317">
        <v>0</v>
      </c>
      <c r="Q1317">
        <v>4</v>
      </c>
      <c r="R1317">
        <v>0</v>
      </c>
      <c r="S1317">
        <v>9.4</v>
      </c>
      <c r="T1317">
        <v>-9.4</v>
      </c>
    </row>
    <row r="1318" spans="1:20" x14ac:dyDescent="0.25">
      <c r="A1318" t="s">
        <v>75</v>
      </c>
      <c r="B1318" t="s">
        <v>700</v>
      </c>
      <c r="C1318" t="s">
        <v>27</v>
      </c>
      <c r="D1318" t="s">
        <v>648</v>
      </c>
      <c r="E1318" t="s">
        <v>114</v>
      </c>
      <c r="F1318">
        <v>32811</v>
      </c>
      <c r="G1318" t="s">
        <v>453</v>
      </c>
      <c r="H1318" t="s">
        <v>80</v>
      </c>
      <c r="I1318" t="s">
        <v>89</v>
      </c>
      <c r="J1318" t="s">
        <v>90</v>
      </c>
      <c r="K1318" t="s">
        <v>42</v>
      </c>
      <c r="L1318" t="s">
        <v>91</v>
      </c>
      <c r="M1318" t="s">
        <v>92</v>
      </c>
      <c r="N1318" s="11" t="s">
        <v>84</v>
      </c>
      <c r="O1318" s="11" t="s">
        <v>2274</v>
      </c>
      <c r="P1318">
        <v>0</v>
      </c>
      <c r="Q1318">
        <v>9</v>
      </c>
      <c r="R1318">
        <v>0</v>
      </c>
      <c r="S1318">
        <v>98.01</v>
      </c>
      <c r="T1318">
        <v>-98.01</v>
      </c>
    </row>
    <row r="1319" spans="1:20" x14ac:dyDescent="0.25">
      <c r="A1319" t="s">
        <v>75</v>
      </c>
      <c r="B1319" t="s">
        <v>374</v>
      </c>
      <c r="C1319" t="s">
        <v>29</v>
      </c>
      <c r="D1319" t="s">
        <v>375</v>
      </c>
      <c r="E1319" t="s">
        <v>142</v>
      </c>
      <c r="F1319">
        <v>49301</v>
      </c>
      <c r="G1319" t="s">
        <v>1314</v>
      </c>
      <c r="H1319" t="s">
        <v>80</v>
      </c>
      <c r="I1319" t="s">
        <v>81</v>
      </c>
      <c r="J1319" t="s">
        <v>90</v>
      </c>
      <c r="K1319" t="s">
        <v>42</v>
      </c>
      <c r="L1319" t="s">
        <v>91</v>
      </c>
      <c r="M1319" t="s">
        <v>188</v>
      </c>
      <c r="N1319" s="11" t="s">
        <v>84</v>
      </c>
      <c r="O1319" s="11" t="s">
        <v>2274</v>
      </c>
      <c r="P1319">
        <v>0</v>
      </c>
      <c r="Q1319">
        <v>6</v>
      </c>
      <c r="R1319">
        <v>0</v>
      </c>
      <c r="S1319">
        <v>139.32</v>
      </c>
      <c r="T1319">
        <v>-139.32</v>
      </c>
    </row>
    <row r="1320" spans="1:20" x14ac:dyDescent="0.25">
      <c r="A1320" t="s">
        <v>75</v>
      </c>
      <c r="B1320" t="s">
        <v>1315</v>
      </c>
      <c r="C1320" t="s">
        <v>22</v>
      </c>
      <c r="D1320" t="s">
        <v>1316</v>
      </c>
      <c r="E1320" t="s">
        <v>78</v>
      </c>
      <c r="F1320">
        <v>17601</v>
      </c>
      <c r="G1320" t="s">
        <v>402</v>
      </c>
      <c r="H1320" t="s">
        <v>80</v>
      </c>
      <c r="I1320" t="s">
        <v>81</v>
      </c>
      <c r="J1320" t="s">
        <v>365</v>
      </c>
      <c r="K1320" t="s">
        <v>39</v>
      </c>
      <c r="L1320" t="s">
        <v>39</v>
      </c>
      <c r="M1320" t="s">
        <v>92</v>
      </c>
      <c r="N1320" s="11" t="s">
        <v>84</v>
      </c>
      <c r="O1320" s="11" t="s">
        <v>2274</v>
      </c>
      <c r="P1320">
        <v>-1</v>
      </c>
      <c r="Q1320">
        <v>0</v>
      </c>
      <c r="R1320">
        <v>295</v>
      </c>
      <c r="S1320">
        <v>0</v>
      </c>
      <c r="T1320">
        <v>295</v>
      </c>
    </row>
    <row r="1321" spans="1:20" x14ac:dyDescent="0.25">
      <c r="A1321" t="s">
        <v>75</v>
      </c>
      <c r="B1321" t="s">
        <v>1315</v>
      </c>
      <c r="C1321" t="s">
        <v>22</v>
      </c>
      <c r="D1321" t="s">
        <v>1316</v>
      </c>
      <c r="E1321" t="s">
        <v>78</v>
      </c>
      <c r="F1321">
        <v>17601</v>
      </c>
      <c r="G1321" t="s">
        <v>962</v>
      </c>
      <c r="H1321" t="s">
        <v>80</v>
      </c>
      <c r="I1321" t="s">
        <v>81</v>
      </c>
      <c r="J1321" t="s">
        <v>82</v>
      </c>
      <c r="K1321" t="s">
        <v>53</v>
      </c>
      <c r="L1321" t="s">
        <v>165</v>
      </c>
      <c r="M1321" t="s">
        <v>83</v>
      </c>
      <c r="N1321" s="11" t="s">
        <v>84</v>
      </c>
      <c r="O1321" s="11" t="s">
        <v>2274</v>
      </c>
      <c r="P1321">
        <v>-3</v>
      </c>
      <c r="Q1321">
        <v>0</v>
      </c>
      <c r="R1321">
        <v>317.10000000000002</v>
      </c>
      <c r="S1321">
        <v>0</v>
      </c>
      <c r="T1321">
        <v>317.10000000000002</v>
      </c>
    </row>
    <row r="1322" spans="1:20" x14ac:dyDescent="0.25">
      <c r="A1322" t="s">
        <v>75</v>
      </c>
      <c r="B1322" t="s">
        <v>85</v>
      </c>
      <c r="C1322" t="s">
        <v>29</v>
      </c>
      <c r="D1322" t="s">
        <v>86</v>
      </c>
      <c r="E1322" t="s">
        <v>87</v>
      </c>
      <c r="F1322">
        <v>45040</v>
      </c>
      <c r="G1322" t="s">
        <v>317</v>
      </c>
      <c r="H1322" t="s">
        <v>80</v>
      </c>
      <c r="I1322" t="s">
        <v>164</v>
      </c>
      <c r="J1322" t="s">
        <v>90</v>
      </c>
      <c r="K1322" t="s">
        <v>38</v>
      </c>
      <c r="L1322" t="s">
        <v>129</v>
      </c>
      <c r="M1322" t="s">
        <v>188</v>
      </c>
      <c r="N1322" s="11" t="s">
        <v>84</v>
      </c>
      <c r="O1322" s="11" t="s">
        <v>2274</v>
      </c>
      <c r="P1322">
        <v>0</v>
      </c>
      <c r="Q1322">
        <v>1</v>
      </c>
      <c r="R1322">
        <v>0</v>
      </c>
      <c r="S1322">
        <v>104.06</v>
      </c>
      <c r="T1322">
        <v>-104.06</v>
      </c>
    </row>
    <row r="1323" spans="1:20" x14ac:dyDescent="0.25">
      <c r="A1323" t="s">
        <v>75</v>
      </c>
      <c r="B1323" t="s">
        <v>478</v>
      </c>
      <c r="C1323" t="s">
        <v>30</v>
      </c>
      <c r="D1323" t="s">
        <v>745</v>
      </c>
      <c r="E1323" t="s">
        <v>640</v>
      </c>
      <c r="F1323">
        <v>62523</v>
      </c>
      <c r="G1323" t="s">
        <v>192</v>
      </c>
      <c r="H1323" t="s">
        <v>80</v>
      </c>
      <c r="I1323" t="s">
        <v>81</v>
      </c>
      <c r="J1323" t="s">
        <v>90</v>
      </c>
      <c r="K1323" t="s">
        <v>53</v>
      </c>
      <c r="L1323" t="s">
        <v>193</v>
      </c>
      <c r="M1323" t="s">
        <v>92</v>
      </c>
      <c r="N1323" s="11" t="s">
        <v>84</v>
      </c>
      <c r="O1323" s="11" t="s">
        <v>2274</v>
      </c>
      <c r="P1323">
        <v>0</v>
      </c>
      <c r="Q1323">
        <v>23</v>
      </c>
      <c r="R1323">
        <v>0</v>
      </c>
      <c r="S1323">
        <v>3605.25</v>
      </c>
      <c r="T1323">
        <v>-3605.25</v>
      </c>
    </row>
    <row r="1324" spans="1:20" x14ac:dyDescent="0.25">
      <c r="A1324" t="s">
        <v>75</v>
      </c>
      <c r="B1324" t="s">
        <v>1317</v>
      </c>
      <c r="C1324" t="s">
        <v>27</v>
      </c>
      <c r="D1324" t="s">
        <v>1318</v>
      </c>
      <c r="E1324" t="s">
        <v>114</v>
      </c>
      <c r="F1324">
        <v>34997</v>
      </c>
      <c r="G1324" t="s">
        <v>994</v>
      </c>
      <c r="H1324" t="s">
        <v>80</v>
      </c>
      <c r="I1324" t="s">
        <v>89</v>
      </c>
      <c r="J1324" t="s">
        <v>90</v>
      </c>
      <c r="K1324" t="s">
        <v>53</v>
      </c>
      <c r="L1324" t="s">
        <v>368</v>
      </c>
      <c r="M1324" t="s">
        <v>92</v>
      </c>
      <c r="N1324" s="11" t="s">
        <v>84</v>
      </c>
      <c r="O1324" s="11" t="s">
        <v>2274</v>
      </c>
      <c r="P1324">
        <v>0</v>
      </c>
      <c r="Q1324">
        <v>15</v>
      </c>
      <c r="R1324">
        <v>0</v>
      </c>
      <c r="S1324">
        <v>1985.25</v>
      </c>
      <c r="T1324">
        <v>-1985.25</v>
      </c>
    </row>
    <row r="1325" spans="1:20" x14ac:dyDescent="0.25">
      <c r="A1325" t="s">
        <v>75</v>
      </c>
      <c r="B1325" t="s">
        <v>93</v>
      </c>
      <c r="C1325" t="s">
        <v>28</v>
      </c>
      <c r="D1325" t="s">
        <v>94</v>
      </c>
      <c r="E1325" t="s">
        <v>95</v>
      </c>
      <c r="F1325">
        <v>81621</v>
      </c>
      <c r="G1325" t="s">
        <v>373</v>
      </c>
      <c r="H1325" t="s">
        <v>80</v>
      </c>
      <c r="I1325" t="s">
        <v>81</v>
      </c>
      <c r="J1325" t="s">
        <v>90</v>
      </c>
      <c r="K1325" t="s">
        <v>38</v>
      </c>
      <c r="L1325" t="s">
        <v>111</v>
      </c>
      <c r="M1325" t="s">
        <v>92</v>
      </c>
      <c r="N1325" s="11" t="s">
        <v>84</v>
      </c>
      <c r="O1325" s="11" t="s">
        <v>2274</v>
      </c>
      <c r="P1325">
        <v>0</v>
      </c>
      <c r="Q1325">
        <v>5</v>
      </c>
      <c r="R1325">
        <v>0</v>
      </c>
      <c r="S1325">
        <v>230.25</v>
      </c>
      <c r="T1325">
        <v>-230.25</v>
      </c>
    </row>
    <row r="1326" spans="1:20" x14ac:dyDescent="0.25">
      <c r="A1326" t="s">
        <v>75</v>
      </c>
      <c r="B1326" t="s">
        <v>744</v>
      </c>
      <c r="C1326" t="s">
        <v>29</v>
      </c>
      <c r="D1326" t="s">
        <v>745</v>
      </c>
      <c r="E1326" t="s">
        <v>100</v>
      </c>
      <c r="F1326">
        <v>46733</v>
      </c>
      <c r="G1326" t="s">
        <v>906</v>
      </c>
      <c r="H1326" t="s">
        <v>80</v>
      </c>
      <c r="I1326" t="s">
        <v>281</v>
      </c>
      <c r="J1326" t="s">
        <v>90</v>
      </c>
      <c r="K1326" t="s">
        <v>42</v>
      </c>
      <c r="L1326" t="s">
        <v>91</v>
      </c>
      <c r="M1326" t="s">
        <v>92</v>
      </c>
      <c r="N1326" s="11" t="s">
        <v>84</v>
      </c>
      <c r="O1326" s="11" t="s">
        <v>2274</v>
      </c>
      <c r="P1326">
        <v>0</v>
      </c>
      <c r="Q1326">
        <v>20</v>
      </c>
      <c r="R1326">
        <v>0</v>
      </c>
      <c r="S1326">
        <v>27.8</v>
      </c>
      <c r="T1326">
        <v>-27.8</v>
      </c>
    </row>
    <row r="1327" spans="1:20" x14ac:dyDescent="0.25">
      <c r="A1327" t="s">
        <v>75</v>
      </c>
      <c r="B1327" t="s">
        <v>717</v>
      </c>
      <c r="C1327" t="s">
        <v>27</v>
      </c>
      <c r="D1327" t="s">
        <v>648</v>
      </c>
      <c r="E1327" t="s">
        <v>114</v>
      </c>
      <c r="F1327">
        <v>32811</v>
      </c>
      <c r="G1327" t="s">
        <v>1319</v>
      </c>
      <c r="H1327" t="s">
        <v>80</v>
      </c>
      <c r="I1327" t="s">
        <v>81</v>
      </c>
      <c r="J1327" t="s">
        <v>82</v>
      </c>
      <c r="K1327" t="s">
        <v>53</v>
      </c>
      <c r="L1327" t="s">
        <v>139</v>
      </c>
      <c r="M1327" t="s">
        <v>83</v>
      </c>
      <c r="N1327" s="11" t="s">
        <v>84</v>
      </c>
      <c r="O1327" s="11" t="s">
        <v>2274</v>
      </c>
      <c r="P1327">
        <v>0</v>
      </c>
      <c r="Q1327">
        <v>0</v>
      </c>
      <c r="R1327">
        <v>-60.6</v>
      </c>
      <c r="S1327">
        <v>0</v>
      </c>
      <c r="T1327">
        <v>-60.6</v>
      </c>
    </row>
    <row r="1328" spans="1:20" x14ac:dyDescent="0.25">
      <c r="A1328" t="s">
        <v>75</v>
      </c>
      <c r="B1328" t="s">
        <v>1086</v>
      </c>
      <c r="C1328" t="s">
        <v>28</v>
      </c>
      <c r="D1328" t="s">
        <v>1087</v>
      </c>
      <c r="E1328" t="s">
        <v>295</v>
      </c>
      <c r="F1328">
        <v>84025</v>
      </c>
      <c r="G1328" t="s">
        <v>88</v>
      </c>
      <c r="H1328" t="s">
        <v>80</v>
      </c>
      <c r="I1328" t="s">
        <v>281</v>
      </c>
      <c r="J1328" t="s">
        <v>90</v>
      </c>
      <c r="K1328" t="s">
        <v>42</v>
      </c>
      <c r="L1328" t="s">
        <v>91</v>
      </c>
      <c r="M1328" t="s">
        <v>92</v>
      </c>
      <c r="N1328" s="11" t="s">
        <v>84</v>
      </c>
      <c r="O1328" s="11" t="s">
        <v>2274</v>
      </c>
      <c r="P1328">
        <v>0</v>
      </c>
      <c r="Q1328">
        <v>1</v>
      </c>
      <c r="R1328">
        <v>0</v>
      </c>
      <c r="S1328">
        <v>1.44</v>
      </c>
      <c r="T1328">
        <v>-1.44</v>
      </c>
    </row>
    <row r="1329" spans="1:20" x14ac:dyDescent="0.25">
      <c r="A1329" t="s">
        <v>75</v>
      </c>
      <c r="B1329" t="s">
        <v>265</v>
      </c>
      <c r="C1329" t="s">
        <v>27</v>
      </c>
      <c r="D1329" t="s">
        <v>237</v>
      </c>
      <c r="E1329" t="s">
        <v>114</v>
      </c>
      <c r="F1329">
        <v>34238</v>
      </c>
      <c r="G1329" t="s">
        <v>106</v>
      </c>
      <c r="H1329" t="s">
        <v>80</v>
      </c>
      <c r="I1329" t="s">
        <v>164</v>
      </c>
      <c r="J1329" t="s">
        <v>90</v>
      </c>
      <c r="K1329" t="s">
        <v>42</v>
      </c>
      <c r="L1329" t="s">
        <v>91</v>
      </c>
      <c r="M1329" t="s">
        <v>92</v>
      </c>
      <c r="N1329" s="11" t="s">
        <v>84</v>
      </c>
      <c r="O1329" s="11" t="s">
        <v>2274</v>
      </c>
      <c r="P1329">
        <v>0</v>
      </c>
      <c r="Q1329">
        <v>24</v>
      </c>
      <c r="R1329">
        <v>0</v>
      </c>
      <c r="S1329">
        <v>446.4</v>
      </c>
      <c r="T1329">
        <v>-446.4</v>
      </c>
    </row>
    <row r="1330" spans="1:20" x14ac:dyDescent="0.25">
      <c r="A1330" t="s">
        <v>75</v>
      </c>
      <c r="B1330" t="s">
        <v>1246</v>
      </c>
      <c r="C1330" t="s">
        <v>24</v>
      </c>
      <c r="D1330" t="s">
        <v>691</v>
      </c>
      <c r="E1330" t="s">
        <v>337</v>
      </c>
      <c r="F1330">
        <v>54016</v>
      </c>
      <c r="G1330" t="s">
        <v>450</v>
      </c>
      <c r="H1330" t="s">
        <v>80</v>
      </c>
      <c r="I1330" t="s">
        <v>81</v>
      </c>
      <c r="J1330" t="s">
        <v>90</v>
      </c>
      <c r="K1330" t="s">
        <v>51</v>
      </c>
      <c r="L1330" t="s">
        <v>250</v>
      </c>
      <c r="M1330" t="s">
        <v>92</v>
      </c>
      <c r="N1330" s="11" t="s">
        <v>84</v>
      </c>
      <c r="O1330" s="11" t="s">
        <v>2274</v>
      </c>
      <c r="P1330">
        <v>0</v>
      </c>
      <c r="Q1330">
        <v>1</v>
      </c>
      <c r="R1330">
        <v>0</v>
      </c>
      <c r="S1330">
        <v>15.5</v>
      </c>
      <c r="T1330">
        <v>-15.5</v>
      </c>
    </row>
    <row r="1331" spans="1:20" x14ac:dyDescent="0.25">
      <c r="A1331" t="s">
        <v>75</v>
      </c>
      <c r="B1331" t="s">
        <v>496</v>
      </c>
      <c r="C1331" t="s">
        <v>26</v>
      </c>
      <c r="D1331" t="s">
        <v>497</v>
      </c>
      <c r="E1331" t="s">
        <v>105</v>
      </c>
      <c r="F1331">
        <v>29407</v>
      </c>
      <c r="G1331" t="s">
        <v>392</v>
      </c>
      <c r="H1331" t="s">
        <v>80</v>
      </c>
      <c r="I1331" t="s">
        <v>281</v>
      </c>
      <c r="J1331" t="s">
        <v>82</v>
      </c>
      <c r="K1331" t="s">
        <v>42</v>
      </c>
      <c r="L1331" t="s">
        <v>91</v>
      </c>
      <c r="M1331" t="s">
        <v>83</v>
      </c>
      <c r="N1331" s="11" t="s">
        <v>84</v>
      </c>
      <c r="O1331" s="11" t="s">
        <v>2274</v>
      </c>
      <c r="P1331">
        <v>-12</v>
      </c>
      <c r="Q1331">
        <v>0</v>
      </c>
      <c r="R1331">
        <v>69.36</v>
      </c>
      <c r="S1331">
        <v>0</v>
      </c>
      <c r="T1331">
        <v>69.36</v>
      </c>
    </row>
    <row r="1332" spans="1:20" x14ac:dyDescent="0.25">
      <c r="A1332" t="s">
        <v>75</v>
      </c>
      <c r="B1332" t="s">
        <v>1172</v>
      </c>
      <c r="C1332" t="s">
        <v>18</v>
      </c>
      <c r="D1332" t="s">
        <v>1173</v>
      </c>
      <c r="E1332" t="s">
        <v>191</v>
      </c>
      <c r="F1332">
        <v>78620</v>
      </c>
      <c r="G1332" t="s">
        <v>493</v>
      </c>
      <c r="H1332" t="s">
        <v>80</v>
      </c>
      <c r="I1332" t="s">
        <v>81</v>
      </c>
      <c r="J1332" t="s">
        <v>82</v>
      </c>
      <c r="K1332" t="s">
        <v>39</v>
      </c>
      <c r="L1332" t="s">
        <v>39</v>
      </c>
      <c r="M1332" t="s">
        <v>92</v>
      </c>
      <c r="N1332" s="11" t="s">
        <v>84</v>
      </c>
      <c r="O1332" s="11" t="s">
        <v>2274</v>
      </c>
      <c r="P1332">
        <v>1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75</v>
      </c>
      <c r="B1333" t="s">
        <v>351</v>
      </c>
      <c r="C1333" t="s">
        <v>22</v>
      </c>
      <c r="D1333" t="s">
        <v>190</v>
      </c>
      <c r="E1333" t="s">
        <v>137</v>
      </c>
      <c r="F1333">
        <v>24018</v>
      </c>
      <c r="G1333" t="s">
        <v>1322</v>
      </c>
      <c r="H1333" t="s">
        <v>80</v>
      </c>
      <c r="I1333" t="s">
        <v>81</v>
      </c>
      <c r="J1333" t="s">
        <v>82</v>
      </c>
      <c r="K1333" t="s">
        <v>42</v>
      </c>
      <c r="L1333" t="s">
        <v>91</v>
      </c>
      <c r="M1333" t="s">
        <v>83</v>
      </c>
      <c r="N1333" s="11" t="s">
        <v>84</v>
      </c>
      <c r="O1333" s="11" t="s">
        <v>2274</v>
      </c>
      <c r="P1333">
        <v>-1</v>
      </c>
      <c r="Q1333">
        <v>0</v>
      </c>
      <c r="R1333">
        <v>4.12</v>
      </c>
      <c r="S1333">
        <v>0</v>
      </c>
      <c r="T1333">
        <v>4.12</v>
      </c>
    </row>
    <row r="1334" spans="1:20" x14ac:dyDescent="0.25">
      <c r="A1334" t="s">
        <v>75</v>
      </c>
      <c r="B1334" t="s">
        <v>668</v>
      </c>
      <c r="C1334" t="s">
        <v>28</v>
      </c>
      <c r="D1334" t="s">
        <v>623</v>
      </c>
      <c r="E1334" t="s">
        <v>95</v>
      </c>
      <c r="F1334">
        <v>80130</v>
      </c>
      <c r="G1334" t="s">
        <v>1323</v>
      </c>
      <c r="H1334" t="s">
        <v>80</v>
      </c>
      <c r="I1334" t="s">
        <v>89</v>
      </c>
      <c r="J1334" t="s">
        <v>82</v>
      </c>
      <c r="K1334" t="s">
        <v>53</v>
      </c>
      <c r="L1334" t="s">
        <v>887</v>
      </c>
      <c r="M1334" t="s">
        <v>83</v>
      </c>
      <c r="N1334" s="11" t="s">
        <v>84</v>
      </c>
      <c r="O1334" s="11" t="s">
        <v>2274</v>
      </c>
      <c r="P1334">
        <v>-8</v>
      </c>
      <c r="Q1334">
        <v>0</v>
      </c>
      <c r="R1334">
        <v>1078.8</v>
      </c>
      <c r="S1334">
        <v>0</v>
      </c>
      <c r="T1334">
        <v>1078.8</v>
      </c>
    </row>
    <row r="1335" spans="1:20" x14ac:dyDescent="0.25">
      <c r="A1335" t="s">
        <v>75</v>
      </c>
      <c r="B1335" t="s">
        <v>1324</v>
      </c>
      <c r="C1335" t="s">
        <v>27</v>
      </c>
      <c r="D1335" t="s">
        <v>1325</v>
      </c>
      <c r="E1335" t="s">
        <v>114</v>
      </c>
      <c r="F1335">
        <v>32789</v>
      </c>
      <c r="G1335" t="s">
        <v>1206</v>
      </c>
      <c r="H1335" t="s">
        <v>1207</v>
      </c>
      <c r="I1335" t="s">
        <v>81</v>
      </c>
      <c r="J1335" t="s">
        <v>365</v>
      </c>
      <c r="K1335" t="s">
        <v>43</v>
      </c>
      <c r="L1335" t="s">
        <v>43</v>
      </c>
      <c r="M1335" t="s">
        <v>92</v>
      </c>
      <c r="N1335" s="11" t="s">
        <v>84</v>
      </c>
      <c r="O1335" s="11" t="s">
        <v>2274</v>
      </c>
      <c r="P1335">
        <v>0</v>
      </c>
      <c r="Q1335">
        <v>1</v>
      </c>
      <c r="R1335">
        <v>0</v>
      </c>
      <c r="S1335">
        <v>395</v>
      </c>
      <c r="T1335">
        <v>-395</v>
      </c>
    </row>
    <row r="1336" spans="1:20" x14ac:dyDescent="0.25">
      <c r="A1336" t="s">
        <v>75</v>
      </c>
      <c r="B1336" t="s">
        <v>157</v>
      </c>
      <c r="C1336" t="s">
        <v>21</v>
      </c>
      <c r="D1336" t="s">
        <v>158</v>
      </c>
      <c r="E1336" t="s">
        <v>159</v>
      </c>
      <c r="F1336">
        <v>66205</v>
      </c>
      <c r="G1336" t="s">
        <v>238</v>
      </c>
      <c r="H1336" t="s">
        <v>80</v>
      </c>
      <c r="I1336" t="s">
        <v>81</v>
      </c>
      <c r="J1336" t="s">
        <v>82</v>
      </c>
      <c r="K1336" t="s">
        <v>38</v>
      </c>
      <c r="L1336" t="s">
        <v>111</v>
      </c>
      <c r="M1336" t="s">
        <v>83</v>
      </c>
      <c r="N1336" s="11" t="s">
        <v>84</v>
      </c>
      <c r="O1336" s="11" t="s">
        <v>2274</v>
      </c>
      <c r="P1336">
        <v>-9</v>
      </c>
      <c r="Q1336">
        <v>0</v>
      </c>
      <c r="R1336">
        <v>437.45</v>
      </c>
      <c r="S1336">
        <v>0</v>
      </c>
      <c r="T1336">
        <v>437.45</v>
      </c>
    </row>
    <row r="1337" spans="1:20" x14ac:dyDescent="0.25">
      <c r="A1337" t="s">
        <v>75</v>
      </c>
      <c r="B1337" t="s">
        <v>682</v>
      </c>
      <c r="C1337" t="s">
        <v>29</v>
      </c>
      <c r="D1337" t="s">
        <v>683</v>
      </c>
      <c r="E1337" t="s">
        <v>87</v>
      </c>
      <c r="F1337">
        <v>44114</v>
      </c>
      <c r="G1337" t="s">
        <v>1327</v>
      </c>
      <c r="H1337" t="s">
        <v>80</v>
      </c>
      <c r="I1337" t="s">
        <v>81</v>
      </c>
      <c r="J1337" t="s">
        <v>82</v>
      </c>
      <c r="K1337" t="s">
        <v>53</v>
      </c>
      <c r="L1337" t="s">
        <v>287</v>
      </c>
      <c r="M1337" t="s">
        <v>83</v>
      </c>
      <c r="N1337" s="11" t="s">
        <v>84</v>
      </c>
      <c r="O1337" s="11" t="s">
        <v>2274</v>
      </c>
      <c r="P1337">
        <v>-1</v>
      </c>
      <c r="Q1337">
        <v>0</v>
      </c>
      <c r="R1337">
        <v>3.95</v>
      </c>
      <c r="S1337">
        <v>0</v>
      </c>
      <c r="T1337">
        <v>3.95</v>
      </c>
    </row>
    <row r="1338" spans="1:20" x14ac:dyDescent="0.25">
      <c r="A1338" t="s">
        <v>75</v>
      </c>
      <c r="B1338" t="s">
        <v>913</v>
      </c>
      <c r="C1338" t="s">
        <v>18</v>
      </c>
      <c r="D1338" t="s">
        <v>914</v>
      </c>
      <c r="E1338" t="s">
        <v>191</v>
      </c>
      <c r="F1338">
        <v>77354</v>
      </c>
      <c r="G1338" t="s">
        <v>119</v>
      </c>
      <c r="H1338" t="s">
        <v>80</v>
      </c>
      <c r="I1338" t="s">
        <v>81</v>
      </c>
      <c r="J1338" t="s">
        <v>82</v>
      </c>
      <c r="K1338" t="s">
        <v>38</v>
      </c>
      <c r="L1338" t="s">
        <v>111</v>
      </c>
      <c r="M1338" t="s">
        <v>83</v>
      </c>
      <c r="N1338" s="11" t="s">
        <v>84</v>
      </c>
      <c r="O1338" s="11" t="s">
        <v>2274</v>
      </c>
      <c r="P1338">
        <v>-1</v>
      </c>
      <c r="Q1338">
        <v>0</v>
      </c>
      <c r="R1338">
        <v>126.7</v>
      </c>
      <c r="S1338">
        <v>0</v>
      </c>
      <c r="T1338">
        <v>126.7</v>
      </c>
    </row>
    <row r="1339" spans="1:20" x14ac:dyDescent="0.25">
      <c r="A1339" t="s">
        <v>75</v>
      </c>
      <c r="B1339" t="s">
        <v>612</v>
      </c>
      <c r="C1339" t="s">
        <v>29</v>
      </c>
      <c r="D1339" t="s">
        <v>613</v>
      </c>
      <c r="E1339" t="s">
        <v>142</v>
      </c>
      <c r="F1339">
        <v>48084</v>
      </c>
      <c r="G1339" t="s">
        <v>1257</v>
      </c>
      <c r="H1339" t="s">
        <v>80</v>
      </c>
      <c r="I1339" t="s">
        <v>81</v>
      </c>
      <c r="J1339" t="s">
        <v>82</v>
      </c>
      <c r="K1339" t="s">
        <v>53</v>
      </c>
      <c r="L1339" t="s">
        <v>139</v>
      </c>
      <c r="M1339" t="s">
        <v>83</v>
      </c>
      <c r="N1339" s="11" t="s">
        <v>84</v>
      </c>
      <c r="O1339" s="11" t="s">
        <v>2274</v>
      </c>
      <c r="P1339">
        <v>-5</v>
      </c>
      <c r="Q1339">
        <v>0</v>
      </c>
      <c r="R1339">
        <v>62.9</v>
      </c>
      <c r="S1339">
        <v>0</v>
      </c>
      <c r="T1339">
        <v>62.9</v>
      </c>
    </row>
    <row r="1340" spans="1:20" x14ac:dyDescent="0.25">
      <c r="A1340" t="s">
        <v>75</v>
      </c>
      <c r="B1340" t="s">
        <v>120</v>
      </c>
      <c r="C1340" t="s">
        <v>22</v>
      </c>
      <c r="D1340" t="s">
        <v>121</v>
      </c>
      <c r="E1340" t="s">
        <v>122</v>
      </c>
      <c r="F1340">
        <v>20910</v>
      </c>
      <c r="G1340" t="s">
        <v>1042</v>
      </c>
      <c r="H1340" t="s">
        <v>80</v>
      </c>
      <c r="I1340" t="s">
        <v>89</v>
      </c>
      <c r="J1340" t="s">
        <v>82</v>
      </c>
      <c r="K1340" t="s">
        <v>54</v>
      </c>
      <c r="L1340" t="s">
        <v>824</v>
      </c>
      <c r="M1340" t="s">
        <v>83</v>
      </c>
      <c r="N1340" s="11" t="s">
        <v>84</v>
      </c>
      <c r="O1340" s="11" t="s">
        <v>2274</v>
      </c>
      <c r="P1340">
        <v>-3</v>
      </c>
      <c r="Q1340">
        <v>0</v>
      </c>
      <c r="R1340">
        <v>82.8</v>
      </c>
      <c r="S1340">
        <v>0</v>
      </c>
      <c r="T1340">
        <v>82.8</v>
      </c>
    </row>
    <row r="1341" spans="1:20" x14ac:dyDescent="0.25">
      <c r="A1341" t="s">
        <v>75</v>
      </c>
      <c r="B1341" t="s">
        <v>995</v>
      </c>
      <c r="C1341" t="s">
        <v>18</v>
      </c>
      <c r="D1341" t="s">
        <v>996</v>
      </c>
      <c r="E1341" t="s">
        <v>191</v>
      </c>
      <c r="F1341">
        <v>75604</v>
      </c>
      <c r="G1341" t="s">
        <v>317</v>
      </c>
      <c r="H1341" t="s">
        <v>80</v>
      </c>
      <c r="I1341" t="s">
        <v>164</v>
      </c>
      <c r="J1341" t="s">
        <v>90</v>
      </c>
      <c r="K1341" t="s">
        <v>38</v>
      </c>
      <c r="L1341" t="s">
        <v>129</v>
      </c>
      <c r="M1341" t="s">
        <v>188</v>
      </c>
      <c r="N1341" s="11" t="s">
        <v>84</v>
      </c>
      <c r="O1341" s="11" t="s">
        <v>2274</v>
      </c>
      <c r="P1341">
        <v>0</v>
      </c>
      <c r="Q1341">
        <v>3</v>
      </c>
      <c r="R1341">
        <v>0</v>
      </c>
      <c r="S1341">
        <v>445.95</v>
      </c>
      <c r="T1341">
        <v>-445.95</v>
      </c>
    </row>
    <row r="1342" spans="1:20" x14ac:dyDescent="0.25">
      <c r="A1342" t="s">
        <v>75</v>
      </c>
      <c r="B1342" t="s">
        <v>419</v>
      </c>
      <c r="C1342" t="s">
        <v>19</v>
      </c>
      <c r="D1342" t="s">
        <v>420</v>
      </c>
      <c r="E1342" t="s">
        <v>147</v>
      </c>
      <c r="F1342">
        <v>85142</v>
      </c>
      <c r="G1342" t="s">
        <v>205</v>
      </c>
      <c r="H1342" t="s">
        <v>80</v>
      </c>
      <c r="I1342" t="s">
        <v>281</v>
      </c>
      <c r="J1342" t="s">
        <v>90</v>
      </c>
      <c r="K1342" t="s">
        <v>42</v>
      </c>
      <c r="L1342" t="s">
        <v>91</v>
      </c>
      <c r="M1342" t="s">
        <v>92</v>
      </c>
      <c r="N1342" s="11" t="s">
        <v>84</v>
      </c>
      <c r="O1342" s="11" t="s">
        <v>2274</v>
      </c>
      <c r="P1342">
        <v>0</v>
      </c>
      <c r="Q1342">
        <v>10</v>
      </c>
      <c r="R1342">
        <v>0</v>
      </c>
      <c r="S1342">
        <v>92.5</v>
      </c>
      <c r="T1342">
        <v>-92.5</v>
      </c>
    </row>
    <row r="1343" spans="1:20" x14ac:dyDescent="0.25">
      <c r="A1343" t="s">
        <v>75</v>
      </c>
      <c r="B1343" t="s">
        <v>212</v>
      </c>
      <c r="C1343" t="s">
        <v>25</v>
      </c>
      <c r="D1343" t="s">
        <v>213</v>
      </c>
      <c r="E1343" t="s">
        <v>186</v>
      </c>
      <c r="F1343">
        <v>11803</v>
      </c>
      <c r="G1343" t="s">
        <v>1328</v>
      </c>
      <c r="H1343" t="s">
        <v>80</v>
      </c>
      <c r="I1343" t="s">
        <v>81</v>
      </c>
      <c r="J1343" t="s">
        <v>82</v>
      </c>
      <c r="K1343" t="s">
        <v>36</v>
      </c>
      <c r="L1343" t="s">
        <v>36</v>
      </c>
      <c r="M1343" t="s">
        <v>83</v>
      </c>
      <c r="N1343" s="11" t="s">
        <v>84</v>
      </c>
      <c r="O1343" s="11" t="s">
        <v>2274</v>
      </c>
      <c r="P1343">
        <v>-1</v>
      </c>
      <c r="Q1343">
        <v>0</v>
      </c>
      <c r="R1343">
        <v>125.15</v>
      </c>
      <c r="S1343">
        <v>0</v>
      </c>
      <c r="T1343">
        <v>125.15</v>
      </c>
    </row>
    <row r="1344" spans="1:20" x14ac:dyDescent="0.25">
      <c r="A1344" t="s">
        <v>75</v>
      </c>
      <c r="B1344" t="s">
        <v>258</v>
      </c>
      <c r="C1344" t="s">
        <v>28</v>
      </c>
      <c r="D1344" t="s">
        <v>259</v>
      </c>
      <c r="E1344" t="s">
        <v>95</v>
      </c>
      <c r="F1344">
        <v>80222</v>
      </c>
      <c r="G1344" t="s">
        <v>1683</v>
      </c>
      <c r="H1344" t="s">
        <v>80</v>
      </c>
      <c r="I1344" t="s">
        <v>281</v>
      </c>
      <c r="J1344" t="s">
        <v>90</v>
      </c>
      <c r="K1344" t="s">
        <v>42</v>
      </c>
      <c r="L1344" t="s">
        <v>91</v>
      </c>
      <c r="M1344" t="s">
        <v>92</v>
      </c>
      <c r="N1344" s="11" t="s">
        <v>84</v>
      </c>
      <c r="O1344" s="11" t="s">
        <v>2274</v>
      </c>
      <c r="P1344">
        <v>0</v>
      </c>
      <c r="Q1344">
        <v>4</v>
      </c>
      <c r="R1344">
        <v>0</v>
      </c>
      <c r="S1344">
        <v>9.68</v>
      </c>
      <c r="T1344">
        <v>-9.68</v>
      </c>
    </row>
    <row r="1345" spans="1:20" x14ac:dyDescent="0.25">
      <c r="A1345" t="s">
        <v>75</v>
      </c>
      <c r="B1345" t="s">
        <v>432</v>
      </c>
      <c r="C1345" t="s">
        <v>25</v>
      </c>
      <c r="D1345" t="s">
        <v>433</v>
      </c>
      <c r="E1345" t="s">
        <v>186</v>
      </c>
      <c r="F1345">
        <v>11023</v>
      </c>
      <c r="G1345" t="s">
        <v>493</v>
      </c>
      <c r="H1345" t="s">
        <v>80</v>
      </c>
      <c r="I1345" t="s">
        <v>81</v>
      </c>
      <c r="J1345" t="s">
        <v>82</v>
      </c>
      <c r="K1345" t="s">
        <v>39</v>
      </c>
      <c r="L1345" t="s">
        <v>39</v>
      </c>
      <c r="M1345" t="s">
        <v>92</v>
      </c>
      <c r="N1345" s="11" t="s">
        <v>84</v>
      </c>
      <c r="O1345" s="11" t="s">
        <v>2274</v>
      </c>
      <c r="P1345">
        <v>0</v>
      </c>
      <c r="Q1345">
        <v>1</v>
      </c>
      <c r="R1345">
        <v>0</v>
      </c>
      <c r="S1345">
        <v>0</v>
      </c>
      <c r="T1345">
        <v>0</v>
      </c>
    </row>
    <row r="1346" spans="1:20" x14ac:dyDescent="0.25">
      <c r="A1346" t="s">
        <v>75</v>
      </c>
      <c r="B1346" t="s">
        <v>693</v>
      </c>
      <c r="C1346" t="s">
        <v>20</v>
      </c>
      <c r="D1346" t="s">
        <v>694</v>
      </c>
      <c r="E1346" t="s">
        <v>695</v>
      </c>
      <c r="F1346">
        <v>6355</v>
      </c>
      <c r="G1346" t="s">
        <v>853</v>
      </c>
      <c r="H1346" t="s">
        <v>80</v>
      </c>
      <c r="I1346" t="s">
        <v>81</v>
      </c>
      <c r="J1346" t="s">
        <v>90</v>
      </c>
      <c r="K1346" t="s">
        <v>53</v>
      </c>
      <c r="L1346" t="s">
        <v>228</v>
      </c>
      <c r="M1346" t="s">
        <v>92</v>
      </c>
      <c r="N1346" s="11" t="s">
        <v>84</v>
      </c>
      <c r="O1346" s="11" t="s">
        <v>2274</v>
      </c>
      <c r="P1346">
        <v>0</v>
      </c>
      <c r="Q1346">
        <v>2</v>
      </c>
      <c r="R1346">
        <v>0</v>
      </c>
      <c r="S1346">
        <v>168.4</v>
      </c>
      <c r="T1346">
        <v>-168.4</v>
      </c>
    </row>
    <row r="1347" spans="1:20" x14ac:dyDescent="0.25">
      <c r="A1347" t="s">
        <v>75</v>
      </c>
      <c r="B1347" t="s">
        <v>167</v>
      </c>
      <c r="C1347" t="s">
        <v>28</v>
      </c>
      <c r="D1347" t="s">
        <v>168</v>
      </c>
      <c r="E1347" t="s">
        <v>95</v>
      </c>
      <c r="F1347">
        <v>80550</v>
      </c>
      <c r="G1347" t="s">
        <v>646</v>
      </c>
      <c r="H1347" t="s">
        <v>80</v>
      </c>
      <c r="I1347" t="s">
        <v>81</v>
      </c>
      <c r="J1347" t="s">
        <v>90</v>
      </c>
      <c r="K1347" t="s">
        <v>42</v>
      </c>
      <c r="L1347" t="s">
        <v>91</v>
      </c>
      <c r="M1347" t="s">
        <v>92</v>
      </c>
      <c r="N1347" s="11" t="s">
        <v>84</v>
      </c>
      <c r="O1347" s="11" t="s">
        <v>2274</v>
      </c>
      <c r="P1347">
        <v>11</v>
      </c>
      <c r="Q1347">
        <v>0</v>
      </c>
      <c r="R1347">
        <v>670.01</v>
      </c>
      <c r="S1347">
        <v>0</v>
      </c>
      <c r="T1347">
        <v>670.01</v>
      </c>
    </row>
    <row r="1348" spans="1:20" x14ac:dyDescent="0.25">
      <c r="A1348" t="s">
        <v>75</v>
      </c>
      <c r="B1348" t="s">
        <v>1329</v>
      </c>
      <c r="C1348" t="s">
        <v>27</v>
      </c>
      <c r="D1348" t="s">
        <v>240</v>
      </c>
      <c r="E1348" t="s">
        <v>114</v>
      </c>
      <c r="F1348">
        <v>33432</v>
      </c>
      <c r="G1348" t="s">
        <v>247</v>
      </c>
      <c r="H1348" t="s">
        <v>80</v>
      </c>
      <c r="I1348" t="s">
        <v>81</v>
      </c>
      <c r="J1348" t="s">
        <v>90</v>
      </c>
      <c r="K1348" t="s">
        <v>53</v>
      </c>
      <c r="L1348" t="s">
        <v>248</v>
      </c>
      <c r="M1348" t="s">
        <v>92</v>
      </c>
      <c r="N1348" s="11" t="s">
        <v>84</v>
      </c>
      <c r="O1348" s="11" t="s">
        <v>2274</v>
      </c>
      <c r="P1348">
        <v>0</v>
      </c>
      <c r="Q1348">
        <v>10</v>
      </c>
      <c r="R1348">
        <v>0</v>
      </c>
      <c r="S1348">
        <v>34.5</v>
      </c>
      <c r="T1348">
        <v>-34.5</v>
      </c>
    </row>
    <row r="1349" spans="1:20" x14ac:dyDescent="0.25">
      <c r="A1349" t="s">
        <v>75</v>
      </c>
      <c r="B1349" t="s">
        <v>877</v>
      </c>
      <c r="C1349" t="s">
        <v>29</v>
      </c>
      <c r="D1349" t="s">
        <v>613</v>
      </c>
      <c r="E1349" t="s">
        <v>142</v>
      </c>
      <c r="F1349">
        <v>48083</v>
      </c>
      <c r="G1349" t="s">
        <v>853</v>
      </c>
      <c r="H1349" t="s">
        <v>80</v>
      </c>
      <c r="I1349" t="s">
        <v>81</v>
      </c>
      <c r="J1349" t="s">
        <v>90</v>
      </c>
      <c r="K1349" t="s">
        <v>53</v>
      </c>
      <c r="L1349" t="s">
        <v>228</v>
      </c>
      <c r="M1349" t="s">
        <v>92</v>
      </c>
      <c r="N1349" s="11" t="s">
        <v>84</v>
      </c>
      <c r="O1349" s="11" t="s">
        <v>2274</v>
      </c>
      <c r="P1349">
        <v>0</v>
      </c>
      <c r="Q1349">
        <v>1</v>
      </c>
      <c r="R1349">
        <v>0</v>
      </c>
      <c r="S1349">
        <v>58.94</v>
      </c>
      <c r="T1349">
        <v>-58.94</v>
      </c>
    </row>
    <row r="1350" spans="1:20" x14ac:dyDescent="0.25">
      <c r="A1350" t="s">
        <v>75</v>
      </c>
      <c r="B1350" t="s">
        <v>775</v>
      </c>
      <c r="C1350" t="s">
        <v>26</v>
      </c>
      <c r="D1350" t="s">
        <v>361</v>
      </c>
      <c r="E1350" t="s">
        <v>105</v>
      </c>
      <c r="F1350">
        <v>29615</v>
      </c>
      <c r="G1350" t="s">
        <v>96</v>
      </c>
      <c r="H1350" t="s">
        <v>80</v>
      </c>
      <c r="I1350" t="s">
        <v>281</v>
      </c>
      <c r="J1350" t="s">
        <v>90</v>
      </c>
      <c r="K1350" t="s">
        <v>42</v>
      </c>
      <c r="L1350" t="s">
        <v>97</v>
      </c>
      <c r="M1350" t="s">
        <v>92</v>
      </c>
      <c r="N1350" s="11" t="s">
        <v>84</v>
      </c>
      <c r="O1350" s="11" t="s">
        <v>2274</v>
      </c>
      <c r="P1350">
        <v>0</v>
      </c>
      <c r="Q1350">
        <v>8</v>
      </c>
      <c r="R1350">
        <v>0</v>
      </c>
      <c r="S1350">
        <v>13.6</v>
      </c>
      <c r="T1350">
        <v>-13.6</v>
      </c>
    </row>
    <row r="1351" spans="1:20" x14ac:dyDescent="0.25">
      <c r="A1351" t="s">
        <v>75</v>
      </c>
      <c r="B1351" t="s">
        <v>717</v>
      </c>
      <c r="C1351" t="s">
        <v>27</v>
      </c>
      <c r="D1351" t="s">
        <v>648</v>
      </c>
      <c r="E1351" t="s">
        <v>114</v>
      </c>
      <c r="F1351">
        <v>32811</v>
      </c>
      <c r="G1351" t="s">
        <v>96</v>
      </c>
      <c r="H1351" t="s">
        <v>80</v>
      </c>
      <c r="I1351" t="s">
        <v>281</v>
      </c>
      <c r="J1351" t="s">
        <v>90</v>
      </c>
      <c r="K1351" t="s">
        <v>42</v>
      </c>
      <c r="L1351" t="s">
        <v>97</v>
      </c>
      <c r="M1351" t="s">
        <v>92</v>
      </c>
      <c r="N1351" s="11" t="s">
        <v>84</v>
      </c>
      <c r="O1351" s="11" t="s">
        <v>2274</v>
      </c>
      <c r="P1351">
        <v>0</v>
      </c>
      <c r="Q1351">
        <v>24</v>
      </c>
      <c r="R1351">
        <v>0</v>
      </c>
      <c r="S1351">
        <v>40.799999999999997</v>
      </c>
      <c r="T1351">
        <v>-40.799999999999997</v>
      </c>
    </row>
    <row r="1352" spans="1:20" x14ac:dyDescent="0.25">
      <c r="A1352" t="s">
        <v>75</v>
      </c>
      <c r="B1352" t="s">
        <v>1284</v>
      </c>
      <c r="C1352" t="s">
        <v>27</v>
      </c>
      <c r="D1352" t="s">
        <v>237</v>
      </c>
      <c r="E1352" t="s">
        <v>114</v>
      </c>
      <c r="F1352">
        <v>34243</v>
      </c>
      <c r="G1352" t="s">
        <v>757</v>
      </c>
      <c r="H1352" t="s">
        <v>80</v>
      </c>
      <c r="I1352" t="s">
        <v>81</v>
      </c>
      <c r="J1352" t="s">
        <v>82</v>
      </c>
      <c r="K1352" t="s">
        <v>53</v>
      </c>
      <c r="L1352" t="s">
        <v>228</v>
      </c>
      <c r="M1352" t="s">
        <v>83</v>
      </c>
      <c r="N1352" s="11" t="s">
        <v>84</v>
      </c>
      <c r="O1352" s="11" t="s">
        <v>2274</v>
      </c>
      <c r="P1352">
        <v>-21</v>
      </c>
      <c r="Q1352">
        <v>0</v>
      </c>
      <c r="R1352">
        <v>1768.2</v>
      </c>
      <c r="S1352">
        <v>0</v>
      </c>
      <c r="T1352">
        <v>1768.2</v>
      </c>
    </row>
    <row r="1353" spans="1:20" x14ac:dyDescent="0.25">
      <c r="A1353" t="s">
        <v>75</v>
      </c>
      <c r="B1353" t="s">
        <v>775</v>
      </c>
      <c r="C1353" t="s">
        <v>26</v>
      </c>
      <c r="D1353" t="s">
        <v>361</v>
      </c>
      <c r="E1353" t="s">
        <v>105</v>
      </c>
      <c r="F1353">
        <v>29615</v>
      </c>
      <c r="G1353" t="s">
        <v>514</v>
      </c>
      <c r="H1353" t="s">
        <v>80</v>
      </c>
      <c r="I1353" t="s">
        <v>81</v>
      </c>
      <c r="J1353" t="s">
        <v>82</v>
      </c>
      <c r="K1353" t="s">
        <v>38</v>
      </c>
      <c r="L1353" t="s">
        <v>111</v>
      </c>
      <c r="M1353" t="s">
        <v>83</v>
      </c>
      <c r="N1353" s="11" t="s">
        <v>84</v>
      </c>
      <c r="O1353" s="11" t="s">
        <v>2274</v>
      </c>
      <c r="P1353">
        <v>2</v>
      </c>
      <c r="Q1353">
        <v>0</v>
      </c>
      <c r="R1353">
        <v>327.8</v>
      </c>
      <c r="S1353">
        <v>0</v>
      </c>
      <c r="T1353">
        <v>327.8</v>
      </c>
    </row>
    <row r="1354" spans="1:20" x14ac:dyDescent="0.25">
      <c r="A1354" t="s">
        <v>75</v>
      </c>
      <c r="B1354" t="s">
        <v>194</v>
      </c>
      <c r="C1354" t="s">
        <v>19</v>
      </c>
      <c r="D1354" t="s">
        <v>195</v>
      </c>
      <c r="E1354" t="s">
        <v>147</v>
      </c>
      <c r="F1354">
        <v>85296</v>
      </c>
      <c r="G1354" t="s">
        <v>338</v>
      </c>
      <c r="H1354" t="s">
        <v>80</v>
      </c>
      <c r="I1354" t="s">
        <v>81</v>
      </c>
      <c r="J1354" t="s">
        <v>90</v>
      </c>
      <c r="K1354" t="s">
        <v>38</v>
      </c>
      <c r="L1354" t="s">
        <v>111</v>
      </c>
      <c r="M1354" t="s">
        <v>92</v>
      </c>
      <c r="N1354" s="11" t="s">
        <v>84</v>
      </c>
      <c r="O1354" s="11" t="s">
        <v>2274</v>
      </c>
      <c r="P1354">
        <v>0</v>
      </c>
      <c r="Q1354">
        <v>1</v>
      </c>
      <c r="R1354">
        <v>0</v>
      </c>
      <c r="S1354">
        <v>213.7</v>
      </c>
      <c r="T1354">
        <v>-213.7</v>
      </c>
    </row>
    <row r="1355" spans="1:20" x14ac:dyDescent="0.25">
      <c r="A1355" t="s">
        <v>75</v>
      </c>
      <c r="B1355" t="s">
        <v>1330</v>
      </c>
      <c r="C1355" t="s">
        <v>30</v>
      </c>
      <c r="D1355" t="s">
        <v>1331</v>
      </c>
      <c r="E1355" t="s">
        <v>640</v>
      </c>
      <c r="F1355">
        <v>60076</v>
      </c>
      <c r="G1355" t="s">
        <v>181</v>
      </c>
      <c r="H1355" t="s">
        <v>80</v>
      </c>
      <c r="I1355" t="s">
        <v>81</v>
      </c>
      <c r="J1355" t="s">
        <v>82</v>
      </c>
      <c r="K1355" t="s">
        <v>38</v>
      </c>
      <c r="L1355" t="s">
        <v>111</v>
      </c>
      <c r="M1355" t="s">
        <v>83</v>
      </c>
      <c r="N1355" s="11" t="s">
        <v>84</v>
      </c>
      <c r="O1355" s="11" t="s">
        <v>2274</v>
      </c>
      <c r="P1355">
        <v>-7</v>
      </c>
      <c r="Q1355">
        <v>0</v>
      </c>
      <c r="R1355">
        <v>1478.4</v>
      </c>
      <c r="S1355">
        <v>0</v>
      </c>
      <c r="T1355">
        <v>1478.4</v>
      </c>
    </row>
    <row r="1356" spans="1:20" x14ac:dyDescent="0.25">
      <c r="A1356" t="s">
        <v>75</v>
      </c>
      <c r="B1356" t="s">
        <v>1332</v>
      </c>
      <c r="C1356" t="s">
        <v>19</v>
      </c>
      <c r="D1356" t="s">
        <v>154</v>
      </c>
      <c r="E1356" t="s">
        <v>155</v>
      </c>
      <c r="F1356">
        <v>89131</v>
      </c>
      <c r="G1356" t="s">
        <v>254</v>
      </c>
      <c r="H1356" t="s">
        <v>80</v>
      </c>
      <c r="I1356" t="s">
        <v>81</v>
      </c>
      <c r="J1356" t="s">
        <v>82</v>
      </c>
      <c r="K1356" t="s">
        <v>42</v>
      </c>
      <c r="L1356" t="s">
        <v>91</v>
      </c>
      <c r="M1356" t="s">
        <v>83</v>
      </c>
      <c r="N1356" s="11" t="s">
        <v>84</v>
      </c>
      <c r="O1356" s="11" t="s">
        <v>2274</v>
      </c>
      <c r="P1356">
        <v>-100</v>
      </c>
      <c r="Q1356">
        <v>0</v>
      </c>
      <c r="R1356">
        <v>6595</v>
      </c>
      <c r="S1356">
        <v>0</v>
      </c>
      <c r="T1356">
        <v>6595</v>
      </c>
    </row>
    <row r="1357" spans="1:20" x14ac:dyDescent="0.25">
      <c r="A1357" t="s">
        <v>75</v>
      </c>
      <c r="B1357" t="s">
        <v>596</v>
      </c>
      <c r="C1357" t="s">
        <v>26</v>
      </c>
      <c r="D1357" t="s">
        <v>597</v>
      </c>
      <c r="E1357" t="s">
        <v>109</v>
      </c>
      <c r="F1357">
        <v>28164</v>
      </c>
      <c r="G1357" t="s">
        <v>725</v>
      </c>
      <c r="H1357" t="s">
        <v>80</v>
      </c>
      <c r="I1357" t="s">
        <v>81</v>
      </c>
      <c r="J1357" t="s">
        <v>82</v>
      </c>
      <c r="K1357" t="s">
        <v>53</v>
      </c>
      <c r="L1357" t="s">
        <v>165</v>
      </c>
      <c r="M1357" t="s">
        <v>83</v>
      </c>
      <c r="N1357" s="11" t="s">
        <v>84</v>
      </c>
      <c r="O1357" s="11" t="s">
        <v>2274</v>
      </c>
      <c r="P1357">
        <v>4</v>
      </c>
      <c r="Q1357">
        <v>0</v>
      </c>
      <c r="R1357">
        <v>508.2</v>
      </c>
      <c r="S1357">
        <v>0</v>
      </c>
      <c r="T1357">
        <v>508.2</v>
      </c>
    </row>
    <row r="1358" spans="1:20" x14ac:dyDescent="0.25">
      <c r="A1358" t="s">
        <v>75</v>
      </c>
      <c r="B1358" t="s">
        <v>331</v>
      </c>
      <c r="C1358" t="s">
        <v>18</v>
      </c>
      <c r="D1358" t="s">
        <v>332</v>
      </c>
      <c r="E1358" t="s">
        <v>333</v>
      </c>
      <c r="F1358">
        <v>72405</v>
      </c>
      <c r="G1358" t="s">
        <v>839</v>
      </c>
      <c r="H1358" t="s">
        <v>80</v>
      </c>
      <c r="I1358" t="s">
        <v>81</v>
      </c>
      <c r="J1358" t="s">
        <v>82</v>
      </c>
      <c r="K1358" t="s">
        <v>38</v>
      </c>
      <c r="L1358" t="s">
        <v>129</v>
      </c>
      <c r="M1358" t="s">
        <v>83</v>
      </c>
      <c r="N1358" s="11" t="s">
        <v>84</v>
      </c>
      <c r="O1358" s="11" t="s">
        <v>2274</v>
      </c>
      <c r="P1358">
        <v>-5</v>
      </c>
      <c r="Q1358">
        <v>0</v>
      </c>
      <c r="R1358">
        <v>792.95</v>
      </c>
      <c r="S1358">
        <v>0</v>
      </c>
      <c r="T1358">
        <v>792.95</v>
      </c>
    </row>
    <row r="1359" spans="1:20" x14ac:dyDescent="0.25">
      <c r="A1359" t="s">
        <v>75</v>
      </c>
      <c r="B1359" t="s">
        <v>1333</v>
      </c>
      <c r="C1359" t="s">
        <v>26</v>
      </c>
      <c r="D1359" t="s">
        <v>414</v>
      </c>
      <c r="E1359" t="s">
        <v>109</v>
      </c>
      <c r="F1359">
        <v>28405</v>
      </c>
      <c r="G1359" t="s">
        <v>1334</v>
      </c>
      <c r="H1359" t="s">
        <v>133</v>
      </c>
      <c r="I1359" t="s">
        <v>81</v>
      </c>
      <c r="J1359" t="s">
        <v>90</v>
      </c>
      <c r="K1359" t="s">
        <v>44</v>
      </c>
      <c r="L1359" t="s">
        <v>149</v>
      </c>
      <c r="M1359" t="s">
        <v>229</v>
      </c>
      <c r="N1359" s="11" t="s">
        <v>84</v>
      </c>
      <c r="O1359" s="11" t="s">
        <v>2274</v>
      </c>
      <c r="P1359">
        <v>0</v>
      </c>
      <c r="Q1359">
        <v>64</v>
      </c>
      <c r="R1359">
        <v>0</v>
      </c>
      <c r="S1359">
        <v>908.8</v>
      </c>
      <c r="T1359">
        <v>-908.8</v>
      </c>
    </row>
    <row r="1360" spans="1:20" x14ac:dyDescent="0.25">
      <c r="A1360" t="s">
        <v>75</v>
      </c>
      <c r="B1360" t="s">
        <v>818</v>
      </c>
      <c r="C1360" t="s">
        <v>25</v>
      </c>
      <c r="D1360" t="s">
        <v>819</v>
      </c>
      <c r="E1360" t="s">
        <v>186</v>
      </c>
      <c r="F1360">
        <v>11746</v>
      </c>
      <c r="G1360" t="s">
        <v>115</v>
      </c>
      <c r="H1360" t="s">
        <v>80</v>
      </c>
      <c r="I1360" t="s">
        <v>281</v>
      </c>
      <c r="J1360" t="s">
        <v>90</v>
      </c>
      <c r="K1360" t="s">
        <v>42</v>
      </c>
      <c r="L1360" t="s">
        <v>91</v>
      </c>
      <c r="M1360" t="s">
        <v>92</v>
      </c>
      <c r="N1360" s="11" t="s">
        <v>84</v>
      </c>
      <c r="O1360" s="11" t="s">
        <v>2274</v>
      </c>
      <c r="P1360">
        <v>0</v>
      </c>
      <c r="Q1360">
        <v>37</v>
      </c>
      <c r="R1360">
        <v>0</v>
      </c>
      <c r="S1360">
        <v>362.6</v>
      </c>
      <c r="T1360">
        <v>-362.6</v>
      </c>
    </row>
    <row r="1361" spans="1:20" x14ac:dyDescent="0.25">
      <c r="A1361" t="s">
        <v>75</v>
      </c>
      <c r="B1361" t="s">
        <v>1014</v>
      </c>
      <c r="C1361" t="s">
        <v>20</v>
      </c>
      <c r="D1361" t="s">
        <v>1015</v>
      </c>
      <c r="E1361" t="s">
        <v>244</v>
      </c>
      <c r="F1361">
        <v>1949</v>
      </c>
      <c r="G1361" t="s">
        <v>317</v>
      </c>
      <c r="H1361" t="s">
        <v>80</v>
      </c>
      <c r="I1361" t="s">
        <v>164</v>
      </c>
      <c r="J1361" t="s">
        <v>90</v>
      </c>
      <c r="K1361" t="s">
        <v>38</v>
      </c>
      <c r="L1361" t="s">
        <v>129</v>
      </c>
      <c r="M1361" t="s">
        <v>188</v>
      </c>
      <c r="N1361" s="11" t="s">
        <v>84</v>
      </c>
      <c r="O1361" s="11" t="s">
        <v>2274</v>
      </c>
      <c r="P1361">
        <v>0</v>
      </c>
      <c r="Q1361">
        <v>1</v>
      </c>
      <c r="R1361">
        <v>0</v>
      </c>
      <c r="S1361">
        <v>148.65</v>
      </c>
      <c r="T1361">
        <v>-148.65</v>
      </c>
    </row>
    <row r="1362" spans="1:20" x14ac:dyDescent="0.25">
      <c r="A1362" t="s">
        <v>75</v>
      </c>
      <c r="B1362" t="s">
        <v>203</v>
      </c>
      <c r="C1362" t="s">
        <v>22</v>
      </c>
      <c r="D1362" t="s">
        <v>204</v>
      </c>
      <c r="E1362" t="s">
        <v>78</v>
      </c>
      <c r="F1362">
        <v>18436</v>
      </c>
      <c r="G1362" t="s">
        <v>1335</v>
      </c>
      <c r="H1362" t="s">
        <v>133</v>
      </c>
      <c r="I1362" t="s">
        <v>81</v>
      </c>
      <c r="J1362" t="s">
        <v>90</v>
      </c>
      <c r="K1362" t="s">
        <v>53</v>
      </c>
      <c r="L1362" t="s">
        <v>193</v>
      </c>
      <c r="M1362" t="s">
        <v>229</v>
      </c>
      <c r="N1362" s="11" t="s">
        <v>84</v>
      </c>
      <c r="O1362" s="11" t="s">
        <v>2274</v>
      </c>
      <c r="P1362">
        <v>0</v>
      </c>
      <c r="Q1362">
        <v>125</v>
      </c>
      <c r="R1362">
        <v>0</v>
      </c>
      <c r="S1362">
        <v>2625</v>
      </c>
      <c r="T1362">
        <v>-2625</v>
      </c>
    </row>
    <row r="1363" spans="1:20" x14ac:dyDescent="0.25">
      <c r="A1363" t="s">
        <v>75</v>
      </c>
      <c r="B1363" t="s">
        <v>410</v>
      </c>
      <c r="C1363" t="s">
        <v>18</v>
      </c>
      <c r="D1363" t="s">
        <v>363</v>
      </c>
      <c r="E1363" t="s">
        <v>191</v>
      </c>
      <c r="F1363">
        <v>78729</v>
      </c>
      <c r="G1363" t="s">
        <v>1336</v>
      </c>
      <c r="H1363" t="s">
        <v>80</v>
      </c>
      <c r="I1363" t="s">
        <v>164</v>
      </c>
      <c r="J1363" t="s">
        <v>90</v>
      </c>
      <c r="K1363" t="s">
        <v>53</v>
      </c>
      <c r="L1363" t="s">
        <v>139</v>
      </c>
      <c r="M1363" t="s">
        <v>229</v>
      </c>
      <c r="N1363" s="11" t="s">
        <v>84</v>
      </c>
      <c r="O1363" s="11" t="s">
        <v>2274</v>
      </c>
      <c r="P1363">
        <v>0</v>
      </c>
      <c r="Q1363">
        <v>4</v>
      </c>
      <c r="R1363">
        <v>0</v>
      </c>
      <c r="S1363">
        <v>54.2</v>
      </c>
      <c r="T1363">
        <v>-54.2</v>
      </c>
    </row>
    <row r="1364" spans="1:20" x14ac:dyDescent="0.25">
      <c r="A1364" t="s">
        <v>75</v>
      </c>
      <c r="B1364" t="s">
        <v>272</v>
      </c>
      <c r="C1364" t="s">
        <v>27</v>
      </c>
      <c r="D1364" t="s">
        <v>681</v>
      </c>
      <c r="E1364" t="s">
        <v>114</v>
      </c>
      <c r="F1364">
        <v>33912</v>
      </c>
      <c r="G1364" t="s">
        <v>241</v>
      </c>
      <c r="H1364" t="s">
        <v>80</v>
      </c>
      <c r="I1364" t="s">
        <v>81</v>
      </c>
      <c r="J1364" t="s">
        <v>82</v>
      </c>
      <c r="K1364" t="s">
        <v>36</v>
      </c>
      <c r="L1364" t="s">
        <v>36</v>
      </c>
      <c r="M1364" t="s">
        <v>83</v>
      </c>
      <c r="N1364" s="11" t="s">
        <v>84</v>
      </c>
      <c r="O1364" s="11" t="s">
        <v>2274</v>
      </c>
      <c r="P1364">
        <v>1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t="s">
        <v>75</v>
      </c>
      <c r="B1365" t="s">
        <v>410</v>
      </c>
      <c r="C1365" t="s">
        <v>18</v>
      </c>
      <c r="D1365" t="s">
        <v>363</v>
      </c>
      <c r="E1365" t="s">
        <v>191</v>
      </c>
      <c r="F1365">
        <v>78729</v>
      </c>
      <c r="G1365" t="s">
        <v>1337</v>
      </c>
      <c r="H1365" t="s">
        <v>80</v>
      </c>
      <c r="I1365" t="s">
        <v>81</v>
      </c>
      <c r="J1365" t="s">
        <v>90</v>
      </c>
      <c r="K1365" t="s">
        <v>53</v>
      </c>
      <c r="L1365" t="s">
        <v>139</v>
      </c>
      <c r="M1365" t="s">
        <v>92</v>
      </c>
      <c r="N1365" s="11" t="s">
        <v>84</v>
      </c>
      <c r="O1365" s="11" t="s">
        <v>2274</v>
      </c>
      <c r="P1365">
        <v>0</v>
      </c>
      <c r="Q1365">
        <v>6</v>
      </c>
      <c r="R1365">
        <v>0</v>
      </c>
      <c r="S1365">
        <v>51.9</v>
      </c>
      <c r="T1365">
        <v>-51.9</v>
      </c>
    </row>
    <row r="1366" spans="1:20" x14ac:dyDescent="0.25">
      <c r="A1366" t="s">
        <v>75</v>
      </c>
      <c r="B1366" t="s">
        <v>462</v>
      </c>
      <c r="C1366" t="s">
        <v>18</v>
      </c>
      <c r="D1366" t="s">
        <v>463</v>
      </c>
      <c r="E1366" t="s">
        <v>191</v>
      </c>
      <c r="F1366">
        <v>75093</v>
      </c>
      <c r="G1366" t="s">
        <v>1338</v>
      </c>
      <c r="H1366" t="s">
        <v>133</v>
      </c>
      <c r="I1366" t="s">
        <v>164</v>
      </c>
      <c r="J1366" t="s">
        <v>90</v>
      </c>
      <c r="K1366" t="s">
        <v>53</v>
      </c>
      <c r="L1366" t="s">
        <v>165</v>
      </c>
      <c r="M1366" t="s">
        <v>166</v>
      </c>
      <c r="N1366" s="11" t="s">
        <v>84</v>
      </c>
      <c r="O1366" s="11" t="s">
        <v>2274</v>
      </c>
      <c r="P1366">
        <v>0</v>
      </c>
      <c r="Q1366">
        <v>12</v>
      </c>
      <c r="R1366">
        <v>0</v>
      </c>
      <c r="S1366">
        <v>120.6</v>
      </c>
      <c r="T1366">
        <v>-120.6</v>
      </c>
    </row>
    <row r="1367" spans="1:20" x14ac:dyDescent="0.25">
      <c r="A1367" t="s">
        <v>75</v>
      </c>
      <c r="B1367" t="s">
        <v>403</v>
      </c>
      <c r="C1367" t="s">
        <v>28</v>
      </c>
      <c r="D1367" t="s">
        <v>294</v>
      </c>
      <c r="E1367" t="s">
        <v>295</v>
      </c>
      <c r="F1367">
        <v>84107</v>
      </c>
      <c r="G1367" t="s">
        <v>1197</v>
      </c>
      <c r="H1367" t="s">
        <v>80</v>
      </c>
      <c r="I1367" t="s">
        <v>81</v>
      </c>
      <c r="J1367" t="s">
        <v>90</v>
      </c>
      <c r="K1367" t="s">
        <v>53</v>
      </c>
      <c r="L1367" t="s">
        <v>228</v>
      </c>
      <c r="M1367" t="s">
        <v>92</v>
      </c>
      <c r="N1367" s="11" t="s">
        <v>84</v>
      </c>
      <c r="O1367" s="11" t="s">
        <v>2274</v>
      </c>
      <c r="P1367">
        <v>0</v>
      </c>
      <c r="Q1367">
        <v>2</v>
      </c>
      <c r="R1367">
        <v>0</v>
      </c>
      <c r="S1367">
        <v>1026.6400000000001</v>
      </c>
      <c r="T1367">
        <v>-1026.6400000000001</v>
      </c>
    </row>
    <row r="1368" spans="1:20" x14ac:dyDescent="0.25">
      <c r="A1368" t="s">
        <v>75</v>
      </c>
      <c r="B1368" t="s">
        <v>2277</v>
      </c>
      <c r="C1368" t="s">
        <v>19</v>
      </c>
      <c r="D1368" t="s">
        <v>1235</v>
      </c>
      <c r="E1368" t="s">
        <v>118</v>
      </c>
      <c r="F1368">
        <v>90048</v>
      </c>
      <c r="G1368" t="s">
        <v>873</v>
      </c>
      <c r="H1368" t="s">
        <v>80</v>
      </c>
      <c r="I1368" t="s">
        <v>81</v>
      </c>
      <c r="J1368" t="s">
        <v>90</v>
      </c>
      <c r="K1368" t="s">
        <v>53</v>
      </c>
      <c r="L1368" t="s">
        <v>248</v>
      </c>
      <c r="M1368" t="s">
        <v>92</v>
      </c>
      <c r="N1368" s="11" t="s">
        <v>84</v>
      </c>
      <c r="O1368" s="11" t="s">
        <v>2274</v>
      </c>
      <c r="P1368">
        <v>0</v>
      </c>
      <c r="Q1368">
        <v>24</v>
      </c>
      <c r="R1368">
        <v>0</v>
      </c>
      <c r="S1368">
        <v>58.08</v>
      </c>
      <c r="T1368">
        <v>-58.08</v>
      </c>
    </row>
    <row r="1369" spans="1:20" x14ac:dyDescent="0.25">
      <c r="A1369" t="s">
        <v>75</v>
      </c>
      <c r="B1369" t="s">
        <v>1339</v>
      </c>
      <c r="C1369" t="s">
        <v>21</v>
      </c>
      <c r="D1369" t="s">
        <v>1340</v>
      </c>
      <c r="E1369" t="s">
        <v>235</v>
      </c>
      <c r="F1369">
        <v>64081</v>
      </c>
      <c r="G1369" t="s">
        <v>1341</v>
      </c>
      <c r="H1369" t="s">
        <v>80</v>
      </c>
      <c r="I1369" t="s">
        <v>164</v>
      </c>
      <c r="J1369" t="s">
        <v>90</v>
      </c>
      <c r="K1369" t="s">
        <v>48</v>
      </c>
      <c r="L1369" t="s">
        <v>102</v>
      </c>
      <c r="M1369" t="s">
        <v>92</v>
      </c>
      <c r="N1369" s="11" t="s">
        <v>84</v>
      </c>
      <c r="O1369" s="11" t="s">
        <v>2274</v>
      </c>
      <c r="P1369">
        <v>0</v>
      </c>
      <c r="Q1369">
        <v>150</v>
      </c>
      <c r="R1369">
        <v>0</v>
      </c>
      <c r="S1369">
        <v>1725</v>
      </c>
      <c r="T1369">
        <v>-1725</v>
      </c>
    </row>
    <row r="1370" spans="1:20" x14ac:dyDescent="0.25">
      <c r="A1370" t="s">
        <v>75</v>
      </c>
      <c r="B1370" t="s">
        <v>1236</v>
      </c>
      <c r="C1370" t="s">
        <v>27</v>
      </c>
      <c r="D1370" t="s">
        <v>1237</v>
      </c>
      <c r="E1370" t="s">
        <v>1203</v>
      </c>
      <c r="F1370">
        <v>927</v>
      </c>
      <c r="G1370" t="s">
        <v>88</v>
      </c>
      <c r="H1370" t="s">
        <v>80</v>
      </c>
      <c r="I1370" t="s">
        <v>281</v>
      </c>
      <c r="J1370" t="s">
        <v>90</v>
      </c>
      <c r="K1370" t="s">
        <v>42</v>
      </c>
      <c r="L1370" t="s">
        <v>91</v>
      </c>
      <c r="M1370" t="s">
        <v>92</v>
      </c>
      <c r="N1370" s="11" t="s">
        <v>84</v>
      </c>
      <c r="O1370" s="11" t="s">
        <v>2274</v>
      </c>
      <c r="P1370">
        <v>0</v>
      </c>
      <c r="Q1370">
        <v>16</v>
      </c>
      <c r="R1370">
        <v>0</v>
      </c>
      <c r="S1370">
        <v>40</v>
      </c>
      <c r="T1370">
        <v>-40</v>
      </c>
    </row>
    <row r="1371" spans="1:20" x14ac:dyDescent="0.25">
      <c r="A1371" t="s">
        <v>75</v>
      </c>
      <c r="B1371" t="s">
        <v>2192</v>
      </c>
      <c r="C1371" t="s">
        <v>23</v>
      </c>
      <c r="D1371" t="s">
        <v>501</v>
      </c>
      <c r="E1371" t="s">
        <v>176</v>
      </c>
      <c r="F1371">
        <v>98034</v>
      </c>
      <c r="G1371" t="s">
        <v>1343</v>
      </c>
      <c r="H1371" t="s">
        <v>80</v>
      </c>
      <c r="I1371" t="s">
        <v>81</v>
      </c>
      <c r="J1371" t="s">
        <v>82</v>
      </c>
      <c r="K1371" t="s">
        <v>42</v>
      </c>
      <c r="L1371" t="s">
        <v>91</v>
      </c>
      <c r="M1371" t="s">
        <v>83</v>
      </c>
      <c r="N1371" s="11" t="s">
        <v>84</v>
      </c>
      <c r="O1371" s="11" t="s">
        <v>2274</v>
      </c>
      <c r="P1371">
        <v>6</v>
      </c>
      <c r="Q1371">
        <v>0</v>
      </c>
      <c r="R1371">
        <v>1261.8</v>
      </c>
      <c r="S1371">
        <v>0</v>
      </c>
      <c r="T1371">
        <v>1261.8</v>
      </c>
    </row>
    <row r="1372" spans="1:20" x14ac:dyDescent="0.25">
      <c r="A1372" t="s">
        <v>75</v>
      </c>
      <c r="B1372" t="s">
        <v>561</v>
      </c>
      <c r="C1372" t="s">
        <v>19</v>
      </c>
      <c r="D1372" t="s">
        <v>562</v>
      </c>
      <c r="E1372" t="s">
        <v>147</v>
      </c>
      <c r="F1372">
        <v>85255</v>
      </c>
      <c r="G1372" t="s">
        <v>585</v>
      </c>
      <c r="H1372" t="s">
        <v>80</v>
      </c>
      <c r="I1372" t="s">
        <v>81</v>
      </c>
      <c r="J1372" t="s">
        <v>82</v>
      </c>
      <c r="K1372" t="s">
        <v>38</v>
      </c>
      <c r="L1372" t="s">
        <v>111</v>
      </c>
      <c r="M1372" t="s">
        <v>83</v>
      </c>
      <c r="N1372" s="11" t="s">
        <v>84</v>
      </c>
      <c r="O1372" s="11" t="s">
        <v>2274</v>
      </c>
      <c r="P1372">
        <v>-1</v>
      </c>
      <c r="Q1372">
        <v>0</v>
      </c>
      <c r="R1372">
        <v>149.80000000000001</v>
      </c>
      <c r="S1372">
        <v>0</v>
      </c>
      <c r="T1372">
        <v>149.80000000000001</v>
      </c>
    </row>
    <row r="1373" spans="1:20" x14ac:dyDescent="0.25">
      <c r="A1373" t="s">
        <v>75</v>
      </c>
      <c r="B1373" t="s">
        <v>410</v>
      </c>
      <c r="C1373" t="s">
        <v>18</v>
      </c>
      <c r="D1373" t="s">
        <v>363</v>
      </c>
      <c r="E1373" t="s">
        <v>191</v>
      </c>
      <c r="F1373">
        <v>78729</v>
      </c>
      <c r="G1373" t="s">
        <v>1617</v>
      </c>
      <c r="H1373" t="s">
        <v>80</v>
      </c>
      <c r="I1373" t="s">
        <v>281</v>
      </c>
      <c r="J1373" t="s">
        <v>90</v>
      </c>
      <c r="K1373" t="s">
        <v>53</v>
      </c>
      <c r="L1373" t="s">
        <v>139</v>
      </c>
      <c r="M1373" t="s">
        <v>229</v>
      </c>
      <c r="N1373" s="11" t="s">
        <v>84</v>
      </c>
      <c r="O1373" s="11" t="s">
        <v>2274</v>
      </c>
      <c r="P1373">
        <v>0</v>
      </c>
      <c r="Q1373">
        <v>6</v>
      </c>
      <c r="R1373">
        <v>0</v>
      </c>
      <c r="S1373">
        <v>78.900000000000006</v>
      </c>
      <c r="T1373">
        <v>-78.900000000000006</v>
      </c>
    </row>
    <row r="1374" spans="1:20" x14ac:dyDescent="0.25">
      <c r="A1374" t="s">
        <v>75</v>
      </c>
      <c r="B1374" t="s">
        <v>269</v>
      </c>
      <c r="C1374" t="s">
        <v>27</v>
      </c>
      <c r="D1374" t="s">
        <v>270</v>
      </c>
      <c r="E1374" t="s">
        <v>114</v>
      </c>
      <c r="F1374">
        <v>33813</v>
      </c>
      <c r="G1374" t="s">
        <v>1280</v>
      </c>
      <c r="H1374" t="s">
        <v>80</v>
      </c>
      <c r="I1374" t="s">
        <v>281</v>
      </c>
      <c r="J1374" t="s">
        <v>90</v>
      </c>
      <c r="K1374" t="s">
        <v>42</v>
      </c>
      <c r="L1374" t="s">
        <v>91</v>
      </c>
      <c r="M1374" t="s">
        <v>92</v>
      </c>
      <c r="N1374" s="11" t="s">
        <v>84</v>
      </c>
      <c r="O1374" s="11" t="s">
        <v>2274</v>
      </c>
      <c r="P1374">
        <v>0</v>
      </c>
      <c r="Q1374">
        <v>1</v>
      </c>
      <c r="R1374">
        <v>0</v>
      </c>
      <c r="S1374">
        <v>85.54</v>
      </c>
      <c r="T1374">
        <v>-85.54</v>
      </c>
    </row>
    <row r="1375" spans="1:20" x14ac:dyDescent="0.25">
      <c r="A1375" t="s">
        <v>75</v>
      </c>
      <c r="B1375" t="s">
        <v>351</v>
      </c>
      <c r="C1375" t="s">
        <v>22</v>
      </c>
      <c r="D1375" t="s">
        <v>190</v>
      </c>
      <c r="E1375" t="s">
        <v>137</v>
      </c>
      <c r="F1375">
        <v>24018</v>
      </c>
      <c r="G1375" t="s">
        <v>1342</v>
      </c>
      <c r="H1375" t="s">
        <v>80</v>
      </c>
      <c r="I1375" t="s">
        <v>81</v>
      </c>
      <c r="J1375" t="s">
        <v>90</v>
      </c>
      <c r="K1375" t="s">
        <v>37</v>
      </c>
      <c r="L1375" t="s">
        <v>605</v>
      </c>
      <c r="M1375" t="s">
        <v>92</v>
      </c>
      <c r="N1375" s="11" t="s">
        <v>84</v>
      </c>
      <c r="O1375" s="11" t="s">
        <v>2274</v>
      </c>
      <c r="P1375">
        <v>0</v>
      </c>
      <c r="Q1375">
        <v>12</v>
      </c>
      <c r="R1375">
        <v>0</v>
      </c>
      <c r="S1375">
        <v>96</v>
      </c>
      <c r="T1375">
        <v>-96</v>
      </c>
    </row>
    <row r="1376" spans="1:20" x14ac:dyDescent="0.25">
      <c r="A1376" t="s">
        <v>75</v>
      </c>
      <c r="B1376" t="s">
        <v>1330</v>
      </c>
      <c r="C1376" t="s">
        <v>30</v>
      </c>
      <c r="D1376" t="s">
        <v>1331</v>
      </c>
      <c r="E1376" t="s">
        <v>640</v>
      </c>
      <c r="F1376">
        <v>60076</v>
      </c>
      <c r="G1376" t="s">
        <v>266</v>
      </c>
      <c r="H1376" t="s">
        <v>80</v>
      </c>
      <c r="I1376" t="s">
        <v>81</v>
      </c>
      <c r="J1376" t="s">
        <v>90</v>
      </c>
      <c r="K1376" t="s">
        <v>53</v>
      </c>
      <c r="L1376" t="s">
        <v>165</v>
      </c>
      <c r="M1376" t="s">
        <v>92</v>
      </c>
      <c r="N1376" s="11" t="s">
        <v>84</v>
      </c>
      <c r="O1376" s="11" t="s">
        <v>2274</v>
      </c>
      <c r="P1376">
        <v>0</v>
      </c>
      <c r="Q1376">
        <v>4</v>
      </c>
      <c r="R1376">
        <v>0</v>
      </c>
      <c r="S1376">
        <v>388</v>
      </c>
      <c r="T1376">
        <v>-388</v>
      </c>
    </row>
    <row r="1377" spans="1:20" x14ac:dyDescent="0.25">
      <c r="A1377" t="s">
        <v>75</v>
      </c>
      <c r="B1377" t="s">
        <v>558</v>
      </c>
      <c r="C1377" t="s">
        <v>30</v>
      </c>
      <c r="D1377" t="s">
        <v>146</v>
      </c>
      <c r="E1377" t="s">
        <v>147</v>
      </c>
      <c r="F1377">
        <v>85027</v>
      </c>
      <c r="G1377" t="s">
        <v>449</v>
      </c>
      <c r="H1377" t="s">
        <v>80</v>
      </c>
      <c r="I1377" t="s">
        <v>81</v>
      </c>
      <c r="J1377" t="s">
        <v>82</v>
      </c>
      <c r="K1377" t="s">
        <v>38</v>
      </c>
      <c r="L1377" t="s">
        <v>111</v>
      </c>
      <c r="M1377" t="s">
        <v>83</v>
      </c>
      <c r="N1377" s="11" t="s">
        <v>84</v>
      </c>
      <c r="O1377" s="11" t="s">
        <v>2274</v>
      </c>
      <c r="P1377">
        <v>-1</v>
      </c>
      <c r="Q1377">
        <v>0</v>
      </c>
      <c r="R1377">
        <v>40.520000000000003</v>
      </c>
      <c r="S1377">
        <v>0</v>
      </c>
      <c r="T1377">
        <v>40.520000000000003</v>
      </c>
    </row>
    <row r="1378" spans="1:20" x14ac:dyDescent="0.25">
      <c r="A1378" t="s">
        <v>75</v>
      </c>
      <c r="B1378" t="s">
        <v>771</v>
      </c>
      <c r="C1378" t="s">
        <v>18</v>
      </c>
      <c r="D1378" t="s">
        <v>772</v>
      </c>
      <c r="E1378" t="s">
        <v>191</v>
      </c>
      <c r="F1378">
        <v>77505</v>
      </c>
      <c r="G1378" t="s">
        <v>254</v>
      </c>
      <c r="H1378" t="s">
        <v>80</v>
      </c>
      <c r="I1378" t="s">
        <v>81</v>
      </c>
      <c r="J1378" t="s">
        <v>82</v>
      </c>
      <c r="K1378" t="s">
        <v>42</v>
      </c>
      <c r="L1378" t="s">
        <v>91</v>
      </c>
      <c r="M1378" t="s">
        <v>83</v>
      </c>
      <c r="N1378" s="11" t="s">
        <v>84</v>
      </c>
      <c r="O1378" s="11" t="s">
        <v>2274</v>
      </c>
      <c r="P1378">
        <v>-3</v>
      </c>
      <c r="Q1378">
        <v>0</v>
      </c>
      <c r="R1378">
        <v>198</v>
      </c>
      <c r="S1378">
        <v>0</v>
      </c>
      <c r="T1378">
        <v>198</v>
      </c>
    </row>
    <row r="1379" spans="1:20" x14ac:dyDescent="0.25">
      <c r="A1379" t="s">
        <v>75</v>
      </c>
      <c r="B1379" t="s">
        <v>150</v>
      </c>
      <c r="C1379" t="s">
        <v>29</v>
      </c>
      <c r="D1379" t="s">
        <v>151</v>
      </c>
      <c r="E1379" t="s">
        <v>87</v>
      </c>
      <c r="F1379">
        <v>44060</v>
      </c>
      <c r="G1379" t="s">
        <v>317</v>
      </c>
      <c r="H1379" t="s">
        <v>80</v>
      </c>
      <c r="I1379" t="s">
        <v>164</v>
      </c>
      <c r="J1379" t="s">
        <v>90</v>
      </c>
      <c r="K1379" t="s">
        <v>38</v>
      </c>
      <c r="L1379" t="s">
        <v>129</v>
      </c>
      <c r="M1379" t="s">
        <v>188</v>
      </c>
      <c r="N1379" s="11" t="s">
        <v>84</v>
      </c>
      <c r="O1379" s="11" t="s">
        <v>2274</v>
      </c>
      <c r="P1379">
        <v>0</v>
      </c>
      <c r="Q1379">
        <v>1</v>
      </c>
      <c r="R1379">
        <v>0</v>
      </c>
      <c r="S1379">
        <v>104.06</v>
      </c>
      <c r="T1379">
        <v>-104.06</v>
      </c>
    </row>
    <row r="1380" spans="1:20" x14ac:dyDescent="0.25">
      <c r="A1380" t="s">
        <v>75</v>
      </c>
      <c r="B1380" t="s">
        <v>1566</v>
      </c>
      <c r="C1380" t="s">
        <v>26</v>
      </c>
      <c r="D1380" t="s">
        <v>108</v>
      </c>
      <c r="E1380" t="s">
        <v>109</v>
      </c>
      <c r="F1380">
        <v>28226</v>
      </c>
      <c r="G1380" t="s">
        <v>402</v>
      </c>
      <c r="H1380" t="s">
        <v>80</v>
      </c>
      <c r="I1380" t="s">
        <v>81</v>
      </c>
      <c r="J1380" t="s">
        <v>365</v>
      </c>
      <c r="K1380" t="s">
        <v>39</v>
      </c>
      <c r="L1380" t="s">
        <v>39</v>
      </c>
      <c r="M1380" t="s">
        <v>92</v>
      </c>
      <c r="N1380" s="11" t="s">
        <v>84</v>
      </c>
      <c r="O1380" s="11" t="s">
        <v>2274</v>
      </c>
      <c r="P1380">
        <v>-1</v>
      </c>
      <c r="Q1380">
        <v>0</v>
      </c>
      <c r="R1380">
        <v>295</v>
      </c>
      <c r="S1380">
        <v>0</v>
      </c>
      <c r="T1380">
        <v>295</v>
      </c>
    </row>
    <row r="1381" spans="1:20" x14ac:dyDescent="0.25">
      <c r="A1381" t="s">
        <v>75</v>
      </c>
      <c r="B1381" t="s">
        <v>586</v>
      </c>
      <c r="C1381" t="s">
        <v>26</v>
      </c>
      <c r="D1381" t="s">
        <v>587</v>
      </c>
      <c r="E1381" t="s">
        <v>180</v>
      </c>
      <c r="F1381">
        <v>30060</v>
      </c>
      <c r="G1381" t="s">
        <v>183</v>
      </c>
      <c r="H1381" t="s">
        <v>80</v>
      </c>
      <c r="I1381" t="s">
        <v>81</v>
      </c>
      <c r="J1381" t="s">
        <v>82</v>
      </c>
      <c r="K1381" t="s">
        <v>42</v>
      </c>
      <c r="L1381" t="s">
        <v>91</v>
      </c>
      <c r="M1381" t="s">
        <v>83</v>
      </c>
      <c r="N1381" s="11" t="s">
        <v>84</v>
      </c>
      <c r="O1381" s="11" t="s">
        <v>2274</v>
      </c>
      <c r="P1381">
        <v>-28</v>
      </c>
      <c r="Q1381">
        <v>0</v>
      </c>
      <c r="R1381">
        <v>1040.2</v>
      </c>
      <c r="S1381">
        <v>0</v>
      </c>
      <c r="T1381">
        <v>1040.2</v>
      </c>
    </row>
    <row r="1382" spans="1:20" x14ac:dyDescent="0.25">
      <c r="A1382" t="s">
        <v>75</v>
      </c>
      <c r="B1382" t="s">
        <v>301</v>
      </c>
      <c r="C1382" t="s">
        <v>29</v>
      </c>
      <c r="D1382" t="s">
        <v>302</v>
      </c>
      <c r="E1382" t="s">
        <v>87</v>
      </c>
      <c r="F1382">
        <v>45005</v>
      </c>
      <c r="G1382" t="s">
        <v>1343</v>
      </c>
      <c r="H1382" t="s">
        <v>80</v>
      </c>
      <c r="I1382" t="s">
        <v>81</v>
      </c>
      <c r="J1382" t="s">
        <v>82</v>
      </c>
      <c r="K1382" t="s">
        <v>42</v>
      </c>
      <c r="L1382" t="s">
        <v>91</v>
      </c>
      <c r="M1382" t="s">
        <v>83</v>
      </c>
      <c r="N1382" s="11" t="s">
        <v>84</v>
      </c>
      <c r="O1382" s="11" t="s">
        <v>2274</v>
      </c>
      <c r="P1382">
        <v>-2</v>
      </c>
      <c r="Q1382">
        <v>0</v>
      </c>
      <c r="R1382">
        <v>420.6</v>
      </c>
      <c r="S1382">
        <v>0</v>
      </c>
      <c r="T1382">
        <v>420.6</v>
      </c>
    </row>
    <row r="1383" spans="1:20" x14ac:dyDescent="0.25">
      <c r="A1383" t="s">
        <v>75</v>
      </c>
      <c r="B1383" t="s">
        <v>265</v>
      </c>
      <c r="C1383" t="s">
        <v>27</v>
      </c>
      <c r="D1383" t="s">
        <v>237</v>
      </c>
      <c r="E1383" t="s">
        <v>114</v>
      </c>
      <c r="F1383">
        <v>34236</v>
      </c>
      <c r="G1383" t="s">
        <v>716</v>
      </c>
      <c r="H1383" t="s">
        <v>80</v>
      </c>
      <c r="I1383" t="s">
        <v>81</v>
      </c>
      <c r="J1383" t="s">
        <v>82</v>
      </c>
      <c r="K1383" t="s">
        <v>42</v>
      </c>
      <c r="L1383" t="s">
        <v>91</v>
      </c>
      <c r="M1383" t="s">
        <v>83</v>
      </c>
      <c r="N1383" s="11" t="s">
        <v>84</v>
      </c>
      <c r="O1383" s="11" t="s">
        <v>2274</v>
      </c>
      <c r="P1383">
        <v>16</v>
      </c>
      <c r="Q1383">
        <v>0</v>
      </c>
      <c r="R1383">
        <v>784.16</v>
      </c>
      <c r="S1383">
        <v>0</v>
      </c>
      <c r="T1383">
        <v>784.16</v>
      </c>
    </row>
    <row r="1384" spans="1:20" x14ac:dyDescent="0.25">
      <c r="A1384" t="s">
        <v>75</v>
      </c>
      <c r="B1384" t="s">
        <v>730</v>
      </c>
      <c r="C1384" t="s">
        <v>23</v>
      </c>
      <c r="D1384" t="s">
        <v>731</v>
      </c>
      <c r="E1384" t="s">
        <v>176</v>
      </c>
      <c r="F1384">
        <v>98134</v>
      </c>
      <c r="G1384" t="s">
        <v>667</v>
      </c>
      <c r="H1384" t="s">
        <v>80</v>
      </c>
      <c r="I1384" t="s">
        <v>81</v>
      </c>
      <c r="J1384" t="s">
        <v>82</v>
      </c>
      <c r="K1384" t="s">
        <v>42</v>
      </c>
      <c r="L1384" t="s">
        <v>91</v>
      </c>
      <c r="M1384" t="s">
        <v>83</v>
      </c>
      <c r="N1384" s="11" t="s">
        <v>84</v>
      </c>
      <c r="O1384" s="11" t="s">
        <v>2274</v>
      </c>
      <c r="P1384">
        <v>-50</v>
      </c>
      <c r="Q1384">
        <v>0</v>
      </c>
      <c r="R1384">
        <v>2330</v>
      </c>
      <c r="S1384">
        <v>0</v>
      </c>
      <c r="T1384">
        <v>2330</v>
      </c>
    </row>
    <row r="1385" spans="1:20" x14ac:dyDescent="0.25">
      <c r="A1385" t="s">
        <v>75</v>
      </c>
      <c r="B1385" t="s">
        <v>265</v>
      </c>
      <c r="C1385" t="s">
        <v>27</v>
      </c>
      <c r="D1385" t="s">
        <v>237</v>
      </c>
      <c r="E1385" t="s">
        <v>114</v>
      </c>
      <c r="F1385">
        <v>34238</v>
      </c>
      <c r="G1385" t="s">
        <v>817</v>
      </c>
      <c r="H1385" t="s">
        <v>80</v>
      </c>
      <c r="I1385" t="s">
        <v>81</v>
      </c>
      <c r="J1385" t="s">
        <v>82</v>
      </c>
      <c r="K1385" t="s">
        <v>53</v>
      </c>
      <c r="L1385" t="s">
        <v>193</v>
      </c>
      <c r="M1385" t="s">
        <v>83</v>
      </c>
      <c r="N1385" s="11" t="s">
        <v>84</v>
      </c>
      <c r="O1385" s="11" t="s">
        <v>2274</v>
      </c>
      <c r="P1385">
        <v>-8</v>
      </c>
      <c r="Q1385">
        <v>0</v>
      </c>
      <c r="R1385">
        <v>1039.76</v>
      </c>
      <c r="S1385">
        <v>0</v>
      </c>
      <c r="T1385">
        <v>1039.76</v>
      </c>
    </row>
    <row r="1386" spans="1:20" x14ac:dyDescent="0.25">
      <c r="A1386" t="s">
        <v>75</v>
      </c>
      <c r="B1386" t="s">
        <v>1306</v>
      </c>
      <c r="C1386" t="s">
        <v>18</v>
      </c>
      <c r="D1386" t="s">
        <v>1307</v>
      </c>
      <c r="E1386" t="s">
        <v>191</v>
      </c>
      <c r="F1386">
        <v>75056</v>
      </c>
      <c r="G1386" t="s">
        <v>1128</v>
      </c>
      <c r="H1386" t="s">
        <v>80</v>
      </c>
      <c r="I1386" t="s">
        <v>81</v>
      </c>
      <c r="J1386" t="s">
        <v>90</v>
      </c>
      <c r="K1386" t="s">
        <v>38</v>
      </c>
      <c r="L1386" t="s">
        <v>111</v>
      </c>
      <c r="M1386" t="s">
        <v>92</v>
      </c>
      <c r="N1386" s="11" t="s">
        <v>84</v>
      </c>
      <c r="O1386" s="11" t="s">
        <v>2274</v>
      </c>
      <c r="P1386">
        <v>0</v>
      </c>
      <c r="Q1386">
        <v>1</v>
      </c>
      <c r="R1386">
        <v>0</v>
      </c>
      <c r="S1386">
        <v>65.88</v>
      </c>
      <c r="T1386">
        <v>-65.88</v>
      </c>
    </row>
    <row r="1387" spans="1:20" x14ac:dyDescent="0.25">
      <c r="A1387" t="s">
        <v>75</v>
      </c>
      <c r="B1387" t="s">
        <v>184</v>
      </c>
      <c r="C1387" t="s">
        <v>25</v>
      </c>
      <c r="D1387" t="s">
        <v>185</v>
      </c>
      <c r="E1387" t="s">
        <v>186</v>
      </c>
      <c r="F1387">
        <v>11230</v>
      </c>
      <c r="G1387" t="s">
        <v>271</v>
      </c>
      <c r="H1387" t="s">
        <v>80</v>
      </c>
      <c r="I1387" t="s">
        <v>81</v>
      </c>
      <c r="J1387" t="s">
        <v>90</v>
      </c>
      <c r="K1387" t="s">
        <v>38</v>
      </c>
      <c r="L1387" t="s">
        <v>129</v>
      </c>
      <c r="M1387" t="s">
        <v>92</v>
      </c>
      <c r="N1387" s="11" t="s">
        <v>84</v>
      </c>
      <c r="O1387" s="11" t="s">
        <v>2274</v>
      </c>
      <c r="P1387">
        <v>0</v>
      </c>
      <c r="Q1387">
        <v>1</v>
      </c>
      <c r="R1387">
        <v>0</v>
      </c>
      <c r="S1387">
        <v>226.55</v>
      </c>
      <c r="T1387">
        <v>-226.55</v>
      </c>
    </row>
    <row r="1388" spans="1:20" x14ac:dyDescent="0.25">
      <c r="A1388" t="s">
        <v>75</v>
      </c>
      <c r="B1388" t="s">
        <v>588</v>
      </c>
      <c r="C1388" t="s">
        <v>21</v>
      </c>
      <c r="D1388" t="s">
        <v>589</v>
      </c>
      <c r="E1388" t="s">
        <v>159</v>
      </c>
      <c r="F1388">
        <v>66227</v>
      </c>
      <c r="G1388" t="s">
        <v>152</v>
      </c>
      <c r="H1388" t="s">
        <v>80</v>
      </c>
      <c r="I1388" t="s">
        <v>81</v>
      </c>
      <c r="J1388" t="s">
        <v>90</v>
      </c>
      <c r="K1388" t="s">
        <v>38</v>
      </c>
      <c r="L1388" t="s">
        <v>111</v>
      </c>
      <c r="M1388" t="s">
        <v>92</v>
      </c>
      <c r="N1388" s="11" t="s">
        <v>84</v>
      </c>
      <c r="O1388" s="11" t="s">
        <v>2274</v>
      </c>
      <c r="P1388">
        <v>0</v>
      </c>
      <c r="Q1388">
        <v>2</v>
      </c>
      <c r="R1388">
        <v>0</v>
      </c>
      <c r="S1388">
        <v>153.5</v>
      </c>
      <c r="T1388">
        <v>-153.5</v>
      </c>
    </row>
    <row r="1389" spans="1:20" x14ac:dyDescent="0.25">
      <c r="A1389" t="s">
        <v>75</v>
      </c>
      <c r="B1389" t="s">
        <v>612</v>
      </c>
      <c r="C1389" t="s">
        <v>29</v>
      </c>
      <c r="D1389" t="s">
        <v>1265</v>
      </c>
      <c r="E1389" t="s">
        <v>142</v>
      </c>
      <c r="F1389">
        <v>49686</v>
      </c>
      <c r="G1389" t="s">
        <v>585</v>
      </c>
      <c r="H1389" t="s">
        <v>80</v>
      </c>
      <c r="I1389" t="s">
        <v>81</v>
      </c>
      <c r="J1389" t="s">
        <v>82</v>
      </c>
      <c r="K1389" t="s">
        <v>38</v>
      </c>
      <c r="L1389" t="s">
        <v>111</v>
      </c>
      <c r="M1389" t="s">
        <v>83</v>
      </c>
      <c r="N1389" s="11" t="s">
        <v>84</v>
      </c>
      <c r="O1389" s="11" t="s">
        <v>2274</v>
      </c>
      <c r="P1389">
        <v>-2</v>
      </c>
      <c r="Q1389">
        <v>0</v>
      </c>
      <c r="R1389">
        <v>313.12</v>
      </c>
      <c r="S1389">
        <v>0</v>
      </c>
      <c r="T1389">
        <v>313.12</v>
      </c>
    </row>
    <row r="1390" spans="1:20" x14ac:dyDescent="0.25">
      <c r="A1390" t="s">
        <v>75</v>
      </c>
      <c r="B1390" t="s">
        <v>1345</v>
      </c>
      <c r="C1390" t="s">
        <v>18</v>
      </c>
      <c r="D1390" t="s">
        <v>1346</v>
      </c>
      <c r="E1390" t="s">
        <v>926</v>
      </c>
      <c r="F1390">
        <v>73120</v>
      </c>
      <c r="G1390" t="s">
        <v>1269</v>
      </c>
      <c r="H1390" t="s">
        <v>80</v>
      </c>
      <c r="I1390" t="s">
        <v>81</v>
      </c>
      <c r="J1390" t="s">
        <v>82</v>
      </c>
      <c r="K1390" t="s">
        <v>53</v>
      </c>
      <c r="L1390" t="s">
        <v>193</v>
      </c>
      <c r="M1390" t="s">
        <v>83</v>
      </c>
      <c r="N1390" s="11" t="s">
        <v>84</v>
      </c>
      <c r="O1390" s="11" t="s">
        <v>2274</v>
      </c>
      <c r="P1390">
        <v>-5</v>
      </c>
      <c r="Q1390">
        <v>0</v>
      </c>
      <c r="R1390">
        <v>728</v>
      </c>
      <c r="S1390">
        <v>0</v>
      </c>
      <c r="T1390">
        <v>728</v>
      </c>
    </row>
    <row r="1391" spans="1:20" x14ac:dyDescent="0.25">
      <c r="A1391" t="s">
        <v>75</v>
      </c>
      <c r="B1391" t="s">
        <v>510</v>
      </c>
      <c r="C1391" t="s">
        <v>26</v>
      </c>
      <c r="D1391" t="s">
        <v>511</v>
      </c>
      <c r="E1391" t="s">
        <v>426</v>
      </c>
      <c r="F1391">
        <v>37919</v>
      </c>
      <c r="G1391" t="s">
        <v>202</v>
      </c>
      <c r="H1391" t="s">
        <v>80</v>
      </c>
      <c r="I1391" t="s">
        <v>81</v>
      </c>
      <c r="J1391" t="s">
        <v>90</v>
      </c>
      <c r="K1391" t="s">
        <v>42</v>
      </c>
      <c r="L1391" t="s">
        <v>91</v>
      </c>
      <c r="M1391" t="s">
        <v>188</v>
      </c>
      <c r="N1391" s="11" t="s">
        <v>84</v>
      </c>
      <c r="O1391" s="11" t="s">
        <v>2274</v>
      </c>
      <c r="P1391">
        <v>-4</v>
      </c>
      <c r="Q1391">
        <v>0</v>
      </c>
      <c r="R1391">
        <v>33</v>
      </c>
      <c r="S1391">
        <v>0</v>
      </c>
      <c r="T1391">
        <v>33</v>
      </c>
    </row>
    <row r="1392" spans="1:20" x14ac:dyDescent="0.25">
      <c r="A1392" t="s">
        <v>75</v>
      </c>
      <c r="B1392" t="s">
        <v>498</v>
      </c>
      <c r="C1392" t="s">
        <v>31</v>
      </c>
      <c r="D1392" t="s">
        <v>499</v>
      </c>
      <c r="E1392" t="s">
        <v>114</v>
      </c>
      <c r="F1392">
        <v>33166</v>
      </c>
      <c r="G1392" t="s">
        <v>1347</v>
      </c>
      <c r="H1392" t="s">
        <v>80</v>
      </c>
      <c r="I1392" t="s">
        <v>81</v>
      </c>
      <c r="J1392" t="s">
        <v>82</v>
      </c>
      <c r="K1392" t="s">
        <v>53</v>
      </c>
      <c r="L1392" t="s">
        <v>139</v>
      </c>
      <c r="M1392" t="s">
        <v>83</v>
      </c>
      <c r="N1392" s="11" t="s">
        <v>84</v>
      </c>
      <c r="O1392" s="11" t="s">
        <v>2274</v>
      </c>
      <c r="P1392">
        <v>-1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75</v>
      </c>
      <c r="B1393" t="s">
        <v>258</v>
      </c>
      <c r="C1393" t="s">
        <v>28</v>
      </c>
      <c r="D1393" t="s">
        <v>259</v>
      </c>
      <c r="E1393" t="s">
        <v>95</v>
      </c>
      <c r="F1393">
        <v>80222</v>
      </c>
      <c r="G1393" t="s">
        <v>392</v>
      </c>
      <c r="H1393" t="s">
        <v>80</v>
      </c>
      <c r="I1393" t="s">
        <v>281</v>
      </c>
      <c r="J1393" t="s">
        <v>82</v>
      </c>
      <c r="K1393" t="s">
        <v>42</v>
      </c>
      <c r="L1393" t="s">
        <v>91</v>
      </c>
      <c r="M1393" t="s">
        <v>83</v>
      </c>
      <c r="N1393" s="11" t="s">
        <v>84</v>
      </c>
      <c r="O1393" s="11" t="s">
        <v>2274</v>
      </c>
      <c r="P1393">
        <v>9</v>
      </c>
      <c r="Q1393">
        <v>0</v>
      </c>
      <c r="R1393">
        <v>70.56</v>
      </c>
      <c r="S1393">
        <v>0</v>
      </c>
      <c r="T1393">
        <v>70.56</v>
      </c>
    </row>
    <row r="1394" spans="1:20" x14ac:dyDescent="0.25">
      <c r="A1394" t="s">
        <v>75</v>
      </c>
      <c r="B1394" t="s">
        <v>265</v>
      </c>
      <c r="C1394" t="s">
        <v>27</v>
      </c>
      <c r="D1394" t="s">
        <v>237</v>
      </c>
      <c r="E1394" t="s">
        <v>114</v>
      </c>
      <c r="F1394">
        <v>34236</v>
      </c>
      <c r="G1394" t="s">
        <v>119</v>
      </c>
      <c r="H1394" t="s">
        <v>80</v>
      </c>
      <c r="I1394" t="s">
        <v>81</v>
      </c>
      <c r="J1394" t="s">
        <v>82</v>
      </c>
      <c r="K1394" t="s">
        <v>38</v>
      </c>
      <c r="L1394" t="s">
        <v>111</v>
      </c>
      <c r="M1394" t="s">
        <v>83</v>
      </c>
      <c r="N1394" s="11" t="s">
        <v>84</v>
      </c>
      <c r="O1394" s="11" t="s">
        <v>2274</v>
      </c>
      <c r="P1394">
        <v>10</v>
      </c>
      <c r="Q1394">
        <v>0</v>
      </c>
      <c r="R1394">
        <v>1077</v>
      </c>
      <c r="S1394">
        <v>0</v>
      </c>
      <c r="T1394">
        <v>1077</v>
      </c>
    </row>
    <row r="1395" spans="1:20" x14ac:dyDescent="0.25">
      <c r="A1395" t="s">
        <v>75</v>
      </c>
      <c r="B1395" t="s">
        <v>693</v>
      </c>
      <c r="C1395" t="s">
        <v>20</v>
      </c>
      <c r="D1395" t="s">
        <v>694</v>
      </c>
      <c r="E1395" t="s">
        <v>695</v>
      </c>
      <c r="F1395">
        <v>6355</v>
      </c>
      <c r="G1395" t="s">
        <v>449</v>
      </c>
      <c r="H1395" t="s">
        <v>80</v>
      </c>
      <c r="I1395" t="s">
        <v>81</v>
      </c>
      <c r="J1395" t="s">
        <v>82</v>
      </c>
      <c r="K1395" t="s">
        <v>38</v>
      </c>
      <c r="L1395" t="s">
        <v>111</v>
      </c>
      <c r="M1395" t="s">
        <v>83</v>
      </c>
      <c r="N1395" s="11" t="s">
        <v>84</v>
      </c>
      <c r="O1395" s="11" t="s">
        <v>2274</v>
      </c>
      <c r="P1395">
        <v>-6</v>
      </c>
      <c r="Q1395">
        <v>0</v>
      </c>
      <c r="R1395">
        <v>334.2</v>
      </c>
      <c r="S1395">
        <v>0</v>
      </c>
      <c r="T1395">
        <v>334.2</v>
      </c>
    </row>
    <row r="1396" spans="1:20" x14ac:dyDescent="0.25">
      <c r="A1396" t="s">
        <v>75</v>
      </c>
      <c r="B1396" t="s">
        <v>167</v>
      </c>
      <c r="C1396" t="s">
        <v>28</v>
      </c>
      <c r="D1396" t="s">
        <v>168</v>
      </c>
      <c r="E1396" t="s">
        <v>95</v>
      </c>
      <c r="F1396">
        <v>80550</v>
      </c>
      <c r="G1396" t="s">
        <v>1348</v>
      </c>
      <c r="H1396" t="s">
        <v>133</v>
      </c>
      <c r="I1396" t="s">
        <v>81</v>
      </c>
      <c r="J1396" t="s">
        <v>90</v>
      </c>
      <c r="K1396" t="s">
        <v>53</v>
      </c>
      <c r="L1396" t="s">
        <v>1286</v>
      </c>
      <c r="M1396" t="s">
        <v>229</v>
      </c>
      <c r="N1396" s="11" t="s">
        <v>84</v>
      </c>
      <c r="O1396" s="11" t="s">
        <v>2274</v>
      </c>
      <c r="P1396">
        <v>-6</v>
      </c>
      <c r="Q1396">
        <v>0</v>
      </c>
      <c r="R1396">
        <v>46.32</v>
      </c>
      <c r="S1396">
        <v>0</v>
      </c>
      <c r="T1396">
        <v>46.32</v>
      </c>
    </row>
    <row r="1397" spans="1:20" x14ac:dyDescent="0.25">
      <c r="A1397" t="s">
        <v>75</v>
      </c>
      <c r="B1397" t="s">
        <v>225</v>
      </c>
      <c r="C1397" t="s">
        <v>19</v>
      </c>
      <c r="D1397" t="s">
        <v>226</v>
      </c>
      <c r="E1397" t="s">
        <v>147</v>
      </c>
      <c r="F1397">
        <v>85204</v>
      </c>
      <c r="G1397" t="s">
        <v>1349</v>
      </c>
      <c r="H1397" t="s">
        <v>133</v>
      </c>
      <c r="I1397" t="s">
        <v>81</v>
      </c>
      <c r="J1397" t="s">
        <v>82</v>
      </c>
      <c r="K1397" t="s">
        <v>44</v>
      </c>
      <c r="L1397" t="s">
        <v>149</v>
      </c>
      <c r="M1397" t="s">
        <v>83</v>
      </c>
      <c r="N1397" s="11" t="s">
        <v>84</v>
      </c>
      <c r="O1397" s="11" t="s">
        <v>2274</v>
      </c>
      <c r="P1397">
        <v>-111</v>
      </c>
      <c r="Q1397">
        <v>0</v>
      </c>
      <c r="R1397">
        <v>1576.2</v>
      </c>
      <c r="S1397">
        <v>0</v>
      </c>
      <c r="T1397">
        <v>1576.2</v>
      </c>
    </row>
    <row r="1398" spans="1:20" x14ac:dyDescent="0.25">
      <c r="A1398" t="s">
        <v>75</v>
      </c>
      <c r="B1398" t="s">
        <v>638</v>
      </c>
      <c r="C1398" t="s">
        <v>30</v>
      </c>
      <c r="D1398" t="s">
        <v>639</v>
      </c>
      <c r="E1398" t="s">
        <v>640</v>
      </c>
      <c r="F1398">
        <v>60056</v>
      </c>
      <c r="G1398" t="s">
        <v>853</v>
      </c>
      <c r="H1398" t="s">
        <v>80</v>
      </c>
      <c r="I1398" t="s">
        <v>81</v>
      </c>
      <c r="J1398" t="s">
        <v>90</v>
      </c>
      <c r="K1398" t="s">
        <v>53</v>
      </c>
      <c r="L1398" t="s">
        <v>228</v>
      </c>
      <c r="M1398" t="s">
        <v>92</v>
      </c>
      <c r="N1398" s="11" t="s">
        <v>84</v>
      </c>
      <c r="O1398" s="11" t="s">
        <v>2274</v>
      </c>
      <c r="P1398">
        <v>0</v>
      </c>
      <c r="Q1398">
        <v>2</v>
      </c>
      <c r="R1398">
        <v>0</v>
      </c>
      <c r="S1398">
        <v>109.14</v>
      </c>
      <c r="T1398">
        <v>-109.14</v>
      </c>
    </row>
    <row r="1399" spans="1:20" x14ac:dyDescent="0.25">
      <c r="A1399" t="s">
        <v>75</v>
      </c>
      <c r="B1399" t="s">
        <v>153</v>
      </c>
      <c r="C1399" t="s">
        <v>19</v>
      </c>
      <c r="D1399" t="s">
        <v>154</v>
      </c>
      <c r="E1399" t="s">
        <v>155</v>
      </c>
      <c r="F1399">
        <v>89148</v>
      </c>
      <c r="G1399" t="s">
        <v>205</v>
      </c>
      <c r="H1399" t="s">
        <v>80</v>
      </c>
      <c r="I1399" t="s">
        <v>281</v>
      </c>
      <c r="J1399" t="s">
        <v>90</v>
      </c>
      <c r="K1399" t="s">
        <v>42</v>
      </c>
      <c r="L1399" t="s">
        <v>91</v>
      </c>
      <c r="M1399" t="s">
        <v>92</v>
      </c>
      <c r="N1399" s="11" t="s">
        <v>84</v>
      </c>
      <c r="O1399" s="11" t="s">
        <v>2274</v>
      </c>
      <c r="P1399">
        <v>0</v>
      </c>
      <c r="Q1399">
        <v>103</v>
      </c>
      <c r="R1399">
        <v>0</v>
      </c>
      <c r="S1399">
        <v>857.99</v>
      </c>
      <c r="T1399">
        <v>-857.99</v>
      </c>
    </row>
    <row r="1400" spans="1:20" x14ac:dyDescent="0.25">
      <c r="A1400" t="s">
        <v>75</v>
      </c>
      <c r="B1400" t="s">
        <v>125</v>
      </c>
      <c r="C1400" t="s">
        <v>29</v>
      </c>
      <c r="D1400" t="s">
        <v>126</v>
      </c>
      <c r="E1400" t="s">
        <v>100</v>
      </c>
      <c r="F1400">
        <v>46567</v>
      </c>
      <c r="G1400" t="s">
        <v>449</v>
      </c>
      <c r="H1400" t="s">
        <v>80</v>
      </c>
      <c r="I1400" t="s">
        <v>81</v>
      </c>
      <c r="J1400" t="s">
        <v>82</v>
      </c>
      <c r="K1400" t="s">
        <v>38</v>
      </c>
      <c r="L1400" t="s">
        <v>111</v>
      </c>
      <c r="M1400" t="s">
        <v>83</v>
      </c>
      <c r="N1400" s="11" t="s">
        <v>84</v>
      </c>
      <c r="O1400" s="11" t="s">
        <v>2274</v>
      </c>
      <c r="P1400">
        <v>3</v>
      </c>
      <c r="Q1400">
        <v>0</v>
      </c>
      <c r="R1400">
        <v>163.77000000000001</v>
      </c>
      <c r="S1400">
        <v>0</v>
      </c>
      <c r="T1400">
        <v>163.77000000000001</v>
      </c>
    </row>
    <row r="1401" spans="1:20" x14ac:dyDescent="0.25">
      <c r="A1401" t="s">
        <v>75</v>
      </c>
      <c r="B1401" t="s">
        <v>1350</v>
      </c>
      <c r="C1401" t="s">
        <v>28</v>
      </c>
      <c r="D1401" t="s">
        <v>1351</v>
      </c>
      <c r="E1401" t="s">
        <v>295</v>
      </c>
      <c r="F1401">
        <v>84337</v>
      </c>
      <c r="G1401" t="s">
        <v>1352</v>
      </c>
      <c r="H1401" t="s">
        <v>80</v>
      </c>
      <c r="I1401" t="s">
        <v>81</v>
      </c>
      <c r="J1401" t="s">
        <v>82</v>
      </c>
      <c r="K1401" t="s">
        <v>53</v>
      </c>
      <c r="L1401" t="s">
        <v>193</v>
      </c>
      <c r="M1401" t="s">
        <v>83</v>
      </c>
      <c r="N1401" s="11" t="s">
        <v>84</v>
      </c>
      <c r="O1401" s="11" t="s">
        <v>2274</v>
      </c>
      <c r="P1401">
        <v>-1</v>
      </c>
      <c r="Q1401">
        <v>0</v>
      </c>
      <c r="R1401">
        <v>89.75</v>
      </c>
      <c r="S1401">
        <v>0</v>
      </c>
      <c r="T1401">
        <v>89.75</v>
      </c>
    </row>
    <row r="1402" spans="1:20" x14ac:dyDescent="0.25">
      <c r="A1402" t="s">
        <v>75</v>
      </c>
      <c r="B1402" t="s">
        <v>1353</v>
      </c>
      <c r="C1402" t="s">
        <v>20</v>
      </c>
      <c r="D1402" t="s">
        <v>1354</v>
      </c>
      <c r="E1402" t="s">
        <v>186</v>
      </c>
      <c r="F1402">
        <v>14580</v>
      </c>
      <c r="G1402" t="s">
        <v>477</v>
      </c>
      <c r="H1402" t="s">
        <v>80</v>
      </c>
      <c r="I1402" t="s">
        <v>81</v>
      </c>
      <c r="J1402" t="s">
        <v>90</v>
      </c>
      <c r="K1402" t="s">
        <v>38</v>
      </c>
      <c r="L1402" t="s">
        <v>111</v>
      </c>
      <c r="M1402" t="s">
        <v>92</v>
      </c>
      <c r="N1402" s="11" t="s">
        <v>84</v>
      </c>
      <c r="O1402" s="11" t="s">
        <v>2274</v>
      </c>
      <c r="P1402">
        <v>0</v>
      </c>
      <c r="Q1402">
        <v>2</v>
      </c>
      <c r="R1402">
        <v>0</v>
      </c>
      <c r="S1402">
        <v>256</v>
      </c>
      <c r="T1402">
        <v>-256</v>
      </c>
    </row>
    <row r="1403" spans="1:20" x14ac:dyDescent="0.25">
      <c r="A1403" t="s">
        <v>75</v>
      </c>
      <c r="B1403" t="s">
        <v>372</v>
      </c>
      <c r="C1403" t="s">
        <v>19</v>
      </c>
      <c r="D1403" t="s">
        <v>172</v>
      </c>
      <c r="E1403" t="s">
        <v>147</v>
      </c>
      <c r="F1403">
        <v>85255</v>
      </c>
      <c r="G1403" t="s">
        <v>309</v>
      </c>
      <c r="H1403" t="s">
        <v>80</v>
      </c>
      <c r="I1403" t="s">
        <v>281</v>
      </c>
      <c r="J1403" t="s">
        <v>90</v>
      </c>
      <c r="K1403" t="s">
        <v>42</v>
      </c>
      <c r="L1403" t="s">
        <v>91</v>
      </c>
      <c r="M1403" t="s">
        <v>92</v>
      </c>
      <c r="N1403" s="11" t="s">
        <v>84</v>
      </c>
      <c r="O1403" s="11" t="s">
        <v>2274</v>
      </c>
      <c r="P1403">
        <v>0</v>
      </c>
      <c r="Q1403">
        <v>87</v>
      </c>
      <c r="R1403">
        <v>0</v>
      </c>
      <c r="S1403">
        <v>876.96</v>
      </c>
      <c r="T1403">
        <v>-876.96</v>
      </c>
    </row>
    <row r="1404" spans="1:20" x14ac:dyDescent="0.25">
      <c r="A1404" t="s">
        <v>75</v>
      </c>
      <c r="B1404" t="s">
        <v>1156</v>
      </c>
      <c r="C1404" t="s">
        <v>25</v>
      </c>
      <c r="D1404" t="s">
        <v>1157</v>
      </c>
      <c r="E1404" t="s">
        <v>262</v>
      </c>
      <c r="F1404">
        <v>8831</v>
      </c>
      <c r="G1404" t="s">
        <v>173</v>
      </c>
      <c r="H1404" t="s">
        <v>80</v>
      </c>
      <c r="I1404" t="s">
        <v>81</v>
      </c>
      <c r="J1404" t="s">
        <v>82</v>
      </c>
      <c r="K1404" t="s">
        <v>36</v>
      </c>
      <c r="L1404" t="s">
        <v>36</v>
      </c>
      <c r="M1404" t="s">
        <v>83</v>
      </c>
      <c r="N1404" s="11" t="s">
        <v>84</v>
      </c>
      <c r="O1404" s="11" t="s">
        <v>2274</v>
      </c>
      <c r="P1404">
        <v>-2</v>
      </c>
      <c r="Q1404">
        <v>0</v>
      </c>
      <c r="R1404">
        <v>178.1</v>
      </c>
      <c r="S1404">
        <v>0</v>
      </c>
      <c r="T1404">
        <v>178.1</v>
      </c>
    </row>
    <row r="1405" spans="1:20" x14ac:dyDescent="0.25">
      <c r="A1405" t="s">
        <v>75</v>
      </c>
      <c r="B1405" t="s">
        <v>335</v>
      </c>
      <c r="C1405" t="s">
        <v>30</v>
      </c>
      <c r="D1405" t="s">
        <v>336</v>
      </c>
      <c r="E1405" t="s">
        <v>337</v>
      </c>
      <c r="F1405">
        <v>54481</v>
      </c>
      <c r="G1405" t="s">
        <v>1355</v>
      </c>
      <c r="H1405" t="s">
        <v>80</v>
      </c>
      <c r="I1405" t="s">
        <v>81</v>
      </c>
      <c r="J1405" t="s">
        <v>90</v>
      </c>
      <c r="K1405" t="s">
        <v>53</v>
      </c>
      <c r="L1405" t="s">
        <v>165</v>
      </c>
      <c r="M1405" t="s">
        <v>92</v>
      </c>
      <c r="N1405" s="11" t="s">
        <v>84</v>
      </c>
      <c r="O1405" s="11" t="s">
        <v>2274</v>
      </c>
      <c r="P1405">
        <v>0</v>
      </c>
      <c r="Q1405">
        <v>4</v>
      </c>
      <c r="R1405">
        <v>0</v>
      </c>
      <c r="S1405">
        <v>410.72</v>
      </c>
      <c r="T1405">
        <v>-410.72</v>
      </c>
    </row>
    <row r="1406" spans="1:20" x14ac:dyDescent="0.25">
      <c r="A1406" t="s">
        <v>75</v>
      </c>
      <c r="B1406" t="s">
        <v>380</v>
      </c>
      <c r="C1406" t="s">
        <v>18</v>
      </c>
      <c r="D1406" t="s">
        <v>381</v>
      </c>
      <c r="E1406" t="s">
        <v>191</v>
      </c>
      <c r="F1406">
        <v>75071</v>
      </c>
      <c r="G1406" t="s">
        <v>324</v>
      </c>
      <c r="H1406" t="s">
        <v>80</v>
      </c>
      <c r="I1406" t="s">
        <v>81</v>
      </c>
      <c r="J1406" t="s">
        <v>90</v>
      </c>
      <c r="K1406" t="s">
        <v>36</v>
      </c>
      <c r="L1406" t="s">
        <v>36</v>
      </c>
      <c r="M1406" t="s">
        <v>92</v>
      </c>
      <c r="N1406" s="11" t="s">
        <v>84</v>
      </c>
      <c r="O1406" s="11" t="s">
        <v>2274</v>
      </c>
      <c r="P1406">
        <v>0</v>
      </c>
      <c r="Q1406">
        <v>6</v>
      </c>
      <c r="R1406">
        <v>0</v>
      </c>
      <c r="S1406">
        <v>534.29999999999995</v>
      </c>
      <c r="T1406">
        <v>-534.29999999999995</v>
      </c>
    </row>
    <row r="1407" spans="1:20" x14ac:dyDescent="0.25">
      <c r="A1407" t="s">
        <v>75</v>
      </c>
      <c r="B1407" t="s">
        <v>1353</v>
      </c>
      <c r="C1407" t="s">
        <v>20</v>
      </c>
      <c r="D1407" t="s">
        <v>1354</v>
      </c>
      <c r="E1407" t="s">
        <v>186</v>
      </c>
      <c r="F1407">
        <v>14580</v>
      </c>
      <c r="G1407" t="s">
        <v>905</v>
      </c>
      <c r="H1407" t="s">
        <v>80</v>
      </c>
      <c r="I1407" t="s">
        <v>164</v>
      </c>
      <c r="J1407" t="s">
        <v>90</v>
      </c>
      <c r="K1407" t="s">
        <v>44</v>
      </c>
      <c r="L1407" t="s">
        <v>144</v>
      </c>
      <c r="M1407" t="s">
        <v>92</v>
      </c>
      <c r="N1407" s="11" t="s">
        <v>84</v>
      </c>
      <c r="O1407" s="11" t="s">
        <v>2274</v>
      </c>
      <c r="P1407">
        <v>0</v>
      </c>
      <c r="Q1407">
        <v>8</v>
      </c>
      <c r="R1407">
        <v>0</v>
      </c>
      <c r="S1407">
        <v>44</v>
      </c>
      <c r="T1407">
        <v>-44</v>
      </c>
    </row>
    <row r="1408" spans="1:20" x14ac:dyDescent="0.25">
      <c r="A1408" t="s">
        <v>75</v>
      </c>
      <c r="B1408" t="s">
        <v>778</v>
      </c>
      <c r="C1408" t="s">
        <v>25</v>
      </c>
      <c r="D1408" t="s">
        <v>779</v>
      </c>
      <c r="E1408" t="s">
        <v>262</v>
      </c>
      <c r="F1408">
        <v>7712</v>
      </c>
      <c r="G1408" t="s">
        <v>550</v>
      </c>
      <c r="H1408" t="s">
        <v>80</v>
      </c>
      <c r="I1408" t="s">
        <v>81</v>
      </c>
      <c r="J1408" t="s">
        <v>82</v>
      </c>
      <c r="K1408" t="s">
        <v>38</v>
      </c>
      <c r="L1408" t="s">
        <v>111</v>
      </c>
      <c r="M1408" t="s">
        <v>83</v>
      </c>
      <c r="N1408" s="11" t="s">
        <v>84</v>
      </c>
      <c r="O1408" s="11" t="s">
        <v>2274</v>
      </c>
      <c r="P1408">
        <v>-1</v>
      </c>
      <c r="Q1408">
        <v>0</v>
      </c>
      <c r="R1408">
        <v>211.6</v>
      </c>
      <c r="S1408">
        <v>0</v>
      </c>
      <c r="T1408">
        <v>211.6</v>
      </c>
    </row>
    <row r="1409" spans="1:20" x14ac:dyDescent="0.25">
      <c r="A1409" t="s">
        <v>75</v>
      </c>
      <c r="B1409" t="s">
        <v>498</v>
      </c>
      <c r="C1409" t="s">
        <v>31</v>
      </c>
      <c r="D1409" t="s">
        <v>499</v>
      </c>
      <c r="E1409" t="s">
        <v>114</v>
      </c>
      <c r="F1409">
        <v>33166</v>
      </c>
      <c r="G1409" t="s">
        <v>1356</v>
      </c>
      <c r="H1409" t="s">
        <v>80</v>
      </c>
      <c r="I1409" t="s">
        <v>81</v>
      </c>
      <c r="J1409" t="s">
        <v>82</v>
      </c>
      <c r="K1409" t="s">
        <v>39</v>
      </c>
      <c r="L1409" t="s">
        <v>170</v>
      </c>
      <c r="M1409" t="s">
        <v>188</v>
      </c>
      <c r="N1409" s="11" t="s">
        <v>84</v>
      </c>
      <c r="O1409" s="11" t="s">
        <v>2274</v>
      </c>
      <c r="P1409">
        <v>-1</v>
      </c>
      <c r="Q1409">
        <v>0</v>
      </c>
      <c r="R1409">
        <v>150</v>
      </c>
      <c r="S1409">
        <v>0</v>
      </c>
      <c r="T1409">
        <v>150</v>
      </c>
    </row>
    <row r="1410" spans="1:20" x14ac:dyDescent="0.25">
      <c r="A1410" t="s">
        <v>75</v>
      </c>
      <c r="B1410" t="s">
        <v>362</v>
      </c>
      <c r="C1410" t="s">
        <v>18</v>
      </c>
      <c r="D1410" t="s">
        <v>363</v>
      </c>
      <c r="E1410" t="s">
        <v>191</v>
      </c>
      <c r="F1410">
        <v>78734</v>
      </c>
      <c r="G1410" t="s">
        <v>402</v>
      </c>
      <c r="H1410" t="s">
        <v>80</v>
      </c>
      <c r="I1410" t="s">
        <v>81</v>
      </c>
      <c r="J1410" t="s">
        <v>365</v>
      </c>
      <c r="K1410" t="s">
        <v>39</v>
      </c>
      <c r="L1410" t="s">
        <v>39</v>
      </c>
      <c r="M1410" t="s">
        <v>92</v>
      </c>
      <c r="N1410" s="11" t="s">
        <v>84</v>
      </c>
      <c r="O1410" s="11" t="s">
        <v>2274</v>
      </c>
      <c r="P1410">
        <v>-1</v>
      </c>
      <c r="Q1410">
        <v>0</v>
      </c>
      <c r="R1410">
        <v>295</v>
      </c>
      <c r="S1410">
        <v>0</v>
      </c>
      <c r="T1410">
        <v>295</v>
      </c>
    </row>
    <row r="1411" spans="1:20" x14ac:dyDescent="0.25">
      <c r="A1411" t="s">
        <v>75</v>
      </c>
      <c r="B1411" t="s">
        <v>369</v>
      </c>
      <c r="C1411" t="s">
        <v>18</v>
      </c>
      <c r="D1411" t="s">
        <v>370</v>
      </c>
      <c r="E1411" t="s">
        <v>191</v>
      </c>
      <c r="F1411">
        <v>78669</v>
      </c>
      <c r="G1411" t="s">
        <v>292</v>
      </c>
      <c r="H1411" t="s">
        <v>80</v>
      </c>
      <c r="I1411" t="s">
        <v>81</v>
      </c>
      <c r="J1411" t="s">
        <v>82</v>
      </c>
      <c r="K1411" t="s">
        <v>38</v>
      </c>
      <c r="L1411" t="s">
        <v>111</v>
      </c>
      <c r="M1411" t="s">
        <v>83</v>
      </c>
      <c r="N1411" s="11" t="s">
        <v>84</v>
      </c>
      <c r="O1411" s="11" t="s">
        <v>2274</v>
      </c>
      <c r="P1411">
        <v>0</v>
      </c>
      <c r="Q1411">
        <v>0</v>
      </c>
      <c r="R1411">
        <v>285.89999999999998</v>
      </c>
      <c r="S1411">
        <v>0</v>
      </c>
      <c r="T1411">
        <v>285.89999999999998</v>
      </c>
    </row>
    <row r="1412" spans="1:20" x14ac:dyDescent="0.25">
      <c r="A1412" t="s">
        <v>75</v>
      </c>
      <c r="B1412" t="s">
        <v>948</v>
      </c>
      <c r="C1412" t="s">
        <v>26</v>
      </c>
      <c r="D1412" t="s">
        <v>949</v>
      </c>
      <c r="E1412" t="s">
        <v>105</v>
      </c>
      <c r="F1412">
        <v>29464</v>
      </c>
      <c r="G1412" t="s">
        <v>602</v>
      </c>
      <c r="H1412" t="s">
        <v>80</v>
      </c>
      <c r="I1412" t="s">
        <v>81</v>
      </c>
      <c r="J1412" t="s">
        <v>90</v>
      </c>
      <c r="K1412" t="s">
        <v>53</v>
      </c>
      <c r="L1412" t="s">
        <v>228</v>
      </c>
      <c r="M1412" t="s">
        <v>92</v>
      </c>
      <c r="N1412" s="11" t="s">
        <v>84</v>
      </c>
      <c r="O1412" s="11" t="s">
        <v>2274</v>
      </c>
      <c r="P1412">
        <v>0</v>
      </c>
      <c r="Q1412">
        <v>4</v>
      </c>
      <c r="R1412">
        <v>0</v>
      </c>
      <c r="S1412">
        <v>2281.4</v>
      </c>
      <c r="T1412">
        <v>-2281.4</v>
      </c>
    </row>
    <row r="1413" spans="1:20" x14ac:dyDescent="0.25">
      <c r="A1413" t="s">
        <v>75</v>
      </c>
      <c r="B1413" t="s">
        <v>1304</v>
      </c>
      <c r="C1413" t="s">
        <v>27</v>
      </c>
      <c r="D1413" t="s">
        <v>1305</v>
      </c>
      <c r="E1413" t="s">
        <v>114</v>
      </c>
      <c r="F1413">
        <v>33122</v>
      </c>
      <c r="G1413" t="s">
        <v>156</v>
      </c>
      <c r="H1413" t="s">
        <v>80</v>
      </c>
      <c r="I1413" t="s">
        <v>81</v>
      </c>
      <c r="J1413" t="s">
        <v>90</v>
      </c>
      <c r="K1413" t="s">
        <v>38</v>
      </c>
      <c r="L1413" t="s">
        <v>111</v>
      </c>
      <c r="M1413" t="s">
        <v>92</v>
      </c>
      <c r="N1413" s="11" t="s">
        <v>84</v>
      </c>
      <c r="O1413" s="11" t="s">
        <v>2274</v>
      </c>
      <c r="P1413">
        <v>0</v>
      </c>
      <c r="Q1413">
        <v>3</v>
      </c>
      <c r="R1413">
        <v>0</v>
      </c>
      <c r="S1413">
        <v>576.05999999999995</v>
      </c>
      <c r="T1413">
        <v>-576.05999999999995</v>
      </c>
    </row>
    <row r="1414" spans="1:20" x14ac:dyDescent="0.25">
      <c r="A1414" t="s">
        <v>75</v>
      </c>
      <c r="B1414" t="s">
        <v>380</v>
      </c>
      <c r="C1414" t="s">
        <v>18</v>
      </c>
      <c r="D1414" t="s">
        <v>381</v>
      </c>
      <c r="E1414" t="s">
        <v>191</v>
      </c>
      <c r="F1414">
        <v>75071</v>
      </c>
      <c r="G1414" t="s">
        <v>761</v>
      </c>
      <c r="H1414" t="s">
        <v>80</v>
      </c>
      <c r="I1414" t="s">
        <v>164</v>
      </c>
      <c r="J1414" t="s">
        <v>90</v>
      </c>
      <c r="K1414" t="s">
        <v>38</v>
      </c>
      <c r="L1414" t="s">
        <v>129</v>
      </c>
      <c r="M1414" t="s">
        <v>92</v>
      </c>
      <c r="N1414" s="11" t="s">
        <v>84</v>
      </c>
      <c r="O1414" s="11" t="s">
        <v>2274</v>
      </c>
      <c r="P1414">
        <v>0</v>
      </c>
      <c r="Q1414">
        <v>1</v>
      </c>
      <c r="R1414">
        <v>0</v>
      </c>
      <c r="S1414">
        <v>47.1</v>
      </c>
      <c r="T1414">
        <v>-47.1</v>
      </c>
    </row>
    <row r="1415" spans="1:20" x14ac:dyDescent="0.25">
      <c r="A1415" t="s">
        <v>75</v>
      </c>
      <c r="B1415" t="s">
        <v>1116</v>
      </c>
      <c r="C1415" t="s">
        <v>28</v>
      </c>
      <c r="D1415" t="s">
        <v>1117</v>
      </c>
      <c r="E1415" t="s">
        <v>95</v>
      </c>
      <c r="F1415" t="s">
        <v>1118</v>
      </c>
      <c r="G1415" t="s">
        <v>152</v>
      </c>
      <c r="H1415" t="s">
        <v>80</v>
      </c>
      <c r="I1415" t="s">
        <v>81</v>
      </c>
      <c r="J1415" t="s">
        <v>90</v>
      </c>
      <c r="K1415" t="s">
        <v>38</v>
      </c>
      <c r="L1415" t="s">
        <v>111</v>
      </c>
      <c r="M1415" t="s">
        <v>92</v>
      </c>
      <c r="N1415" s="11" t="s">
        <v>84</v>
      </c>
      <c r="O1415" s="11" t="s">
        <v>2274</v>
      </c>
      <c r="P1415">
        <v>0</v>
      </c>
      <c r="Q1415">
        <v>3</v>
      </c>
      <c r="R1415">
        <v>0</v>
      </c>
      <c r="S1415">
        <v>230.25</v>
      </c>
      <c r="T1415">
        <v>-230.25</v>
      </c>
    </row>
    <row r="1416" spans="1:20" x14ac:dyDescent="0.25">
      <c r="A1416" t="s">
        <v>75</v>
      </c>
      <c r="B1416" t="s">
        <v>303</v>
      </c>
      <c r="C1416" t="s">
        <v>27</v>
      </c>
      <c r="D1416" t="s">
        <v>304</v>
      </c>
      <c r="E1416" t="s">
        <v>114</v>
      </c>
      <c r="F1416">
        <v>34219</v>
      </c>
      <c r="G1416" t="s">
        <v>115</v>
      </c>
      <c r="H1416" t="s">
        <v>80</v>
      </c>
      <c r="I1416" t="s">
        <v>281</v>
      </c>
      <c r="J1416" t="s">
        <v>90</v>
      </c>
      <c r="K1416" t="s">
        <v>42</v>
      </c>
      <c r="L1416" t="s">
        <v>91</v>
      </c>
      <c r="M1416" t="s">
        <v>92</v>
      </c>
      <c r="N1416" s="11" t="s">
        <v>84</v>
      </c>
      <c r="O1416" s="11" t="s">
        <v>2274</v>
      </c>
      <c r="P1416">
        <v>0</v>
      </c>
      <c r="Q1416">
        <v>58</v>
      </c>
      <c r="R1416">
        <v>0</v>
      </c>
      <c r="S1416">
        <v>568.4</v>
      </c>
      <c r="T1416">
        <v>-568.4</v>
      </c>
    </row>
    <row r="1417" spans="1:20" x14ac:dyDescent="0.25">
      <c r="A1417" t="s">
        <v>75</v>
      </c>
      <c r="B1417" t="s">
        <v>590</v>
      </c>
      <c r="C1417" t="s">
        <v>21</v>
      </c>
      <c r="D1417" t="s">
        <v>591</v>
      </c>
      <c r="E1417" t="s">
        <v>592</v>
      </c>
      <c r="F1417">
        <v>52002</v>
      </c>
      <c r="G1417" t="s">
        <v>398</v>
      </c>
      <c r="H1417" t="s">
        <v>80</v>
      </c>
      <c r="I1417" t="s">
        <v>81</v>
      </c>
      <c r="J1417" t="s">
        <v>82</v>
      </c>
      <c r="K1417" t="s">
        <v>38</v>
      </c>
      <c r="L1417" t="s">
        <v>111</v>
      </c>
      <c r="M1417" t="s">
        <v>83</v>
      </c>
      <c r="N1417" s="11" t="s">
        <v>84</v>
      </c>
      <c r="O1417" s="11" t="s">
        <v>2274</v>
      </c>
      <c r="P1417">
        <v>1</v>
      </c>
      <c r="Q1417">
        <v>0</v>
      </c>
      <c r="R1417">
        <v>84.4</v>
      </c>
      <c r="S1417">
        <v>0</v>
      </c>
      <c r="T1417">
        <v>84.4</v>
      </c>
    </row>
    <row r="1418" spans="1:20" x14ac:dyDescent="0.25">
      <c r="A1418" t="s">
        <v>75</v>
      </c>
      <c r="B1418" t="s">
        <v>167</v>
      </c>
      <c r="C1418" t="s">
        <v>28</v>
      </c>
      <c r="D1418" t="s">
        <v>168</v>
      </c>
      <c r="E1418" t="s">
        <v>95</v>
      </c>
      <c r="F1418">
        <v>80550</v>
      </c>
      <c r="G1418" t="s">
        <v>798</v>
      </c>
      <c r="H1418" t="s">
        <v>80</v>
      </c>
      <c r="I1418" t="s">
        <v>81</v>
      </c>
      <c r="J1418" t="s">
        <v>90</v>
      </c>
      <c r="K1418" t="s">
        <v>38</v>
      </c>
      <c r="L1418" t="s">
        <v>111</v>
      </c>
      <c r="M1418" t="s">
        <v>92</v>
      </c>
      <c r="N1418" s="11" t="s">
        <v>84</v>
      </c>
      <c r="O1418" s="11" t="s">
        <v>2274</v>
      </c>
      <c r="P1418">
        <v>-1</v>
      </c>
      <c r="Q1418">
        <v>0</v>
      </c>
      <c r="R1418">
        <v>108.92</v>
      </c>
      <c r="S1418">
        <v>0</v>
      </c>
      <c r="T1418">
        <v>108.92</v>
      </c>
    </row>
    <row r="1419" spans="1:20" x14ac:dyDescent="0.25">
      <c r="A1419" t="s">
        <v>75</v>
      </c>
      <c r="B1419" t="s">
        <v>847</v>
      </c>
      <c r="C1419" t="s">
        <v>26</v>
      </c>
      <c r="D1419" t="s">
        <v>848</v>
      </c>
      <c r="E1419" t="s">
        <v>105</v>
      </c>
      <c r="F1419">
        <v>29910</v>
      </c>
      <c r="G1419" t="s">
        <v>224</v>
      </c>
      <c r="H1419" t="s">
        <v>80</v>
      </c>
      <c r="I1419" t="s">
        <v>81</v>
      </c>
      <c r="J1419" t="s">
        <v>82</v>
      </c>
      <c r="K1419" t="s">
        <v>38</v>
      </c>
      <c r="L1419" t="s">
        <v>111</v>
      </c>
      <c r="M1419" t="s">
        <v>83</v>
      </c>
      <c r="N1419" s="11" t="s">
        <v>84</v>
      </c>
      <c r="O1419" s="11" t="s">
        <v>2274</v>
      </c>
      <c r="P1419">
        <v>-3</v>
      </c>
      <c r="Q1419">
        <v>0</v>
      </c>
      <c r="R1419">
        <v>345.6</v>
      </c>
      <c r="S1419">
        <v>0</v>
      </c>
      <c r="T1419">
        <v>345.6</v>
      </c>
    </row>
    <row r="1420" spans="1:20" x14ac:dyDescent="0.25">
      <c r="A1420" t="s">
        <v>75</v>
      </c>
      <c r="B1420" t="s">
        <v>1284</v>
      </c>
      <c r="C1420" t="s">
        <v>27</v>
      </c>
      <c r="D1420" t="s">
        <v>237</v>
      </c>
      <c r="E1420" t="s">
        <v>114</v>
      </c>
      <c r="F1420">
        <v>34243</v>
      </c>
      <c r="G1420" t="s">
        <v>1357</v>
      </c>
      <c r="H1420" t="s">
        <v>133</v>
      </c>
      <c r="I1420" t="s">
        <v>81</v>
      </c>
      <c r="J1420" t="s">
        <v>82</v>
      </c>
      <c r="K1420" t="s">
        <v>53</v>
      </c>
      <c r="L1420" t="s">
        <v>1286</v>
      </c>
      <c r="M1420" t="s">
        <v>83</v>
      </c>
      <c r="N1420" s="11" t="s">
        <v>84</v>
      </c>
      <c r="O1420" s="11" t="s">
        <v>2274</v>
      </c>
      <c r="P1420">
        <v>-34</v>
      </c>
      <c r="Q1420">
        <v>0</v>
      </c>
      <c r="R1420">
        <v>360.4</v>
      </c>
      <c r="S1420">
        <v>0</v>
      </c>
      <c r="T1420">
        <v>360.4</v>
      </c>
    </row>
    <row r="1421" spans="1:20" x14ac:dyDescent="0.25">
      <c r="A1421" t="s">
        <v>75</v>
      </c>
      <c r="B1421" t="s">
        <v>1358</v>
      </c>
      <c r="C1421" t="s">
        <v>21</v>
      </c>
      <c r="D1421" t="s">
        <v>1359</v>
      </c>
      <c r="E1421" t="s">
        <v>159</v>
      </c>
      <c r="F1421">
        <v>66502</v>
      </c>
      <c r="G1421" t="s">
        <v>493</v>
      </c>
      <c r="H1421" t="s">
        <v>80</v>
      </c>
      <c r="I1421" t="s">
        <v>81</v>
      </c>
      <c r="J1421" t="s">
        <v>82</v>
      </c>
      <c r="K1421" t="s">
        <v>39</v>
      </c>
      <c r="L1421" t="s">
        <v>39</v>
      </c>
      <c r="M1421" t="s">
        <v>92</v>
      </c>
      <c r="N1421" s="11" t="s">
        <v>84</v>
      </c>
      <c r="O1421" s="11" t="s">
        <v>2274</v>
      </c>
      <c r="P1421">
        <v>1</v>
      </c>
      <c r="Q1421">
        <v>0</v>
      </c>
      <c r="R1421">
        <v>0</v>
      </c>
      <c r="S1421">
        <v>0</v>
      </c>
      <c r="T1421">
        <v>0</v>
      </c>
    </row>
    <row r="1422" spans="1:20" x14ac:dyDescent="0.25">
      <c r="A1422" t="s">
        <v>75</v>
      </c>
      <c r="B1422" t="s">
        <v>1076</v>
      </c>
      <c r="C1422" t="s">
        <v>29</v>
      </c>
      <c r="D1422" t="s">
        <v>1077</v>
      </c>
      <c r="E1422" t="s">
        <v>142</v>
      </c>
      <c r="F1422">
        <v>49426</v>
      </c>
      <c r="G1422" t="s">
        <v>238</v>
      </c>
      <c r="H1422" t="s">
        <v>80</v>
      </c>
      <c r="I1422" t="s">
        <v>81</v>
      </c>
      <c r="J1422" t="s">
        <v>82</v>
      </c>
      <c r="K1422" t="s">
        <v>38</v>
      </c>
      <c r="L1422" t="s">
        <v>111</v>
      </c>
      <c r="M1422" t="s">
        <v>83</v>
      </c>
      <c r="N1422" s="11" t="s">
        <v>84</v>
      </c>
      <c r="O1422" s="11" t="s">
        <v>2274</v>
      </c>
      <c r="P1422">
        <v>-8</v>
      </c>
      <c r="Q1422">
        <v>0</v>
      </c>
      <c r="R1422">
        <v>405.2</v>
      </c>
      <c r="S1422">
        <v>0</v>
      </c>
      <c r="T1422">
        <v>405.2</v>
      </c>
    </row>
    <row r="1423" spans="1:20" x14ac:dyDescent="0.25">
      <c r="A1423" t="s">
        <v>75</v>
      </c>
      <c r="B1423" t="s">
        <v>1353</v>
      </c>
      <c r="C1423" t="s">
        <v>20</v>
      </c>
      <c r="D1423" t="s">
        <v>1354</v>
      </c>
      <c r="E1423" t="s">
        <v>186</v>
      </c>
      <c r="F1423">
        <v>14580</v>
      </c>
      <c r="G1423" t="s">
        <v>217</v>
      </c>
      <c r="H1423" t="s">
        <v>80</v>
      </c>
      <c r="I1423" t="s">
        <v>81</v>
      </c>
      <c r="J1423" t="s">
        <v>90</v>
      </c>
      <c r="K1423" t="s">
        <v>36</v>
      </c>
      <c r="L1423" t="s">
        <v>36</v>
      </c>
      <c r="M1423" t="s">
        <v>92</v>
      </c>
      <c r="N1423" s="11" t="s">
        <v>84</v>
      </c>
      <c r="O1423" s="11" t="s">
        <v>2274</v>
      </c>
      <c r="P1423">
        <v>0</v>
      </c>
      <c r="Q1423">
        <v>2</v>
      </c>
      <c r="R1423">
        <v>0</v>
      </c>
      <c r="S1423">
        <v>341.1</v>
      </c>
      <c r="T1423">
        <v>-341.1</v>
      </c>
    </row>
    <row r="1424" spans="1:20" x14ac:dyDescent="0.25">
      <c r="A1424" t="s">
        <v>75</v>
      </c>
      <c r="B1424" t="s">
        <v>1360</v>
      </c>
      <c r="C1424" t="s">
        <v>27</v>
      </c>
      <c r="D1424" t="s">
        <v>1361</v>
      </c>
      <c r="E1424" t="s">
        <v>114</v>
      </c>
      <c r="F1424">
        <v>34292</v>
      </c>
      <c r="G1424" t="s">
        <v>1073</v>
      </c>
      <c r="H1424" t="s">
        <v>80</v>
      </c>
      <c r="I1424" t="s">
        <v>281</v>
      </c>
      <c r="J1424" t="s">
        <v>90</v>
      </c>
      <c r="K1424" t="s">
        <v>42</v>
      </c>
      <c r="L1424" t="s">
        <v>91</v>
      </c>
      <c r="M1424" t="s">
        <v>92</v>
      </c>
      <c r="N1424" s="11" t="s">
        <v>84</v>
      </c>
      <c r="O1424" s="11" t="s">
        <v>2274</v>
      </c>
      <c r="P1424">
        <v>0</v>
      </c>
      <c r="Q1424">
        <v>3</v>
      </c>
      <c r="R1424">
        <v>0</v>
      </c>
      <c r="S1424">
        <v>122.1</v>
      </c>
      <c r="T1424">
        <v>-122.1</v>
      </c>
    </row>
    <row r="1425" spans="1:20" x14ac:dyDescent="0.25">
      <c r="A1425" t="s">
        <v>75</v>
      </c>
      <c r="B1425" t="s">
        <v>1191</v>
      </c>
      <c r="C1425" t="s">
        <v>28</v>
      </c>
      <c r="D1425" t="s">
        <v>1192</v>
      </c>
      <c r="E1425" t="s">
        <v>1193</v>
      </c>
      <c r="F1425">
        <v>82070</v>
      </c>
      <c r="G1425" t="s">
        <v>477</v>
      </c>
      <c r="H1425" t="s">
        <v>80</v>
      </c>
      <c r="I1425" t="s">
        <v>81</v>
      </c>
      <c r="J1425" t="s">
        <v>90</v>
      </c>
      <c r="K1425" t="s">
        <v>38</v>
      </c>
      <c r="L1425" t="s">
        <v>111</v>
      </c>
      <c r="M1425" t="s">
        <v>92</v>
      </c>
      <c r="N1425" s="11" t="s">
        <v>84</v>
      </c>
      <c r="O1425" s="11" t="s">
        <v>2274</v>
      </c>
      <c r="P1425">
        <v>0</v>
      </c>
      <c r="Q1425">
        <v>3</v>
      </c>
      <c r="R1425">
        <v>0</v>
      </c>
      <c r="S1425">
        <v>345.6</v>
      </c>
      <c r="T1425">
        <v>-345.6</v>
      </c>
    </row>
    <row r="1426" spans="1:20" x14ac:dyDescent="0.25">
      <c r="A1426" t="s">
        <v>75</v>
      </c>
      <c r="B1426" t="s">
        <v>1362</v>
      </c>
      <c r="C1426" t="s">
        <v>25</v>
      </c>
      <c r="D1426" t="s">
        <v>1363</v>
      </c>
      <c r="E1426" t="s">
        <v>186</v>
      </c>
      <c r="F1426">
        <v>11771</v>
      </c>
      <c r="G1426" t="s">
        <v>449</v>
      </c>
      <c r="H1426" t="s">
        <v>80</v>
      </c>
      <c r="I1426" t="s">
        <v>81</v>
      </c>
      <c r="J1426" t="s">
        <v>82</v>
      </c>
      <c r="K1426" t="s">
        <v>38</v>
      </c>
      <c r="L1426" t="s">
        <v>111</v>
      </c>
      <c r="M1426" t="s">
        <v>83</v>
      </c>
      <c r="N1426" s="11" t="s">
        <v>84</v>
      </c>
      <c r="O1426" s="11" t="s">
        <v>2274</v>
      </c>
      <c r="P1426">
        <v>1</v>
      </c>
      <c r="Q1426">
        <v>0</v>
      </c>
      <c r="R1426">
        <v>55.7</v>
      </c>
      <c r="S1426">
        <v>0</v>
      </c>
      <c r="T1426">
        <v>55.7</v>
      </c>
    </row>
    <row r="1427" spans="1:20" x14ac:dyDescent="0.25">
      <c r="A1427" t="s">
        <v>75</v>
      </c>
      <c r="B1427" t="s">
        <v>403</v>
      </c>
      <c r="C1427" t="s">
        <v>28</v>
      </c>
      <c r="D1427" t="s">
        <v>294</v>
      </c>
      <c r="E1427" t="s">
        <v>295</v>
      </c>
      <c r="F1427">
        <v>84107</v>
      </c>
      <c r="G1427" t="s">
        <v>798</v>
      </c>
      <c r="H1427" t="s">
        <v>80</v>
      </c>
      <c r="I1427" t="s">
        <v>81</v>
      </c>
      <c r="J1427" t="s">
        <v>90</v>
      </c>
      <c r="K1427" t="s">
        <v>38</v>
      </c>
      <c r="L1427" t="s">
        <v>111</v>
      </c>
      <c r="M1427" t="s">
        <v>92</v>
      </c>
      <c r="N1427" s="11" t="s">
        <v>84</v>
      </c>
      <c r="O1427" s="11" t="s">
        <v>2274</v>
      </c>
      <c r="P1427">
        <v>0</v>
      </c>
      <c r="Q1427">
        <v>3</v>
      </c>
      <c r="R1427">
        <v>0</v>
      </c>
      <c r="S1427">
        <v>408.39</v>
      </c>
      <c r="T1427">
        <v>-408.39</v>
      </c>
    </row>
    <row r="1428" spans="1:20" x14ac:dyDescent="0.25">
      <c r="A1428" t="s">
        <v>75</v>
      </c>
      <c r="B1428" t="s">
        <v>1364</v>
      </c>
      <c r="C1428" t="s">
        <v>27</v>
      </c>
      <c r="D1428" t="s">
        <v>1365</v>
      </c>
      <c r="E1428" t="s">
        <v>114</v>
      </c>
      <c r="F1428">
        <v>34761</v>
      </c>
      <c r="G1428" t="s">
        <v>156</v>
      </c>
      <c r="H1428" t="s">
        <v>80</v>
      </c>
      <c r="I1428" t="s">
        <v>81</v>
      </c>
      <c r="J1428" t="s">
        <v>90</v>
      </c>
      <c r="K1428" t="s">
        <v>38</v>
      </c>
      <c r="L1428" t="s">
        <v>111</v>
      </c>
      <c r="M1428" t="s">
        <v>92</v>
      </c>
      <c r="N1428" s="11" t="s">
        <v>84</v>
      </c>
      <c r="O1428" s="11" t="s">
        <v>2274</v>
      </c>
      <c r="P1428">
        <v>0</v>
      </c>
      <c r="Q1428">
        <v>10</v>
      </c>
      <c r="R1428">
        <v>0</v>
      </c>
      <c r="S1428">
        <v>1706.8</v>
      </c>
      <c r="T1428">
        <v>-1706.8</v>
      </c>
    </row>
    <row r="1429" spans="1:20" x14ac:dyDescent="0.25">
      <c r="A1429" t="s">
        <v>75</v>
      </c>
      <c r="B1429" t="s">
        <v>116</v>
      </c>
      <c r="C1429" t="s">
        <v>19</v>
      </c>
      <c r="D1429" t="s">
        <v>117</v>
      </c>
      <c r="E1429" t="s">
        <v>118</v>
      </c>
      <c r="F1429">
        <v>97055</v>
      </c>
      <c r="G1429" t="s">
        <v>477</v>
      </c>
      <c r="H1429" t="s">
        <v>80</v>
      </c>
      <c r="I1429" t="s">
        <v>81</v>
      </c>
      <c r="J1429" t="s">
        <v>90</v>
      </c>
      <c r="K1429" t="s">
        <v>38</v>
      </c>
      <c r="L1429" t="s">
        <v>111</v>
      </c>
      <c r="M1429" t="s">
        <v>92</v>
      </c>
      <c r="N1429" s="11" t="s">
        <v>84</v>
      </c>
      <c r="O1429" s="11" t="s">
        <v>2274</v>
      </c>
      <c r="P1429">
        <v>0</v>
      </c>
      <c r="Q1429">
        <v>2</v>
      </c>
      <c r="R1429">
        <v>0</v>
      </c>
      <c r="S1429">
        <v>218.88</v>
      </c>
      <c r="T1429">
        <v>-218.88</v>
      </c>
    </row>
    <row r="1430" spans="1:20" x14ac:dyDescent="0.25">
      <c r="A1430" t="s">
        <v>75</v>
      </c>
      <c r="B1430" t="s">
        <v>325</v>
      </c>
      <c r="C1430" t="s">
        <v>23</v>
      </c>
      <c r="D1430" t="s">
        <v>326</v>
      </c>
      <c r="E1430" t="s">
        <v>327</v>
      </c>
      <c r="F1430">
        <v>97702</v>
      </c>
      <c r="G1430" t="s">
        <v>1366</v>
      </c>
      <c r="H1430" t="s">
        <v>80</v>
      </c>
      <c r="I1430" t="s">
        <v>81</v>
      </c>
      <c r="J1430" t="s">
        <v>82</v>
      </c>
      <c r="K1430" t="s">
        <v>42</v>
      </c>
      <c r="L1430" t="s">
        <v>91</v>
      </c>
      <c r="M1430" t="s">
        <v>83</v>
      </c>
      <c r="N1430" s="11" t="s">
        <v>84</v>
      </c>
      <c r="O1430" s="11" t="s">
        <v>2274</v>
      </c>
      <c r="P1430">
        <v>-4</v>
      </c>
      <c r="Q1430">
        <v>0</v>
      </c>
      <c r="R1430">
        <v>558.79999999999995</v>
      </c>
      <c r="S1430">
        <v>0</v>
      </c>
      <c r="T1430">
        <v>558.79999999999995</v>
      </c>
    </row>
    <row r="1431" spans="1:20" x14ac:dyDescent="0.25">
      <c r="A1431" t="s">
        <v>75</v>
      </c>
      <c r="B1431" t="s">
        <v>395</v>
      </c>
      <c r="C1431" t="s">
        <v>24</v>
      </c>
      <c r="D1431" t="s">
        <v>396</v>
      </c>
      <c r="E1431" t="s">
        <v>397</v>
      </c>
      <c r="F1431">
        <v>55439</v>
      </c>
      <c r="G1431" t="s">
        <v>1285</v>
      </c>
      <c r="H1431" t="s">
        <v>80</v>
      </c>
      <c r="I1431" t="s">
        <v>81</v>
      </c>
      <c r="J1431" t="s">
        <v>82</v>
      </c>
      <c r="K1431" t="s">
        <v>53</v>
      </c>
      <c r="L1431" t="s">
        <v>1286</v>
      </c>
      <c r="M1431" t="s">
        <v>83</v>
      </c>
      <c r="N1431" s="11" t="s">
        <v>84</v>
      </c>
      <c r="O1431" s="11" t="s">
        <v>2274</v>
      </c>
      <c r="P1431">
        <v>4</v>
      </c>
      <c r="Q1431">
        <v>0</v>
      </c>
      <c r="R1431">
        <v>22.4</v>
      </c>
      <c r="S1431">
        <v>0</v>
      </c>
      <c r="T1431">
        <v>22.4</v>
      </c>
    </row>
    <row r="1432" spans="1:20" x14ac:dyDescent="0.25">
      <c r="A1432" t="s">
        <v>75</v>
      </c>
      <c r="B1432" t="s">
        <v>922</v>
      </c>
      <c r="C1432" t="s">
        <v>26</v>
      </c>
      <c r="D1432" t="s">
        <v>923</v>
      </c>
      <c r="E1432" t="s">
        <v>109</v>
      </c>
      <c r="F1432">
        <v>27909</v>
      </c>
      <c r="G1432" t="s">
        <v>367</v>
      </c>
      <c r="H1432" t="s">
        <v>80</v>
      </c>
      <c r="I1432" t="s">
        <v>89</v>
      </c>
      <c r="J1432" t="s">
        <v>82</v>
      </c>
      <c r="K1432" t="s">
        <v>53</v>
      </c>
      <c r="L1432" t="s">
        <v>368</v>
      </c>
      <c r="M1432" t="s">
        <v>83</v>
      </c>
      <c r="N1432" s="11" t="s">
        <v>84</v>
      </c>
      <c r="O1432" s="11" t="s">
        <v>2274</v>
      </c>
      <c r="P1432">
        <v>-1</v>
      </c>
      <c r="Q1432">
        <v>0</v>
      </c>
      <c r="R1432">
        <v>157.5</v>
      </c>
      <c r="S1432">
        <v>0</v>
      </c>
      <c r="T1432">
        <v>157.5</v>
      </c>
    </row>
    <row r="1433" spans="1:20" x14ac:dyDescent="0.25">
      <c r="A1433" t="s">
        <v>75</v>
      </c>
      <c r="B1433" t="s">
        <v>410</v>
      </c>
      <c r="C1433" t="s">
        <v>18</v>
      </c>
      <c r="D1433" t="s">
        <v>411</v>
      </c>
      <c r="E1433" t="s">
        <v>191</v>
      </c>
      <c r="F1433">
        <v>75234</v>
      </c>
      <c r="G1433" t="s">
        <v>1009</v>
      </c>
      <c r="H1433" t="s">
        <v>80</v>
      </c>
      <c r="I1433" t="s">
        <v>81</v>
      </c>
      <c r="J1433" t="s">
        <v>82</v>
      </c>
      <c r="K1433" t="s">
        <v>42</v>
      </c>
      <c r="L1433" t="s">
        <v>91</v>
      </c>
      <c r="M1433" t="s">
        <v>83</v>
      </c>
      <c r="N1433" s="11" t="s">
        <v>84</v>
      </c>
      <c r="O1433" s="11" t="s">
        <v>2274</v>
      </c>
      <c r="P1433">
        <v>-3</v>
      </c>
      <c r="Q1433">
        <v>0</v>
      </c>
      <c r="R1433">
        <v>351.78</v>
      </c>
      <c r="S1433">
        <v>0</v>
      </c>
      <c r="T1433">
        <v>351.78</v>
      </c>
    </row>
    <row r="1434" spans="1:20" x14ac:dyDescent="0.25">
      <c r="A1434" t="s">
        <v>75</v>
      </c>
      <c r="B1434" t="s">
        <v>258</v>
      </c>
      <c r="C1434" t="s">
        <v>28</v>
      </c>
      <c r="D1434" t="s">
        <v>259</v>
      </c>
      <c r="E1434" t="s">
        <v>95</v>
      </c>
      <c r="F1434">
        <v>80222</v>
      </c>
      <c r="G1434" t="s">
        <v>1367</v>
      </c>
      <c r="H1434" t="s">
        <v>80</v>
      </c>
      <c r="I1434" t="s">
        <v>81</v>
      </c>
      <c r="J1434" t="s">
        <v>90</v>
      </c>
      <c r="K1434" t="s">
        <v>41</v>
      </c>
      <c r="L1434" t="s">
        <v>1368</v>
      </c>
      <c r="M1434" t="s">
        <v>92</v>
      </c>
      <c r="N1434" s="11" t="s">
        <v>84</v>
      </c>
      <c r="O1434" s="11" t="s">
        <v>2274</v>
      </c>
      <c r="P1434">
        <v>0</v>
      </c>
      <c r="Q1434">
        <v>2</v>
      </c>
      <c r="R1434">
        <v>0</v>
      </c>
      <c r="S1434">
        <v>117.5</v>
      </c>
      <c r="T1434">
        <v>-117.5</v>
      </c>
    </row>
    <row r="1435" spans="1:20" x14ac:dyDescent="0.25">
      <c r="A1435" t="s">
        <v>75</v>
      </c>
      <c r="B1435" t="s">
        <v>161</v>
      </c>
      <c r="C1435" t="s">
        <v>22</v>
      </c>
      <c r="D1435" t="s">
        <v>162</v>
      </c>
      <c r="E1435" t="s">
        <v>122</v>
      </c>
      <c r="F1435">
        <v>20814</v>
      </c>
      <c r="G1435" t="s">
        <v>437</v>
      </c>
      <c r="H1435" t="s">
        <v>80</v>
      </c>
      <c r="I1435" t="s">
        <v>164</v>
      </c>
      <c r="J1435" t="s">
        <v>90</v>
      </c>
      <c r="K1435" t="s">
        <v>53</v>
      </c>
      <c r="L1435" t="s">
        <v>248</v>
      </c>
      <c r="M1435" t="s">
        <v>166</v>
      </c>
      <c r="N1435" s="11" t="s">
        <v>84</v>
      </c>
      <c r="O1435" s="11" t="s">
        <v>2274</v>
      </c>
      <c r="P1435">
        <v>0</v>
      </c>
      <c r="Q1435">
        <v>42</v>
      </c>
      <c r="R1435">
        <v>0</v>
      </c>
      <c r="S1435">
        <v>390.6</v>
      </c>
      <c r="T1435">
        <v>-390.6</v>
      </c>
    </row>
    <row r="1436" spans="1:20" x14ac:dyDescent="0.25">
      <c r="A1436" t="s">
        <v>75</v>
      </c>
      <c r="B1436" t="s">
        <v>618</v>
      </c>
      <c r="C1436" t="s">
        <v>19</v>
      </c>
      <c r="D1436" t="s">
        <v>619</v>
      </c>
      <c r="E1436" t="s">
        <v>118</v>
      </c>
      <c r="F1436">
        <v>92626</v>
      </c>
      <c r="G1436" t="s">
        <v>324</v>
      </c>
      <c r="H1436" t="s">
        <v>80</v>
      </c>
      <c r="I1436" t="s">
        <v>81</v>
      </c>
      <c r="J1436" t="s">
        <v>90</v>
      </c>
      <c r="K1436" t="s">
        <v>36</v>
      </c>
      <c r="L1436" t="s">
        <v>36</v>
      </c>
      <c r="M1436" t="s">
        <v>92</v>
      </c>
      <c r="N1436" s="11" t="s">
        <v>84</v>
      </c>
      <c r="O1436" s="11" t="s">
        <v>2274</v>
      </c>
      <c r="P1436">
        <v>0</v>
      </c>
      <c r="Q1436">
        <v>20</v>
      </c>
      <c r="R1436">
        <v>0</v>
      </c>
      <c r="S1436">
        <v>1781</v>
      </c>
      <c r="T1436">
        <v>-1781</v>
      </c>
    </row>
    <row r="1437" spans="1:20" x14ac:dyDescent="0.25">
      <c r="A1437" t="s">
        <v>75</v>
      </c>
      <c r="B1437" t="s">
        <v>1369</v>
      </c>
      <c r="C1437" t="s">
        <v>26</v>
      </c>
      <c r="D1437" t="s">
        <v>1370</v>
      </c>
      <c r="E1437" t="s">
        <v>105</v>
      </c>
      <c r="F1437">
        <v>29455</v>
      </c>
      <c r="G1437" t="s">
        <v>1371</v>
      </c>
      <c r="H1437" t="s">
        <v>80</v>
      </c>
      <c r="I1437" t="s">
        <v>81</v>
      </c>
      <c r="J1437" t="s">
        <v>82</v>
      </c>
      <c r="K1437" t="s">
        <v>42</v>
      </c>
      <c r="L1437" t="s">
        <v>91</v>
      </c>
      <c r="M1437" t="s">
        <v>83</v>
      </c>
      <c r="N1437" s="11" t="s">
        <v>84</v>
      </c>
      <c r="O1437" s="11" t="s">
        <v>2274</v>
      </c>
      <c r="P1437">
        <v>-12</v>
      </c>
      <c r="Q1437">
        <v>0</v>
      </c>
      <c r="R1437">
        <v>397.2</v>
      </c>
      <c r="S1437">
        <v>0</v>
      </c>
      <c r="T1437">
        <v>397.2</v>
      </c>
    </row>
    <row r="1438" spans="1:20" x14ac:dyDescent="0.25">
      <c r="A1438" t="s">
        <v>75</v>
      </c>
      <c r="B1438" t="s">
        <v>125</v>
      </c>
      <c r="C1438" t="s">
        <v>29</v>
      </c>
      <c r="D1438" t="s">
        <v>126</v>
      </c>
      <c r="E1438" t="s">
        <v>100</v>
      </c>
      <c r="F1438">
        <v>46567</v>
      </c>
      <c r="G1438" t="s">
        <v>292</v>
      </c>
      <c r="H1438" t="s">
        <v>80</v>
      </c>
      <c r="I1438" t="s">
        <v>81</v>
      </c>
      <c r="J1438" t="s">
        <v>82</v>
      </c>
      <c r="K1438" t="s">
        <v>38</v>
      </c>
      <c r="L1438" t="s">
        <v>111</v>
      </c>
      <c r="M1438" t="s">
        <v>83</v>
      </c>
      <c r="N1438" s="11" t="s">
        <v>84</v>
      </c>
      <c r="O1438" s="11" t="s">
        <v>2274</v>
      </c>
      <c r="P1438">
        <v>-1</v>
      </c>
      <c r="Q1438">
        <v>0</v>
      </c>
      <c r="R1438">
        <v>149.75</v>
      </c>
      <c r="S1438">
        <v>0</v>
      </c>
      <c r="T1438">
        <v>149.75</v>
      </c>
    </row>
    <row r="1439" spans="1:20" x14ac:dyDescent="0.25">
      <c r="A1439" t="s">
        <v>75</v>
      </c>
      <c r="B1439" t="s">
        <v>1372</v>
      </c>
      <c r="C1439" t="s">
        <v>27</v>
      </c>
      <c r="D1439" t="s">
        <v>219</v>
      </c>
      <c r="E1439" t="s">
        <v>114</v>
      </c>
      <c r="F1439">
        <v>34104</v>
      </c>
      <c r="G1439" t="s">
        <v>1373</v>
      </c>
      <c r="H1439" t="s">
        <v>80</v>
      </c>
      <c r="I1439" t="s">
        <v>81</v>
      </c>
      <c r="J1439" t="s">
        <v>82</v>
      </c>
      <c r="K1439" t="s">
        <v>53</v>
      </c>
      <c r="L1439" t="s">
        <v>287</v>
      </c>
      <c r="M1439" t="s">
        <v>83</v>
      </c>
      <c r="N1439" s="11" t="s">
        <v>84</v>
      </c>
      <c r="O1439" s="11" t="s">
        <v>2274</v>
      </c>
      <c r="P1439">
        <v>-1</v>
      </c>
      <c r="Q1439">
        <v>0</v>
      </c>
      <c r="R1439">
        <v>184.05</v>
      </c>
      <c r="S1439">
        <v>0</v>
      </c>
      <c r="T1439">
        <v>184.05</v>
      </c>
    </row>
    <row r="1440" spans="1:20" x14ac:dyDescent="0.25">
      <c r="A1440" t="s">
        <v>75</v>
      </c>
      <c r="B1440" t="s">
        <v>438</v>
      </c>
      <c r="C1440" t="s">
        <v>18</v>
      </c>
      <c r="D1440" t="s">
        <v>439</v>
      </c>
      <c r="E1440" t="s">
        <v>191</v>
      </c>
      <c r="F1440">
        <v>77063</v>
      </c>
      <c r="G1440" t="s">
        <v>1955</v>
      </c>
      <c r="H1440" t="s">
        <v>80</v>
      </c>
      <c r="I1440" t="s">
        <v>281</v>
      </c>
      <c r="J1440" t="s">
        <v>82</v>
      </c>
      <c r="K1440" t="s">
        <v>54</v>
      </c>
      <c r="L1440" t="s">
        <v>342</v>
      </c>
      <c r="M1440" t="s">
        <v>83</v>
      </c>
      <c r="N1440" s="11" t="s">
        <v>84</v>
      </c>
      <c r="O1440" s="11" t="s">
        <v>2274</v>
      </c>
      <c r="P1440">
        <v>-35</v>
      </c>
      <c r="Q1440">
        <v>0</v>
      </c>
      <c r="R1440">
        <v>39.200000000000003</v>
      </c>
      <c r="S1440">
        <v>0</v>
      </c>
      <c r="T1440">
        <v>39.200000000000003</v>
      </c>
    </row>
    <row r="1441" spans="1:20" x14ac:dyDescent="0.25">
      <c r="A1441" t="s">
        <v>75</v>
      </c>
      <c r="B1441" t="s">
        <v>478</v>
      </c>
      <c r="C1441" t="s">
        <v>26</v>
      </c>
      <c r="D1441" t="s">
        <v>425</v>
      </c>
      <c r="E1441" t="s">
        <v>426</v>
      </c>
      <c r="F1441">
        <v>37210</v>
      </c>
      <c r="G1441" t="s">
        <v>315</v>
      </c>
      <c r="H1441" t="s">
        <v>80</v>
      </c>
      <c r="I1441" t="s">
        <v>281</v>
      </c>
      <c r="J1441" t="s">
        <v>82</v>
      </c>
      <c r="K1441" t="s">
        <v>42</v>
      </c>
      <c r="L1441" t="s">
        <v>91</v>
      </c>
      <c r="M1441" t="s">
        <v>83</v>
      </c>
      <c r="N1441" s="11" t="s">
        <v>84</v>
      </c>
      <c r="O1441" s="11" t="s">
        <v>2274</v>
      </c>
      <c r="P1441">
        <v>50</v>
      </c>
      <c r="Q1441">
        <v>0</v>
      </c>
      <c r="R1441">
        <v>76</v>
      </c>
      <c r="S1441">
        <v>0</v>
      </c>
      <c r="T1441">
        <v>76</v>
      </c>
    </row>
    <row r="1442" spans="1:20" x14ac:dyDescent="0.25">
      <c r="A1442" t="s">
        <v>75</v>
      </c>
      <c r="B1442" t="s">
        <v>258</v>
      </c>
      <c r="C1442" t="s">
        <v>28</v>
      </c>
      <c r="D1442" t="s">
        <v>259</v>
      </c>
      <c r="E1442" t="s">
        <v>95</v>
      </c>
      <c r="F1442">
        <v>80222</v>
      </c>
      <c r="G1442" t="s">
        <v>817</v>
      </c>
      <c r="H1442" t="s">
        <v>80</v>
      </c>
      <c r="I1442" t="s">
        <v>81</v>
      </c>
      <c r="J1442" t="s">
        <v>82</v>
      </c>
      <c r="K1442" t="s">
        <v>53</v>
      </c>
      <c r="L1442" t="s">
        <v>193</v>
      </c>
      <c r="M1442" t="s">
        <v>83</v>
      </c>
      <c r="N1442" s="11" t="s">
        <v>84</v>
      </c>
      <c r="O1442" s="11" t="s">
        <v>2274</v>
      </c>
      <c r="P1442">
        <v>-26</v>
      </c>
      <c r="Q1442">
        <v>0</v>
      </c>
      <c r="R1442">
        <v>7593.64</v>
      </c>
      <c r="S1442">
        <v>0</v>
      </c>
      <c r="T1442">
        <v>7593.64</v>
      </c>
    </row>
    <row r="1443" spans="1:20" x14ac:dyDescent="0.25">
      <c r="A1443" t="s">
        <v>75</v>
      </c>
      <c r="B1443" t="s">
        <v>1161</v>
      </c>
      <c r="C1443" t="s">
        <v>27</v>
      </c>
      <c r="D1443" t="s">
        <v>499</v>
      </c>
      <c r="E1443" t="s">
        <v>114</v>
      </c>
      <c r="F1443">
        <v>33127</v>
      </c>
      <c r="G1443" t="s">
        <v>1374</v>
      </c>
      <c r="H1443" t="s">
        <v>80</v>
      </c>
      <c r="I1443" t="s">
        <v>81</v>
      </c>
      <c r="J1443" t="s">
        <v>90</v>
      </c>
      <c r="K1443" t="s">
        <v>42</v>
      </c>
      <c r="L1443" t="s">
        <v>91</v>
      </c>
      <c r="M1443" t="s">
        <v>188</v>
      </c>
      <c r="N1443" s="11" t="s">
        <v>84</v>
      </c>
      <c r="O1443" s="11" t="s">
        <v>2274</v>
      </c>
      <c r="P1443">
        <v>-2</v>
      </c>
      <c r="Q1443">
        <v>0</v>
      </c>
      <c r="R1443">
        <v>34.299999999999997</v>
      </c>
      <c r="S1443">
        <v>0</v>
      </c>
      <c r="T1443">
        <v>34.299999999999997</v>
      </c>
    </row>
    <row r="1444" spans="1:20" x14ac:dyDescent="0.25">
      <c r="A1444" t="s">
        <v>75</v>
      </c>
      <c r="B1444" t="s">
        <v>1375</v>
      </c>
      <c r="C1444" t="s">
        <v>19</v>
      </c>
      <c r="D1444" t="s">
        <v>1376</v>
      </c>
      <c r="E1444" t="s">
        <v>147</v>
      </c>
      <c r="F1444">
        <v>85140</v>
      </c>
      <c r="G1444" t="s">
        <v>434</v>
      </c>
      <c r="H1444" t="s">
        <v>80</v>
      </c>
      <c r="I1444" t="s">
        <v>81</v>
      </c>
      <c r="J1444" t="s">
        <v>90</v>
      </c>
      <c r="K1444" t="s">
        <v>51</v>
      </c>
      <c r="L1444" t="s">
        <v>250</v>
      </c>
      <c r="M1444" t="s">
        <v>92</v>
      </c>
      <c r="N1444" s="11" t="s">
        <v>84</v>
      </c>
      <c r="O1444" s="11" t="s">
        <v>2274</v>
      </c>
      <c r="P1444">
        <v>0</v>
      </c>
      <c r="Q1444">
        <v>5</v>
      </c>
      <c r="R1444">
        <v>0</v>
      </c>
      <c r="S1444">
        <v>70</v>
      </c>
      <c r="T1444">
        <v>-70</v>
      </c>
    </row>
    <row r="1445" spans="1:20" x14ac:dyDescent="0.25">
      <c r="A1445" t="s">
        <v>75</v>
      </c>
      <c r="B1445" t="s">
        <v>1377</v>
      </c>
      <c r="C1445" t="s">
        <v>19</v>
      </c>
      <c r="D1445" t="s">
        <v>154</v>
      </c>
      <c r="E1445" t="s">
        <v>155</v>
      </c>
      <c r="F1445">
        <v>89148</v>
      </c>
      <c r="G1445" t="s">
        <v>377</v>
      </c>
      <c r="H1445" t="s">
        <v>80</v>
      </c>
      <c r="I1445" t="s">
        <v>81</v>
      </c>
      <c r="J1445" t="s">
        <v>90</v>
      </c>
      <c r="K1445" t="s">
        <v>53</v>
      </c>
      <c r="L1445" t="s">
        <v>193</v>
      </c>
      <c r="M1445" t="s">
        <v>92</v>
      </c>
      <c r="N1445" s="11" t="s">
        <v>84</v>
      </c>
      <c r="O1445" s="11" t="s">
        <v>2274</v>
      </c>
      <c r="P1445">
        <v>0</v>
      </c>
      <c r="Q1445">
        <v>3</v>
      </c>
      <c r="R1445">
        <v>0</v>
      </c>
      <c r="S1445">
        <v>441.15</v>
      </c>
      <c r="T1445">
        <v>-441.15</v>
      </c>
    </row>
    <row r="1446" spans="1:20" x14ac:dyDescent="0.25">
      <c r="A1446" t="s">
        <v>75</v>
      </c>
      <c r="B1446" t="s">
        <v>747</v>
      </c>
      <c r="C1446" t="s">
        <v>25</v>
      </c>
      <c r="D1446" t="s">
        <v>748</v>
      </c>
      <c r="E1446" t="s">
        <v>186</v>
      </c>
      <c r="F1446">
        <v>11101</v>
      </c>
      <c r="G1446" t="s">
        <v>1990</v>
      </c>
      <c r="H1446" t="s">
        <v>133</v>
      </c>
      <c r="I1446" t="s">
        <v>81</v>
      </c>
      <c r="J1446" t="s">
        <v>1070</v>
      </c>
      <c r="K1446" t="s">
        <v>44</v>
      </c>
      <c r="L1446" t="s">
        <v>144</v>
      </c>
      <c r="M1446" t="s">
        <v>83</v>
      </c>
      <c r="N1446" s="11" t="s">
        <v>84</v>
      </c>
      <c r="O1446" s="11" t="s">
        <v>2274</v>
      </c>
      <c r="P1446">
        <v>0</v>
      </c>
      <c r="Q1446">
        <v>439</v>
      </c>
      <c r="R1446">
        <v>0</v>
      </c>
      <c r="S1446">
        <v>17560</v>
      </c>
      <c r="T1446">
        <v>-17560</v>
      </c>
    </row>
    <row r="1447" spans="1:20" x14ac:dyDescent="0.25">
      <c r="A1447" t="s">
        <v>75</v>
      </c>
      <c r="B1447" t="s">
        <v>700</v>
      </c>
      <c r="C1447" t="s">
        <v>27</v>
      </c>
      <c r="D1447" t="s">
        <v>648</v>
      </c>
      <c r="E1447" t="s">
        <v>114</v>
      </c>
      <c r="F1447">
        <v>32811</v>
      </c>
      <c r="G1447" t="s">
        <v>888</v>
      </c>
      <c r="H1447" t="s">
        <v>80</v>
      </c>
      <c r="I1447" t="s">
        <v>81</v>
      </c>
      <c r="J1447" t="s">
        <v>90</v>
      </c>
      <c r="K1447" t="s">
        <v>42</v>
      </c>
      <c r="L1447" t="s">
        <v>91</v>
      </c>
      <c r="M1447" t="s">
        <v>188</v>
      </c>
      <c r="N1447" s="11" t="s">
        <v>84</v>
      </c>
      <c r="O1447" s="11" t="s">
        <v>2274</v>
      </c>
      <c r="P1447">
        <v>0</v>
      </c>
      <c r="Q1447">
        <v>12</v>
      </c>
      <c r="R1447">
        <v>0</v>
      </c>
      <c r="S1447">
        <v>144</v>
      </c>
      <c r="T1447">
        <v>-144</v>
      </c>
    </row>
    <row r="1448" spans="1:20" x14ac:dyDescent="0.25">
      <c r="A1448" t="s">
        <v>75</v>
      </c>
      <c r="B1448" t="s">
        <v>145</v>
      </c>
      <c r="C1448" t="s">
        <v>19</v>
      </c>
      <c r="D1448" t="s">
        <v>562</v>
      </c>
      <c r="E1448" t="s">
        <v>147</v>
      </c>
      <c r="F1448">
        <v>85260</v>
      </c>
      <c r="G1448" t="s">
        <v>283</v>
      </c>
      <c r="H1448" t="s">
        <v>80</v>
      </c>
      <c r="I1448" t="s">
        <v>81</v>
      </c>
      <c r="J1448" t="s">
        <v>82</v>
      </c>
      <c r="K1448" t="s">
        <v>38</v>
      </c>
      <c r="L1448" t="s">
        <v>111</v>
      </c>
      <c r="M1448" t="s">
        <v>83</v>
      </c>
      <c r="N1448" s="11" t="s">
        <v>84</v>
      </c>
      <c r="O1448" s="11" t="s">
        <v>2274</v>
      </c>
      <c r="P1448">
        <v>-30</v>
      </c>
      <c r="Q1448">
        <v>0</v>
      </c>
      <c r="R1448">
        <v>2231.5</v>
      </c>
      <c r="S1448">
        <v>0</v>
      </c>
      <c r="T1448">
        <v>2231.5</v>
      </c>
    </row>
    <row r="1449" spans="1:20" x14ac:dyDescent="0.25">
      <c r="A1449" t="s">
        <v>75</v>
      </c>
      <c r="B1449" t="s">
        <v>258</v>
      </c>
      <c r="C1449" t="s">
        <v>28</v>
      </c>
      <c r="D1449" t="s">
        <v>259</v>
      </c>
      <c r="E1449" t="s">
        <v>95</v>
      </c>
      <c r="F1449">
        <v>80222</v>
      </c>
      <c r="G1449" t="s">
        <v>1378</v>
      </c>
      <c r="H1449" t="s">
        <v>80</v>
      </c>
      <c r="I1449" t="s">
        <v>81</v>
      </c>
      <c r="J1449" t="s">
        <v>82</v>
      </c>
      <c r="K1449" t="s">
        <v>53</v>
      </c>
      <c r="L1449" t="s">
        <v>436</v>
      </c>
      <c r="M1449" t="s">
        <v>83</v>
      </c>
      <c r="N1449" s="11" t="s">
        <v>84</v>
      </c>
      <c r="O1449" s="11" t="s">
        <v>2274</v>
      </c>
      <c r="P1449">
        <v>-2</v>
      </c>
      <c r="Q1449">
        <v>0</v>
      </c>
      <c r="R1449">
        <v>269.7</v>
      </c>
      <c r="S1449">
        <v>0</v>
      </c>
      <c r="T1449">
        <v>269.7</v>
      </c>
    </row>
    <row r="1450" spans="1:20" x14ac:dyDescent="0.25">
      <c r="A1450" t="s">
        <v>75</v>
      </c>
      <c r="B1450" t="s">
        <v>116</v>
      </c>
      <c r="C1450" t="s">
        <v>19</v>
      </c>
      <c r="D1450" t="s">
        <v>117</v>
      </c>
      <c r="E1450" t="s">
        <v>118</v>
      </c>
      <c r="F1450">
        <v>97055</v>
      </c>
      <c r="G1450" t="s">
        <v>1128</v>
      </c>
      <c r="H1450" t="s">
        <v>80</v>
      </c>
      <c r="I1450" t="s">
        <v>81</v>
      </c>
      <c r="J1450" t="s">
        <v>90</v>
      </c>
      <c r="K1450" t="s">
        <v>38</v>
      </c>
      <c r="L1450" t="s">
        <v>111</v>
      </c>
      <c r="M1450" t="s">
        <v>92</v>
      </c>
      <c r="N1450" s="11" t="s">
        <v>84</v>
      </c>
      <c r="O1450" s="11" t="s">
        <v>2274</v>
      </c>
      <c r="P1450">
        <v>0</v>
      </c>
      <c r="Q1450">
        <v>2</v>
      </c>
      <c r="R1450">
        <v>0</v>
      </c>
      <c r="S1450">
        <v>139.5</v>
      </c>
      <c r="T1450">
        <v>-139.5</v>
      </c>
    </row>
    <row r="1451" spans="1:20" x14ac:dyDescent="0.25">
      <c r="A1451" t="s">
        <v>75</v>
      </c>
      <c r="B1451" t="s">
        <v>934</v>
      </c>
      <c r="C1451" t="s">
        <v>24</v>
      </c>
      <c r="D1451" t="s">
        <v>935</v>
      </c>
      <c r="E1451" t="s">
        <v>936</v>
      </c>
      <c r="F1451">
        <v>57108</v>
      </c>
      <c r="G1451" t="s">
        <v>96</v>
      </c>
      <c r="H1451" t="s">
        <v>80</v>
      </c>
      <c r="I1451" t="s">
        <v>281</v>
      </c>
      <c r="J1451" t="s">
        <v>90</v>
      </c>
      <c r="K1451" t="s">
        <v>42</v>
      </c>
      <c r="L1451" t="s">
        <v>97</v>
      </c>
      <c r="M1451" t="s">
        <v>92</v>
      </c>
      <c r="N1451" s="11" t="s">
        <v>84</v>
      </c>
      <c r="O1451" s="11" t="s">
        <v>2274</v>
      </c>
      <c r="P1451">
        <v>0</v>
      </c>
      <c r="Q1451">
        <v>72</v>
      </c>
      <c r="R1451">
        <v>0</v>
      </c>
      <c r="S1451">
        <v>122.4</v>
      </c>
      <c r="T1451">
        <v>-122.4</v>
      </c>
    </row>
    <row r="1452" spans="1:20" x14ac:dyDescent="0.25">
      <c r="A1452" t="s">
        <v>75</v>
      </c>
      <c r="B1452" t="s">
        <v>1271</v>
      </c>
      <c r="C1452" t="s">
        <v>23</v>
      </c>
      <c r="D1452" t="s">
        <v>326</v>
      </c>
      <c r="E1452" t="s">
        <v>327</v>
      </c>
      <c r="F1452">
        <v>97701</v>
      </c>
      <c r="G1452" t="s">
        <v>987</v>
      </c>
      <c r="H1452" t="s">
        <v>80</v>
      </c>
      <c r="I1452" t="s">
        <v>81</v>
      </c>
      <c r="J1452" t="s">
        <v>365</v>
      </c>
      <c r="K1452" t="s">
        <v>47</v>
      </c>
      <c r="L1452" t="s">
        <v>509</v>
      </c>
      <c r="M1452" t="s">
        <v>229</v>
      </c>
      <c r="N1452" s="11" t="s">
        <v>84</v>
      </c>
      <c r="O1452" s="11" t="s">
        <v>2274</v>
      </c>
      <c r="P1452">
        <v>1</v>
      </c>
      <c r="Q1452">
        <v>0</v>
      </c>
      <c r="R1452">
        <v>132</v>
      </c>
      <c r="S1452">
        <v>0</v>
      </c>
      <c r="T1452">
        <v>132</v>
      </c>
    </row>
    <row r="1453" spans="1:20" x14ac:dyDescent="0.25">
      <c r="A1453" t="s">
        <v>75</v>
      </c>
      <c r="B1453" t="s">
        <v>171</v>
      </c>
      <c r="C1453" t="s">
        <v>23</v>
      </c>
      <c r="D1453" t="s">
        <v>709</v>
      </c>
      <c r="E1453" t="s">
        <v>176</v>
      </c>
      <c r="F1453">
        <v>99216</v>
      </c>
      <c r="G1453" t="s">
        <v>449</v>
      </c>
      <c r="H1453" t="s">
        <v>80</v>
      </c>
      <c r="I1453" t="s">
        <v>81</v>
      </c>
      <c r="J1453" t="s">
        <v>82</v>
      </c>
      <c r="K1453" t="s">
        <v>38</v>
      </c>
      <c r="L1453" t="s">
        <v>111</v>
      </c>
      <c r="M1453" t="s">
        <v>83</v>
      </c>
      <c r="N1453" s="11" t="s">
        <v>84</v>
      </c>
      <c r="O1453" s="11" t="s">
        <v>2274</v>
      </c>
      <c r="P1453">
        <v>-1</v>
      </c>
      <c r="Q1453">
        <v>0</v>
      </c>
      <c r="R1453">
        <v>47.35</v>
      </c>
      <c r="S1453">
        <v>0</v>
      </c>
      <c r="T1453">
        <v>47.35</v>
      </c>
    </row>
    <row r="1454" spans="1:20" x14ac:dyDescent="0.25">
      <c r="A1454" t="s">
        <v>75</v>
      </c>
      <c r="B1454" t="s">
        <v>612</v>
      </c>
      <c r="C1454" t="s">
        <v>29</v>
      </c>
      <c r="D1454" t="s">
        <v>613</v>
      </c>
      <c r="E1454" t="s">
        <v>142</v>
      </c>
      <c r="F1454">
        <v>48084</v>
      </c>
      <c r="G1454" t="s">
        <v>1379</v>
      </c>
      <c r="H1454" t="s">
        <v>80</v>
      </c>
      <c r="I1454" t="s">
        <v>81</v>
      </c>
      <c r="J1454" t="s">
        <v>82</v>
      </c>
      <c r="K1454" t="s">
        <v>53</v>
      </c>
      <c r="L1454" t="s">
        <v>139</v>
      </c>
      <c r="M1454" t="s">
        <v>83</v>
      </c>
      <c r="N1454" s="11" t="s">
        <v>84</v>
      </c>
      <c r="O1454" s="11" t="s">
        <v>2274</v>
      </c>
      <c r="P1454">
        <v>-4</v>
      </c>
      <c r="Q1454">
        <v>0</v>
      </c>
      <c r="R1454">
        <v>26.72</v>
      </c>
      <c r="S1454">
        <v>0</v>
      </c>
      <c r="T1454">
        <v>26.72</v>
      </c>
    </row>
    <row r="1455" spans="1:20" x14ac:dyDescent="0.25">
      <c r="A1455" t="s">
        <v>75</v>
      </c>
      <c r="B1455" t="s">
        <v>355</v>
      </c>
      <c r="C1455" t="s">
        <v>25</v>
      </c>
      <c r="D1455" t="s">
        <v>356</v>
      </c>
      <c r="E1455" t="s">
        <v>186</v>
      </c>
      <c r="F1455">
        <v>11954</v>
      </c>
      <c r="G1455" t="s">
        <v>493</v>
      </c>
      <c r="H1455" t="s">
        <v>80</v>
      </c>
      <c r="I1455" t="s">
        <v>81</v>
      </c>
      <c r="J1455" t="s">
        <v>82</v>
      </c>
      <c r="K1455" t="s">
        <v>39</v>
      </c>
      <c r="L1455" t="s">
        <v>39</v>
      </c>
      <c r="M1455" t="s">
        <v>92</v>
      </c>
      <c r="N1455" s="11" t="s">
        <v>84</v>
      </c>
      <c r="O1455" s="11" t="s">
        <v>2274</v>
      </c>
      <c r="P1455">
        <v>0</v>
      </c>
      <c r="Q1455">
        <v>1</v>
      </c>
      <c r="R1455">
        <v>0</v>
      </c>
      <c r="S1455">
        <v>0</v>
      </c>
      <c r="T1455">
        <v>0</v>
      </c>
    </row>
    <row r="1456" spans="1:20" x14ac:dyDescent="0.25">
      <c r="A1456" t="s">
        <v>75</v>
      </c>
      <c r="B1456" t="s">
        <v>182</v>
      </c>
      <c r="C1456" t="s">
        <v>26</v>
      </c>
      <c r="D1456" t="s">
        <v>179</v>
      </c>
      <c r="E1456" t="s">
        <v>180</v>
      </c>
      <c r="F1456">
        <v>30189</v>
      </c>
      <c r="G1456" t="s">
        <v>789</v>
      </c>
      <c r="H1456" t="s">
        <v>80</v>
      </c>
      <c r="I1456" t="s">
        <v>81</v>
      </c>
      <c r="J1456" t="s">
        <v>82</v>
      </c>
      <c r="K1456" t="s">
        <v>38</v>
      </c>
      <c r="L1456" t="s">
        <v>129</v>
      </c>
      <c r="M1456" t="s">
        <v>83</v>
      </c>
      <c r="N1456" s="11" t="s">
        <v>84</v>
      </c>
      <c r="O1456" s="11" t="s">
        <v>2274</v>
      </c>
      <c r="P1456">
        <v>-3</v>
      </c>
      <c r="Q1456">
        <v>0</v>
      </c>
      <c r="R1456">
        <v>101.49</v>
      </c>
      <c r="S1456">
        <v>0</v>
      </c>
      <c r="T1456">
        <v>101.49</v>
      </c>
    </row>
    <row r="1457" spans="1:20" x14ac:dyDescent="0.25">
      <c r="A1457" t="s">
        <v>75</v>
      </c>
      <c r="B1457" t="s">
        <v>171</v>
      </c>
      <c r="C1457" t="s">
        <v>23</v>
      </c>
      <c r="D1457" t="s">
        <v>513</v>
      </c>
      <c r="E1457" t="s">
        <v>176</v>
      </c>
      <c r="F1457">
        <v>98005</v>
      </c>
      <c r="G1457" t="s">
        <v>311</v>
      </c>
      <c r="H1457" t="s">
        <v>80</v>
      </c>
      <c r="I1457" t="s">
        <v>164</v>
      </c>
      <c r="J1457" t="s">
        <v>90</v>
      </c>
      <c r="K1457" t="s">
        <v>38</v>
      </c>
      <c r="L1457" t="s">
        <v>129</v>
      </c>
      <c r="M1457" t="s">
        <v>92</v>
      </c>
      <c r="N1457" s="11" t="s">
        <v>84</v>
      </c>
      <c r="O1457" s="11" t="s">
        <v>2274</v>
      </c>
      <c r="P1457">
        <v>0</v>
      </c>
      <c r="Q1457">
        <v>5</v>
      </c>
      <c r="R1457">
        <v>0</v>
      </c>
      <c r="S1457">
        <v>323.25</v>
      </c>
      <c r="T1457">
        <v>-323.25</v>
      </c>
    </row>
    <row r="1458" spans="1:20" x14ac:dyDescent="0.25">
      <c r="A1458" t="s">
        <v>75</v>
      </c>
      <c r="B1458" t="s">
        <v>339</v>
      </c>
      <c r="C1458" t="s">
        <v>29</v>
      </c>
      <c r="D1458" t="s">
        <v>340</v>
      </c>
      <c r="E1458" t="s">
        <v>142</v>
      </c>
      <c r="F1458">
        <v>48315</v>
      </c>
      <c r="G1458" t="s">
        <v>1380</v>
      </c>
      <c r="H1458" t="s">
        <v>80</v>
      </c>
      <c r="I1458" t="s">
        <v>281</v>
      </c>
      <c r="J1458" t="s">
        <v>82</v>
      </c>
      <c r="K1458" t="s">
        <v>54</v>
      </c>
      <c r="L1458" t="s">
        <v>342</v>
      </c>
      <c r="M1458" t="s">
        <v>83</v>
      </c>
      <c r="N1458" s="11" t="s">
        <v>84</v>
      </c>
      <c r="O1458" s="11" t="s">
        <v>2274</v>
      </c>
      <c r="P1458">
        <v>-4</v>
      </c>
      <c r="Q1458">
        <v>0</v>
      </c>
      <c r="R1458">
        <v>332</v>
      </c>
      <c r="S1458">
        <v>0</v>
      </c>
      <c r="T1458">
        <v>332</v>
      </c>
    </row>
    <row r="1459" spans="1:20" x14ac:dyDescent="0.25">
      <c r="A1459" t="s">
        <v>75</v>
      </c>
      <c r="B1459" t="s">
        <v>644</v>
      </c>
      <c r="C1459" t="s">
        <v>28</v>
      </c>
      <c r="D1459" t="s">
        <v>645</v>
      </c>
      <c r="E1459" t="s">
        <v>295</v>
      </c>
      <c r="F1459">
        <v>84780</v>
      </c>
      <c r="G1459" t="s">
        <v>944</v>
      </c>
      <c r="H1459" t="s">
        <v>80</v>
      </c>
      <c r="I1459" t="s">
        <v>81</v>
      </c>
      <c r="J1459" t="s">
        <v>82</v>
      </c>
      <c r="K1459" t="s">
        <v>42</v>
      </c>
      <c r="L1459" t="s">
        <v>91</v>
      </c>
      <c r="M1459" t="s">
        <v>83</v>
      </c>
      <c r="N1459" s="11" t="s">
        <v>84</v>
      </c>
      <c r="O1459" s="11" t="s">
        <v>2274</v>
      </c>
      <c r="P1459">
        <v>-20</v>
      </c>
      <c r="Q1459">
        <v>0</v>
      </c>
      <c r="R1459">
        <v>1289.8</v>
      </c>
      <c r="S1459">
        <v>0</v>
      </c>
      <c r="T1459">
        <v>1289.8</v>
      </c>
    </row>
    <row r="1460" spans="1:20" x14ac:dyDescent="0.25">
      <c r="A1460" t="s">
        <v>75</v>
      </c>
      <c r="B1460" t="s">
        <v>447</v>
      </c>
      <c r="C1460" t="s">
        <v>26</v>
      </c>
      <c r="D1460" t="s">
        <v>448</v>
      </c>
      <c r="E1460" t="s">
        <v>109</v>
      </c>
      <c r="F1460">
        <v>228031</v>
      </c>
      <c r="G1460" t="s">
        <v>550</v>
      </c>
      <c r="H1460" t="s">
        <v>80</v>
      </c>
      <c r="I1460" t="s">
        <v>81</v>
      </c>
      <c r="J1460" t="s">
        <v>82</v>
      </c>
      <c r="K1460" t="s">
        <v>38</v>
      </c>
      <c r="L1460" t="s">
        <v>111</v>
      </c>
      <c r="M1460" t="s">
        <v>83</v>
      </c>
      <c r="N1460" s="11" t="s">
        <v>84</v>
      </c>
      <c r="O1460" s="11" t="s">
        <v>2274</v>
      </c>
      <c r="P1460">
        <v>-1</v>
      </c>
      <c r="Q1460">
        <v>0</v>
      </c>
      <c r="R1460">
        <v>211.6</v>
      </c>
      <c r="S1460">
        <v>0</v>
      </c>
      <c r="T1460">
        <v>211.6</v>
      </c>
    </row>
    <row r="1461" spans="1:20" x14ac:dyDescent="0.25">
      <c r="A1461" t="s">
        <v>75</v>
      </c>
      <c r="B1461" t="s">
        <v>358</v>
      </c>
      <c r="C1461" t="s">
        <v>26</v>
      </c>
      <c r="D1461" t="s">
        <v>359</v>
      </c>
      <c r="E1461" t="s">
        <v>180</v>
      </c>
      <c r="F1461">
        <v>30075</v>
      </c>
      <c r="G1461" t="s">
        <v>152</v>
      </c>
      <c r="H1461" t="s">
        <v>80</v>
      </c>
      <c r="I1461" t="s">
        <v>81</v>
      </c>
      <c r="J1461" t="s">
        <v>90</v>
      </c>
      <c r="K1461" t="s">
        <v>38</v>
      </c>
      <c r="L1461" t="s">
        <v>111</v>
      </c>
      <c r="M1461" t="s">
        <v>92</v>
      </c>
      <c r="N1461" s="11" t="s">
        <v>84</v>
      </c>
      <c r="O1461" s="11" t="s">
        <v>2274</v>
      </c>
      <c r="P1461">
        <v>0</v>
      </c>
      <c r="Q1461">
        <v>1</v>
      </c>
      <c r="R1461">
        <v>0</v>
      </c>
      <c r="S1461">
        <v>76.77</v>
      </c>
      <c r="T1461">
        <v>-76.77</v>
      </c>
    </row>
    <row r="1462" spans="1:20" x14ac:dyDescent="0.25">
      <c r="A1462" t="s">
        <v>75</v>
      </c>
      <c r="B1462" t="s">
        <v>303</v>
      </c>
      <c r="C1462" t="s">
        <v>27</v>
      </c>
      <c r="D1462" t="s">
        <v>304</v>
      </c>
      <c r="E1462" t="s">
        <v>114</v>
      </c>
      <c r="F1462">
        <v>34219</v>
      </c>
      <c r="G1462" t="s">
        <v>96</v>
      </c>
      <c r="H1462" t="s">
        <v>80</v>
      </c>
      <c r="I1462" t="s">
        <v>281</v>
      </c>
      <c r="J1462" t="s">
        <v>90</v>
      </c>
      <c r="K1462" t="s">
        <v>42</v>
      </c>
      <c r="L1462" t="s">
        <v>97</v>
      </c>
      <c r="M1462" t="s">
        <v>92</v>
      </c>
      <c r="N1462" s="11" t="s">
        <v>84</v>
      </c>
      <c r="O1462" s="11" t="s">
        <v>2274</v>
      </c>
      <c r="P1462">
        <v>0</v>
      </c>
      <c r="Q1462">
        <v>173</v>
      </c>
      <c r="R1462">
        <v>0</v>
      </c>
      <c r="S1462">
        <v>294.10000000000002</v>
      </c>
      <c r="T1462">
        <v>-294.10000000000002</v>
      </c>
    </row>
    <row r="1463" spans="1:20" x14ac:dyDescent="0.25">
      <c r="A1463" t="s">
        <v>75</v>
      </c>
      <c r="B1463" t="s">
        <v>606</v>
      </c>
      <c r="C1463" t="s">
        <v>27</v>
      </c>
      <c r="D1463" t="s">
        <v>237</v>
      </c>
      <c r="E1463" t="s">
        <v>114</v>
      </c>
      <c r="F1463">
        <v>34243</v>
      </c>
      <c r="G1463" t="s">
        <v>2254</v>
      </c>
      <c r="H1463" t="s">
        <v>80</v>
      </c>
      <c r="I1463" t="s">
        <v>281</v>
      </c>
      <c r="J1463" t="s">
        <v>90</v>
      </c>
      <c r="K1463" t="s">
        <v>42</v>
      </c>
      <c r="L1463" t="s">
        <v>91</v>
      </c>
      <c r="M1463" t="s">
        <v>92</v>
      </c>
      <c r="N1463" s="11" t="s">
        <v>84</v>
      </c>
      <c r="O1463" s="11" t="s">
        <v>2274</v>
      </c>
      <c r="P1463">
        <v>0</v>
      </c>
      <c r="Q1463">
        <v>10</v>
      </c>
      <c r="R1463">
        <v>0</v>
      </c>
      <c r="S1463">
        <v>80</v>
      </c>
      <c r="T1463">
        <v>-80</v>
      </c>
    </row>
    <row r="1464" spans="1:20" x14ac:dyDescent="0.25">
      <c r="A1464" t="s">
        <v>75</v>
      </c>
      <c r="B1464" t="s">
        <v>598</v>
      </c>
      <c r="C1464" t="s">
        <v>27</v>
      </c>
      <c r="D1464" t="s">
        <v>599</v>
      </c>
      <c r="E1464" t="s">
        <v>114</v>
      </c>
      <c r="F1464">
        <v>34474</v>
      </c>
      <c r="G1464" t="s">
        <v>264</v>
      </c>
      <c r="H1464" t="s">
        <v>80</v>
      </c>
      <c r="I1464" t="s">
        <v>281</v>
      </c>
      <c r="J1464" t="s">
        <v>90</v>
      </c>
      <c r="K1464" t="s">
        <v>42</v>
      </c>
      <c r="L1464" t="s">
        <v>91</v>
      </c>
      <c r="M1464" t="s">
        <v>92</v>
      </c>
      <c r="N1464" s="11" t="s">
        <v>84</v>
      </c>
      <c r="O1464" s="11" t="s">
        <v>2274</v>
      </c>
      <c r="P1464">
        <v>0</v>
      </c>
      <c r="Q1464">
        <v>15</v>
      </c>
      <c r="R1464">
        <v>0</v>
      </c>
      <c r="S1464">
        <v>156</v>
      </c>
      <c r="T1464">
        <v>-156</v>
      </c>
    </row>
    <row r="1465" spans="1:20" x14ac:dyDescent="0.25">
      <c r="A1465" t="s">
        <v>75</v>
      </c>
      <c r="B1465" t="s">
        <v>112</v>
      </c>
      <c r="C1465" t="s">
        <v>27</v>
      </c>
      <c r="D1465" t="s">
        <v>113</v>
      </c>
      <c r="E1465" t="s">
        <v>114</v>
      </c>
      <c r="F1465">
        <v>32256</v>
      </c>
      <c r="G1465" t="s">
        <v>96</v>
      </c>
      <c r="H1465" t="s">
        <v>80</v>
      </c>
      <c r="I1465" t="s">
        <v>281</v>
      </c>
      <c r="J1465" t="s">
        <v>90</v>
      </c>
      <c r="K1465" t="s">
        <v>42</v>
      </c>
      <c r="L1465" t="s">
        <v>97</v>
      </c>
      <c r="M1465" t="s">
        <v>92</v>
      </c>
      <c r="N1465" s="11" t="s">
        <v>84</v>
      </c>
      <c r="O1465" s="11" t="s">
        <v>2274</v>
      </c>
      <c r="P1465">
        <v>0</v>
      </c>
      <c r="Q1465">
        <v>66</v>
      </c>
      <c r="R1465">
        <v>0</v>
      </c>
      <c r="S1465">
        <v>112.2</v>
      </c>
      <c r="T1465">
        <v>-112.2</v>
      </c>
    </row>
    <row r="1466" spans="1:20" x14ac:dyDescent="0.25">
      <c r="A1466" t="s">
        <v>75</v>
      </c>
      <c r="B1466" t="s">
        <v>212</v>
      </c>
      <c r="C1466" t="s">
        <v>25</v>
      </c>
      <c r="D1466" t="s">
        <v>213</v>
      </c>
      <c r="E1466" t="s">
        <v>186</v>
      </c>
      <c r="F1466">
        <v>11803</v>
      </c>
      <c r="G1466" t="s">
        <v>816</v>
      </c>
      <c r="H1466" t="s">
        <v>80</v>
      </c>
      <c r="I1466" t="s">
        <v>281</v>
      </c>
      <c r="J1466" t="s">
        <v>90</v>
      </c>
      <c r="K1466" t="s">
        <v>42</v>
      </c>
      <c r="L1466" t="s">
        <v>91</v>
      </c>
      <c r="M1466" t="s">
        <v>92</v>
      </c>
      <c r="N1466" s="11" t="s">
        <v>84</v>
      </c>
      <c r="O1466" s="11" t="s">
        <v>2274</v>
      </c>
      <c r="P1466">
        <v>0</v>
      </c>
      <c r="Q1466">
        <v>29</v>
      </c>
      <c r="R1466">
        <v>0</v>
      </c>
      <c r="S1466">
        <v>899</v>
      </c>
      <c r="T1466">
        <v>-899</v>
      </c>
    </row>
    <row r="1467" spans="1:20" x14ac:dyDescent="0.25">
      <c r="A1467" t="s">
        <v>75</v>
      </c>
      <c r="B1467" t="s">
        <v>764</v>
      </c>
      <c r="C1467" t="s">
        <v>25</v>
      </c>
      <c r="D1467" t="s">
        <v>765</v>
      </c>
      <c r="E1467" t="s">
        <v>186</v>
      </c>
      <c r="F1467">
        <v>11782</v>
      </c>
      <c r="G1467" t="s">
        <v>514</v>
      </c>
      <c r="H1467" t="s">
        <v>80</v>
      </c>
      <c r="I1467" t="s">
        <v>81</v>
      </c>
      <c r="J1467" t="s">
        <v>82</v>
      </c>
      <c r="K1467" t="s">
        <v>38</v>
      </c>
      <c r="L1467" t="s">
        <v>111</v>
      </c>
      <c r="M1467" t="s">
        <v>83</v>
      </c>
      <c r="N1467" s="11" t="s">
        <v>84</v>
      </c>
      <c r="O1467" s="11" t="s">
        <v>2274</v>
      </c>
      <c r="P1467">
        <v>0</v>
      </c>
      <c r="Q1467">
        <v>0</v>
      </c>
      <c r="R1467">
        <v>-149</v>
      </c>
      <c r="S1467">
        <v>0</v>
      </c>
      <c r="T1467">
        <v>-149</v>
      </c>
    </row>
    <row r="1468" spans="1:20" x14ac:dyDescent="0.25">
      <c r="A1468" t="s">
        <v>75</v>
      </c>
      <c r="B1468" t="s">
        <v>120</v>
      </c>
      <c r="C1468" t="s">
        <v>22</v>
      </c>
      <c r="D1468" t="s">
        <v>121</v>
      </c>
      <c r="E1468" t="s">
        <v>122</v>
      </c>
      <c r="F1468">
        <v>20910</v>
      </c>
      <c r="G1468" t="s">
        <v>1381</v>
      </c>
      <c r="H1468" t="s">
        <v>80</v>
      </c>
      <c r="I1468" t="s">
        <v>81</v>
      </c>
      <c r="J1468" t="s">
        <v>82</v>
      </c>
      <c r="K1468" t="s">
        <v>37</v>
      </c>
      <c r="L1468" t="s">
        <v>124</v>
      </c>
      <c r="M1468" t="s">
        <v>83</v>
      </c>
      <c r="N1468" s="11" t="s">
        <v>84</v>
      </c>
      <c r="O1468" s="11" t="s">
        <v>2274</v>
      </c>
      <c r="P1468">
        <v>32</v>
      </c>
      <c r="Q1468">
        <v>0</v>
      </c>
      <c r="R1468">
        <v>400</v>
      </c>
      <c r="S1468">
        <v>0</v>
      </c>
      <c r="T1468">
        <v>400</v>
      </c>
    </row>
    <row r="1469" spans="1:20" x14ac:dyDescent="0.25">
      <c r="A1469" t="s">
        <v>75</v>
      </c>
      <c r="B1469" t="s">
        <v>251</v>
      </c>
      <c r="C1469" t="s">
        <v>27</v>
      </c>
      <c r="D1469" t="s">
        <v>252</v>
      </c>
      <c r="E1469" t="s">
        <v>114</v>
      </c>
      <c r="F1469">
        <v>34135</v>
      </c>
      <c r="G1469" t="s">
        <v>697</v>
      </c>
      <c r="H1469" t="s">
        <v>80</v>
      </c>
      <c r="I1469" t="s">
        <v>281</v>
      </c>
      <c r="J1469" t="s">
        <v>82</v>
      </c>
      <c r="K1469" t="s">
        <v>42</v>
      </c>
      <c r="L1469" t="s">
        <v>91</v>
      </c>
      <c r="M1469" t="s">
        <v>83</v>
      </c>
      <c r="N1469" s="11" t="s">
        <v>84</v>
      </c>
      <c r="O1469" s="11" t="s">
        <v>2274</v>
      </c>
      <c r="P1469">
        <v>-15</v>
      </c>
      <c r="Q1469">
        <v>0</v>
      </c>
      <c r="R1469">
        <v>138.75</v>
      </c>
      <c r="S1469">
        <v>0</v>
      </c>
      <c r="T1469">
        <v>138.75</v>
      </c>
    </row>
    <row r="1470" spans="1:20" x14ac:dyDescent="0.25">
      <c r="A1470" t="s">
        <v>75</v>
      </c>
      <c r="B1470" t="s">
        <v>369</v>
      </c>
      <c r="C1470" t="s">
        <v>18</v>
      </c>
      <c r="D1470" t="s">
        <v>370</v>
      </c>
      <c r="E1470" t="s">
        <v>191</v>
      </c>
      <c r="F1470">
        <v>78669</v>
      </c>
      <c r="G1470" t="s">
        <v>283</v>
      </c>
      <c r="H1470" t="s">
        <v>80</v>
      </c>
      <c r="I1470" t="s">
        <v>81</v>
      </c>
      <c r="J1470" t="s">
        <v>82</v>
      </c>
      <c r="K1470" t="s">
        <v>38</v>
      </c>
      <c r="L1470" t="s">
        <v>111</v>
      </c>
      <c r="M1470" t="s">
        <v>83</v>
      </c>
      <c r="N1470" s="11" t="s">
        <v>84</v>
      </c>
      <c r="O1470" s="11" t="s">
        <v>2274</v>
      </c>
      <c r="P1470">
        <v>-1</v>
      </c>
      <c r="Q1470">
        <v>0</v>
      </c>
      <c r="R1470">
        <v>76.7</v>
      </c>
      <c r="S1470">
        <v>0</v>
      </c>
      <c r="T1470">
        <v>76.7</v>
      </c>
    </row>
    <row r="1471" spans="1:20" x14ac:dyDescent="0.25">
      <c r="A1471" t="s">
        <v>75</v>
      </c>
      <c r="B1471" t="s">
        <v>355</v>
      </c>
      <c r="C1471" t="s">
        <v>25</v>
      </c>
      <c r="D1471" t="s">
        <v>356</v>
      </c>
      <c r="E1471" t="s">
        <v>186</v>
      </c>
      <c r="F1471">
        <v>11954</v>
      </c>
      <c r="G1471" t="s">
        <v>576</v>
      </c>
      <c r="H1471" t="s">
        <v>80</v>
      </c>
      <c r="I1471" t="s">
        <v>281</v>
      </c>
      <c r="J1471" t="s">
        <v>82</v>
      </c>
      <c r="K1471" t="s">
        <v>42</v>
      </c>
      <c r="L1471" t="s">
        <v>91</v>
      </c>
      <c r="M1471" t="s">
        <v>83</v>
      </c>
      <c r="N1471" s="11" t="s">
        <v>84</v>
      </c>
      <c r="O1471" s="11" t="s">
        <v>2274</v>
      </c>
      <c r="P1471">
        <v>-10</v>
      </c>
      <c r="Q1471">
        <v>0</v>
      </c>
      <c r="R1471">
        <v>12.5</v>
      </c>
      <c r="S1471">
        <v>0</v>
      </c>
      <c r="T1471">
        <v>12.5</v>
      </c>
    </row>
    <row r="1472" spans="1:20" x14ac:dyDescent="0.25">
      <c r="A1472" t="s">
        <v>75</v>
      </c>
      <c r="B1472" t="s">
        <v>1364</v>
      </c>
      <c r="C1472" t="s">
        <v>27</v>
      </c>
      <c r="D1472" t="s">
        <v>673</v>
      </c>
      <c r="E1472" t="s">
        <v>114</v>
      </c>
      <c r="F1472">
        <v>34736</v>
      </c>
      <c r="G1472" t="s">
        <v>512</v>
      </c>
      <c r="H1472" t="s">
        <v>80</v>
      </c>
      <c r="I1472" t="s">
        <v>81</v>
      </c>
      <c r="J1472" t="s">
        <v>82</v>
      </c>
      <c r="K1472" t="s">
        <v>42</v>
      </c>
      <c r="L1472" t="s">
        <v>91</v>
      </c>
      <c r="M1472" t="s">
        <v>83</v>
      </c>
      <c r="N1472" s="11" t="s">
        <v>84</v>
      </c>
      <c r="O1472" s="11" t="s">
        <v>2274</v>
      </c>
      <c r="P1472">
        <v>-2</v>
      </c>
      <c r="Q1472">
        <v>0</v>
      </c>
      <c r="R1472">
        <v>84.2</v>
      </c>
      <c r="S1472">
        <v>0</v>
      </c>
      <c r="T1472">
        <v>84.2</v>
      </c>
    </row>
    <row r="1473" spans="1:20" x14ac:dyDescent="0.25">
      <c r="A1473" t="s">
        <v>75</v>
      </c>
      <c r="B1473" t="s">
        <v>908</v>
      </c>
      <c r="C1473" t="s">
        <v>29</v>
      </c>
      <c r="D1473" t="s">
        <v>909</v>
      </c>
      <c r="E1473" t="s">
        <v>100</v>
      </c>
      <c r="F1473">
        <v>46032</v>
      </c>
      <c r="G1473" t="s">
        <v>477</v>
      </c>
      <c r="H1473" t="s">
        <v>80</v>
      </c>
      <c r="I1473" t="s">
        <v>81</v>
      </c>
      <c r="J1473" t="s">
        <v>90</v>
      </c>
      <c r="K1473" t="s">
        <v>38</v>
      </c>
      <c r="L1473" t="s">
        <v>111</v>
      </c>
      <c r="M1473" t="s">
        <v>92</v>
      </c>
      <c r="N1473" s="11" t="s">
        <v>84</v>
      </c>
      <c r="O1473" s="11" t="s">
        <v>2274</v>
      </c>
      <c r="P1473">
        <v>0</v>
      </c>
      <c r="Q1473">
        <v>1</v>
      </c>
      <c r="R1473">
        <v>0</v>
      </c>
      <c r="S1473">
        <v>108.8</v>
      </c>
      <c r="T1473">
        <v>-108.8</v>
      </c>
    </row>
    <row r="1474" spans="1:20" x14ac:dyDescent="0.25">
      <c r="A1474" t="s">
        <v>75</v>
      </c>
      <c r="B1474" t="s">
        <v>1248</v>
      </c>
      <c r="C1474" t="s">
        <v>20</v>
      </c>
      <c r="D1474" t="s">
        <v>126</v>
      </c>
      <c r="E1474" t="s">
        <v>186</v>
      </c>
      <c r="F1474">
        <v>13204</v>
      </c>
      <c r="G1474" t="s">
        <v>906</v>
      </c>
      <c r="H1474" t="s">
        <v>80</v>
      </c>
      <c r="I1474" t="s">
        <v>281</v>
      </c>
      <c r="J1474" t="s">
        <v>90</v>
      </c>
      <c r="K1474" t="s">
        <v>42</v>
      </c>
      <c r="L1474" t="s">
        <v>91</v>
      </c>
      <c r="M1474" t="s">
        <v>92</v>
      </c>
      <c r="N1474" s="11" t="s">
        <v>84</v>
      </c>
      <c r="O1474" s="11" t="s">
        <v>2274</v>
      </c>
      <c r="P1474">
        <v>0</v>
      </c>
      <c r="Q1474">
        <v>8</v>
      </c>
      <c r="R1474">
        <v>0</v>
      </c>
      <c r="S1474">
        <v>11.52</v>
      </c>
      <c r="T1474">
        <v>-11.52</v>
      </c>
    </row>
    <row r="1475" spans="1:20" x14ac:dyDescent="0.25">
      <c r="A1475" t="s">
        <v>75</v>
      </c>
      <c r="B1475" t="s">
        <v>1330</v>
      </c>
      <c r="C1475" t="s">
        <v>30</v>
      </c>
      <c r="D1475" t="s">
        <v>1331</v>
      </c>
      <c r="E1475" t="s">
        <v>640</v>
      </c>
      <c r="F1475">
        <v>60076</v>
      </c>
      <c r="G1475" t="s">
        <v>1081</v>
      </c>
      <c r="H1475" t="s">
        <v>80</v>
      </c>
      <c r="I1475" t="s">
        <v>81</v>
      </c>
      <c r="J1475" t="s">
        <v>82</v>
      </c>
      <c r="K1475" t="s">
        <v>53</v>
      </c>
      <c r="L1475" t="s">
        <v>193</v>
      </c>
      <c r="M1475" t="s">
        <v>83</v>
      </c>
      <c r="N1475" s="11" t="s">
        <v>84</v>
      </c>
      <c r="O1475" s="11" t="s">
        <v>2274</v>
      </c>
      <c r="P1475">
        <v>0</v>
      </c>
      <c r="Q1475">
        <v>0</v>
      </c>
      <c r="R1475">
        <v>-1636.18</v>
      </c>
      <c r="S1475">
        <v>0</v>
      </c>
      <c r="T1475">
        <v>-1636.18</v>
      </c>
    </row>
    <row r="1476" spans="1:20" x14ac:dyDescent="0.25">
      <c r="A1476" t="s">
        <v>75</v>
      </c>
      <c r="B1476" t="s">
        <v>677</v>
      </c>
      <c r="C1476" t="s">
        <v>28</v>
      </c>
      <c r="D1476" t="s">
        <v>678</v>
      </c>
      <c r="E1476" t="s">
        <v>95</v>
      </c>
      <c r="F1476">
        <v>80124</v>
      </c>
      <c r="G1476" t="s">
        <v>491</v>
      </c>
      <c r="H1476" t="s">
        <v>80</v>
      </c>
      <c r="I1476" t="s">
        <v>81</v>
      </c>
      <c r="J1476" t="s">
        <v>82</v>
      </c>
      <c r="K1476" t="s">
        <v>52</v>
      </c>
      <c r="L1476" t="s">
        <v>492</v>
      </c>
      <c r="M1476" t="s">
        <v>83</v>
      </c>
      <c r="N1476" s="11" t="s">
        <v>84</v>
      </c>
      <c r="O1476" s="11" t="s">
        <v>2274</v>
      </c>
      <c r="P1476">
        <v>-2</v>
      </c>
      <c r="Q1476">
        <v>0</v>
      </c>
      <c r="R1476">
        <v>130.6</v>
      </c>
      <c r="S1476">
        <v>0</v>
      </c>
      <c r="T1476">
        <v>130.6</v>
      </c>
    </row>
    <row r="1477" spans="1:20" x14ac:dyDescent="0.25">
      <c r="A1477" t="s">
        <v>75</v>
      </c>
      <c r="B1477" t="s">
        <v>995</v>
      </c>
      <c r="C1477" t="s">
        <v>18</v>
      </c>
      <c r="D1477" t="s">
        <v>996</v>
      </c>
      <c r="E1477" t="s">
        <v>191</v>
      </c>
      <c r="F1477">
        <v>75604</v>
      </c>
      <c r="G1477" t="s">
        <v>127</v>
      </c>
      <c r="H1477" t="s">
        <v>80</v>
      </c>
      <c r="I1477" t="s">
        <v>81</v>
      </c>
      <c r="J1477" t="s">
        <v>82</v>
      </c>
      <c r="K1477" t="s">
        <v>42</v>
      </c>
      <c r="L1477" t="s">
        <v>91</v>
      </c>
      <c r="M1477" t="s">
        <v>83</v>
      </c>
      <c r="N1477" s="11" t="s">
        <v>84</v>
      </c>
      <c r="O1477" s="11" t="s">
        <v>2274</v>
      </c>
      <c r="P1477">
        <v>-3</v>
      </c>
      <c r="Q1477">
        <v>0</v>
      </c>
      <c r="R1477">
        <v>126.3</v>
      </c>
      <c r="S1477">
        <v>0</v>
      </c>
      <c r="T1477">
        <v>126.3</v>
      </c>
    </row>
    <row r="1478" spans="1:20" x14ac:dyDescent="0.25">
      <c r="A1478" t="s">
        <v>75</v>
      </c>
      <c r="B1478" t="s">
        <v>934</v>
      </c>
      <c r="C1478" t="s">
        <v>24</v>
      </c>
      <c r="D1478" t="s">
        <v>935</v>
      </c>
      <c r="E1478" t="s">
        <v>936</v>
      </c>
      <c r="F1478">
        <v>57108</v>
      </c>
      <c r="G1478" t="s">
        <v>156</v>
      </c>
      <c r="H1478" t="s">
        <v>80</v>
      </c>
      <c r="I1478" t="s">
        <v>81</v>
      </c>
      <c r="J1478" t="s">
        <v>90</v>
      </c>
      <c r="K1478" t="s">
        <v>38</v>
      </c>
      <c r="L1478" t="s">
        <v>111</v>
      </c>
      <c r="M1478" t="s">
        <v>92</v>
      </c>
      <c r="N1478" s="11" t="s">
        <v>84</v>
      </c>
      <c r="O1478" s="11" t="s">
        <v>2274</v>
      </c>
      <c r="P1478">
        <v>0</v>
      </c>
      <c r="Q1478">
        <v>1</v>
      </c>
      <c r="R1478">
        <v>0</v>
      </c>
      <c r="S1478">
        <v>192</v>
      </c>
      <c r="T1478">
        <v>-192</v>
      </c>
    </row>
    <row r="1479" spans="1:20" x14ac:dyDescent="0.25">
      <c r="A1479" t="s">
        <v>75</v>
      </c>
      <c r="B1479" t="s">
        <v>167</v>
      </c>
      <c r="C1479" t="s">
        <v>28</v>
      </c>
      <c r="D1479" t="s">
        <v>168</v>
      </c>
      <c r="E1479" t="s">
        <v>95</v>
      </c>
      <c r="F1479">
        <v>80550</v>
      </c>
      <c r="G1479" t="s">
        <v>1665</v>
      </c>
      <c r="H1479" t="s">
        <v>80</v>
      </c>
      <c r="I1479" t="s">
        <v>89</v>
      </c>
      <c r="J1479" t="s">
        <v>90</v>
      </c>
      <c r="K1479" t="s">
        <v>54</v>
      </c>
      <c r="L1479" t="s">
        <v>824</v>
      </c>
      <c r="M1479" t="s">
        <v>92</v>
      </c>
      <c r="N1479" s="11" t="s">
        <v>84</v>
      </c>
      <c r="O1479" s="11" t="s">
        <v>2274</v>
      </c>
      <c r="P1479">
        <v>-15</v>
      </c>
      <c r="Q1479">
        <v>0</v>
      </c>
      <c r="R1479">
        <v>766.8</v>
      </c>
      <c r="S1479">
        <v>0</v>
      </c>
      <c r="T1479">
        <v>766.8</v>
      </c>
    </row>
    <row r="1480" spans="1:20" x14ac:dyDescent="0.25">
      <c r="A1480" t="s">
        <v>75</v>
      </c>
      <c r="B1480" t="s">
        <v>869</v>
      </c>
      <c r="C1480" t="s">
        <v>23</v>
      </c>
      <c r="D1480" t="s">
        <v>870</v>
      </c>
      <c r="E1480" t="s">
        <v>176</v>
      </c>
      <c r="F1480">
        <v>98685</v>
      </c>
      <c r="G1480" t="s">
        <v>785</v>
      </c>
      <c r="H1480" t="s">
        <v>80</v>
      </c>
      <c r="I1480" t="s">
        <v>81</v>
      </c>
      <c r="J1480" t="s">
        <v>82</v>
      </c>
      <c r="K1480" t="s">
        <v>42</v>
      </c>
      <c r="L1480" t="s">
        <v>91</v>
      </c>
      <c r="M1480" t="s">
        <v>83</v>
      </c>
      <c r="N1480" s="11" t="s">
        <v>84</v>
      </c>
      <c r="O1480" s="11" t="s">
        <v>2274</v>
      </c>
      <c r="P1480">
        <v>-2</v>
      </c>
      <c r="Q1480">
        <v>0</v>
      </c>
      <c r="R1480">
        <v>21.38</v>
      </c>
      <c r="S1480">
        <v>0</v>
      </c>
      <c r="T1480">
        <v>21.38</v>
      </c>
    </row>
    <row r="1481" spans="1:20" x14ac:dyDescent="0.25">
      <c r="A1481" t="s">
        <v>75</v>
      </c>
      <c r="B1481" t="s">
        <v>1353</v>
      </c>
      <c r="C1481" t="s">
        <v>20</v>
      </c>
      <c r="D1481" t="s">
        <v>1354</v>
      </c>
      <c r="E1481" t="s">
        <v>186</v>
      </c>
      <c r="F1481">
        <v>14580</v>
      </c>
      <c r="G1481" t="s">
        <v>2100</v>
      </c>
      <c r="H1481" t="s">
        <v>80</v>
      </c>
      <c r="I1481" t="s">
        <v>81</v>
      </c>
      <c r="J1481" t="s">
        <v>82</v>
      </c>
      <c r="K1481" t="s">
        <v>46</v>
      </c>
      <c r="L1481" t="s">
        <v>650</v>
      </c>
      <c r="M1481" t="s">
        <v>83</v>
      </c>
      <c r="N1481" s="11" t="s">
        <v>84</v>
      </c>
      <c r="O1481" s="11" t="s">
        <v>2274</v>
      </c>
      <c r="P1481">
        <v>-2</v>
      </c>
      <c r="Q1481">
        <v>0</v>
      </c>
      <c r="R1481">
        <v>90.06</v>
      </c>
      <c r="S1481">
        <v>0</v>
      </c>
      <c r="T1481">
        <v>90.06</v>
      </c>
    </row>
    <row r="1482" spans="1:20" x14ac:dyDescent="0.25">
      <c r="A1482" t="s">
        <v>75</v>
      </c>
      <c r="B1482" t="s">
        <v>351</v>
      </c>
      <c r="C1482" t="s">
        <v>22</v>
      </c>
      <c r="D1482" t="s">
        <v>190</v>
      </c>
      <c r="E1482" t="s">
        <v>137</v>
      </c>
      <c r="F1482">
        <v>24018</v>
      </c>
      <c r="G1482" t="s">
        <v>944</v>
      </c>
      <c r="H1482" t="s">
        <v>80</v>
      </c>
      <c r="I1482" t="s">
        <v>81</v>
      </c>
      <c r="J1482" t="s">
        <v>82</v>
      </c>
      <c r="K1482" t="s">
        <v>42</v>
      </c>
      <c r="L1482" t="s">
        <v>91</v>
      </c>
      <c r="M1482" t="s">
        <v>83</v>
      </c>
      <c r="N1482" s="11" t="s">
        <v>84</v>
      </c>
      <c r="O1482" s="11" t="s">
        <v>2274</v>
      </c>
      <c r="P1482">
        <v>-11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t="s">
        <v>75</v>
      </c>
      <c r="B1483" t="s">
        <v>612</v>
      </c>
      <c r="C1483" t="s">
        <v>29</v>
      </c>
      <c r="D1483" t="s">
        <v>613</v>
      </c>
      <c r="E1483" t="s">
        <v>142</v>
      </c>
      <c r="F1483">
        <v>48084</v>
      </c>
      <c r="G1483" t="s">
        <v>1383</v>
      </c>
      <c r="H1483" t="s">
        <v>737</v>
      </c>
      <c r="I1483" t="s">
        <v>81</v>
      </c>
      <c r="J1483" t="s">
        <v>90</v>
      </c>
      <c r="K1483" t="s">
        <v>40</v>
      </c>
      <c r="L1483" t="s">
        <v>211</v>
      </c>
      <c r="M1483" t="s">
        <v>92</v>
      </c>
      <c r="N1483" s="11" t="s">
        <v>84</v>
      </c>
      <c r="O1483" s="11" t="s">
        <v>2274</v>
      </c>
      <c r="P1483">
        <v>0</v>
      </c>
      <c r="Q1483">
        <v>11</v>
      </c>
      <c r="R1483">
        <v>0</v>
      </c>
      <c r="S1483">
        <v>20.350000000000001</v>
      </c>
      <c r="T1483">
        <v>-20.350000000000001</v>
      </c>
    </row>
    <row r="1484" spans="1:20" x14ac:dyDescent="0.25">
      <c r="A1484" t="s">
        <v>75</v>
      </c>
      <c r="B1484" t="s">
        <v>612</v>
      </c>
      <c r="C1484" t="s">
        <v>29</v>
      </c>
      <c r="D1484" t="s">
        <v>613</v>
      </c>
      <c r="E1484" t="s">
        <v>142</v>
      </c>
      <c r="F1484">
        <v>48084</v>
      </c>
      <c r="G1484" t="s">
        <v>550</v>
      </c>
      <c r="H1484" t="s">
        <v>80</v>
      </c>
      <c r="I1484" t="s">
        <v>81</v>
      </c>
      <c r="J1484" t="s">
        <v>82</v>
      </c>
      <c r="K1484" t="s">
        <v>38</v>
      </c>
      <c r="L1484" t="s">
        <v>111</v>
      </c>
      <c r="M1484" t="s">
        <v>83</v>
      </c>
      <c r="N1484" s="11" t="s">
        <v>84</v>
      </c>
      <c r="O1484" s="11" t="s">
        <v>2274</v>
      </c>
      <c r="P1484">
        <v>-1</v>
      </c>
      <c r="Q1484">
        <v>0</v>
      </c>
      <c r="R1484">
        <v>192.35</v>
      </c>
      <c r="S1484">
        <v>0</v>
      </c>
      <c r="T1484">
        <v>192.35</v>
      </c>
    </row>
    <row r="1485" spans="1:20" x14ac:dyDescent="0.25">
      <c r="A1485" t="s">
        <v>75</v>
      </c>
      <c r="B1485" t="s">
        <v>203</v>
      </c>
      <c r="C1485" t="s">
        <v>22</v>
      </c>
      <c r="D1485" t="s">
        <v>204</v>
      </c>
      <c r="E1485" t="s">
        <v>78</v>
      </c>
      <c r="F1485">
        <v>18436</v>
      </c>
      <c r="G1485" t="s">
        <v>238</v>
      </c>
      <c r="H1485" t="s">
        <v>80</v>
      </c>
      <c r="I1485" t="s">
        <v>81</v>
      </c>
      <c r="J1485" t="s">
        <v>82</v>
      </c>
      <c r="K1485" t="s">
        <v>38</v>
      </c>
      <c r="L1485" t="s">
        <v>111</v>
      </c>
      <c r="M1485" t="s">
        <v>83</v>
      </c>
      <c r="N1485" s="11" t="s">
        <v>84</v>
      </c>
      <c r="O1485" s="11" t="s">
        <v>2274</v>
      </c>
      <c r="P1485">
        <v>-1</v>
      </c>
      <c r="Q1485">
        <v>0</v>
      </c>
      <c r="R1485">
        <v>45.59</v>
      </c>
      <c r="S1485">
        <v>0</v>
      </c>
      <c r="T1485">
        <v>45.59</v>
      </c>
    </row>
    <row r="1486" spans="1:20" x14ac:dyDescent="0.25">
      <c r="A1486" t="s">
        <v>75</v>
      </c>
      <c r="B1486" t="s">
        <v>116</v>
      </c>
      <c r="C1486" t="s">
        <v>19</v>
      </c>
      <c r="D1486" t="s">
        <v>117</v>
      </c>
      <c r="E1486" t="s">
        <v>118</v>
      </c>
      <c r="F1486">
        <v>97055</v>
      </c>
      <c r="G1486" t="s">
        <v>1384</v>
      </c>
      <c r="H1486" t="s">
        <v>210</v>
      </c>
      <c r="I1486" t="s">
        <v>164</v>
      </c>
      <c r="J1486" t="s">
        <v>1070</v>
      </c>
      <c r="K1486" t="s">
        <v>53</v>
      </c>
      <c r="L1486" t="s">
        <v>211</v>
      </c>
      <c r="M1486" t="s">
        <v>1385</v>
      </c>
      <c r="N1486" s="11" t="s">
        <v>84</v>
      </c>
      <c r="O1486" s="11" t="s">
        <v>2274</v>
      </c>
      <c r="P1486">
        <v>0</v>
      </c>
      <c r="Q1486">
        <v>8</v>
      </c>
      <c r="R1486">
        <v>0</v>
      </c>
      <c r="S1486">
        <v>2349.1999999999998</v>
      </c>
      <c r="T1486">
        <v>-2349.1999999999998</v>
      </c>
    </row>
    <row r="1487" spans="1:20" x14ac:dyDescent="0.25">
      <c r="A1487" t="s">
        <v>75</v>
      </c>
      <c r="B1487" t="s">
        <v>358</v>
      </c>
      <c r="C1487" t="s">
        <v>26</v>
      </c>
      <c r="D1487" t="s">
        <v>359</v>
      </c>
      <c r="E1487" t="s">
        <v>180</v>
      </c>
      <c r="F1487">
        <v>30075</v>
      </c>
      <c r="G1487" t="s">
        <v>531</v>
      </c>
      <c r="H1487" t="s">
        <v>80</v>
      </c>
      <c r="I1487" t="s">
        <v>81</v>
      </c>
      <c r="J1487" t="s">
        <v>90</v>
      </c>
      <c r="K1487" t="s">
        <v>53</v>
      </c>
      <c r="L1487" t="s">
        <v>532</v>
      </c>
      <c r="M1487" t="s">
        <v>92</v>
      </c>
      <c r="N1487" s="11" t="s">
        <v>84</v>
      </c>
      <c r="O1487" s="11" t="s">
        <v>2274</v>
      </c>
      <c r="P1487">
        <v>0</v>
      </c>
      <c r="Q1487">
        <v>1</v>
      </c>
      <c r="R1487">
        <v>0</v>
      </c>
      <c r="S1487">
        <v>128.30000000000001</v>
      </c>
      <c r="T1487">
        <v>-128.30000000000001</v>
      </c>
    </row>
    <row r="1488" spans="1:20" x14ac:dyDescent="0.25">
      <c r="A1488" t="s">
        <v>75</v>
      </c>
      <c r="B1488" t="s">
        <v>1113</v>
      </c>
      <c r="C1488" t="s">
        <v>29</v>
      </c>
      <c r="D1488" t="s">
        <v>1114</v>
      </c>
      <c r="E1488" t="s">
        <v>423</v>
      </c>
      <c r="F1488">
        <v>40223</v>
      </c>
      <c r="G1488" t="s">
        <v>457</v>
      </c>
      <c r="H1488" t="s">
        <v>80</v>
      </c>
      <c r="I1488" t="s">
        <v>81</v>
      </c>
      <c r="J1488" t="s">
        <v>90</v>
      </c>
      <c r="K1488" t="s">
        <v>42</v>
      </c>
      <c r="L1488" t="s">
        <v>91</v>
      </c>
      <c r="M1488" t="s">
        <v>188</v>
      </c>
      <c r="N1488" s="11" t="s">
        <v>84</v>
      </c>
      <c r="O1488" s="11" t="s">
        <v>2274</v>
      </c>
      <c r="P1488">
        <v>0</v>
      </c>
      <c r="Q1488">
        <v>23</v>
      </c>
      <c r="R1488">
        <v>0</v>
      </c>
      <c r="S1488">
        <v>0</v>
      </c>
      <c r="T1488">
        <v>0</v>
      </c>
    </row>
    <row r="1489" spans="1:20" x14ac:dyDescent="0.25">
      <c r="A1489" t="s">
        <v>75</v>
      </c>
      <c r="B1489" t="s">
        <v>167</v>
      </c>
      <c r="C1489" t="s">
        <v>28</v>
      </c>
      <c r="D1489" t="s">
        <v>168</v>
      </c>
      <c r="E1489" t="s">
        <v>95</v>
      </c>
      <c r="F1489">
        <v>80550</v>
      </c>
      <c r="G1489" t="s">
        <v>1311</v>
      </c>
      <c r="H1489" t="s">
        <v>80</v>
      </c>
      <c r="I1489" t="s">
        <v>281</v>
      </c>
      <c r="J1489" t="s">
        <v>90</v>
      </c>
      <c r="K1489" t="s">
        <v>42</v>
      </c>
      <c r="L1489" t="s">
        <v>97</v>
      </c>
      <c r="M1489" t="s">
        <v>92</v>
      </c>
      <c r="N1489" s="11" t="s">
        <v>84</v>
      </c>
      <c r="O1489" s="11" t="s">
        <v>2274</v>
      </c>
      <c r="P1489">
        <v>0</v>
      </c>
      <c r="Q1489">
        <v>4</v>
      </c>
      <c r="R1489">
        <v>0</v>
      </c>
      <c r="S1489">
        <v>3.84</v>
      </c>
      <c r="T1489">
        <v>-3.84</v>
      </c>
    </row>
    <row r="1490" spans="1:20" x14ac:dyDescent="0.25">
      <c r="A1490" t="s">
        <v>75</v>
      </c>
      <c r="B1490" t="s">
        <v>711</v>
      </c>
      <c r="C1490" t="s">
        <v>25</v>
      </c>
      <c r="D1490" t="s">
        <v>712</v>
      </c>
      <c r="E1490" t="s">
        <v>262</v>
      </c>
      <c r="F1490">
        <v>7035</v>
      </c>
      <c r="G1490" t="s">
        <v>1387</v>
      </c>
      <c r="H1490" t="s">
        <v>80</v>
      </c>
      <c r="I1490" t="s">
        <v>81</v>
      </c>
      <c r="J1490" t="s">
        <v>82</v>
      </c>
      <c r="K1490" t="s">
        <v>53</v>
      </c>
      <c r="L1490" t="s">
        <v>228</v>
      </c>
      <c r="M1490" t="s">
        <v>83</v>
      </c>
      <c r="N1490" s="11" t="s">
        <v>84</v>
      </c>
      <c r="O1490" s="11" t="s">
        <v>2274</v>
      </c>
      <c r="P1490">
        <v>-2</v>
      </c>
      <c r="Q1490">
        <v>0</v>
      </c>
      <c r="R1490">
        <v>168.4</v>
      </c>
      <c r="S1490">
        <v>0</v>
      </c>
      <c r="T1490">
        <v>168.4</v>
      </c>
    </row>
    <row r="1491" spans="1:20" x14ac:dyDescent="0.25">
      <c r="A1491" t="s">
        <v>75</v>
      </c>
      <c r="B1491" t="s">
        <v>519</v>
      </c>
      <c r="C1491" t="s">
        <v>18</v>
      </c>
      <c r="D1491" t="s">
        <v>520</v>
      </c>
      <c r="E1491" t="s">
        <v>191</v>
      </c>
      <c r="F1491">
        <v>76092</v>
      </c>
      <c r="G1491" t="s">
        <v>1388</v>
      </c>
      <c r="H1491" t="s">
        <v>461</v>
      </c>
      <c r="I1491" t="s">
        <v>81</v>
      </c>
      <c r="J1491" t="s">
        <v>82</v>
      </c>
      <c r="K1491" t="s">
        <v>40</v>
      </c>
      <c r="L1491" t="s">
        <v>211</v>
      </c>
      <c r="M1491" t="s">
        <v>83</v>
      </c>
      <c r="N1491" s="11" t="s">
        <v>84</v>
      </c>
      <c r="O1491" s="11" t="s">
        <v>2274</v>
      </c>
      <c r="P1491">
        <v>-5</v>
      </c>
      <c r="Q1491">
        <v>0</v>
      </c>
      <c r="R1491">
        <v>22.5</v>
      </c>
      <c r="S1491">
        <v>0</v>
      </c>
      <c r="T1491">
        <v>22.5</v>
      </c>
    </row>
    <row r="1492" spans="1:20" x14ac:dyDescent="0.25">
      <c r="A1492" t="s">
        <v>75</v>
      </c>
      <c r="B1492" t="s">
        <v>258</v>
      </c>
      <c r="C1492" t="s">
        <v>28</v>
      </c>
      <c r="D1492" t="s">
        <v>259</v>
      </c>
      <c r="E1492" t="s">
        <v>95</v>
      </c>
      <c r="F1492">
        <v>80222</v>
      </c>
      <c r="G1492" t="s">
        <v>128</v>
      </c>
      <c r="H1492" t="s">
        <v>80</v>
      </c>
      <c r="I1492" t="s">
        <v>81</v>
      </c>
      <c r="J1492" t="s">
        <v>82</v>
      </c>
      <c r="K1492" t="s">
        <v>38</v>
      </c>
      <c r="L1492" t="s">
        <v>129</v>
      </c>
      <c r="M1492" t="s">
        <v>83</v>
      </c>
      <c r="N1492" s="11" t="s">
        <v>84</v>
      </c>
      <c r="O1492" s="11" t="s">
        <v>2274</v>
      </c>
      <c r="P1492">
        <v>-2</v>
      </c>
      <c r="Q1492">
        <v>0</v>
      </c>
      <c r="R1492">
        <v>156</v>
      </c>
      <c r="S1492">
        <v>0</v>
      </c>
      <c r="T1492">
        <v>156</v>
      </c>
    </row>
    <row r="1493" spans="1:20" x14ac:dyDescent="0.25">
      <c r="A1493" t="s">
        <v>75</v>
      </c>
      <c r="B1493" t="s">
        <v>1185</v>
      </c>
      <c r="C1493" t="s">
        <v>25</v>
      </c>
      <c r="D1493" t="s">
        <v>1186</v>
      </c>
      <c r="E1493" t="s">
        <v>262</v>
      </c>
      <c r="F1493">
        <v>7924</v>
      </c>
      <c r="G1493" t="s">
        <v>1257</v>
      </c>
      <c r="H1493" t="s">
        <v>80</v>
      </c>
      <c r="I1493" t="s">
        <v>81</v>
      </c>
      <c r="J1493" t="s">
        <v>82</v>
      </c>
      <c r="K1493" t="s">
        <v>53</v>
      </c>
      <c r="L1493" t="s">
        <v>139</v>
      </c>
      <c r="M1493" t="s">
        <v>83</v>
      </c>
      <c r="N1493" s="11" t="s">
        <v>84</v>
      </c>
      <c r="O1493" s="11" t="s">
        <v>2274</v>
      </c>
      <c r="P1493">
        <v>-6</v>
      </c>
      <c r="Q1493">
        <v>0</v>
      </c>
      <c r="R1493">
        <v>88.8</v>
      </c>
      <c r="S1493">
        <v>0</v>
      </c>
      <c r="T1493">
        <v>88.8</v>
      </c>
    </row>
    <row r="1494" spans="1:20" x14ac:dyDescent="0.25">
      <c r="A1494" t="s">
        <v>75</v>
      </c>
      <c r="B1494" t="s">
        <v>125</v>
      </c>
      <c r="C1494" t="s">
        <v>29</v>
      </c>
      <c r="D1494" t="s">
        <v>126</v>
      </c>
      <c r="E1494" t="s">
        <v>100</v>
      </c>
      <c r="F1494">
        <v>46567</v>
      </c>
      <c r="G1494" t="s">
        <v>1701</v>
      </c>
      <c r="H1494" t="s">
        <v>80</v>
      </c>
      <c r="I1494" t="s">
        <v>89</v>
      </c>
      <c r="J1494" t="s">
        <v>82</v>
      </c>
      <c r="K1494" t="s">
        <v>41</v>
      </c>
      <c r="L1494" t="s">
        <v>724</v>
      </c>
      <c r="M1494" t="s">
        <v>83</v>
      </c>
      <c r="N1494" s="11" t="s">
        <v>84</v>
      </c>
      <c r="O1494" s="11" t="s">
        <v>2274</v>
      </c>
      <c r="P1494">
        <v>7</v>
      </c>
      <c r="Q1494">
        <v>0</v>
      </c>
      <c r="R1494">
        <v>764.83</v>
      </c>
      <c r="S1494">
        <v>0</v>
      </c>
      <c r="T1494">
        <v>764.83</v>
      </c>
    </row>
    <row r="1495" spans="1:20" x14ac:dyDescent="0.25">
      <c r="A1495" t="s">
        <v>75</v>
      </c>
      <c r="B1495" t="s">
        <v>153</v>
      </c>
      <c r="C1495" t="s">
        <v>19</v>
      </c>
      <c r="D1495" t="s">
        <v>154</v>
      </c>
      <c r="E1495" t="s">
        <v>155</v>
      </c>
      <c r="F1495">
        <v>89148</v>
      </c>
      <c r="G1495" t="s">
        <v>110</v>
      </c>
      <c r="H1495" t="s">
        <v>80</v>
      </c>
      <c r="I1495" t="s">
        <v>81</v>
      </c>
      <c r="J1495" t="s">
        <v>90</v>
      </c>
      <c r="K1495" t="s">
        <v>38</v>
      </c>
      <c r="L1495" t="s">
        <v>111</v>
      </c>
      <c r="M1495" t="s">
        <v>92</v>
      </c>
      <c r="N1495" s="11" t="s">
        <v>84</v>
      </c>
      <c r="O1495" s="11" t="s">
        <v>2274</v>
      </c>
      <c r="P1495">
        <v>0</v>
      </c>
      <c r="Q1495">
        <v>1</v>
      </c>
      <c r="R1495">
        <v>0</v>
      </c>
      <c r="S1495">
        <v>104.76</v>
      </c>
      <c r="T1495">
        <v>-104.76</v>
      </c>
    </row>
    <row r="1496" spans="1:20" x14ac:dyDescent="0.25">
      <c r="A1496" t="s">
        <v>75</v>
      </c>
      <c r="B1496" t="s">
        <v>200</v>
      </c>
      <c r="C1496" t="s">
        <v>28</v>
      </c>
      <c r="D1496" t="s">
        <v>201</v>
      </c>
      <c r="E1496" t="s">
        <v>95</v>
      </c>
      <c r="F1496">
        <v>80002</v>
      </c>
      <c r="G1496" t="s">
        <v>115</v>
      </c>
      <c r="H1496" t="s">
        <v>80</v>
      </c>
      <c r="I1496" t="s">
        <v>281</v>
      </c>
      <c r="J1496" t="s">
        <v>90</v>
      </c>
      <c r="K1496" t="s">
        <v>42</v>
      </c>
      <c r="L1496" t="s">
        <v>91</v>
      </c>
      <c r="M1496" t="s">
        <v>92</v>
      </c>
      <c r="N1496" s="11" t="s">
        <v>84</v>
      </c>
      <c r="O1496" s="11" t="s">
        <v>2274</v>
      </c>
      <c r="P1496">
        <v>0</v>
      </c>
      <c r="Q1496">
        <v>18</v>
      </c>
      <c r="R1496">
        <v>0</v>
      </c>
      <c r="S1496">
        <v>137.19999999999999</v>
      </c>
      <c r="T1496">
        <v>-137.19999999999999</v>
      </c>
    </row>
    <row r="1497" spans="1:20" x14ac:dyDescent="0.25">
      <c r="A1497" t="s">
        <v>75</v>
      </c>
      <c r="B1497" t="s">
        <v>483</v>
      </c>
      <c r="C1497" t="s">
        <v>18</v>
      </c>
      <c r="D1497" t="s">
        <v>332</v>
      </c>
      <c r="E1497" t="s">
        <v>333</v>
      </c>
      <c r="F1497">
        <v>72401</v>
      </c>
      <c r="G1497" t="s">
        <v>514</v>
      </c>
      <c r="H1497" t="s">
        <v>80</v>
      </c>
      <c r="I1497" t="s">
        <v>81</v>
      </c>
      <c r="J1497" t="s">
        <v>82</v>
      </c>
      <c r="K1497" t="s">
        <v>38</v>
      </c>
      <c r="L1497" t="s">
        <v>111</v>
      </c>
      <c r="M1497" t="s">
        <v>83</v>
      </c>
      <c r="N1497" s="11" t="s">
        <v>84</v>
      </c>
      <c r="O1497" s="11" t="s">
        <v>2274</v>
      </c>
      <c r="P1497">
        <v>-3</v>
      </c>
      <c r="Q1497">
        <v>0</v>
      </c>
      <c r="R1497">
        <v>491.7</v>
      </c>
      <c r="S1497">
        <v>0</v>
      </c>
      <c r="T1497">
        <v>491.7</v>
      </c>
    </row>
    <row r="1498" spans="1:20" x14ac:dyDescent="0.25">
      <c r="A1498" t="s">
        <v>75</v>
      </c>
      <c r="B1498" t="s">
        <v>813</v>
      </c>
      <c r="C1498" t="s">
        <v>19</v>
      </c>
      <c r="D1498" t="s">
        <v>172</v>
      </c>
      <c r="E1498" t="s">
        <v>147</v>
      </c>
      <c r="F1498">
        <v>95255</v>
      </c>
      <c r="G1498" t="s">
        <v>1038</v>
      </c>
      <c r="H1498" t="s">
        <v>80</v>
      </c>
      <c r="I1498" t="s">
        <v>81</v>
      </c>
      <c r="J1498" t="s">
        <v>82</v>
      </c>
      <c r="K1498" t="s">
        <v>53</v>
      </c>
      <c r="L1498" t="s">
        <v>165</v>
      </c>
      <c r="M1498" t="s">
        <v>83</v>
      </c>
      <c r="N1498" s="11" t="s">
        <v>84</v>
      </c>
      <c r="O1498" s="11" t="s">
        <v>2274</v>
      </c>
      <c r="P1498">
        <v>-37</v>
      </c>
      <c r="Q1498">
        <v>0</v>
      </c>
      <c r="R1498">
        <v>5801.6</v>
      </c>
      <c r="S1498">
        <v>0</v>
      </c>
      <c r="T1498">
        <v>5801.6</v>
      </c>
    </row>
    <row r="1499" spans="1:20" x14ac:dyDescent="0.25">
      <c r="A1499" t="s">
        <v>75</v>
      </c>
      <c r="B1499" t="s">
        <v>360</v>
      </c>
      <c r="C1499" t="s">
        <v>26</v>
      </c>
      <c r="D1499" t="s">
        <v>361</v>
      </c>
      <c r="E1499" t="s">
        <v>105</v>
      </c>
      <c r="F1499">
        <v>29601</v>
      </c>
      <c r="G1499" t="s">
        <v>309</v>
      </c>
      <c r="H1499" t="s">
        <v>80</v>
      </c>
      <c r="I1499" t="s">
        <v>281</v>
      </c>
      <c r="J1499" t="s">
        <v>90</v>
      </c>
      <c r="K1499" t="s">
        <v>42</v>
      </c>
      <c r="L1499" t="s">
        <v>91</v>
      </c>
      <c r="M1499" t="s">
        <v>92</v>
      </c>
      <c r="N1499" s="11" t="s">
        <v>84</v>
      </c>
      <c r="O1499" s="11" t="s">
        <v>2274</v>
      </c>
      <c r="P1499">
        <v>0</v>
      </c>
      <c r="Q1499">
        <v>5</v>
      </c>
      <c r="R1499">
        <v>0</v>
      </c>
      <c r="S1499">
        <v>56</v>
      </c>
      <c r="T1499">
        <v>-56</v>
      </c>
    </row>
    <row r="1500" spans="1:20" x14ac:dyDescent="0.25">
      <c r="A1500" t="s">
        <v>75</v>
      </c>
      <c r="B1500" t="s">
        <v>372</v>
      </c>
      <c r="C1500" t="s">
        <v>19</v>
      </c>
      <c r="D1500" t="s">
        <v>172</v>
      </c>
      <c r="E1500" t="s">
        <v>147</v>
      </c>
      <c r="F1500">
        <v>85255</v>
      </c>
      <c r="G1500" t="s">
        <v>348</v>
      </c>
      <c r="H1500" t="s">
        <v>80</v>
      </c>
      <c r="I1500" t="s">
        <v>81</v>
      </c>
      <c r="J1500" t="s">
        <v>90</v>
      </c>
      <c r="K1500" t="s">
        <v>53</v>
      </c>
      <c r="L1500" t="s">
        <v>193</v>
      </c>
      <c r="M1500" t="s">
        <v>92</v>
      </c>
      <c r="N1500" s="11" t="s">
        <v>84</v>
      </c>
      <c r="O1500" s="11" t="s">
        <v>2274</v>
      </c>
      <c r="P1500">
        <v>0</v>
      </c>
      <c r="Q1500">
        <v>23</v>
      </c>
      <c r="R1500">
        <v>0</v>
      </c>
      <c r="S1500">
        <v>3258.8</v>
      </c>
      <c r="T1500">
        <v>-3258.8</v>
      </c>
    </row>
    <row r="1501" spans="1:20" x14ac:dyDescent="0.25">
      <c r="A1501" t="s">
        <v>75</v>
      </c>
      <c r="B1501" t="s">
        <v>747</v>
      </c>
      <c r="C1501" t="s">
        <v>25</v>
      </c>
      <c r="D1501" t="s">
        <v>748</v>
      </c>
      <c r="E1501" t="s">
        <v>186</v>
      </c>
      <c r="F1501">
        <v>11101</v>
      </c>
      <c r="G1501" t="s">
        <v>1390</v>
      </c>
      <c r="H1501" t="s">
        <v>80</v>
      </c>
      <c r="I1501" t="s">
        <v>281</v>
      </c>
      <c r="J1501" t="s">
        <v>1070</v>
      </c>
      <c r="K1501" t="s">
        <v>36</v>
      </c>
      <c r="L1501" t="s">
        <v>287</v>
      </c>
      <c r="M1501" t="s">
        <v>83</v>
      </c>
      <c r="N1501" s="11" t="s">
        <v>84</v>
      </c>
      <c r="O1501" s="11" t="s">
        <v>2274</v>
      </c>
      <c r="P1501">
        <v>0</v>
      </c>
      <c r="Q1501">
        <v>2</v>
      </c>
      <c r="R1501">
        <v>0</v>
      </c>
      <c r="S1501">
        <v>9.5</v>
      </c>
      <c r="T1501">
        <v>-9.5</v>
      </c>
    </row>
    <row r="1502" spans="1:20" x14ac:dyDescent="0.25">
      <c r="A1502" t="s">
        <v>75</v>
      </c>
      <c r="B1502" t="s">
        <v>551</v>
      </c>
      <c r="C1502" t="s">
        <v>27</v>
      </c>
      <c r="D1502" t="s">
        <v>552</v>
      </c>
      <c r="E1502" t="s">
        <v>114</v>
      </c>
      <c r="F1502">
        <v>33634</v>
      </c>
      <c r="G1502" t="s">
        <v>976</v>
      </c>
      <c r="H1502" t="s">
        <v>80</v>
      </c>
      <c r="I1502" t="s">
        <v>81</v>
      </c>
      <c r="J1502" t="s">
        <v>90</v>
      </c>
      <c r="K1502" t="s">
        <v>53</v>
      </c>
      <c r="L1502" t="s">
        <v>436</v>
      </c>
      <c r="M1502" t="s">
        <v>92</v>
      </c>
      <c r="N1502" s="11" t="s">
        <v>84</v>
      </c>
      <c r="O1502" s="11" t="s">
        <v>2274</v>
      </c>
      <c r="P1502">
        <v>0</v>
      </c>
      <c r="Q1502">
        <v>24</v>
      </c>
      <c r="R1502">
        <v>0</v>
      </c>
      <c r="S1502">
        <v>2694</v>
      </c>
      <c r="T1502">
        <v>-2694</v>
      </c>
    </row>
    <row r="1503" spans="1:20" x14ac:dyDescent="0.25">
      <c r="A1503" t="s">
        <v>75</v>
      </c>
      <c r="B1503" t="s">
        <v>421</v>
      </c>
      <c r="C1503" t="s">
        <v>29</v>
      </c>
      <c r="D1503" t="s">
        <v>422</v>
      </c>
      <c r="E1503" t="s">
        <v>423</v>
      </c>
      <c r="F1503">
        <v>40505</v>
      </c>
      <c r="G1503" t="s">
        <v>388</v>
      </c>
      <c r="H1503" t="s">
        <v>80</v>
      </c>
      <c r="I1503" t="s">
        <v>81</v>
      </c>
      <c r="J1503" t="s">
        <v>90</v>
      </c>
      <c r="K1503" t="s">
        <v>38</v>
      </c>
      <c r="L1503" t="s">
        <v>111</v>
      </c>
      <c r="M1503" t="s">
        <v>92</v>
      </c>
      <c r="N1503" s="11" t="s">
        <v>84</v>
      </c>
      <c r="O1503" s="11" t="s">
        <v>2274</v>
      </c>
      <c r="P1503">
        <v>0</v>
      </c>
      <c r="Q1503">
        <v>2</v>
      </c>
      <c r="R1503">
        <v>0</v>
      </c>
      <c r="S1503">
        <v>149</v>
      </c>
      <c r="T1503">
        <v>-149</v>
      </c>
    </row>
    <row r="1504" spans="1:20" x14ac:dyDescent="0.25">
      <c r="A1504" t="s">
        <v>75</v>
      </c>
      <c r="B1504" t="s">
        <v>1391</v>
      </c>
      <c r="C1504" t="s">
        <v>29</v>
      </c>
      <c r="D1504" t="s">
        <v>1392</v>
      </c>
      <c r="E1504" t="s">
        <v>142</v>
      </c>
      <c r="F1504">
        <v>49009</v>
      </c>
      <c r="G1504" t="s">
        <v>402</v>
      </c>
      <c r="H1504" t="s">
        <v>80</v>
      </c>
      <c r="I1504" t="s">
        <v>81</v>
      </c>
      <c r="J1504" t="s">
        <v>365</v>
      </c>
      <c r="K1504" t="s">
        <v>39</v>
      </c>
      <c r="L1504" t="s">
        <v>39</v>
      </c>
      <c r="M1504" t="s">
        <v>92</v>
      </c>
      <c r="N1504" s="11" t="s">
        <v>84</v>
      </c>
      <c r="O1504" s="11" t="s">
        <v>2274</v>
      </c>
      <c r="P1504">
        <v>0</v>
      </c>
      <c r="Q1504">
        <v>1</v>
      </c>
      <c r="R1504">
        <v>0</v>
      </c>
      <c r="S1504">
        <v>295</v>
      </c>
      <c r="T1504">
        <v>-295</v>
      </c>
    </row>
    <row r="1505" spans="1:20" x14ac:dyDescent="0.25">
      <c r="A1505" t="s">
        <v>75</v>
      </c>
      <c r="B1505" t="s">
        <v>171</v>
      </c>
      <c r="C1505" t="s">
        <v>19</v>
      </c>
      <c r="D1505" t="s">
        <v>172</v>
      </c>
      <c r="E1505" t="s">
        <v>147</v>
      </c>
      <c r="F1505">
        <v>85260</v>
      </c>
      <c r="G1505" t="s">
        <v>962</v>
      </c>
      <c r="H1505" t="s">
        <v>80</v>
      </c>
      <c r="I1505" t="s">
        <v>81</v>
      </c>
      <c r="J1505" t="s">
        <v>82</v>
      </c>
      <c r="K1505" t="s">
        <v>53</v>
      </c>
      <c r="L1505" t="s">
        <v>165</v>
      </c>
      <c r="M1505" t="s">
        <v>83</v>
      </c>
      <c r="N1505" s="11" t="s">
        <v>84</v>
      </c>
      <c r="O1505" s="11" t="s">
        <v>2274</v>
      </c>
      <c r="P1505">
        <v>8</v>
      </c>
      <c r="Q1505">
        <v>0</v>
      </c>
      <c r="R1505">
        <v>768.8</v>
      </c>
      <c r="S1505">
        <v>0</v>
      </c>
      <c r="T1505">
        <v>768.8</v>
      </c>
    </row>
    <row r="1506" spans="1:20" x14ac:dyDescent="0.25">
      <c r="A1506" t="s">
        <v>75</v>
      </c>
      <c r="B1506" t="s">
        <v>821</v>
      </c>
      <c r="C1506" t="s">
        <v>29</v>
      </c>
      <c r="D1506" t="s">
        <v>822</v>
      </c>
      <c r="E1506" t="s">
        <v>87</v>
      </c>
      <c r="F1506">
        <v>43074</v>
      </c>
      <c r="G1506" t="s">
        <v>514</v>
      </c>
      <c r="H1506" t="s">
        <v>80</v>
      </c>
      <c r="I1506" t="s">
        <v>81</v>
      </c>
      <c r="J1506" t="s">
        <v>82</v>
      </c>
      <c r="K1506" t="s">
        <v>38</v>
      </c>
      <c r="L1506" t="s">
        <v>111</v>
      </c>
      <c r="M1506" t="s">
        <v>83</v>
      </c>
      <c r="N1506" s="11" t="s">
        <v>84</v>
      </c>
      <c r="O1506" s="11" t="s">
        <v>2274</v>
      </c>
      <c r="P1506">
        <v>2</v>
      </c>
      <c r="Q1506">
        <v>0</v>
      </c>
      <c r="R1506">
        <v>298</v>
      </c>
      <c r="S1506">
        <v>0</v>
      </c>
      <c r="T1506">
        <v>298</v>
      </c>
    </row>
    <row r="1507" spans="1:20" x14ac:dyDescent="0.25">
      <c r="A1507" t="s">
        <v>75</v>
      </c>
      <c r="B1507" t="s">
        <v>135</v>
      </c>
      <c r="C1507" t="s">
        <v>22</v>
      </c>
      <c r="D1507" t="s">
        <v>136</v>
      </c>
      <c r="E1507" t="s">
        <v>137</v>
      </c>
      <c r="F1507">
        <v>23113</v>
      </c>
      <c r="G1507" t="s">
        <v>1319</v>
      </c>
      <c r="H1507" t="s">
        <v>80</v>
      </c>
      <c r="I1507" t="s">
        <v>81</v>
      </c>
      <c r="J1507" t="s">
        <v>82</v>
      </c>
      <c r="K1507" t="s">
        <v>53</v>
      </c>
      <c r="L1507" t="s">
        <v>139</v>
      </c>
      <c r="M1507" t="s">
        <v>83</v>
      </c>
      <c r="N1507" s="11" t="s">
        <v>84</v>
      </c>
      <c r="O1507" s="11" t="s">
        <v>2274</v>
      </c>
      <c r="P1507">
        <v>-30</v>
      </c>
      <c r="Q1507">
        <v>0</v>
      </c>
      <c r="R1507">
        <v>312</v>
      </c>
      <c r="S1507">
        <v>0</v>
      </c>
      <c r="T1507">
        <v>312</v>
      </c>
    </row>
    <row r="1508" spans="1:20" x14ac:dyDescent="0.25">
      <c r="A1508" t="s">
        <v>75</v>
      </c>
      <c r="B1508" t="s">
        <v>1060</v>
      </c>
      <c r="C1508" t="s">
        <v>27</v>
      </c>
      <c r="D1508" t="s">
        <v>999</v>
      </c>
      <c r="E1508" t="s">
        <v>114</v>
      </c>
      <c r="F1508">
        <v>33765</v>
      </c>
      <c r="G1508" t="s">
        <v>1034</v>
      </c>
      <c r="H1508" t="s">
        <v>80</v>
      </c>
      <c r="I1508" t="s">
        <v>81</v>
      </c>
      <c r="J1508" t="s">
        <v>82</v>
      </c>
      <c r="K1508" t="s">
        <v>53</v>
      </c>
      <c r="L1508" t="s">
        <v>248</v>
      </c>
      <c r="M1508" t="s">
        <v>83</v>
      </c>
      <c r="N1508" s="11" t="s">
        <v>84</v>
      </c>
      <c r="O1508" s="11" t="s">
        <v>2274</v>
      </c>
      <c r="P1508">
        <v>1</v>
      </c>
      <c r="Q1508">
        <v>0</v>
      </c>
      <c r="R1508">
        <v>4.5</v>
      </c>
      <c r="S1508">
        <v>0</v>
      </c>
      <c r="T1508">
        <v>4.5</v>
      </c>
    </row>
    <row r="1509" spans="1:20" x14ac:dyDescent="0.25">
      <c r="A1509" t="s">
        <v>75</v>
      </c>
      <c r="B1509" t="s">
        <v>103</v>
      </c>
      <c r="C1509" t="s">
        <v>26</v>
      </c>
      <c r="D1509" t="s">
        <v>104</v>
      </c>
      <c r="E1509" t="s">
        <v>105</v>
      </c>
      <c r="F1509">
        <v>29420</v>
      </c>
      <c r="G1509" t="s">
        <v>1393</v>
      </c>
      <c r="H1509" t="s">
        <v>80</v>
      </c>
      <c r="I1509" t="s">
        <v>164</v>
      </c>
      <c r="J1509" t="s">
        <v>90</v>
      </c>
      <c r="K1509" t="s">
        <v>53</v>
      </c>
      <c r="L1509" t="s">
        <v>248</v>
      </c>
      <c r="M1509" t="s">
        <v>92</v>
      </c>
      <c r="N1509" s="11" t="s">
        <v>84</v>
      </c>
      <c r="O1509" s="11" t="s">
        <v>2274</v>
      </c>
      <c r="P1509">
        <v>0</v>
      </c>
      <c r="Q1509">
        <v>16</v>
      </c>
      <c r="R1509">
        <v>0</v>
      </c>
      <c r="S1509">
        <v>192.8</v>
      </c>
      <c r="T1509">
        <v>-192.8</v>
      </c>
    </row>
    <row r="1510" spans="1:20" x14ac:dyDescent="0.25">
      <c r="A1510" t="s">
        <v>75</v>
      </c>
      <c r="B1510" t="s">
        <v>842</v>
      </c>
      <c r="C1510" t="s">
        <v>30</v>
      </c>
      <c r="D1510" t="s">
        <v>843</v>
      </c>
      <c r="E1510" t="s">
        <v>640</v>
      </c>
      <c r="F1510">
        <v>60612</v>
      </c>
      <c r="G1510" t="s">
        <v>1394</v>
      </c>
      <c r="H1510" t="s">
        <v>80</v>
      </c>
      <c r="I1510" t="s">
        <v>81</v>
      </c>
      <c r="J1510" t="s">
        <v>90</v>
      </c>
      <c r="K1510" t="s">
        <v>53</v>
      </c>
      <c r="L1510" t="s">
        <v>193</v>
      </c>
      <c r="M1510" t="s">
        <v>92</v>
      </c>
      <c r="N1510" s="11" t="s">
        <v>84</v>
      </c>
      <c r="O1510" s="11" t="s">
        <v>2274</v>
      </c>
      <c r="P1510">
        <v>0</v>
      </c>
      <c r="Q1510">
        <v>1</v>
      </c>
      <c r="R1510">
        <v>0</v>
      </c>
      <c r="S1510">
        <v>106.7</v>
      </c>
      <c r="T1510">
        <v>-106.7</v>
      </c>
    </row>
    <row r="1511" spans="1:20" x14ac:dyDescent="0.25">
      <c r="A1511" t="s">
        <v>75</v>
      </c>
      <c r="B1511" t="s">
        <v>360</v>
      </c>
      <c r="C1511" t="s">
        <v>26</v>
      </c>
      <c r="D1511" t="s">
        <v>361</v>
      </c>
      <c r="E1511" t="s">
        <v>105</v>
      </c>
      <c r="F1511">
        <v>29601</v>
      </c>
      <c r="G1511" t="s">
        <v>453</v>
      </c>
      <c r="H1511" t="s">
        <v>80</v>
      </c>
      <c r="I1511" t="s">
        <v>89</v>
      </c>
      <c r="J1511" t="s">
        <v>90</v>
      </c>
      <c r="K1511" t="s">
        <v>42</v>
      </c>
      <c r="L1511" t="s">
        <v>91</v>
      </c>
      <c r="M1511" t="s">
        <v>92</v>
      </c>
      <c r="N1511" s="11" t="s">
        <v>84</v>
      </c>
      <c r="O1511" s="11" t="s">
        <v>2274</v>
      </c>
      <c r="P1511">
        <v>0</v>
      </c>
      <c r="Q1511">
        <v>2</v>
      </c>
      <c r="R1511">
        <v>0</v>
      </c>
      <c r="S1511">
        <v>24.2</v>
      </c>
      <c r="T1511">
        <v>-24.2</v>
      </c>
    </row>
    <row r="1512" spans="1:20" x14ac:dyDescent="0.25">
      <c r="A1512" t="s">
        <v>75</v>
      </c>
      <c r="B1512" t="s">
        <v>721</v>
      </c>
      <c r="C1512" t="s">
        <v>29</v>
      </c>
      <c r="D1512" t="s">
        <v>722</v>
      </c>
      <c r="E1512" t="s">
        <v>87</v>
      </c>
      <c r="F1512">
        <v>44221</v>
      </c>
      <c r="G1512" t="s">
        <v>1395</v>
      </c>
      <c r="H1512" t="s">
        <v>80</v>
      </c>
      <c r="I1512" t="s">
        <v>81</v>
      </c>
      <c r="J1512" t="s">
        <v>90</v>
      </c>
      <c r="K1512" t="s">
        <v>53</v>
      </c>
      <c r="L1512" t="s">
        <v>165</v>
      </c>
      <c r="M1512" t="s">
        <v>92</v>
      </c>
      <c r="N1512" s="11" t="s">
        <v>84</v>
      </c>
      <c r="O1512" s="11" t="s">
        <v>2274</v>
      </c>
      <c r="P1512">
        <v>0</v>
      </c>
      <c r="Q1512">
        <v>15</v>
      </c>
      <c r="R1512">
        <v>0</v>
      </c>
      <c r="S1512">
        <v>1455</v>
      </c>
      <c r="T1512">
        <v>-1455</v>
      </c>
    </row>
    <row r="1513" spans="1:20" x14ac:dyDescent="0.25">
      <c r="A1513" t="s">
        <v>75</v>
      </c>
      <c r="B1513" t="s">
        <v>1174</v>
      </c>
      <c r="C1513" t="s">
        <v>26</v>
      </c>
      <c r="D1513" t="s">
        <v>1175</v>
      </c>
      <c r="E1513" t="s">
        <v>109</v>
      </c>
      <c r="F1513">
        <v>28117</v>
      </c>
      <c r="G1513" t="s">
        <v>550</v>
      </c>
      <c r="H1513" t="s">
        <v>80</v>
      </c>
      <c r="I1513" t="s">
        <v>81</v>
      </c>
      <c r="J1513" t="s">
        <v>82</v>
      </c>
      <c r="K1513" t="s">
        <v>38</v>
      </c>
      <c r="L1513" t="s">
        <v>111</v>
      </c>
      <c r="M1513" t="s">
        <v>83</v>
      </c>
      <c r="N1513" s="11" t="s">
        <v>84</v>
      </c>
      <c r="O1513" s="11" t="s">
        <v>2274</v>
      </c>
      <c r="P1513">
        <v>-3</v>
      </c>
      <c r="Q1513">
        <v>0</v>
      </c>
      <c r="R1513">
        <v>577.04999999999995</v>
      </c>
      <c r="S1513">
        <v>0</v>
      </c>
      <c r="T1513">
        <v>577.04999999999995</v>
      </c>
    </row>
    <row r="1514" spans="1:20" x14ac:dyDescent="0.25">
      <c r="A1514" t="s">
        <v>75</v>
      </c>
      <c r="B1514" t="s">
        <v>829</v>
      </c>
      <c r="C1514" t="s">
        <v>27</v>
      </c>
      <c r="D1514" t="s">
        <v>681</v>
      </c>
      <c r="E1514" t="s">
        <v>114</v>
      </c>
      <c r="F1514">
        <v>33912</v>
      </c>
      <c r="G1514" t="s">
        <v>728</v>
      </c>
      <c r="H1514" t="s">
        <v>80</v>
      </c>
      <c r="I1514" t="s">
        <v>81</v>
      </c>
      <c r="J1514" t="s">
        <v>82</v>
      </c>
      <c r="K1514" t="s">
        <v>37</v>
      </c>
      <c r="L1514" t="s">
        <v>729</v>
      </c>
      <c r="M1514" t="s">
        <v>83</v>
      </c>
      <c r="N1514" s="11" t="s">
        <v>84</v>
      </c>
      <c r="O1514" s="11" t="s">
        <v>2274</v>
      </c>
      <c r="P1514">
        <v>0</v>
      </c>
      <c r="Q1514">
        <v>0</v>
      </c>
      <c r="R1514">
        <v>-424.24</v>
      </c>
      <c r="S1514">
        <v>0</v>
      </c>
      <c r="T1514">
        <v>-424.24</v>
      </c>
    </row>
    <row r="1515" spans="1:20" x14ac:dyDescent="0.25">
      <c r="A1515" t="s">
        <v>75</v>
      </c>
      <c r="B1515" t="s">
        <v>541</v>
      </c>
      <c r="C1515" t="s">
        <v>29</v>
      </c>
      <c r="D1515" t="s">
        <v>542</v>
      </c>
      <c r="E1515" t="s">
        <v>142</v>
      </c>
      <c r="F1515">
        <v>48359</v>
      </c>
      <c r="G1515" t="s">
        <v>119</v>
      </c>
      <c r="H1515" t="s">
        <v>80</v>
      </c>
      <c r="I1515" t="s">
        <v>81</v>
      </c>
      <c r="J1515" t="s">
        <v>82</v>
      </c>
      <c r="K1515" t="s">
        <v>38</v>
      </c>
      <c r="L1515" t="s">
        <v>111</v>
      </c>
      <c r="M1515" t="s">
        <v>83</v>
      </c>
      <c r="N1515" s="11" t="s">
        <v>84</v>
      </c>
      <c r="O1515" s="11" t="s">
        <v>2274</v>
      </c>
      <c r="P1515">
        <v>-1</v>
      </c>
      <c r="Q1515">
        <v>0</v>
      </c>
      <c r="R1515">
        <v>115.2</v>
      </c>
      <c r="S1515">
        <v>0</v>
      </c>
      <c r="T1515">
        <v>115.2</v>
      </c>
    </row>
    <row r="1516" spans="1:20" x14ac:dyDescent="0.25">
      <c r="A1516" t="s">
        <v>75</v>
      </c>
      <c r="B1516" t="s">
        <v>399</v>
      </c>
      <c r="C1516" t="s">
        <v>28</v>
      </c>
      <c r="D1516" t="s">
        <v>400</v>
      </c>
      <c r="E1516" t="s">
        <v>295</v>
      </c>
      <c r="F1516">
        <v>84070</v>
      </c>
      <c r="G1516" t="s">
        <v>1396</v>
      </c>
      <c r="H1516" t="s">
        <v>80</v>
      </c>
      <c r="I1516" t="s">
        <v>81</v>
      </c>
      <c r="J1516" t="s">
        <v>82</v>
      </c>
      <c r="K1516" t="s">
        <v>53</v>
      </c>
      <c r="L1516" t="s">
        <v>675</v>
      </c>
      <c r="M1516" t="s">
        <v>83</v>
      </c>
      <c r="N1516" s="11" t="s">
        <v>84</v>
      </c>
      <c r="O1516" s="11" t="s">
        <v>2274</v>
      </c>
      <c r="P1516">
        <v>-4</v>
      </c>
      <c r="Q1516">
        <v>0</v>
      </c>
      <c r="R1516">
        <v>2009.8</v>
      </c>
      <c r="S1516">
        <v>0</v>
      </c>
      <c r="T1516">
        <v>2009.8</v>
      </c>
    </row>
    <row r="1517" spans="1:20" x14ac:dyDescent="0.25">
      <c r="A1517" t="s">
        <v>75</v>
      </c>
      <c r="B1517" t="s">
        <v>112</v>
      </c>
      <c r="C1517" t="s">
        <v>27</v>
      </c>
      <c r="D1517" t="s">
        <v>113</v>
      </c>
      <c r="E1517" t="s">
        <v>114</v>
      </c>
      <c r="F1517">
        <v>32256</v>
      </c>
      <c r="G1517" t="s">
        <v>173</v>
      </c>
      <c r="H1517" t="s">
        <v>80</v>
      </c>
      <c r="I1517" t="s">
        <v>81</v>
      </c>
      <c r="J1517" t="s">
        <v>82</v>
      </c>
      <c r="K1517" t="s">
        <v>36</v>
      </c>
      <c r="L1517" t="s">
        <v>36</v>
      </c>
      <c r="M1517" t="s">
        <v>83</v>
      </c>
      <c r="N1517" s="11" t="s">
        <v>84</v>
      </c>
      <c r="O1517" s="11" t="s">
        <v>2274</v>
      </c>
      <c r="P1517">
        <v>1</v>
      </c>
      <c r="Q1517">
        <v>0</v>
      </c>
      <c r="R1517">
        <v>0</v>
      </c>
      <c r="S1517">
        <v>0</v>
      </c>
      <c r="T1517">
        <v>0</v>
      </c>
    </row>
    <row r="1518" spans="1:20" x14ac:dyDescent="0.25">
      <c r="A1518" t="s">
        <v>75</v>
      </c>
      <c r="B1518" t="s">
        <v>968</v>
      </c>
      <c r="C1518" t="s">
        <v>26</v>
      </c>
      <c r="D1518" t="s">
        <v>969</v>
      </c>
      <c r="E1518" t="s">
        <v>426</v>
      </c>
      <c r="F1518">
        <v>37067</v>
      </c>
      <c r="G1518" t="s">
        <v>1397</v>
      </c>
      <c r="H1518" t="s">
        <v>80</v>
      </c>
      <c r="I1518" t="s">
        <v>81</v>
      </c>
      <c r="J1518" t="s">
        <v>90</v>
      </c>
      <c r="K1518" t="s">
        <v>53</v>
      </c>
      <c r="L1518" t="s">
        <v>248</v>
      </c>
      <c r="M1518" t="s">
        <v>92</v>
      </c>
      <c r="N1518" s="11" t="s">
        <v>84</v>
      </c>
      <c r="O1518" s="11" t="s">
        <v>2274</v>
      </c>
      <c r="P1518">
        <v>0</v>
      </c>
      <c r="Q1518">
        <v>6</v>
      </c>
      <c r="R1518">
        <v>0</v>
      </c>
      <c r="S1518">
        <v>11.1</v>
      </c>
      <c r="T1518">
        <v>-11.1</v>
      </c>
    </row>
    <row r="1519" spans="1:20" x14ac:dyDescent="0.25">
      <c r="A1519" t="s">
        <v>75</v>
      </c>
      <c r="B1519" t="s">
        <v>1398</v>
      </c>
      <c r="C1519" t="s">
        <v>28</v>
      </c>
      <c r="D1519" t="s">
        <v>1399</v>
      </c>
      <c r="E1519" t="s">
        <v>295</v>
      </c>
      <c r="F1519">
        <v>84043</v>
      </c>
      <c r="G1519" t="s">
        <v>1400</v>
      </c>
      <c r="H1519" t="s">
        <v>80</v>
      </c>
      <c r="I1519" t="s">
        <v>81</v>
      </c>
      <c r="J1519" t="s">
        <v>90</v>
      </c>
      <c r="K1519" t="s">
        <v>51</v>
      </c>
      <c r="L1519" t="s">
        <v>250</v>
      </c>
      <c r="M1519" t="s">
        <v>92</v>
      </c>
      <c r="N1519" s="11" t="s">
        <v>84</v>
      </c>
      <c r="O1519" s="11" t="s">
        <v>2274</v>
      </c>
      <c r="P1519">
        <v>0</v>
      </c>
      <c r="Q1519">
        <v>3</v>
      </c>
      <c r="R1519">
        <v>0</v>
      </c>
      <c r="S1519">
        <v>71.099999999999994</v>
      </c>
      <c r="T1519">
        <v>-71.099999999999994</v>
      </c>
    </row>
    <row r="1520" spans="1:20" x14ac:dyDescent="0.25">
      <c r="A1520" t="s">
        <v>75</v>
      </c>
      <c r="B1520" t="s">
        <v>842</v>
      </c>
      <c r="C1520" t="s">
        <v>30</v>
      </c>
      <c r="D1520" t="s">
        <v>843</v>
      </c>
      <c r="E1520" t="s">
        <v>640</v>
      </c>
      <c r="F1520">
        <v>60612</v>
      </c>
      <c r="G1520" t="s">
        <v>373</v>
      </c>
      <c r="H1520" t="s">
        <v>80</v>
      </c>
      <c r="I1520" t="s">
        <v>81</v>
      </c>
      <c r="J1520" t="s">
        <v>90</v>
      </c>
      <c r="K1520" t="s">
        <v>38</v>
      </c>
      <c r="L1520" t="s">
        <v>111</v>
      </c>
      <c r="M1520" t="s">
        <v>92</v>
      </c>
      <c r="N1520" s="11" t="s">
        <v>84</v>
      </c>
      <c r="O1520" s="11" t="s">
        <v>2274</v>
      </c>
      <c r="P1520">
        <v>0</v>
      </c>
      <c r="Q1520">
        <v>2</v>
      </c>
      <c r="R1520">
        <v>0</v>
      </c>
      <c r="S1520">
        <v>92.1</v>
      </c>
      <c r="T1520">
        <v>-92.1</v>
      </c>
    </row>
    <row r="1521" spans="1:20" x14ac:dyDescent="0.25">
      <c r="A1521" t="s">
        <v>75</v>
      </c>
      <c r="B1521" t="s">
        <v>614</v>
      </c>
      <c r="C1521" t="s">
        <v>25</v>
      </c>
      <c r="D1521" t="s">
        <v>131</v>
      </c>
      <c r="E1521" t="s">
        <v>114</v>
      </c>
      <c r="F1521">
        <v>33405</v>
      </c>
      <c r="G1521" t="s">
        <v>110</v>
      </c>
      <c r="H1521" t="s">
        <v>80</v>
      </c>
      <c r="I1521" t="s">
        <v>81</v>
      </c>
      <c r="J1521" t="s">
        <v>90</v>
      </c>
      <c r="K1521" t="s">
        <v>38</v>
      </c>
      <c r="L1521" t="s">
        <v>111</v>
      </c>
      <c r="M1521" t="s">
        <v>92</v>
      </c>
      <c r="N1521" s="11" t="s">
        <v>84</v>
      </c>
      <c r="O1521" s="11" t="s">
        <v>2274</v>
      </c>
      <c r="P1521">
        <v>0</v>
      </c>
      <c r="Q1521">
        <v>1</v>
      </c>
      <c r="R1521">
        <v>0</v>
      </c>
      <c r="S1521">
        <v>81.48</v>
      </c>
      <c r="T1521">
        <v>-81.48</v>
      </c>
    </row>
    <row r="1522" spans="1:20" x14ac:dyDescent="0.25">
      <c r="A1522" t="s">
        <v>75</v>
      </c>
      <c r="B1522" t="s">
        <v>120</v>
      </c>
      <c r="C1522" t="s">
        <v>22</v>
      </c>
      <c r="D1522" t="s">
        <v>121</v>
      </c>
      <c r="E1522" t="s">
        <v>122</v>
      </c>
      <c r="F1522">
        <v>20910</v>
      </c>
      <c r="G1522" t="s">
        <v>110</v>
      </c>
      <c r="H1522" t="s">
        <v>80</v>
      </c>
      <c r="I1522" t="s">
        <v>81</v>
      </c>
      <c r="J1522" t="s">
        <v>90</v>
      </c>
      <c r="K1522" t="s">
        <v>38</v>
      </c>
      <c r="L1522" t="s">
        <v>111</v>
      </c>
      <c r="M1522" t="s">
        <v>92</v>
      </c>
      <c r="N1522" s="11" t="s">
        <v>84</v>
      </c>
      <c r="O1522" s="11" t="s">
        <v>2274</v>
      </c>
      <c r="P1522">
        <v>0</v>
      </c>
      <c r="Q1522">
        <v>17</v>
      </c>
      <c r="R1522">
        <v>0</v>
      </c>
      <c r="S1522">
        <v>1931.01</v>
      </c>
      <c r="T1522">
        <v>-1931.01</v>
      </c>
    </row>
    <row r="1523" spans="1:20" x14ac:dyDescent="0.25">
      <c r="A1523" t="s">
        <v>75</v>
      </c>
      <c r="B1523" t="s">
        <v>171</v>
      </c>
      <c r="C1523" t="s">
        <v>23</v>
      </c>
      <c r="D1523" t="s">
        <v>513</v>
      </c>
      <c r="E1523" t="s">
        <v>176</v>
      </c>
      <c r="F1523">
        <v>98005</v>
      </c>
      <c r="G1523" t="s">
        <v>106</v>
      </c>
      <c r="H1523" t="s">
        <v>80</v>
      </c>
      <c r="I1523" t="s">
        <v>164</v>
      </c>
      <c r="J1523" t="s">
        <v>90</v>
      </c>
      <c r="K1523" t="s">
        <v>42</v>
      </c>
      <c r="L1523" t="s">
        <v>91</v>
      </c>
      <c r="M1523" t="s">
        <v>92</v>
      </c>
      <c r="N1523" s="11" t="s">
        <v>84</v>
      </c>
      <c r="O1523" s="11" t="s">
        <v>2274</v>
      </c>
      <c r="P1523">
        <v>0</v>
      </c>
      <c r="Q1523">
        <v>126</v>
      </c>
      <c r="R1523">
        <v>0</v>
      </c>
      <c r="S1523">
        <v>2187.36</v>
      </c>
      <c r="T1523">
        <v>-2187.36</v>
      </c>
    </row>
    <row r="1524" spans="1:20" x14ac:dyDescent="0.25">
      <c r="A1524" t="s">
        <v>75</v>
      </c>
      <c r="B1524" t="s">
        <v>395</v>
      </c>
      <c r="C1524" t="s">
        <v>24</v>
      </c>
      <c r="D1524" t="s">
        <v>396</v>
      </c>
      <c r="E1524" t="s">
        <v>397</v>
      </c>
      <c r="F1524">
        <v>55439</v>
      </c>
      <c r="G1524" t="s">
        <v>1401</v>
      </c>
      <c r="H1524" t="s">
        <v>80</v>
      </c>
      <c r="I1524" t="s">
        <v>81</v>
      </c>
      <c r="J1524" t="s">
        <v>82</v>
      </c>
      <c r="K1524" t="s">
        <v>53</v>
      </c>
      <c r="L1524" t="s">
        <v>532</v>
      </c>
      <c r="M1524" t="s">
        <v>83</v>
      </c>
      <c r="N1524" s="11" t="s">
        <v>84</v>
      </c>
      <c r="O1524" s="11" t="s">
        <v>2274</v>
      </c>
      <c r="P1524">
        <v>-19</v>
      </c>
      <c r="Q1524">
        <v>0</v>
      </c>
      <c r="R1524">
        <v>2547.9</v>
      </c>
      <c r="S1524">
        <v>0</v>
      </c>
      <c r="T1524">
        <v>2547.9</v>
      </c>
    </row>
    <row r="1525" spans="1:20" x14ac:dyDescent="0.25">
      <c r="A1525" t="s">
        <v>75</v>
      </c>
      <c r="B1525" t="s">
        <v>1402</v>
      </c>
      <c r="C1525" t="s">
        <v>25</v>
      </c>
      <c r="D1525" t="s">
        <v>213</v>
      </c>
      <c r="E1525" t="s">
        <v>186</v>
      </c>
      <c r="F1525">
        <v>11803</v>
      </c>
      <c r="G1525" t="s">
        <v>944</v>
      </c>
      <c r="H1525" t="s">
        <v>80</v>
      </c>
      <c r="I1525" t="s">
        <v>81</v>
      </c>
      <c r="J1525" t="s">
        <v>82</v>
      </c>
      <c r="K1525" t="s">
        <v>42</v>
      </c>
      <c r="L1525" t="s">
        <v>91</v>
      </c>
      <c r="M1525" t="s">
        <v>83</v>
      </c>
      <c r="N1525" s="11" t="s">
        <v>84</v>
      </c>
      <c r="O1525" s="11" t="s">
        <v>2274</v>
      </c>
      <c r="P1525">
        <v>-22</v>
      </c>
      <c r="Q1525">
        <v>0</v>
      </c>
      <c r="R1525">
        <v>1576.3</v>
      </c>
      <c r="S1525">
        <v>0</v>
      </c>
      <c r="T1525">
        <v>1576.3</v>
      </c>
    </row>
    <row r="1526" spans="1:20" x14ac:dyDescent="0.25">
      <c r="A1526" t="s">
        <v>75</v>
      </c>
      <c r="B1526" t="s">
        <v>625</v>
      </c>
      <c r="C1526" t="s">
        <v>27</v>
      </c>
      <c r="D1526" t="s">
        <v>626</v>
      </c>
      <c r="E1526" t="s">
        <v>114</v>
      </c>
      <c r="F1526">
        <v>34491</v>
      </c>
      <c r="G1526" t="s">
        <v>373</v>
      </c>
      <c r="H1526" t="s">
        <v>80</v>
      </c>
      <c r="I1526" t="s">
        <v>81</v>
      </c>
      <c r="J1526" t="s">
        <v>90</v>
      </c>
      <c r="K1526" t="s">
        <v>38</v>
      </c>
      <c r="L1526" t="s">
        <v>111</v>
      </c>
      <c r="M1526" t="s">
        <v>92</v>
      </c>
      <c r="N1526" s="11" t="s">
        <v>84</v>
      </c>
      <c r="O1526" s="11" t="s">
        <v>2274</v>
      </c>
      <c r="P1526">
        <v>0</v>
      </c>
      <c r="Q1526">
        <v>2</v>
      </c>
      <c r="R1526">
        <v>0</v>
      </c>
      <c r="S1526">
        <v>92.08</v>
      </c>
      <c r="T1526">
        <v>-92.08</v>
      </c>
    </row>
    <row r="1527" spans="1:20" x14ac:dyDescent="0.25">
      <c r="A1527" t="s">
        <v>75</v>
      </c>
      <c r="B1527" t="s">
        <v>721</v>
      </c>
      <c r="C1527" t="s">
        <v>29</v>
      </c>
      <c r="D1527" t="s">
        <v>722</v>
      </c>
      <c r="E1527" t="s">
        <v>87</v>
      </c>
      <c r="F1527">
        <v>44221</v>
      </c>
      <c r="G1527" t="s">
        <v>271</v>
      </c>
      <c r="H1527" t="s">
        <v>80</v>
      </c>
      <c r="I1527" t="s">
        <v>81</v>
      </c>
      <c r="J1527" t="s">
        <v>90</v>
      </c>
      <c r="K1527" t="s">
        <v>38</v>
      </c>
      <c r="L1527" t="s">
        <v>129</v>
      </c>
      <c r="M1527" t="s">
        <v>92</v>
      </c>
      <c r="N1527" s="11" t="s">
        <v>84</v>
      </c>
      <c r="O1527" s="11" t="s">
        <v>2274</v>
      </c>
      <c r="P1527">
        <v>0</v>
      </c>
      <c r="Q1527">
        <v>1</v>
      </c>
      <c r="R1527">
        <v>0</v>
      </c>
      <c r="S1527">
        <v>226.55</v>
      </c>
      <c r="T1527">
        <v>-226.55</v>
      </c>
    </row>
    <row r="1528" spans="1:20" x14ac:dyDescent="0.25">
      <c r="A1528" t="s">
        <v>75</v>
      </c>
      <c r="B1528" t="s">
        <v>218</v>
      </c>
      <c r="C1528" t="s">
        <v>27</v>
      </c>
      <c r="D1528" t="s">
        <v>219</v>
      </c>
      <c r="E1528" t="s">
        <v>114</v>
      </c>
      <c r="F1528">
        <v>34110</v>
      </c>
      <c r="G1528" t="s">
        <v>569</v>
      </c>
      <c r="H1528" t="s">
        <v>80</v>
      </c>
      <c r="I1528" t="s">
        <v>81</v>
      </c>
      <c r="J1528" t="s">
        <v>90</v>
      </c>
      <c r="K1528" t="s">
        <v>38</v>
      </c>
      <c r="L1528" t="s">
        <v>111</v>
      </c>
      <c r="M1528" t="s">
        <v>92</v>
      </c>
      <c r="N1528" s="11" t="s">
        <v>84</v>
      </c>
      <c r="O1528" s="11" t="s">
        <v>2274</v>
      </c>
      <c r="P1528">
        <v>0</v>
      </c>
      <c r="Q1528">
        <v>3</v>
      </c>
      <c r="R1528">
        <v>0</v>
      </c>
      <c r="S1528">
        <v>151.94999999999999</v>
      </c>
      <c r="T1528">
        <v>-151.94999999999999</v>
      </c>
    </row>
    <row r="1529" spans="1:20" x14ac:dyDescent="0.25">
      <c r="A1529" t="s">
        <v>75</v>
      </c>
      <c r="B1529" t="s">
        <v>1403</v>
      </c>
      <c r="C1529" t="s">
        <v>27</v>
      </c>
      <c r="D1529" t="s">
        <v>1361</v>
      </c>
      <c r="E1529" t="s">
        <v>114</v>
      </c>
      <c r="F1529">
        <v>34293</v>
      </c>
      <c r="G1529" t="s">
        <v>183</v>
      </c>
      <c r="H1529" t="s">
        <v>80</v>
      </c>
      <c r="I1529" t="s">
        <v>81</v>
      </c>
      <c r="J1529" t="s">
        <v>82</v>
      </c>
      <c r="K1529" t="s">
        <v>42</v>
      </c>
      <c r="L1529" t="s">
        <v>91</v>
      </c>
      <c r="M1529" t="s">
        <v>83</v>
      </c>
      <c r="N1529" s="11" t="s">
        <v>84</v>
      </c>
      <c r="O1529" s="11" t="s">
        <v>2274</v>
      </c>
      <c r="P1529">
        <v>-9</v>
      </c>
      <c r="Q1529">
        <v>0</v>
      </c>
      <c r="R1529">
        <v>334.35</v>
      </c>
      <c r="S1529">
        <v>0</v>
      </c>
      <c r="T1529">
        <v>334.35</v>
      </c>
    </row>
    <row r="1530" spans="1:20" x14ac:dyDescent="0.25">
      <c r="A1530" t="s">
        <v>75</v>
      </c>
      <c r="B1530" t="s">
        <v>1052</v>
      </c>
      <c r="C1530" t="s">
        <v>30</v>
      </c>
      <c r="D1530" t="s">
        <v>1053</v>
      </c>
      <c r="E1530" t="s">
        <v>337</v>
      </c>
      <c r="F1530">
        <v>53209</v>
      </c>
      <c r="G1530" t="s">
        <v>106</v>
      </c>
      <c r="H1530" t="s">
        <v>80</v>
      </c>
      <c r="I1530" t="s">
        <v>164</v>
      </c>
      <c r="J1530" t="s">
        <v>90</v>
      </c>
      <c r="K1530" t="s">
        <v>42</v>
      </c>
      <c r="L1530" t="s">
        <v>91</v>
      </c>
      <c r="M1530" t="s">
        <v>92</v>
      </c>
      <c r="N1530" s="11" t="s">
        <v>84</v>
      </c>
      <c r="O1530" s="11" t="s">
        <v>2274</v>
      </c>
      <c r="P1530">
        <v>0</v>
      </c>
      <c r="Q1530">
        <v>38</v>
      </c>
      <c r="R1530">
        <v>0</v>
      </c>
      <c r="S1530">
        <v>494.76</v>
      </c>
      <c r="T1530">
        <v>-494.76</v>
      </c>
    </row>
    <row r="1531" spans="1:20" x14ac:dyDescent="0.25">
      <c r="A1531" t="s">
        <v>75</v>
      </c>
      <c r="B1531" t="s">
        <v>1271</v>
      </c>
      <c r="C1531" t="s">
        <v>23</v>
      </c>
      <c r="D1531" t="s">
        <v>326</v>
      </c>
      <c r="E1531" t="s">
        <v>327</v>
      </c>
      <c r="F1531">
        <v>97701</v>
      </c>
      <c r="G1531" t="s">
        <v>311</v>
      </c>
      <c r="H1531" t="s">
        <v>80</v>
      </c>
      <c r="I1531" t="s">
        <v>164</v>
      </c>
      <c r="J1531" t="s">
        <v>90</v>
      </c>
      <c r="K1531" t="s">
        <v>38</v>
      </c>
      <c r="L1531" t="s">
        <v>129</v>
      </c>
      <c r="M1531" t="s">
        <v>92</v>
      </c>
      <c r="N1531" s="11" t="s">
        <v>84</v>
      </c>
      <c r="O1531" s="11" t="s">
        <v>2274</v>
      </c>
      <c r="P1531">
        <v>0</v>
      </c>
      <c r="Q1531">
        <v>4</v>
      </c>
      <c r="R1531">
        <v>0</v>
      </c>
      <c r="S1531">
        <v>258.60000000000002</v>
      </c>
      <c r="T1531">
        <v>-258.60000000000002</v>
      </c>
    </row>
    <row r="1532" spans="1:20" x14ac:dyDescent="0.25">
      <c r="A1532" t="s">
        <v>75</v>
      </c>
      <c r="B1532" t="s">
        <v>594</v>
      </c>
      <c r="C1532" t="s">
        <v>28</v>
      </c>
      <c r="D1532" t="s">
        <v>595</v>
      </c>
      <c r="E1532" t="s">
        <v>95</v>
      </c>
      <c r="F1532">
        <v>81301</v>
      </c>
      <c r="G1532" t="s">
        <v>254</v>
      </c>
      <c r="H1532" t="s">
        <v>80</v>
      </c>
      <c r="I1532" t="s">
        <v>81</v>
      </c>
      <c r="J1532" t="s">
        <v>82</v>
      </c>
      <c r="K1532" t="s">
        <v>42</v>
      </c>
      <c r="L1532" t="s">
        <v>91</v>
      </c>
      <c r="M1532" t="s">
        <v>83</v>
      </c>
      <c r="N1532" s="11" t="s">
        <v>84</v>
      </c>
      <c r="O1532" s="11" t="s">
        <v>2274</v>
      </c>
      <c r="P1532">
        <v>-22</v>
      </c>
      <c r="Q1532">
        <v>0</v>
      </c>
      <c r="R1532">
        <v>726</v>
      </c>
      <c r="S1532">
        <v>0</v>
      </c>
      <c r="T1532">
        <v>726</v>
      </c>
    </row>
    <row r="1533" spans="1:20" x14ac:dyDescent="0.25">
      <c r="A1533" t="s">
        <v>75</v>
      </c>
      <c r="B1533" t="s">
        <v>275</v>
      </c>
      <c r="C1533" t="s">
        <v>27</v>
      </c>
      <c r="D1533" t="s">
        <v>276</v>
      </c>
      <c r="E1533" t="s">
        <v>114</v>
      </c>
      <c r="F1533">
        <v>33765</v>
      </c>
      <c r="G1533" t="s">
        <v>143</v>
      </c>
      <c r="H1533" t="s">
        <v>80</v>
      </c>
      <c r="I1533" t="s">
        <v>81</v>
      </c>
      <c r="J1533" t="s">
        <v>82</v>
      </c>
      <c r="K1533" t="s">
        <v>44</v>
      </c>
      <c r="L1533" t="s">
        <v>144</v>
      </c>
      <c r="M1533" t="s">
        <v>83</v>
      </c>
      <c r="N1533" s="11" t="s">
        <v>84</v>
      </c>
      <c r="O1533" s="11" t="s">
        <v>2274</v>
      </c>
      <c r="P1533">
        <v>24</v>
      </c>
      <c r="Q1533">
        <v>0</v>
      </c>
      <c r="R1533">
        <v>258.72000000000003</v>
      </c>
      <c r="S1533">
        <v>0</v>
      </c>
      <c r="T1533">
        <v>258.72000000000003</v>
      </c>
    </row>
    <row r="1534" spans="1:20" x14ac:dyDescent="0.25">
      <c r="A1534" t="s">
        <v>75</v>
      </c>
      <c r="B1534" t="s">
        <v>265</v>
      </c>
      <c r="C1534" t="s">
        <v>27</v>
      </c>
      <c r="D1534" t="s">
        <v>237</v>
      </c>
      <c r="E1534" t="s">
        <v>114</v>
      </c>
      <c r="F1534">
        <v>34238</v>
      </c>
      <c r="G1534" t="s">
        <v>1404</v>
      </c>
      <c r="H1534" t="s">
        <v>80</v>
      </c>
      <c r="I1534" t="s">
        <v>81</v>
      </c>
      <c r="J1534" t="s">
        <v>82</v>
      </c>
      <c r="K1534" t="s">
        <v>53</v>
      </c>
      <c r="L1534" t="s">
        <v>459</v>
      </c>
      <c r="M1534" t="s">
        <v>83</v>
      </c>
      <c r="N1534" s="11" t="s">
        <v>84</v>
      </c>
      <c r="O1534" s="11" t="s">
        <v>2274</v>
      </c>
      <c r="P1534">
        <v>-32</v>
      </c>
      <c r="Q1534">
        <v>0</v>
      </c>
      <c r="R1534">
        <v>467.84</v>
      </c>
      <c r="S1534">
        <v>0</v>
      </c>
      <c r="T1534">
        <v>467.84</v>
      </c>
    </row>
    <row r="1535" spans="1:20" x14ac:dyDescent="0.25">
      <c r="A1535" t="s">
        <v>75</v>
      </c>
      <c r="B1535" t="s">
        <v>318</v>
      </c>
      <c r="C1535" t="s">
        <v>19</v>
      </c>
      <c r="D1535" t="s">
        <v>319</v>
      </c>
      <c r="E1535" t="s">
        <v>320</v>
      </c>
      <c r="F1535">
        <v>96753</v>
      </c>
      <c r="G1535" t="s">
        <v>749</v>
      </c>
      <c r="H1535" t="s">
        <v>80</v>
      </c>
      <c r="I1535" t="s">
        <v>164</v>
      </c>
      <c r="J1535" t="s">
        <v>90</v>
      </c>
      <c r="K1535" t="s">
        <v>38</v>
      </c>
      <c r="L1535" t="s">
        <v>129</v>
      </c>
      <c r="M1535" t="s">
        <v>92</v>
      </c>
      <c r="N1535" s="11" t="s">
        <v>84</v>
      </c>
      <c r="O1535" s="11" t="s">
        <v>2274</v>
      </c>
      <c r="P1535">
        <v>0</v>
      </c>
      <c r="Q1535">
        <v>8</v>
      </c>
      <c r="R1535">
        <v>0</v>
      </c>
      <c r="S1535">
        <v>805.44</v>
      </c>
      <c r="T1535">
        <v>-805.44</v>
      </c>
    </row>
    <row r="1536" spans="1:20" x14ac:dyDescent="0.25">
      <c r="A1536" t="s">
        <v>75</v>
      </c>
      <c r="B1536" t="s">
        <v>153</v>
      </c>
      <c r="C1536" t="s">
        <v>19</v>
      </c>
      <c r="D1536" t="s">
        <v>154</v>
      </c>
      <c r="E1536" t="s">
        <v>155</v>
      </c>
      <c r="F1536">
        <v>89148</v>
      </c>
      <c r="G1536" t="s">
        <v>266</v>
      </c>
      <c r="H1536" t="s">
        <v>80</v>
      </c>
      <c r="I1536" t="s">
        <v>81</v>
      </c>
      <c r="J1536" t="s">
        <v>90</v>
      </c>
      <c r="K1536" t="s">
        <v>53</v>
      </c>
      <c r="L1536" t="s">
        <v>165</v>
      </c>
      <c r="M1536" t="s">
        <v>92</v>
      </c>
      <c r="N1536" s="11" t="s">
        <v>84</v>
      </c>
      <c r="O1536" s="11" t="s">
        <v>2274</v>
      </c>
      <c r="P1536">
        <v>0</v>
      </c>
      <c r="Q1536">
        <v>21</v>
      </c>
      <c r="R1536">
        <v>0</v>
      </c>
      <c r="S1536">
        <v>2079.66</v>
      </c>
      <c r="T1536">
        <v>-2079.66</v>
      </c>
    </row>
    <row r="1537" spans="1:20" x14ac:dyDescent="0.25">
      <c r="A1537" t="s">
        <v>75</v>
      </c>
      <c r="B1537" t="s">
        <v>662</v>
      </c>
      <c r="C1537" t="s">
        <v>25</v>
      </c>
      <c r="D1537" t="s">
        <v>663</v>
      </c>
      <c r="E1537" t="s">
        <v>262</v>
      </c>
      <c r="F1537">
        <v>7058</v>
      </c>
      <c r="G1537" t="s">
        <v>317</v>
      </c>
      <c r="H1537" t="s">
        <v>80</v>
      </c>
      <c r="I1537" t="s">
        <v>164</v>
      </c>
      <c r="J1537" t="s">
        <v>90</v>
      </c>
      <c r="K1537" t="s">
        <v>38</v>
      </c>
      <c r="L1537" t="s">
        <v>129</v>
      </c>
      <c r="M1537" t="s">
        <v>188</v>
      </c>
      <c r="N1537" s="11" t="s">
        <v>84</v>
      </c>
      <c r="O1537" s="11" t="s">
        <v>2274</v>
      </c>
      <c r="P1537">
        <v>0</v>
      </c>
      <c r="Q1537">
        <v>1</v>
      </c>
      <c r="R1537">
        <v>0</v>
      </c>
      <c r="S1537">
        <v>148.65</v>
      </c>
      <c r="T1537">
        <v>-148.65</v>
      </c>
    </row>
    <row r="1538" spans="1:20" x14ac:dyDescent="0.25">
      <c r="A1538" t="s">
        <v>75</v>
      </c>
      <c r="B1538" t="s">
        <v>958</v>
      </c>
      <c r="C1538" t="s">
        <v>25</v>
      </c>
      <c r="D1538" t="s">
        <v>959</v>
      </c>
      <c r="E1538" t="s">
        <v>186</v>
      </c>
      <c r="F1538">
        <v>11801</v>
      </c>
      <c r="G1538" t="s">
        <v>535</v>
      </c>
      <c r="H1538" t="s">
        <v>80</v>
      </c>
      <c r="I1538" t="s">
        <v>281</v>
      </c>
      <c r="J1538" t="s">
        <v>82</v>
      </c>
      <c r="K1538" t="s">
        <v>42</v>
      </c>
      <c r="L1538" t="s">
        <v>91</v>
      </c>
      <c r="M1538" t="s">
        <v>83</v>
      </c>
      <c r="N1538" s="11" t="s">
        <v>84</v>
      </c>
      <c r="O1538" s="11" t="s">
        <v>2274</v>
      </c>
      <c r="P1538">
        <v>-31</v>
      </c>
      <c r="Q1538">
        <v>0</v>
      </c>
      <c r="R1538">
        <v>387.5</v>
      </c>
      <c r="S1538">
        <v>0</v>
      </c>
      <c r="T1538">
        <v>387.5</v>
      </c>
    </row>
    <row r="1539" spans="1:20" x14ac:dyDescent="0.25">
      <c r="A1539" t="s">
        <v>75</v>
      </c>
      <c r="B1539" t="s">
        <v>468</v>
      </c>
      <c r="C1539" t="s">
        <v>22</v>
      </c>
      <c r="D1539" t="s">
        <v>469</v>
      </c>
      <c r="E1539" t="s">
        <v>137</v>
      </c>
      <c r="F1539">
        <v>23227</v>
      </c>
      <c r="G1539" t="s">
        <v>1405</v>
      </c>
      <c r="H1539" t="s">
        <v>80</v>
      </c>
      <c r="I1539" t="s">
        <v>81</v>
      </c>
      <c r="J1539" t="s">
        <v>365</v>
      </c>
      <c r="K1539" t="s">
        <v>47</v>
      </c>
      <c r="L1539" t="s">
        <v>509</v>
      </c>
      <c r="M1539" t="s">
        <v>229</v>
      </c>
      <c r="N1539" s="11" t="s">
        <v>84</v>
      </c>
      <c r="O1539" s="11" t="s">
        <v>2274</v>
      </c>
      <c r="P1539">
        <v>-1</v>
      </c>
      <c r="Q1539">
        <v>0</v>
      </c>
      <c r="R1539">
        <v>47.5</v>
      </c>
      <c r="S1539">
        <v>0</v>
      </c>
      <c r="T1539">
        <v>47.5</v>
      </c>
    </row>
    <row r="1540" spans="1:20" x14ac:dyDescent="0.25">
      <c r="A1540" t="s">
        <v>75</v>
      </c>
      <c r="B1540" t="s">
        <v>120</v>
      </c>
      <c r="C1540" t="s">
        <v>22</v>
      </c>
      <c r="D1540" t="s">
        <v>121</v>
      </c>
      <c r="E1540" t="s">
        <v>122</v>
      </c>
      <c r="F1540">
        <v>20910</v>
      </c>
      <c r="G1540" t="s">
        <v>220</v>
      </c>
      <c r="H1540" t="s">
        <v>80</v>
      </c>
      <c r="I1540" t="s">
        <v>81</v>
      </c>
      <c r="J1540" t="s">
        <v>82</v>
      </c>
      <c r="K1540" t="s">
        <v>53</v>
      </c>
      <c r="L1540" t="s">
        <v>165</v>
      </c>
      <c r="M1540" t="s">
        <v>83</v>
      </c>
      <c r="N1540" s="11" t="s">
        <v>84</v>
      </c>
      <c r="O1540" s="11" t="s">
        <v>2274</v>
      </c>
      <c r="P1540">
        <v>-8</v>
      </c>
      <c r="Q1540">
        <v>0</v>
      </c>
      <c r="R1540">
        <v>814.8</v>
      </c>
      <c r="S1540">
        <v>0</v>
      </c>
      <c r="T1540">
        <v>814.8</v>
      </c>
    </row>
    <row r="1541" spans="1:20" x14ac:dyDescent="0.25">
      <c r="A1541" t="s">
        <v>75</v>
      </c>
      <c r="B1541" t="s">
        <v>1301</v>
      </c>
      <c r="C1541" t="s">
        <v>21</v>
      </c>
      <c r="D1541" t="s">
        <v>537</v>
      </c>
      <c r="E1541" t="s">
        <v>159</v>
      </c>
      <c r="F1541">
        <v>66085</v>
      </c>
      <c r="G1541" t="s">
        <v>1406</v>
      </c>
      <c r="H1541" t="s">
        <v>80</v>
      </c>
      <c r="I1541" t="s">
        <v>81</v>
      </c>
      <c r="J1541" t="s">
        <v>90</v>
      </c>
      <c r="K1541" t="s">
        <v>51</v>
      </c>
      <c r="L1541" t="s">
        <v>250</v>
      </c>
      <c r="M1541" t="s">
        <v>92</v>
      </c>
      <c r="N1541" s="11" t="s">
        <v>84</v>
      </c>
      <c r="O1541" s="11" t="s">
        <v>2274</v>
      </c>
      <c r="P1541">
        <v>0</v>
      </c>
      <c r="Q1541">
        <v>1</v>
      </c>
      <c r="R1541">
        <v>0</v>
      </c>
      <c r="S1541">
        <v>216.4</v>
      </c>
      <c r="T1541">
        <v>-216.4</v>
      </c>
    </row>
    <row r="1542" spans="1:20" x14ac:dyDescent="0.25">
      <c r="A1542" t="s">
        <v>75</v>
      </c>
      <c r="B1542" t="s">
        <v>1233</v>
      </c>
      <c r="C1542" t="s">
        <v>18</v>
      </c>
      <c r="D1542" t="s">
        <v>439</v>
      </c>
      <c r="E1542" t="s">
        <v>191</v>
      </c>
      <c r="F1542">
        <v>77066</v>
      </c>
      <c r="G1542" t="s">
        <v>181</v>
      </c>
      <c r="H1542" t="s">
        <v>80</v>
      </c>
      <c r="I1542" t="s">
        <v>81</v>
      </c>
      <c r="J1542" t="s">
        <v>82</v>
      </c>
      <c r="K1542" t="s">
        <v>38</v>
      </c>
      <c r="L1542" t="s">
        <v>111</v>
      </c>
      <c r="M1542" t="s">
        <v>83</v>
      </c>
      <c r="N1542" s="11" t="s">
        <v>84</v>
      </c>
      <c r="O1542" s="11" t="s">
        <v>2274</v>
      </c>
      <c r="P1542">
        <v>-5</v>
      </c>
      <c r="Q1542">
        <v>0</v>
      </c>
      <c r="R1542">
        <v>881.28</v>
      </c>
      <c r="S1542">
        <v>0</v>
      </c>
      <c r="T1542">
        <v>881.28</v>
      </c>
    </row>
    <row r="1543" spans="1:20" x14ac:dyDescent="0.25">
      <c r="A1543" t="s">
        <v>75</v>
      </c>
      <c r="B1543" t="s">
        <v>1233</v>
      </c>
      <c r="C1543" t="s">
        <v>18</v>
      </c>
      <c r="D1543" t="s">
        <v>439</v>
      </c>
      <c r="E1543" t="s">
        <v>191</v>
      </c>
      <c r="F1543">
        <v>77066</v>
      </c>
      <c r="G1543" t="s">
        <v>449</v>
      </c>
      <c r="H1543" t="s">
        <v>80</v>
      </c>
      <c r="I1543" t="s">
        <v>81</v>
      </c>
      <c r="J1543" t="s">
        <v>82</v>
      </c>
      <c r="K1543" t="s">
        <v>38</v>
      </c>
      <c r="L1543" t="s">
        <v>111</v>
      </c>
      <c r="M1543" t="s">
        <v>83</v>
      </c>
      <c r="N1543" s="11" t="s">
        <v>84</v>
      </c>
      <c r="O1543" s="11" t="s">
        <v>2274</v>
      </c>
      <c r="P1543">
        <v>-9</v>
      </c>
      <c r="Q1543">
        <v>0</v>
      </c>
      <c r="R1543">
        <v>426.15</v>
      </c>
      <c r="S1543">
        <v>0</v>
      </c>
      <c r="T1543">
        <v>426.15</v>
      </c>
    </row>
    <row r="1544" spans="1:20" x14ac:dyDescent="0.25">
      <c r="A1544" t="s">
        <v>75</v>
      </c>
      <c r="B1544" t="s">
        <v>167</v>
      </c>
      <c r="C1544" t="s">
        <v>28</v>
      </c>
      <c r="D1544" t="s">
        <v>168</v>
      </c>
      <c r="E1544" t="s">
        <v>95</v>
      </c>
      <c r="F1544">
        <v>80550</v>
      </c>
      <c r="G1544" t="s">
        <v>373</v>
      </c>
      <c r="H1544" t="s">
        <v>80</v>
      </c>
      <c r="I1544" t="s">
        <v>81</v>
      </c>
      <c r="J1544" t="s">
        <v>90</v>
      </c>
      <c r="K1544" t="s">
        <v>38</v>
      </c>
      <c r="L1544" t="s">
        <v>111</v>
      </c>
      <c r="M1544" t="s">
        <v>92</v>
      </c>
      <c r="N1544" s="11" t="s">
        <v>84</v>
      </c>
      <c r="O1544" s="11" t="s">
        <v>2274</v>
      </c>
      <c r="P1544">
        <v>4</v>
      </c>
      <c r="Q1544">
        <v>0</v>
      </c>
      <c r="R1544">
        <v>430.6</v>
      </c>
      <c r="S1544">
        <v>0</v>
      </c>
      <c r="T1544">
        <v>430.6</v>
      </c>
    </row>
    <row r="1545" spans="1:20" x14ac:dyDescent="0.25">
      <c r="A1545" t="s">
        <v>75</v>
      </c>
      <c r="B1545" t="s">
        <v>1375</v>
      </c>
      <c r="C1545" t="s">
        <v>19</v>
      </c>
      <c r="D1545" t="s">
        <v>1376</v>
      </c>
      <c r="E1545" t="s">
        <v>147</v>
      </c>
      <c r="F1545">
        <v>85140</v>
      </c>
      <c r="G1545" t="s">
        <v>317</v>
      </c>
      <c r="H1545" t="s">
        <v>80</v>
      </c>
      <c r="I1545" t="s">
        <v>164</v>
      </c>
      <c r="J1545" t="s">
        <v>90</v>
      </c>
      <c r="K1545" t="s">
        <v>38</v>
      </c>
      <c r="L1545" t="s">
        <v>129</v>
      </c>
      <c r="M1545" t="s">
        <v>188</v>
      </c>
      <c r="N1545" s="11" t="s">
        <v>84</v>
      </c>
      <c r="O1545" s="11" t="s">
        <v>2274</v>
      </c>
      <c r="P1545">
        <v>0</v>
      </c>
      <c r="Q1545">
        <v>1</v>
      </c>
      <c r="R1545">
        <v>0</v>
      </c>
      <c r="S1545">
        <v>148.65</v>
      </c>
      <c r="T1545">
        <v>-148.65</v>
      </c>
    </row>
    <row r="1546" spans="1:20" x14ac:dyDescent="0.25">
      <c r="A1546" t="s">
        <v>75</v>
      </c>
      <c r="B1546" t="s">
        <v>189</v>
      </c>
      <c r="C1546" t="s">
        <v>18</v>
      </c>
      <c r="D1546" t="s">
        <v>190</v>
      </c>
      <c r="E1546" t="s">
        <v>191</v>
      </c>
      <c r="F1546">
        <v>76262</v>
      </c>
      <c r="G1546" t="s">
        <v>106</v>
      </c>
      <c r="H1546" t="s">
        <v>80</v>
      </c>
      <c r="I1546" t="s">
        <v>164</v>
      </c>
      <c r="J1546" t="s">
        <v>90</v>
      </c>
      <c r="K1546" t="s">
        <v>42</v>
      </c>
      <c r="L1546" t="s">
        <v>91</v>
      </c>
      <c r="M1546" t="s">
        <v>92</v>
      </c>
      <c r="N1546" s="11" t="s">
        <v>84</v>
      </c>
      <c r="O1546" s="11" t="s">
        <v>2274</v>
      </c>
      <c r="P1546">
        <v>0</v>
      </c>
      <c r="Q1546">
        <v>122</v>
      </c>
      <c r="R1546">
        <v>0</v>
      </c>
      <c r="S1546">
        <v>2269.1999999999998</v>
      </c>
      <c r="T1546">
        <v>-2269.1999999999998</v>
      </c>
    </row>
    <row r="1547" spans="1:20" x14ac:dyDescent="0.25">
      <c r="A1547" t="s">
        <v>75</v>
      </c>
      <c r="B1547" t="s">
        <v>103</v>
      </c>
      <c r="C1547" t="s">
        <v>26</v>
      </c>
      <c r="D1547" t="s">
        <v>104</v>
      </c>
      <c r="E1547" t="s">
        <v>105</v>
      </c>
      <c r="F1547">
        <v>29420</v>
      </c>
      <c r="G1547" t="s">
        <v>449</v>
      </c>
      <c r="H1547" t="s">
        <v>80</v>
      </c>
      <c r="I1547" t="s">
        <v>81</v>
      </c>
      <c r="J1547" t="s">
        <v>82</v>
      </c>
      <c r="K1547" t="s">
        <v>38</v>
      </c>
      <c r="L1547" t="s">
        <v>111</v>
      </c>
      <c r="M1547" t="s">
        <v>83</v>
      </c>
      <c r="N1547" s="11" t="s">
        <v>84</v>
      </c>
      <c r="O1547" s="11" t="s">
        <v>2274</v>
      </c>
      <c r="P1547">
        <v>0</v>
      </c>
      <c r="Q1547">
        <v>0</v>
      </c>
      <c r="R1547">
        <v>100.26</v>
      </c>
      <c r="S1547">
        <v>0</v>
      </c>
      <c r="T1547">
        <v>100.26</v>
      </c>
    </row>
    <row r="1548" spans="1:20" x14ac:dyDescent="0.25">
      <c r="A1548" t="s">
        <v>75</v>
      </c>
      <c r="B1548" t="s">
        <v>956</v>
      </c>
      <c r="C1548" t="s">
        <v>25</v>
      </c>
      <c r="D1548" t="s">
        <v>957</v>
      </c>
      <c r="E1548" t="s">
        <v>186</v>
      </c>
      <c r="F1548">
        <v>11215</v>
      </c>
      <c r="G1548" t="s">
        <v>1407</v>
      </c>
      <c r="H1548" t="s">
        <v>80</v>
      </c>
      <c r="I1548" t="s">
        <v>81</v>
      </c>
      <c r="J1548" t="s">
        <v>82</v>
      </c>
      <c r="K1548" t="s">
        <v>37</v>
      </c>
      <c r="L1548" t="s">
        <v>170</v>
      </c>
      <c r="M1548" t="s">
        <v>83</v>
      </c>
      <c r="N1548" s="11" t="s">
        <v>84</v>
      </c>
      <c r="O1548" s="11" t="s">
        <v>2274</v>
      </c>
      <c r="P1548">
        <v>-1</v>
      </c>
      <c r="Q1548">
        <v>0</v>
      </c>
      <c r="R1548">
        <v>71.7</v>
      </c>
      <c r="S1548">
        <v>0</v>
      </c>
      <c r="T1548">
        <v>71.7</v>
      </c>
    </row>
    <row r="1549" spans="1:20" x14ac:dyDescent="0.25">
      <c r="A1549" t="s">
        <v>75</v>
      </c>
      <c r="B1549" t="s">
        <v>515</v>
      </c>
      <c r="C1549" t="s">
        <v>23</v>
      </c>
      <c r="D1549" t="s">
        <v>516</v>
      </c>
      <c r="E1549" t="s">
        <v>517</v>
      </c>
      <c r="F1549">
        <v>99518</v>
      </c>
      <c r="G1549" t="s">
        <v>119</v>
      </c>
      <c r="H1549" t="s">
        <v>80</v>
      </c>
      <c r="I1549" t="s">
        <v>81</v>
      </c>
      <c r="J1549" t="s">
        <v>82</v>
      </c>
      <c r="K1549" t="s">
        <v>38</v>
      </c>
      <c r="L1549" t="s">
        <v>111</v>
      </c>
      <c r="M1549" t="s">
        <v>83</v>
      </c>
      <c r="N1549" s="11" t="s">
        <v>84</v>
      </c>
      <c r="O1549" s="11" t="s">
        <v>2274</v>
      </c>
      <c r="P1549">
        <v>0</v>
      </c>
      <c r="Q1549">
        <v>0</v>
      </c>
      <c r="R1549">
        <v>115.2</v>
      </c>
      <c r="S1549">
        <v>0</v>
      </c>
      <c r="T1549">
        <v>115.2</v>
      </c>
    </row>
    <row r="1550" spans="1:20" x14ac:dyDescent="0.25">
      <c r="A1550" t="s">
        <v>75</v>
      </c>
      <c r="B1550" t="s">
        <v>964</v>
      </c>
      <c r="C1550" t="s">
        <v>19</v>
      </c>
      <c r="D1550" t="s">
        <v>965</v>
      </c>
      <c r="E1550" t="s">
        <v>118</v>
      </c>
      <c r="F1550">
        <v>92675</v>
      </c>
      <c r="G1550" t="s">
        <v>291</v>
      </c>
      <c r="H1550" t="s">
        <v>80</v>
      </c>
      <c r="I1550" t="s">
        <v>164</v>
      </c>
      <c r="J1550" t="s">
        <v>90</v>
      </c>
      <c r="K1550" t="s">
        <v>51</v>
      </c>
      <c r="L1550" t="s">
        <v>250</v>
      </c>
      <c r="M1550" t="s">
        <v>92</v>
      </c>
      <c r="N1550" s="11" t="s">
        <v>84</v>
      </c>
      <c r="O1550" s="11" t="s">
        <v>2274</v>
      </c>
      <c r="P1550">
        <v>0</v>
      </c>
      <c r="Q1550">
        <v>1</v>
      </c>
      <c r="R1550">
        <v>0</v>
      </c>
      <c r="S1550">
        <v>41.6</v>
      </c>
      <c r="T1550">
        <v>-41.6</v>
      </c>
    </row>
    <row r="1551" spans="1:20" x14ac:dyDescent="0.25">
      <c r="A1551" t="s">
        <v>75</v>
      </c>
      <c r="B1551" t="s">
        <v>1174</v>
      </c>
      <c r="C1551" t="s">
        <v>26</v>
      </c>
      <c r="D1551" t="s">
        <v>1175</v>
      </c>
      <c r="E1551" t="s">
        <v>109</v>
      </c>
      <c r="F1551">
        <v>28117</v>
      </c>
      <c r="G1551" t="s">
        <v>477</v>
      </c>
      <c r="H1551" t="s">
        <v>80</v>
      </c>
      <c r="I1551" t="s">
        <v>81</v>
      </c>
      <c r="J1551" t="s">
        <v>90</v>
      </c>
      <c r="K1551" t="s">
        <v>38</v>
      </c>
      <c r="L1551" t="s">
        <v>111</v>
      </c>
      <c r="M1551" t="s">
        <v>92</v>
      </c>
      <c r="N1551" s="11" t="s">
        <v>84</v>
      </c>
      <c r="O1551" s="11" t="s">
        <v>2274</v>
      </c>
      <c r="P1551">
        <v>0</v>
      </c>
      <c r="Q1551">
        <v>5</v>
      </c>
      <c r="R1551">
        <v>0</v>
      </c>
      <c r="S1551">
        <v>614.4</v>
      </c>
      <c r="T1551">
        <v>-614.4</v>
      </c>
    </row>
    <row r="1552" spans="1:20" x14ac:dyDescent="0.25">
      <c r="A1552" t="s">
        <v>75</v>
      </c>
      <c r="B1552" t="s">
        <v>278</v>
      </c>
      <c r="C1552" t="s">
        <v>20</v>
      </c>
      <c r="D1552" t="s">
        <v>279</v>
      </c>
      <c r="E1552" t="s">
        <v>244</v>
      </c>
      <c r="F1552">
        <v>2356</v>
      </c>
      <c r="G1552" t="s">
        <v>1128</v>
      </c>
      <c r="H1552" t="s">
        <v>80</v>
      </c>
      <c r="I1552" t="s">
        <v>81</v>
      </c>
      <c r="J1552" t="s">
        <v>90</v>
      </c>
      <c r="K1552" t="s">
        <v>38</v>
      </c>
      <c r="L1552" t="s">
        <v>111</v>
      </c>
      <c r="M1552" t="s">
        <v>92</v>
      </c>
      <c r="N1552" s="11" t="s">
        <v>84</v>
      </c>
      <c r="O1552" s="11" t="s">
        <v>2274</v>
      </c>
      <c r="P1552">
        <v>0</v>
      </c>
      <c r="Q1552">
        <v>1</v>
      </c>
      <c r="R1552">
        <v>0</v>
      </c>
      <c r="S1552">
        <v>77.5</v>
      </c>
      <c r="T1552">
        <v>-77.5</v>
      </c>
    </row>
    <row r="1553" spans="1:20" x14ac:dyDescent="0.25">
      <c r="A1553" t="s">
        <v>75</v>
      </c>
      <c r="B1553" t="s">
        <v>693</v>
      </c>
      <c r="C1553" t="s">
        <v>20</v>
      </c>
      <c r="D1553" t="s">
        <v>694</v>
      </c>
      <c r="E1553" t="s">
        <v>695</v>
      </c>
      <c r="F1553">
        <v>6355</v>
      </c>
      <c r="G1553" t="s">
        <v>1408</v>
      </c>
      <c r="H1553" t="s">
        <v>80</v>
      </c>
      <c r="I1553" t="s">
        <v>281</v>
      </c>
      <c r="J1553" t="s">
        <v>82</v>
      </c>
      <c r="K1553" t="s">
        <v>37</v>
      </c>
      <c r="L1553" t="s">
        <v>1144</v>
      </c>
      <c r="M1553" t="s">
        <v>83</v>
      </c>
      <c r="N1553" s="11" t="s">
        <v>84</v>
      </c>
      <c r="O1553" s="11" t="s">
        <v>2274</v>
      </c>
      <c r="P1553">
        <v>-36</v>
      </c>
      <c r="Q1553">
        <v>0</v>
      </c>
      <c r="R1553">
        <v>1558.8</v>
      </c>
      <c r="S1553">
        <v>0</v>
      </c>
      <c r="T1553">
        <v>1558.8</v>
      </c>
    </row>
    <row r="1554" spans="1:20" x14ac:dyDescent="0.25">
      <c r="A1554" t="s">
        <v>75</v>
      </c>
      <c r="B1554" t="s">
        <v>1364</v>
      </c>
      <c r="C1554" t="s">
        <v>27</v>
      </c>
      <c r="D1554" t="s">
        <v>673</v>
      </c>
      <c r="E1554" t="s">
        <v>114</v>
      </c>
      <c r="F1554">
        <v>34736</v>
      </c>
      <c r="G1554" t="s">
        <v>458</v>
      </c>
      <c r="H1554" t="s">
        <v>80</v>
      </c>
      <c r="I1554" t="s">
        <v>81</v>
      </c>
      <c r="J1554" t="s">
        <v>90</v>
      </c>
      <c r="K1554" t="s">
        <v>53</v>
      </c>
      <c r="L1554" t="s">
        <v>459</v>
      </c>
      <c r="M1554" t="s">
        <v>92</v>
      </c>
      <c r="N1554" s="11" t="s">
        <v>84</v>
      </c>
      <c r="O1554" s="11" t="s">
        <v>2274</v>
      </c>
      <c r="P1554">
        <v>-2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t="s">
        <v>75</v>
      </c>
      <c r="B1555" t="s">
        <v>845</v>
      </c>
      <c r="C1555" t="s">
        <v>23</v>
      </c>
      <c r="D1555" t="s">
        <v>846</v>
      </c>
      <c r="E1555" t="s">
        <v>837</v>
      </c>
      <c r="F1555">
        <v>83646</v>
      </c>
      <c r="G1555" t="s">
        <v>1409</v>
      </c>
      <c r="H1555" t="s">
        <v>80</v>
      </c>
      <c r="I1555" t="s">
        <v>81</v>
      </c>
      <c r="J1555" t="s">
        <v>82</v>
      </c>
      <c r="K1555" t="s">
        <v>53</v>
      </c>
      <c r="L1555" t="s">
        <v>767</v>
      </c>
      <c r="M1555" t="s">
        <v>83</v>
      </c>
      <c r="N1555" s="11" t="s">
        <v>84</v>
      </c>
      <c r="O1555" s="11" t="s">
        <v>2274</v>
      </c>
      <c r="P1555">
        <v>-15</v>
      </c>
      <c r="Q1555">
        <v>0</v>
      </c>
      <c r="R1555">
        <v>1679.7</v>
      </c>
      <c r="S1555">
        <v>0</v>
      </c>
      <c r="T1555">
        <v>1679.7</v>
      </c>
    </row>
    <row r="1556" spans="1:20" x14ac:dyDescent="0.25">
      <c r="A1556" t="s">
        <v>75</v>
      </c>
      <c r="B1556" t="s">
        <v>184</v>
      </c>
      <c r="C1556" t="s">
        <v>25</v>
      </c>
      <c r="D1556" t="s">
        <v>185</v>
      </c>
      <c r="E1556" t="s">
        <v>186</v>
      </c>
      <c r="F1556">
        <v>11230</v>
      </c>
      <c r="G1556" t="s">
        <v>806</v>
      </c>
      <c r="H1556" t="s">
        <v>80</v>
      </c>
      <c r="I1556" t="s">
        <v>81</v>
      </c>
      <c r="J1556" t="s">
        <v>90</v>
      </c>
      <c r="K1556" t="s">
        <v>42</v>
      </c>
      <c r="L1556" t="s">
        <v>91</v>
      </c>
      <c r="M1556" t="s">
        <v>188</v>
      </c>
      <c r="N1556" s="11" t="s">
        <v>84</v>
      </c>
      <c r="O1556" s="11" t="s">
        <v>2274</v>
      </c>
      <c r="P1556">
        <v>0</v>
      </c>
      <c r="Q1556">
        <v>10</v>
      </c>
      <c r="R1556">
        <v>0</v>
      </c>
      <c r="S1556">
        <v>276.5</v>
      </c>
      <c r="T1556">
        <v>-276.5</v>
      </c>
    </row>
    <row r="1557" spans="1:20" x14ac:dyDescent="0.25">
      <c r="A1557" t="s">
        <v>75</v>
      </c>
      <c r="B1557" t="s">
        <v>558</v>
      </c>
      <c r="C1557" t="s">
        <v>30</v>
      </c>
      <c r="D1557" t="s">
        <v>146</v>
      </c>
      <c r="E1557" t="s">
        <v>147</v>
      </c>
      <c r="F1557">
        <v>85027</v>
      </c>
      <c r="G1557" t="s">
        <v>377</v>
      </c>
      <c r="H1557" t="s">
        <v>80</v>
      </c>
      <c r="I1557" t="s">
        <v>81</v>
      </c>
      <c r="J1557" t="s">
        <v>90</v>
      </c>
      <c r="K1557" t="s">
        <v>53</v>
      </c>
      <c r="L1557" t="s">
        <v>193</v>
      </c>
      <c r="M1557" t="s">
        <v>92</v>
      </c>
      <c r="N1557" s="11" t="s">
        <v>84</v>
      </c>
      <c r="O1557" s="11" t="s">
        <v>2274</v>
      </c>
      <c r="P1557">
        <v>0</v>
      </c>
      <c r="Q1557">
        <v>5</v>
      </c>
      <c r="R1557">
        <v>0</v>
      </c>
      <c r="S1557">
        <v>529.4</v>
      </c>
      <c r="T1557">
        <v>-529.4</v>
      </c>
    </row>
    <row r="1558" spans="1:20" x14ac:dyDescent="0.25">
      <c r="A1558" t="s">
        <v>75</v>
      </c>
      <c r="B1558" t="s">
        <v>399</v>
      </c>
      <c r="C1558" t="s">
        <v>28</v>
      </c>
      <c r="D1558" t="s">
        <v>400</v>
      </c>
      <c r="E1558" t="s">
        <v>295</v>
      </c>
      <c r="F1558">
        <v>84070</v>
      </c>
      <c r="G1558" t="s">
        <v>173</v>
      </c>
      <c r="H1558" t="s">
        <v>80</v>
      </c>
      <c r="I1558" t="s">
        <v>81</v>
      </c>
      <c r="J1558" t="s">
        <v>82</v>
      </c>
      <c r="K1558" t="s">
        <v>36</v>
      </c>
      <c r="L1558" t="s">
        <v>36</v>
      </c>
      <c r="M1558" t="s">
        <v>83</v>
      </c>
      <c r="N1558" s="11" t="s">
        <v>84</v>
      </c>
      <c r="O1558" s="11" t="s">
        <v>2274</v>
      </c>
      <c r="P1558">
        <v>14</v>
      </c>
      <c r="Q1558">
        <v>0</v>
      </c>
      <c r="R1558">
        <v>3852.1</v>
      </c>
      <c r="S1558">
        <v>0</v>
      </c>
      <c r="T1558">
        <v>3852.1</v>
      </c>
    </row>
    <row r="1559" spans="1:20" x14ac:dyDescent="0.25">
      <c r="A1559" t="s">
        <v>75</v>
      </c>
      <c r="B1559" t="s">
        <v>125</v>
      </c>
      <c r="C1559" t="s">
        <v>29</v>
      </c>
      <c r="D1559" t="s">
        <v>126</v>
      </c>
      <c r="E1559" t="s">
        <v>100</v>
      </c>
      <c r="F1559">
        <v>46567</v>
      </c>
      <c r="G1559" t="s">
        <v>283</v>
      </c>
      <c r="H1559" t="s">
        <v>80</v>
      </c>
      <c r="I1559" t="s">
        <v>81</v>
      </c>
      <c r="J1559" t="s">
        <v>82</v>
      </c>
      <c r="K1559" t="s">
        <v>38</v>
      </c>
      <c r="L1559" t="s">
        <v>111</v>
      </c>
      <c r="M1559" t="s">
        <v>83</v>
      </c>
      <c r="N1559" s="11" t="s">
        <v>84</v>
      </c>
      <c r="O1559" s="11" t="s">
        <v>2274</v>
      </c>
      <c r="P1559">
        <v>-2</v>
      </c>
      <c r="Q1559">
        <v>0</v>
      </c>
      <c r="R1559">
        <v>298.32</v>
      </c>
      <c r="S1559">
        <v>0</v>
      </c>
      <c r="T1559">
        <v>298.32</v>
      </c>
    </row>
    <row r="1560" spans="1:20" x14ac:dyDescent="0.25">
      <c r="A1560" t="s">
        <v>75</v>
      </c>
      <c r="B1560" t="s">
        <v>744</v>
      </c>
      <c r="C1560" t="s">
        <v>29</v>
      </c>
      <c r="D1560" t="s">
        <v>745</v>
      </c>
      <c r="E1560" t="s">
        <v>100</v>
      </c>
      <c r="F1560">
        <v>46733</v>
      </c>
      <c r="G1560" t="s">
        <v>173</v>
      </c>
      <c r="H1560" t="s">
        <v>80</v>
      </c>
      <c r="I1560" t="s">
        <v>81</v>
      </c>
      <c r="J1560" t="s">
        <v>82</v>
      </c>
      <c r="K1560" t="s">
        <v>36</v>
      </c>
      <c r="L1560" t="s">
        <v>36</v>
      </c>
      <c r="M1560" t="s">
        <v>83</v>
      </c>
      <c r="N1560" s="11" t="s">
        <v>84</v>
      </c>
      <c r="O1560" s="11" t="s">
        <v>2274</v>
      </c>
      <c r="P1560">
        <v>-4</v>
      </c>
      <c r="Q1560">
        <v>0</v>
      </c>
      <c r="R1560">
        <v>249.36</v>
      </c>
      <c r="S1560">
        <v>0</v>
      </c>
      <c r="T1560">
        <v>249.36</v>
      </c>
    </row>
    <row r="1561" spans="1:20" x14ac:dyDescent="0.25">
      <c r="A1561" t="s">
        <v>75</v>
      </c>
      <c r="B1561" t="s">
        <v>1030</v>
      </c>
      <c r="C1561" t="s">
        <v>26</v>
      </c>
      <c r="D1561" t="s">
        <v>1031</v>
      </c>
      <c r="E1561" t="s">
        <v>109</v>
      </c>
      <c r="F1561">
        <v>28081</v>
      </c>
      <c r="G1561" t="s">
        <v>418</v>
      </c>
      <c r="H1561" t="s">
        <v>80</v>
      </c>
      <c r="I1561" t="s">
        <v>81</v>
      </c>
      <c r="J1561" t="s">
        <v>90</v>
      </c>
      <c r="K1561" t="s">
        <v>51</v>
      </c>
      <c r="L1561" t="s">
        <v>250</v>
      </c>
      <c r="M1561" t="s">
        <v>92</v>
      </c>
      <c r="N1561" s="11" t="s">
        <v>84</v>
      </c>
      <c r="O1561" s="11" t="s">
        <v>2274</v>
      </c>
      <c r="P1561">
        <v>0</v>
      </c>
      <c r="Q1561">
        <v>0</v>
      </c>
      <c r="R1561">
        <v>0</v>
      </c>
      <c r="S1561">
        <v>-175.5</v>
      </c>
      <c r="T1561">
        <v>175.5</v>
      </c>
    </row>
    <row r="1562" spans="1:20" x14ac:dyDescent="0.25">
      <c r="A1562" t="s">
        <v>75</v>
      </c>
      <c r="B1562" t="s">
        <v>189</v>
      </c>
      <c r="C1562" t="s">
        <v>18</v>
      </c>
      <c r="D1562" t="s">
        <v>190</v>
      </c>
      <c r="E1562" t="s">
        <v>191</v>
      </c>
      <c r="F1562">
        <v>76262</v>
      </c>
      <c r="G1562" t="s">
        <v>994</v>
      </c>
      <c r="H1562" t="s">
        <v>80</v>
      </c>
      <c r="I1562" t="s">
        <v>89</v>
      </c>
      <c r="J1562" t="s">
        <v>90</v>
      </c>
      <c r="K1562" t="s">
        <v>53</v>
      </c>
      <c r="L1562" t="s">
        <v>368</v>
      </c>
      <c r="M1562" t="s">
        <v>92</v>
      </c>
      <c r="N1562" s="11" t="s">
        <v>84</v>
      </c>
      <c r="O1562" s="11" t="s">
        <v>2274</v>
      </c>
      <c r="P1562">
        <v>0</v>
      </c>
      <c r="Q1562">
        <v>22</v>
      </c>
      <c r="R1562">
        <v>0</v>
      </c>
      <c r="S1562">
        <v>3205.7</v>
      </c>
      <c r="T1562">
        <v>-3205.7</v>
      </c>
    </row>
    <row r="1563" spans="1:20" x14ac:dyDescent="0.25">
      <c r="A1563" t="s">
        <v>75</v>
      </c>
      <c r="B1563" t="s">
        <v>1014</v>
      </c>
      <c r="C1563" t="s">
        <v>20</v>
      </c>
      <c r="D1563" t="s">
        <v>1015</v>
      </c>
      <c r="E1563" t="s">
        <v>244</v>
      </c>
      <c r="F1563">
        <v>1949</v>
      </c>
      <c r="G1563" t="s">
        <v>298</v>
      </c>
      <c r="H1563" t="s">
        <v>80</v>
      </c>
      <c r="I1563" t="s">
        <v>164</v>
      </c>
      <c r="J1563" t="s">
        <v>90</v>
      </c>
      <c r="K1563" t="s">
        <v>38</v>
      </c>
      <c r="L1563" t="s">
        <v>129</v>
      </c>
      <c r="M1563" t="s">
        <v>188</v>
      </c>
      <c r="N1563" s="11" t="s">
        <v>84</v>
      </c>
      <c r="O1563" s="11" t="s">
        <v>2274</v>
      </c>
      <c r="P1563">
        <v>0</v>
      </c>
      <c r="Q1563">
        <v>4</v>
      </c>
      <c r="R1563">
        <v>0</v>
      </c>
      <c r="S1563">
        <v>689</v>
      </c>
      <c r="T1563">
        <v>-689</v>
      </c>
    </row>
    <row r="1564" spans="1:20" x14ac:dyDescent="0.25">
      <c r="A1564" t="s">
        <v>75</v>
      </c>
      <c r="B1564" t="s">
        <v>239</v>
      </c>
      <c r="C1564" t="s">
        <v>27</v>
      </c>
      <c r="D1564" t="s">
        <v>240</v>
      </c>
      <c r="E1564" t="s">
        <v>114</v>
      </c>
      <c r="F1564">
        <v>33434</v>
      </c>
      <c r="G1564" t="s">
        <v>1781</v>
      </c>
      <c r="H1564" t="s">
        <v>133</v>
      </c>
      <c r="I1564" t="s">
        <v>81</v>
      </c>
      <c r="J1564" t="s">
        <v>90</v>
      </c>
      <c r="K1564" t="s">
        <v>44</v>
      </c>
      <c r="L1564" t="s">
        <v>144</v>
      </c>
      <c r="M1564" t="s">
        <v>229</v>
      </c>
      <c r="N1564" s="11" t="s">
        <v>84</v>
      </c>
      <c r="O1564" s="11" t="s">
        <v>2274</v>
      </c>
      <c r="P1564">
        <v>0</v>
      </c>
      <c r="Q1564">
        <v>35</v>
      </c>
      <c r="R1564">
        <v>0</v>
      </c>
      <c r="S1564">
        <v>889</v>
      </c>
      <c r="T1564">
        <v>-889</v>
      </c>
    </row>
    <row r="1565" spans="1:20" x14ac:dyDescent="0.25">
      <c r="A1565" t="s">
        <v>75</v>
      </c>
      <c r="B1565" t="s">
        <v>1298</v>
      </c>
      <c r="C1565" t="s">
        <v>19</v>
      </c>
      <c r="D1565" t="s">
        <v>154</v>
      </c>
      <c r="E1565" t="s">
        <v>155</v>
      </c>
      <c r="F1565">
        <v>89106</v>
      </c>
      <c r="G1565" t="s">
        <v>143</v>
      </c>
      <c r="H1565" t="s">
        <v>80</v>
      </c>
      <c r="I1565" t="s">
        <v>81</v>
      </c>
      <c r="J1565" t="s">
        <v>82</v>
      </c>
      <c r="K1565" t="s">
        <v>44</v>
      </c>
      <c r="L1565" t="s">
        <v>144</v>
      </c>
      <c r="M1565" t="s">
        <v>83</v>
      </c>
      <c r="N1565" s="11" t="s">
        <v>84</v>
      </c>
      <c r="O1565" s="11" t="s">
        <v>2274</v>
      </c>
      <c r="P1565">
        <v>-1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t="s">
        <v>75</v>
      </c>
      <c r="B1566" t="s">
        <v>203</v>
      </c>
      <c r="C1566" t="s">
        <v>22</v>
      </c>
      <c r="D1566" t="s">
        <v>204</v>
      </c>
      <c r="E1566" t="s">
        <v>78</v>
      </c>
      <c r="F1566">
        <v>18436</v>
      </c>
      <c r="G1566" t="s">
        <v>457</v>
      </c>
      <c r="H1566" t="s">
        <v>80</v>
      </c>
      <c r="I1566" t="s">
        <v>81</v>
      </c>
      <c r="J1566" t="s">
        <v>90</v>
      </c>
      <c r="K1566" t="s">
        <v>42</v>
      </c>
      <c r="L1566" t="s">
        <v>91</v>
      </c>
      <c r="M1566" t="s">
        <v>188</v>
      </c>
      <c r="N1566" s="11" t="s">
        <v>84</v>
      </c>
      <c r="O1566" s="11" t="s">
        <v>2274</v>
      </c>
      <c r="P1566">
        <v>0</v>
      </c>
      <c r="Q1566">
        <v>-23</v>
      </c>
      <c r="R1566">
        <v>0</v>
      </c>
      <c r="S1566">
        <v>388.7</v>
      </c>
      <c r="T1566">
        <v>-388.7</v>
      </c>
    </row>
    <row r="1567" spans="1:20" x14ac:dyDescent="0.25">
      <c r="A1567" t="s">
        <v>75</v>
      </c>
      <c r="B1567" t="s">
        <v>157</v>
      </c>
      <c r="C1567" t="s">
        <v>21</v>
      </c>
      <c r="D1567" t="s">
        <v>158</v>
      </c>
      <c r="E1567" t="s">
        <v>159</v>
      </c>
      <c r="F1567">
        <v>66205</v>
      </c>
      <c r="G1567" t="s">
        <v>698</v>
      </c>
      <c r="H1567" t="s">
        <v>80</v>
      </c>
      <c r="I1567" t="s">
        <v>81</v>
      </c>
      <c r="J1567" t="s">
        <v>90</v>
      </c>
      <c r="K1567" t="s">
        <v>38</v>
      </c>
      <c r="L1567" t="s">
        <v>111</v>
      </c>
      <c r="M1567" t="s">
        <v>92</v>
      </c>
      <c r="N1567" s="11" t="s">
        <v>84</v>
      </c>
      <c r="O1567" s="11" t="s">
        <v>2274</v>
      </c>
      <c r="P1567">
        <v>0</v>
      </c>
      <c r="Q1567">
        <v>2</v>
      </c>
      <c r="R1567">
        <v>0</v>
      </c>
      <c r="S1567">
        <v>332.9</v>
      </c>
      <c r="T1567">
        <v>-332.9</v>
      </c>
    </row>
    <row r="1568" spans="1:20" x14ac:dyDescent="0.25">
      <c r="A1568" t="s">
        <v>75</v>
      </c>
      <c r="B1568" t="s">
        <v>167</v>
      </c>
      <c r="C1568" t="s">
        <v>28</v>
      </c>
      <c r="D1568" t="s">
        <v>168</v>
      </c>
      <c r="E1568" t="s">
        <v>95</v>
      </c>
      <c r="F1568">
        <v>80550</v>
      </c>
      <c r="G1568" t="s">
        <v>1430</v>
      </c>
      <c r="H1568" t="s">
        <v>80</v>
      </c>
      <c r="I1568" t="s">
        <v>81</v>
      </c>
      <c r="J1568" t="s">
        <v>90</v>
      </c>
      <c r="K1568" t="s">
        <v>53</v>
      </c>
      <c r="L1568" t="s">
        <v>532</v>
      </c>
      <c r="M1568" t="s">
        <v>92</v>
      </c>
      <c r="N1568" s="11" t="s">
        <v>84</v>
      </c>
      <c r="O1568" s="11" t="s">
        <v>2274</v>
      </c>
      <c r="P1568">
        <v>0</v>
      </c>
      <c r="Q1568">
        <v>12</v>
      </c>
      <c r="R1568">
        <v>0</v>
      </c>
      <c r="S1568">
        <v>595.44000000000005</v>
      </c>
      <c r="T1568">
        <v>-595.44000000000005</v>
      </c>
    </row>
    <row r="1569" spans="1:20" x14ac:dyDescent="0.25">
      <c r="A1569" t="s">
        <v>75</v>
      </c>
      <c r="B1569" t="s">
        <v>120</v>
      </c>
      <c r="C1569" t="s">
        <v>22</v>
      </c>
      <c r="D1569" t="s">
        <v>121</v>
      </c>
      <c r="E1569" t="s">
        <v>122</v>
      </c>
      <c r="F1569">
        <v>20910</v>
      </c>
      <c r="G1569" t="s">
        <v>1788</v>
      </c>
      <c r="H1569" t="s">
        <v>80</v>
      </c>
      <c r="I1569" t="s">
        <v>281</v>
      </c>
      <c r="J1569" t="s">
        <v>90</v>
      </c>
      <c r="K1569" t="s">
        <v>42</v>
      </c>
      <c r="L1569" t="s">
        <v>91</v>
      </c>
      <c r="M1569" t="s">
        <v>92</v>
      </c>
      <c r="N1569" s="11" t="s">
        <v>84</v>
      </c>
      <c r="O1569" s="11" t="s">
        <v>2274</v>
      </c>
      <c r="P1569">
        <v>0</v>
      </c>
      <c r="Q1569">
        <v>2</v>
      </c>
      <c r="R1569">
        <v>0</v>
      </c>
      <c r="S1569">
        <v>25.4</v>
      </c>
      <c r="T1569">
        <v>-25.4</v>
      </c>
    </row>
    <row r="1570" spans="1:20" x14ac:dyDescent="0.25">
      <c r="A1570" t="s">
        <v>75</v>
      </c>
      <c r="B1570" t="s">
        <v>410</v>
      </c>
      <c r="C1570" t="s">
        <v>18</v>
      </c>
      <c r="D1570" t="s">
        <v>363</v>
      </c>
      <c r="E1570" t="s">
        <v>191</v>
      </c>
      <c r="F1570">
        <v>78729</v>
      </c>
      <c r="G1570" t="s">
        <v>1411</v>
      </c>
      <c r="H1570" t="s">
        <v>80</v>
      </c>
      <c r="I1570" t="s">
        <v>81</v>
      </c>
      <c r="J1570" t="s">
        <v>90</v>
      </c>
      <c r="K1570" t="s">
        <v>53</v>
      </c>
      <c r="L1570" t="s">
        <v>139</v>
      </c>
      <c r="M1570" t="s">
        <v>92</v>
      </c>
      <c r="N1570" s="11" t="s">
        <v>84</v>
      </c>
      <c r="O1570" s="11" t="s">
        <v>2274</v>
      </c>
      <c r="P1570">
        <v>0</v>
      </c>
      <c r="Q1570">
        <v>18</v>
      </c>
      <c r="R1570">
        <v>0</v>
      </c>
      <c r="S1570">
        <v>11.7</v>
      </c>
      <c r="T1570">
        <v>-11.7</v>
      </c>
    </row>
    <row r="1571" spans="1:20" x14ac:dyDescent="0.25">
      <c r="A1571" t="s">
        <v>75</v>
      </c>
      <c r="B1571" t="s">
        <v>120</v>
      </c>
      <c r="C1571" t="s">
        <v>22</v>
      </c>
      <c r="D1571" t="s">
        <v>121</v>
      </c>
      <c r="E1571" t="s">
        <v>122</v>
      </c>
      <c r="F1571">
        <v>20910</v>
      </c>
      <c r="G1571" t="s">
        <v>738</v>
      </c>
      <c r="H1571" t="s">
        <v>80</v>
      </c>
      <c r="I1571" t="s">
        <v>81</v>
      </c>
      <c r="J1571" t="s">
        <v>90</v>
      </c>
      <c r="K1571" t="s">
        <v>42</v>
      </c>
      <c r="L1571" t="s">
        <v>91</v>
      </c>
      <c r="M1571" t="s">
        <v>188</v>
      </c>
      <c r="N1571" s="11" t="s">
        <v>84</v>
      </c>
      <c r="O1571" s="11" t="s">
        <v>2274</v>
      </c>
      <c r="P1571">
        <v>0</v>
      </c>
      <c r="Q1571">
        <v>8</v>
      </c>
      <c r="R1571">
        <v>0</v>
      </c>
      <c r="S1571">
        <v>178</v>
      </c>
      <c r="T1571">
        <v>-178</v>
      </c>
    </row>
    <row r="1572" spans="1:20" x14ac:dyDescent="0.25">
      <c r="A1572" t="s">
        <v>75</v>
      </c>
      <c r="B1572" t="s">
        <v>306</v>
      </c>
      <c r="C1572" t="s">
        <v>25</v>
      </c>
      <c r="D1572" t="s">
        <v>307</v>
      </c>
      <c r="E1572" t="s">
        <v>262</v>
      </c>
      <c r="F1572">
        <v>7739</v>
      </c>
      <c r="G1572" t="s">
        <v>1412</v>
      </c>
      <c r="H1572" t="s">
        <v>133</v>
      </c>
      <c r="I1572" t="s">
        <v>81</v>
      </c>
      <c r="J1572" t="s">
        <v>90</v>
      </c>
      <c r="K1572" t="s">
        <v>53</v>
      </c>
      <c r="L1572" t="s">
        <v>532</v>
      </c>
      <c r="M1572" t="s">
        <v>229</v>
      </c>
      <c r="N1572" s="11" t="s">
        <v>84</v>
      </c>
      <c r="O1572" s="11" t="s">
        <v>2274</v>
      </c>
      <c r="P1572">
        <v>0</v>
      </c>
      <c r="Q1572">
        <v>200</v>
      </c>
      <c r="R1572">
        <v>0</v>
      </c>
      <c r="S1572">
        <v>3480</v>
      </c>
      <c r="T1572">
        <v>-3480</v>
      </c>
    </row>
    <row r="1573" spans="1:20" x14ac:dyDescent="0.25">
      <c r="A1573" t="s">
        <v>75</v>
      </c>
      <c r="B1573" t="s">
        <v>968</v>
      </c>
      <c r="C1573" t="s">
        <v>26</v>
      </c>
      <c r="D1573" t="s">
        <v>969</v>
      </c>
      <c r="E1573" t="s">
        <v>426</v>
      </c>
      <c r="F1573">
        <v>37067</v>
      </c>
      <c r="G1573" t="s">
        <v>1295</v>
      </c>
      <c r="H1573" t="s">
        <v>80</v>
      </c>
      <c r="I1573" t="s">
        <v>81</v>
      </c>
      <c r="J1573" t="s">
        <v>90</v>
      </c>
      <c r="K1573" t="s">
        <v>53</v>
      </c>
      <c r="L1573" t="s">
        <v>193</v>
      </c>
      <c r="M1573" t="s">
        <v>92</v>
      </c>
      <c r="N1573" s="11" t="s">
        <v>84</v>
      </c>
      <c r="O1573" s="11" t="s">
        <v>2274</v>
      </c>
      <c r="P1573">
        <v>0</v>
      </c>
      <c r="Q1573">
        <v>3</v>
      </c>
      <c r="R1573">
        <v>0</v>
      </c>
      <c r="S1573">
        <v>474.6</v>
      </c>
      <c r="T1573">
        <v>-474.6</v>
      </c>
    </row>
    <row r="1574" spans="1:20" x14ac:dyDescent="0.25">
      <c r="A1574" t="s">
        <v>75</v>
      </c>
      <c r="B1574" t="s">
        <v>372</v>
      </c>
      <c r="C1574" t="s">
        <v>19</v>
      </c>
      <c r="D1574" t="s">
        <v>172</v>
      </c>
      <c r="E1574" t="s">
        <v>147</v>
      </c>
      <c r="F1574">
        <v>85255</v>
      </c>
      <c r="G1574" t="s">
        <v>388</v>
      </c>
      <c r="H1574" t="s">
        <v>80</v>
      </c>
      <c r="I1574" t="s">
        <v>81</v>
      </c>
      <c r="J1574" t="s">
        <v>90</v>
      </c>
      <c r="K1574" t="s">
        <v>38</v>
      </c>
      <c r="L1574" t="s">
        <v>111</v>
      </c>
      <c r="M1574" t="s">
        <v>92</v>
      </c>
      <c r="N1574" s="11" t="s">
        <v>84</v>
      </c>
      <c r="O1574" s="11" t="s">
        <v>2274</v>
      </c>
      <c r="P1574">
        <v>0</v>
      </c>
      <c r="Q1574">
        <v>2</v>
      </c>
      <c r="R1574">
        <v>0</v>
      </c>
      <c r="S1574">
        <v>298</v>
      </c>
      <c r="T1574">
        <v>-298</v>
      </c>
    </row>
    <row r="1575" spans="1:20" x14ac:dyDescent="0.25">
      <c r="A1575" t="s">
        <v>75</v>
      </c>
      <c r="B1575" t="s">
        <v>842</v>
      </c>
      <c r="C1575" t="s">
        <v>30</v>
      </c>
      <c r="D1575" t="s">
        <v>843</v>
      </c>
      <c r="E1575" t="s">
        <v>640</v>
      </c>
      <c r="F1575">
        <v>60612</v>
      </c>
      <c r="G1575" t="s">
        <v>348</v>
      </c>
      <c r="H1575" t="s">
        <v>80</v>
      </c>
      <c r="I1575" t="s">
        <v>81</v>
      </c>
      <c r="J1575" t="s">
        <v>90</v>
      </c>
      <c r="K1575" t="s">
        <v>53</v>
      </c>
      <c r="L1575" t="s">
        <v>193</v>
      </c>
      <c r="M1575" t="s">
        <v>92</v>
      </c>
      <c r="N1575" s="11" t="s">
        <v>84</v>
      </c>
      <c r="O1575" s="11" t="s">
        <v>2274</v>
      </c>
      <c r="P1575">
        <v>0</v>
      </c>
      <c r="Q1575">
        <v>4</v>
      </c>
      <c r="R1575">
        <v>0</v>
      </c>
      <c r="S1575">
        <v>278</v>
      </c>
      <c r="T1575">
        <v>-278</v>
      </c>
    </row>
    <row r="1576" spans="1:20" x14ac:dyDescent="0.25">
      <c r="A1576" t="s">
        <v>75</v>
      </c>
      <c r="B1576" t="s">
        <v>107</v>
      </c>
      <c r="C1576" t="s">
        <v>26</v>
      </c>
      <c r="D1576" t="s">
        <v>108</v>
      </c>
      <c r="E1576" t="s">
        <v>109</v>
      </c>
      <c r="F1576">
        <v>28270</v>
      </c>
      <c r="G1576" t="s">
        <v>1401</v>
      </c>
      <c r="H1576" t="s">
        <v>80</v>
      </c>
      <c r="I1576" t="s">
        <v>81</v>
      </c>
      <c r="J1576" t="s">
        <v>82</v>
      </c>
      <c r="K1576" t="s">
        <v>53</v>
      </c>
      <c r="L1576" t="s">
        <v>532</v>
      </c>
      <c r="M1576" t="s">
        <v>83</v>
      </c>
      <c r="N1576" s="11" t="s">
        <v>84</v>
      </c>
      <c r="O1576" s="11" t="s">
        <v>2274</v>
      </c>
      <c r="P1576">
        <v>-4</v>
      </c>
      <c r="Q1576">
        <v>0</v>
      </c>
      <c r="R1576">
        <v>564.6</v>
      </c>
      <c r="S1576">
        <v>0</v>
      </c>
      <c r="T1576">
        <v>564.6</v>
      </c>
    </row>
    <row r="1577" spans="1:20" x14ac:dyDescent="0.25">
      <c r="A1577" t="s">
        <v>75</v>
      </c>
      <c r="B1577" t="s">
        <v>135</v>
      </c>
      <c r="C1577" t="s">
        <v>22</v>
      </c>
      <c r="D1577" t="s">
        <v>136</v>
      </c>
      <c r="E1577" t="s">
        <v>137</v>
      </c>
      <c r="F1577">
        <v>23113</v>
      </c>
      <c r="G1577" t="s">
        <v>1379</v>
      </c>
      <c r="H1577" t="s">
        <v>80</v>
      </c>
      <c r="I1577" t="s">
        <v>81</v>
      </c>
      <c r="J1577" t="s">
        <v>82</v>
      </c>
      <c r="K1577" t="s">
        <v>53</v>
      </c>
      <c r="L1577" t="s">
        <v>139</v>
      </c>
      <c r="M1577" t="s">
        <v>83</v>
      </c>
      <c r="N1577" s="11" t="s">
        <v>84</v>
      </c>
      <c r="O1577" s="11" t="s">
        <v>2274</v>
      </c>
      <c r="P1577">
        <v>-8</v>
      </c>
      <c r="Q1577">
        <v>0</v>
      </c>
      <c r="R1577">
        <v>62.8</v>
      </c>
      <c r="S1577">
        <v>0</v>
      </c>
      <c r="T1577">
        <v>62.8</v>
      </c>
    </row>
    <row r="1578" spans="1:20" x14ac:dyDescent="0.25">
      <c r="A1578" t="s">
        <v>75</v>
      </c>
      <c r="B1578" t="s">
        <v>1462</v>
      </c>
      <c r="C1578" t="s">
        <v>27</v>
      </c>
      <c r="D1578" t="s">
        <v>1463</v>
      </c>
      <c r="E1578" t="s">
        <v>114</v>
      </c>
      <c r="F1578">
        <v>33477</v>
      </c>
      <c r="G1578" t="s">
        <v>220</v>
      </c>
      <c r="H1578" t="s">
        <v>80</v>
      </c>
      <c r="I1578" t="s">
        <v>81</v>
      </c>
      <c r="J1578" t="s">
        <v>82</v>
      </c>
      <c r="K1578" t="s">
        <v>53</v>
      </c>
      <c r="L1578" t="s">
        <v>165</v>
      </c>
      <c r="M1578" t="s">
        <v>83</v>
      </c>
      <c r="N1578" s="11" t="s">
        <v>84</v>
      </c>
      <c r="O1578" s="11" t="s">
        <v>2274</v>
      </c>
      <c r="P1578">
        <v>0</v>
      </c>
      <c r="Q1578">
        <v>0</v>
      </c>
      <c r="R1578">
        <v>853.6</v>
      </c>
      <c r="S1578">
        <v>0</v>
      </c>
      <c r="T1578">
        <v>853.6</v>
      </c>
    </row>
    <row r="1579" spans="1:20" x14ac:dyDescent="0.25">
      <c r="A1579" t="s">
        <v>75</v>
      </c>
      <c r="B1579" t="s">
        <v>527</v>
      </c>
      <c r="C1579" t="s">
        <v>28</v>
      </c>
      <c r="D1579" t="s">
        <v>528</v>
      </c>
      <c r="E1579" t="s">
        <v>95</v>
      </c>
      <c r="F1579">
        <v>80128</v>
      </c>
      <c r="G1579" t="s">
        <v>1413</v>
      </c>
      <c r="H1579" t="s">
        <v>80</v>
      </c>
      <c r="I1579" t="s">
        <v>81</v>
      </c>
      <c r="J1579" t="s">
        <v>82</v>
      </c>
      <c r="K1579" t="s">
        <v>42</v>
      </c>
      <c r="L1579" t="s">
        <v>91</v>
      </c>
      <c r="M1579" t="s">
        <v>83</v>
      </c>
      <c r="N1579" s="11" t="s">
        <v>84</v>
      </c>
      <c r="O1579" s="11" t="s">
        <v>2274</v>
      </c>
      <c r="P1579">
        <v>-4</v>
      </c>
      <c r="Q1579">
        <v>0</v>
      </c>
      <c r="R1579">
        <v>145.4</v>
      </c>
      <c r="S1579">
        <v>0</v>
      </c>
      <c r="T1579">
        <v>145.4</v>
      </c>
    </row>
    <row r="1580" spans="1:20" x14ac:dyDescent="0.25">
      <c r="A1580" t="s">
        <v>75</v>
      </c>
      <c r="B1580" t="s">
        <v>578</v>
      </c>
      <c r="C1580" t="s">
        <v>20</v>
      </c>
      <c r="D1580" t="s">
        <v>579</v>
      </c>
      <c r="E1580" t="s">
        <v>244</v>
      </c>
      <c r="F1580">
        <v>2568</v>
      </c>
      <c r="G1580" t="s">
        <v>477</v>
      </c>
      <c r="H1580" t="s">
        <v>80</v>
      </c>
      <c r="I1580" t="s">
        <v>81</v>
      </c>
      <c r="J1580" t="s">
        <v>90</v>
      </c>
      <c r="K1580" t="s">
        <v>38</v>
      </c>
      <c r="L1580" t="s">
        <v>111</v>
      </c>
      <c r="M1580" t="s">
        <v>92</v>
      </c>
      <c r="N1580" s="11" t="s">
        <v>84</v>
      </c>
      <c r="O1580" s="11" t="s">
        <v>2274</v>
      </c>
      <c r="P1580">
        <v>0</v>
      </c>
      <c r="Q1580">
        <v>4</v>
      </c>
      <c r="R1580">
        <v>0</v>
      </c>
      <c r="S1580">
        <v>512</v>
      </c>
      <c r="T1580">
        <v>-512</v>
      </c>
    </row>
    <row r="1581" spans="1:20" x14ac:dyDescent="0.25">
      <c r="A1581" t="s">
        <v>75</v>
      </c>
      <c r="B1581" t="s">
        <v>505</v>
      </c>
      <c r="C1581" t="s">
        <v>29</v>
      </c>
      <c r="D1581" t="s">
        <v>506</v>
      </c>
      <c r="E1581" t="s">
        <v>87</v>
      </c>
      <c r="F1581">
        <v>43528</v>
      </c>
      <c r="G1581" t="s">
        <v>1415</v>
      </c>
      <c r="H1581" t="s">
        <v>80</v>
      </c>
      <c r="I1581" t="s">
        <v>81</v>
      </c>
      <c r="J1581" t="s">
        <v>90</v>
      </c>
      <c r="K1581" t="s">
        <v>51</v>
      </c>
      <c r="L1581" t="s">
        <v>250</v>
      </c>
      <c r="M1581" t="s">
        <v>92</v>
      </c>
      <c r="N1581" s="11" t="s">
        <v>84</v>
      </c>
      <c r="O1581" s="11" t="s">
        <v>2274</v>
      </c>
      <c r="P1581">
        <v>0</v>
      </c>
      <c r="Q1581">
        <v>64</v>
      </c>
      <c r="R1581">
        <v>0</v>
      </c>
      <c r="S1581">
        <v>729.6</v>
      </c>
      <c r="T1581">
        <v>-729.6</v>
      </c>
    </row>
    <row r="1582" spans="1:20" x14ac:dyDescent="0.25">
      <c r="A1582" t="s">
        <v>75</v>
      </c>
      <c r="B1582" t="s">
        <v>120</v>
      </c>
      <c r="C1582" t="s">
        <v>22</v>
      </c>
      <c r="D1582" t="s">
        <v>121</v>
      </c>
      <c r="E1582" t="s">
        <v>122</v>
      </c>
      <c r="F1582">
        <v>20910</v>
      </c>
      <c r="G1582" t="s">
        <v>1416</v>
      </c>
      <c r="H1582" t="s">
        <v>80</v>
      </c>
      <c r="I1582" t="s">
        <v>164</v>
      </c>
      <c r="J1582" t="s">
        <v>90</v>
      </c>
      <c r="K1582" t="s">
        <v>37</v>
      </c>
      <c r="L1582" t="s">
        <v>742</v>
      </c>
      <c r="M1582" t="s">
        <v>92</v>
      </c>
      <c r="N1582" s="11" t="s">
        <v>84</v>
      </c>
      <c r="O1582" s="11" t="s">
        <v>2274</v>
      </c>
      <c r="P1582">
        <v>0</v>
      </c>
      <c r="Q1582">
        <v>2</v>
      </c>
      <c r="R1582">
        <v>0</v>
      </c>
      <c r="S1582">
        <v>23</v>
      </c>
      <c r="T1582">
        <v>-23</v>
      </c>
    </row>
    <row r="1583" spans="1:20" x14ac:dyDescent="0.25">
      <c r="A1583" t="s">
        <v>75</v>
      </c>
      <c r="B1583" t="s">
        <v>1060</v>
      </c>
      <c r="C1583" t="s">
        <v>27</v>
      </c>
      <c r="D1583" t="s">
        <v>999</v>
      </c>
      <c r="E1583" t="s">
        <v>114</v>
      </c>
      <c r="F1583">
        <v>33765</v>
      </c>
      <c r="G1583" t="s">
        <v>577</v>
      </c>
      <c r="H1583" t="s">
        <v>80</v>
      </c>
      <c r="I1583" t="s">
        <v>81</v>
      </c>
      <c r="J1583" t="s">
        <v>82</v>
      </c>
      <c r="K1583" t="s">
        <v>53</v>
      </c>
      <c r="L1583" t="s">
        <v>228</v>
      </c>
      <c r="M1583" t="s">
        <v>83</v>
      </c>
      <c r="N1583" s="11" t="s">
        <v>84</v>
      </c>
      <c r="O1583" s="11" t="s">
        <v>2274</v>
      </c>
      <c r="P1583">
        <v>-1</v>
      </c>
      <c r="Q1583">
        <v>0</v>
      </c>
      <c r="R1583">
        <v>513.29999999999995</v>
      </c>
      <c r="S1583">
        <v>0</v>
      </c>
      <c r="T1583">
        <v>513.29999999999995</v>
      </c>
    </row>
    <row r="1584" spans="1:20" x14ac:dyDescent="0.25">
      <c r="A1584" t="s">
        <v>75</v>
      </c>
      <c r="B1584" t="s">
        <v>1054</v>
      </c>
      <c r="C1584" t="s">
        <v>28</v>
      </c>
      <c r="D1584" t="s">
        <v>1055</v>
      </c>
      <c r="E1584" t="s">
        <v>295</v>
      </c>
      <c r="F1584">
        <v>84003</v>
      </c>
      <c r="G1584" t="s">
        <v>402</v>
      </c>
      <c r="H1584" t="s">
        <v>80</v>
      </c>
      <c r="I1584" t="s">
        <v>81</v>
      </c>
      <c r="J1584" t="s">
        <v>365</v>
      </c>
      <c r="K1584" t="s">
        <v>39</v>
      </c>
      <c r="L1584" t="s">
        <v>39</v>
      </c>
      <c r="M1584" t="s">
        <v>92</v>
      </c>
      <c r="N1584" s="11" t="s">
        <v>84</v>
      </c>
      <c r="O1584" s="11" t="s">
        <v>2274</v>
      </c>
      <c r="P1584">
        <v>-1</v>
      </c>
      <c r="Q1584">
        <v>0</v>
      </c>
      <c r="R1584">
        <v>295</v>
      </c>
      <c r="S1584">
        <v>0</v>
      </c>
      <c r="T1584">
        <v>295</v>
      </c>
    </row>
    <row r="1585" spans="1:20" x14ac:dyDescent="0.25">
      <c r="A1585" t="s">
        <v>75</v>
      </c>
      <c r="B1585" t="s">
        <v>284</v>
      </c>
      <c r="C1585" t="s">
        <v>25</v>
      </c>
      <c r="D1585" t="s">
        <v>285</v>
      </c>
      <c r="E1585" t="s">
        <v>186</v>
      </c>
      <c r="F1585">
        <v>11730</v>
      </c>
      <c r="G1585" t="s">
        <v>1343</v>
      </c>
      <c r="H1585" t="s">
        <v>80</v>
      </c>
      <c r="I1585" t="s">
        <v>81</v>
      </c>
      <c r="J1585" t="s">
        <v>82</v>
      </c>
      <c r="K1585" t="s">
        <v>42</v>
      </c>
      <c r="L1585" t="s">
        <v>91</v>
      </c>
      <c r="M1585" t="s">
        <v>83</v>
      </c>
      <c r="N1585" s="11" t="s">
        <v>84</v>
      </c>
      <c r="O1585" s="11" t="s">
        <v>2274</v>
      </c>
      <c r="P1585">
        <v>-3</v>
      </c>
      <c r="Q1585">
        <v>0</v>
      </c>
      <c r="R1585">
        <v>504.96</v>
      </c>
      <c r="S1585">
        <v>0</v>
      </c>
      <c r="T1585">
        <v>504.96</v>
      </c>
    </row>
    <row r="1586" spans="1:20" x14ac:dyDescent="0.25">
      <c r="A1586" t="s">
        <v>75</v>
      </c>
      <c r="B1586" t="s">
        <v>1398</v>
      </c>
      <c r="C1586" t="s">
        <v>28</v>
      </c>
      <c r="D1586" t="s">
        <v>1399</v>
      </c>
      <c r="E1586" t="s">
        <v>295</v>
      </c>
      <c r="F1586">
        <v>84043</v>
      </c>
      <c r="G1586" t="s">
        <v>1033</v>
      </c>
      <c r="H1586" t="s">
        <v>80</v>
      </c>
      <c r="I1586" t="s">
        <v>89</v>
      </c>
      <c r="J1586" t="s">
        <v>90</v>
      </c>
      <c r="K1586" t="s">
        <v>53</v>
      </c>
      <c r="L1586" t="s">
        <v>368</v>
      </c>
      <c r="M1586" t="s">
        <v>92</v>
      </c>
      <c r="N1586" s="11" t="s">
        <v>84</v>
      </c>
      <c r="O1586" s="11" t="s">
        <v>2274</v>
      </c>
      <c r="P1586">
        <v>0</v>
      </c>
      <c r="Q1586">
        <v>2</v>
      </c>
      <c r="R1586">
        <v>0</v>
      </c>
      <c r="S1586">
        <v>350</v>
      </c>
      <c r="T1586">
        <v>-350</v>
      </c>
    </row>
    <row r="1587" spans="1:20" x14ac:dyDescent="0.25">
      <c r="A1587" t="s">
        <v>75</v>
      </c>
      <c r="B1587" t="s">
        <v>776</v>
      </c>
      <c r="C1587" t="s">
        <v>20</v>
      </c>
      <c r="D1587" t="s">
        <v>777</v>
      </c>
      <c r="E1587" t="s">
        <v>186</v>
      </c>
      <c r="F1587">
        <v>12526</v>
      </c>
      <c r="G1587" t="s">
        <v>110</v>
      </c>
      <c r="H1587" t="s">
        <v>80</v>
      </c>
      <c r="I1587" t="s">
        <v>81</v>
      </c>
      <c r="J1587" t="s">
        <v>90</v>
      </c>
      <c r="K1587" t="s">
        <v>38</v>
      </c>
      <c r="L1587" t="s">
        <v>111</v>
      </c>
      <c r="M1587" t="s">
        <v>92</v>
      </c>
      <c r="N1587" s="11" t="s">
        <v>84</v>
      </c>
      <c r="O1587" s="11" t="s">
        <v>2274</v>
      </c>
      <c r="P1587">
        <v>0</v>
      </c>
      <c r="Q1587">
        <v>4</v>
      </c>
      <c r="R1587">
        <v>0</v>
      </c>
      <c r="S1587">
        <v>465.6</v>
      </c>
      <c r="T1587">
        <v>-465.6</v>
      </c>
    </row>
    <row r="1588" spans="1:20" x14ac:dyDescent="0.25">
      <c r="A1588" t="s">
        <v>75</v>
      </c>
      <c r="B1588" t="s">
        <v>167</v>
      </c>
      <c r="C1588" t="s">
        <v>28</v>
      </c>
      <c r="D1588" t="s">
        <v>168</v>
      </c>
      <c r="E1588" t="s">
        <v>95</v>
      </c>
      <c r="F1588">
        <v>80550</v>
      </c>
      <c r="G1588" t="s">
        <v>1104</v>
      </c>
      <c r="H1588" t="s">
        <v>80</v>
      </c>
      <c r="I1588" t="s">
        <v>89</v>
      </c>
      <c r="J1588" t="s">
        <v>90</v>
      </c>
      <c r="K1588" t="s">
        <v>54</v>
      </c>
      <c r="L1588" t="s">
        <v>824</v>
      </c>
      <c r="M1588" t="s">
        <v>92</v>
      </c>
      <c r="N1588" s="11" t="s">
        <v>84</v>
      </c>
      <c r="O1588" s="11" t="s">
        <v>2274</v>
      </c>
      <c r="P1588">
        <v>0</v>
      </c>
      <c r="Q1588">
        <v>110</v>
      </c>
      <c r="R1588">
        <v>0</v>
      </c>
      <c r="S1588">
        <v>2584.7199999999998</v>
      </c>
      <c r="T1588">
        <v>-2584.7199999999998</v>
      </c>
    </row>
    <row r="1589" spans="1:20" x14ac:dyDescent="0.25">
      <c r="A1589" t="s">
        <v>75</v>
      </c>
      <c r="B1589" t="s">
        <v>167</v>
      </c>
      <c r="C1589" t="s">
        <v>28</v>
      </c>
      <c r="D1589" t="s">
        <v>168</v>
      </c>
      <c r="E1589" t="s">
        <v>95</v>
      </c>
      <c r="F1589">
        <v>80550</v>
      </c>
      <c r="G1589" t="s">
        <v>1195</v>
      </c>
      <c r="H1589" t="s">
        <v>80</v>
      </c>
      <c r="I1589" t="s">
        <v>81</v>
      </c>
      <c r="J1589" t="s">
        <v>90</v>
      </c>
      <c r="K1589" t="s">
        <v>38</v>
      </c>
      <c r="L1589" t="s">
        <v>111</v>
      </c>
      <c r="M1589" t="s">
        <v>92</v>
      </c>
      <c r="N1589" s="11" t="s">
        <v>84</v>
      </c>
      <c r="O1589" s="11" t="s">
        <v>2274</v>
      </c>
      <c r="P1589">
        <v>-2</v>
      </c>
      <c r="Q1589">
        <v>0</v>
      </c>
      <c r="R1589">
        <v>111.6</v>
      </c>
      <c r="S1589">
        <v>0</v>
      </c>
      <c r="T1589">
        <v>111.6</v>
      </c>
    </row>
    <row r="1590" spans="1:20" x14ac:dyDescent="0.25">
      <c r="A1590" t="s">
        <v>75</v>
      </c>
      <c r="B1590" t="s">
        <v>301</v>
      </c>
      <c r="C1590" t="s">
        <v>29</v>
      </c>
      <c r="D1590" t="s">
        <v>302</v>
      </c>
      <c r="E1590" t="s">
        <v>87</v>
      </c>
      <c r="F1590">
        <v>45005</v>
      </c>
      <c r="G1590" t="s">
        <v>199</v>
      </c>
      <c r="H1590" t="s">
        <v>80</v>
      </c>
      <c r="I1590" t="s">
        <v>164</v>
      </c>
      <c r="J1590" t="s">
        <v>90</v>
      </c>
      <c r="K1590" t="s">
        <v>42</v>
      </c>
      <c r="L1590" t="s">
        <v>91</v>
      </c>
      <c r="M1590" t="s">
        <v>188</v>
      </c>
      <c r="N1590" s="11" t="s">
        <v>84</v>
      </c>
      <c r="O1590" s="11" t="s">
        <v>2274</v>
      </c>
      <c r="P1590">
        <v>0</v>
      </c>
      <c r="Q1590">
        <v>6</v>
      </c>
      <c r="R1590">
        <v>0</v>
      </c>
      <c r="S1590">
        <v>15.9</v>
      </c>
      <c r="T1590">
        <v>-15.9</v>
      </c>
    </row>
    <row r="1591" spans="1:20" x14ac:dyDescent="0.25">
      <c r="A1591" t="s">
        <v>75</v>
      </c>
      <c r="B1591" t="s">
        <v>395</v>
      </c>
      <c r="C1591" t="s">
        <v>24</v>
      </c>
      <c r="D1591" t="s">
        <v>396</v>
      </c>
      <c r="E1591" t="s">
        <v>397</v>
      </c>
      <c r="F1591">
        <v>55439</v>
      </c>
      <c r="G1591" t="s">
        <v>119</v>
      </c>
      <c r="H1591" t="s">
        <v>80</v>
      </c>
      <c r="I1591" t="s">
        <v>81</v>
      </c>
      <c r="J1591" t="s">
        <v>82</v>
      </c>
      <c r="K1591" t="s">
        <v>38</v>
      </c>
      <c r="L1591" t="s">
        <v>111</v>
      </c>
      <c r="M1591" t="s">
        <v>83</v>
      </c>
      <c r="N1591" s="11" t="s">
        <v>84</v>
      </c>
      <c r="O1591" s="11" t="s">
        <v>2274</v>
      </c>
      <c r="P1591">
        <v>-24</v>
      </c>
      <c r="Q1591">
        <v>0</v>
      </c>
      <c r="R1591">
        <v>2536.5500000000002</v>
      </c>
      <c r="S1591">
        <v>0</v>
      </c>
      <c r="T1591">
        <v>2536.5500000000002</v>
      </c>
    </row>
    <row r="1592" spans="1:20" x14ac:dyDescent="0.25">
      <c r="A1592" t="s">
        <v>75</v>
      </c>
      <c r="B1592" t="s">
        <v>1417</v>
      </c>
      <c r="C1592" t="s">
        <v>27</v>
      </c>
      <c r="D1592" t="s">
        <v>1418</v>
      </c>
      <c r="E1592" t="s">
        <v>114</v>
      </c>
      <c r="F1592">
        <v>33157</v>
      </c>
      <c r="G1592" t="s">
        <v>224</v>
      </c>
      <c r="H1592" t="s">
        <v>80</v>
      </c>
      <c r="I1592" t="s">
        <v>81</v>
      </c>
      <c r="J1592" t="s">
        <v>82</v>
      </c>
      <c r="K1592" t="s">
        <v>38</v>
      </c>
      <c r="L1592" t="s">
        <v>111</v>
      </c>
      <c r="M1592" t="s">
        <v>83</v>
      </c>
      <c r="N1592" s="11" t="s">
        <v>84</v>
      </c>
      <c r="O1592" s="11" t="s">
        <v>2274</v>
      </c>
      <c r="P1592">
        <v>-14</v>
      </c>
      <c r="Q1592">
        <v>0</v>
      </c>
      <c r="R1592">
        <v>1612.8</v>
      </c>
      <c r="S1592">
        <v>0</v>
      </c>
      <c r="T1592">
        <v>1612.8</v>
      </c>
    </row>
    <row r="1593" spans="1:20" x14ac:dyDescent="0.25">
      <c r="A1593" t="s">
        <v>75</v>
      </c>
      <c r="B1593" t="s">
        <v>239</v>
      </c>
      <c r="C1593" t="s">
        <v>27</v>
      </c>
      <c r="D1593" t="s">
        <v>240</v>
      </c>
      <c r="E1593" t="s">
        <v>114</v>
      </c>
      <c r="F1593">
        <v>33434</v>
      </c>
      <c r="G1593" t="s">
        <v>2269</v>
      </c>
      <c r="H1593" t="s">
        <v>80</v>
      </c>
      <c r="I1593" t="s">
        <v>164</v>
      </c>
      <c r="J1593" t="s">
        <v>90</v>
      </c>
      <c r="K1593" t="s">
        <v>44</v>
      </c>
      <c r="L1593" t="s">
        <v>144</v>
      </c>
      <c r="M1593" t="s">
        <v>92</v>
      </c>
      <c r="N1593" s="11" t="s">
        <v>84</v>
      </c>
      <c r="O1593" s="11" t="s">
        <v>2274</v>
      </c>
      <c r="P1593">
        <v>0</v>
      </c>
      <c r="Q1593">
        <v>2</v>
      </c>
      <c r="R1593">
        <v>0</v>
      </c>
      <c r="S1593">
        <v>27.7</v>
      </c>
      <c r="T1593">
        <v>-27.7</v>
      </c>
    </row>
    <row r="1594" spans="1:20" x14ac:dyDescent="0.25">
      <c r="A1594" t="s">
        <v>75</v>
      </c>
      <c r="B1594" t="s">
        <v>503</v>
      </c>
      <c r="C1594" t="s">
        <v>23</v>
      </c>
      <c r="D1594" t="s">
        <v>504</v>
      </c>
      <c r="E1594" t="s">
        <v>327</v>
      </c>
      <c r="F1594">
        <v>97210</v>
      </c>
      <c r="G1594" t="s">
        <v>1356</v>
      </c>
      <c r="H1594" t="s">
        <v>80</v>
      </c>
      <c r="I1594" t="s">
        <v>81</v>
      </c>
      <c r="J1594" t="s">
        <v>82</v>
      </c>
      <c r="K1594" t="s">
        <v>39</v>
      </c>
      <c r="L1594" t="s">
        <v>170</v>
      </c>
      <c r="M1594" t="s">
        <v>188</v>
      </c>
      <c r="N1594" s="11" t="s">
        <v>84</v>
      </c>
      <c r="O1594" s="11" t="s">
        <v>2274</v>
      </c>
      <c r="P1594">
        <v>-1</v>
      </c>
      <c r="Q1594">
        <v>0</v>
      </c>
      <c r="R1594">
        <v>150</v>
      </c>
      <c r="S1594">
        <v>0</v>
      </c>
      <c r="T1594">
        <v>150</v>
      </c>
    </row>
    <row r="1595" spans="1:20" x14ac:dyDescent="0.25">
      <c r="A1595" t="s">
        <v>75</v>
      </c>
      <c r="B1595" t="s">
        <v>760</v>
      </c>
      <c r="C1595" t="s">
        <v>19</v>
      </c>
      <c r="D1595" t="s">
        <v>562</v>
      </c>
      <c r="E1595" t="s">
        <v>147</v>
      </c>
      <c r="F1595">
        <v>85260</v>
      </c>
      <c r="G1595" t="s">
        <v>367</v>
      </c>
      <c r="H1595" t="s">
        <v>80</v>
      </c>
      <c r="I1595" t="s">
        <v>89</v>
      </c>
      <c r="J1595" t="s">
        <v>82</v>
      </c>
      <c r="K1595" t="s">
        <v>53</v>
      </c>
      <c r="L1595" t="s">
        <v>368</v>
      </c>
      <c r="M1595" t="s">
        <v>83</v>
      </c>
      <c r="N1595" s="11" t="s">
        <v>84</v>
      </c>
      <c r="O1595" s="11" t="s">
        <v>2274</v>
      </c>
      <c r="P1595">
        <v>-5</v>
      </c>
      <c r="Q1595">
        <v>0</v>
      </c>
      <c r="R1595">
        <v>787.5</v>
      </c>
      <c r="S1595">
        <v>0</v>
      </c>
      <c r="T1595">
        <v>787.5</v>
      </c>
    </row>
    <row r="1596" spans="1:20" x14ac:dyDescent="0.25">
      <c r="A1596" t="s">
        <v>75</v>
      </c>
      <c r="B1596" t="s">
        <v>251</v>
      </c>
      <c r="C1596" t="s">
        <v>27</v>
      </c>
      <c r="D1596" t="s">
        <v>252</v>
      </c>
      <c r="E1596" t="s">
        <v>114</v>
      </c>
      <c r="F1596">
        <v>34135</v>
      </c>
      <c r="G1596" t="s">
        <v>785</v>
      </c>
      <c r="H1596" t="s">
        <v>80</v>
      </c>
      <c r="I1596" t="s">
        <v>81</v>
      </c>
      <c r="J1596" t="s">
        <v>82</v>
      </c>
      <c r="K1596" t="s">
        <v>42</v>
      </c>
      <c r="L1596" t="s">
        <v>91</v>
      </c>
      <c r="M1596" t="s">
        <v>83</v>
      </c>
      <c r="N1596" s="11" t="s">
        <v>84</v>
      </c>
      <c r="O1596" s="11" t="s">
        <v>2274</v>
      </c>
      <c r="P1596">
        <v>-20</v>
      </c>
      <c r="Q1596">
        <v>0</v>
      </c>
      <c r="R1596">
        <v>225</v>
      </c>
      <c r="S1596">
        <v>0</v>
      </c>
      <c r="T1596">
        <v>225</v>
      </c>
    </row>
    <row r="1597" spans="1:20" x14ac:dyDescent="0.25">
      <c r="A1597" t="s">
        <v>75</v>
      </c>
      <c r="B1597" t="s">
        <v>702</v>
      </c>
      <c r="C1597" t="s">
        <v>25</v>
      </c>
      <c r="D1597" t="s">
        <v>703</v>
      </c>
      <c r="E1597" t="s">
        <v>262</v>
      </c>
      <c r="F1597">
        <v>7724</v>
      </c>
      <c r="G1597" t="s">
        <v>205</v>
      </c>
      <c r="H1597" t="s">
        <v>80</v>
      </c>
      <c r="I1597" t="s">
        <v>281</v>
      </c>
      <c r="J1597" t="s">
        <v>90</v>
      </c>
      <c r="K1597" t="s">
        <v>42</v>
      </c>
      <c r="L1597" t="s">
        <v>91</v>
      </c>
      <c r="M1597" t="s">
        <v>92</v>
      </c>
      <c r="N1597" s="11" t="s">
        <v>84</v>
      </c>
      <c r="O1597" s="11" t="s">
        <v>2274</v>
      </c>
      <c r="P1597">
        <v>0</v>
      </c>
      <c r="Q1597">
        <v>27</v>
      </c>
      <c r="R1597">
        <v>0</v>
      </c>
      <c r="S1597">
        <v>174.96</v>
      </c>
      <c r="T1597">
        <v>-174.96</v>
      </c>
    </row>
    <row r="1598" spans="1:20" x14ac:dyDescent="0.25">
      <c r="A1598" t="s">
        <v>75</v>
      </c>
      <c r="B1598" t="s">
        <v>711</v>
      </c>
      <c r="C1598" t="s">
        <v>25</v>
      </c>
      <c r="D1598" t="s">
        <v>712</v>
      </c>
      <c r="E1598" t="s">
        <v>262</v>
      </c>
      <c r="F1598">
        <v>7035</v>
      </c>
      <c r="G1598" t="s">
        <v>352</v>
      </c>
      <c r="H1598" t="s">
        <v>80</v>
      </c>
      <c r="I1598" t="s">
        <v>81</v>
      </c>
      <c r="J1598" t="s">
        <v>90</v>
      </c>
      <c r="K1598" t="s">
        <v>42</v>
      </c>
      <c r="L1598" t="s">
        <v>91</v>
      </c>
      <c r="M1598" t="s">
        <v>92</v>
      </c>
      <c r="N1598" s="11" t="s">
        <v>84</v>
      </c>
      <c r="O1598" s="11" t="s">
        <v>2274</v>
      </c>
      <c r="P1598">
        <v>0</v>
      </c>
      <c r="Q1598">
        <v>10</v>
      </c>
      <c r="R1598">
        <v>0</v>
      </c>
      <c r="S1598">
        <v>145</v>
      </c>
      <c r="T1598">
        <v>-145</v>
      </c>
    </row>
    <row r="1599" spans="1:20" x14ac:dyDescent="0.25">
      <c r="A1599" t="s">
        <v>75</v>
      </c>
      <c r="B1599" t="s">
        <v>251</v>
      </c>
      <c r="C1599" t="s">
        <v>27</v>
      </c>
      <c r="D1599" t="s">
        <v>252</v>
      </c>
      <c r="E1599" t="s">
        <v>114</v>
      </c>
      <c r="F1599">
        <v>34135</v>
      </c>
      <c r="G1599" t="s">
        <v>1419</v>
      </c>
      <c r="H1599" t="s">
        <v>80</v>
      </c>
      <c r="I1599" t="s">
        <v>81</v>
      </c>
      <c r="J1599" t="s">
        <v>82</v>
      </c>
      <c r="K1599" t="s">
        <v>53</v>
      </c>
      <c r="L1599" t="s">
        <v>436</v>
      </c>
      <c r="M1599" t="s">
        <v>83</v>
      </c>
      <c r="N1599" s="11" t="s">
        <v>84</v>
      </c>
      <c r="O1599" s="11" t="s">
        <v>2274</v>
      </c>
      <c r="P1599">
        <v>-3</v>
      </c>
      <c r="Q1599">
        <v>0</v>
      </c>
      <c r="R1599">
        <v>404.55</v>
      </c>
      <c r="S1599">
        <v>0</v>
      </c>
      <c r="T1599">
        <v>404.55</v>
      </c>
    </row>
    <row r="1600" spans="1:20" x14ac:dyDescent="0.25">
      <c r="A1600" t="s">
        <v>75</v>
      </c>
      <c r="B1600" t="s">
        <v>995</v>
      </c>
      <c r="C1600" t="s">
        <v>18</v>
      </c>
      <c r="D1600" t="s">
        <v>996</v>
      </c>
      <c r="E1600" t="s">
        <v>191</v>
      </c>
      <c r="F1600">
        <v>75604</v>
      </c>
      <c r="G1600" t="s">
        <v>398</v>
      </c>
      <c r="H1600" t="s">
        <v>80</v>
      </c>
      <c r="I1600" t="s">
        <v>81</v>
      </c>
      <c r="J1600" t="s">
        <v>82</v>
      </c>
      <c r="K1600" t="s">
        <v>38</v>
      </c>
      <c r="L1600" t="s">
        <v>111</v>
      </c>
      <c r="M1600" t="s">
        <v>83</v>
      </c>
      <c r="N1600" s="11" t="s">
        <v>84</v>
      </c>
      <c r="O1600" s="11" t="s">
        <v>2274</v>
      </c>
      <c r="P1600">
        <v>-1</v>
      </c>
      <c r="Q1600">
        <v>0</v>
      </c>
      <c r="R1600">
        <v>84.4</v>
      </c>
      <c r="S1600">
        <v>0</v>
      </c>
      <c r="T1600">
        <v>84.4</v>
      </c>
    </row>
    <row r="1601" spans="1:20" x14ac:dyDescent="0.25">
      <c r="A1601" t="s">
        <v>75</v>
      </c>
      <c r="B1601" t="s">
        <v>821</v>
      </c>
      <c r="C1601" t="s">
        <v>29</v>
      </c>
      <c r="D1601" t="s">
        <v>822</v>
      </c>
      <c r="E1601" t="s">
        <v>87</v>
      </c>
      <c r="F1601">
        <v>43074</v>
      </c>
      <c r="G1601" t="s">
        <v>181</v>
      </c>
      <c r="H1601" t="s">
        <v>80</v>
      </c>
      <c r="I1601" t="s">
        <v>81</v>
      </c>
      <c r="J1601" t="s">
        <v>82</v>
      </c>
      <c r="K1601" t="s">
        <v>38</v>
      </c>
      <c r="L1601" t="s">
        <v>111</v>
      </c>
      <c r="M1601" t="s">
        <v>83</v>
      </c>
      <c r="N1601" s="11" t="s">
        <v>84</v>
      </c>
      <c r="O1601" s="11" t="s">
        <v>2274</v>
      </c>
      <c r="P1601">
        <v>1</v>
      </c>
      <c r="Q1601">
        <v>0</v>
      </c>
      <c r="R1601">
        <v>192</v>
      </c>
      <c r="S1601">
        <v>0</v>
      </c>
      <c r="T1601">
        <v>192</v>
      </c>
    </row>
    <row r="1602" spans="1:20" x14ac:dyDescent="0.25">
      <c r="A1602" t="s">
        <v>75</v>
      </c>
      <c r="B1602" t="s">
        <v>964</v>
      </c>
      <c r="C1602" t="s">
        <v>19</v>
      </c>
      <c r="D1602" t="s">
        <v>965</v>
      </c>
      <c r="E1602" t="s">
        <v>118</v>
      </c>
      <c r="F1602">
        <v>92675</v>
      </c>
      <c r="G1602" t="s">
        <v>1420</v>
      </c>
      <c r="H1602" t="s">
        <v>80</v>
      </c>
      <c r="I1602" t="s">
        <v>81</v>
      </c>
      <c r="J1602" t="s">
        <v>82</v>
      </c>
      <c r="K1602" t="s">
        <v>52</v>
      </c>
      <c r="L1602" t="s">
        <v>492</v>
      </c>
      <c r="M1602" t="s">
        <v>83</v>
      </c>
      <c r="N1602" s="11" t="s">
        <v>84</v>
      </c>
      <c r="O1602" s="11" t="s">
        <v>2274</v>
      </c>
      <c r="P1602">
        <v>-1</v>
      </c>
      <c r="Q1602">
        <v>0</v>
      </c>
      <c r="R1602">
        <v>15.5</v>
      </c>
      <c r="S1602">
        <v>0</v>
      </c>
      <c r="T1602">
        <v>15.5</v>
      </c>
    </row>
    <row r="1603" spans="1:20" x14ac:dyDescent="0.25">
      <c r="A1603" t="s">
        <v>75</v>
      </c>
      <c r="B1603" t="s">
        <v>1514</v>
      </c>
      <c r="C1603" t="s">
        <v>30</v>
      </c>
      <c r="D1603" t="s">
        <v>1515</v>
      </c>
      <c r="E1603" t="s">
        <v>640</v>
      </c>
      <c r="F1603">
        <v>60068</v>
      </c>
      <c r="G1603" t="s">
        <v>807</v>
      </c>
      <c r="H1603" t="s">
        <v>80</v>
      </c>
      <c r="I1603" t="s">
        <v>81</v>
      </c>
      <c r="J1603" t="s">
        <v>90</v>
      </c>
      <c r="K1603" t="s">
        <v>53</v>
      </c>
      <c r="L1603" t="s">
        <v>228</v>
      </c>
      <c r="M1603" t="s">
        <v>92</v>
      </c>
      <c r="N1603" s="11" t="s">
        <v>84</v>
      </c>
      <c r="O1603" s="11" t="s">
        <v>2274</v>
      </c>
      <c r="P1603">
        <v>0</v>
      </c>
      <c r="Q1603">
        <v>0</v>
      </c>
      <c r="R1603">
        <v>-855.6</v>
      </c>
      <c r="S1603">
        <v>0</v>
      </c>
      <c r="T1603">
        <v>-855.6</v>
      </c>
    </row>
    <row r="1604" spans="1:20" x14ac:dyDescent="0.25">
      <c r="A1604" t="s">
        <v>75</v>
      </c>
      <c r="B1604" t="s">
        <v>693</v>
      </c>
      <c r="C1604" t="s">
        <v>20</v>
      </c>
      <c r="D1604" t="s">
        <v>694</v>
      </c>
      <c r="E1604" t="s">
        <v>695</v>
      </c>
      <c r="F1604">
        <v>6355</v>
      </c>
      <c r="G1604" t="s">
        <v>697</v>
      </c>
      <c r="H1604" t="s">
        <v>80</v>
      </c>
      <c r="I1604" t="s">
        <v>281</v>
      </c>
      <c r="J1604" t="s">
        <v>82</v>
      </c>
      <c r="K1604" t="s">
        <v>42</v>
      </c>
      <c r="L1604" t="s">
        <v>91</v>
      </c>
      <c r="M1604" t="s">
        <v>83</v>
      </c>
      <c r="N1604" s="11" t="s">
        <v>84</v>
      </c>
      <c r="O1604" s="11" t="s">
        <v>2274</v>
      </c>
      <c r="P1604">
        <v>-12</v>
      </c>
      <c r="Q1604">
        <v>0</v>
      </c>
      <c r="R1604">
        <v>111</v>
      </c>
      <c r="S1604">
        <v>0</v>
      </c>
      <c r="T1604">
        <v>111</v>
      </c>
    </row>
    <row r="1605" spans="1:20" x14ac:dyDescent="0.25">
      <c r="A1605" t="s">
        <v>75</v>
      </c>
      <c r="B1605" t="s">
        <v>399</v>
      </c>
      <c r="C1605" t="s">
        <v>28</v>
      </c>
      <c r="D1605" t="s">
        <v>400</v>
      </c>
      <c r="E1605" t="s">
        <v>295</v>
      </c>
      <c r="F1605">
        <v>84070</v>
      </c>
      <c r="G1605" t="s">
        <v>1421</v>
      </c>
      <c r="H1605" t="s">
        <v>80</v>
      </c>
      <c r="I1605" t="s">
        <v>81</v>
      </c>
      <c r="J1605" t="s">
        <v>90</v>
      </c>
      <c r="K1605" t="s">
        <v>53</v>
      </c>
      <c r="L1605" t="s">
        <v>139</v>
      </c>
      <c r="M1605" t="s">
        <v>92</v>
      </c>
      <c r="N1605" s="11" t="s">
        <v>84</v>
      </c>
      <c r="O1605" s="11" t="s">
        <v>2274</v>
      </c>
      <c r="P1605">
        <v>0</v>
      </c>
      <c r="Q1605">
        <v>10</v>
      </c>
      <c r="R1605">
        <v>0</v>
      </c>
      <c r="S1605">
        <v>6</v>
      </c>
      <c r="T1605">
        <v>-6</v>
      </c>
    </row>
    <row r="1606" spans="1:20" x14ac:dyDescent="0.25">
      <c r="A1606" t="s">
        <v>75</v>
      </c>
      <c r="B1606" t="s">
        <v>1652</v>
      </c>
      <c r="C1606" t="s">
        <v>19</v>
      </c>
      <c r="D1606" t="s">
        <v>617</v>
      </c>
      <c r="E1606" t="s">
        <v>118</v>
      </c>
      <c r="F1606">
        <v>90245</v>
      </c>
      <c r="G1606" t="s">
        <v>1326</v>
      </c>
      <c r="H1606" t="s">
        <v>80</v>
      </c>
      <c r="I1606" t="s">
        <v>281</v>
      </c>
      <c r="J1606" t="s">
        <v>90</v>
      </c>
      <c r="K1606" t="s">
        <v>53</v>
      </c>
      <c r="L1606" t="s">
        <v>139</v>
      </c>
      <c r="M1606" t="s">
        <v>229</v>
      </c>
      <c r="N1606" s="11" t="s">
        <v>84</v>
      </c>
      <c r="O1606" s="11" t="s">
        <v>2274</v>
      </c>
      <c r="P1606">
        <v>0</v>
      </c>
      <c r="Q1606">
        <v>2</v>
      </c>
      <c r="R1606">
        <v>0</v>
      </c>
      <c r="S1606">
        <v>24</v>
      </c>
      <c r="T1606">
        <v>-24</v>
      </c>
    </row>
    <row r="1607" spans="1:20" x14ac:dyDescent="0.25">
      <c r="A1607" t="s">
        <v>75</v>
      </c>
      <c r="B1607" t="s">
        <v>760</v>
      </c>
      <c r="C1607" t="s">
        <v>19</v>
      </c>
      <c r="D1607" t="s">
        <v>562</v>
      </c>
      <c r="E1607" t="s">
        <v>147</v>
      </c>
      <c r="F1607">
        <v>85260</v>
      </c>
      <c r="G1607" t="s">
        <v>323</v>
      </c>
      <c r="H1607" t="s">
        <v>80</v>
      </c>
      <c r="I1607" t="s">
        <v>81</v>
      </c>
      <c r="J1607" t="s">
        <v>90</v>
      </c>
      <c r="K1607" t="s">
        <v>51</v>
      </c>
      <c r="L1607" t="s">
        <v>250</v>
      </c>
      <c r="M1607" t="s">
        <v>92</v>
      </c>
      <c r="N1607" s="11" t="s">
        <v>84</v>
      </c>
      <c r="O1607" s="11" t="s">
        <v>2274</v>
      </c>
      <c r="P1607">
        <v>0</v>
      </c>
      <c r="Q1607">
        <v>40</v>
      </c>
      <c r="R1607">
        <v>0</v>
      </c>
      <c r="S1607">
        <v>2158</v>
      </c>
      <c r="T1607">
        <v>-2158</v>
      </c>
    </row>
    <row r="1608" spans="1:20" x14ac:dyDescent="0.25">
      <c r="A1608" t="s">
        <v>75</v>
      </c>
      <c r="B1608" t="s">
        <v>374</v>
      </c>
      <c r="C1608" t="s">
        <v>29</v>
      </c>
      <c r="D1608" t="s">
        <v>375</v>
      </c>
      <c r="E1608" t="s">
        <v>142</v>
      </c>
      <c r="F1608">
        <v>49301</v>
      </c>
      <c r="G1608" t="s">
        <v>160</v>
      </c>
      <c r="H1608" t="s">
        <v>80</v>
      </c>
      <c r="I1608" t="s">
        <v>81</v>
      </c>
      <c r="J1608" t="s">
        <v>90</v>
      </c>
      <c r="K1608" t="s">
        <v>48</v>
      </c>
      <c r="L1608" t="s">
        <v>102</v>
      </c>
      <c r="M1608" t="s">
        <v>92</v>
      </c>
      <c r="N1608" s="11" t="s">
        <v>84</v>
      </c>
      <c r="O1608" s="11" t="s">
        <v>2274</v>
      </c>
      <c r="P1608">
        <v>0</v>
      </c>
      <c r="Q1608">
        <v>18</v>
      </c>
      <c r="R1608">
        <v>0</v>
      </c>
      <c r="S1608">
        <v>271.5</v>
      </c>
      <c r="T1608">
        <v>-271.5</v>
      </c>
    </row>
    <row r="1609" spans="1:20" x14ac:dyDescent="0.25">
      <c r="A1609" t="s">
        <v>75</v>
      </c>
      <c r="B1609" t="s">
        <v>112</v>
      </c>
      <c r="C1609" t="s">
        <v>27</v>
      </c>
      <c r="D1609" t="s">
        <v>113</v>
      </c>
      <c r="E1609" t="s">
        <v>114</v>
      </c>
      <c r="F1609">
        <v>32256</v>
      </c>
      <c r="G1609" t="s">
        <v>298</v>
      </c>
      <c r="H1609" t="s">
        <v>80</v>
      </c>
      <c r="I1609" t="s">
        <v>164</v>
      </c>
      <c r="J1609" t="s">
        <v>90</v>
      </c>
      <c r="K1609" t="s">
        <v>38</v>
      </c>
      <c r="L1609" t="s">
        <v>129</v>
      </c>
      <c r="M1609" t="s">
        <v>188</v>
      </c>
      <c r="N1609" s="11" t="s">
        <v>84</v>
      </c>
      <c r="O1609" s="11" t="s">
        <v>2274</v>
      </c>
      <c r="P1609">
        <v>0</v>
      </c>
      <c r="Q1609">
        <v>2</v>
      </c>
      <c r="R1609">
        <v>0</v>
      </c>
      <c r="S1609">
        <v>310.06</v>
      </c>
      <c r="T1609">
        <v>-310.06</v>
      </c>
    </row>
    <row r="1610" spans="1:20" x14ac:dyDescent="0.25">
      <c r="A1610" t="s">
        <v>75</v>
      </c>
      <c r="B1610" t="s">
        <v>218</v>
      </c>
      <c r="C1610" t="s">
        <v>27</v>
      </c>
      <c r="D1610" t="s">
        <v>219</v>
      </c>
      <c r="E1610" t="s">
        <v>114</v>
      </c>
      <c r="F1610">
        <v>34110</v>
      </c>
      <c r="G1610" t="s">
        <v>816</v>
      </c>
      <c r="H1610" t="s">
        <v>80</v>
      </c>
      <c r="I1610" t="s">
        <v>281</v>
      </c>
      <c r="J1610" t="s">
        <v>90</v>
      </c>
      <c r="K1610" t="s">
        <v>42</v>
      </c>
      <c r="L1610" t="s">
        <v>91</v>
      </c>
      <c r="M1610" t="s">
        <v>92</v>
      </c>
      <c r="N1610" s="11" t="s">
        <v>84</v>
      </c>
      <c r="O1610" s="11" t="s">
        <v>2274</v>
      </c>
      <c r="P1610">
        <v>0</v>
      </c>
      <c r="Q1610">
        <v>194</v>
      </c>
      <c r="R1610">
        <v>0</v>
      </c>
      <c r="S1610">
        <v>6014</v>
      </c>
      <c r="T1610">
        <v>-6014</v>
      </c>
    </row>
    <row r="1611" spans="1:20" x14ac:dyDescent="0.25">
      <c r="A1611" t="s">
        <v>75</v>
      </c>
      <c r="B1611" t="s">
        <v>1098</v>
      </c>
      <c r="C1611" t="s">
        <v>18</v>
      </c>
      <c r="D1611" t="s">
        <v>1099</v>
      </c>
      <c r="E1611" t="s">
        <v>191</v>
      </c>
      <c r="F1611">
        <v>75247</v>
      </c>
      <c r="G1611" t="s">
        <v>266</v>
      </c>
      <c r="H1611" t="s">
        <v>80</v>
      </c>
      <c r="I1611" t="s">
        <v>81</v>
      </c>
      <c r="J1611" t="s">
        <v>90</v>
      </c>
      <c r="K1611" t="s">
        <v>53</v>
      </c>
      <c r="L1611" t="s">
        <v>165</v>
      </c>
      <c r="M1611" t="s">
        <v>92</v>
      </c>
      <c r="N1611" s="11" t="s">
        <v>84</v>
      </c>
      <c r="O1611" s="11" t="s">
        <v>2274</v>
      </c>
      <c r="P1611">
        <v>0</v>
      </c>
      <c r="Q1611">
        <v>2</v>
      </c>
      <c r="R1611">
        <v>0</v>
      </c>
      <c r="S1611">
        <v>194</v>
      </c>
      <c r="T1611">
        <v>-194</v>
      </c>
    </row>
    <row r="1612" spans="1:20" x14ac:dyDescent="0.25">
      <c r="A1612" t="s">
        <v>75</v>
      </c>
      <c r="B1612" t="s">
        <v>351</v>
      </c>
      <c r="C1612" t="s">
        <v>22</v>
      </c>
      <c r="D1612" t="s">
        <v>190</v>
      </c>
      <c r="E1612" t="s">
        <v>137</v>
      </c>
      <c r="F1612">
        <v>24018</v>
      </c>
      <c r="G1612" t="s">
        <v>1422</v>
      </c>
      <c r="H1612" t="s">
        <v>688</v>
      </c>
      <c r="I1612" t="s">
        <v>164</v>
      </c>
      <c r="J1612" t="s">
        <v>90</v>
      </c>
      <c r="K1612" t="s">
        <v>37</v>
      </c>
      <c r="L1612" t="s">
        <v>689</v>
      </c>
      <c r="M1612" t="s">
        <v>92</v>
      </c>
      <c r="N1612" s="11" t="s">
        <v>84</v>
      </c>
      <c r="O1612" s="11" t="s">
        <v>2274</v>
      </c>
      <c r="P1612">
        <v>0</v>
      </c>
      <c r="Q1612">
        <v>1</v>
      </c>
      <c r="R1612">
        <v>0</v>
      </c>
      <c r="S1612">
        <v>66</v>
      </c>
      <c r="T1612">
        <v>-66</v>
      </c>
    </row>
    <row r="1613" spans="1:20" x14ac:dyDescent="0.25">
      <c r="A1613" t="s">
        <v>75</v>
      </c>
      <c r="B1613" t="s">
        <v>200</v>
      </c>
      <c r="C1613" t="s">
        <v>28</v>
      </c>
      <c r="D1613" t="s">
        <v>201</v>
      </c>
      <c r="E1613" t="s">
        <v>95</v>
      </c>
      <c r="F1613">
        <v>80002</v>
      </c>
      <c r="G1613" t="s">
        <v>1154</v>
      </c>
      <c r="H1613" t="s">
        <v>80</v>
      </c>
      <c r="I1613" t="s">
        <v>164</v>
      </c>
      <c r="J1613" t="s">
        <v>90</v>
      </c>
      <c r="K1613" t="s">
        <v>42</v>
      </c>
      <c r="L1613" t="s">
        <v>91</v>
      </c>
      <c r="M1613" t="s">
        <v>188</v>
      </c>
      <c r="N1613" s="11" t="s">
        <v>84</v>
      </c>
      <c r="O1613" s="11" t="s">
        <v>2274</v>
      </c>
      <c r="P1613">
        <v>0</v>
      </c>
      <c r="Q1613">
        <v>9</v>
      </c>
      <c r="R1613">
        <v>0</v>
      </c>
      <c r="S1613">
        <v>202.5</v>
      </c>
      <c r="T1613">
        <v>-202.5</v>
      </c>
    </row>
    <row r="1614" spans="1:20" x14ac:dyDescent="0.25">
      <c r="A1614" t="s">
        <v>75</v>
      </c>
      <c r="B1614" t="s">
        <v>588</v>
      </c>
      <c r="C1614" t="s">
        <v>21</v>
      </c>
      <c r="D1614" t="s">
        <v>589</v>
      </c>
      <c r="E1614" t="s">
        <v>159</v>
      </c>
      <c r="F1614">
        <v>66227</v>
      </c>
      <c r="G1614" t="s">
        <v>119</v>
      </c>
      <c r="H1614" t="s">
        <v>80</v>
      </c>
      <c r="I1614" t="s">
        <v>81</v>
      </c>
      <c r="J1614" t="s">
        <v>82</v>
      </c>
      <c r="K1614" t="s">
        <v>38</v>
      </c>
      <c r="L1614" t="s">
        <v>111</v>
      </c>
      <c r="M1614" t="s">
        <v>83</v>
      </c>
      <c r="N1614" s="11" t="s">
        <v>84</v>
      </c>
      <c r="O1614" s="11" t="s">
        <v>2274</v>
      </c>
      <c r="P1614">
        <v>-6</v>
      </c>
      <c r="Q1614">
        <v>0</v>
      </c>
      <c r="R1614">
        <v>748.7</v>
      </c>
      <c r="S1614">
        <v>0</v>
      </c>
      <c r="T1614">
        <v>748.7</v>
      </c>
    </row>
    <row r="1615" spans="1:20" x14ac:dyDescent="0.25">
      <c r="A1615" t="s">
        <v>75</v>
      </c>
      <c r="B1615" t="s">
        <v>758</v>
      </c>
      <c r="C1615" t="s">
        <v>22</v>
      </c>
      <c r="D1615" t="s">
        <v>759</v>
      </c>
      <c r="E1615" t="s">
        <v>78</v>
      </c>
      <c r="F1615">
        <v>19087</v>
      </c>
      <c r="G1615" t="s">
        <v>1228</v>
      </c>
      <c r="H1615" t="s">
        <v>80</v>
      </c>
      <c r="I1615" t="s">
        <v>81</v>
      </c>
      <c r="J1615" t="s">
        <v>365</v>
      </c>
      <c r="K1615" t="s">
        <v>47</v>
      </c>
      <c r="L1615" t="s">
        <v>509</v>
      </c>
      <c r="M1615" t="s">
        <v>229</v>
      </c>
      <c r="N1615" s="11" t="s">
        <v>84</v>
      </c>
      <c r="O1615" s="11" t="s">
        <v>2274</v>
      </c>
      <c r="P1615">
        <v>-4</v>
      </c>
      <c r="Q1615">
        <v>0</v>
      </c>
      <c r="R1615">
        <v>49.2</v>
      </c>
      <c r="S1615">
        <v>0</v>
      </c>
      <c r="T1615">
        <v>49.2</v>
      </c>
    </row>
    <row r="1616" spans="1:20" x14ac:dyDescent="0.25">
      <c r="A1616" t="s">
        <v>75</v>
      </c>
      <c r="B1616" t="s">
        <v>103</v>
      </c>
      <c r="C1616" t="s">
        <v>26</v>
      </c>
      <c r="D1616" t="s">
        <v>104</v>
      </c>
      <c r="E1616" t="s">
        <v>105</v>
      </c>
      <c r="F1616">
        <v>29420</v>
      </c>
      <c r="G1616" t="s">
        <v>698</v>
      </c>
      <c r="H1616" t="s">
        <v>80</v>
      </c>
      <c r="I1616" t="s">
        <v>81</v>
      </c>
      <c r="J1616" t="s">
        <v>90</v>
      </c>
      <c r="K1616" t="s">
        <v>38</v>
      </c>
      <c r="L1616" t="s">
        <v>111</v>
      </c>
      <c r="M1616" t="s">
        <v>92</v>
      </c>
      <c r="N1616" s="11" t="s">
        <v>84</v>
      </c>
      <c r="O1616" s="11" t="s">
        <v>2274</v>
      </c>
      <c r="P1616">
        <v>0</v>
      </c>
      <c r="Q1616">
        <v>4</v>
      </c>
      <c r="R1616">
        <v>0</v>
      </c>
      <c r="S1616">
        <v>570.11</v>
      </c>
      <c r="T1616">
        <v>-570.11</v>
      </c>
    </row>
    <row r="1617" spans="1:20" x14ac:dyDescent="0.25">
      <c r="A1617" t="s">
        <v>75</v>
      </c>
      <c r="B1617" t="s">
        <v>908</v>
      </c>
      <c r="C1617" t="s">
        <v>29</v>
      </c>
      <c r="D1617" t="s">
        <v>909</v>
      </c>
      <c r="E1617" t="s">
        <v>100</v>
      </c>
      <c r="F1617">
        <v>46032</v>
      </c>
      <c r="G1617" t="s">
        <v>330</v>
      </c>
      <c r="H1617" t="s">
        <v>80</v>
      </c>
      <c r="I1617" t="s">
        <v>81</v>
      </c>
      <c r="J1617" t="s">
        <v>90</v>
      </c>
      <c r="K1617" t="s">
        <v>53</v>
      </c>
      <c r="L1617" t="s">
        <v>228</v>
      </c>
      <c r="M1617" t="s">
        <v>92</v>
      </c>
      <c r="N1617" s="11" t="s">
        <v>84</v>
      </c>
      <c r="O1617" s="11" t="s">
        <v>2274</v>
      </c>
      <c r="P1617">
        <v>0</v>
      </c>
      <c r="Q1617">
        <v>4</v>
      </c>
      <c r="R1617">
        <v>0</v>
      </c>
      <c r="S1617">
        <v>230.61</v>
      </c>
      <c r="T1617">
        <v>-230.61</v>
      </c>
    </row>
    <row r="1618" spans="1:20" x14ac:dyDescent="0.25">
      <c r="A1618" t="s">
        <v>75</v>
      </c>
      <c r="B1618" t="s">
        <v>239</v>
      </c>
      <c r="C1618" t="s">
        <v>27</v>
      </c>
      <c r="D1618" t="s">
        <v>240</v>
      </c>
      <c r="E1618" t="s">
        <v>114</v>
      </c>
      <c r="F1618">
        <v>33434</v>
      </c>
      <c r="G1618" t="s">
        <v>264</v>
      </c>
      <c r="H1618" t="s">
        <v>80</v>
      </c>
      <c r="I1618" t="s">
        <v>281</v>
      </c>
      <c r="J1618" t="s">
        <v>90</v>
      </c>
      <c r="K1618" t="s">
        <v>42</v>
      </c>
      <c r="L1618" t="s">
        <v>91</v>
      </c>
      <c r="M1618" t="s">
        <v>92</v>
      </c>
      <c r="N1618" s="11" t="s">
        <v>84</v>
      </c>
      <c r="O1618" s="11" t="s">
        <v>2274</v>
      </c>
      <c r="P1618">
        <v>0</v>
      </c>
      <c r="Q1618">
        <v>113</v>
      </c>
      <c r="R1618">
        <v>0</v>
      </c>
      <c r="S1618">
        <v>1175.2</v>
      </c>
      <c r="T1618">
        <v>-1175.2</v>
      </c>
    </row>
    <row r="1619" spans="1:20" x14ac:dyDescent="0.25">
      <c r="A1619" t="s">
        <v>75</v>
      </c>
      <c r="B1619" t="s">
        <v>358</v>
      </c>
      <c r="C1619" t="s">
        <v>26</v>
      </c>
      <c r="D1619" t="s">
        <v>359</v>
      </c>
      <c r="E1619" t="s">
        <v>180</v>
      </c>
      <c r="F1619">
        <v>30075</v>
      </c>
      <c r="G1619" t="s">
        <v>2278</v>
      </c>
      <c r="H1619" t="s">
        <v>688</v>
      </c>
      <c r="I1619" t="s">
        <v>81</v>
      </c>
      <c r="J1619" t="s">
        <v>82</v>
      </c>
      <c r="K1619" t="s">
        <v>37</v>
      </c>
      <c r="L1619" t="s">
        <v>689</v>
      </c>
      <c r="M1619" t="s">
        <v>83</v>
      </c>
      <c r="N1619" s="11" t="s">
        <v>84</v>
      </c>
      <c r="O1619" s="11" t="s">
        <v>2274</v>
      </c>
      <c r="P1619">
        <v>8</v>
      </c>
      <c r="Q1619">
        <v>0</v>
      </c>
      <c r="R1619">
        <v>528</v>
      </c>
      <c r="S1619">
        <v>0</v>
      </c>
      <c r="T1619">
        <v>528</v>
      </c>
    </row>
    <row r="1620" spans="1:20" x14ac:dyDescent="0.25">
      <c r="A1620" t="s">
        <v>75</v>
      </c>
      <c r="B1620" t="s">
        <v>1122</v>
      </c>
      <c r="C1620" t="s">
        <v>29</v>
      </c>
      <c r="D1620" t="s">
        <v>1123</v>
      </c>
      <c r="E1620" t="s">
        <v>78</v>
      </c>
      <c r="F1620">
        <v>15146</v>
      </c>
      <c r="G1620" t="s">
        <v>296</v>
      </c>
      <c r="H1620" t="s">
        <v>80</v>
      </c>
      <c r="I1620" t="s">
        <v>81</v>
      </c>
      <c r="J1620" t="s">
        <v>90</v>
      </c>
      <c r="K1620" t="s">
        <v>53</v>
      </c>
      <c r="L1620" t="s">
        <v>165</v>
      </c>
      <c r="M1620" t="s">
        <v>92</v>
      </c>
      <c r="N1620" s="11" t="s">
        <v>84</v>
      </c>
      <c r="O1620" s="11" t="s">
        <v>2274</v>
      </c>
      <c r="P1620">
        <v>0</v>
      </c>
      <c r="Q1620">
        <v>0</v>
      </c>
      <c r="R1620">
        <v>-375.2</v>
      </c>
      <c r="S1620">
        <v>0</v>
      </c>
      <c r="T1620">
        <v>-375.2</v>
      </c>
    </row>
    <row r="1621" spans="1:20" x14ac:dyDescent="0.25">
      <c r="A1621" t="s">
        <v>75</v>
      </c>
      <c r="B1621" t="s">
        <v>776</v>
      </c>
      <c r="C1621" t="s">
        <v>20</v>
      </c>
      <c r="D1621" t="s">
        <v>777</v>
      </c>
      <c r="E1621" t="s">
        <v>186</v>
      </c>
      <c r="F1621">
        <v>12526</v>
      </c>
      <c r="G1621" t="s">
        <v>1423</v>
      </c>
      <c r="H1621" t="s">
        <v>80</v>
      </c>
      <c r="I1621" t="s">
        <v>281</v>
      </c>
      <c r="J1621" t="s">
        <v>90</v>
      </c>
      <c r="K1621" t="s">
        <v>53</v>
      </c>
      <c r="L1621" t="s">
        <v>165</v>
      </c>
      <c r="M1621" t="s">
        <v>92</v>
      </c>
      <c r="N1621" s="11" t="s">
        <v>84</v>
      </c>
      <c r="O1621" s="11" t="s">
        <v>2274</v>
      </c>
      <c r="P1621">
        <v>0</v>
      </c>
      <c r="Q1621">
        <v>5</v>
      </c>
      <c r="R1621">
        <v>0</v>
      </c>
      <c r="S1621">
        <v>539</v>
      </c>
      <c r="T1621">
        <v>-539</v>
      </c>
    </row>
    <row r="1622" spans="1:20" x14ac:dyDescent="0.25">
      <c r="A1622" t="s">
        <v>75</v>
      </c>
      <c r="B1622" t="s">
        <v>125</v>
      </c>
      <c r="C1622" t="s">
        <v>29</v>
      </c>
      <c r="D1622" t="s">
        <v>126</v>
      </c>
      <c r="E1622" t="s">
        <v>100</v>
      </c>
      <c r="F1622">
        <v>46567</v>
      </c>
      <c r="G1622" t="s">
        <v>977</v>
      </c>
      <c r="H1622" t="s">
        <v>80</v>
      </c>
      <c r="I1622" t="s">
        <v>81</v>
      </c>
      <c r="J1622" t="s">
        <v>90</v>
      </c>
      <c r="K1622" t="s">
        <v>53</v>
      </c>
      <c r="L1622" t="s">
        <v>248</v>
      </c>
      <c r="M1622" t="s">
        <v>92</v>
      </c>
      <c r="N1622" s="11" t="s">
        <v>84</v>
      </c>
      <c r="O1622" s="11" t="s">
        <v>2274</v>
      </c>
      <c r="P1622">
        <v>0</v>
      </c>
      <c r="Q1622">
        <v>3</v>
      </c>
      <c r="R1622">
        <v>0</v>
      </c>
      <c r="S1622">
        <v>11.25</v>
      </c>
      <c r="T1622">
        <v>-11.25</v>
      </c>
    </row>
    <row r="1623" spans="1:20" x14ac:dyDescent="0.25">
      <c r="A1623" t="s">
        <v>75</v>
      </c>
      <c r="B1623" t="s">
        <v>668</v>
      </c>
      <c r="C1623" t="s">
        <v>28</v>
      </c>
      <c r="D1623" t="s">
        <v>623</v>
      </c>
      <c r="E1623" t="s">
        <v>95</v>
      </c>
      <c r="F1623">
        <v>80130</v>
      </c>
      <c r="G1623" t="s">
        <v>983</v>
      </c>
      <c r="H1623" t="s">
        <v>80</v>
      </c>
      <c r="I1623" t="s">
        <v>281</v>
      </c>
      <c r="J1623" t="s">
        <v>90</v>
      </c>
      <c r="K1623" t="s">
        <v>38</v>
      </c>
      <c r="L1623" t="s">
        <v>129</v>
      </c>
      <c r="M1623" t="s">
        <v>92</v>
      </c>
      <c r="N1623" s="11" t="s">
        <v>84</v>
      </c>
      <c r="O1623" s="11" t="s">
        <v>2274</v>
      </c>
      <c r="P1623">
        <v>0</v>
      </c>
      <c r="Q1623">
        <v>0</v>
      </c>
      <c r="R1623">
        <v>0</v>
      </c>
      <c r="S1623">
        <v>-426.25</v>
      </c>
      <c r="T1623">
        <v>426.25</v>
      </c>
    </row>
    <row r="1624" spans="1:20" x14ac:dyDescent="0.25">
      <c r="A1624" t="s">
        <v>75</v>
      </c>
      <c r="B1624" t="s">
        <v>1284</v>
      </c>
      <c r="C1624" t="s">
        <v>26</v>
      </c>
      <c r="D1624" t="s">
        <v>2279</v>
      </c>
      <c r="E1624" t="s">
        <v>105</v>
      </c>
      <c r="F1624">
        <v>29926</v>
      </c>
      <c r="G1624" t="s">
        <v>435</v>
      </c>
      <c r="H1624" t="s">
        <v>80</v>
      </c>
      <c r="I1624" t="s">
        <v>81</v>
      </c>
      <c r="J1624" t="s">
        <v>90</v>
      </c>
      <c r="K1624" t="s">
        <v>53</v>
      </c>
      <c r="L1624" t="s">
        <v>436</v>
      </c>
      <c r="M1624" t="s">
        <v>92</v>
      </c>
      <c r="N1624" s="11" t="s">
        <v>84</v>
      </c>
      <c r="O1624" s="11" t="s">
        <v>2274</v>
      </c>
      <c r="P1624">
        <v>0</v>
      </c>
      <c r="Q1624">
        <v>1</v>
      </c>
      <c r="R1624">
        <v>0</v>
      </c>
      <c r="S1624">
        <v>622.95000000000005</v>
      </c>
      <c r="T1624">
        <v>-622.95000000000005</v>
      </c>
    </row>
    <row r="1625" spans="1:20" x14ac:dyDescent="0.25">
      <c r="A1625" t="s">
        <v>75</v>
      </c>
      <c r="B1625" t="s">
        <v>2164</v>
      </c>
      <c r="C1625" t="s">
        <v>28</v>
      </c>
      <c r="D1625" t="s">
        <v>201</v>
      </c>
      <c r="E1625" t="s">
        <v>95</v>
      </c>
      <c r="F1625">
        <v>80004</v>
      </c>
      <c r="G1625" t="s">
        <v>402</v>
      </c>
      <c r="H1625" t="s">
        <v>80</v>
      </c>
      <c r="I1625" t="s">
        <v>81</v>
      </c>
      <c r="J1625" t="s">
        <v>365</v>
      </c>
      <c r="K1625" t="s">
        <v>39</v>
      </c>
      <c r="L1625" t="s">
        <v>39</v>
      </c>
      <c r="M1625" t="s">
        <v>92</v>
      </c>
      <c r="N1625" s="11" t="s">
        <v>84</v>
      </c>
      <c r="O1625" s="11" t="s">
        <v>2274</v>
      </c>
      <c r="P1625">
        <v>-1</v>
      </c>
      <c r="Q1625">
        <v>0</v>
      </c>
      <c r="R1625">
        <v>295</v>
      </c>
      <c r="S1625">
        <v>0</v>
      </c>
      <c r="T1625">
        <v>295</v>
      </c>
    </row>
    <row r="1626" spans="1:20" x14ac:dyDescent="0.25">
      <c r="A1626" t="s">
        <v>75</v>
      </c>
      <c r="B1626" t="s">
        <v>1424</v>
      </c>
      <c r="C1626" t="s">
        <v>25</v>
      </c>
      <c r="D1626" t="s">
        <v>213</v>
      </c>
      <c r="E1626" t="s">
        <v>186</v>
      </c>
      <c r="F1626">
        <v>11803</v>
      </c>
      <c r="G1626" t="s">
        <v>183</v>
      </c>
      <c r="H1626" t="s">
        <v>80</v>
      </c>
      <c r="I1626" t="s">
        <v>81</v>
      </c>
      <c r="J1626" t="s">
        <v>82</v>
      </c>
      <c r="K1626" t="s">
        <v>42</v>
      </c>
      <c r="L1626" t="s">
        <v>91</v>
      </c>
      <c r="M1626" t="s">
        <v>83</v>
      </c>
      <c r="N1626" s="11" t="s">
        <v>84</v>
      </c>
      <c r="O1626" s="11" t="s">
        <v>2274</v>
      </c>
      <c r="P1626">
        <v>0</v>
      </c>
      <c r="Q1626">
        <v>0</v>
      </c>
      <c r="R1626">
        <v>-185.75</v>
      </c>
      <c r="S1626">
        <v>0</v>
      </c>
      <c r="T1626">
        <v>-185.75</v>
      </c>
    </row>
    <row r="1627" spans="1:20" x14ac:dyDescent="0.25">
      <c r="A1627" t="s">
        <v>75</v>
      </c>
      <c r="B1627" t="s">
        <v>913</v>
      </c>
      <c r="C1627" t="s">
        <v>18</v>
      </c>
      <c r="D1627" t="s">
        <v>914</v>
      </c>
      <c r="E1627" t="s">
        <v>191</v>
      </c>
      <c r="F1627">
        <v>77354</v>
      </c>
      <c r="G1627" t="s">
        <v>181</v>
      </c>
      <c r="H1627" t="s">
        <v>80</v>
      </c>
      <c r="I1627" t="s">
        <v>81</v>
      </c>
      <c r="J1627" t="s">
        <v>82</v>
      </c>
      <c r="K1627" t="s">
        <v>38</v>
      </c>
      <c r="L1627" t="s">
        <v>111</v>
      </c>
      <c r="M1627" t="s">
        <v>83</v>
      </c>
      <c r="N1627" s="11" t="s">
        <v>84</v>
      </c>
      <c r="O1627" s="11" t="s">
        <v>2274</v>
      </c>
      <c r="P1627">
        <v>-3</v>
      </c>
      <c r="Q1627">
        <v>0</v>
      </c>
      <c r="R1627">
        <v>633.6</v>
      </c>
      <c r="S1627">
        <v>0</v>
      </c>
      <c r="T1627">
        <v>633.6</v>
      </c>
    </row>
    <row r="1628" spans="1:20" x14ac:dyDescent="0.25">
      <c r="A1628" t="s">
        <v>75</v>
      </c>
      <c r="B1628" t="s">
        <v>768</v>
      </c>
      <c r="C1628" t="s">
        <v>27</v>
      </c>
      <c r="D1628" t="s">
        <v>769</v>
      </c>
      <c r="E1628" t="s">
        <v>114</v>
      </c>
      <c r="F1628">
        <v>33314</v>
      </c>
      <c r="G1628" t="s">
        <v>280</v>
      </c>
      <c r="H1628" t="s">
        <v>80</v>
      </c>
      <c r="I1628" t="s">
        <v>281</v>
      </c>
      <c r="J1628" t="s">
        <v>82</v>
      </c>
      <c r="K1628" t="s">
        <v>37</v>
      </c>
      <c r="L1628" t="s">
        <v>282</v>
      </c>
      <c r="M1628" t="s">
        <v>83</v>
      </c>
      <c r="N1628" s="11" t="s">
        <v>84</v>
      </c>
      <c r="O1628" s="11" t="s">
        <v>2274</v>
      </c>
      <c r="P1628">
        <v>-6</v>
      </c>
      <c r="Q1628">
        <v>0</v>
      </c>
      <c r="R1628">
        <v>180</v>
      </c>
      <c r="S1628">
        <v>0</v>
      </c>
      <c r="T1628">
        <v>180</v>
      </c>
    </row>
    <row r="1629" spans="1:20" x14ac:dyDescent="0.25">
      <c r="A1629" t="s">
        <v>75</v>
      </c>
      <c r="B1629" t="s">
        <v>358</v>
      </c>
      <c r="C1629" t="s">
        <v>26</v>
      </c>
      <c r="D1629" t="s">
        <v>359</v>
      </c>
      <c r="E1629" t="s">
        <v>180</v>
      </c>
      <c r="F1629">
        <v>30075</v>
      </c>
      <c r="G1629" t="s">
        <v>514</v>
      </c>
      <c r="H1629" t="s">
        <v>80</v>
      </c>
      <c r="I1629" t="s">
        <v>81</v>
      </c>
      <c r="J1629" t="s">
        <v>82</v>
      </c>
      <c r="K1629" t="s">
        <v>38</v>
      </c>
      <c r="L1629" t="s">
        <v>111</v>
      </c>
      <c r="M1629" t="s">
        <v>83</v>
      </c>
      <c r="N1629" s="11" t="s">
        <v>84</v>
      </c>
      <c r="O1629" s="11" t="s">
        <v>2274</v>
      </c>
      <c r="P1629">
        <v>-2</v>
      </c>
      <c r="Q1629">
        <v>0</v>
      </c>
      <c r="R1629">
        <v>311.41000000000003</v>
      </c>
      <c r="S1629">
        <v>0</v>
      </c>
      <c r="T1629">
        <v>311.41000000000003</v>
      </c>
    </row>
    <row r="1630" spans="1:20" x14ac:dyDescent="0.25">
      <c r="A1630" t="s">
        <v>75</v>
      </c>
      <c r="B1630" t="s">
        <v>284</v>
      </c>
      <c r="C1630" t="s">
        <v>25</v>
      </c>
      <c r="D1630" t="s">
        <v>285</v>
      </c>
      <c r="E1630" t="s">
        <v>186</v>
      </c>
      <c r="F1630">
        <v>11730</v>
      </c>
      <c r="G1630" t="s">
        <v>1244</v>
      </c>
      <c r="H1630" t="s">
        <v>80</v>
      </c>
      <c r="I1630" t="s">
        <v>81</v>
      </c>
      <c r="J1630" t="s">
        <v>82</v>
      </c>
      <c r="K1630" t="s">
        <v>42</v>
      </c>
      <c r="L1630" t="s">
        <v>97</v>
      </c>
      <c r="M1630" t="s">
        <v>83</v>
      </c>
      <c r="N1630" s="11" t="s">
        <v>84</v>
      </c>
      <c r="O1630" s="11" t="s">
        <v>2274</v>
      </c>
      <c r="P1630">
        <v>-55</v>
      </c>
      <c r="Q1630">
        <v>0</v>
      </c>
      <c r="R1630">
        <v>158.4</v>
      </c>
      <c r="S1630">
        <v>0</v>
      </c>
      <c r="T1630">
        <v>158.4</v>
      </c>
    </row>
    <row r="1631" spans="1:20" x14ac:dyDescent="0.25">
      <c r="A1631" t="s">
        <v>75</v>
      </c>
      <c r="B1631" t="s">
        <v>762</v>
      </c>
      <c r="C1631" t="s">
        <v>21</v>
      </c>
      <c r="D1631" t="s">
        <v>589</v>
      </c>
      <c r="E1631" t="s">
        <v>159</v>
      </c>
      <c r="F1631">
        <v>66218</v>
      </c>
      <c r="G1631" t="s">
        <v>378</v>
      </c>
      <c r="H1631" t="s">
        <v>80</v>
      </c>
      <c r="I1631" t="s">
        <v>281</v>
      </c>
      <c r="J1631" t="s">
        <v>90</v>
      </c>
      <c r="K1631" t="s">
        <v>42</v>
      </c>
      <c r="L1631" t="s">
        <v>91</v>
      </c>
      <c r="M1631" t="s">
        <v>92</v>
      </c>
      <c r="N1631" s="11" t="s">
        <v>84</v>
      </c>
      <c r="O1631" s="11" t="s">
        <v>2274</v>
      </c>
      <c r="P1631">
        <v>0</v>
      </c>
      <c r="Q1631">
        <v>20</v>
      </c>
      <c r="R1631">
        <v>0</v>
      </c>
      <c r="S1631">
        <v>391</v>
      </c>
      <c r="T1631">
        <v>-391</v>
      </c>
    </row>
    <row r="1632" spans="1:20" x14ac:dyDescent="0.25">
      <c r="A1632" t="s">
        <v>75</v>
      </c>
      <c r="B1632" t="s">
        <v>200</v>
      </c>
      <c r="C1632" t="s">
        <v>28</v>
      </c>
      <c r="D1632" t="s">
        <v>201</v>
      </c>
      <c r="E1632" t="s">
        <v>95</v>
      </c>
      <c r="F1632">
        <v>80002</v>
      </c>
      <c r="G1632" t="s">
        <v>106</v>
      </c>
      <c r="H1632" t="s">
        <v>80</v>
      </c>
      <c r="I1632" t="s">
        <v>164</v>
      </c>
      <c r="J1632" t="s">
        <v>90</v>
      </c>
      <c r="K1632" t="s">
        <v>42</v>
      </c>
      <c r="L1632" t="s">
        <v>91</v>
      </c>
      <c r="M1632" t="s">
        <v>92</v>
      </c>
      <c r="N1632" s="11" t="s">
        <v>84</v>
      </c>
      <c r="O1632" s="11" t="s">
        <v>2274</v>
      </c>
      <c r="P1632">
        <v>0</v>
      </c>
      <c r="Q1632">
        <v>1</v>
      </c>
      <c r="R1632">
        <v>0</v>
      </c>
      <c r="S1632">
        <v>18.600000000000001</v>
      </c>
      <c r="T1632">
        <v>-18.600000000000001</v>
      </c>
    </row>
    <row r="1633" spans="1:20" x14ac:dyDescent="0.25">
      <c r="A1633" t="s">
        <v>75</v>
      </c>
      <c r="B1633" t="s">
        <v>167</v>
      </c>
      <c r="C1633" t="s">
        <v>28</v>
      </c>
      <c r="D1633" t="s">
        <v>168</v>
      </c>
      <c r="E1633" t="s">
        <v>95</v>
      </c>
      <c r="F1633">
        <v>80550</v>
      </c>
      <c r="G1633" t="s">
        <v>1426</v>
      </c>
      <c r="H1633" t="s">
        <v>80</v>
      </c>
      <c r="I1633" t="s">
        <v>81</v>
      </c>
      <c r="J1633" t="s">
        <v>90</v>
      </c>
      <c r="K1633" t="s">
        <v>54</v>
      </c>
      <c r="L1633" t="s">
        <v>1300</v>
      </c>
      <c r="M1633" t="s">
        <v>92</v>
      </c>
      <c r="N1633" s="11" t="s">
        <v>84</v>
      </c>
      <c r="O1633" s="11" t="s">
        <v>2274</v>
      </c>
      <c r="P1633">
        <v>0</v>
      </c>
      <c r="Q1633">
        <v>0</v>
      </c>
      <c r="R1633">
        <v>-19.95</v>
      </c>
      <c r="S1633">
        <v>0</v>
      </c>
      <c r="T1633">
        <v>-19.95</v>
      </c>
    </row>
    <row r="1634" spans="1:20" x14ac:dyDescent="0.25">
      <c r="A1634" t="s">
        <v>75</v>
      </c>
      <c r="B1634" t="s">
        <v>487</v>
      </c>
      <c r="C1634" t="s">
        <v>26</v>
      </c>
      <c r="D1634" t="s">
        <v>488</v>
      </c>
      <c r="E1634" t="s">
        <v>489</v>
      </c>
      <c r="F1634">
        <v>39402</v>
      </c>
      <c r="G1634" t="s">
        <v>1427</v>
      </c>
      <c r="H1634" t="s">
        <v>80</v>
      </c>
      <c r="I1634" t="s">
        <v>81</v>
      </c>
      <c r="J1634" t="s">
        <v>82</v>
      </c>
      <c r="K1634" t="s">
        <v>53</v>
      </c>
      <c r="L1634" t="s">
        <v>248</v>
      </c>
      <c r="M1634" t="s">
        <v>83</v>
      </c>
      <c r="N1634" s="11" t="s">
        <v>84</v>
      </c>
      <c r="O1634" s="11" t="s">
        <v>2274</v>
      </c>
      <c r="P1634">
        <v>-3</v>
      </c>
      <c r="Q1634">
        <v>0</v>
      </c>
      <c r="R1634">
        <v>40.35</v>
      </c>
      <c r="S1634">
        <v>0</v>
      </c>
      <c r="T1634">
        <v>40.35</v>
      </c>
    </row>
    <row r="1635" spans="1:20" x14ac:dyDescent="0.25">
      <c r="A1635" t="s">
        <v>75</v>
      </c>
      <c r="B1635" t="s">
        <v>503</v>
      </c>
      <c r="C1635" t="s">
        <v>23</v>
      </c>
      <c r="D1635" t="s">
        <v>504</v>
      </c>
      <c r="E1635" t="s">
        <v>327</v>
      </c>
      <c r="F1635">
        <v>97210</v>
      </c>
      <c r="G1635" t="s">
        <v>437</v>
      </c>
      <c r="H1635" t="s">
        <v>80</v>
      </c>
      <c r="I1635" t="s">
        <v>164</v>
      </c>
      <c r="J1635" t="s">
        <v>90</v>
      </c>
      <c r="K1635" t="s">
        <v>53</v>
      </c>
      <c r="L1635" t="s">
        <v>248</v>
      </c>
      <c r="M1635" t="s">
        <v>166</v>
      </c>
      <c r="N1635" s="11" t="s">
        <v>84</v>
      </c>
      <c r="O1635" s="11" t="s">
        <v>2274</v>
      </c>
      <c r="P1635">
        <v>0</v>
      </c>
      <c r="Q1635">
        <v>2</v>
      </c>
      <c r="R1635">
        <v>0</v>
      </c>
      <c r="S1635">
        <v>18.600000000000001</v>
      </c>
      <c r="T1635">
        <v>-18.600000000000001</v>
      </c>
    </row>
    <row r="1636" spans="1:20" x14ac:dyDescent="0.25">
      <c r="A1636" t="s">
        <v>75</v>
      </c>
      <c r="B1636" t="s">
        <v>1428</v>
      </c>
      <c r="C1636" t="s">
        <v>26</v>
      </c>
      <c r="D1636" t="s">
        <v>1429</v>
      </c>
      <c r="E1636" t="s">
        <v>180</v>
      </c>
      <c r="F1636">
        <v>30041</v>
      </c>
      <c r="G1636" t="s">
        <v>545</v>
      </c>
      <c r="H1636" t="s">
        <v>210</v>
      </c>
      <c r="I1636" t="s">
        <v>81</v>
      </c>
      <c r="J1636" t="s">
        <v>90</v>
      </c>
      <c r="K1636" t="s">
        <v>40</v>
      </c>
      <c r="L1636" t="s">
        <v>211</v>
      </c>
      <c r="M1636" t="s">
        <v>92</v>
      </c>
      <c r="N1636" s="11" t="s">
        <v>84</v>
      </c>
      <c r="O1636" s="11" t="s">
        <v>2274</v>
      </c>
      <c r="P1636">
        <v>0</v>
      </c>
      <c r="Q1636">
        <v>9</v>
      </c>
      <c r="R1636">
        <v>0</v>
      </c>
      <c r="S1636">
        <v>1656.5</v>
      </c>
      <c r="T1636">
        <v>-1656.5</v>
      </c>
    </row>
    <row r="1637" spans="1:20" x14ac:dyDescent="0.25">
      <c r="A1637" t="s">
        <v>75</v>
      </c>
      <c r="B1637" t="s">
        <v>744</v>
      </c>
      <c r="C1637" t="s">
        <v>29</v>
      </c>
      <c r="D1637" t="s">
        <v>745</v>
      </c>
      <c r="E1637" t="s">
        <v>100</v>
      </c>
      <c r="F1637">
        <v>46733</v>
      </c>
      <c r="G1637" t="s">
        <v>296</v>
      </c>
      <c r="H1637" t="s">
        <v>80</v>
      </c>
      <c r="I1637" t="s">
        <v>81</v>
      </c>
      <c r="J1637" t="s">
        <v>90</v>
      </c>
      <c r="K1637" t="s">
        <v>53</v>
      </c>
      <c r="L1637" t="s">
        <v>165</v>
      </c>
      <c r="M1637" t="s">
        <v>92</v>
      </c>
      <c r="N1637" s="11" t="s">
        <v>84</v>
      </c>
      <c r="O1637" s="11" t="s">
        <v>2274</v>
      </c>
      <c r="P1637">
        <v>0</v>
      </c>
      <c r="Q1637">
        <v>5</v>
      </c>
      <c r="R1637">
        <v>0</v>
      </c>
      <c r="S1637">
        <v>562.75</v>
      </c>
      <c r="T1637">
        <v>-562.75</v>
      </c>
    </row>
    <row r="1638" spans="1:20" x14ac:dyDescent="0.25">
      <c r="A1638" t="s">
        <v>75</v>
      </c>
      <c r="B1638" t="s">
        <v>272</v>
      </c>
      <c r="C1638" t="s">
        <v>27</v>
      </c>
      <c r="D1638" t="s">
        <v>273</v>
      </c>
      <c r="E1638" t="s">
        <v>114</v>
      </c>
      <c r="F1638">
        <v>33909</v>
      </c>
      <c r="G1638" t="s">
        <v>453</v>
      </c>
      <c r="H1638" t="s">
        <v>80</v>
      </c>
      <c r="I1638" t="s">
        <v>89</v>
      </c>
      <c r="J1638" t="s">
        <v>90</v>
      </c>
      <c r="K1638" t="s">
        <v>42</v>
      </c>
      <c r="L1638" t="s">
        <v>91</v>
      </c>
      <c r="M1638" t="s">
        <v>92</v>
      </c>
      <c r="N1638" s="11" t="s">
        <v>84</v>
      </c>
      <c r="O1638" s="11" t="s">
        <v>2274</v>
      </c>
      <c r="P1638">
        <v>0</v>
      </c>
      <c r="Q1638">
        <v>15</v>
      </c>
      <c r="R1638">
        <v>0</v>
      </c>
      <c r="S1638">
        <v>181.5</v>
      </c>
      <c r="T1638">
        <v>-181.5</v>
      </c>
    </row>
    <row r="1639" spans="1:20" x14ac:dyDescent="0.25">
      <c r="A1639" t="s">
        <v>75</v>
      </c>
      <c r="B1639" t="s">
        <v>856</v>
      </c>
      <c r="C1639" t="s">
        <v>27</v>
      </c>
      <c r="D1639" t="s">
        <v>857</v>
      </c>
      <c r="E1639" t="s">
        <v>114</v>
      </c>
      <c r="F1639">
        <v>34229</v>
      </c>
      <c r="G1639" t="s">
        <v>283</v>
      </c>
      <c r="H1639" t="s">
        <v>80</v>
      </c>
      <c r="I1639" t="s">
        <v>81</v>
      </c>
      <c r="J1639" t="s">
        <v>82</v>
      </c>
      <c r="K1639" t="s">
        <v>38</v>
      </c>
      <c r="L1639" t="s">
        <v>111</v>
      </c>
      <c r="M1639" t="s">
        <v>83</v>
      </c>
      <c r="N1639" s="11" t="s">
        <v>84</v>
      </c>
      <c r="O1639" s="11" t="s">
        <v>2274</v>
      </c>
      <c r="P1639">
        <v>-3</v>
      </c>
      <c r="Q1639">
        <v>0</v>
      </c>
      <c r="R1639">
        <v>230.1</v>
      </c>
      <c r="S1639">
        <v>0</v>
      </c>
      <c r="T1639">
        <v>230.1</v>
      </c>
    </row>
    <row r="1640" spans="1:20" x14ac:dyDescent="0.25">
      <c r="A1640" t="s">
        <v>75</v>
      </c>
      <c r="B1640" t="s">
        <v>869</v>
      </c>
      <c r="C1640" t="s">
        <v>23</v>
      </c>
      <c r="D1640" t="s">
        <v>870</v>
      </c>
      <c r="E1640" t="s">
        <v>176</v>
      </c>
      <c r="F1640">
        <v>98685</v>
      </c>
      <c r="G1640" t="s">
        <v>577</v>
      </c>
      <c r="H1640" t="s">
        <v>80</v>
      </c>
      <c r="I1640" t="s">
        <v>81</v>
      </c>
      <c r="J1640" t="s">
        <v>82</v>
      </c>
      <c r="K1640" t="s">
        <v>53</v>
      </c>
      <c r="L1640" t="s">
        <v>228</v>
      </c>
      <c r="M1640" t="s">
        <v>83</v>
      </c>
      <c r="N1640" s="11" t="s">
        <v>84</v>
      </c>
      <c r="O1640" s="11" t="s">
        <v>2274</v>
      </c>
      <c r="P1640">
        <v>-2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75</v>
      </c>
      <c r="B1641" t="s">
        <v>1113</v>
      </c>
      <c r="C1641" t="s">
        <v>29</v>
      </c>
      <c r="D1641" t="s">
        <v>1114</v>
      </c>
      <c r="E1641" t="s">
        <v>423</v>
      </c>
      <c r="F1641">
        <v>40223</v>
      </c>
      <c r="G1641" t="s">
        <v>1024</v>
      </c>
      <c r="H1641" t="s">
        <v>133</v>
      </c>
      <c r="I1641" t="s">
        <v>81</v>
      </c>
      <c r="J1641" t="s">
        <v>90</v>
      </c>
      <c r="K1641" t="s">
        <v>44</v>
      </c>
      <c r="L1641" t="s">
        <v>144</v>
      </c>
      <c r="M1641" t="s">
        <v>229</v>
      </c>
      <c r="N1641" s="11" t="s">
        <v>84</v>
      </c>
      <c r="O1641" s="11" t="s">
        <v>2274</v>
      </c>
      <c r="P1641">
        <v>0</v>
      </c>
      <c r="Q1641">
        <v>578</v>
      </c>
      <c r="R1641">
        <v>0</v>
      </c>
      <c r="S1641">
        <v>0</v>
      </c>
      <c r="T1641">
        <v>0</v>
      </c>
    </row>
    <row r="1642" spans="1:20" x14ac:dyDescent="0.25">
      <c r="A1642" t="s">
        <v>75</v>
      </c>
      <c r="B1642" t="s">
        <v>303</v>
      </c>
      <c r="C1642" t="s">
        <v>27</v>
      </c>
      <c r="D1642" t="s">
        <v>304</v>
      </c>
      <c r="E1642" t="s">
        <v>114</v>
      </c>
      <c r="F1642">
        <v>34219</v>
      </c>
      <c r="G1642" t="s">
        <v>106</v>
      </c>
      <c r="H1642" t="s">
        <v>80</v>
      </c>
      <c r="I1642" t="s">
        <v>164</v>
      </c>
      <c r="J1642" t="s">
        <v>90</v>
      </c>
      <c r="K1642" t="s">
        <v>42</v>
      </c>
      <c r="L1642" t="s">
        <v>91</v>
      </c>
      <c r="M1642" t="s">
        <v>92</v>
      </c>
      <c r="N1642" s="11" t="s">
        <v>84</v>
      </c>
      <c r="O1642" s="11" t="s">
        <v>2274</v>
      </c>
      <c r="P1642">
        <v>0</v>
      </c>
      <c r="Q1642">
        <v>18</v>
      </c>
      <c r="R1642">
        <v>0</v>
      </c>
      <c r="S1642">
        <v>334.8</v>
      </c>
      <c r="T1642">
        <v>-334.8</v>
      </c>
    </row>
    <row r="1643" spans="1:20" x14ac:dyDescent="0.25">
      <c r="A1643" t="s">
        <v>75</v>
      </c>
      <c r="B1643" t="s">
        <v>1116</v>
      </c>
      <c r="C1643" t="s">
        <v>28</v>
      </c>
      <c r="D1643" t="s">
        <v>1117</v>
      </c>
      <c r="E1643" t="s">
        <v>95</v>
      </c>
      <c r="F1643" t="s">
        <v>1118</v>
      </c>
      <c r="G1643" t="s">
        <v>232</v>
      </c>
      <c r="H1643" t="s">
        <v>80</v>
      </c>
      <c r="I1643" t="s">
        <v>281</v>
      </c>
      <c r="J1643" t="s">
        <v>90</v>
      </c>
      <c r="K1643" t="s">
        <v>42</v>
      </c>
      <c r="L1643" t="s">
        <v>97</v>
      </c>
      <c r="M1643" t="s">
        <v>92</v>
      </c>
      <c r="N1643" s="11" t="s">
        <v>84</v>
      </c>
      <c r="O1643" s="11" t="s">
        <v>2274</v>
      </c>
      <c r="P1643">
        <v>0</v>
      </c>
      <c r="Q1643">
        <v>3</v>
      </c>
      <c r="R1643">
        <v>0</v>
      </c>
      <c r="S1643">
        <v>6.6</v>
      </c>
      <c r="T1643">
        <v>-6.6</v>
      </c>
    </row>
    <row r="1644" spans="1:20" x14ac:dyDescent="0.25">
      <c r="A1644" t="s">
        <v>75</v>
      </c>
      <c r="B1644" t="s">
        <v>958</v>
      </c>
      <c r="C1644" t="s">
        <v>25</v>
      </c>
      <c r="D1644" t="s">
        <v>959</v>
      </c>
      <c r="E1644" t="s">
        <v>186</v>
      </c>
      <c r="F1644">
        <v>11801</v>
      </c>
      <c r="G1644" t="s">
        <v>119</v>
      </c>
      <c r="H1644" t="s">
        <v>80</v>
      </c>
      <c r="I1644" t="s">
        <v>81</v>
      </c>
      <c r="J1644" t="s">
        <v>82</v>
      </c>
      <c r="K1644" t="s">
        <v>38</v>
      </c>
      <c r="L1644" t="s">
        <v>111</v>
      </c>
      <c r="M1644" t="s">
        <v>83</v>
      </c>
      <c r="N1644" s="11" t="s">
        <v>84</v>
      </c>
      <c r="O1644" s="11" t="s">
        <v>2274</v>
      </c>
      <c r="P1644">
        <v>-3</v>
      </c>
      <c r="Q1644">
        <v>0</v>
      </c>
      <c r="R1644">
        <v>345.6</v>
      </c>
      <c r="S1644">
        <v>0</v>
      </c>
      <c r="T1644">
        <v>345.6</v>
      </c>
    </row>
    <row r="1645" spans="1:20" x14ac:dyDescent="0.25">
      <c r="A1645" t="s">
        <v>75</v>
      </c>
      <c r="B1645" t="s">
        <v>325</v>
      </c>
      <c r="C1645" t="s">
        <v>23</v>
      </c>
      <c r="D1645" t="s">
        <v>326</v>
      </c>
      <c r="E1645" t="s">
        <v>327</v>
      </c>
      <c r="F1645">
        <v>97702</v>
      </c>
      <c r="G1645" t="s">
        <v>757</v>
      </c>
      <c r="H1645" t="s">
        <v>80</v>
      </c>
      <c r="I1645" t="s">
        <v>81</v>
      </c>
      <c r="J1645" t="s">
        <v>82</v>
      </c>
      <c r="K1645" t="s">
        <v>53</v>
      </c>
      <c r="L1645" t="s">
        <v>228</v>
      </c>
      <c r="M1645" t="s">
        <v>83</v>
      </c>
      <c r="N1645" s="11" t="s">
        <v>84</v>
      </c>
      <c r="O1645" s="11" t="s">
        <v>2274</v>
      </c>
      <c r="P1645">
        <v>-1</v>
      </c>
      <c r="Q1645">
        <v>0</v>
      </c>
      <c r="R1645">
        <v>92.6</v>
      </c>
      <c r="S1645">
        <v>0</v>
      </c>
      <c r="T1645">
        <v>92.6</v>
      </c>
    </row>
    <row r="1646" spans="1:20" x14ac:dyDescent="0.25">
      <c r="A1646" t="s">
        <v>75</v>
      </c>
      <c r="B1646" t="s">
        <v>1431</v>
      </c>
      <c r="C1646" t="s">
        <v>25</v>
      </c>
      <c r="D1646" t="s">
        <v>1432</v>
      </c>
      <c r="E1646" t="s">
        <v>262</v>
      </c>
      <c r="F1646">
        <v>7601</v>
      </c>
      <c r="G1646" t="s">
        <v>280</v>
      </c>
      <c r="H1646" t="s">
        <v>80</v>
      </c>
      <c r="I1646" t="s">
        <v>281</v>
      </c>
      <c r="J1646" t="s">
        <v>82</v>
      </c>
      <c r="K1646" t="s">
        <v>37</v>
      </c>
      <c r="L1646" t="s">
        <v>282</v>
      </c>
      <c r="M1646" t="s">
        <v>83</v>
      </c>
      <c r="N1646" s="11" t="s">
        <v>84</v>
      </c>
      <c r="O1646" s="11" t="s">
        <v>2274</v>
      </c>
      <c r="P1646">
        <v>-6</v>
      </c>
      <c r="Q1646">
        <v>0</v>
      </c>
      <c r="R1646">
        <v>396</v>
      </c>
      <c r="S1646">
        <v>0</v>
      </c>
      <c r="T1646">
        <v>396</v>
      </c>
    </row>
    <row r="1647" spans="1:20" x14ac:dyDescent="0.25">
      <c r="A1647" t="s">
        <v>75</v>
      </c>
      <c r="B1647" t="s">
        <v>1156</v>
      </c>
      <c r="C1647" t="s">
        <v>25</v>
      </c>
      <c r="D1647" t="s">
        <v>1157</v>
      </c>
      <c r="E1647" t="s">
        <v>262</v>
      </c>
      <c r="F1647">
        <v>8831</v>
      </c>
      <c r="G1647" t="s">
        <v>643</v>
      </c>
      <c r="H1647" t="s">
        <v>80</v>
      </c>
      <c r="I1647" t="s">
        <v>281</v>
      </c>
      <c r="J1647" t="s">
        <v>82</v>
      </c>
      <c r="K1647" t="s">
        <v>53</v>
      </c>
      <c r="L1647" t="s">
        <v>368</v>
      </c>
      <c r="M1647" t="s">
        <v>83</v>
      </c>
      <c r="N1647" s="11" t="s">
        <v>84</v>
      </c>
      <c r="O1647" s="11" t="s">
        <v>2274</v>
      </c>
      <c r="P1647">
        <v>-8</v>
      </c>
      <c r="Q1647">
        <v>0</v>
      </c>
      <c r="R1647">
        <v>1026</v>
      </c>
      <c r="S1647">
        <v>0</v>
      </c>
      <c r="T1647">
        <v>1026</v>
      </c>
    </row>
    <row r="1648" spans="1:20" x14ac:dyDescent="0.25">
      <c r="A1648" t="s">
        <v>75</v>
      </c>
      <c r="B1648" t="s">
        <v>483</v>
      </c>
      <c r="C1648" t="s">
        <v>18</v>
      </c>
      <c r="D1648" t="s">
        <v>332</v>
      </c>
      <c r="E1648" t="s">
        <v>333</v>
      </c>
      <c r="F1648">
        <v>72401</v>
      </c>
      <c r="G1648" t="s">
        <v>1433</v>
      </c>
      <c r="H1648" t="s">
        <v>80</v>
      </c>
      <c r="I1648" t="s">
        <v>164</v>
      </c>
      <c r="J1648" t="s">
        <v>82</v>
      </c>
      <c r="K1648" t="s">
        <v>42</v>
      </c>
      <c r="L1648" t="s">
        <v>91</v>
      </c>
      <c r="M1648" t="s">
        <v>92</v>
      </c>
      <c r="N1648" s="11" t="s">
        <v>84</v>
      </c>
      <c r="O1648" s="11" t="s">
        <v>2274</v>
      </c>
      <c r="P1648">
        <v>0</v>
      </c>
      <c r="Q1648">
        <v>10</v>
      </c>
      <c r="R1648">
        <v>0</v>
      </c>
      <c r="S1648">
        <v>5</v>
      </c>
      <c r="T1648">
        <v>-5</v>
      </c>
    </row>
    <row r="1649" spans="1:20" x14ac:dyDescent="0.25">
      <c r="A1649" t="s">
        <v>75</v>
      </c>
      <c r="B1649" t="s">
        <v>306</v>
      </c>
      <c r="C1649" t="s">
        <v>25</v>
      </c>
      <c r="D1649" t="s">
        <v>307</v>
      </c>
      <c r="E1649" t="s">
        <v>262</v>
      </c>
      <c r="F1649">
        <v>7739</v>
      </c>
      <c r="G1649" t="s">
        <v>388</v>
      </c>
      <c r="H1649" t="s">
        <v>80</v>
      </c>
      <c r="I1649" t="s">
        <v>81</v>
      </c>
      <c r="J1649" t="s">
        <v>90</v>
      </c>
      <c r="K1649" t="s">
        <v>38</v>
      </c>
      <c r="L1649" t="s">
        <v>111</v>
      </c>
      <c r="M1649" t="s">
        <v>92</v>
      </c>
      <c r="N1649" s="11" t="s">
        <v>84</v>
      </c>
      <c r="O1649" s="11" t="s">
        <v>2274</v>
      </c>
      <c r="P1649">
        <v>0</v>
      </c>
      <c r="Q1649">
        <v>2</v>
      </c>
      <c r="R1649">
        <v>0</v>
      </c>
      <c r="S1649">
        <v>298</v>
      </c>
      <c r="T1649">
        <v>-298</v>
      </c>
    </row>
    <row r="1650" spans="1:20" x14ac:dyDescent="0.25">
      <c r="A1650" t="s">
        <v>75</v>
      </c>
      <c r="B1650" t="s">
        <v>600</v>
      </c>
      <c r="C1650" t="s">
        <v>29</v>
      </c>
      <c r="D1650" t="s">
        <v>601</v>
      </c>
      <c r="E1650" t="s">
        <v>142</v>
      </c>
      <c r="F1650">
        <v>49629</v>
      </c>
      <c r="G1650" t="s">
        <v>615</v>
      </c>
      <c r="H1650" t="s">
        <v>80</v>
      </c>
      <c r="I1650" t="s">
        <v>81</v>
      </c>
      <c r="J1650" t="s">
        <v>82</v>
      </c>
      <c r="K1650" t="s">
        <v>53</v>
      </c>
      <c r="L1650" t="s">
        <v>248</v>
      </c>
      <c r="M1650" t="s">
        <v>83</v>
      </c>
      <c r="N1650" s="11" t="s">
        <v>84</v>
      </c>
      <c r="O1650" s="11" t="s">
        <v>2274</v>
      </c>
      <c r="P1650">
        <v>-10</v>
      </c>
      <c r="Q1650">
        <v>0</v>
      </c>
      <c r="R1650">
        <v>54</v>
      </c>
      <c r="S1650">
        <v>0</v>
      </c>
      <c r="T1650">
        <v>54</v>
      </c>
    </row>
    <row r="1651" spans="1:20" x14ac:dyDescent="0.25">
      <c r="A1651" t="s">
        <v>75</v>
      </c>
      <c r="B1651" t="s">
        <v>964</v>
      </c>
      <c r="C1651" t="s">
        <v>19</v>
      </c>
      <c r="D1651" t="s">
        <v>965</v>
      </c>
      <c r="E1651" t="s">
        <v>118</v>
      </c>
      <c r="F1651">
        <v>92675</v>
      </c>
      <c r="G1651" t="s">
        <v>311</v>
      </c>
      <c r="H1651" t="s">
        <v>80</v>
      </c>
      <c r="I1651" t="s">
        <v>164</v>
      </c>
      <c r="J1651" t="s">
        <v>90</v>
      </c>
      <c r="K1651" t="s">
        <v>38</v>
      </c>
      <c r="L1651" t="s">
        <v>129</v>
      </c>
      <c r="M1651" t="s">
        <v>92</v>
      </c>
      <c r="N1651" s="11" t="s">
        <v>84</v>
      </c>
      <c r="O1651" s="11" t="s">
        <v>2274</v>
      </c>
      <c r="P1651">
        <v>0</v>
      </c>
      <c r="Q1651">
        <v>2</v>
      </c>
      <c r="R1651">
        <v>0</v>
      </c>
      <c r="S1651">
        <v>122.84</v>
      </c>
      <c r="T1651">
        <v>-122.84</v>
      </c>
    </row>
    <row r="1652" spans="1:20" x14ac:dyDescent="0.25">
      <c r="A1652" t="s">
        <v>75</v>
      </c>
      <c r="B1652" t="s">
        <v>153</v>
      </c>
      <c r="C1652" t="s">
        <v>19</v>
      </c>
      <c r="D1652" t="s">
        <v>154</v>
      </c>
      <c r="E1652" t="s">
        <v>155</v>
      </c>
      <c r="F1652">
        <v>89148</v>
      </c>
      <c r="G1652" t="s">
        <v>324</v>
      </c>
      <c r="H1652" t="s">
        <v>80</v>
      </c>
      <c r="I1652" t="s">
        <v>81</v>
      </c>
      <c r="J1652" t="s">
        <v>90</v>
      </c>
      <c r="K1652" t="s">
        <v>36</v>
      </c>
      <c r="L1652" t="s">
        <v>36</v>
      </c>
      <c r="M1652" t="s">
        <v>92</v>
      </c>
      <c r="N1652" s="11" t="s">
        <v>84</v>
      </c>
      <c r="O1652" s="11" t="s">
        <v>2274</v>
      </c>
      <c r="P1652">
        <v>0</v>
      </c>
      <c r="Q1652">
        <v>60</v>
      </c>
      <c r="R1652">
        <v>0</v>
      </c>
      <c r="S1652">
        <v>3364.35</v>
      </c>
      <c r="T1652">
        <v>-3364.35</v>
      </c>
    </row>
    <row r="1653" spans="1:20" x14ac:dyDescent="0.25">
      <c r="A1653" t="s">
        <v>75</v>
      </c>
      <c r="B1653" t="s">
        <v>1434</v>
      </c>
      <c r="C1653" t="s">
        <v>18</v>
      </c>
      <c r="D1653" t="s">
        <v>1435</v>
      </c>
      <c r="E1653" t="s">
        <v>191</v>
      </c>
      <c r="F1653">
        <v>76063</v>
      </c>
      <c r="G1653" t="s">
        <v>896</v>
      </c>
      <c r="H1653" t="s">
        <v>80</v>
      </c>
      <c r="I1653" t="s">
        <v>81</v>
      </c>
      <c r="J1653" t="s">
        <v>90</v>
      </c>
      <c r="K1653" t="s">
        <v>51</v>
      </c>
      <c r="L1653" t="s">
        <v>250</v>
      </c>
      <c r="M1653" t="s">
        <v>92</v>
      </c>
      <c r="N1653" s="11" t="s">
        <v>84</v>
      </c>
      <c r="O1653" s="11" t="s">
        <v>2274</v>
      </c>
      <c r="P1653">
        <v>0</v>
      </c>
      <c r="Q1653">
        <v>2</v>
      </c>
      <c r="R1653">
        <v>0</v>
      </c>
      <c r="S1653">
        <v>0</v>
      </c>
      <c r="T1653">
        <v>0</v>
      </c>
    </row>
    <row r="1654" spans="1:20" x14ac:dyDescent="0.25">
      <c r="A1654" t="s">
        <v>75</v>
      </c>
      <c r="B1654" t="s">
        <v>606</v>
      </c>
      <c r="C1654" t="s">
        <v>27</v>
      </c>
      <c r="D1654" t="s">
        <v>237</v>
      </c>
      <c r="E1654" t="s">
        <v>114</v>
      </c>
      <c r="F1654">
        <v>34243</v>
      </c>
      <c r="G1654" t="s">
        <v>348</v>
      </c>
      <c r="H1654" t="s">
        <v>80</v>
      </c>
      <c r="I1654" t="s">
        <v>81</v>
      </c>
      <c r="J1654" t="s">
        <v>90</v>
      </c>
      <c r="K1654" t="s">
        <v>53</v>
      </c>
      <c r="L1654" t="s">
        <v>193</v>
      </c>
      <c r="M1654" t="s">
        <v>92</v>
      </c>
      <c r="N1654" s="11" t="s">
        <v>84</v>
      </c>
      <c r="O1654" s="11" t="s">
        <v>2274</v>
      </c>
      <c r="P1654">
        <v>0</v>
      </c>
      <c r="Q1654">
        <v>10</v>
      </c>
      <c r="R1654">
        <v>0</v>
      </c>
      <c r="S1654">
        <v>1390</v>
      </c>
      <c r="T1654">
        <v>-1390</v>
      </c>
    </row>
    <row r="1655" spans="1:20" x14ac:dyDescent="0.25">
      <c r="A1655" t="s">
        <v>75</v>
      </c>
      <c r="B1655" t="s">
        <v>399</v>
      </c>
      <c r="C1655" t="s">
        <v>28</v>
      </c>
      <c r="D1655" t="s">
        <v>400</v>
      </c>
      <c r="E1655" t="s">
        <v>295</v>
      </c>
      <c r="F1655">
        <v>84070</v>
      </c>
      <c r="G1655" t="s">
        <v>177</v>
      </c>
      <c r="H1655" t="s">
        <v>80</v>
      </c>
      <c r="I1655" t="s">
        <v>81</v>
      </c>
      <c r="J1655" t="s">
        <v>82</v>
      </c>
      <c r="K1655" t="s">
        <v>42</v>
      </c>
      <c r="L1655" t="s">
        <v>91</v>
      </c>
      <c r="M1655" t="s">
        <v>83</v>
      </c>
      <c r="N1655" s="11" t="s">
        <v>84</v>
      </c>
      <c r="O1655" s="11" t="s">
        <v>2274</v>
      </c>
      <c r="P1655">
        <v>7</v>
      </c>
      <c r="Q1655">
        <v>0</v>
      </c>
      <c r="R1655">
        <v>4503.17</v>
      </c>
      <c r="S1655">
        <v>0</v>
      </c>
      <c r="T1655">
        <v>4503.17</v>
      </c>
    </row>
    <row r="1656" spans="1:20" x14ac:dyDescent="0.25">
      <c r="A1656" t="s">
        <v>75</v>
      </c>
      <c r="B1656" t="s">
        <v>258</v>
      </c>
      <c r="C1656" t="s">
        <v>28</v>
      </c>
      <c r="D1656" t="s">
        <v>259</v>
      </c>
      <c r="E1656" t="s">
        <v>95</v>
      </c>
      <c r="F1656">
        <v>80222</v>
      </c>
      <c r="G1656" t="s">
        <v>367</v>
      </c>
      <c r="H1656" t="s">
        <v>80</v>
      </c>
      <c r="I1656" t="s">
        <v>89</v>
      </c>
      <c r="J1656" t="s">
        <v>82</v>
      </c>
      <c r="K1656" t="s">
        <v>53</v>
      </c>
      <c r="L1656" t="s">
        <v>368</v>
      </c>
      <c r="M1656" t="s">
        <v>83</v>
      </c>
      <c r="N1656" s="11" t="s">
        <v>84</v>
      </c>
      <c r="O1656" s="11" t="s">
        <v>2274</v>
      </c>
      <c r="P1656">
        <v>-2</v>
      </c>
      <c r="Q1656">
        <v>0</v>
      </c>
      <c r="R1656">
        <v>346.5</v>
      </c>
      <c r="S1656">
        <v>0</v>
      </c>
      <c r="T1656">
        <v>346.5</v>
      </c>
    </row>
    <row r="1657" spans="1:20" x14ac:dyDescent="0.25">
      <c r="A1657" t="s">
        <v>75</v>
      </c>
      <c r="B1657" t="s">
        <v>203</v>
      </c>
      <c r="C1657" t="s">
        <v>22</v>
      </c>
      <c r="D1657" t="s">
        <v>204</v>
      </c>
      <c r="E1657" t="s">
        <v>78</v>
      </c>
      <c r="F1657">
        <v>18436</v>
      </c>
      <c r="G1657" t="s">
        <v>1436</v>
      </c>
      <c r="H1657" t="s">
        <v>80</v>
      </c>
      <c r="I1657" t="s">
        <v>164</v>
      </c>
      <c r="J1657" t="s">
        <v>90</v>
      </c>
      <c r="K1657" t="s">
        <v>44</v>
      </c>
      <c r="L1657" t="s">
        <v>144</v>
      </c>
      <c r="M1657" t="s">
        <v>92</v>
      </c>
      <c r="N1657" s="11" t="s">
        <v>84</v>
      </c>
      <c r="O1657" s="11" t="s">
        <v>2274</v>
      </c>
      <c r="P1657">
        <v>0</v>
      </c>
      <c r="Q1657">
        <v>-2</v>
      </c>
      <c r="R1657">
        <v>0</v>
      </c>
      <c r="S1657">
        <v>41.6</v>
      </c>
      <c r="T1657">
        <v>-41.6</v>
      </c>
    </row>
    <row r="1658" spans="1:20" x14ac:dyDescent="0.25">
      <c r="A1658" t="s">
        <v>75</v>
      </c>
      <c r="B1658" t="s">
        <v>762</v>
      </c>
      <c r="C1658" t="s">
        <v>21</v>
      </c>
      <c r="D1658" t="s">
        <v>589</v>
      </c>
      <c r="E1658" t="s">
        <v>159</v>
      </c>
      <c r="F1658">
        <v>66218</v>
      </c>
      <c r="G1658" t="s">
        <v>388</v>
      </c>
      <c r="H1658" t="s">
        <v>80</v>
      </c>
      <c r="I1658" t="s">
        <v>81</v>
      </c>
      <c r="J1658" t="s">
        <v>90</v>
      </c>
      <c r="K1658" t="s">
        <v>38</v>
      </c>
      <c r="L1658" t="s">
        <v>111</v>
      </c>
      <c r="M1658" t="s">
        <v>92</v>
      </c>
      <c r="N1658" s="11" t="s">
        <v>84</v>
      </c>
      <c r="O1658" s="11" t="s">
        <v>2274</v>
      </c>
      <c r="P1658">
        <v>0</v>
      </c>
      <c r="Q1658">
        <v>2</v>
      </c>
      <c r="R1658">
        <v>0</v>
      </c>
      <c r="S1658">
        <v>193.9</v>
      </c>
      <c r="T1658">
        <v>-193.9</v>
      </c>
    </row>
    <row r="1659" spans="1:20" x14ac:dyDescent="0.25">
      <c r="A1659" t="s">
        <v>75</v>
      </c>
      <c r="B1659" t="s">
        <v>267</v>
      </c>
      <c r="C1659" t="s">
        <v>19</v>
      </c>
      <c r="D1659" t="s">
        <v>268</v>
      </c>
      <c r="E1659" t="s">
        <v>118</v>
      </c>
      <c r="F1659">
        <v>92123</v>
      </c>
      <c r="G1659" t="s">
        <v>1423</v>
      </c>
      <c r="H1659" t="s">
        <v>80</v>
      </c>
      <c r="I1659" t="s">
        <v>281</v>
      </c>
      <c r="J1659" t="s">
        <v>90</v>
      </c>
      <c r="K1659" t="s">
        <v>53</v>
      </c>
      <c r="L1659" t="s">
        <v>165</v>
      </c>
      <c r="M1659" t="s">
        <v>92</v>
      </c>
      <c r="N1659" s="11" t="s">
        <v>84</v>
      </c>
      <c r="O1659" s="11" t="s">
        <v>2274</v>
      </c>
      <c r="P1659">
        <v>0</v>
      </c>
      <c r="Q1659">
        <v>1</v>
      </c>
      <c r="R1659">
        <v>0</v>
      </c>
      <c r="S1659">
        <v>107.8</v>
      </c>
      <c r="T1659">
        <v>-107.8</v>
      </c>
    </row>
    <row r="1660" spans="1:20" x14ac:dyDescent="0.25">
      <c r="A1660" t="s">
        <v>75</v>
      </c>
      <c r="B1660" t="s">
        <v>1116</v>
      </c>
      <c r="C1660" t="s">
        <v>28</v>
      </c>
      <c r="D1660" t="s">
        <v>1117</v>
      </c>
      <c r="E1660" t="s">
        <v>95</v>
      </c>
      <c r="F1660" t="s">
        <v>1118</v>
      </c>
      <c r="G1660" t="s">
        <v>324</v>
      </c>
      <c r="H1660" t="s">
        <v>80</v>
      </c>
      <c r="I1660" t="s">
        <v>81</v>
      </c>
      <c r="J1660" t="s">
        <v>90</v>
      </c>
      <c r="K1660" t="s">
        <v>36</v>
      </c>
      <c r="L1660" t="s">
        <v>36</v>
      </c>
      <c r="M1660" t="s">
        <v>92</v>
      </c>
      <c r="N1660" s="11" t="s">
        <v>84</v>
      </c>
      <c r="O1660" s="11" t="s">
        <v>2274</v>
      </c>
      <c r="P1660">
        <v>0</v>
      </c>
      <c r="Q1660">
        <v>3</v>
      </c>
      <c r="R1660">
        <v>0</v>
      </c>
      <c r="S1660">
        <v>267.14999999999998</v>
      </c>
      <c r="T1660">
        <v>-267.14999999999998</v>
      </c>
    </row>
    <row r="1661" spans="1:20" x14ac:dyDescent="0.25">
      <c r="A1661" t="s">
        <v>75</v>
      </c>
      <c r="B1661" t="s">
        <v>1026</v>
      </c>
      <c r="C1661" t="s">
        <v>18</v>
      </c>
      <c r="D1661" t="s">
        <v>1027</v>
      </c>
      <c r="E1661" t="s">
        <v>191</v>
      </c>
      <c r="F1661">
        <v>77373</v>
      </c>
      <c r="G1661" t="s">
        <v>181</v>
      </c>
      <c r="H1661" t="s">
        <v>80</v>
      </c>
      <c r="I1661" t="s">
        <v>81</v>
      </c>
      <c r="J1661" t="s">
        <v>82</v>
      </c>
      <c r="K1661" t="s">
        <v>38</v>
      </c>
      <c r="L1661" t="s">
        <v>111</v>
      </c>
      <c r="M1661" t="s">
        <v>83</v>
      </c>
      <c r="N1661" s="11" t="s">
        <v>84</v>
      </c>
      <c r="O1661" s="11" t="s">
        <v>2274</v>
      </c>
      <c r="P1661">
        <v>-1</v>
      </c>
      <c r="Q1661">
        <v>0</v>
      </c>
      <c r="R1661">
        <v>153.6</v>
      </c>
      <c r="S1661">
        <v>0</v>
      </c>
      <c r="T1661">
        <v>153.6</v>
      </c>
    </row>
    <row r="1662" spans="1:20" x14ac:dyDescent="0.25">
      <c r="A1662" t="s">
        <v>75</v>
      </c>
      <c r="B1662" t="s">
        <v>487</v>
      </c>
      <c r="C1662" t="s">
        <v>26</v>
      </c>
      <c r="D1662" t="s">
        <v>488</v>
      </c>
      <c r="E1662" t="s">
        <v>489</v>
      </c>
      <c r="F1662">
        <v>39402</v>
      </c>
      <c r="G1662" t="s">
        <v>220</v>
      </c>
      <c r="H1662" t="s">
        <v>80</v>
      </c>
      <c r="I1662" t="s">
        <v>81</v>
      </c>
      <c r="J1662" t="s">
        <v>82</v>
      </c>
      <c r="K1662" t="s">
        <v>53</v>
      </c>
      <c r="L1662" t="s">
        <v>165</v>
      </c>
      <c r="M1662" t="s">
        <v>83</v>
      </c>
      <c r="N1662" s="11" t="s">
        <v>84</v>
      </c>
      <c r="O1662" s="11" t="s">
        <v>2274</v>
      </c>
      <c r="P1662">
        <v>-5</v>
      </c>
      <c r="Q1662">
        <v>0</v>
      </c>
      <c r="R1662">
        <v>485</v>
      </c>
      <c r="S1662">
        <v>0</v>
      </c>
      <c r="T1662">
        <v>485</v>
      </c>
    </row>
    <row r="1663" spans="1:20" x14ac:dyDescent="0.25">
      <c r="A1663" t="s">
        <v>75</v>
      </c>
      <c r="B1663" t="s">
        <v>284</v>
      </c>
      <c r="C1663" t="s">
        <v>25</v>
      </c>
      <c r="D1663" t="s">
        <v>285</v>
      </c>
      <c r="E1663" t="s">
        <v>186</v>
      </c>
      <c r="F1663">
        <v>11730</v>
      </c>
      <c r="G1663" t="s">
        <v>1327</v>
      </c>
      <c r="H1663" t="s">
        <v>80</v>
      </c>
      <c r="I1663" t="s">
        <v>81</v>
      </c>
      <c r="J1663" t="s">
        <v>82</v>
      </c>
      <c r="K1663" t="s">
        <v>53</v>
      </c>
      <c r="L1663" t="s">
        <v>287</v>
      </c>
      <c r="M1663" t="s">
        <v>83</v>
      </c>
      <c r="N1663" s="11" t="s">
        <v>84</v>
      </c>
      <c r="O1663" s="11" t="s">
        <v>2274</v>
      </c>
      <c r="P1663">
        <v>-21</v>
      </c>
      <c r="Q1663">
        <v>0</v>
      </c>
      <c r="R1663">
        <v>60.48</v>
      </c>
      <c r="S1663">
        <v>0</v>
      </c>
      <c r="T1663">
        <v>60.48</v>
      </c>
    </row>
    <row r="1664" spans="1:20" x14ac:dyDescent="0.25">
      <c r="A1664" t="s">
        <v>75</v>
      </c>
      <c r="B1664" t="s">
        <v>1113</v>
      </c>
      <c r="C1664" t="s">
        <v>29</v>
      </c>
      <c r="D1664" t="s">
        <v>1114</v>
      </c>
      <c r="E1664" t="s">
        <v>423</v>
      </c>
      <c r="F1664">
        <v>40223</v>
      </c>
      <c r="G1664" t="s">
        <v>277</v>
      </c>
      <c r="H1664" t="s">
        <v>80</v>
      </c>
      <c r="I1664" t="s">
        <v>81</v>
      </c>
      <c r="J1664" t="s">
        <v>90</v>
      </c>
      <c r="K1664" t="s">
        <v>42</v>
      </c>
      <c r="L1664" t="s">
        <v>91</v>
      </c>
      <c r="M1664" t="s">
        <v>188</v>
      </c>
      <c r="N1664" s="11" t="s">
        <v>84</v>
      </c>
      <c r="O1664" s="11" t="s">
        <v>2274</v>
      </c>
      <c r="P1664">
        <v>0</v>
      </c>
      <c r="Q1664">
        <v>12</v>
      </c>
      <c r="R1664">
        <v>0</v>
      </c>
      <c r="S1664">
        <v>0</v>
      </c>
      <c r="T1664">
        <v>0</v>
      </c>
    </row>
    <row r="1665" spans="1:20" x14ac:dyDescent="0.25">
      <c r="A1665" t="s">
        <v>75</v>
      </c>
      <c r="B1665" t="s">
        <v>894</v>
      </c>
      <c r="C1665" t="s">
        <v>28</v>
      </c>
      <c r="D1665" t="s">
        <v>895</v>
      </c>
      <c r="E1665" t="s">
        <v>95</v>
      </c>
      <c r="F1665">
        <v>81504</v>
      </c>
      <c r="G1665" t="s">
        <v>1438</v>
      </c>
      <c r="H1665" t="s">
        <v>80</v>
      </c>
      <c r="I1665" t="s">
        <v>81</v>
      </c>
      <c r="J1665" t="s">
        <v>90</v>
      </c>
      <c r="K1665" t="s">
        <v>51</v>
      </c>
      <c r="L1665" t="s">
        <v>250</v>
      </c>
      <c r="M1665" t="s">
        <v>92</v>
      </c>
      <c r="N1665" s="11" t="s">
        <v>84</v>
      </c>
      <c r="O1665" s="11" t="s">
        <v>2274</v>
      </c>
      <c r="P1665">
        <v>0</v>
      </c>
      <c r="Q1665">
        <v>3</v>
      </c>
      <c r="R1665">
        <v>0</v>
      </c>
      <c r="S1665">
        <v>690.3</v>
      </c>
      <c r="T1665">
        <v>-690.3</v>
      </c>
    </row>
    <row r="1666" spans="1:20" x14ac:dyDescent="0.25">
      <c r="A1666" t="s">
        <v>75</v>
      </c>
      <c r="B1666" t="s">
        <v>1353</v>
      </c>
      <c r="C1666" t="s">
        <v>20</v>
      </c>
      <c r="D1666" t="s">
        <v>1354</v>
      </c>
      <c r="E1666" t="s">
        <v>186</v>
      </c>
      <c r="F1666">
        <v>14580</v>
      </c>
      <c r="G1666" t="s">
        <v>491</v>
      </c>
      <c r="H1666" t="s">
        <v>80</v>
      </c>
      <c r="I1666" t="s">
        <v>81</v>
      </c>
      <c r="J1666" t="s">
        <v>82</v>
      </c>
      <c r="K1666" t="s">
        <v>52</v>
      </c>
      <c r="L1666" t="s">
        <v>492</v>
      </c>
      <c r="M1666" t="s">
        <v>83</v>
      </c>
      <c r="N1666" s="11" t="s">
        <v>84</v>
      </c>
      <c r="O1666" s="11" t="s">
        <v>2274</v>
      </c>
      <c r="P1666">
        <v>-5</v>
      </c>
      <c r="Q1666">
        <v>0</v>
      </c>
      <c r="R1666">
        <v>296.75</v>
      </c>
      <c r="S1666">
        <v>0</v>
      </c>
      <c r="T1666">
        <v>296.75</v>
      </c>
    </row>
    <row r="1667" spans="1:20" x14ac:dyDescent="0.25">
      <c r="A1667" t="s">
        <v>75</v>
      </c>
      <c r="B1667" t="s">
        <v>258</v>
      </c>
      <c r="C1667" t="s">
        <v>28</v>
      </c>
      <c r="D1667" t="s">
        <v>259</v>
      </c>
      <c r="E1667" t="s">
        <v>95</v>
      </c>
      <c r="F1667">
        <v>80222</v>
      </c>
      <c r="G1667" t="s">
        <v>1439</v>
      </c>
      <c r="H1667" t="s">
        <v>80</v>
      </c>
      <c r="I1667" t="s">
        <v>81</v>
      </c>
      <c r="J1667" t="s">
        <v>82</v>
      </c>
      <c r="K1667" t="s">
        <v>44</v>
      </c>
      <c r="L1667" t="s">
        <v>149</v>
      </c>
      <c r="M1667" t="s">
        <v>83</v>
      </c>
      <c r="N1667" s="11" t="s">
        <v>84</v>
      </c>
      <c r="O1667" s="11" t="s">
        <v>2274</v>
      </c>
      <c r="P1667">
        <v>-10</v>
      </c>
      <c r="Q1667">
        <v>0</v>
      </c>
      <c r="R1667">
        <v>142</v>
      </c>
      <c r="S1667">
        <v>0</v>
      </c>
      <c r="T1667">
        <v>142</v>
      </c>
    </row>
    <row r="1668" spans="1:20" x14ac:dyDescent="0.25">
      <c r="A1668" t="s">
        <v>75</v>
      </c>
      <c r="B1668" t="s">
        <v>85</v>
      </c>
      <c r="C1668" t="s">
        <v>29</v>
      </c>
      <c r="D1668" t="s">
        <v>86</v>
      </c>
      <c r="E1668" t="s">
        <v>87</v>
      </c>
      <c r="F1668">
        <v>45040</v>
      </c>
      <c r="G1668" t="s">
        <v>232</v>
      </c>
      <c r="H1668" t="s">
        <v>80</v>
      </c>
      <c r="I1668" t="s">
        <v>281</v>
      </c>
      <c r="J1668" t="s">
        <v>90</v>
      </c>
      <c r="K1668" t="s">
        <v>42</v>
      </c>
      <c r="L1668" t="s">
        <v>97</v>
      </c>
      <c r="M1668" t="s">
        <v>92</v>
      </c>
      <c r="N1668" s="11" t="s">
        <v>84</v>
      </c>
      <c r="O1668" s="11" t="s">
        <v>2274</v>
      </c>
      <c r="P1668">
        <v>0</v>
      </c>
      <c r="Q1668">
        <v>41</v>
      </c>
      <c r="R1668">
        <v>0</v>
      </c>
      <c r="S1668">
        <v>55.66</v>
      </c>
      <c r="T1668">
        <v>-55.66</v>
      </c>
    </row>
    <row r="1669" spans="1:20" x14ac:dyDescent="0.25">
      <c r="A1669" t="s">
        <v>75</v>
      </c>
      <c r="B1669" t="s">
        <v>1440</v>
      </c>
      <c r="C1669" t="s">
        <v>25</v>
      </c>
      <c r="D1669" t="s">
        <v>480</v>
      </c>
      <c r="E1669" t="s">
        <v>186</v>
      </c>
      <c r="F1669">
        <v>11735</v>
      </c>
      <c r="G1669" t="s">
        <v>716</v>
      </c>
      <c r="H1669" t="s">
        <v>80</v>
      </c>
      <c r="I1669" t="s">
        <v>81</v>
      </c>
      <c r="J1669" t="s">
        <v>82</v>
      </c>
      <c r="K1669" t="s">
        <v>42</v>
      </c>
      <c r="L1669" t="s">
        <v>91</v>
      </c>
      <c r="M1669" t="s">
        <v>83</v>
      </c>
      <c r="N1669" s="11" t="s">
        <v>84</v>
      </c>
      <c r="O1669" s="11" t="s">
        <v>2274</v>
      </c>
      <c r="P1669">
        <v>-8</v>
      </c>
      <c r="Q1669">
        <v>0</v>
      </c>
      <c r="R1669">
        <v>461.2</v>
      </c>
      <c r="S1669">
        <v>0</v>
      </c>
      <c r="T1669">
        <v>461.2</v>
      </c>
    </row>
    <row r="1670" spans="1:20" x14ac:dyDescent="0.25">
      <c r="A1670" t="s">
        <v>75</v>
      </c>
      <c r="B1670" t="s">
        <v>1271</v>
      </c>
      <c r="C1670" t="s">
        <v>23</v>
      </c>
      <c r="D1670" t="s">
        <v>326</v>
      </c>
      <c r="E1670" t="s">
        <v>327</v>
      </c>
      <c r="F1670">
        <v>97701</v>
      </c>
      <c r="G1670" t="s">
        <v>1441</v>
      </c>
      <c r="H1670" t="s">
        <v>80</v>
      </c>
      <c r="I1670" t="s">
        <v>81</v>
      </c>
      <c r="J1670" t="s">
        <v>365</v>
      </c>
      <c r="K1670" t="s">
        <v>47</v>
      </c>
      <c r="L1670" t="s">
        <v>509</v>
      </c>
      <c r="M1670" t="s">
        <v>229</v>
      </c>
      <c r="N1670" s="11" t="s">
        <v>84</v>
      </c>
      <c r="O1670" s="11" t="s">
        <v>2274</v>
      </c>
      <c r="P1670">
        <v>1</v>
      </c>
      <c r="Q1670">
        <v>0</v>
      </c>
      <c r="R1670">
        <v>23.75</v>
      </c>
      <c r="S1670">
        <v>0</v>
      </c>
      <c r="T1670">
        <v>23.75</v>
      </c>
    </row>
    <row r="1671" spans="1:20" x14ac:dyDescent="0.25">
      <c r="A1671" t="s">
        <v>75</v>
      </c>
      <c r="B1671" t="s">
        <v>103</v>
      </c>
      <c r="C1671" t="s">
        <v>27</v>
      </c>
      <c r="D1671" t="s">
        <v>253</v>
      </c>
      <c r="E1671" t="s">
        <v>114</v>
      </c>
      <c r="F1671">
        <v>33773</v>
      </c>
      <c r="G1671" t="s">
        <v>725</v>
      </c>
      <c r="H1671" t="s">
        <v>80</v>
      </c>
      <c r="I1671" t="s">
        <v>81</v>
      </c>
      <c r="J1671" t="s">
        <v>82</v>
      </c>
      <c r="K1671" t="s">
        <v>53</v>
      </c>
      <c r="L1671" t="s">
        <v>165</v>
      </c>
      <c r="M1671" t="s">
        <v>83</v>
      </c>
      <c r="N1671" s="11" t="s">
        <v>84</v>
      </c>
      <c r="O1671" s="11" t="s">
        <v>2274</v>
      </c>
      <c r="P1671">
        <v>-1</v>
      </c>
      <c r="Q1671">
        <v>0</v>
      </c>
      <c r="R1671">
        <v>103.95</v>
      </c>
      <c r="S1671">
        <v>0</v>
      </c>
      <c r="T1671">
        <v>103.95</v>
      </c>
    </row>
    <row r="1672" spans="1:20" x14ac:dyDescent="0.25">
      <c r="A1672" t="s">
        <v>75</v>
      </c>
      <c r="B1672" t="s">
        <v>1475</v>
      </c>
      <c r="C1672" t="s">
        <v>19</v>
      </c>
      <c r="D1672" t="s">
        <v>1476</v>
      </c>
      <c r="E1672" t="s">
        <v>147</v>
      </c>
      <c r="F1672">
        <v>85050</v>
      </c>
      <c r="G1672" t="s">
        <v>2193</v>
      </c>
      <c r="H1672" t="s">
        <v>80</v>
      </c>
      <c r="I1672" t="s">
        <v>81</v>
      </c>
      <c r="J1672" t="s">
        <v>90</v>
      </c>
      <c r="K1672" t="s">
        <v>53</v>
      </c>
      <c r="L1672" t="s">
        <v>228</v>
      </c>
      <c r="M1672" t="s">
        <v>92</v>
      </c>
      <c r="N1672" s="11" t="s">
        <v>84</v>
      </c>
      <c r="O1672" s="11" t="s">
        <v>2274</v>
      </c>
      <c r="P1672">
        <v>30</v>
      </c>
      <c r="Q1672">
        <v>0</v>
      </c>
      <c r="R1672">
        <v>105.9</v>
      </c>
      <c r="S1672">
        <v>0</v>
      </c>
      <c r="T1672">
        <v>105.9</v>
      </c>
    </row>
    <row r="1673" spans="1:20" x14ac:dyDescent="0.25">
      <c r="A1673" t="s">
        <v>75</v>
      </c>
      <c r="B1673" t="s">
        <v>1353</v>
      </c>
      <c r="C1673" t="s">
        <v>20</v>
      </c>
      <c r="D1673" t="s">
        <v>1354</v>
      </c>
      <c r="E1673" t="s">
        <v>186</v>
      </c>
      <c r="F1673">
        <v>14580</v>
      </c>
      <c r="G1673" t="s">
        <v>323</v>
      </c>
      <c r="H1673" t="s">
        <v>80</v>
      </c>
      <c r="I1673" t="s">
        <v>81</v>
      </c>
      <c r="J1673" t="s">
        <v>90</v>
      </c>
      <c r="K1673" t="s">
        <v>51</v>
      </c>
      <c r="L1673" t="s">
        <v>250</v>
      </c>
      <c r="M1673" t="s">
        <v>92</v>
      </c>
      <c r="N1673" s="11" t="s">
        <v>84</v>
      </c>
      <c r="O1673" s="11" t="s">
        <v>2274</v>
      </c>
      <c r="P1673">
        <v>0</v>
      </c>
      <c r="Q1673">
        <v>4</v>
      </c>
      <c r="R1673">
        <v>0</v>
      </c>
      <c r="S1673">
        <v>237.4</v>
      </c>
      <c r="T1673">
        <v>-237.4</v>
      </c>
    </row>
    <row r="1674" spans="1:20" x14ac:dyDescent="0.25">
      <c r="A1674" t="s">
        <v>75</v>
      </c>
      <c r="B1674" t="s">
        <v>171</v>
      </c>
      <c r="C1674" t="s">
        <v>19</v>
      </c>
      <c r="D1674" t="s">
        <v>172</v>
      </c>
      <c r="E1674" t="s">
        <v>147</v>
      </c>
      <c r="F1674">
        <v>85260</v>
      </c>
      <c r="G1674" t="s">
        <v>1401</v>
      </c>
      <c r="H1674" t="s">
        <v>80</v>
      </c>
      <c r="I1674" t="s">
        <v>81</v>
      </c>
      <c r="J1674" t="s">
        <v>82</v>
      </c>
      <c r="K1674" t="s">
        <v>53</v>
      </c>
      <c r="L1674" t="s">
        <v>532</v>
      </c>
      <c r="M1674" t="s">
        <v>83</v>
      </c>
      <c r="N1674" s="11" t="s">
        <v>84</v>
      </c>
      <c r="O1674" s="11" t="s">
        <v>2274</v>
      </c>
      <c r="P1674">
        <v>-6</v>
      </c>
      <c r="Q1674">
        <v>0</v>
      </c>
      <c r="R1674">
        <v>846.9</v>
      </c>
      <c r="S1674">
        <v>0</v>
      </c>
      <c r="T1674">
        <v>846.9</v>
      </c>
    </row>
    <row r="1675" spans="1:20" x14ac:dyDescent="0.25">
      <c r="A1675" t="s">
        <v>75</v>
      </c>
      <c r="B1675" t="s">
        <v>200</v>
      </c>
      <c r="C1675" t="s">
        <v>28</v>
      </c>
      <c r="D1675" t="s">
        <v>201</v>
      </c>
      <c r="E1675" t="s">
        <v>95</v>
      </c>
      <c r="F1675">
        <v>80002</v>
      </c>
      <c r="G1675" t="s">
        <v>220</v>
      </c>
      <c r="H1675" t="s">
        <v>80</v>
      </c>
      <c r="I1675" t="s">
        <v>81</v>
      </c>
      <c r="J1675" t="s">
        <v>82</v>
      </c>
      <c r="K1675" t="s">
        <v>53</v>
      </c>
      <c r="L1675" t="s">
        <v>165</v>
      </c>
      <c r="M1675" t="s">
        <v>83</v>
      </c>
      <c r="N1675" s="11" t="s">
        <v>84</v>
      </c>
      <c r="O1675" s="11" t="s">
        <v>2274</v>
      </c>
      <c r="P1675">
        <v>-1</v>
      </c>
      <c r="Q1675">
        <v>0</v>
      </c>
      <c r="R1675">
        <v>106.7</v>
      </c>
      <c r="S1675">
        <v>0</v>
      </c>
      <c r="T1675">
        <v>106.7</v>
      </c>
    </row>
    <row r="1676" spans="1:20" x14ac:dyDescent="0.25">
      <c r="A1676" t="s">
        <v>75</v>
      </c>
      <c r="B1676" t="s">
        <v>351</v>
      </c>
      <c r="C1676" t="s">
        <v>22</v>
      </c>
      <c r="D1676" t="s">
        <v>190</v>
      </c>
      <c r="E1676" t="s">
        <v>137</v>
      </c>
      <c r="F1676">
        <v>24018</v>
      </c>
      <c r="G1676" t="s">
        <v>585</v>
      </c>
      <c r="H1676" t="s">
        <v>80</v>
      </c>
      <c r="I1676" t="s">
        <v>81</v>
      </c>
      <c r="J1676" t="s">
        <v>82</v>
      </c>
      <c r="K1676" t="s">
        <v>38</v>
      </c>
      <c r="L1676" t="s">
        <v>111</v>
      </c>
      <c r="M1676" t="s">
        <v>83</v>
      </c>
      <c r="N1676" s="11" t="s">
        <v>84</v>
      </c>
      <c r="O1676" s="11" t="s">
        <v>2274</v>
      </c>
      <c r="P1676">
        <v>-2</v>
      </c>
      <c r="Q1676">
        <v>0</v>
      </c>
      <c r="R1676">
        <v>299.60000000000002</v>
      </c>
      <c r="S1676">
        <v>0</v>
      </c>
      <c r="T1676">
        <v>299.60000000000002</v>
      </c>
    </row>
    <row r="1677" spans="1:20" x14ac:dyDescent="0.25">
      <c r="A1677" t="s">
        <v>75</v>
      </c>
      <c r="B1677" t="s">
        <v>225</v>
      </c>
      <c r="C1677" t="s">
        <v>19</v>
      </c>
      <c r="D1677" t="s">
        <v>226</v>
      </c>
      <c r="E1677" t="s">
        <v>147</v>
      </c>
      <c r="F1677">
        <v>85204</v>
      </c>
      <c r="G1677" t="s">
        <v>1442</v>
      </c>
      <c r="H1677" t="s">
        <v>80</v>
      </c>
      <c r="I1677" t="s">
        <v>89</v>
      </c>
      <c r="J1677" t="s">
        <v>82</v>
      </c>
      <c r="K1677" t="s">
        <v>53</v>
      </c>
      <c r="L1677" t="s">
        <v>368</v>
      </c>
      <c r="M1677" t="s">
        <v>83</v>
      </c>
      <c r="N1677" s="11" t="s">
        <v>84</v>
      </c>
      <c r="O1677" s="11" t="s">
        <v>2274</v>
      </c>
      <c r="P1677">
        <v>-12</v>
      </c>
      <c r="Q1677">
        <v>0</v>
      </c>
      <c r="R1677">
        <v>1111.8</v>
      </c>
      <c r="S1677">
        <v>0</v>
      </c>
      <c r="T1677">
        <v>1111.8</v>
      </c>
    </row>
    <row r="1678" spans="1:20" x14ac:dyDescent="0.25">
      <c r="A1678" t="s">
        <v>75</v>
      </c>
      <c r="B1678" t="s">
        <v>1054</v>
      </c>
      <c r="C1678" t="s">
        <v>28</v>
      </c>
      <c r="D1678" t="s">
        <v>1055</v>
      </c>
      <c r="E1678" t="s">
        <v>295</v>
      </c>
      <c r="F1678">
        <v>84003</v>
      </c>
      <c r="G1678" t="s">
        <v>719</v>
      </c>
      <c r="H1678" t="s">
        <v>80</v>
      </c>
      <c r="I1678" t="s">
        <v>81</v>
      </c>
      <c r="J1678" t="s">
        <v>82</v>
      </c>
      <c r="K1678" t="s">
        <v>42</v>
      </c>
      <c r="L1678" t="s">
        <v>91</v>
      </c>
      <c r="M1678" t="s">
        <v>83</v>
      </c>
      <c r="N1678" s="11" t="s">
        <v>84</v>
      </c>
      <c r="O1678" s="11" t="s">
        <v>2274</v>
      </c>
      <c r="P1678">
        <v>-7</v>
      </c>
      <c r="Q1678">
        <v>0</v>
      </c>
      <c r="R1678">
        <v>207.9</v>
      </c>
      <c r="S1678">
        <v>0</v>
      </c>
      <c r="T1678">
        <v>207.9</v>
      </c>
    </row>
    <row r="1679" spans="1:20" x14ac:dyDescent="0.25">
      <c r="A1679" t="s">
        <v>75</v>
      </c>
      <c r="B1679" t="s">
        <v>1233</v>
      </c>
      <c r="C1679" t="s">
        <v>18</v>
      </c>
      <c r="D1679" t="s">
        <v>439</v>
      </c>
      <c r="E1679" t="s">
        <v>191</v>
      </c>
      <c r="F1679">
        <v>77066</v>
      </c>
      <c r="G1679" t="s">
        <v>398</v>
      </c>
      <c r="H1679" t="s">
        <v>80</v>
      </c>
      <c r="I1679" t="s">
        <v>81</v>
      </c>
      <c r="J1679" t="s">
        <v>82</v>
      </c>
      <c r="K1679" t="s">
        <v>38</v>
      </c>
      <c r="L1679" t="s">
        <v>111</v>
      </c>
      <c r="M1679" t="s">
        <v>83</v>
      </c>
      <c r="N1679" s="11" t="s">
        <v>84</v>
      </c>
      <c r="O1679" s="11" t="s">
        <v>2274</v>
      </c>
      <c r="P1679">
        <v>-6</v>
      </c>
      <c r="Q1679">
        <v>0</v>
      </c>
      <c r="R1679">
        <v>430.44</v>
      </c>
      <c r="S1679">
        <v>0</v>
      </c>
      <c r="T1679">
        <v>430.44</v>
      </c>
    </row>
    <row r="1680" spans="1:20" x14ac:dyDescent="0.25">
      <c r="A1680" t="s">
        <v>75</v>
      </c>
      <c r="B1680" t="s">
        <v>284</v>
      </c>
      <c r="C1680" t="s">
        <v>25</v>
      </c>
      <c r="D1680" t="s">
        <v>285</v>
      </c>
      <c r="E1680" t="s">
        <v>186</v>
      </c>
      <c r="F1680">
        <v>11730</v>
      </c>
      <c r="G1680" t="s">
        <v>257</v>
      </c>
      <c r="H1680" t="s">
        <v>80</v>
      </c>
      <c r="I1680" t="s">
        <v>81</v>
      </c>
      <c r="J1680" t="s">
        <v>82</v>
      </c>
      <c r="K1680" t="s">
        <v>53</v>
      </c>
      <c r="L1680" t="s">
        <v>165</v>
      </c>
      <c r="M1680" t="s">
        <v>83</v>
      </c>
      <c r="N1680" s="11" t="s">
        <v>84</v>
      </c>
      <c r="O1680" s="11" t="s">
        <v>2274</v>
      </c>
      <c r="P1680">
        <v>-14</v>
      </c>
      <c r="Q1680">
        <v>0</v>
      </c>
      <c r="R1680">
        <v>1086.4000000000001</v>
      </c>
      <c r="S1680">
        <v>0</v>
      </c>
      <c r="T1680">
        <v>1086.4000000000001</v>
      </c>
    </row>
    <row r="1681" spans="1:20" x14ac:dyDescent="0.25">
      <c r="A1681" t="s">
        <v>75</v>
      </c>
      <c r="B1681" t="s">
        <v>750</v>
      </c>
      <c r="C1681" t="s">
        <v>22</v>
      </c>
      <c r="D1681" t="s">
        <v>751</v>
      </c>
      <c r="E1681" t="s">
        <v>78</v>
      </c>
      <c r="F1681">
        <v>19406</v>
      </c>
      <c r="G1681" t="s">
        <v>205</v>
      </c>
      <c r="H1681" t="s">
        <v>80</v>
      </c>
      <c r="I1681" t="s">
        <v>281</v>
      </c>
      <c r="J1681" t="s">
        <v>90</v>
      </c>
      <c r="K1681" t="s">
        <v>42</v>
      </c>
      <c r="L1681" t="s">
        <v>91</v>
      </c>
      <c r="M1681" t="s">
        <v>92</v>
      </c>
      <c r="N1681" s="11" t="s">
        <v>84</v>
      </c>
      <c r="O1681" s="11" t="s">
        <v>2274</v>
      </c>
      <c r="P1681">
        <v>0</v>
      </c>
      <c r="Q1681">
        <v>13</v>
      </c>
      <c r="R1681">
        <v>0</v>
      </c>
      <c r="S1681">
        <v>120.25</v>
      </c>
      <c r="T1681">
        <v>-120.25</v>
      </c>
    </row>
    <row r="1682" spans="1:20" x14ac:dyDescent="0.25">
      <c r="A1682" t="s">
        <v>75</v>
      </c>
      <c r="B1682" t="s">
        <v>1284</v>
      </c>
      <c r="C1682" t="s">
        <v>26</v>
      </c>
      <c r="D1682" t="s">
        <v>259</v>
      </c>
      <c r="E1682" t="s">
        <v>109</v>
      </c>
      <c r="F1682">
        <v>28037</v>
      </c>
      <c r="G1682" t="s">
        <v>418</v>
      </c>
      <c r="H1682" t="s">
        <v>80</v>
      </c>
      <c r="I1682" t="s">
        <v>81</v>
      </c>
      <c r="J1682" t="s">
        <v>90</v>
      </c>
      <c r="K1682" t="s">
        <v>51</v>
      </c>
      <c r="L1682" t="s">
        <v>250</v>
      </c>
      <c r="M1682" t="s">
        <v>92</v>
      </c>
      <c r="N1682" s="11" t="s">
        <v>84</v>
      </c>
      <c r="O1682" s="11" t="s">
        <v>2274</v>
      </c>
      <c r="P1682">
        <v>0</v>
      </c>
      <c r="Q1682">
        <v>1</v>
      </c>
      <c r="R1682">
        <v>0</v>
      </c>
      <c r="S1682">
        <v>195</v>
      </c>
      <c r="T1682">
        <v>-195</v>
      </c>
    </row>
    <row r="1683" spans="1:20" x14ac:dyDescent="0.25">
      <c r="A1683" t="s">
        <v>75</v>
      </c>
      <c r="B1683" t="s">
        <v>651</v>
      </c>
      <c r="C1683" t="s">
        <v>26</v>
      </c>
      <c r="D1683" t="s">
        <v>652</v>
      </c>
      <c r="E1683" t="s">
        <v>109</v>
      </c>
      <c r="F1683">
        <v>28657</v>
      </c>
      <c r="G1683" t="s">
        <v>1443</v>
      </c>
      <c r="H1683" t="s">
        <v>80</v>
      </c>
      <c r="I1683" t="s">
        <v>81</v>
      </c>
      <c r="J1683" t="s">
        <v>82</v>
      </c>
      <c r="K1683" t="s">
        <v>46</v>
      </c>
      <c r="L1683" t="s">
        <v>650</v>
      </c>
      <c r="M1683" t="s">
        <v>83</v>
      </c>
      <c r="N1683" s="11" t="s">
        <v>84</v>
      </c>
      <c r="O1683" s="11" t="s">
        <v>2274</v>
      </c>
      <c r="P1683">
        <v>-4</v>
      </c>
      <c r="Q1683">
        <v>0</v>
      </c>
      <c r="R1683">
        <v>309.8</v>
      </c>
      <c r="S1683">
        <v>0</v>
      </c>
      <c r="T1683">
        <v>309.8</v>
      </c>
    </row>
    <row r="1684" spans="1:20" x14ac:dyDescent="0.25">
      <c r="A1684" t="s">
        <v>75</v>
      </c>
      <c r="B1684" t="s">
        <v>404</v>
      </c>
      <c r="C1684" t="s">
        <v>29</v>
      </c>
      <c r="D1684" t="s">
        <v>405</v>
      </c>
      <c r="E1684" t="s">
        <v>78</v>
      </c>
      <c r="F1684">
        <v>15056</v>
      </c>
      <c r="G1684" t="s">
        <v>238</v>
      </c>
      <c r="H1684" t="s">
        <v>80</v>
      </c>
      <c r="I1684" t="s">
        <v>81</v>
      </c>
      <c r="J1684" t="s">
        <v>82</v>
      </c>
      <c r="K1684" t="s">
        <v>38</v>
      </c>
      <c r="L1684" t="s">
        <v>111</v>
      </c>
      <c r="M1684" t="s">
        <v>83</v>
      </c>
      <c r="N1684" s="11" t="s">
        <v>84</v>
      </c>
      <c r="O1684" s="11" t="s">
        <v>2274</v>
      </c>
      <c r="P1684">
        <v>-1</v>
      </c>
      <c r="Q1684">
        <v>0</v>
      </c>
      <c r="R1684">
        <v>46.05</v>
      </c>
      <c r="S1684">
        <v>0</v>
      </c>
      <c r="T1684">
        <v>46.05</v>
      </c>
    </row>
    <row r="1685" spans="1:20" x14ac:dyDescent="0.25">
      <c r="A1685" t="s">
        <v>75</v>
      </c>
      <c r="B1685" t="s">
        <v>760</v>
      </c>
      <c r="C1685" t="s">
        <v>19</v>
      </c>
      <c r="D1685" t="s">
        <v>562</v>
      </c>
      <c r="E1685" t="s">
        <v>147</v>
      </c>
      <c r="F1685">
        <v>85260</v>
      </c>
      <c r="G1685" t="s">
        <v>450</v>
      </c>
      <c r="H1685" t="s">
        <v>80</v>
      </c>
      <c r="I1685" t="s">
        <v>81</v>
      </c>
      <c r="J1685" t="s">
        <v>90</v>
      </c>
      <c r="K1685" t="s">
        <v>51</v>
      </c>
      <c r="L1685" t="s">
        <v>250</v>
      </c>
      <c r="M1685" t="s">
        <v>92</v>
      </c>
      <c r="N1685" s="11" t="s">
        <v>84</v>
      </c>
      <c r="O1685" s="11" t="s">
        <v>2274</v>
      </c>
      <c r="P1685">
        <v>0</v>
      </c>
      <c r="Q1685">
        <v>40</v>
      </c>
      <c r="R1685">
        <v>0</v>
      </c>
      <c r="S1685">
        <v>578</v>
      </c>
      <c r="T1685">
        <v>-578</v>
      </c>
    </row>
    <row r="1686" spans="1:20" x14ac:dyDescent="0.25">
      <c r="A1686" t="s">
        <v>75</v>
      </c>
      <c r="B1686" t="s">
        <v>171</v>
      </c>
      <c r="C1686" t="s">
        <v>23</v>
      </c>
      <c r="D1686" t="s">
        <v>709</v>
      </c>
      <c r="E1686" t="s">
        <v>176</v>
      </c>
      <c r="F1686">
        <v>99216</v>
      </c>
      <c r="G1686" t="s">
        <v>1388</v>
      </c>
      <c r="H1686" t="s">
        <v>461</v>
      </c>
      <c r="I1686" t="s">
        <v>81</v>
      </c>
      <c r="J1686" t="s">
        <v>82</v>
      </c>
      <c r="K1686" t="s">
        <v>40</v>
      </c>
      <c r="L1686" t="s">
        <v>211</v>
      </c>
      <c r="M1686" t="s">
        <v>83</v>
      </c>
      <c r="N1686" s="11" t="s">
        <v>84</v>
      </c>
      <c r="O1686" s="11" t="s">
        <v>2274</v>
      </c>
      <c r="P1686">
        <v>-3</v>
      </c>
      <c r="Q1686">
        <v>0</v>
      </c>
      <c r="R1686">
        <v>14.25</v>
      </c>
      <c r="S1686">
        <v>0</v>
      </c>
      <c r="T1686">
        <v>14.25</v>
      </c>
    </row>
    <row r="1687" spans="1:20" x14ac:dyDescent="0.25">
      <c r="A1687" t="s">
        <v>75</v>
      </c>
      <c r="B1687" t="s">
        <v>360</v>
      </c>
      <c r="C1687" t="s">
        <v>26</v>
      </c>
      <c r="D1687" t="s">
        <v>361</v>
      </c>
      <c r="E1687" t="s">
        <v>105</v>
      </c>
      <c r="F1687">
        <v>29601</v>
      </c>
      <c r="G1687" t="s">
        <v>156</v>
      </c>
      <c r="H1687" t="s">
        <v>80</v>
      </c>
      <c r="I1687" t="s">
        <v>81</v>
      </c>
      <c r="J1687" t="s">
        <v>90</v>
      </c>
      <c r="K1687" t="s">
        <v>38</v>
      </c>
      <c r="L1687" t="s">
        <v>111</v>
      </c>
      <c r="M1687" t="s">
        <v>92</v>
      </c>
      <c r="N1687" s="11" t="s">
        <v>84</v>
      </c>
      <c r="O1687" s="11" t="s">
        <v>2274</v>
      </c>
      <c r="P1687">
        <v>0</v>
      </c>
      <c r="Q1687">
        <v>15</v>
      </c>
      <c r="R1687">
        <v>0</v>
      </c>
      <c r="S1687">
        <v>1877.53</v>
      </c>
      <c r="T1687">
        <v>-1877.53</v>
      </c>
    </row>
    <row r="1688" spans="1:20" x14ac:dyDescent="0.25">
      <c r="A1688" t="s">
        <v>75</v>
      </c>
      <c r="B1688" t="s">
        <v>750</v>
      </c>
      <c r="C1688" t="s">
        <v>22</v>
      </c>
      <c r="D1688" t="s">
        <v>751</v>
      </c>
      <c r="E1688" t="s">
        <v>78</v>
      </c>
      <c r="F1688">
        <v>19406</v>
      </c>
      <c r="G1688" t="s">
        <v>202</v>
      </c>
      <c r="H1688" t="s">
        <v>80</v>
      </c>
      <c r="I1688" t="s">
        <v>81</v>
      </c>
      <c r="J1688" t="s">
        <v>90</v>
      </c>
      <c r="K1688" t="s">
        <v>42</v>
      </c>
      <c r="L1688" t="s">
        <v>91</v>
      </c>
      <c r="M1688" t="s">
        <v>188</v>
      </c>
      <c r="N1688" s="11" t="s">
        <v>84</v>
      </c>
      <c r="O1688" s="11" t="s">
        <v>2274</v>
      </c>
      <c r="P1688">
        <v>0</v>
      </c>
      <c r="Q1688">
        <v>53</v>
      </c>
      <c r="R1688">
        <v>0</v>
      </c>
      <c r="S1688">
        <v>405.45</v>
      </c>
      <c r="T1688">
        <v>-405.45</v>
      </c>
    </row>
    <row r="1689" spans="1:20" x14ac:dyDescent="0.25">
      <c r="A1689" t="s">
        <v>75</v>
      </c>
      <c r="B1689" t="s">
        <v>750</v>
      </c>
      <c r="C1689" t="s">
        <v>22</v>
      </c>
      <c r="D1689" t="s">
        <v>751</v>
      </c>
      <c r="E1689" t="s">
        <v>78</v>
      </c>
      <c r="F1689">
        <v>19406</v>
      </c>
      <c r="G1689" t="s">
        <v>1444</v>
      </c>
      <c r="H1689" t="s">
        <v>80</v>
      </c>
      <c r="I1689" t="s">
        <v>81</v>
      </c>
      <c r="J1689" t="s">
        <v>82</v>
      </c>
      <c r="K1689" t="s">
        <v>53</v>
      </c>
      <c r="L1689" t="s">
        <v>436</v>
      </c>
      <c r="M1689" t="s">
        <v>83</v>
      </c>
      <c r="N1689" s="11" t="s">
        <v>84</v>
      </c>
      <c r="O1689" s="11" t="s">
        <v>2274</v>
      </c>
      <c r="P1689">
        <v>-1</v>
      </c>
      <c r="Q1689">
        <v>0</v>
      </c>
      <c r="R1689">
        <v>112.35</v>
      </c>
      <c r="S1689">
        <v>0</v>
      </c>
      <c r="T1689">
        <v>112.35</v>
      </c>
    </row>
    <row r="1690" spans="1:20" x14ac:dyDescent="0.25">
      <c r="A1690" t="s">
        <v>75</v>
      </c>
      <c r="B1690" t="s">
        <v>496</v>
      </c>
      <c r="C1690" t="s">
        <v>26</v>
      </c>
      <c r="D1690" t="s">
        <v>497</v>
      </c>
      <c r="E1690" t="s">
        <v>105</v>
      </c>
      <c r="F1690">
        <v>29407</v>
      </c>
      <c r="G1690" t="s">
        <v>719</v>
      </c>
      <c r="H1690" t="s">
        <v>80</v>
      </c>
      <c r="I1690" t="s">
        <v>81</v>
      </c>
      <c r="J1690" t="s">
        <v>82</v>
      </c>
      <c r="K1690" t="s">
        <v>42</v>
      </c>
      <c r="L1690" t="s">
        <v>91</v>
      </c>
      <c r="M1690" t="s">
        <v>83</v>
      </c>
      <c r="N1690" s="11" t="s">
        <v>84</v>
      </c>
      <c r="O1690" s="11" t="s">
        <v>2274</v>
      </c>
      <c r="P1690">
        <v>-8</v>
      </c>
      <c r="Q1690">
        <v>0</v>
      </c>
      <c r="R1690">
        <v>237.6</v>
      </c>
      <c r="S1690">
        <v>0</v>
      </c>
      <c r="T1690">
        <v>237.6</v>
      </c>
    </row>
    <row r="1691" spans="1:20" x14ac:dyDescent="0.25">
      <c r="A1691" t="s">
        <v>75</v>
      </c>
      <c r="B1691" t="s">
        <v>758</v>
      </c>
      <c r="C1691" t="s">
        <v>22</v>
      </c>
      <c r="D1691" t="s">
        <v>759</v>
      </c>
      <c r="E1691" t="s">
        <v>78</v>
      </c>
      <c r="F1691">
        <v>19087</v>
      </c>
      <c r="G1691" t="s">
        <v>119</v>
      </c>
      <c r="H1691" t="s">
        <v>80</v>
      </c>
      <c r="I1691" t="s">
        <v>81</v>
      </c>
      <c r="J1691" t="s">
        <v>82</v>
      </c>
      <c r="K1691" t="s">
        <v>38</v>
      </c>
      <c r="L1691" t="s">
        <v>111</v>
      </c>
      <c r="M1691" t="s">
        <v>83</v>
      </c>
      <c r="N1691" s="11" t="s">
        <v>84</v>
      </c>
      <c r="O1691" s="11" t="s">
        <v>2274</v>
      </c>
      <c r="P1691">
        <v>-2</v>
      </c>
      <c r="Q1691">
        <v>0</v>
      </c>
      <c r="R1691">
        <v>230.4</v>
      </c>
      <c r="S1691">
        <v>0</v>
      </c>
      <c r="T1691">
        <v>230.4</v>
      </c>
    </row>
    <row r="1692" spans="1:20" x14ac:dyDescent="0.25">
      <c r="A1692" t="s">
        <v>75</v>
      </c>
      <c r="B1692" t="s">
        <v>533</v>
      </c>
      <c r="C1692" t="s">
        <v>28</v>
      </c>
      <c r="D1692" t="s">
        <v>534</v>
      </c>
      <c r="E1692" t="s">
        <v>295</v>
      </c>
      <c r="F1692">
        <v>84065</v>
      </c>
      <c r="G1692" t="s">
        <v>2140</v>
      </c>
      <c r="H1692" t="s">
        <v>80</v>
      </c>
      <c r="I1692" t="s">
        <v>81</v>
      </c>
      <c r="J1692" t="s">
        <v>90</v>
      </c>
      <c r="K1692" t="s">
        <v>51</v>
      </c>
      <c r="L1692" t="s">
        <v>250</v>
      </c>
      <c r="M1692" t="s">
        <v>92</v>
      </c>
      <c r="N1692" s="11" t="s">
        <v>84</v>
      </c>
      <c r="O1692" s="11" t="s">
        <v>2274</v>
      </c>
      <c r="P1692">
        <v>0</v>
      </c>
      <c r="Q1692">
        <v>0</v>
      </c>
      <c r="R1692">
        <v>0</v>
      </c>
      <c r="S1692">
        <v>-360</v>
      </c>
      <c r="T1692">
        <v>360</v>
      </c>
    </row>
    <row r="1693" spans="1:20" x14ac:dyDescent="0.25">
      <c r="A1693" t="s">
        <v>75</v>
      </c>
      <c r="B1693" t="s">
        <v>2141</v>
      </c>
      <c r="C1693" t="s">
        <v>19</v>
      </c>
      <c r="D1693" t="s">
        <v>2142</v>
      </c>
      <c r="E1693" t="s">
        <v>118</v>
      </c>
      <c r="F1693">
        <v>90278</v>
      </c>
      <c r="G1693" t="s">
        <v>1745</v>
      </c>
      <c r="H1693" t="s">
        <v>80</v>
      </c>
      <c r="I1693" t="s">
        <v>81</v>
      </c>
      <c r="J1693" t="s">
        <v>90</v>
      </c>
      <c r="K1693" t="s">
        <v>51</v>
      </c>
      <c r="L1693" t="s">
        <v>250</v>
      </c>
      <c r="M1693" t="s">
        <v>92</v>
      </c>
      <c r="N1693" s="11" t="s">
        <v>84</v>
      </c>
      <c r="O1693" s="11" t="s">
        <v>2274</v>
      </c>
      <c r="P1693">
        <v>0</v>
      </c>
      <c r="Q1693">
        <v>10</v>
      </c>
      <c r="R1693">
        <v>0</v>
      </c>
      <c r="S1693">
        <v>280</v>
      </c>
      <c r="T1693">
        <v>-280</v>
      </c>
    </row>
    <row r="1694" spans="1:20" x14ac:dyDescent="0.25">
      <c r="A1694" t="s">
        <v>75</v>
      </c>
      <c r="B1694" t="s">
        <v>103</v>
      </c>
      <c r="C1694" t="s">
        <v>26</v>
      </c>
      <c r="D1694" t="s">
        <v>104</v>
      </c>
      <c r="E1694" t="s">
        <v>105</v>
      </c>
      <c r="F1694">
        <v>29420</v>
      </c>
      <c r="G1694" t="s">
        <v>757</v>
      </c>
      <c r="H1694" t="s">
        <v>80</v>
      </c>
      <c r="I1694" t="s">
        <v>81</v>
      </c>
      <c r="J1694" t="s">
        <v>82</v>
      </c>
      <c r="K1694" t="s">
        <v>53</v>
      </c>
      <c r="L1694" t="s">
        <v>228</v>
      </c>
      <c r="M1694" t="s">
        <v>83</v>
      </c>
      <c r="N1694" s="11" t="s">
        <v>84</v>
      </c>
      <c r="O1694" s="11" t="s">
        <v>2274</v>
      </c>
      <c r="P1694">
        <v>5</v>
      </c>
      <c r="Q1694">
        <v>0</v>
      </c>
      <c r="R1694">
        <v>916.74</v>
      </c>
      <c r="S1694">
        <v>0</v>
      </c>
      <c r="T1694">
        <v>916.74</v>
      </c>
    </row>
    <row r="1695" spans="1:20" x14ac:dyDescent="0.25">
      <c r="A1695" t="s">
        <v>75</v>
      </c>
      <c r="B1695" t="s">
        <v>483</v>
      </c>
      <c r="C1695" t="s">
        <v>18</v>
      </c>
      <c r="D1695" t="s">
        <v>332</v>
      </c>
      <c r="E1695" t="s">
        <v>333</v>
      </c>
      <c r="F1695">
        <v>72401</v>
      </c>
      <c r="G1695" t="s">
        <v>96</v>
      </c>
      <c r="H1695" t="s">
        <v>80</v>
      </c>
      <c r="I1695" t="s">
        <v>281</v>
      </c>
      <c r="J1695" t="s">
        <v>90</v>
      </c>
      <c r="K1695" t="s">
        <v>42</v>
      </c>
      <c r="L1695" t="s">
        <v>97</v>
      </c>
      <c r="M1695" t="s">
        <v>92</v>
      </c>
      <c r="N1695" s="11" t="s">
        <v>84</v>
      </c>
      <c r="O1695" s="11" t="s">
        <v>2274</v>
      </c>
      <c r="P1695">
        <v>0</v>
      </c>
      <c r="Q1695">
        <v>50</v>
      </c>
      <c r="R1695">
        <v>0</v>
      </c>
      <c r="S1695">
        <v>85</v>
      </c>
      <c r="T1695">
        <v>-85</v>
      </c>
    </row>
    <row r="1696" spans="1:20" x14ac:dyDescent="0.25">
      <c r="A1696" t="s">
        <v>75</v>
      </c>
      <c r="B1696" t="s">
        <v>1293</v>
      </c>
      <c r="C1696" t="s">
        <v>26</v>
      </c>
      <c r="D1696" t="s">
        <v>1294</v>
      </c>
      <c r="E1696" t="s">
        <v>109</v>
      </c>
      <c r="F1696">
        <v>27406</v>
      </c>
      <c r="G1696" t="s">
        <v>214</v>
      </c>
      <c r="H1696" t="s">
        <v>80</v>
      </c>
      <c r="I1696" t="s">
        <v>281</v>
      </c>
      <c r="J1696" t="s">
        <v>90</v>
      </c>
      <c r="K1696" t="s">
        <v>42</v>
      </c>
      <c r="L1696" t="s">
        <v>91</v>
      </c>
      <c r="M1696" t="s">
        <v>92</v>
      </c>
      <c r="N1696" s="11" t="s">
        <v>84</v>
      </c>
      <c r="O1696" s="11" t="s">
        <v>2274</v>
      </c>
      <c r="P1696">
        <v>0</v>
      </c>
      <c r="Q1696">
        <v>40</v>
      </c>
      <c r="R1696">
        <v>0</v>
      </c>
      <c r="S1696">
        <v>57.6</v>
      </c>
      <c r="T1696">
        <v>-57.6</v>
      </c>
    </row>
    <row r="1697" spans="1:20" x14ac:dyDescent="0.25">
      <c r="A1697" t="s">
        <v>75</v>
      </c>
      <c r="B1697" t="s">
        <v>1445</v>
      </c>
      <c r="C1697" t="s">
        <v>25</v>
      </c>
      <c r="D1697" t="s">
        <v>1446</v>
      </c>
      <c r="E1697" t="s">
        <v>262</v>
      </c>
      <c r="F1697">
        <v>7442</v>
      </c>
      <c r="G1697" t="s">
        <v>1447</v>
      </c>
      <c r="H1697" t="s">
        <v>80</v>
      </c>
      <c r="I1697" t="s">
        <v>81</v>
      </c>
      <c r="J1697" t="s">
        <v>90</v>
      </c>
      <c r="K1697" t="s">
        <v>36</v>
      </c>
      <c r="L1697" t="s">
        <v>36</v>
      </c>
      <c r="M1697" t="s">
        <v>92</v>
      </c>
      <c r="N1697" s="11" t="s">
        <v>84</v>
      </c>
      <c r="O1697" s="11" t="s">
        <v>2274</v>
      </c>
      <c r="P1697">
        <v>0</v>
      </c>
      <c r="Q1697">
        <v>1</v>
      </c>
      <c r="R1697">
        <v>0</v>
      </c>
      <c r="S1697">
        <v>839.3</v>
      </c>
      <c r="T1697">
        <v>-839.3</v>
      </c>
    </row>
    <row r="1698" spans="1:20" x14ac:dyDescent="0.25">
      <c r="A1698" t="s">
        <v>75</v>
      </c>
      <c r="B1698" t="s">
        <v>189</v>
      </c>
      <c r="C1698" t="s">
        <v>18</v>
      </c>
      <c r="D1698" t="s">
        <v>190</v>
      </c>
      <c r="E1698" t="s">
        <v>191</v>
      </c>
      <c r="F1698">
        <v>76262</v>
      </c>
      <c r="G1698" t="s">
        <v>298</v>
      </c>
      <c r="H1698" t="s">
        <v>80</v>
      </c>
      <c r="I1698" t="s">
        <v>164</v>
      </c>
      <c r="J1698" t="s">
        <v>90</v>
      </c>
      <c r="K1698" t="s">
        <v>38</v>
      </c>
      <c r="L1698" t="s">
        <v>129</v>
      </c>
      <c r="M1698" t="s">
        <v>188</v>
      </c>
      <c r="N1698" s="11" t="s">
        <v>84</v>
      </c>
      <c r="O1698" s="11" t="s">
        <v>2274</v>
      </c>
      <c r="P1698">
        <v>0</v>
      </c>
      <c r="Q1698">
        <v>3</v>
      </c>
      <c r="R1698">
        <v>0</v>
      </c>
      <c r="S1698">
        <v>516.75</v>
      </c>
      <c r="T1698">
        <v>-516.75</v>
      </c>
    </row>
    <row r="1699" spans="1:20" x14ac:dyDescent="0.25">
      <c r="A1699" t="s">
        <v>75</v>
      </c>
      <c r="B1699" t="s">
        <v>310</v>
      </c>
      <c r="C1699" t="s">
        <v>19</v>
      </c>
      <c r="D1699" t="s">
        <v>172</v>
      </c>
      <c r="E1699" t="s">
        <v>147</v>
      </c>
      <c r="F1699">
        <v>85260</v>
      </c>
      <c r="G1699" t="s">
        <v>749</v>
      </c>
      <c r="H1699" t="s">
        <v>80</v>
      </c>
      <c r="I1699" t="s">
        <v>164</v>
      </c>
      <c r="J1699" t="s">
        <v>90</v>
      </c>
      <c r="K1699" t="s">
        <v>38</v>
      </c>
      <c r="L1699" t="s">
        <v>129</v>
      </c>
      <c r="M1699" t="s">
        <v>92</v>
      </c>
      <c r="N1699" s="11" t="s">
        <v>84</v>
      </c>
      <c r="O1699" s="11" t="s">
        <v>2274</v>
      </c>
      <c r="P1699">
        <v>0</v>
      </c>
      <c r="Q1699">
        <v>2</v>
      </c>
      <c r="R1699">
        <v>0</v>
      </c>
      <c r="S1699">
        <v>213.22</v>
      </c>
      <c r="T1699">
        <v>-213.22</v>
      </c>
    </row>
    <row r="1700" spans="1:20" x14ac:dyDescent="0.25">
      <c r="A1700" t="s">
        <v>75</v>
      </c>
      <c r="B1700" t="s">
        <v>1180</v>
      </c>
      <c r="C1700" t="s">
        <v>27</v>
      </c>
      <c r="D1700" t="s">
        <v>1181</v>
      </c>
      <c r="E1700" t="s">
        <v>114</v>
      </c>
      <c r="F1700">
        <v>34243</v>
      </c>
      <c r="G1700" t="s">
        <v>569</v>
      </c>
      <c r="H1700" t="s">
        <v>80</v>
      </c>
      <c r="I1700" t="s">
        <v>81</v>
      </c>
      <c r="J1700" t="s">
        <v>90</v>
      </c>
      <c r="K1700" t="s">
        <v>38</v>
      </c>
      <c r="L1700" t="s">
        <v>111</v>
      </c>
      <c r="M1700" t="s">
        <v>92</v>
      </c>
      <c r="N1700" s="11" t="s">
        <v>84</v>
      </c>
      <c r="O1700" s="11" t="s">
        <v>2274</v>
      </c>
      <c r="P1700">
        <v>0</v>
      </c>
      <c r="Q1700">
        <v>3</v>
      </c>
      <c r="R1700">
        <v>0</v>
      </c>
      <c r="S1700">
        <v>151.94999999999999</v>
      </c>
      <c r="T1700">
        <v>-151.94999999999999</v>
      </c>
    </row>
    <row r="1701" spans="1:20" x14ac:dyDescent="0.25">
      <c r="A1701" t="s">
        <v>75</v>
      </c>
      <c r="B1701" t="s">
        <v>771</v>
      </c>
      <c r="C1701" t="s">
        <v>18</v>
      </c>
      <c r="D1701" t="s">
        <v>439</v>
      </c>
      <c r="E1701" t="s">
        <v>191</v>
      </c>
      <c r="F1701">
        <v>77034</v>
      </c>
      <c r="G1701" t="s">
        <v>373</v>
      </c>
      <c r="H1701" t="s">
        <v>80</v>
      </c>
      <c r="I1701" t="s">
        <v>81</v>
      </c>
      <c r="J1701" t="s">
        <v>90</v>
      </c>
      <c r="K1701" t="s">
        <v>38</v>
      </c>
      <c r="L1701" t="s">
        <v>111</v>
      </c>
      <c r="M1701" t="s">
        <v>92</v>
      </c>
      <c r="N1701" s="11" t="s">
        <v>84</v>
      </c>
      <c r="O1701" s="11" t="s">
        <v>2274</v>
      </c>
      <c r="P1701">
        <v>0</v>
      </c>
      <c r="Q1701">
        <v>1</v>
      </c>
      <c r="R1701">
        <v>0</v>
      </c>
      <c r="S1701">
        <v>46.05</v>
      </c>
      <c r="T1701">
        <v>-46.05</v>
      </c>
    </row>
    <row r="1702" spans="1:20" x14ac:dyDescent="0.25">
      <c r="A1702" t="s">
        <v>75</v>
      </c>
      <c r="B1702" t="s">
        <v>1011</v>
      </c>
      <c r="C1702" t="s">
        <v>28</v>
      </c>
      <c r="D1702" t="s">
        <v>1012</v>
      </c>
      <c r="E1702" t="s">
        <v>295</v>
      </c>
      <c r="F1702">
        <v>84098</v>
      </c>
      <c r="G1702" t="s">
        <v>119</v>
      </c>
      <c r="H1702" t="s">
        <v>80</v>
      </c>
      <c r="I1702" t="s">
        <v>81</v>
      </c>
      <c r="J1702" t="s">
        <v>82</v>
      </c>
      <c r="K1702" t="s">
        <v>38</v>
      </c>
      <c r="L1702" t="s">
        <v>111</v>
      </c>
      <c r="M1702" t="s">
        <v>83</v>
      </c>
      <c r="N1702" s="11" t="s">
        <v>84</v>
      </c>
      <c r="O1702" s="11" t="s">
        <v>2274</v>
      </c>
      <c r="P1702">
        <v>-8</v>
      </c>
      <c r="Q1702">
        <v>0</v>
      </c>
      <c r="R1702">
        <v>1013.6</v>
      </c>
      <c r="S1702">
        <v>0</v>
      </c>
      <c r="T1702">
        <v>1013.6</v>
      </c>
    </row>
    <row r="1703" spans="1:20" x14ac:dyDescent="0.25">
      <c r="A1703" t="s">
        <v>75</v>
      </c>
      <c r="B1703" t="s">
        <v>145</v>
      </c>
      <c r="C1703" t="s">
        <v>19</v>
      </c>
      <c r="D1703" t="s">
        <v>562</v>
      </c>
      <c r="E1703" t="s">
        <v>147</v>
      </c>
      <c r="F1703">
        <v>85260</v>
      </c>
      <c r="G1703" t="s">
        <v>224</v>
      </c>
      <c r="H1703" t="s">
        <v>80</v>
      </c>
      <c r="I1703" t="s">
        <v>81</v>
      </c>
      <c r="J1703" t="s">
        <v>82</v>
      </c>
      <c r="K1703" t="s">
        <v>38</v>
      </c>
      <c r="L1703" t="s">
        <v>111</v>
      </c>
      <c r="M1703" t="s">
        <v>83</v>
      </c>
      <c r="N1703" s="11" t="s">
        <v>84</v>
      </c>
      <c r="O1703" s="11" t="s">
        <v>2274</v>
      </c>
      <c r="P1703">
        <v>-18</v>
      </c>
      <c r="Q1703">
        <v>0</v>
      </c>
      <c r="R1703">
        <v>2010.9</v>
      </c>
      <c r="S1703">
        <v>0</v>
      </c>
      <c r="T1703">
        <v>2010.9</v>
      </c>
    </row>
    <row r="1704" spans="1:20" x14ac:dyDescent="0.25">
      <c r="A1704" t="s">
        <v>75</v>
      </c>
      <c r="B1704" t="s">
        <v>380</v>
      </c>
      <c r="C1704" t="s">
        <v>18</v>
      </c>
      <c r="D1704" t="s">
        <v>381</v>
      </c>
      <c r="E1704" t="s">
        <v>191</v>
      </c>
      <c r="F1704">
        <v>75071</v>
      </c>
      <c r="G1704" t="s">
        <v>1009</v>
      </c>
      <c r="H1704" t="s">
        <v>80</v>
      </c>
      <c r="I1704" t="s">
        <v>81</v>
      </c>
      <c r="J1704" t="s">
        <v>82</v>
      </c>
      <c r="K1704" t="s">
        <v>42</v>
      </c>
      <c r="L1704" t="s">
        <v>91</v>
      </c>
      <c r="M1704" t="s">
        <v>83</v>
      </c>
      <c r="N1704" s="11" t="s">
        <v>84</v>
      </c>
      <c r="O1704" s="11" t="s">
        <v>2274</v>
      </c>
      <c r="P1704">
        <v>-2</v>
      </c>
      <c r="Q1704">
        <v>0</v>
      </c>
      <c r="R1704">
        <v>239.3</v>
      </c>
      <c r="S1704">
        <v>0</v>
      </c>
      <c r="T1704">
        <v>239.3</v>
      </c>
    </row>
    <row r="1705" spans="1:20" x14ac:dyDescent="0.25">
      <c r="A1705" t="s">
        <v>75</v>
      </c>
      <c r="B1705" t="s">
        <v>404</v>
      </c>
      <c r="C1705" t="s">
        <v>29</v>
      </c>
      <c r="D1705" t="s">
        <v>405</v>
      </c>
      <c r="E1705" t="s">
        <v>78</v>
      </c>
      <c r="F1705">
        <v>15056</v>
      </c>
      <c r="G1705" t="s">
        <v>1448</v>
      </c>
      <c r="H1705" t="s">
        <v>80</v>
      </c>
      <c r="I1705" t="s">
        <v>81</v>
      </c>
      <c r="J1705" t="s">
        <v>82</v>
      </c>
      <c r="K1705" t="s">
        <v>53</v>
      </c>
      <c r="L1705" t="s">
        <v>675</v>
      </c>
      <c r="M1705" t="s">
        <v>83</v>
      </c>
      <c r="N1705" s="11" t="s">
        <v>84</v>
      </c>
      <c r="O1705" s="11" t="s">
        <v>2274</v>
      </c>
      <c r="P1705">
        <v>-1</v>
      </c>
      <c r="Q1705">
        <v>0</v>
      </c>
      <c r="R1705">
        <v>82.45</v>
      </c>
      <c r="S1705">
        <v>0</v>
      </c>
      <c r="T1705">
        <v>82.45</v>
      </c>
    </row>
    <row r="1706" spans="1:20" x14ac:dyDescent="0.25">
      <c r="A1706" t="s">
        <v>75</v>
      </c>
      <c r="B1706" t="s">
        <v>150</v>
      </c>
      <c r="C1706" t="s">
        <v>29</v>
      </c>
      <c r="D1706" t="s">
        <v>151</v>
      </c>
      <c r="E1706" t="s">
        <v>87</v>
      </c>
      <c r="F1706">
        <v>44060</v>
      </c>
      <c r="G1706" t="s">
        <v>679</v>
      </c>
      <c r="H1706" t="s">
        <v>80</v>
      </c>
      <c r="I1706" t="s">
        <v>281</v>
      </c>
      <c r="J1706" t="s">
        <v>90</v>
      </c>
      <c r="K1706" t="s">
        <v>42</v>
      </c>
      <c r="L1706" t="s">
        <v>91</v>
      </c>
      <c r="M1706" t="s">
        <v>92</v>
      </c>
      <c r="N1706" s="11" t="s">
        <v>84</v>
      </c>
      <c r="O1706" s="11" t="s">
        <v>2274</v>
      </c>
      <c r="P1706">
        <v>0</v>
      </c>
      <c r="Q1706">
        <v>12</v>
      </c>
      <c r="R1706">
        <v>0</v>
      </c>
      <c r="S1706">
        <v>21.48</v>
      </c>
      <c r="T1706">
        <v>-21.48</v>
      </c>
    </row>
    <row r="1707" spans="1:20" x14ac:dyDescent="0.25">
      <c r="A1707" t="s">
        <v>75</v>
      </c>
      <c r="B1707" t="s">
        <v>120</v>
      </c>
      <c r="C1707" t="s">
        <v>22</v>
      </c>
      <c r="D1707" t="s">
        <v>121</v>
      </c>
      <c r="E1707" t="s">
        <v>122</v>
      </c>
      <c r="F1707">
        <v>20910</v>
      </c>
      <c r="G1707" t="s">
        <v>373</v>
      </c>
      <c r="H1707" t="s">
        <v>80</v>
      </c>
      <c r="I1707" t="s">
        <v>81</v>
      </c>
      <c r="J1707" t="s">
        <v>90</v>
      </c>
      <c r="K1707" t="s">
        <v>38</v>
      </c>
      <c r="L1707" t="s">
        <v>111</v>
      </c>
      <c r="M1707" t="s">
        <v>92</v>
      </c>
      <c r="N1707" s="11" t="s">
        <v>84</v>
      </c>
      <c r="O1707" s="11" t="s">
        <v>2274</v>
      </c>
      <c r="P1707">
        <v>0</v>
      </c>
      <c r="Q1707">
        <v>18</v>
      </c>
      <c r="R1707">
        <v>0</v>
      </c>
      <c r="S1707">
        <v>844.17</v>
      </c>
      <c r="T1707">
        <v>-844.17</v>
      </c>
    </row>
    <row r="1708" spans="1:20" x14ac:dyDescent="0.25">
      <c r="A1708" t="s">
        <v>75</v>
      </c>
      <c r="B1708" t="s">
        <v>120</v>
      </c>
      <c r="C1708" t="s">
        <v>22</v>
      </c>
      <c r="D1708" t="s">
        <v>121</v>
      </c>
      <c r="E1708" t="s">
        <v>122</v>
      </c>
      <c r="F1708">
        <v>20910</v>
      </c>
      <c r="G1708" t="s">
        <v>1154</v>
      </c>
      <c r="H1708" t="s">
        <v>80</v>
      </c>
      <c r="I1708" t="s">
        <v>164</v>
      </c>
      <c r="J1708" t="s">
        <v>90</v>
      </c>
      <c r="K1708" t="s">
        <v>42</v>
      </c>
      <c r="L1708" t="s">
        <v>91</v>
      </c>
      <c r="M1708" t="s">
        <v>188</v>
      </c>
      <c r="N1708" s="11" t="s">
        <v>84</v>
      </c>
      <c r="O1708" s="11" t="s">
        <v>2274</v>
      </c>
      <c r="P1708">
        <v>0</v>
      </c>
      <c r="Q1708">
        <v>38</v>
      </c>
      <c r="R1708">
        <v>0</v>
      </c>
      <c r="S1708">
        <v>855</v>
      </c>
      <c r="T1708">
        <v>-855</v>
      </c>
    </row>
    <row r="1709" spans="1:20" x14ac:dyDescent="0.25">
      <c r="A1709" t="s">
        <v>75</v>
      </c>
      <c r="B1709" t="s">
        <v>612</v>
      </c>
      <c r="C1709" t="s">
        <v>29</v>
      </c>
      <c r="D1709" t="s">
        <v>613</v>
      </c>
      <c r="E1709" t="s">
        <v>142</v>
      </c>
      <c r="F1709">
        <v>48084</v>
      </c>
      <c r="G1709" t="s">
        <v>1449</v>
      </c>
      <c r="H1709" t="s">
        <v>80</v>
      </c>
      <c r="I1709" t="s">
        <v>81</v>
      </c>
      <c r="J1709" t="s">
        <v>90</v>
      </c>
      <c r="K1709" t="s">
        <v>42</v>
      </c>
      <c r="L1709" t="s">
        <v>97</v>
      </c>
      <c r="M1709" t="s">
        <v>92</v>
      </c>
      <c r="N1709" s="11" t="s">
        <v>84</v>
      </c>
      <c r="O1709" s="11" t="s">
        <v>2274</v>
      </c>
      <c r="P1709">
        <v>0</v>
      </c>
      <c r="Q1709">
        <v>10</v>
      </c>
      <c r="R1709">
        <v>0</v>
      </c>
      <c r="S1709">
        <v>36</v>
      </c>
      <c r="T1709">
        <v>-36</v>
      </c>
    </row>
    <row r="1710" spans="1:20" x14ac:dyDescent="0.25">
      <c r="A1710" t="s">
        <v>75</v>
      </c>
      <c r="B1710" t="s">
        <v>120</v>
      </c>
      <c r="C1710" t="s">
        <v>22</v>
      </c>
      <c r="D1710" t="s">
        <v>121</v>
      </c>
      <c r="E1710" t="s">
        <v>122</v>
      </c>
      <c r="F1710">
        <v>20910</v>
      </c>
      <c r="G1710" t="s">
        <v>1521</v>
      </c>
      <c r="H1710" t="s">
        <v>80</v>
      </c>
      <c r="I1710" t="s">
        <v>281</v>
      </c>
      <c r="J1710" t="s">
        <v>90</v>
      </c>
      <c r="K1710" t="s">
        <v>37</v>
      </c>
      <c r="L1710" t="s">
        <v>1144</v>
      </c>
      <c r="M1710" t="s">
        <v>92</v>
      </c>
      <c r="N1710" s="11" t="s">
        <v>84</v>
      </c>
      <c r="O1710" s="11" t="s">
        <v>2274</v>
      </c>
      <c r="P1710">
        <v>0</v>
      </c>
      <c r="Q1710">
        <v>1</v>
      </c>
      <c r="R1710">
        <v>0</v>
      </c>
      <c r="S1710">
        <v>43.85</v>
      </c>
      <c r="T1710">
        <v>-43.85</v>
      </c>
    </row>
    <row r="1711" spans="1:20" x14ac:dyDescent="0.25">
      <c r="A1711" t="s">
        <v>75</v>
      </c>
      <c r="B1711" t="s">
        <v>850</v>
      </c>
      <c r="C1711" t="s">
        <v>29</v>
      </c>
      <c r="D1711" t="s">
        <v>851</v>
      </c>
      <c r="E1711" t="s">
        <v>87</v>
      </c>
      <c r="F1711">
        <v>45036</v>
      </c>
      <c r="G1711" t="s">
        <v>292</v>
      </c>
      <c r="H1711" t="s">
        <v>80</v>
      </c>
      <c r="I1711" t="s">
        <v>81</v>
      </c>
      <c r="J1711" t="s">
        <v>82</v>
      </c>
      <c r="K1711" t="s">
        <v>38</v>
      </c>
      <c r="L1711" t="s">
        <v>111</v>
      </c>
      <c r="M1711" t="s">
        <v>83</v>
      </c>
      <c r="N1711" s="11" t="s">
        <v>84</v>
      </c>
      <c r="O1711" s="11" t="s">
        <v>2274</v>
      </c>
      <c r="P1711">
        <v>-1</v>
      </c>
      <c r="Q1711">
        <v>0</v>
      </c>
      <c r="R1711">
        <v>136.15</v>
      </c>
      <c r="S1711">
        <v>0</v>
      </c>
      <c r="T1711">
        <v>136.15</v>
      </c>
    </row>
    <row r="1712" spans="1:20" x14ac:dyDescent="0.25">
      <c r="A1712" t="s">
        <v>75</v>
      </c>
      <c r="B1712" t="s">
        <v>633</v>
      </c>
      <c r="C1712" t="s">
        <v>30</v>
      </c>
      <c r="D1712" t="s">
        <v>634</v>
      </c>
      <c r="E1712" t="s">
        <v>191</v>
      </c>
      <c r="F1712">
        <v>77302</v>
      </c>
      <c r="G1712" t="s">
        <v>577</v>
      </c>
      <c r="H1712" t="s">
        <v>80</v>
      </c>
      <c r="I1712" t="s">
        <v>81</v>
      </c>
      <c r="J1712" t="s">
        <v>82</v>
      </c>
      <c r="K1712" t="s">
        <v>53</v>
      </c>
      <c r="L1712" t="s">
        <v>228</v>
      </c>
      <c r="M1712" t="s">
        <v>83</v>
      </c>
      <c r="N1712" s="11" t="s">
        <v>84</v>
      </c>
      <c r="O1712" s="11" t="s">
        <v>2274</v>
      </c>
      <c r="P1712">
        <v>-4</v>
      </c>
      <c r="Q1712">
        <v>0</v>
      </c>
      <c r="R1712">
        <v>2230.37</v>
      </c>
      <c r="S1712">
        <v>0</v>
      </c>
      <c r="T1712">
        <v>2230.37</v>
      </c>
    </row>
    <row r="1713" spans="1:20" x14ac:dyDescent="0.25">
      <c r="A1713" t="s">
        <v>75</v>
      </c>
      <c r="B1713" t="s">
        <v>399</v>
      </c>
      <c r="C1713" t="s">
        <v>28</v>
      </c>
      <c r="D1713" t="s">
        <v>400</v>
      </c>
      <c r="E1713" t="s">
        <v>295</v>
      </c>
      <c r="F1713">
        <v>84070</v>
      </c>
      <c r="G1713" t="s">
        <v>719</v>
      </c>
      <c r="H1713" t="s">
        <v>80</v>
      </c>
      <c r="I1713" t="s">
        <v>81</v>
      </c>
      <c r="J1713" t="s">
        <v>82</v>
      </c>
      <c r="K1713" t="s">
        <v>42</v>
      </c>
      <c r="L1713" t="s">
        <v>91</v>
      </c>
      <c r="M1713" t="s">
        <v>83</v>
      </c>
      <c r="N1713" s="11" t="s">
        <v>84</v>
      </c>
      <c r="O1713" s="11" t="s">
        <v>2274</v>
      </c>
      <c r="P1713">
        <v>-43</v>
      </c>
      <c r="Q1713">
        <v>0</v>
      </c>
      <c r="R1713">
        <v>1277.0999999999999</v>
      </c>
      <c r="S1713">
        <v>0</v>
      </c>
      <c r="T1713">
        <v>1277.0999999999999</v>
      </c>
    </row>
    <row r="1714" spans="1:20" x14ac:dyDescent="0.25">
      <c r="A1714" t="s">
        <v>75</v>
      </c>
      <c r="B1714" t="s">
        <v>1450</v>
      </c>
      <c r="C1714" t="s">
        <v>27</v>
      </c>
      <c r="D1714" t="s">
        <v>499</v>
      </c>
      <c r="E1714" t="s">
        <v>114</v>
      </c>
      <c r="F1714">
        <v>33179</v>
      </c>
      <c r="G1714" t="s">
        <v>119</v>
      </c>
      <c r="H1714" t="s">
        <v>80</v>
      </c>
      <c r="I1714" t="s">
        <v>81</v>
      </c>
      <c r="J1714" t="s">
        <v>82</v>
      </c>
      <c r="K1714" t="s">
        <v>38</v>
      </c>
      <c r="L1714" t="s">
        <v>111</v>
      </c>
      <c r="M1714" t="s">
        <v>83</v>
      </c>
      <c r="N1714" s="11" t="s">
        <v>84</v>
      </c>
      <c r="O1714" s="11" t="s">
        <v>2274</v>
      </c>
      <c r="P1714">
        <v>-14</v>
      </c>
      <c r="Q1714">
        <v>0</v>
      </c>
      <c r="R1714">
        <v>1507.8</v>
      </c>
      <c r="S1714">
        <v>0</v>
      </c>
      <c r="T1714">
        <v>1507.8</v>
      </c>
    </row>
    <row r="1715" spans="1:20" x14ac:dyDescent="0.25">
      <c r="A1715" t="s">
        <v>75</v>
      </c>
      <c r="B1715" t="s">
        <v>956</v>
      </c>
      <c r="C1715" t="s">
        <v>25</v>
      </c>
      <c r="D1715" t="s">
        <v>957</v>
      </c>
      <c r="E1715" t="s">
        <v>186</v>
      </c>
      <c r="F1715">
        <v>11215</v>
      </c>
      <c r="G1715" t="s">
        <v>402</v>
      </c>
      <c r="H1715" t="s">
        <v>80</v>
      </c>
      <c r="I1715" t="s">
        <v>81</v>
      </c>
      <c r="J1715" t="s">
        <v>365</v>
      </c>
      <c r="K1715" t="s">
        <v>39</v>
      </c>
      <c r="L1715" t="s">
        <v>39</v>
      </c>
      <c r="M1715" t="s">
        <v>92</v>
      </c>
      <c r="N1715" s="11" t="s">
        <v>84</v>
      </c>
      <c r="O1715" s="11" t="s">
        <v>2274</v>
      </c>
      <c r="P1715">
        <v>-1</v>
      </c>
      <c r="Q1715">
        <v>0</v>
      </c>
      <c r="R1715">
        <v>295</v>
      </c>
      <c r="S1715">
        <v>0</v>
      </c>
      <c r="T1715">
        <v>295</v>
      </c>
    </row>
    <row r="1716" spans="1:20" x14ac:dyDescent="0.25">
      <c r="A1716" t="s">
        <v>75</v>
      </c>
      <c r="B1716" t="s">
        <v>708</v>
      </c>
      <c r="C1716" t="s">
        <v>23</v>
      </c>
      <c r="D1716" t="s">
        <v>2113</v>
      </c>
      <c r="E1716" t="s">
        <v>176</v>
      </c>
      <c r="F1716">
        <v>99216</v>
      </c>
      <c r="G1716" t="s">
        <v>550</v>
      </c>
      <c r="H1716" t="s">
        <v>80</v>
      </c>
      <c r="I1716" t="s">
        <v>81</v>
      </c>
      <c r="J1716" t="s">
        <v>82</v>
      </c>
      <c r="K1716" t="s">
        <v>38</v>
      </c>
      <c r="L1716" t="s">
        <v>111</v>
      </c>
      <c r="M1716" t="s">
        <v>83</v>
      </c>
      <c r="N1716" s="11" t="s">
        <v>84</v>
      </c>
      <c r="O1716" s="11" t="s">
        <v>2274</v>
      </c>
      <c r="P1716">
        <v>3</v>
      </c>
      <c r="Q1716">
        <v>0</v>
      </c>
      <c r="R1716">
        <v>603.05999999999995</v>
      </c>
      <c r="S1716">
        <v>0</v>
      </c>
      <c r="T1716">
        <v>603.05999999999995</v>
      </c>
    </row>
    <row r="1717" spans="1:20" x14ac:dyDescent="0.25">
      <c r="A1717" t="s">
        <v>75</v>
      </c>
      <c r="B1717" t="s">
        <v>865</v>
      </c>
      <c r="C1717" t="s">
        <v>26</v>
      </c>
      <c r="D1717" t="s">
        <v>866</v>
      </c>
      <c r="E1717" t="s">
        <v>180</v>
      </c>
      <c r="F1717">
        <v>30252</v>
      </c>
      <c r="G1717" t="s">
        <v>493</v>
      </c>
      <c r="H1717" t="s">
        <v>80</v>
      </c>
      <c r="I1717" t="s">
        <v>81</v>
      </c>
      <c r="J1717" t="s">
        <v>82</v>
      </c>
      <c r="K1717" t="s">
        <v>39</v>
      </c>
      <c r="L1717" t="s">
        <v>39</v>
      </c>
      <c r="M1717" t="s">
        <v>92</v>
      </c>
      <c r="N1717" s="11" t="s">
        <v>84</v>
      </c>
      <c r="O1717" s="11" t="s">
        <v>2274</v>
      </c>
      <c r="P1717">
        <v>1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t="s">
        <v>75</v>
      </c>
      <c r="B1718" t="s">
        <v>2237</v>
      </c>
      <c r="C1718" t="s">
        <v>29</v>
      </c>
      <c r="D1718" t="s">
        <v>2238</v>
      </c>
      <c r="E1718" t="s">
        <v>78</v>
      </c>
      <c r="F1718">
        <v>15026</v>
      </c>
      <c r="G1718" t="s">
        <v>119</v>
      </c>
      <c r="H1718" t="s">
        <v>80</v>
      </c>
      <c r="I1718" t="s">
        <v>81</v>
      </c>
      <c r="J1718" t="s">
        <v>82</v>
      </c>
      <c r="K1718" t="s">
        <v>38</v>
      </c>
      <c r="L1718" t="s">
        <v>111</v>
      </c>
      <c r="M1718" t="s">
        <v>83</v>
      </c>
      <c r="N1718" s="11" t="s">
        <v>84</v>
      </c>
      <c r="O1718" s="11" t="s">
        <v>2274</v>
      </c>
      <c r="P1718">
        <v>-3</v>
      </c>
      <c r="Q1718">
        <v>0</v>
      </c>
      <c r="R1718">
        <v>380.1</v>
      </c>
      <c r="S1718">
        <v>0</v>
      </c>
      <c r="T1718">
        <v>380.1</v>
      </c>
    </row>
    <row r="1719" spans="1:20" x14ac:dyDescent="0.25">
      <c r="A1719" t="s">
        <v>75</v>
      </c>
      <c r="B1719" t="s">
        <v>200</v>
      </c>
      <c r="C1719" t="s">
        <v>28</v>
      </c>
      <c r="D1719" t="s">
        <v>201</v>
      </c>
      <c r="E1719" t="s">
        <v>95</v>
      </c>
      <c r="F1719">
        <v>80002</v>
      </c>
      <c r="G1719" t="s">
        <v>1451</v>
      </c>
      <c r="H1719" t="s">
        <v>133</v>
      </c>
      <c r="I1719" t="s">
        <v>81</v>
      </c>
      <c r="J1719" t="s">
        <v>90</v>
      </c>
      <c r="K1719" t="s">
        <v>44</v>
      </c>
      <c r="L1719" t="s">
        <v>149</v>
      </c>
      <c r="M1719" t="s">
        <v>229</v>
      </c>
      <c r="N1719" s="11" t="s">
        <v>84</v>
      </c>
      <c r="O1719" s="11" t="s">
        <v>2274</v>
      </c>
      <c r="P1719">
        <v>0</v>
      </c>
      <c r="Q1719">
        <v>118</v>
      </c>
      <c r="R1719">
        <v>0</v>
      </c>
      <c r="S1719">
        <v>2000.1</v>
      </c>
      <c r="T1719">
        <v>-2000.1</v>
      </c>
    </row>
    <row r="1720" spans="1:20" x14ac:dyDescent="0.25">
      <c r="A1720" t="s">
        <v>75</v>
      </c>
      <c r="B1720" t="s">
        <v>203</v>
      </c>
      <c r="C1720" t="s">
        <v>22</v>
      </c>
      <c r="D1720" t="s">
        <v>204</v>
      </c>
      <c r="E1720" t="s">
        <v>78</v>
      </c>
      <c r="F1720">
        <v>18436</v>
      </c>
      <c r="G1720" t="s">
        <v>976</v>
      </c>
      <c r="H1720" t="s">
        <v>80</v>
      </c>
      <c r="I1720" t="s">
        <v>81</v>
      </c>
      <c r="J1720" t="s">
        <v>90</v>
      </c>
      <c r="K1720" t="s">
        <v>53</v>
      </c>
      <c r="L1720" t="s">
        <v>436</v>
      </c>
      <c r="M1720" t="s">
        <v>92</v>
      </c>
      <c r="N1720" s="11" t="s">
        <v>84</v>
      </c>
      <c r="O1720" s="11" t="s">
        <v>2274</v>
      </c>
      <c r="P1720">
        <v>0</v>
      </c>
      <c r="Q1720">
        <v>2</v>
      </c>
      <c r="R1720">
        <v>0</v>
      </c>
      <c r="S1720">
        <v>204.3</v>
      </c>
      <c r="T1720">
        <v>-204.3</v>
      </c>
    </row>
    <row r="1721" spans="1:20" x14ac:dyDescent="0.25">
      <c r="A1721" t="s">
        <v>75</v>
      </c>
      <c r="B1721" t="s">
        <v>995</v>
      </c>
      <c r="C1721" t="s">
        <v>18</v>
      </c>
      <c r="D1721" t="s">
        <v>996</v>
      </c>
      <c r="E1721" t="s">
        <v>191</v>
      </c>
      <c r="F1721">
        <v>75604</v>
      </c>
      <c r="G1721" t="s">
        <v>514</v>
      </c>
      <c r="H1721" t="s">
        <v>80</v>
      </c>
      <c r="I1721" t="s">
        <v>81</v>
      </c>
      <c r="J1721" t="s">
        <v>82</v>
      </c>
      <c r="K1721" t="s">
        <v>38</v>
      </c>
      <c r="L1721" t="s">
        <v>111</v>
      </c>
      <c r="M1721" t="s">
        <v>83</v>
      </c>
      <c r="N1721" s="11" t="s">
        <v>84</v>
      </c>
      <c r="O1721" s="11" t="s">
        <v>2274</v>
      </c>
      <c r="P1721">
        <v>-1</v>
      </c>
      <c r="Q1721">
        <v>0</v>
      </c>
      <c r="R1721">
        <v>163.9</v>
      </c>
      <c r="S1721">
        <v>0</v>
      </c>
      <c r="T1721">
        <v>163.9</v>
      </c>
    </row>
    <row r="1722" spans="1:20" x14ac:dyDescent="0.25">
      <c r="A1722" t="s">
        <v>75</v>
      </c>
      <c r="B1722" t="s">
        <v>203</v>
      </c>
      <c r="C1722" t="s">
        <v>22</v>
      </c>
      <c r="D1722" t="s">
        <v>204</v>
      </c>
      <c r="E1722" t="s">
        <v>78</v>
      </c>
      <c r="F1722">
        <v>18436</v>
      </c>
      <c r="G1722" t="s">
        <v>632</v>
      </c>
      <c r="H1722" t="s">
        <v>80</v>
      </c>
      <c r="I1722" t="s">
        <v>89</v>
      </c>
      <c r="J1722" t="s">
        <v>82</v>
      </c>
      <c r="K1722" t="s">
        <v>42</v>
      </c>
      <c r="L1722" t="s">
        <v>91</v>
      </c>
      <c r="M1722" t="s">
        <v>83</v>
      </c>
      <c r="N1722" s="11" t="s">
        <v>84</v>
      </c>
      <c r="O1722" s="11" t="s">
        <v>2274</v>
      </c>
      <c r="P1722">
        <v>-5</v>
      </c>
      <c r="Q1722">
        <v>0</v>
      </c>
      <c r="R1722">
        <v>60.5</v>
      </c>
      <c r="S1722">
        <v>0</v>
      </c>
      <c r="T1722">
        <v>60.5</v>
      </c>
    </row>
    <row r="1723" spans="1:20" x14ac:dyDescent="0.25">
      <c r="A1723" t="s">
        <v>75</v>
      </c>
      <c r="B1723" t="s">
        <v>1233</v>
      </c>
      <c r="C1723" t="s">
        <v>18</v>
      </c>
      <c r="D1723" t="s">
        <v>439</v>
      </c>
      <c r="E1723" t="s">
        <v>191</v>
      </c>
      <c r="F1723">
        <v>77066</v>
      </c>
      <c r="G1723" t="s">
        <v>1452</v>
      </c>
      <c r="H1723" t="s">
        <v>80</v>
      </c>
      <c r="I1723" t="s">
        <v>81</v>
      </c>
      <c r="J1723" t="s">
        <v>365</v>
      </c>
      <c r="K1723" t="s">
        <v>47</v>
      </c>
      <c r="L1723" t="s">
        <v>509</v>
      </c>
      <c r="M1723" t="s">
        <v>229</v>
      </c>
      <c r="N1723" s="11" t="s">
        <v>84</v>
      </c>
      <c r="O1723" s="11" t="s">
        <v>2274</v>
      </c>
      <c r="P1723">
        <v>-41</v>
      </c>
      <c r="Q1723">
        <v>0</v>
      </c>
      <c r="R1723">
        <v>973.75</v>
      </c>
      <c r="S1723">
        <v>0</v>
      </c>
      <c r="T1723">
        <v>973.75</v>
      </c>
    </row>
    <row r="1724" spans="1:20" x14ac:dyDescent="0.25">
      <c r="A1724" t="s">
        <v>75</v>
      </c>
      <c r="B1724" t="s">
        <v>225</v>
      </c>
      <c r="C1724" t="s">
        <v>19</v>
      </c>
      <c r="D1724" t="s">
        <v>226</v>
      </c>
      <c r="E1724" t="s">
        <v>147</v>
      </c>
      <c r="F1724">
        <v>85204</v>
      </c>
      <c r="G1724" t="s">
        <v>1453</v>
      </c>
      <c r="H1724" t="s">
        <v>80</v>
      </c>
      <c r="I1724" t="s">
        <v>81</v>
      </c>
      <c r="J1724" t="s">
        <v>82</v>
      </c>
      <c r="K1724" t="s">
        <v>44</v>
      </c>
      <c r="L1724" t="s">
        <v>149</v>
      </c>
      <c r="M1724" t="s">
        <v>83</v>
      </c>
      <c r="N1724" s="11" t="s">
        <v>84</v>
      </c>
      <c r="O1724" s="11" t="s">
        <v>2274</v>
      </c>
      <c r="P1724">
        <v>-34</v>
      </c>
      <c r="Q1724">
        <v>0</v>
      </c>
      <c r="R1724">
        <v>304.3</v>
      </c>
      <c r="S1724">
        <v>0</v>
      </c>
      <c r="T1724">
        <v>304.3</v>
      </c>
    </row>
    <row r="1725" spans="1:20" x14ac:dyDescent="0.25">
      <c r="A1725" t="s">
        <v>75</v>
      </c>
      <c r="B1725" t="s">
        <v>171</v>
      </c>
      <c r="C1725" t="s">
        <v>19</v>
      </c>
      <c r="D1725" t="s">
        <v>172</v>
      </c>
      <c r="E1725" t="s">
        <v>147</v>
      </c>
      <c r="F1725">
        <v>85260</v>
      </c>
      <c r="G1725" t="s">
        <v>110</v>
      </c>
      <c r="H1725" t="s">
        <v>80</v>
      </c>
      <c r="I1725" t="s">
        <v>81</v>
      </c>
      <c r="J1725" t="s">
        <v>90</v>
      </c>
      <c r="K1725" t="s">
        <v>38</v>
      </c>
      <c r="L1725" t="s">
        <v>111</v>
      </c>
      <c r="M1725" t="s">
        <v>92</v>
      </c>
      <c r="N1725" s="11" t="s">
        <v>84</v>
      </c>
      <c r="O1725" s="11" t="s">
        <v>2274</v>
      </c>
      <c r="P1725">
        <v>0</v>
      </c>
      <c r="Q1725">
        <v>1</v>
      </c>
      <c r="R1725">
        <v>0</v>
      </c>
      <c r="S1725">
        <v>104.75</v>
      </c>
      <c r="T1725">
        <v>-104.75</v>
      </c>
    </row>
    <row r="1726" spans="1:20" x14ac:dyDescent="0.25">
      <c r="A1726" t="s">
        <v>75</v>
      </c>
      <c r="B1726" t="s">
        <v>184</v>
      </c>
      <c r="C1726" t="s">
        <v>25</v>
      </c>
      <c r="D1726" t="s">
        <v>185</v>
      </c>
      <c r="E1726" t="s">
        <v>186</v>
      </c>
      <c r="F1726">
        <v>11230</v>
      </c>
      <c r="G1726" t="s">
        <v>1454</v>
      </c>
      <c r="H1726" t="s">
        <v>80</v>
      </c>
      <c r="I1726" t="s">
        <v>81</v>
      </c>
      <c r="J1726" t="s">
        <v>90</v>
      </c>
      <c r="K1726" t="s">
        <v>38</v>
      </c>
      <c r="L1726" t="s">
        <v>111</v>
      </c>
      <c r="M1726" t="s">
        <v>92</v>
      </c>
      <c r="N1726" s="11" t="s">
        <v>84</v>
      </c>
      <c r="O1726" s="11" t="s">
        <v>2274</v>
      </c>
      <c r="P1726">
        <v>0</v>
      </c>
      <c r="Q1726">
        <v>1</v>
      </c>
      <c r="R1726">
        <v>0</v>
      </c>
      <c r="S1726">
        <v>174.78</v>
      </c>
      <c r="T1726">
        <v>-174.78</v>
      </c>
    </row>
    <row r="1727" spans="1:20" x14ac:dyDescent="0.25">
      <c r="A1727" t="s">
        <v>75</v>
      </c>
      <c r="B1727" t="s">
        <v>351</v>
      </c>
      <c r="C1727" t="s">
        <v>22</v>
      </c>
      <c r="D1727" t="s">
        <v>190</v>
      </c>
      <c r="E1727" t="s">
        <v>137</v>
      </c>
      <c r="F1727">
        <v>24018</v>
      </c>
      <c r="G1727" t="s">
        <v>660</v>
      </c>
      <c r="H1727" t="s">
        <v>80</v>
      </c>
      <c r="I1727" t="s">
        <v>164</v>
      </c>
      <c r="J1727" t="s">
        <v>90</v>
      </c>
      <c r="K1727" t="s">
        <v>37</v>
      </c>
      <c r="L1727" t="s">
        <v>661</v>
      </c>
      <c r="M1727" t="s">
        <v>92</v>
      </c>
      <c r="N1727" s="11" t="s">
        <v>84</v>
      </c>
      <c r="O1727" s="11" t="s">
        <v>2274</v>
      </c>
      <c r="P1727">
        <v>0</v>
      </c>
      <c r="Q1727">
        <v>24</v>
      </c>
      <c r="R1727">
        <v>0</v>
      </c>
      <c r="S1727">
        <v>576</v>
      </c>
      <c r="T1727">
        <v>-576</v>
      </c>
    </row>
    <row r="1728" spans="1:20" x14ac:dyDescent="0.25">
      <c r="A1728" t="s">
        <v>75</v>
      </c>
      <c r="B1728" t="s">
        <v>1455</v>
      </c>
      <c r="C1728" t="s">
        <v>28</v>
      </c>
      <c r="D1728" t="s">
        <v>1456</v>
      </c>
      <c r="E1728" t="s">
        <v>295</v>
      </c>
      <c r="F1728">
        <v>84770</v>
      </c>
      <c r="G1728" t="s">
        <v>1110</v>
      </c>
      <c r="H1728" t="s">
        <v>80</v>
      </c>
      <c r="I1728" t="s">
        <v>89</v>
      </c>
      <c r="J1728" t="s">
        <v>90</v>
      </c>
      <c r="K1728" t="s">
        <v>53</v>
      </c>
      <c r="L1728" t="s">
        <v>887</v>
      </c>
      <c r="M1728" t="s">
        <v>92</v>
      </c>
      <c r="N1728" s="11" t="s">
        <v>84</v>
      </c>
      <c r="O1728" s="11" t="s">
        <v>2274</v>
      </c>
      <c r="P1728">
        <v>0</v>
      </c>
      <c r="Q1728">
        <v>24</v>
      </c>
      <c r="R1728">
        <v>0</v>
      </c>
      <c r="S1728">
        <v>3366</v>
      </c>
      <c r="T1728">
        <v>-3366</v>
      </c>
    </row>
    <row r="1729" spans="1:20" x14ac:dyDescent="0.25">
      <c r="A1729" t="s">
        <v>75</v>
      </c>
      <c r="B1729" t="s">
        <v>233</v>
      </c>
      <c r="C1729" t="s">
        <v>21</v>
      </c>
      <c r="D1729" t="s">
        <v>234</v>
      </c>
      <c r="E1729" t="s">
        <v>235</v>
      </c>
      <c r="F1729">
        <v>65806</v>
      </c>
      <c r="G1729" t="s">
        <v>839</v>
      </c>
      <c r="H1729" t="s">
        <v>80</v>
      </c>
      <c r="I1729" t="s">
        <v>81</v>
      </c>
      <c r="J1729" t="s">
        <v>82</v>
      </c>
      <c r="K1729" t="s">
        <v>38</v>
      </c>
      <c r="L1729" t="s">
        <v>129</v>
      </c>
      <c r="M1729" t="s">
        <v>83</v>
      </c>
      <c r="N1729" s="11" t="s">
        <v>84</v>
      </c>
      <c r="O1729" s="11" t="s">
        <v>2274</v>
      </c>
      <c r="P1729">
        <v>-1</v>
      </c>
      <c r="Q1729">
        <v>0</v>
      </c>
      <c r="R1729">
        <v>249.2</v>
      </c>
      <c r="S1729">
        <v>0</v>
      </c>
      <c r="T1729">
        <v>249.2</v>
      </c>
    </row>
    <row r="1730" spans="1:20" x14ac:dyDescent="0.25">
      <c r="A1730" t="s">
        <v>75</v>
      </c>
      <c r="B1730" t="s">
        <v>167</v>
      </c>
      <c r="C1730" t="s">
        <v>28</v>
      </c>
      <c r="D1730" t="s">
        <v>168</v>
      </c>
      <c r="E1730" t="s">
        <v>95</v>
      </c>
      <c r="F1730">
        <v>80550</v>
      </c>
      <c r="G1730" t="s">
        <v>1457</v>
      </c>
      <c r="H1730" t="s">
        <v>80</v>
      </c>
      <c r="I1730" t="s">
        <v>81</v>
      </c>
      <c r="J1730" t="s">
        <v>90</v>
      </c>
      <c r="K1730" t="s">
        <v>42</v>
      </c>
      <c r="L1730" t="s">
        <v>91</v>
      </c>
      <c r="M1730" t="s">
        <v>188</v>
      </c>
      <c r="N1730" s="11" t="s">
        <v>84</v>
      </c>
      <c r="O1730" s="11" t="s">
        <v>2274</v>
      </c>
      <c r="P1730">
        <v>-8</v>
      </c>
      <c r="Q1730">
        <v>0</v>
      </c>
      <c r="R1730">
        <v>26.88</v>
      </c>
      <c r="S1730">
        <v>0</v>
      </c>
      <c r="T1730">
        <v>26.88</v>
      </c>
    </row>
    <row r="1731" spans="1:20" x14ac:dyDescent="0.25">
      <c r="A1731" t="s">
        <v>75</v>
      </c>
      <c r="B1731" t="s">
        <v>410</v>
      </c>
      <c r="C1731" t="s">
        <v>18</v>
      </c>
      <c r="D1731" t="s">
        <v>363</v>
      </c>
      <c r="E1731" t="s">
        <v>191</v>
      </c>
      <c r="F1731">
        <v>78729</v>
      </c>
      <c r="G1731" t="s">
        <v>1458</v>
      </c>
      <c r="H1731" t="s">
        <v>80</v>
      </c>
      <c r="I1731" t="s">
        <v>81</v>
      </c>
      <c r="J1731" t="s">
        <v>90</v>
      </c>
      <c r="K1731" t="s">
        <v>53</v>
      </c>
      <c r="L1731" t="s">
        <v>139</v>
      </c>
      <c r="M1731" t="s">
        <v>92</v>
      </c>
      <c r="N1731" s="11" t="s">
        <v>84</v>
      </c>
      <c r="O1731" s="11" t="s">
        <v>2274</v>
      </c>
      <c r="P1731">
        <v>0</v>
      </c>
      <c r="Q1731">
        <v>2</v>
      </c>
      <c r="R1731">
        <v>0</v>
      </c>
      <c r="S1731">
        <v>20.9</v>
      </c>
      <c r="T1731">
        <v>-20.9</v>
      </c>
    </row>
    <row r="1732" spans="1:20" x14ac:dyDescent="0.25">
      <c r="A1732" t="s">
        <v>75</v>
      </c>
      <c r="B1732" t="s">
        <v>184</v>
      </c>
      <c r="C1732" t="s">
        <v>25</v>
      </c>
      <c r="D1732" t="s">
        <v>185</v>
      </c>
      <c r="E1732" t="s">
        <v>186</v>
      </c>
      <c r="F1732">
        <v>11230</v>
      </c>
      <c r="G1732" t="s">
        <v>1033</v>
      </c>
      <c r="H1732" t="s">
        <v>80</v>
      </c>
      <c r="I1732" t="s">
        <v>89</v>
      </c>
      <c r="J1732" t="s">
        <v>90</v>
      </c>
      <c r="K1732" t="s">
        <v>53</v>
      </c>
      <c r="L1732" t="s">
        <v>368</v>
      </c>
      <c r="M1732" t="s">
        <v>92</v>
      </c>
      <c r="N1732" s="11" t="s">
        <v>84</v>
      </c>
      <c r="O1732" s="11" t="s">
        <v>2274</v>
      </c>
      <c r="P1732">
        <v>0</v>
      </c>
      <c r="Q1732">
        <v>17</v>
      </c>
      <c r="R1732">
        <v>0</v>
      </c>
      <c r="S1732">
        <v>2887.5</v>
      </c>
      <c r="T1732">
        <v>-2887.5</v>
      </c>
    </row>
    <row r="1733" spans="1:20" x14ac:dyDescent="0.25">
      <c r="A1733" t="s">
        <v>75</v>
      </c>
      <c r="B1733" t="s">
        <v>1459</v>
      </c>
      <c r="C1733" t="s">
        <v>28</v>
      </c>
      <c r="D1733" t="s">
        <v>1460</v>
      </c>
      <c r="E1733" t="s">
        <v>95</v>
      </c>
      <c r="F1733">
        <v>80917</v>
      </c>
      <c r="G1733" t="s">
        <v>916</v>
      </c>
      <c r="H1733" t="s">
        <v>80</v>
      </c>
      <c r="I1733" t="s">
        <v>81</v>
      </c>
      <c r="J1733" t="s">
        <v>90</v>
      </c>
      <c r="K1733" t="s">
        <v>53</v>
      </c>
      <c r="L1733" t="s">
        <v>675</v>
      </c>
      <c r="M1733" t="s">
        <v>92</v>
      </c>
      <c r="N1733" s="11" t="s">
        <v>84</v>
      </c>
      <c r="O1733" s="11" t="s">
        <v>2274</v>
      </c>
      <c r="P1733">
        <v>0</v>
      </c>
      <c r="Q1733">
        <v>3</v>
      </c>
      <c r="R1733">
        <v>0</v>
      </c>
      <c r="S1733">
        <v>190.05</v>
      </c>
      <c r="T1733">
        <v>-190.05</v>
      </c>
    </row>
    <row r="1734" spans="1:20" x14ac:dyDescent="0.25">
      <c r="A1734" t="s">
        <v>75</v>
      </c>
      <c r="B1734" t="s">
        <v>1004</v>
      </c>
      <c r="C1734" t="s">
        <v>22</v>
      </c>
      <c r="D1734" t="s">
        <v>1005</v>
      </c>
      <c r="E1734" t="s">
        <v>262</v>
      </c>
      <c r="F1734">
        <v>8096</v>
      </c>
      <c r="G1734" t="s">
        <v>202</v>
      </c>
      <c r="H1734" t="s">
        <v>80</v>
      </c>
      <c r="I1734" t="s">
        <v>81</v>
      </c>
      <c r="J1734" t="s">
        <v>90</v>
      </c>
      <c r="K1734" t="s">
        <v>42</v>
      </c>
      <c r="L1734" t="s">
        <v>91</v>
      </c>
      <c r="M1734" t="s">
        <v>188</v>
      </c>
      <c r="N1734" s="11" t="s">
        <v>84</v>
      </c>
      <c r="O1734" s="11" t="s">
        <v>2274</v>
      </c>
      <c r="P1734">
        <v>0</v>
      </c>
      <c r="Q1734">
        <v>220</v>
      </c>
      <c r="R1734">
        <v>0</v>
      </c>
      <c r="S1734">
        <v>1815</v>
      </c>
      <c r="T1734">
        <v>-1815</v>
      </c>
    </row>
    <row r="1735" spans="1:20" x14ac:dyDescent="0.25">
      <c r="A1735" t="s">
        <v>75</v>
      </c>
      <c r="B1735" t="s">
        <v>335</v>
      </c>
      <c r="C1735" t="s">
        <v>30</v>
      </c>
      <c r="D1735" t="s">
        <v>336</v>
      </c>
      <c r="E1735" t="s">
        <v>337</v>
      </c>
      <c r="F1735">
        <v>54481</v>
      </c>
      <c r="G1735" t="s">
        <v>1461</v>
      </c>
      <c r="H1735" t="s">
        <v>80</v>
      </c>
      <c r="I1735" t="s">
        <v>164</v>
      </c>
      <c r="J1735" t="s">
        <v>90</v>
      </c>
      <c r="K1735" t="s">
        <v>36</v>
      </c>
      <c r="L1735" t="s">
        <v>36</v>
      </c>
      <c r="M1735" t="s">
        <v>92</v>
      </c>
      <c r="N1735" s="11" t="s">
        <v>84</v>
      </c>
      <c r="O1735" s="11" t="s">
        <v>2274</v>
      </c>
      <c r="P1735">
        <v>0</v>
      </c>
      <c r="Q1735">
        <v>2</v>
      </c>
      <c r="R1735">
        <v>0</v>
      </c>
      <c r="S1735">
        <v>64.400000000000006</v>
      </c>
      <c r="T1735">
        <v>-64.400000000000006</v>
      </c>
    </row>
    <row r="1736" spans="1:20" x14ac:dyDescent="0.25">
      <c r="A1736" t="s">
        <v>75</v>
      </c>
      <c r="B1736" t="s">
        <v>835</v>
      </c>
      <c r="C1736" t="s">
        <v>23</v>
      </c>
      <c r="D1736" t="s">
        <v>836</v>
      </c>
      <c r="E1736" t="s">
        <v>837</v>
      </c>
      <c r="F1736">
        <v>83864</v>
      </c>
      <c r="G1736" t="s">
        <v>254</v>
      </c>
      <c r="H1736" t="s">
        <v>80</v>
      </c>
      <c r="I1736" t="s">
        <v>81</v>
      </c>
      <c r="J1736" t="s">
        <v>82</v>
      </c>
      <c r="K1736" t="s">
        <v>42</v>
      </c>
      <c r="L1736" t="s">
        <v>91</v>
      </c>
      <c r="M1736" t="s">
        <v>83</v>
      </c>
      <c r="N1736" s="11" t="s">
        <v>84</v>
      </c>
      <c r="O1736" s="11" t="s">
        <v>2274</v>
      </c>
      <c r="P1736">
        <v>-2</v>
      </c>
      <c r="Q1736">
        <v>0</v>
      </c>
      <c r="R1736">
        <v>131.9</v>
      </c>
      <c r="S1736">
        <v>0</v>
      </c>
      <c r="T1736">
        <v>131.9</v>
      </c>
    </row>
    <row r="1737" spans="1:20" x14ac:dyDescent="0.25">
      <c r="A1737" t="s">
        <v>75</v>
      </c>
      <c r="B1737" t="s">
        <v>1054</v>
      </c>
      <c r="C1737" t="s">
        <v>28</v>
      </c>
      <c r="D1737" t="s">
        <v>1055</v>
      </c>
      <c r="E1737" t="s">
        <v>295</v>
      </c>
      <c r="F1737">
        <v>84003</v>
      </c>
      <c r="G1737" t="s">
        <v>238</v>
      </c>
      <c r="H1737" t="s">
        <v>80</v>
      </c>
      <c r="I1737" t="s">
        <v>81</v>
      </c>
      <c r="J1737" t="s">
        <v>82</v>
      </c>
      <c r="K1737" t="s">
        <v>38</v>
      </c>
      <c r="L1737" t="s">
        <v>111</v>
      </c>
      <c r="M1737" t="s">
        <v>83</v>
      </c>
      <c r="N1737" s="11" t="s">
        <v>84</v>
      </c>
      <c r="O1737" s="11" t="s">
        <v>2274</v>
      </c>
      <c r="P1737">
        <v>-6</v>
      </c>
      <c r="Q1737">
        <v>0</v>
      </c>
      <c r="R1737">
        <v>303.89999999999998</v>
      </c>
      <c r="S1737">
        <v>0</v>
      </c>
      <c r="T1737">
        <v>303.89999999999998</v>
      </c>
    </row>
    <row r="1738" spans="1:20" x14ac:dyDescent="0.25">
      <c r="A1738" t="s">
        <v>75</v>
      </c>
      <c r="B1738" t="s">
        <v>1060</v>
      </c>
      <c r="C1738" t="s">
        <v>27</v>
      </c>
      <c r="D1738" t="s">
        <v>999</v>
      </c>
      <c r="E1738" t="s">
        <v>114</v>
      </c>
      <c r="F1738">
        <v>33765</v>
      </c>
      <c r="G1738" t="s">
        <v>947</v>
      </c>
      <c r="H1738" t="s">
        <v>80</v>
      </c>
      <c r="I1738" t="s">
        <v>281</v>
      </c>
      <c r="J1738" t="s">
        <v>82</v>
      </c>
      <c r="K1738" t="s">
        <v>53</v>
      </c>
      <c r="L1738" t="s">
        <v>165</v>
      </c>
      <c r="M1738" t="s">
        <v>83</v>
      </c>
      <c r="N1738" s="11" t="s">
        <v>84</v>
      </c>
      <c r="O1738" s="11" t="s">
        <v>2274</v>
      </c>
      <c r="P1738">
        <v>-1</v>
      </c>
      <c r="Q1738">
        <v>0</v>
      </c>
      <c r="R1738">
        <v>74.69</v>
      </c>
      <c r="S1738">
        <v>0</v>
      </c>
      <c r="T1738">
        <v>74.69</v>
      </c>
    </row>
    <row r="1739" spans="1:20" x14ac:dyDescent="0.25">
      <c r="A1739" t="s">
        <v>75</v>
      </c>
      <c r="B1739" t="s">
        <v>981</v>
      </c>
      <c r="C1739" t="s">
        <v>30</v>
      </c>
      <c r="D1739" t="s">
        <v>982</v>
      </c>
      <c r="E1739" t="s">
        <v>640</v>
      </c>
      <c r="F1739">
        <v>61822</v>
      </c>
      <c r="G1739" t="s">
        <v>350</v>
      </c>
      <c r="H1739" t="s">
        <v>80</v>
      </c>
      <c r="I1739" t="s">
        <v>281</v>
      </c>
      <c r="J1739" t="s">
        <v>90</v>
      </c>
      <c r="K1739" t="s">
        <v>44</v>
      </c>
      <c r="L1739" t="s">
        <v>149</v>
      </c>
      <c r="M1739" t="s">
        <v>229</v>
      </c>
      <c r="N1739" s="11" t="s">
        <v>84</v>
      </c>
      <c r="O1739" s="11" t="s">
        <v>2274</v>
      </c>
      <c r="P1739">
        <v>0</v>
      </c>
      <c r="Q1739">
        <v>3</v>
      </c>
      <c r="R1739">
        <v>0</v>
      </c>
      <c r="S1739">
        <v>29.58</v>
      </c>
      <c r="T1739">
        <v>-29.58</v>
      </c>
    </row>
    <row r="1740" spans="1:20" x14ac:dyDescent="0.25">
      <c r="A1740" t="s">
        <v>75</v>
      </c>
      <c r="B1740" t="s">
        <v>372</v>
      </c>
      <c r="C1740" t="s">
        <v>19</v>
      </c>
      <c r="D1740" t="s">
        <v>172</v>
      </c>
      <c r="E1740" t="s">
        <v>147</v>
      </c>
      <c r="F1740">
        <v>85255</v>
      </c>
      <c r="G1740" t="s">
        <v>376</v>
      </c>
      <c r="H1740" t="s">
        <v>80</v>
      </c>
      <c r="I1740" t="s">
        <v>81</v>
      </c>
      <c r="J1740" t="s">
        <v>90</v>
      </c>
      <c r="K1740" t="s">
        <v>48</v>
      </c>
      <c r="L1740" t="s">
        <v>102</v>
      </c>
      <c r="M1740" t="s">
        <v>92</v>
      </c>
      <c r="N1740" s="11" t="s">
        <v>84</v>
      </c>
      <c r="O1740" s="11" t="s">
        <v>2274</v>
      </c>
      <c r="P1740">
        <v>0</v>
      </c>
      <c r="Q1740">
        <v>22</v>
      </c>
      <c r="R1740">
        <v>0</v>
      </c>
      <c r="S1740">
        <v>310.86</v>
      </c>
      <c r="T1740">
        <v>-310.86</v>
      </c>
    </row>
    <row r="1741" spans="1:20" x14ac:dyDescent="0.25">
      <c r="A1741" t="s">
        <v>75</v>
      </c>
      <c r="B1741" t="s">
        <v>200</v>
      </c>
      <c r="C1741" t="s">
        <v>28</v>
      </c>
      <c r="D1741" t="s">
        <v>201</v>
      </c>
      <c r="E1741" t="s">
        <v>95</v>
      </c>
      <c r="F1741">
        <v>80002</v>
      </c>
      <c r="G1741" t="s">
        <v>1088</v>
      </c>
      <c r="H1741" t="s">
        <v>461</v>
      </c>
      <c r="I1741" t="s">
        <v>81</v>
      </c>
      <c r="J1741" t="s">
        <v>90</v>
      </c>
      <c r="K1741" t="s">
        <v>42</v>
      </c>
      <c r="L1741" t="s">
        <v>91</v>
      </c>
      <c r="M1741" t="s">
        <v>92</v>
      </c>
      <c r="N1741" s="11" t="s">
        <v>84</v>
      </c>
      <c r="O1741" s="11" t="s">
        <v>2274</v>
      </c>
      <c r="P1741">
        <v>0</v>
      </c>
      <c r="Q1741">
        <v>4</v>
      </c>
      <c r="R1741">
        <v>0</v>
      </c>
      <c r="S1741">
        <v>7.8</v>
      </c>
      <c r="T1741">
        <v>-7.8</v>
      </c>
    </row>
    <row r="1742" spans="1:20" x14ac:dyDescent="0.25">
      <c r="A1742" t="s">
        <v>75</v>
      </c>
      <c r="B1742" t="s">
        <v>1119</v>
      </c>
      <c r="C1742" t="s">
        <v>22</v>
      </c>
      <c r="D1742" t="s">
        <v>414</v>
      </c>
      <c r="E1742" t="s">
        <v>415</v>
      </c>
      <c r="F1742">
        <v>19803</v>
      </c>
      <c r="G1742" t="s">
        <v>96</v>
      </c>
      <c r="H1742" t="s">
        <v>80</v>
      </c>
      <c r="I1742" t="s">
        <v>281</v>
      </c>
      <c r="J1742" t="s">
        <v>90</v>
      </c>
      <c r="K1742" t="s">
        <v>42</v>
      </c>
      <c r="L1742" t="s">
        <v>97</v>
      </c>
      <c r="M1742" t="s">
        <v>92</v>
      </c>
      <c r="N1742" s="11" t="s">
        <v>84</v>
      </c>
      <c r="O1742" s="11" t="s">
        <v>2274</v>
      </c>
      <c r="P1742">
        <v>0</v>
      </c>
      <c r="Q1742">
        <v>22</v>
      </c>
      <c r="R1742">
        <v>0</v>
      </c>
      <c r="S1742">
        <v>37.4</v>
      </c>
      <c r="T1742">
        <v>-37.4</v>
      </c>
    </row>
    <row r="1743" spans="1:20" x14ac:dyDescent="0.25">
      <c r="A1743" t="s">
        <v>75</v>
      </c>
      <c r="B1743" t="s">
        <v>355</v>
      </c>
      <c r="C1743" t="s">
        <v>25</v>
      </c>
      <c r="D1743" t="s">
        <v>356</v>
      </c>
      <c r="E1743" t="s">
        <v>186</v>
      </c>
      <c r="F1743">
        <v>11954</v>
      </c>
      <c r="G1743" t="s">
        <v>1401</v>
      </c>
      <c r="H1743" t="s">
        <v>80</v>
      </c>
      <c r="I1743" t="s">
        <v>81</v>
      </c>
      <c r="J1743" t="s">
        <v>82</v>
      </c>
      <c r="K1743" t="s">
        <v>53</v>
      </c>
      <c r="L1743" t="s">
        <v>532</v>
      </c>
      <c r="M1743" t="s">
        <v>83</v>
      </c>
      <c r="N1743" s="11" t="s">
        <v>84</v>
      </c>
      <c r="O1743" s="11" t="s">
        <v>2274</v>
      </c>
      <c r="P1743">
        <v>-2</v>
      </c>
      <c r="Q1743">
        <v>0</v>
      </c>
      <c r="R1743">
        <v>282.3</v>
      </c>
      <c r="S1743">
        <v>0</v>
      </c>
      <c r="T1743">
        <v>282.3</v>
      </c>
    </row>
    <row r="1744" spans="1:20" x14ac:dyDescent="0.25">
      <c r="A1744" t="s">
        <v>75</v>
      </c>
      <c r="B1744" t="s">
        <v>1465</v>
      </c>
      <c r="C1744" t="s">
        <v>27</v>
      </c>
      <c r="D1744" t="s">
        <v>1466</v>
      </c>
      <c r="E1744" t="s">
        <v>114</v>
      </c>
      <c r="F1744">
        <v>33411</v>
      </c>
      <c r="G1744" t="s">
        <v>402</v>
      </c>
      <c r="H1744" t="s">
        <v>80</v>
      </c>
      <c r="I1744" t="s">
        <v>81</v>
      </c>
      <c r="J1744" t="s">
        <v>365</v>
      </c>
      <c r="K1744" t="s">
        <v>39</v>
      </c>
      <c r="L1744" t="s">
        <v>39</v>
      </c>
      <c r="M1744" t="s">
        <v>92</v>
      </c>
      <c r="N1744" s="11" t="s">
        <v>84</v>
      </c>
      <c r="O1744" s="11" t="s">
        <v>2274</v>
      </c>
      <c r="P1744">
        <v>-1</v>
      </c>
      <c r="Q1744">
        <v>0</v>
      </c>
      <c r="R1744">
        <v>295</v>
      </c>
      <c r="S1744">
        <v>0</v>
      </c>
      <c r="T1744">
        <v>295</v>
      </c>
    </row>
    <row r="1745" spans="1:20" x14ac:dyDescent="0.25">
      <c r="A1745" t="s">
        <v>75</v>
      </c>
      <c r="B1745" t="s">
        <v>744</v>
      </c>
      <c r="C1745" t="s">
        <v>29</v>
      </c>
      <c r="D1745" t="s">
        <v>745</v>
      </c>
      <c r="E1745" t="s">
        <v>100</v>
      </c>
      <c r="F1745">
        <v>46733</v>
      </c>
      <c r="G1745" t="s">
        <v>1467</v>
      </c>
      <c r="H1745" t="s">
        <v>80</v>
      </c>
      <c r="I1745" t="s">
        <v>81</v>
      </c>
      <c r="J1745" t="s">
        <v>82</v>
      </c>
      <c r="K1745" t="s">
        <v>38</v>
      </c>
      <c r="L1745" t="s">
        <v>129</v>
      </c>
      <c r="M1745" t="s">
        <v>83</v>
      </c>
      <c r="N1745" s="11" t="s">
        <v>84</v>
      </c>
      <c r="O1745" s="11" t="s">
        <v>2274</v>
      </c>
      <c r="P1745">
        <v>-3</v>
      </c>
      <c r="Q1745">
        <v>0</v>
      </c>
      <c r="R1745">
        <v>76.02</v>
      </c>
      <c r="S1745">
        <v>0</v>
      </c>
      <c r="T1745">
        <v>76.02</v>
      </c>
    </row>
    <row r="1746" spans="1:20" x14ac:dyDescent="0.25">
      <c r="A1746" t="s">
        <v>75</v>
      </c>
      <c r="B1746" t="s">
        <v>189</v>
      </c>
      <c r="C1746" t="s">
        <v>18</v>
      </c>
      <c r="D1746" t="s">
        <v>190</v>
      </c>
      <c r="E1746" t="s">
        <v>191</v>
      </c>
      <c r="F1746">
        <v>76262</v>
      </c>
      <c r="G1746" t="s">
        <v>324</v>
      </c>
      <c r="H1746" t="s">
        <v>80</v>
      </c>
      <c r="I1746" t="s">
        <v>81</v>
      </c>
      <c r="J1746" t="s">
        <v>90</v>
      </c>
      <c r="K1746" t="s">
        <v>36</v>
      </c>
      <c r="L1746" t="s">
        <v>36</v>
      </c>
      <c r="M1746" t="s">
        <v>92</v>
      </c>
      <c r="N1746" s="11" t="s">
        <v>84</v>
      </c>
      <c r="O1746" s="11" t="s">
        <v>2274</v>
      </c>
      <c r="P1746">
        <v>0</v>
      </c>
      <c r="Q1746">
        <v>15</v>
      </c>
      <c r="R1746">
        <v>0</v>
      </c>
      <c r="S1746">
        <v>1405.07</v>
      </c>
      <c r="T1746">
        <v>-1405.07</v>
      </c>
    </row>
    <row r="1747" spans="1:20" x14ac:dyDescent="0.25">
      <c r="A1747" t="s">
        <v>75</v>
      </c>
      <c r="B1747" t="s">
        <v>1514</v>
      </c>
      <c r="C1747" t="s">
        <v>30</v>
      </c>
      <c r="D1747" t="s">
        <v>1515</v>
      </c>
      <c r="E1747" t="s">
        <v>640</v>
      </c>
      <c r="F1747">
        <v>60068</v>
      </c>
      <c r="G1747" t="s">
        <v>807</v>
      </c>
      <c r="H1747" t="s">
        <v>80</v>
      </c>
      <c r="I1747" t="s">
        <v>81</v>
      </c>
      <c r="J1747" t="s">
        <v>90</v>
      </c>
      <c r="K1747" t="s">
        <v>53</v>
      </c>
      <c r="L1747" t="s">
        <v>228</v>
      </c>
      <c r="M1747" t="s">
        <v>92</v>
      </c>
      <c r="N1747" s="11" t="s">
        <v>84</v>
      </c>
      <c r="O1747" s="11" t="s">
        <v>2274</v>
      </c>
      <c r="P1747">
        <v>0</v>
      </c>
      <c r="Q1747">
        <v>6</v>
      </c>
      <c r="R1747">
        <v>0</v>
      </c>
      <c r="S1747">
        <v>3079.98</v>
      </c>
      <c r="T1747">
        <v>-3079.98</v>
      </c>
    </row>
    <row r="1748" spans="1:20" x14ac:dyDescent="0.25">
      <c r="A1748" t="s">
        <v>75</v>
      </c>
      <c r="B1748" t="s">
        <v>758</v>
      </c>
      <c r="C1748" t="s">
        <v>22</v>
      </c>
      <c r="D1748" t="s">
        <v>759</v>
      </c>
      <c r="E1748" t="s">
        <v>78</v>
      </c>
      <c r="F1748">
        <v>19087</v>
      </c>
      <c r="G1748" t="s">
        <v>2194</v>
      </c>
      <c r="H1748" t="s">
        <v>1207</v>
      </c>
      <c r="I1748" t="s">
        <v>81</v>
      </c>
      <c r="J1748" t="s">
        <v>90</v>
      </c>
      <c r="K1748" t="s">
        <v>43</v>
      </c>
      <c r="L1748" t="s">
        <v>43</v>
      </c>
      <c r="M1748" t="s">
        <v>229</v>
      </c>
      <c r="N1748" s="11" t="s">
        <v>84</v>
      </c>
      <c r="O1748" s="11" t="s">
        <v>2274</v>
      </c>
      <c r="P1748">
        <v>1</v>
      </c>
      <c r="Q1748">
        <v>0</v>
      </c>
      <c r="R1748">
        <v>82.88</v>
      </c>
      <c r="S1748">
        <v>0</v>
      </c>
      <c r="T1748">
        <v>82.88</v>
      </c>
    </row>
    <row r="1749" spans="1:20" x14ac:dyDescent="0.25">
      <c r="A1749" t="s">
        <v>75</v>
      </c>
      <c r="B1749" t="s">
        <v>103</v>
      </c>
      <c r="C1749" t="s">
        <v>26</v>
      </c>
      <c r="D1749" t="s">
        <v>104</v>
      </c>
      <c r="E1749" t="s">
        <v>105</v>
      </c>
      <c r="F1749">
        <v>29420</v>
      </c>
      <c r="G1749" t="s">
        <v>873</v>
      </c>
      <c r="H1749" t="s">
        <v>80</v>
      </c>
      <c r="I1749" t="s">
        <v>81</v>
      </c>
      <c r="J1749" t="s">
        <v>90</v>
      </c>
      <c r="K1749" t="s">
        <v>53</v>
      </c>
      <c r="L1749" t="s">
        <v>248</v>
      </c>
      <c r="M1749" t="s">
        <v>92</v>
      </c>
      <c r="N1749" s="11" t="s">
        <v>84</v>
      </c>
      <c r="O1749" s="11" t="s">
        <v>2274</v>
      </c>
      <c r="P1749">
        <v>0</v>
      </c>
      <c r="Q1749">
        <v>10</v>
      </c>
      <c r="R1749">
        <v>0</v>
      </c>
      <c r="S1749">
        <v>31.1</v>
      </c>
      <c r="T1749">
        <v>-31.1</v>
      </c>
    </row>
    <row r="1750" spans="1:20" x14ac:dyDescent="0.25">
      <c r="A1750" t="s">
        <v>75</v>
      </c>
      <c r="B1750" t="s">
        <v>950</v>
      </c>
      <c r="C1750" t="s">
        <v>28</v>
      </c>
      <c r="D1750" t="s">
        <v>951</v>
      </c>
      <c r="E1750" t="s">
        <v>295</v>
      </c>
      <c r="F1750">
        <v>84341</v>
      </c>
      <c r="G1750" t="s">
        <v>373</v>
      </c>
      <c r="H1750" t="s">
        <v>80</v>
      </c>
      <c r="I1750" t="s">
        <v>81</v>
      </c>
      <c r="J1750" t="s">
        <v>90</v>
      </c>
      <c r="K1750" t="s">
        <v>38</v>
      </c>
      <c r="L1750" t="s">
        <v>111</v>
      </c>
      <c r="M1750" t="s">
        <v>92</v>
      </c>
      <c r="N1750" s="11" t="s">
        <v>84</v>
      </c>
      <c r="O1750" s="11" t="s">
        <v>2274</v>
      </c>
      <c r="P1750">
        <v>0</v>
      </c>
      <c r="Q1750">
        <v>4</v>
      </c>
      <c r="R1750">
        <v>0</v>
      </c>
      <c r="S1750">
        <v>204.6</v>
      </c>
      <c r="T1750">
        <v>-204.6</v>
      </c>
    </row>
    <row r="1751" spans="1:20" x14ac:dyDescent="0.25">
      <c r="A1751" t="s">
        <v>75</v>
      </c>
      <c r="B1751" t="s">
        <v>167</v>
      </c>
      <c r="C1751" t="s">
        <v>28</v>
      </c>
      <c r="D1751" t="s">
        <v>168</v>
      </c>
      <c r="E1751" t="s">
        <v>95</v>
      </c>
      <c r="F1751">
        <v>80550</v>
      </c>
      <c r="G1751" t="s">
        <v>1468</v>
      </c>
      <c r="H1751" t="s">
        <v>80</v>
      </c>
      <c r="I1751" t="s">
        <v>81</v>
      </c>
      <c r="J1751" t="s">
        <v>90</v>
      </c>
      <c r="K1751" t="s">
        <v>53</v>
      </c>
      <c r="L1751" t="s">
        <v>532</v>
      </c>
      <c r="M1751" t="s">
        <v>92</v>
      </c>
      <c r="N1751" s="11" t="s">
        <v>84</v>
      </c>
      <c r="O1751" s="11" t="s">
        <v>2274</v>
      </c>
      <c r="P1751">
        <v>0</v>
      </c>
      <c r="Q1751">
        <v>1</v>
      </c>
      <c r="R1751">
        <v>0</v>
      </c>
      <c r="S1751">
        <v>91.52</v>
      </c>
      <c r="T1751">
        <v>-91.52</v>
      </c>
    </row>
    <row r="1752" spans="1:20" x14ac:dyDescent="0.25">
      <c r="A1752" t="s">
        <v>75</v>
      </c>
      <c r="B1752" t="s">
        <v>1180</v>
      </c>
      <c r="C1752" t="s">
        <v>27</v>
      </c>
      <c r="D1752" t="s">
        <v>1181</v>
      </c>
      <c r="E1752" t="s">
        <v>114</v>
      </c>
      <c r="F1752">
        <v>34243</v>
      </c>
      <c r="G1752" t="s">
        <v>1469</v>
      </c>
      <c r="H1752" t="s">
        <v>80</v>
      </c>
      <c r="I1752" t="s">
        <v>81</v>
      </c>
      <c r="J1752" t="s">
        <v>90</v>
      </c>
      <c r="K1752" t="s">
        <v>51</v>
      </c>
      <c r="L1752" t="s">
        <v>250</v>
      </c>
      <c r="M1752" t="s">
        <v>92</v>
      </c>
      <c r="N1752" s="11" t="s">
        <v>84</v>
      </c>
      <c r="O1752" s="11" t="s">
        <v>2274</v>
      </c>
      <c r="P1752">
        <v>0</v>
      </c>
      <c r="Q1752">
        <v>4</v>
      </c>
      <c r="R1752">
        <v>0</v>
      </c>
      <c r="S1752">
        <v>115.4</v>
      </c>
      <c r="T1752">
        <v>-115.4</v>
      </c>
    </row>
    <row r="1753" spans="1:20" x14ac:dyDescent="0.25">
      <c r="A1753" t="s">
        <v>75</v>
      </c>
      <c r="B1753" t="s">
        <v>533</v>
      </c>
      <c r="C1753" t="s">
        <v>28</v>
      </c>
      <c r="D1753" t="s">
        <v>534</v>
      </c>
      <c r="E1753" t="s">
        <v>295</v>
      </c>
      <c r="F1753">
        <v>84065</v>
      </c>
      <c r="G1753" t="s">
        <v>1154</v>
      </c>
      <c r="H1753" t="s">
        <v>80</v>
      </c>
      <c r="I1753" t="s">
        <v>164</v>
      </c>
      <c r="J1753" t="s">
        <v>90</v>
      </c>
      <c r="K1753" t="s">
        <v>42</v>
      </c>
      <c r="L1753" t="s">
        <v>91</v>
      </c>
      <c r="M1753" t="s">
        <v>188</v>
      </c>
      <c r="N1753" s="11" t="s">
        <v>84</v>
      </c>
      <c r="O1753" s="11" t="s">
        <v>2274</v>
      </c>
      <c r="P1753">
        <v>0</v>
      </c>
      <c r="Q1753">
        <v>5</v>
      </c>
      <c r="R1753">
        <v>0</v>
      </c>
      <c r="S1753">
        <v>0</v>
      </c>
      <c r="T1753">
        <v>0</v>
      </c>
    </row>
    <row r="1754" spans="1:20" x14ac:dyDescent="0.25">
      <c r="A1754" t="s">
        <v>75</v>
      </c>
      <c r="B1754" t="s">
        <v>272</v>
      </c>
      <c r="C1754" t="s">
        <v>27</v>
      </c>
      <c r="D1754" t="s">
        <v>273</v>
      </c>
      <c r="E1754" t="s">
        <v>114</v>
      </c>
      <c r="F1754">
        <v>33909</v>
      </c>
      <c r="G1754" t="s">
        <v>156</v>
      </c>
      <c r="H1754" t="s">
        <v>80</v>
      </c>
      <c r="I1754" t="s">
        <v>81</v>
      </c>
      <c r="J1754" t="s">
        <v>90</v>
      </c>
      <c r="K1754" t="s">
        <v>38</v>
      </c>
      <c r="L1754" t="s">
        <v>111</v>
      </c>
      <c r="M1754" t="s">
        <v>92</v>
      </c>
      <c r="N1754" s="11" t="s">
        <v>84</v>
      </c>
      <c r="O1754" s="11" t="s">
        <v>2274</v>
      </c>
      <c r="P1754">
        <v>0</v>
      </c>
      <c r="Q1754">
        <v>15</v>
      </c>
      <c r="R1754">
        <v>0</v>
      </c>
      <c r="S1754">
        <v>2880</v>
      </c>
      <c r="T1754">
        <v>-2880</v>
      </c>
    </row>
    <row r="1755" spans="1:20" x14ac:dyDescent="0.25">
      <c r="A1755" t="s">
        <v>75</v>
      </c>
      <c r="B1755" t="s">
        <v>1360</v>
      </c>
      <c r="C1755" t="s">
        <v>27</v>
      </c>
      <c r="D1755" t="s">
        <v>1361</v>
      </c>
      <c r="E1755" t="s">
        <v>114</v>
      </c>
      <c r="F1755">
        <v>34292</v>
      </c>
      <c r="G1755" t="s">
        <v>453</v>
      </c>
      <c r="H1755" t="s">
        <v>80</v>
      </c>
      <c r="I1755" t="s">
        <v>89</v>
      </c>
      <c r="J1755" t="s">
        <v>90</v>
      </c>
      <c r="K1755" t="s">
        <v>42</v>
      </c>
      <c r="L1755" t="s">
        <v>91</v>
      </c>
      <c r="M1755" t="s">
        <v>92</v>
      </c>
      <c r="N1755" s="11" t="s">
        <v>84</v>
      </c>
      <c r="O1755" s="11" t="s">
        <v>2274</v>
      </c>
      <c r="P1755">
        <v>0</v>
      </c>
      <c r="Q1755">
        <v>3</v>
      </c>
      <c r="R1755">
        <v>0</v>
      </c>
      <c r="S1755">
        <v>36.299999999999997</v>
      </c>
      <c r="T1755">
        <v>-36.299999999999997</v>
      </c>
    </row>
    <row r="1756" spans="1:20" x14ac:dyDescent="0.25">
      <c r="A1756" t="s">
        <v>75</v>
      </c>
      <c r="B1756" t="s">
        <v>445</v>
      </c>
      <c r="C1756" t="s">
        <v>26</v>
      </c>
      <c r="D1756" t="s">
        <v>259</v>
      </c>
      <c r="E1756" t="s">
        <v>109</v>
      </c>
      <c r="F1756">
        <v>28037</v>
      </c>
      <c r="G1756" t="s">
        <v>156</v>
      </c>
      <c r="H1756" t="s">
        <v>80</v>
      </c>
      <c r="I1756" t="s">
        <v>81</v>
      </c>
      <c r="J1756" t="s">
        <v>90</v>
      </c>
      <c r="K1756" t="s">
        <v>38</v>
      </c>
      <c r="L1756" t="s">
        <v>111</v>
      </c>
      <c r="M1756" t="s">
        <v>92</v>
      </c>
      <c r="N1756" s="11" t="s">
        <v>84</v>
      </c>
      <c r="O1756" s="11" t="s">
        <v>2274</v>
      </c>
      <c r="P1756">
        <v>0</v>
      </c>
      <c r="Q1756">
        <v>2</v>
      </c>
      <c r="R1756">
        <v>0</v>
      </c>
      <c r="S1756">
        <v>384</v>
      </c>
      <c r="T1756">
        <v>-384</v>
      </c>
    </row>
    <row r="1757" spans="1:20" x14ac:dyDescent="0.25">
      <c r="A1757" t="s">
        <v>75</v>
      </c>
      <c r="B1757" t="s">
        <v>301</v>
      </c>
      <c r="C1757" t="s">
        <v>29</v>
      </c>
      <c r="D1757" t="s">
        <v>302</v>
      </c>
      <c r="E1757" t="s">
        <v>87</v>
      </c>
      <c r="F1757">
        <v>45005</v>
      </c>
      <c r="G1757" t="s">
        <v>585</v>
      </c>
      <c r="H1757" t="s">
        <v>80</v>
      </c>
      <c r="I1757" t="s">
        <v>81</v>
      </c>
      <c r="J1757" t="s">
        <v>82</v>
      </c>
      <c r="K1757" t="s">
        <v>38</v>
      </c>
      <c r="L1757" t="s">
        <v>111</v>
      </c>
      <c r="M1757" t="s">
        <v>83</v>
      </c>
      <c r="N1757" s="11" t="s">
        <v>84</v>
      </c>
      <c r="O1757" s="11" t="s">
        <v>2274</v>
      </c>
      <c r="P1757">
        <v>-6</v>
      </c>
      <c r="Q1757">
        <v>0</v>
      </c>
      <c r="R1757">
        <v>449.4</v>
      </c>
      <c r="S1757">
        <v>0</v>
      </c>
      <c r="T1757">
        <v>449.4</v>
      </c>
    </row>
    <row r="1758" spans="1:20" x14ac:dyDescent="0.25">
      <c r="A1758" t="s">
        <v>75</v>
      </c>
      <c r="B1758" t="s">
        <v>107</v>
      </c>
      <c r="C1758" t="s">
        <v>26</v>
      </c>
      <c r="D1758" t="s">
        <v>108</v>
      </c>
      <c r="E1758" t="s">
        <v>109</v>
      </c>
      <c r="F1758">
        <v>28270</v>
      </c>
      <c r="G1758" t="s">
        <v>493</v>
      </c>
      <c r="H1758" t="s">
        <v>80</v>
      </c>
      <c r="I1758" t="s">
        <v>81</v>
      </c>
      <c r="J1758" t="s">
        <v>82</v>
      </c>
      <c r="K1758" t="s">
        <v>39</v>
      </c>
      <c r="L1758" t="s">
        <v>39</v>
      </c>
      <c r="M1758" t="s">
        <v>92</v>
      </c>
      <c r="N1758" s="11" t="s">
        <v>84</v>
      </c>
      <c r="O1758" s="11" t="s">
        <v>2274</v>
      </c>
      <c r="P1758">
        <v>0</v>
      </c>
      <c r="Q1758">
        <v>1</v>
      </c>
      <c r="R1758">
        <v>0</v>
      </c>
      <c r="S1758">
        <v>0</v>
      </c>
      <c r="T1758">
        <v>0</v>
      </c>
    </row>
    <row r="1759" spans="1:20" x14ac:dyDescent="0.25">
      <c r="A1759" t="s">
        <v>75</v>
      </c>
      <c r="B1759" t="s">
        <v>184</v>
      </c>
      <c r="C1759" t="s">
        <v>25</v>
      </c>
      <c r="D1759" t="s">
        <v>185</v>
      </c>
      <c r="E1759" t="s">
        <v>186</v>
      </c>
      <c r="F1759">
        <v>11230</v>
      </c>
      <c r="G1759" t="s">
        <v>502</v>
      </c>
      <c r="H1759" t="s">
        <v>80</v>
      </c>
      <c r="I1759" t="s">
        <v>81</v>
      </c>
      <c r="J1759" t="s">
        <v>90</v>
      </c>
      <c r="K1759" t="s">
        <v>42</v>
      </c>
      <c r="L1759" t="s">
        <v>91</v>
      </c>
      <c r="M1759" t="s">
        <v>188</v>
      </c>
      <c r="N1759" s="11" t="s">
        <v>84</v>
      </c>
      <c r="O1759" s="11" t="s">
        <v>2274</v>
      </c>
      <c r="P1759">
        <v>0</v>
      </c>
      <c r="Q1759">
        <v>18</v>
      </c>
      <c r="R1759">
        <v>0</v>
      </c>
      <c r="S1759">
        <v>137.69999999999999</v>
      </c>
      <c r="T1759">
        <v>-137.69999999999999</v>
      </c>
    </row>
    <row r="1760" spans="1:20" x14ac:dyDescent="0.25">
      <c r="A1760" t="s">
        <v>75</v>
      </c>
      <c r="B1760" t="s">
        <v>1470</v>
      </c>
      <c r="C1760" t="s">
        <v>23</v>
      </c>
      <c r="D1760" t="s">
        <v>1471</v>
      </c>
      <c r="E1760" t="s">
        <v>176</v>
      </c>
      <c r="F1760">
        <v>98499</v>
      </c>
      <c r="G1760" t="s">
        <v>1472</v>
      </c>
      <c r="H1760" t="s">
        <v>80</v>
      </c>
      <c r="I1760" t="s">
        <v>81</v>
      </c>
      <c r="J1760" t="s">
        <v>90</v>
      </c>
      <c r="K1760" t="s">
        <v>51</v>
      </c>
      <c r="L1760" t="s">
        <v>250</v>
      </c>
      <c r="M1760" t="s">
        <v>92</v>
      </c>
      <c r="N1760" s="11" t="s">
        <v>84</v>
      </c>
      <c r="O1760" s="11" t="s">
        <v>2274</v>
      </c>
      <c r="P1760">
        <v>0</v>
      </c>
      <c r="Q1760">
        <v>3</v>
      </c>
      <c r="R1760">
        <v>0</v>
      </c>
      <c r="S1760">
        <v>20.399999999999999</v>
      </c>
      <c r="T1760">
        <v>-20.399999999999999</v>
      </c>
    </row>
    <row r="1761" spans="1:20" x14ac:dyDescent="0.25">
      <c r="A1761" t="s">
        <v>75</v>
      </c>
      <c r="B1761" t="s">
        <v>301</v>
      </c>
      <c r="C1761" t="s">
        <v>29</v>
      </c>
      <c r="D1761" t="s">
        <v>302</v>
      </c>
      <c r="E1761" t="s">
        <v>87</v>
      </c>
      <c r="F1761">
        <v>45005</v>
      </c>
      <c r="G1761" t="s">
        <v>398</v>
      </c>
      <c r="H1761" t="s">
        <v>80</v>
      </c>
      <c r="I1761" t="s">
        <v>81</v>
      </c>
      <c r="J1761" t="s">
        <v>82</v>
      </c>
      <c r="K1761" t="s">
        <v>38</v>
      </c>
      <c r="L1761" t="s">
        <v>111</v>
      </c>
      <c r="M1761" t="s">
        <v>83</v>
      </c>
      <c r="N1761" s="11" t="s">
        <v>84</v>
      </c>
      <c r="O1761" s="11" t="s">
        <v>2274</v>
      </c>
      <c r="P1761">
        <v>-4</v>
      </c>
      <c r="Q1761">
        <v>0</v>
      </c>
      <c r="R1761">
        <v>337.6</v>
      </c>
      <c r="S1761">
        <v>0</v>
      </c>
      <c r="T1761">
        <v>337.6</v>
      </c>
    </row>
    <row r="1762" spans="1:20" x14ac:dyDescent="0.25">
      <c r="A1762" t="s">
        <v>75</v>
      </c>
      <c r="B1762" t="s">
        <v>588</v>
      </c>
      <c r="C1762" t="s">
        <v>21</v>
      </c>
      <c r="D1762" t="s">
        <v>589</v>
      </c>
      <c r="E1762" t="s">
        <v>159</v>
      </c>
      <c r="F1762">
        <v>66227</v>
      </c>
      <c r="G1762" t="s">
        <v>1379</v>
      </c>
      <c r="H1762" t="s">
        <v>80</v>
      </c>
      <c r="I1762" t="s">
        <v>81</v>
      </c>
      <c r="J1762" t="s">
        <v>82</v>
      </c>
      <c r="K1762" t="s">
        <v>53</v>
      </c>
      <c r="L1762" t="s">
        <v>139</v>
      </c>
      <c r="M1762" t="s">
        <v>83</v>
      </c>
      <c r="N1762" s="11" t="s">
        <v>84</v>
      </c>
      <c r="O1762" s="11" t="s">
        <v>2274</v>
      </c>
      <c r="P1762">
        <v>-4</v>
      </c>
      <c r="Q1762">
        <v>0</v>
      </c>
      <c r="R1762">
        <v>26.2</v>
      </c>
      <c r="S1762">
        <v>0</v>
      </c>
      <c r="T1762">
        <v>26.2</v>
      </c>
    </row>
    <row r="1763" spans="1:20" x14ac:dyDescent="0.25">
      <c r="A1763" t="s">
        <v>75</v>
      </c>
      <c r="B1763" t="s">
        <v>1473</v>
      </c>
      <c r="C1763" t="s">
        <v>25</v>
      </c>
      <c r="D1763" t="s">
        <v>1474</v>
      </c>
      <c r="E1763" t="s">
        <v>186</v>
      </c>
      <c r="F1763">
        <v>11758</v>
      </c>
      <c r="G1763" t="s">
        <v>127</v>
      </c>
      <c r="H1763" t="s">
        <v>80</v>
      </c>
      <c r="I1763" t="s">
        <v>81</v>
      </c>
      <c r="J1763" t="s">
        <v>82</v>
      </c>
      <c r="K1763" t="s">
        <v>42</v>
      </c>
      <c r="L1763" t="s">
        <v>91</v>
      </c>
      <c r="M1763" t="s">
        <v>83</v>
      </c>
      <c r="N1763" s="11" t="s">
        <v>84</v>
      </c>
      <c r="O1763" s="11" t="s">
        <v>2274</v>
      </c>
      <c r="P1763">
        <v>-1</v>
      </c>
      <c r="Q1763">
        <v>0</v>
      </c>
      <c r="R1763">
        <v>29.47</v>
      </c>
      <c r="S1763">
        <v>0</v>
      </c>
      <c r="T1763">
        <v>29.47</v>
      </c>
    </row>
    <row r="1764" spans="1:20" x14ac:dyDescent="0.25">
      <c r="A1764" t="s">
        <v>75</v>
      </c>
      <c r="B1764" t="s">
        <v>1475</v>
      </c>
      <c r="C1764" t="s">
        <v>19</v>
      </c>
      <c r="D1764" t="s">
        <v>1476</v>
      </c>
      <c r="E1764" t="s">
        <v>147</v>
      </c>
      <c r="F1764">
        <v>85050</v>
      </c>
      <c r="G1764" t="s">
        <v>1477</v>
      </c>
      <c r="H1764" t="s">
        <v>133</v>
      </c>
      <c r="I1764" t="s">
        <v>164</v>
      </c>
      <c r="J1764" t="s">
        <v>90</v>
      </c>
      <c r="K1764" t="s">
        <v>53</v>
      </c>
      <c r="L1764" t="s">
        <v>193</v>
      </c>
      <c r="M1764" t="s">
        <v>166</v>
      </c>
      <c r="N1764" s="11" t="s">
        <v>84</v>
      </c>
      <c r="O1764" s="11" t="s">
        <v>2274</v>
      </c>
      <c r="P1764">
        <v>0</v>
      </c>
      <c r="Q1764">
        <v>51</v>
      </c>
      <c r="R1764">
        <v>0</v>
      </c>
      <c r="S1764">
        <v>533.97</v>
      </c>
      <c r="T1764">
        <v>-533.97</v>
      </c>
    </row>
    <row r="1765" spans="1:20" x14ac:dyDescent="0.25">
      <c r="A1765" t="s">
        <v>75</v>
      </c>
      <c r="B1765" t="s">
        <v>1403</v>
      </c>
      <c r="C1765" t="s">
        <v>27</v>
      </c>
      <c r="D1765" t="s">
        <v>1361</v>
      </c>
      <c r="E1765" t="s">
        <v>114</v>
      </c>
      <c r="F1765">
        <v>34293</v>
      </c>
      <c r="G1765" t="s">
        <v>119</v>
      </c>
      <c r="H1765" t="s">
        <v>80</v>
      </c>
      <c r="I1765" t="s">
        <v>81</v>
      </c>
      <c r="J1765" t="s">
        <v>82</v>
      </c>
      <c r="K1765" t="s">
        <v>38</v>
      </c>
      <c r="L1765" t="s">
        <v>111</v>
      </c>
      <c r="M1765" t="s">
        <v>83</v>
      </c>
      <c r="N1765" s="11" t="s">
        <v>84</v>
      </c>
      <c r="O1765" s="11" t="s">
        <v>2274</v>
      </c>
      <c r="P1765">
        <v>-2</v>
      </c>
      <c r="Q1765">
        <v>0</v>
      </c>
      <c r="R1765">
        <v>230.4</v>
      </c>
      <c r="S1765">
        <v>0</v>
      </c>
      <c r="T1765">
        <v>230.4</v>
      </c>
    </row>
    <row r="1766" spans="1:20" x14ac:dyDescent="0.25">
      <c r="A1766" t="s">
        <v>75</v>
      </c>
      <c r="B1766" t="s">
        <v>739</v>
      </c>
      <c r="C1766" t="s">
        <v>22</v>
      </c>
      <c r="D1766" t="s">
        <v>740</v>
      </c>
      <c r="E1766" t="s">
        <v>262</v>
      </c>
      <c r="F1766">
        <v>8505</v>
      </c>
      <c r="G1766" t="s">
        <v>1395</v>
      </c>
      <c r="H1766" t="s">
        <v>80</v>
      </c>
      <c r="I1766" t="s">
        <v>81</v>
      </c>
      <c r="J1766" t="s">
        <v>90</v>
      </c>
      <c r="K1766" t="s">
        <v>53</v>
      </c>
      <c r="L1766" t="s">
        <v>165</v>
      </c>
      <c r="M1766" t="s">
        <v>92</v>
      </c>
      <c r="N1766" s="11" t="s">
        <v>84</v>
      </c>
      <c r="O1766" s="11" t="s">
        <v>2274</v>
      </c>
      <c r="P1766">
        <v>0</v>
      </c>
      <c r="Q1766">
        <v>30</v>
      </c>
      <c r="R1766">
        <v>0</v>
      </c>
      <c r="S1766">
        <v>3351.3</v>
      </c>
      <c r="T1766">
        <v>-3351.3</v>
      </c>
    </row>
    <row r="1767" spans="1:20" x14ac:dyDescent="0.25">
      <c r="A1767" t="s">
        <v>75</v>
      </c>
      <c r="B1767" t="s">
        <v>541</v>
      </c>
      <c r="C1767" t="s">
        <v>29</v>
      </c>
      <c r="D1767" t="s">
        <v>542</v>
      </c>
      <c r="E1767" t="s">
        <v>142</v>
      </c>
      <c r="F1767">
        <v>48359</v>
      </c>
      <c r="G1767" t="s">
        <v>1478</v>
      </c>
      <c r="H1767" t="s">
        <v>80</v>
      </c>
      <c r="I1767" t="s">
        <v>81</v>
      </c>
      <c r="J1767" t="s">
        <v>90</v>
      </c>
      <c r="K1767" t="s">
        <v>44</v>
      </c>
      <c r="L1767" t="s">
        <v>149</v>
      </c>
      <c r="M1767" t="s">
        <v>92</v>
      </c>
      <c r="N1767" s="11" t="s">
        <v>84</v>
      </c>
      <c r="O1767" s="11" t="s">
        <v>2274</v>
      </c>
      <c r="P1767">
        <v>0</v>
      </c>
      <c r="Q1767">
        <v>16</v>
      </c>
      <c r="R1767">
        <v>0</v>
      </c>
      <c r="S1767">
        <v>190.4</v>
      </c>
      <c r="T1767">
        <v>-190.4</v>
      </c>
    </row>
    <row r="1768" spans="1:20" x14ac:dyDescent="0.25">
      <c r="A1768" t="s">
        <v>75</v>
      </c>
      <c r="B1768" t="s">
        <v>1324</v>
      </c>
      <c r="C1768" t="s">
        <v>27</v>
      </c>
      <c r="D1768" t="s">
        <v>1325</v>
      </c>
      <c r="E1768" t="s">
        <v>114</v>
      </c>
      <c r="F1768">
        <v>32789</v>
      </c>
      <c r="G1768" t="s">
        <v>156</v>
      </c>
      <c r="H1768" t="s">
        <v>80</v>
      </c>
      <c r="I1768" t="s">
        <v>81</v>
      </c>
      <c r="J1768" t="s">
        <v>90</v>
      </c>
      <c r="K1768" t="s">
        <v>38</v>
      </c>
      <c r="L1768" t="s">
        <v>111</v>
      </c>
      <c r="M1768" t="s">
        <v>92</v>
      </c>
      <c r="N1768" s="11" t="s">
        <v>84</v>
      </c>
      <c r="O1768" s="11" t="s">
        <v>2274</v>
      </c>
      <c r="P1768">
        <v>0</v>
      </c>
      <c r="Q1768">
        <v>1</v>
      </c>
      <c r="R1768">
        <v>0</v>
      </c>
      <c r="S1768">
        <v>0</v>
      </c>
      <c r="T1768">
        <v>0</v>
      </c>
    </row>
    <row r="1769" spans="1:20" x14ac:dyDescent="0.25">
      <c r="A1769" t="s">
        <v>75</v>
      </c>
      <c r="B1769" t="s">
        <v>200</v>
      </c>
      <c r="C1769" t="s">
        <v>28</v>
      </c>
      <c r="D1769" t="s">
        <v>201</v>
      </c>
      <c r="E1769" t="s">
        <v>95</v>
      </c>
      <c r="F1769">
        <v>80002</v>
      </c>
      <c r="G1769" t="s">
        <v>348</v>
      </c>
      <c r="H1769" t="s">
        <v>80</v>
      </c>
      <c r="I1769" t="s">
        <v>81</v>
      </c>
      <c r="J1769" t="s">
        <v>90</v>
      </c>
      <c r="K1769" t="s">
        <v>53</v>
      </c>
      <c r="L1769" t="s">
        <v>193</v>
      </c>
      <c r="M1769" t="s">
        <v>92</v>
      </c>
      <c r="N1769" s="11" t="s">
        <v>84</v>
      </c>
      <c r="O1769" s="11" t="s">
        <v>2274</v>
      </c>
      <c r="P1769">
        <v>0</v>
      </c>
      <c r="Q1769">
        <v>3</v>
      </c>
      <c r="R1769">
        <v>0</v>
      </c>
      <c r="S1769">
        <v>231.69</v>
      </c>
      <c r="T1769">
        <v>-231.69</v>
      </c>
    </row>
    <row r="1770" spans="1:20" x14ac:dyDescent="0.25">
      <c r="A1770" t="s">
        <v>75</v>
      </c>
      <c r="B1770" t="s">
        <v>267</v>
      </c>
      <c r="C1770" t="s">
        <v>19</v>
      </c>
      <c r="D1770" t="s">
        <v>268</v>
      </c>
      <c r="E1770" t="s">
        <v>118</v>
      </c>
      <c r="F1770">
        <v>92123</v>
      </c>
      <c r="G1770" t="s">
        <v>264</v>
      </c>
      <c r="H1770" t="s">
        <v>80</v>
      </c>
      <c r="I1770" t="s">
        <v>281</v>
      </c>
      <c r="J1770" t="s">
        <v>90</v>
      </c>
      <c r="K1770" t="s">
        <v>42</v>
      </c>
      <c r="L1770" t="s">
        <v>91</v>
      </c>
      <c r="M1770" t="s">
        <v>92</v>
      </c>
      <c r="N1770" s="11" t="s">
        <v>84</v>
      </c>
      <c r="O1770" s="11" t="s">
        <v>2274</v>
      </c>
      <c r="P1770">
        <v>0</v>
      </c>
      <c r="Q1770">
        <v>5</v>
      </c>
      <c r="R1770">
        <v>0</v>
      </c>
      <c r="S1770">
        <v>52</v>
      </c>
      <c r="T1770">
        <v>-52</v>
      </c>
    </row>
    <row r="1771" spans="1:20" x14ac:dyDescent="0.25">
      <c r="A1771" t="s">
        <v>75</v>
      </c>
      <c r="B1771" t="s">
        <v>1403</v>
      </c>
      <c r="C1771" t="s">
        <v>27</v>
      </c>
      <c r="D1771" t="s">
        <v>1361</v>
      </c>
      <c r="E1771" t="s">
        <v>114</v>
      </c>
      <c r="F1771">
        <v>34293</v>
      </c>
      <c r="G1771" t="s">
        <v>257</v>
      </c>
      <c r="H1771" t="s">
        <v>80</v>
      </c>
      <c r="I1771" t="s">
        <v>81</v>
      </c>
      <c r="J1771" t="s">
        <v>82</v>
      </c>
      <c r="K1771" t="s">
        <v>53</v>
      </c>
      <c r="L1771" t="s">
        <v>165</v>
      </c>
      <c r="M1771" t="s">
        <v>83</v>
      </c>
      <c r="N1771" s="11" t="s">
        <v>84</v>
      </c>
      <c r="O1771" s="11" t="s">
        <v>2274</v>
      </c>
      <c r="P1771">
        <v>-4</v>
      </c>
      <c r="Q1771">
        <v>0</v>
      </c>
      <c r="R1771">
        <v>388</v>
      </c>
      <c r="S1771">
        <v>0</v>
      </c>
      <c r="T1771">
        <v>388</v>
      </c>
    </row>
    <row r="1772" spans="1:20" x14ac:dyDescent="0.25">
      <c r="A1772" t="s">
        <v>75</v>
      </c>
      <c r="B1772" t="s">
        <v>588</v>
      </c>
      <c r="C1772" t="s">
        <v>21</v>
      </c>
      <c r="D1772" t="s">
        <v>589</v>
      </c>
      <c r="E1772" t="s">
        <v>159</v>
      </c>
      <c r="F1772">
        <v>66227</v>
      </c>
      <c r="G1772" t="s">
        <v>1479</v>
      </c>
      <c r="H1772" t="s">
        <v>80</v>
      </c>
      <c r="I1772" t="s">
        <v>81</v>
      </c>
      <c r="J1772" t="s">
        <v>365</v>
      </c>
      <c r="K1772" t="s">
        <v>47</v>
      </c>
      <c r="L1772" t="s">
        <v>509</v>
      </c>
      <c r="M1772" t="s">
        <v>229</v>
      </c>
      <c r="N1772" s="11" t="s">
        <v>84</v>
      </c>
      <c r="O1772" s="11" t="s">
        <v>2274</v>
      </c>
      <c r="P1772">
        <v>-8</v>
      </c>
      <c r="Q1772">
        <v>0</v>
      </c>
      <c r="R1772">
        <v>176</v>
      </c>
      <c r="S1772">
        <v>0</v>
      </c>
      <c r="T1772">
        <v>176</v>
      </c>
    </row>
    <row r="1773" spans="1:20" x14ac:dyDescent="0.25">
      <c r="A1773" t="s">
        <v>75</v>
      </c>
      <c r="B1773" t="s">
        <v>483</v>
      </c>
      <c r="C1773" t="s">
        <v>18</v>
      </c>
      <c r="D1773" t="s">
        <v>332</v>
      </c>
      <c r="E1773" t="s">
        <v>333</v>
      </c>
      <c r="F1773">
        <v>72401</v>
      </c>
      <c r="G1773" t="s">
        <v>1481</v>
      </c>
      <c r="H1773" t="s">
        <v>80</v>
      </c>
      <c r="I1773" t="s">
        <v>81</v>
      </c>
      <c r="J1773" t="s">
        <v>90</v>
      </c>
      <c r="K1773" t="s">
        <v>53</v>
      </c>
      <c r="L1773" t="s">
        <v>165</v>
      </c>
      <c r="M1773" t="s">
        <v>92</v>
      </c>
      <c r="N1773" s="11" t="s">
        <v>84</v>
      </c>
      <c r="O1773" s="11" t="s">
        <v>2274</v>
      </c>
      <c r="P1773">
        <v>0</v>
      </c>
      <c r="Q1773">
        <v>2</v>
      </c>
      <c r="R1773">
        <v>0</v>
      </c>
      <c r="S1773">
        <v>1149.8499999999999</v>
      </c>
      <c r="T1773">
        <v>-1149.8499999999999</v>
      </c>
    </row>
    <row r="1774" spans="1:20" x14ac:dyDescent="0.25">
      <c r="A1774" t="s">
        <v>75</v>
      </c>
      <c r="B1774" t="s">
        <v>821</v>
      </c>
      <c r="C1774" t="s">
        <v>29</v>
      </c>
      <c r="D1774" t="s">
        <v>822</v>
      </c>
      <c r="E1774" t="s">
        <v>87</v>
      </c>
      <c r="F1774">
        <v>43074</v>
      </c>
      <c r="G1774" t="s">
        <v>402</v>
      </c>
      <c r="H1774" t="s">
        <v>80</v>
      </c>
      <c r="I1774" t="s">
        <v>81</v>
      </c>
      <c r="J1774" t="s">
        <v>365</v>
      </c>
      <c r="K1774" t="s">
        <v>39</v>
      </c>
      <c r="L1774" t="s">
        <v>39</v>
      </c>
      <c r="M1774" t="s">
        <v>92</v>
      </c>
      <c r="N1774" s="11" t="s">
        <v>84</v>
      </c>
      <c r="O1774" s="11" t="s">
        <v>2274</v>
      </c>
      <c r="P1774">
        <v>1</v>
      </c>
      <c r="Q1774">
        <v>0</v>
      </c>
      <c r="R1774">
        <v>295</v>
      </c>
      <c r="S1774">
        <v>0</v>
      </c>
      <c r="T1774">
        <v>295</v>
      </c>
    </row>
    <row r="1775" spans="1:20" x14ac:dyDescent="0.25">
      <c r="A1775" t="s">
        <v>75</v>
      </c>
      <c r="B1775" t="s">
        <v>218</v>
      </c>
      <c r="C1775" t="s">
        <v>27</v>
      </c>
      <c r="D1775" t="s">
        <v>219</v>
      </c>
      <c r="E1775" t="s">
        <v>114</v>
      </c>
      <c r="F1775">
        <v>34110</v>
      </c>
      <c r="G1775" t="s">
        <v>205</v>
      </c>
      <c r="H1775" t="s">
        <v>80</v>
      </c>
      <c r="I1775" t="s">
        <v>281</v>
      </c>
      <c r="J1775" t="s">
        <v>90</v>
      </c>
      <c r="K1775" t="s">
        <v>42</v>
      </c>
      <c r="L1775" t="s">
        <v>91</v>
      </c>
      <c r="M1775" t="s">
        <v>92</v>
      </c>
      <c r="N1775" s="11" t="s">
        <v>84</v>
      </c>
      <c r="O1775" s="11" t="s">
        <v>2274</v>
      </c>
      <c r="P1775">
        <v>0</v>
      </c>
      <c r="Q1775">
        <v>97</v>
      </c>
      <c r="R1775">
        <v>0</v>
      </c>
      <c r="S1775">
        <v>897.25</v>
      </c>
      <c r="T1775">
        <v>-897.25</v>
      </c>
    </row>
    <row r="1776" spans="1:20" x14ac:dyDescent="0.25">
      <c r="A1776" t="s">
        <v>75</v>
      </c>
      <c r="B1776" t="s">
        <v>588</v>
      </c>
      <c r="C1776" t="s">
        <v>21</v>
      </c>
      <c r="D1776" t="s">
        <v>589</v>
      </c>
      <c r="E1776" t="s">
        <v>159</v>
      </c>
      <c r="F1776">
        <v>66227</v>
      </c>
      <c r="G1776" t="s">
        <v>1482</v>
      </c>
      <c r="H1776" t="s">
        <v>133</v>
      </c>
      <c r="I1776" t="s">
        <v>81</v>
      </c>
      <c r="J1776" t="s">
        <v>90</v>
      </c>
      <c r="K1776" t="s">
        <v>53</v>
      </c>
      <c r="L1776" t="s">
        <v>193</v>
      </c>
      <c r="M1776" t="s">
        <v>229</v>
      </c>
      <c r="N1776" s="11" t="s">
        <v>84</v>
      </c>
      <c r="O1776" s="11" t="s">
        <v>2274</v>
      </c>
      <c r="P1776">
        <v>0</v>
      </c>
      <c r="Q1776">
        <v>52</v>
      </c>
      <c r="R1776">
        <v>0</v>
      </c>
      <c r="S1776">
        <v>881.4</v>
      </c>
      <c r="T1776">
        <v>-881.4</v>
      </c>
    </row>
    <row r="1777" spans="1:20" x14ac:dyDescent="0.25">
      <c r="A1777" t="s">
        <v>75</v>
      </c>
      <c r="B1777" t="s">
        <v>103</v>
      </c>
      <c r="C1777" t="s">
        <v>27</v>
      </c>
      <c r="D1777" t="s">
        <v>253</v>
      </c>
      <c r="E1777" t="s">
        <v>114</v>
      </c>
      <c r="F1777">
        <v>33773</v>
      </c>
      <c r="G1777" t="s">
        <v>241</v>
      </c>
      <c r="H1777" t="s">
        <v>80</v>
      </c>
      <c r="I1777" t="s">
        <v>81</v>
      </c>
      <c r="J1777" t="s">
        <v>82</v>
      </c>
      <c r="K1777" t="s">
        <v>36</v>
      </c>
      <c r="L1777" t="s">
        <v>36</v>
      </c>
      <c r="M1777" t="s">
        <v>83</v>
      </c>
      <c r="N1777" s="11" t="s">
        <v>84</v>
      </c>
      <c r="O1777" s="11" t="s">
        <v>2274</v>
      </c>
      <c r="P1777">
        <v>-1</v>
      </c>
      <c r="Q1777">
        <v>0</v>
      </c>
      <c r="R1777">
        <v>391.05</v>
      </c>
      <c r="S1777">
        <v>0</v>
      </c>
      <c r="T1777">
        <v>391.05</v>
      </c>
    </row>
    <row r="1778" spans="1:20" x14ac:dyDescent="0.25">
      <c r="A1778" t="s">
        <v>75</v>
      </c>
      <c r="B1778" t="s">
        <v>424</v>
      </c>
      <c r="C1778" t="s">
        <v>26</v>
      </c>
      <c r="D1778" t="s">
        <v>425</v>
      </c>
      <c r="E1778" t="s">
        <v>426</v>
      </c>
      <c r="F1778">
        <v>37204</v>
      </c>
      <c r="G1778" t="s">
        <v>449</v>
      </c>
      <c r="H1778" t="s">
        <v>80</v>
      </c>
      <c r="I1778" t="s">
        <v>81</v>
      </c>
      <c r="J1778" t="s">
        <v>82</v>
      </c>
      <c r="K1778" t="s">
        <v>38</v>
      </c>
      <c r="L1778" t="s">
        <v>111</v>
      </c>
      <c r="M1778" t="s">
        <v>83</v>
      </c>
      <c r="N1778" s="11" t="s">
        <v>84</v>
      </c>
      <c r="O1778" s="11" t="s">
        <v>2274</v>
      </c>
      <c r="P1778">
        <v>-3</v>
      </c>
      <c r="Q1778">
        <v>0</v>
      </c>
      <c r="R1778">
        <v>151.94999999999999</v>
      </c>
      <c r="S1778">
        <v>0</v>
      </c>
      <c r="T1778">
        <v>151.94999999999999</v>
      </c>
    </row>
    <row r="1779" spans="1:20" x14ac:dyDescent="0.25">
      <c r="A1779" t="s">
        <v>75</v>
      </c>
      <c r="B1779" t="s">
        <v>351</v>
      </c>
      <c r="C1779" t="s">
        <v>22</v>
      </c>
      <c r="D1779" t="s">
        <v>190</v>
      </c>
      <c r="E1779" t="s">
        <v>137</v>
      </c>
      <c r="F1779">
        <v>24018</v>
      </c>
      <c r="G1779" t="s">
        <v>1483</v>
      </c>
      <c r="H1779" t="s">
        <v>210</v>
      </c>
      <c r="I1779" t="s">
        <v>81</v>
      </c>
      <c r="J1779" t="s">
        <v>82</v>
      </c>
      <c r="K1779" t="s">
        <v>40</v>
      </c>
      <c r="L1779" t="s">
        <v>211</v>
      </c>
      <c r="M1779" t="s">
        <v>83</v>
      </c>
      <c r="N1779" s="11" t="s">
        <v>84</v>
      </c>
      <c r="O1779" s="11" t="s">
        <v>2274</v>
      </c>
      <c r="P1779">
        <v>8</v>
      </c>
      <c r="Q1779">
        <v>0</v>
      </c>
      <c r="R1779">
        <v>2229.6</v>
      </c>
      <c r="S1779">
        <v>0</v>
      </c>
      <c r="T1779">
        <v>2229.6</v>
      </c>
    </row>
    <row r="1780" spans="1:20" x14ac:dyDescent="0.25">
      <c r="A1780" t="s">
        <v>75</v>
      </c>
      <c r="B1780" t="s">
        <v>478</v>
      </c>
      <c r="C1780" t="s">
        <v>26</v>
      </c>
      <c r="D1780" t="s">
        <v>425</v>
      </c>
      <c r="E1780" t="s">
        <v>426</v>
      </c>
      <c r="F1780">
        <v>37210</v>
      </c>
      <c r="G1780" t="s">
        <v>292</v>
      </c>
      <c r="H1780" t="s">
        <v>80</v>
      </c>
      <c r="I1780" t="s">
        <v>81</v>
      </c>
      <c r="J1780" t="s">
        <v>82</v>
      </c>
      <c r="K1780" t="s">
        <v>38</v>
      </c>
      <c r="L1780" t="s">
        <v>111</v>
      </c>
      <c r="M1780" t="s">
        <v>83</v>
      </c>
      <c r="N1780" s="11" t="s">
        <v>84</v>
      </c>
      <c r="O1780" s="11" t="s">
        <v>2274</v>
      </c>
      <c r="P1780">
        <v>-1</v>
      </c>
      <c r="Q1780">
        <v>0</v>
      </c>
      <c r="R1780">
        <v>136.15</v>
      </c>
      <c r="S1780">
        <v>0</v>
      </c>
      <c r="T1780">
        <v>136.15</v>
      </c>
    </row>
    <row r="1781" spans="1:20" x14ac:dyDescent="0.25">
      <c r="A1781" t="s">
        <v>75</v>
      </c>
      <c r="B1781" t="s">
        <v>242</v>
      </c>
      <c r="C1781" t="s">
        <v>20</v>
      </c>
      <c r="D1781" t="s">
        <v>243</v>
      </c>
      <c r="E1781" t="s">
        <v>244</v>
      </c>
      <c r="F1781">
        <v>2122</v>
      </c>
      <c r="G1781" t="s">
        <v>575</v>
      </c>
      <c r="H1781" t="s">
        <v>80</v>
      </c>
      <c r="I1781" t="s">
        <v>81</v>
      </c>
      <c r="J1781" t="s">
        <v>90</v>
      </c>
      <c r="K1781" t="s">
        <v>42</v>
      </c>
      <c r="L1781" t="s">
        <v>91</v>
      </c>
      <c r="M1781" t="s">
        <v>92</v>
      </c>
      <c r="N1781" s="11" t="s">
        <v>84</v>
      </c>
      <c r="O1781" s="11" t="s">
        <v>2274</v>
      </c>
      <c r="P1781">
        <v>0</v>
      </c>
      <c r="Q1781">
        <v>8</v>
      </c>
      <c r="R1781">
        <v>0</v>
      </c>
      <c r="S1781">
        <v>99.68</v>
      </c>
      <c r="T1781">
        <v>-99.68</v>
      </c>
    </row>
    <row r="1782" spans="1:20" x14ac:dyDescent="0.25">
      <c r="A1782" t="s">
        <v>75</v>
      </c>
      <c r="B1782" t="s">
        <v>533</v>
      </c>
      <c r="C1782" t="s">
        <v>28</v>
      </c>
      <c r="D1782" t="s">
        <v>534</v>
      </c>
      <c r="E1782" t="s">
        <v>295</v>
      </c>
      <c r="F1782">
        <v>84065</v>
      </c>
      <c r="G1782" t="s">
        <v>2143</v>
      </c>
      <c r="H1782" t="s">
        <v>80</v>
      </c>
      <c r="I1782" t="s">
        <v>81</v>
      </c>
      <c r="J1782" t="s">
        <v>90</v>
      </c>
      <c r="K1782" t="s">
        <v>38</v>
      </c>
      <c r="L1782" t="s">
        <v>129</v>
      </c>
      <c r="M1782" t="s">
        <v>92</v>
      </c>
      <c r="N1782" s="11" t="s">
        <v>84</v>
      </c>
      <c r="O1782" s="11" t="s">
        <v>2274</v>
      </c>
      <c r="P1782">
        <v>0</v>
      </c>
      <c r="Q1782">
        <v>4</v>
      </c>
      <c r="R1782">
        <v>0</v>
      </c>
      <c r="S1782">
        <v>435.6</v>
      </c>
      <c r="T1782">
        <v>-435.6</v>
      </c>
    </row>
    <row r="1783" spans="1:20" x14ac:dyDescent="0.25">
      <c r="A1783" t="s">
        <v>75</v>
      </c>
      <c r="B1783" t="s">
        <v>758</v>
      </c>
      <c r="C1783" t="s">
        <v>22</v>
      </c>
      <c r="D1783" t="s">
        <v>759</v>
      </c>
      <c r="E1783" t="s">
        <v>78</v>
      </c>
      <c r="F1783">
        <v>19087</v>
      </c>
      <c r="G1783" t="s">
        <v>220</v>
      </c>
      <c r="H1783" t="s">
        <v>80</v>
      </c>
      <c r="I1783" t="s">
        <v>81</v>
      </c>
      <c r="J1783" t="s">
        <v>82</v>
      </c>
      <c r="K1783" t="s">
        <v>53</v>
      </c>
      <c r="L1783" t="s">
        <v>165</v>
      </c>
      <c r="M1783" t="s">
        <v>83</v>
      </c>
      <c r="N1783" s="11" t="s">
        <v>84</v>
      </c>
      <c r="O1783" s="11" t="s">
        <v>2274</v>
      </c>
      <c r="P1783">
        <v>-1</v>
      </c>
      <c r="Q1783">
        <v>0</v>
      </c>
      <c r="R1783">
        <v>97</v>
      </c>
      <c r="S1783">
        <v>0</v>
      </c>
      <c r="T1783">
        <v>97</v>
      </c>
    </row>
    <row r="1784" spans="1:20" x14ac:dyDescent="0.25">
      <c r="A1784" t="s">
        <v>75</v>
      </c>
      <c r="B1784" t="s">
        <v>1484</v>
      </c>
      <c r="C1784" t="s">
        <v>23</v>
      </c>
      <c r="D1784" t="s">
        <v>504</v>
      </c>
      <c r="E1784" t="s">
        <v>327</v>
      </c>
      <c r="F1784">
        <v>97223</v>
      </c>
      <c r="G1784" t="s">
        <v>402</v>
      </c>
      <c r="H1784" t="s">
        <v>80</v>
      </c>
      <c r="I1784" t="s">
        <v>81</v>
      </c>
      <c r="J1784" t="s">
        <v>365</v>
      </c>
      <c r="K1784" t="s">
        <v>39</v>
      </c>
      <c r="L1784" t="s">
        <v>39</v>
      </c>
      <c r="M1784" t="s">
        <v>92</v>
      </c>
      <c r="N1784" s="11" t="s">
        <v>84</v>
      </c>
      <c r="O1784" s="11" t="s">
        <v>2274</v>
      </c>
      <c r="P1784">
        <v>-1</v>
      </c>
      <c r="Q1784">
        <v>0</v>
      </c>
      <c r="R1784">
        <v>295</v>
      </c>
      <c r="S1784">
        <v>0</v>
      </c>
      <c r="T1784">
        <v>295</v>
      </c>
    </row>
    <row r="1785" spans="1:20" x14ac:dyDescent="0.25">
      <c r="A1785" t="s">
        <v>75</v>
      </c>
      <c r="B1785" t="s">
        <v>1098</v>
      </c>
      <c r="C1785" t="s">
        <v>18</v>
      </c>
      <c r="D1785" t="s">
        <v>1099</v>
      </c>
      <c r="E1785" t="s">
        <v>191</v>
      </c>
      <c r="F1785">
        <v>75247</v>
      </c>
      <c r="G1785" t="s">
        <v>241</v>
      </c>
      <c r="H1785" t="s">
        <v>80</v>
      </c>
      <c r="I1785" t="s">
        <v>81</v>
      </c>
      <c r="J1785" t="s">
        <v>82</v>
      </c>
      <c r="K1785" t="s">
        <v>36</v>
      </c>
      <c r="L1785" t="s">
        <v>36</v>
      </c>
      <c r="M1785" t="s">
        <v>83</v>
      </c>
      <c r="N1785" s="11" t="s">
        <v>84</v>
      </c>
      <c r="O1785" s="11" t="s">
        <v>2274</v>
      </c>
      <c r="P1785">
        <v>-1</v>
      </c>
      <c r="Q1785">
        <v>0</v>
      </c>
      <c r="R1785">
        <v>434.5</v>
      </c>
      <c r="S1785">
        <v>0</v>
      </c>
      <c r="T1785">
        <v>434.5</v>
      </c>
    </row>
    <row r="1786" spans="1:20" x14ac:dyDescent="0.25">
      <c r="A1786" t="s">
        <v>75</v>
      </c>
      <c r="B1786" t="s">
        <v>1485</v>
      </c>
      <c r="C1786" t="s">
        <v>23</v>
      </c>
      <c r="D1786" t="s">
        <v>1486</v>
      </c>
      <c r="E1786" t="s">
        <v>327</v>
      </c>
      <c r="F1786">
        <v>97132</v>
      </c>
      <c r="G1786" t="s">
        <v>402</v>
      </c>
      <c r="H1786" t="s">
        <v>80</v>
      </c>
      <c r="I1786" t="s">
        <v>81</v>
      </c>
      <c r="J1786" t="s">
        <v>365</v>
      </c>
      <c r="K1786" t="s">
        <v>39</v>
      </c>
      <c r="L1786" t="s">
        <v>39</v>
      </c>
      <c r="M1786" t="s">
        <v>92</v>
      </c>
      <c r="N1786" s="11" t="s">
        <v>84</v>
      </c>
      <c r="O1786" s="11" t="s">
        <v>2274</v>
      </c>
      <c r="P1786">
        <v>0</v>
      </c>
      <c r="Q1786">
        <v>1</v>
      </c>
      <c r="R1786">
        <v>0</v>
      </c>
      <c r="S1786">
        <v>295</v>
      </c>
      <c r="T1786">
        <v>-295</v>
      </c>
    </row>
    <row r="1787" spans="1:20" x14ac:dyDescent="0.25">
      <c r="A1787" t="s">
        <v>75</v>
      </c>
      <c r="B1787" t="s">
        <v>331</v>
      </c>
      <c r="C1787" t="s">
        <v>18</v>
      </c>
      <c r="D1787" t="s">
        <v>332</v>
      </c>
      <c r="E1787" t="s">
        <v>333</v>
      </c>
      <c r="F1787">
        <v>72405</v>
      </c>
      <c r="G1787" t="s">
        <v>106</v>
      </c>
      <c r="H1787" t="s">
        <v>80</v>
      </c>
      <c r="I1787" t="s">
        <v>164</v>
      </c>
      <c r="J1787" t="s">
        <v>90</v>
      </c>
      <c r="K1787" t="s">
        <v>42</v>
      </c>
      <c r="L1787" t="s">
        <v>91</v>
      </c>
      <c r="M1787" t="s">
        <v>92</v>
      </c>
      <c r="N1787" s="11" t="s">
        <v>84</v>
      </c>
      <c r="O1787" s="11" t="s">
        <v>2274</v>
      </c>
      <c r="P1787">
        <v>0</v>
      </c>
      <c r="Q1787">
        <v>371</v>
      </c>
      <c r="R1787">
        <v>0</v>
      </c>
      <c r="S1787">
        <v>6900.6</v>
      </c>
      <c r="T1787">
        <v>-6900.6</v>
      </c>
    </row>
    <row r="1788" spans="1:20" x14ac:dyDescent="0.25">
      <c r="A1788" t="s">
        <v>75</v>
      </c>
      <c r="B1788" t="s">
        <v>1056</v>
      </c>
      <c r="C1788" t="s">
        <v>27</v>
      </c>
      <c r="D1788" t="s">
        <v>1057</v>
      </c>
      <c r="E1788" t="s">
        <v>114</v>
      </c>
      <c r="F1788">
        <v>33073</v>
      </c>
      <c r="G1788" t="s">
        <v>569</v>
      </c>
      <c r="H1788" t="s">
        <v>80</v>
      </c>
      <c r="I1788" t="s">
        <v>81</v>
      </c>
      <c r="J1788" t="s">
        <v>90</v>
      </c>
      <c r="K1788" t="s">
        <v>38</v>
      </c>
      <c r="L1788" t="s">
        <v>111</v>
      </c>
      <c r="M1788" t="s">
        <v>92</v>
      </c>
      <c r="N1788" s="11" t="s">
        <v>84</v>
      </c>
      <c r="O1788" s="11" t="s">
        <v>2274</v>
      </c>
      <c r="P1788">
        <v>0</v>
      </c>
      <c r="Q1788">
        <v>2</v>
      </c>
      <c r="R1788">
        <v>0</v>
      </c>
      <c r="S1788">
        <v>101.3</v>
      </c>
      <c r="T1788">
        <v>-101.3</v>
      </c>
    </row>
    <row r="1789" spans="1:20" x14ac:dyDescent="0.25">
      <c r="A1789" t="s">
        <v>75</v>
      </c>
      <c r="B1789" t="s">
        <v>200</v>
      </c>
      <c r="C1789" t="s">
        <v>28</v>
      </c>
      <c r="D1789" t="s">
        <v>201</v>
      </c>
      <c r="E1789" t="s">
        <v>95</v>
      </c>
      <c r="F1789">
        <v>80002</v>
      </c>
      <c r="G1789" t="s">
        <v>1128</v>
      </c>
      <c r="H1789" t="s">
        <v>80</v>
      </c>
      <c r="I1789" t="s">
        <v>81</v>
      </c>
      <c r="J1789" t="s">
        <v>90</v>
      </c>
      <c r="K1789" t="s">
        <v>38</v>
      </c>
      <c r="L1789" t="s">
        <v>111</v>
      </c>
      <c r="M1789" t="s">
        <v>92</v>
      </c>
      <c r="N1789" s="11" t="s">
        <v>84</v>
      </c>
      <c r="O1789" s="11" t="s">
        <v>2274</v>
      </c>
      <c r="P1789">
        <v>0</v>
      </c>
      <c r="Q1789">
        <v>2</v>
      </c>
      <c r="R1789">
        <v>0</v>
      </c>
      <c r="S1789">
        <v>139.5</v>
      </c>
      <c r="T1789">
        <v>-139.5</v>
      </c>
    </row>
    <row r="1790" spans="1:20" x14ac:dyDescent="0.25">
      <c r="A1790" t="s">
        <v>75</v>
      </c>
      <c r="B1790" t="s">
        <v>427</v>
      </c>
      <c r="C1790" t="s">
        <v>25</v>
      </c>
      <c r="D1790" t="s">
        <v>428</v>
      </c>
      <c r="E1790" t="s">
        <v>262</v>
      </c>
      <c r="F1790">
        <v>7026</v>
      </c>
      <c r="G1790" t="s">
        <v>531</v>
      </c>
      <c r="H1790" t="s">
        <v>80</v>
      </c>
      <c r="I1790" t="s">
        <v>81</v>
      </c>
      <c r="J1790" t="s">
        <v>90</v>
      </c>
      <c r="K1790" t="s">
        <v>53</v>
      </c>
      <c r="L1790" t="s">
        <v>532</v>
      </c>
      <c r="M1790" t="s">
        <v>92</v>
      </c>
      <c r="N1790" s="11" t="s">
        <v>84</v>
      </c>
      <c r="O1790" s="11" t="s">
        <v>2274</v>
      </c>
      <c r="P1790">
        <v>0</v>
      </c>
      <c r="Q1790">
        <v>9</v>
      </c>
      <c r="R1790">
        <v>0</v>
      </c>
      <c r="S1790">
        <v>1154.7</v>
      </c>
      <c r="T1790">
        <v>-1154.7</v>
      </c>
    </row>
    <row r="1791" spans="1:20" x14ac:dyDescent="0.25">
      <c r="A1791" t="s">
        <v>75</v>
      </c>
      <c r="B1791" t="s">
        <v>625</v>
      </c>
      <c r="C1791" t="s">
        <v>27</v>
      </c>
      <c r="D1791" t="s">
        <v>626</v>
      </c>
      <c r="E1791" t="s">
        <v>114</v>
      </c>
      <c r="F1791">
        <v>34491</v>
      </c>
      <c r="G1791" t="s">
        <v>1487</v>
      </c>
      <c r="H1791" t="s">
        <v>80</v>
      </c>
      <c r="I1791" t="s">
        <v>81</v>
      </c>
      <c r="J1791" t="s">
        <v>82</v>
      </c>
      <c r="K1791" t="s">
        <v>53</v>
      </c>
      <c r="L1791" t="s">
        <v>248</v>
      </c>
      <c r="M1791" t="s">
        <v>83</v>
      </c>
      <c r="N1791" s="11" t="s">
        <v>84</v>
      </c>
      <c r="O1791" s="11" t="s">
        <v>2274</v>
      </c>
      <c r="P1791">
        <v>-10</v>
      </c>
      <c r="Q1791">
        <v>0</v>
      </c>
      <c r="R1791">
        <v>24.2</v>
      </c>
      <c r="S1791">
        <v>0</v>
      </c>
      <c r="T1791">
        <v>24.2</v>
      </c>
    </row>
    <row r="1792" spans="1:20" x14ac:dyDescent="0.25">
      <c r="A1792" t="s">
        <v>75</v>
      </c>
      <c r="B1792" t="s">
        <v>780</v>
      </c>
      <c r="C1792" t="s">
        <v>20</v>
      </c>
      <c r="D1792" t="s">
        <v>781</v>
      </c>
      <c r="E1792" t="s">
        <v>186</v>
      </c>
      <c r="F1792">
        <v>12203</v>
      </c>
      <c r="G1792" t="s">
        <v>1488</v>
      </c>
      <c r="H1792" t="s">
        <v>80</v>
      </c>
      <c r="I1792" t="s">
        <v>81</v>
      </c>
      <c r="J1792" t="s">
        <v>82</v>
      </c>
      <c r="K1792" t="s">
        <v>38</v>
      </c>
      <c r="L1792" t="s">
        <v>129</v>
      </c>
      <c r="M1792" t="s">
        <v>83</v>
      </c>
      <c r="N1792" s="11" t="s">
        <v>84</v>
      </c>
      <c r="O1792" s="11" t="s">
        <v>2274</v>
      </c>
      <c r="P1792">
        <v>1</v>
      </c>
      <c r="Q1792">
        <v>0</v>
      </c>
      <c r="R1792">
        <v>13.5</v>
      </c>
      <c r="S1792">
        <v>0</v>
      </c>
      <c r="T1792">
        <v>13.5</v>
      </c>
    </row>
    <row r="1793" spans="1:20" x14ac:dyDescent="0.25">
      <c r="A1793" t="s">
        <v>75</v>
      </c>
      <c r="B1793" t="s">
        <v>194</v>
      </c>
      <c r="C1793" t="s">
        <v>19</v>
      </c>
      <c r="D1793" t="s">
        <v>195</v>
      </c>
      <c r="E1793" t="s">
        <v>147</v>
      </c>
      <c r="F1793">
        <v>85296</v>
      </c>
      <c r="G1793" t="s">
        <v>1489</v>
      </c>
      <c r="H1793" t="s">
        <v>80</v>
      </c>
      <c r="I1793" t="s">
        <v>81</v>
      </c>
      <c r="J1793" t="s">
        <v>82</v>
      </c>
      <c r="K1793" t="s">
        <v>53</v>
      </c>
      <c r="L1793" t="s">
        <v>228</v>
      </c>
      <c r="M1793" t="s">
        <v>83</v>
      </c>
      <c r="N1793" s="11" t="s">
        <v>84</v>
      </c>
      <c r="O1793" s="11" t="s">
        <v>2274</v>
      </c>
      <c r="P1793">
        <v>-9</v>
      </c>
      <c r="Q1793">
        <v>0</v>
      </c>
      <c r="R1793">
        <v>4527.3599999999997</v>
      </c>
      <c r="S1793">
        <v>0</v>
      </c>
      <c r="T1793">
        <v>4527.3599999999997</v>
      </c>
    </row>
    <row r="1794" spans="1:20" x14ac:dyDescent="0.25">
      <c r="A1794" t="s">
        <v>75</v>
      </c>
      <c r="B1794" t="s">
        <v>1572</v>
      </c>
      <c r="C1794" t="s">
        <v>26</v>
      </c>
      <c r="D1794" t="s">
        <v>1573</v>
      </c>
      <c r="E1794" t="s">
        <v>426</v>
      </c>
      <c r="F1794">
        <v>38305</v>
      </c>
      <c r="G1794" t="s">
        <v>1673</v>
      </c>
      <c r="H1794" t="s">
        <v>1575</v>
      </c>
      <c r="I1794" t="s">
        <v>89</v>
      </c>
      <c r="J1794" t="s">
        <v>90</v>
      </c>
      <c r="K1794" t="s">
        <v>35</v>
      </c>
      <c r="L1794" t="s">
        <v>1576</v>
      </c>
      <c r="M1794" t="s">
        <v>92</v>
      </c>
      <c r="N1794" s="11" t="s">
        <v>84</v>
      </c>
      <c r="O1794" s="11" t="s">
        <v>2274</v>
      </c>
      <c r="P1794">
        <v>0</v>
      </c>
      <c r="Q1794">
        <v>2</v>
      </c>
      <c r="R1794">
        <v>0</v>
      </c>
      <c r="S1794">
        <v>0</v>
      </c>
      <c r="T1794">
        <v>0</v>
      </c>
    </row>
    <row r="1795" spans="1:20" x14ac:dyDescent="0.25">
      <c r="A1795" t="s">
        <v>75</v>
      </c>
      <c r="B1795" t="s">
        <v>427</v>
      </c>
      <c r="C1795" t="s">
        <v>25</v>
      </c>
      <c r="D1795" t="s">
        <v>428</v>
      </c>
      <c r="E1795" t="s">
        <v>262</v>
      </c>
      <c r="F1795">
        <v>7026</v>
      </c>
      <c r="G1795" t="s">
        <v>1321</v>
      </c>
      <c r="H1795" t="s">
        <v>80</v>
      </c>
      <c r="I1795" t="s">
        <v>164</v>
      </c>
      <c r="J1795" t="s">
        <v>90</v>
      </c>
      <c r="K1795" t="s">
        <v>42</v>
      </c>
      <c r="L1795" t="s">
        <v>91</v>
      </c>
      <c r="M1795" t="s">
        <v>188</v>
      </c>
      <c r="N1795" s="11" t="s">
        <v>84</v>
      </c>
      <c r="O1795" s="11" t="s">
        <v>2274</v>
      </c>
      <c r="P1795">
        <v>0</v>
      </c>
      <c r="Q1795">
        <v>17</v>
      </c>
      <c r="R1795">
        <v>0</v>
      </c>
      <c r="S1795">
        <v>564.4</v>
      </c>
      <c r="T1795">
        <v>-564.4</v>
      </c>
    </row>
    <row r="1796" spans="1:20" x14ac:dyDescent="0.25">
      <c r="A1796" t="s">
        <v>75</v>
      </c>
      <c r="B1796" t="s">
        <v>651</v>
      </c>
      <c r="C1796" t="s">
        <v>26</v>
      </c>
      <c r="D1796" t="s">
        <v>652</v>
      </c>
      <c r="E1796" t="s">
        <v>109</v>
      </c>
      <c r="F1796">
        <v>28657</v>
      </c>
      <c r="G1796" t="s">
        <v>254</v>
      </c>
      <c r="H1796" t="s">
        <v>80</v>
      </c>
      <c r="I1796" t="s">
        <v>81</v>
      </c>
      <c r="J1796" t="s">
        <v>82</v>
      </c>
      <c r="K1796" t="s">
        <v>42</v>
      </c>
      <c r="L1796" t="s">
        <v>91</v>
      </c>
      <c r="M1796" t="s">
        <v>83</v>
      </c>
      <c r="N1796" s="11" t="s">
        <v>84</v>
      </c>
      <c r="O1796" s="11" t="s">
        <v>2274</v>
      </c>
      <c r="P1796">
        <v>-19</v>
      </c>
      <c r="Q1796">
        <v>0</v>
      </c>
      <c r="R1796">
        <v>1228.1600000000001</v>
      </c>
      <c r="S1796">
        <v>0</v>
      </c>
      <c r="T1796">
        <v>1228.1600000000001</v>
      </c>
    </row>
    <row r="1797" spans="1:20" x14ac:dyDescent="0.25">
      <c r="A1797" t="s">
        <v>75</v>
      </c>
      <c r="B1797" t="s">
        <v>355</v>
      </c>
      <c r="C1797" t="s">
        <v>25</v>
      </c>
      <c r="D1797" t="s">
        <v>356</v>
      </c>
      <c r="E1797" t="s">
        <v>186</v>
      </c>
      <c r="F1797">
        <v>11954</v>
      </c>
      <c r="G1797" t="s">
        <v>692</v>
      </c>
      <c r="H1797" t="s">
        <v>80</v>
      </c>
      <c r="I1797" t="s">
        <v>281</v>
      </c>
      <c r="J1797" t="s">
        <v>82</v>
      </c>
      <c r="K1797" t="s">
        <v>42</v>
      </c>
      <c r="L1797" t="s">
        <v>97</v>
      </c>
      <c r="M1797" t="s">
        <v>83</v>
      </c>
      <c r="N1797" s="11" t="s">
        <v>84</v>
      </c>
      <c r="O1797" s="11" t="s">
        <v>2274</v>
      </c>
      <c r="P1797">
        <v>-15</v>
      </c>
      <c r="Q1797">
        <v>0</v>
      </c>
      <c r="R1797">
        <v>33</v>
      </c>
      <c r="S1797">
        <v>0</v>
      </c>
      <c r="T1797">
        <v>33</v>
      </c>
    </row>
    <row r="1798" spans="1:20" x14ac:dyDescent="0.25">
      <c r="A1798" t="s">
        <v>75</v>
      </c>
      <c r="B1798" t="s">
        <v>842</v>
      </c>
      <c r="C1798" t="s">
        <v>30</v>
      </c>
      <c r="D1798" t="s">
        <v>843</v>
      </c>
      <c r="E1798" t="s">
        <v>640</v>
      </c>
      <c r="F1798">
        <v>60612</v>
      </c>
      <c r="G1798" t="s">
        <v>493</v>
      </c>
      <c r="H1798" t="s">
        <v>80</v>
      </c>
      <c r="I1798" t="s">
        <v>81</v>
      </c>
      <c r="J1798" t="s">
        <v>82</v>
      </c>
      <c r="K1798" t="s">
        <v>39</v>
      </c>
      <c r="L1798" t="s">
        <v>39</v>
      </c>
      <c r="M1798" t="s">
        <v>92</v>
      </c>
      <c r="N1798" s="11" t="s">
        <v>84</v>
      </c>
      <c r="O1798" s="11" t="s">
        <v>2274</v>
      </c>
      <c r="P1798">
        <v>1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 t="s">
        <v>75</v>
      </c>
      <c r="B1799" t="s">
        <v>269</v>
      </c>
      <c r="C1799" t="s">
        <v>27</v>
      </c>
      <c r="D1799" t="s">
        <v>270</v>
      </c>
      <c r="E1799" t="s">
        <v>114</v>
      </c>
      <c r="F1799">
        <v>33813</v>
      </c>
      <c r="G1799" t="s">
        <v>292</v>
      </c>
      <c r="H1799" t="s">
        <v>80</v>
      </c>
      <c r="I1799" t="s">
        <v>81</v>
      </c>
      <c r="J1799" t="s">
        <v>82</v>
      </c>
      <c r="K1799" t="s">
        <v>38</v>
      </c>
      <c r="L1799" t="s">
        <v>111</v>
      </c>
      <c r="M1799" t="s">
        <v>83</v>
      </c>
      <c r="N1799" s="11" t="s">
        <v>84</v>
      </c>
      <c r="O1799" s="11" t="s">
        <v>2274</v>
      </c>
      <c r="P1799">
        <v>-5</v>
      </c>
      <c r="Q1799">
        <v>0</v>
      </c>
      <c r="R1799">
        <v>712.58</v>
      </c>
      <c r="S1799">
        <v>0</v>
      </c>
      <c r="T1799">
        <v>712.58</v>
      </c>
    </row>
    <row r="1800" spans="1:20" x14ac:dyDescent="0.25">
      <c r="A1800" t="s">
        <v>75</v>
      </c>
      <c r="B1800" t="s">
        <v>112</v>
      </c>
      <c r="C1800" t="s">
        <v>27</v>
      </c>
      <c r="D1800" t="s">
        <v>113</v>
      </c>
      <c r="E1800" t="s">
        <v>114</v>
      </c>
      <c r="F1800">
        <v>32256</v>
      </c>
      <c r="G1800" t="s">
        <v>152</v>
      </c>
      <c r="H1800" t="s">
        <v>80</v>
      </c>
      <c r="I1800" t="s">
        <v>81</v>
      </c>
      <c r="J1800" t="s">
        <v>90</v>
      </c>
      <c r="K1800" t="s">
        <v>38</v>
      </c>
      <c r="L1800" t="s">
        <v>111</v>
      </c>
      <c r="M1800" t="s">
        <v>92</v>
      </c>
      <c r="N1800" s="11" t="s">
        <v>84</v>
      </c>
      <c r="O1800" s="11" t="s">
        <v>2274</v>
      </c>
      <c r="P1800">
        <v>0</v>
      </c>
      <c r="Q1800">
        <v>1</v>
      </c>
      <c r="R1800">
        <v>0</v>
      </c>
      <c r="S1800">
        <v>85.3</v>
      </c>
      <c r="T1800">
        <v>-85.3</v>
      </c>
    </row>
    <row r="1801" spans="1:20" x14ac:dyDescent="0.25">
      <c r="A1801" t="s">
        <v>75</v>
      </c>
      <c r="B1801" t="s">
        <v>1219</v>
      </c>
      <c r="C1801" t="s">
        <v>28</v>
      </c>
      <c r="D1801" t="s">
        <v>1220</v>
      </c>
      <c r="E1801" t="s">
        <v>95</v>
      </c>
      <c r="F1801">
        <v>80235</v>
      </c>
      <c r="G1801" t="s">
        <v>214</v>
      </c>
      <c r="H1801" t="s">
        <v>80</v>
      </c>
      <c r="I1801" t="s">
        <v>281</v>
      </c>
      <c r="J1801" t="s">
        <v>90</v>
      </c>
      <c r="K1801" t="s">
        <v>42</v>
      </c>
      <c r="L1801" t="s">
        <v>91</v>
      </c>
      <c r="M1801" t="s">
        <v>92</v>
      </c>
      <c r="N1801" s="11" t="s">
        <v>84</v>
      </c>
      <c r="O1801" s="11" t="s">
        <v>2274</v>
      </c>
      <c r="P1801">
        <v>0</v>
      </c>
      <c r="Q1801">
        <v>28</v>
      </c>
      <c r="R1801">
        <v>0</v>
      </c>
      <c r="S1801">
        <v>44.8</v>
      </c>
      <c r="T1801">
        <v>-44.8</v>
      </c>
    </row>
    <row r="1802" spans="1:20" x14ac:dyDescent="0.25">
      <c r="A1802" t="s">
        <v>75</v>
      </c>
      <c r="B1802" t="s">
        <v>682</v>
      </c>
      <c r="C1802" t="s">
        <v>29</v>
      </c>
      <c r="D1802" t="s">
        <v>683</v>
      </c>
      <c r="E1802" t="s">
        <v>87</v>
      </c>
      <c r="F1802">
        <v>44114</v>
      </c>
      <c r="G1802" t="s">
        <v>491</v>
      </c>
      <c r="H1802" t="s">
        <v>80</v>
      </c>
      <c r="I1802" t="s">
        <v>81</v>
      </c>
      <c r="J1802" t="s">
        <v>82</v>
      </c>
      <c r="K1802" t="s">
        <v>52</v>
      </c>
      <c r="L1802" t="s">
        <v>492</v>
      </c>
      <c r="M1802" t="s">
        <v>83</v>
      </c>
      <c r="N1802" s="11" t="s">
        <v>84</v>
      </c>
      <c r="O1802" s="11" t="s">
        <v>2274</v>
      </c>
      <c r="P1802">
        <v>-4</v>
      </c>
      <c r="Q1802">
        <v>0</v>
      </c>
      <c r="R1802">
        <v>237.4</v>
      </c>
      <c r="S1802">
        <v>0</v>
      </c>
      <c r="T1802">
        <v>237.4</v>
      </c>
    </row>
    <row r="1803" spans="1:20" x14ac:dyDescent="0.25">
      <c r="A1803" t="s">
        <v>75</v>
      </c>
      <c r="B1803" t="s">
        <v>732</v>
      </c>
      <c r="C1803" t="s">
        <v>25</v>
      </c>
      <c r="D1803" t="s">
        <v>733</v>
      </c>
      <c r="E1803" t="s">
        <v>262</v>
      </c>
      <c r="F1803">
        <v>7733</v>
      </c>
      <c r="G1803" t="s">
        <v>514</v>
      </c>
      <c r="H1803" t="s">
        <v>80</v>
      </c>
      <c r="I1803" t="s">
        <v>81</v>
      </c>
      <c r="J1803" t="s">
        <v>82</v>
      </c>
      <c r="K1803" t="s">
        <v>38</v>
      </c>
      <c r="L1803" t="s">
        <v>111</v>
      </c>
      <c r="M1803" t="s">
        <v>83</v>
      </c>
      <c r="N1803" s="11" t="s">
        <v>84</v>
      </c>
      <c r="O1803" s="11" t="s">
        <v>2274</v>
      </c>
      <c r="P1803">
        <v>-3</v>
      </c>
      <c r="Q1803">
        <v>0</v>
      </c>
      <c r="R1803">
        <v>312.89999999999998</v>
      </c>
      <c r="S1803">
        <v>0</v>
      </c>
      <c r="T1803">
        <v>312.89999999999998</v>
      </c>
    </row>
    <row r="1804" spans="1:20" x14ac:dyDescent="0.25">
      <c r="A1804" t="s">
        <v>75</v>
      </c>
      <c r="B1804" t="s">
        <v>203</v>
      </c>
      <c r="C1804" t="s">
        <v>22</v>
      </c>
      <c r="D1804" t="s">
        <v>204</v>
      </c>
      <c r="E1804" t="s">
        <v>78</v>
      </c>
      <c r="F1804">
        <v>18436</v>
      </c>
      <c r="G1804" t="s">
        <v>1490</v>
      </c>
      <c r="H1804" t="s">
        <v>80</v>
      </c>
      <c r="I1804" t="s">
        <v>81</v>
      </c>
      <c r="J1804" t="s">
        <v>90</v>
      </c>
      <c r="K1804" t="s">
        <v>53</v>
      </c>
      <c r="L1804" t="s">
        <v>248</v>
      </c>
      <c r="M1804" t="s">
        <v>92</v>
      </c>
      <c r="N1804" s="11" t="s">
        <v>84</v>
      </c>
      <c r="O1804" s="11" t="s">
        <v>2274</v>
      </c>
      <c r="P1804">
        <v>0</v>
      </c>
      <c r="Q1804">
        <v>6</v>
      </c>
      <c r="R1804">
        <v>0</v>
      </c>
      <c r="S1804">
        <v>27</v>
      </c>
      <c r="T1804">
        <v>-27</v>
      </c>
    </row>
    <row r="1805" spans="1:20" x14ac:dyDescent="0.25">
      <c r="A1805" t="s">
        <v>75</v>
      </c>
      <c r="B1805" t="s">
        <v>153</v>
      </c>
      <c r="C1805" t="s">
        <v>19</v>
      </c>
      <c r="D1805" t="s">
        <v>154</v>
      </c>
      <c r="E1805" t="s">
        <v>155</v>
      </c>
      <c r="F1805">
        <v>89148</v>
      </c>
      <c r="G1805" t="s">
        <v>88</v>
      </c>
      <c r="H1805" t="s">
        <v>80</v>
      </c>
      <c r="I1805" t="s">
        <v>281</v>
      </c>
      <c r="J1805" t="s">
        <v>90</v>
      </c>
      <c r="K1805" t="s">
        <v>42</v>
      </c>
      <c r="L1805" t="s">
        <v>91</v>
      </c>
      <c r="M1805" t="s">
        <v>92</v>
      </c>
      <c r="N1805" s="11" t="s">
        <v>84</v>
      </c>
      <c r="O1805" s="11" t="s">
        <v>2274</v>
      </c>
      <c r="P1805">
        <v>0</v>
      </c>
      <c r="Q1805">
        <v>71</v>
      </c>
      <c r="R1805">
        <v>0</v>
      </c>
      <c r="S1805">
        <v>102.24</v>
      </c>
      <c r="T1805">
        <v>-102.24</v>
      </c>
    </row>
    <row r="1806" spans="1:20" x14ac:dyDescent="0.25">
      <c r="A1806" t="s">
        <v>75</v>
      </c>
      <c r="B1806" t="s">
        <v>1004</v>
      </c>
      <c r="C1806" t="s">
        <v>22</v>
      </c>
      <c r="D1806" t="s">
        <v>1005</v>
      </c>
      <c r="E1806" t="s">
        <v>262</v>
      </c>
      <c r="F1806">
        <v>8096</v>
      </c>
      <c r="G1806" t="s">
        <v>1491</v>
      </c>
      <c r="H1806" t="s">
        <v>80</v>
      </c>
      <c r="I1806" t="s">
        <v>81</v>
      </c>
      <c r="J1806" t="s">
        <v>90</v>
      </c>
      <c r="K1806" t="s">
        <v>42</v>
      </c>
      <c r="L1806" t="s">
        <v>91</v>
      </c>
      <c r="M1806" t="s">
        <v>188</v>
      </c>
      <c r="N1806" s="11" t="s">
        <v>84</v>
      </c>
      <c r="O1806" s="11" t="s">
        <v>2274</v>
      </c>
      <c r="P1806">
        <v>0</v>
      </c>
      <c r="Q1806">
        <v>9</v>
      </c>
      <c r="R1806">
        <v>0</v>
      </c>
      <c r="S1806">
        <v>165.15</v>
      </c>
      <c r="T1806">
        <v>-165.15</v>
      </c>
    </row>
    <row r="1807" spans="1:20" x14ac:dyDescent="0.25">
      <c r="A1807" t="s">
        <v>75</v>
      </c>
      <c r="B1807" t="s">
        <v>200</v>
      </c>
      <c r="C1807" t="s">
        <v>28</v>
      </c>
      <c r="D1807" t="s">
        <v>201</v>
      </c>
      <c r="E1807" t="s">
        <v>95</v>
      </c>
      <c r="F1807">
        <v>80002</v>
      </c>
      <c r="G1807" t="s">
        <v>797</v>
      </c>
      <c r="H1807" t="s">
        <v>80</v>
      </c>
      <c r="I1807" t="s">
        <v>281</v>
      </c>
      <c r="J1807" t="s">
        <v>90</v>
      </c>
      <c r="K1807" t="s">
        <v>42</v>
      </c>
      <c r="L1807" t="s">
        <v>91</v>
      </c>
      <c r="M1807" t="s">
        <v>188</v>
      </c>
      <c r="N1807" s="11" t="s">
        <v>84</v>
      </c>
      <c r="O1807" s="11" t="s">
        <v>2274</v>
      </c>
      <c r="P1807">
        <v>0</v>
      </c>
      <c r="Q1807">
        <v>30</v>
      </c>
      <c r="R1807">
        <v>0</v>
      </c>
      <c r="S1807">
        <v>318.89999999999998</v>
      </c>
      <c r="T1807">
        <v>-318.89999999999998</v>
      </c>
    </row>
    <row r="1808" spans="1:20" x14ac:dyDescent="0.25">
      <c r="A1808" t="s">
        <v>75</v>
      </c>
      <c r="B1808" t="s">
        <v>301</v>
      </c>
      <c r="C1808" t="s">
        <v>29</v>
      </c>
      <c r="D1808" t="s">
        <v>302</v>
      </c>
      <c r="E1808" t="s">
        <v>87</v>
      </c>
      <c r="F1808">
        <v>45005</v>
      </c>
      <c r="G1808" t="s">
        <v>308</v>
      </c>
      <c r="H1808" t="s">
        <v>80</v>
      </c>
      <c r="I1808" t="s">
        <v>281</v>
      </c>
      <c r="J1808" t="s">
        <v>90</v>
      </c>
      <c r="K1808" t="s">
        <v>53</v>
      </c>
      <c r="L1808" t="s">
        <v>165</v>
      </c>
      <c r="M1808" t="s">
        <v>92</v>
      </c>
      <c r="N1808" s="11" t="s">
        <v>84</v>
      </c>
      <c r="O1808" s="11" t="s">
        <v>2274</v>
      </c>
      <c r="P1808">
        <v>0</v>
      </c>
      <c r="Q1808">
        <v>5</v>
      </c>
      <c r="R1808">
        <v>0</v>
      </c>
      <c r="S1808">
        <v>485</v>
      </c>
      <c r="T1808">
        <v>-485</v>
      </c>
    </row>
    <row r="1809" spans="1:20" x14ac:dyDescent="0.25">
      <c r="A1809" t="s">
        <v>75</v>
      </c>
      <c r="B1809" t="s">
        <v>561</v>
      </c>
      <c r="C1809" t="s">
        <v>19</v>
      </c>
      <c r="D1809" t="s">
        <v>562</v>
      </c>
      <c r="E1809" t="s">
        <v>147</v>
      </c>
      <c r="F1809">
        <v>85255</v>
      </c>
      <c r="G1809" t="s">
        <v>757</v>
      </c>
      <c r="H1809" t="s">
        <v>80</v>
      </c>
      <c r="I1809" t="s">
        <v>81</v>
      </c>
      <c r="J1809" t="s">
        <v>82</v>
      </c>
      <c r="K1809" t="s">
        <v>53</v>
      </c>
      <c r="L1809" t="s">
        <v>228</v>
      </c>
      <c r="M1809" t="s">
        <v>83</v>
      </c>
      <c r="N1809" s="11" t="s">
        <v>84</v>
      </c>
      <c r="O1809" s="11" t="s">
        <v>2274</v>
      </c>
      <c r="P1809">
        <v>-1</v>
      </c>
      <c r="Q1809">
        <v>0</v>
      </c>
      <c r="R1809">
        <v>92.6</v>
      </c>
      <c r="S1809">
        <v>0</v>
      </c>
      <c r="T1809">
        <v>92.6</v>
      </c>
    </row>
    <row r="1810" spans="1:20" x14ac:dyDescent="0.25">
      <c r="A1810" t="s">
        <v>75</v>
      </c>
      <c r="B1810" t="s">
        <v>717</v>
      </c>
      <c r="C1810" t="s">
        <v>27</v>
      </c>
      <c r="D1810" t="s">
        <v>648</v>
      </c>
      <c r="E1810" t="s">
        <v>114</v>
      </c>
      <c r="F1810">
        <v>32811</v>
      </c>
      <c r="G1810" t="s">
        <v>746</v>
      </c>
      <c r="H1810" t="s">
        <v>80</v>
      </c>
      <c r="I1810" t="s">
        <v>81</v>
      </c>
      <c r="J1810" t="s">
        <v>82</v>
      </c>
      <c r="K1810" t="s">
        <v>38</v>
      </c>
      <c r="L1810" t="s">
        <v>129</v>
      </c>
      <c r="M1810" t="s">
        <v>83</v>
      </c>
      <c r="N1810" s="11" t="s">
        <v>84</v>
      </c>
      <c r="O1810" s="11" t="s">
        <v>2274</v>
      </c>
      <c r="P1810">
        <v>0</v>
      </c>
      <c r="Q1810">
        <v>0</v>
      </c>
      <c r="R1810">
        <v>-228.69</v>
      </c>
      <c r="S1810">
        <v>0</v>
      </c>
      <c r="T1810">
        <v>-228.69</v>
      </c>
    </row>
    <row r="1811" spans="1:20" x14ac:dyDescent="0.25">
      <c r="A1811" t="s">
        <v>75</v>
      </c>
      <c r="B1811" t="s">
        <v>362</v>
      </c>
      <c r="C1811" t="s">
        <v>18</v>
      </c>
      <c r="D1811" t="s">
        <v>363</v>
      </c>
      <c r="E1811" t="s">
        <v>191</v>
      </c>
      <c r="F1811">
        <v>78734</v>
      </c>
      <c r="G1811" t="s">
        <v>1002</v>
      </c>
      <c r="H1811" t="s">
        <v>80</v>
      </c>
      <c r="I1811" t="s">
        <v>81</v>
      </c>
      <c r="J1811" t="s">
        <v>82</v>
      </c>
      <c r="K1811" t="s">
        <v>38</v>
      </c>
      <c r="L1811" t="s">
        <v>129</v>
      </c>
      <c r="M1811" t="s">
        <v>83</v>
      </c>
      <c r="N1811" s="11" t="s">
        <v>84</v>
      </c>
      <c r="O1811" s="11" t="s">
        <v>2274</v>
      </c>
      <c r="P1811">
        <v>-1</v>
      </c>
      <c r="Q1811">
        <v>0</v>
      </c>
      <c r="R1811">
        <v>21.21</v>
      </c>
      <c r="S1811">
        <v>0</v>
      </c>
      <c r="T1811">
        <v>21.21</v>
      </c>
    </row>
    <row r="1812" spans="1:20" x14ac:dyDescent="0.25">
      <c r="A1812" t="s">
        <v>75</v>
      </c>
      <c r="B1812" t="s">
        <v>778</v>
      </c>
      <c r="C1812" t="s">
        <v>25</v>
      </c>
      <c r="D1812" t="s">
        <v>779</v>
      </c>
      <c r="E1812" t="s">
        <v>262</v>
      </c>
      <c r="F1812">
        <v>7712</v>
      </c>
      <c r="G1812" t="s">
        <v>710</v>
      </c>
      <c r="H1812" t="s">
        <v>210</v>
      </c>
      <c r="I1812" t="s">
        <v>81</v>
      </c>
      <c r="J1812" t="s">
        <v>82</v>
      </c>
      <c r="K1812" t="s">
        <v>40</v>
      </c>
      <c r="L1812" t="s">
        <v>211</v>
      </c>
      <c r="M1812" t="s">
        <v>83</v>
      </c>
      <c r="N1812" s="11" t="s">
        <v>84</v>
      </c>
      <c r="O1812" s="11" t="s">
        <v>2274</v>
      </c>
      <c r="P1812">
        <v>-10</v>
      </c>
      <c r="Q1812">
        <v>0</v>
      </c>
      <c r="R1812">
        <v>2650</v>
      </c>
      <c r="S1812">
        <v>0</v>
      </c>
      <c r="T1812">
        <v>2650</v>
      </c>
    </row>
    <row r="1813" spans="1:20" x14ac:dyDescent="0.25">
      <c r="A1813" t="s">
        <v>75</v>
      </c>
      <c r="B1813" t="s">
        <v>1071</v>
      </c>
      <c r="C1813" t="s">
        <v>19</v>
      </c>
      <c r="D1813" t="s">
        <v>1072</v>
      </c>
      <c r="E1813" t="s">
        <v>147</v>
      </c>
      <c r="F1813">
        <v>85705</v>
      </c>
      <c r="G1813" t="s">
        <v>710</v>
      </c>
      <c r="H1813" t="s">
        <v>210</v>
      </c>
      <c r="I1813" t="s">
        <v>81</v>
      </c>
      <c r="J1813" t="s">
        <v>82</v>
      </c>
      <c r="K1813" t="s">
        <v>40</v>
      </c>
      <c r="L1813" t="s">
        <v>211</v>
      </c>
      <c r="M1813" t="s">
        <v>83</v>
      </c>
      <c r="N1813" s="11" t="s">
        <v>84</v>
      </c>
      <c r="O1813" s="11" t="s">
        <v>2274</v>
      </c>
      <c r="P1813">
        <v>-18</v>
      </c>
      <c r="Q1813">
        <v>0</v>
      </c>
      <c r="R1813">
        <v>4770</v>
      </c>
      <c r="S1813">
        <v>0</v>
      </c>
      <c r="T1813">
        <v>4770</v>
      </c>
    </row>
    <row r="1814" spans="1:20" x14ac:dyDescent="0.25">
      <c r="A1814" t="s">
        <v>75</v>
      </c>
      <c r="B1814" t="s">
        <v>498</v>
      </c>
      <c r="C1814" t="s">
        <v>31</v>
      </c>
      <c r="D1814" t="s">
        <v>499</v>
      </c>
      <c r="E1814" t="s">
        <v>114</v>
      </c>
      <c r="F1814">
        <v>33166</v>
      </c>
      <c r="G1814" t="s">
        <v>1492</v>
      </c>
      <c r="H1814" t="s">
        <v>80</v>
      </c>
      <c r="I1814" t="s">
        <v>81</v>
      </c>
      <c r="J1814" t="s">
        <v>82</v>
      </c>
      <c r="K1814" t="s">
        <v>44</v>
      </c>
      <c r="L1814" t="s">
        <v>1493</v>
      </c>
      <c r="M1814" t="s">
        <v>83</v>
      </c>
      <c r="N1814" s="11" t="s">
        <v>84</v>
      </c>
      <c r="O1814" s="11" t="s">
        <v>2274</v>
      </c>
      <c r="P1814">
        <v>-1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t="s">
        <v>75</v>
      </c>
      <c r="B1815" t="s">
        <v>404</v>
      </c>
      <c r="C1815" t="s">
        <v>29</v>
      </c>
      <c r="D1815" t="s">
        <v>405</v>
      </c>
      <c r="E1815" t="s">
        <v>78</v>
      </c>
      <c r="F1815">
        <v>15056</v>
      </c>
      <c r="G1815" t="s">
        <v>1292</v>
      </c>
      <c r="H1815" t="s">
        <v>80</v>
      </c>
      <c r="I1815" t="s">
        <v>81</v>
      </c>
      <c r="J1815" t="s">
        <v>82</v>
      </c>
      <c r="K1815" t="s">
        <v>53</v>
      </c>
      <c r="L1815" t="s">
        <v>248</v>
      </c>
      <c r="M1815" t="s">
        <v>83</v>
      </c>
      <c r="N1815" s="11" t="s">
        <v>84</v>
      </c>
      <c r="O1815" s="11" t="s">
        <v>2274</v>
      </c>
      <c r="P1815">
        <v>-10</v>
      </c>
      <c r="Q1815">
        <v>0</v>
      </c>
      <c r="R1815">
        <v>20.5</v>
      </c>
      <c r="S1815">
        <v>0</v>
      </c>
      <c r="T1815">
        <v>20.5</v>
      </c>
    </row>
    <row r="1816" spans="1:20" x14ac:dyDescent="0.25">
      <c r="A1816" t="s">
        <v>75</v>
      </c>
      <c r="B1816" t="s">
        <v>854</v>
      </c>
      <c r="C1816" t="s">
        <v>28</v>
      </c>
      <c r="D1816" t="s">
        <v>855</v>
      </c>
      <c r="E1816" t="s">
        <v>95</v>
      </c>
      <c r="F1816">
        <v>80537</v>
      </c>
      <c r="G1816" t="s">
        <v>1457</v>
      </c>
      <c r="H1816" t="s">
        <v>80</v>
      </c>
      <c r="I1816" t="s">
        <v>81</v>
      </c>
      <c r="J1816" t="s">
        <v>90</v>
      </c>
      <c r="K1816" t="s">
        <v>42</v>
      </c>
      <c r="L1816" t="s">
        <v>91</v>
      </c>
      <c r="M1816" t="s">
        <v>188</v>
      </c>
      <c r="N1816" s="11" t="s">
        <v>84</v>
      </c>
      <c r="O1816" s="11" t="s">
        <v>2274</v>
      </c>
      <c r="P1816">
        <v>0</v>
      </c>
      <c r="Q1816">
        <v>29</v>
      </c>
      <c r="R1816">
        <v>0</v>
      </c>
      <c r="S1816">
        <v>121.8</v>
      </c>
      <c r="T1816">
        <v>-121.8</v>
      </c>
    </row>
    <row r="1817" spans="1:20" x14ac:dyDescent="0.25">
      <c r="A1817" t="s">
        <v>75</v>
      </c>
      <c r="B1817" t="s">
        <v>739</v>
      </c>
      <c r="C1817" t="s">
        <v>22</v>
      </c>
      <c r="D1817" t="s">
        <v>740</v>
      </c>
      <c r="E1817" t="s">
        <v>262</v>
      </c>
      <c r="F1817">
        <v>8505</v>
      </c>
      <c r="G1817" t="s">
        <v>205</v>
      </c>
      <c r="H1817" t="s">
        <v>80</v>
      </c>
      <c r="I1817" t="s">
        <v>281</v>
      </c>
      <c r="J1817" t="s">
        <v>90</v>
      </c>
      <c r="K1817" t="s">
        <v>42</v>
      </c>
      <c r="L1817" t="s">
        <v>91</v>
      </c>
      <c r="M1817" t="s">
        <v>92</v>
      </c>
      <c r="N1817" s="11" t="s">
        <v>84</v>
      </c>
      <c r="O1817" s="11" t="s">
        <v>2274</v>
      </c>
      <c r="P1817">
        <v>0</v>
      </c>
      <c r="Q1817">
        <v>110</v>
      </c>
      <c r="R1817">
        <v>0</v>
      </c>
      <c r="S1817">
        <v>1017.5</v>
      </c>
      <c r="T1817">
        <v>-1017.5</v>
      </c>
    </row>
    <row r="1818" spans="1:20" x14ac:dyDescent="0.25">
      <c r="A1818" t="s">
        <v>75</v>
      </c>
      <c r="B1818" t="s">
        <v>2115</v>
      </c>
      <c r="C1818" t="s">
        <v>29</v>
      </c>
      <c r="D1818" t="s">
        <v>2116</v>
      </c>
      <c r="E1818" t="s">
        <v>100</v>
      </c>
      <c r="F1818">
        <v>46038</v>
      </c>
      <c r="G1818" t="s">
        <v>96</v>
      </c>
      <c r="H1818" t="s">
        <v>80</v>
      </c>
      <c r="I1818" t="s">
        <v>281</v>
      </c>
      <c r="J1818" t="s">
        <v>90</v>
      </c>
      <c r="K1818" t="s">
        <v>42</v>
      </c>
      <c r="L1818" t="s">
        <v>97</v>
      </c>
      <c r="M1818" t="s">
        <v>92</v>
      </c>
      <c r="N1818" s="11" t="s">
        <v>84</v>
      </c>
      <c r="O1818" s="11" t="s">
        <v>2274</v>
      </c>
      <c r="P1818">
        <v>0</v>
      </c>
      <c r="Q1818">
        <v>60</v>
      </c>
      <c r="R1818">
        <v>0</v>
      </c>
      <c r="S1818">
        <v>102</v>
      </c>
      <c r="T1818">
        <v>-102</v>
      </c>
    </row>
    <row r="1819" spans="1:20" x14ac:dyDescent="0.25">
      <c r="A1819" t="s">
        <v>75</v>
      </c>
      <c r="B1819" t="s">
        <v>1494</v>
      </c>
      <c r="C1819" t="s">
        <v>26</v>
      </c>
      <c r="D1819" t="s">
        <v>1495</v>
      </c>
      <c r="E1819" t="s">
        <v>109</v>
      </c>
      <c r="F1819">
        <v>27284</v>
      </c>
      <c r="G1819" t="s">
        <v>450</v>
      </c>
      <c r="H1819" t="s">
        <v>80</v>
      </c>
      <c r="I1819" t="s">
        <v>81</v>
      </c>
      <c r="J1819" t="s">
        <v>90</v>
      </c>
      <c r="K1819" t="s">
        <v>51</v>
      </c>
      <c r="L1819" t="s">
        <v>250</v>
      </c>
      <c r="M1819" t="s">
        <v>92</v>
      </c>
      <c r="N1819" s="11" t="s">
        <v>84</v>
      </c>
      <c r="O1819" s="11" t="s">
        <v>2274</v>
      </c>
      <c r="P1819">
        <v>0</v>
      </c>
      <c r="Q1819">
        <v>2</v>
      </c>
      <c r="R1819">
        <v>0</v>
      </c>
      <c r="S1819">
        <v>31</v>
      </c>
      <c r="T1819">
        <v>-31</v>
      </c>
    </row>
    <row r="1820" spans="1:20" x14ac:dyDescent="0.25">
      <c r="A1820" t="s">
        <v>75</v>
      </c>
      <c r="B1820" t="s">
        <v>500</v>
      </c>
      <c r="C1820" t="s">
        <v>23</v>
      </c>
      <c r="D1820" t="s">
        <v>501</v>
      </c>
      <c r="E1820" t="s">
        <v>176</v>
      </c>
      <c r="F1820">
        <v>98034</v>
      </c>
      <c r="G1820" t="s">
        <v>324</v>
      </c>
      <c r="H1820" t="s">
        <v>80</v>
      </c>
      <c r="I1820" t="s">
        <v>81</v>
      </c>
      <c r="J1820" t="s">
        <v>90</v>
      </c>
      <c r="K1820" t="s">
        <v>36</v>
      </c>
      <c r="L1820" t="s">
        <v>36</v>
      </c>
      <c r="M1820" t="s">
        <v>92</v>
      </c>
      <c r="N1820" s="11" t="s">
        <v>84</v>
      </c>
      <c r="O1820" s="11" t="s">
        <v>2274</v>
      </c>
      <c r="P1820">
        <v>0</v>
      </c>
      <c r="Q1820">
        <v>13</v>
      </c>
      <c r="R1820">
        <v>0</v>
      </c>
      <c r="S1820">
        <v>1157.78</v>
      </c>
      <c r="T1820">
        <v>-1157.78</v>
      </c>
    </row>
    <row r="1821" spans="1:20" x14ac:dyDescent="0.25">
      <c r="A1821" t="s">
        <v>75</v>
      </c>
      <c r="B1821" t="s">
        <v>541</v>
      </c>
      <c r="C1821" t="s">
        <v>29</v>
      </c>
      <c r="D1821" t="s">
        <v>542</v>
      </c>
      <c r="E1821" t="s">
        <v>142</v>
      </c>
      <c r="F1821">
        <v>48359</v>
      </c>
      <c r="G1821" t="s">
        <v>388</v>
      </c>
      <c r="H1821" t="s">
        <v>80</v>
      </c>
      <c r="I1821" t="s">
        <v>81</v>
      </c>
      <c r="J1821" t="s">
        <v>90</v>
      </c>
      <c r="K1821" t="s">
        <v>38</v>
      </c>
      <c r="L1821" t="s">
        <v>111</v>
      </c>
      <c r="M1821" t="s">
        <v>92</v>
      </c>
      <c r="N1821" s="11" t="s">
        <v>84</v>
      </c>
      <c r="O1821" s="11" t="s">
        <v>2274</v>
      </c>
      <c r="P1821">
        <v>0</v>
      </c>
      <c r="Q1821">
        <v>1</v>
      </c>
      <c r="R1821">
        <v>0</v>
      </c>
      <c r="S1821">
        <v>149</v>
      </c>
      <c r="T1821">
        <v>-149</v>
      </c>
    </row>
    <row r="1822" spans="1:20" x14ac:dyDescent="0.25">
      <c r="A1822" t="s">
        <v>75</v>
      </c>
      <c r="B1822" t="s">
        <v>316</v>
      </c>
      <c r="C1822" t="s">
        <v>27</v>
      </c>
      <c r="D1822" t="s">
        <v>237</v>
      </c>
      <c r="E1822" t="s">
        <v>114</v>
      </c>
      <c r="F1822">
        <v>34240</v>
      </c>
      <c r="G1822" t="s">
        <v>321</v>
      </c>
      <c r="H1822" t="s">
        <v>80</v>
      </c>
      <c r="I1822" t="s">
        <v>281</v>
      </c>
      <c r="J1822" t="s">
        <v>90</v>
      </c>
      <c r="K1822" t="s">
        <v>42</v>
      </c>
      <c r="L1822" t="s">
        <v>91</v>
      </c>
      <c r="M1822" t="s">
        <v>188</v>
      </c>
      <c r="N1822" s="11" t="s">
        <v>84</v>
      </c>
      <c r="O1822" s="11" t="s">
        <v>2274</v>
      </c>
      <c r="P1822">
        <v>0</v>
      </c>
      <c r="Q1822">
        <v>40</v>
      </c>
      <c r="R1822">
        <v>0</v>
      </c>
      <c r="S1822">
        <v>108</v>
      </c>
      <c r="T1822">
        <v>-108</v>
      </c>
    </row>
    <row r="1823" spans="1:20" x14ac:dyDescent="0.25">
      <c r="A1823" t="s">
        <v>75</v>
      </c>
      <c r="B1823" t="s">
        <v>1496</v>
      </c>
      <c r="C1823" t="s">
        <v>27</v>
      </c>
      <c r="D1823" t="s">
        <v>495</v>
      </c>
      <c r="E1823" t="s">
        <v>114</v>
      </c>
      <c r="F1823">
        <v>33614</v>
      </c>
      <c r="G1823" t="s">
        <v>418</v>
      </c>
      <c r="H1823" t="s">
        <v>80</v>
      </c>
      <c r="I1823" t="s">
        <v>81</v>
      </c>
      <c r="J1823" t="s">
        <v>90</v>
      </c>
      <c r="K1823" t="s">
        <v>51</v>
      </c>
      <c r="L1823" t="s">
        <v>250</v>
      </c>
      <c r="M1823" t="s">
        <v>92</v>
      </c>
      <c r="N1823" s="11" t="s">
        <v>84</v>
      </c>
      <c r="O1823" s="11" t="s">
        <v>2274</v>
      </c>
      <c r="P1823">
        <v>0</v>
      </c>
      <c r="Q1823">
        <v>1</v>
      </c>
      <c r="R1823">
        <v>0</v>
      </c>
      <c r="S1823">
        <v>175.5</v>
      </c>
      <c r="T1823">
        <v>-175.5</v>
      </c>
    </row>
    <row r="1824" spans="1:20" x14ac:dyDescent="0.25">
      <c r="A1824" t="s">
        <v>75</v>
      </c>
      <c r="B1824" t="s">
        <v>407</v>
      </c>
      <c r="C1824" t="s">
        <v>22</v>
      </c>
      <c r="D1824" t="s">
        <v>408</v>
      </c>
      <c r="E1824" t="s">
        <v>137</v>
      </c>
      <c r="F1824">
        <v>23454</v>
      </c>
      <c r="G1824" t="s">
        <v>309</v>
      </c>
      <c r="H1824" t="s">
        <v>80</v>
      </c>
      <c r="I1824" t="s">
        <v>281</v>
      </c>
      <c r="J1824" t="s">
        <v>90</v>
      </c>
      <c r="K1824" t="s">
        <v>42</v>
      </c>
      <c r="L1824" t="s">
        <v>91</v>
      </c>
      <c r="M1824" t="s">
        <v>92</v>
      </c>
      <c r="N1824" s="11" t="s">
        <v>84</v>
      </c>
      <c r="O1824" s="11" t="s">
        <v>2274</v>
      </c>
      <c r="P1824">
        <v>0</v>
      </c>
      <c r="Q1824">
        <v>109</v>
      </c>
      <c r="R1824">
        <v>0</v>
      </c>
      <c r="S1824">
        <v>1008.25</v>
      </c>
      <c r="T1824">
        <v>-1008.25</v>
      </c>
    </row>
    <row r="1825" spans="1:20" x14ac:dyDescent="0.25">
      <c r="A1825" t="s">
        <v>75</v>
      </c>
      <c r="B1825" t="s">
        <v>1044</v>
      </c>
      <c r="C1825" t="s">
        <v>23</v>
      </c>
      <c r="D1825" t="s">
        <v>1045</v>
      </c>
      <c r="E1825" t="s">
        <v>327</v>
      </c>
      <c r="F1825">
        <v>97045</v>
      </c>
      <c r="G1825" t="s">
        <v>119</v>
      </c>
      <c r="H1825" t="s">
        <v>80</v>
      </c>
      <c r="I1825" t="s">
        <v>81</v>
      </c>
      <c r="J1825" t="s">
        <v>82</v>
      </c>
      <c r="K1825" t="s">
        <v>38</v>
      </c>
      <c r="L1825" t="s">
        <v>111</v>
      </c>
      <c r="M1825" t="s">
        <v>83</v>
      </c>
      <c r="N1825" s="11" t="s">
        <v>84</v>
      </c>
      <c r="O1825" s="11" t="s">
        <v>2274</v>
      </c>
      <c r="P1825">
        <v>-2</v>
      </c>
      <c r="Q1825">
        <v>0</v>
      </c>
      <c r="R1825">
        <v>253.4</v>
      </c>
      <c r="S1825">
        <v>0</v>
      </c>
      <c r="T1825">
        <v>253.4</v>
      </c>
    </row>
    <row r="1826" spans="1:20" x14ac:dyDescent="0.25">
      <c r="A1826" t="s">
        <v>75</v>
      </c>
      <c r="B1826" t="s">
        <v>764</v>
      </c>
      <c r="C1826" t="s">
        <v>25</v>
      </c>
      <c r="D1826" t="s">
        <v>765</v>
      </c>
      <c r="E1826" t="s">
        <v>186</v>
      </c>
      <c r="F1826">
        <v>11782</v>
      </c>
      <c r="G1826" t="s">
        <v>692</v>
      </c>
      <c r="H1826" t="s">
        <v>80</v>
      </c>
      <c r="I1826" t="s">
        <v>281</v>
      </c>
      <c r="J1826" t="s">
        <v>82</v>
      </c>
      <c r="K1826" t="s">
        <v>42</v>
      </c>
      <c r="L1826" t="s">
        <v>97</v>
      </c>
      <c r="M1826" t="s">
        <v>83</v>
      </c>
      <c r="N1826" s="11" t="s">
        <v>84</v>
      </c>
      <c r="O1826" s="11" t="s">
        <v>2274</v>
      </c>
      <c r="P1826">
        <v>-6</v>
      </c>
      <c r="Q1826">
        <v>0</v>
      </c>
      <c r="R1826">
        <v>13.2</v>
      </c>
      <c r="S1826">
        <v>0</v>
      </c>
      <c r="T1826">
        <v>13.2</v>
      </c>
    </row>
    <row r="1827" spans="1:20" x14ac:dyDescent="0.25">
      <c r="A1827" t="s">
        <v>75</v>
      </c>
      <c r="B1827" t="s">
        <v>395</v>
      </c>
      <c r="C1827" t="s">
        <v>24</v>
      </c>
      <c r="D1827" t="s">
        <v>396</v>
      </c>
      <c r="E1827" t="s">
        <v>397</v>
      </c>
      <c r="F1827">
        <v>55439</v>
      </c>
      <c r="G1827" t="s">
        <v>392</v>
      </c>
      <c r="H1827" t="s">
        <v>80</v>
      </c>
      <c r="I1827" t="s">
        <v>281</v>
      </c>
      <c r="J1827" t="s">
        <v>82</v>
      </c>
      <c r="K1827" t="s">
        <v>42</v>
      </c>
      <c r="L1827" t="s">
        <v>91</v>
      </c>
      <c r="M1827" t="s">
        <v>83</v>
      </c>
      <c r="N1827" s="11" t="s">
        <v>84</v>
      </c>
      <c r="O1827" s="11" t="s">
        <v>2274</v>
      </c>
      <c r="P1827">
        <v>-11</v>
      </c>
      <c r="Q1827">
        <v>0</v>
      </c>
      <c r="R1827">
        <v>833.25</v>
      </c>
      <c r="S1827">
        <v>0</v>
      </c>
      <c r="T1827">
        <v>833.25</v>
      </c>
    </row>
    <row r="1828" spans="1:20" x14ac:dyDescent="0.25">
      <c r="A1828" t="s">
        <v>75</v>
      </c>
      <c r="B1828" t="s">
        <v>85</v>
      </c>
      <c r="C1828" t="s">
        <v>29</v>
      </c>
      <c r="D1828" t="s">
        <v>86</v>
      </c>
      <c r="E1828" t="s">
        <v>87</v>
      </c>
      <c r="F1828">
        <v>45040</v>
      </c>
      <c r="G1828" t="s">
        <v>402</v>
      </c>
      <c r="H1828" t="s">
        <v>80</v>
      </c>
      <c r="I1828" t="s">
        <v>81</v>
      </c>
      <c r="J1828" t="s">
        <v>365</v>
      </c>
      <c r="K1828" t="s">
        <v>39</v>
      </c>
      <c r="L1828" t="s">
        <v>39</v>
      </c>
      <c r="M1828" t="s">
        <v>92</v>
      </c>
      <c r="N1828" s="11" t="s">
        <v>84</v>
      </c>
      <c r="O1828" s="11" t="s">
        <v>2274</v>
      </c>
      <c r="P1828">
        <v>0</v>
      </c>
      <c r="Q1828">
        <v>1</v>
      </c>
      <c r="R1828">
        <v>0</v>
      </c>
      <c r="S1828">
        <v>0</v>
      </c>
      <c r="T1828">
        <v>0</v>
      </c>
    </row>
    <row r="1829" spans="1:20" x14ac:dyDescent="0.25">
      <c r="A1829" t="s">
        <v>75</v>
      </c>
      <c r="B1829" t="s">
        <v>668</v>
      </c>
      <c r="C1829" t="s">
        <v>28</v>
      </c>
      <c r="D1829" t="s">
        <v>623</v>
      </c>
      <c r="E1829" t="s">
        <v>95</v>
      </c>
      <c r="F1829">
        <v>80130</v>
      </c>
      <c r="G1829" t="s">
        <v>1497</v>
      </c>
      <c r="H1829" t="s">
        <v>133</v>
      </c>
      <c r="I1829" t="s">
        <v>164</v>
      </c>
      <c r="J1829" t="s">
        <v>90</v>
      </c>
      <c r="K1829" t="s">
        <v>53</v>
      </c>
      <c r="L1829" t="s">
        <v>368</v>
      </c>
      <c r="M1829" t="s">
        <v>166</v>
      </c>
      <c r="N1829" s="11" t="s">
        <v>84</v>
      </c>
      <c r="O1829" s="11" t="s">
        <v>2274</v>
      </c>
      <c r="P1829">
        <v>0</v>
      </c>
      <c r="Q1829">
        <v>42</v>
      </c>
      <c r="R1829">
        <v>0</v>
      </c>
      <c r="S1829">
        <v>879.9</v>
      </c>
      <c r="T1829">
        <v>-879.9</v>
      </c>
    </row>
    <row r="1830" spans="1:20" x14ac:dyDescent="0.25">
      <c r="A1830" t="s">
        <v>75</v>
      </c>
      <c r="B1830" t="s">
        <v>1330</v>
      </c>
      <c r="C1830" t="s">
        <v>30</v>
      </c>
      <c r="D1830" t="s">
        <v>1331</v>
      </c>
      <c r="E1830" t="s">
        <v>640</v>
      </c>
      <c r="F1830">
        <v>60076</v>
      </c>
      <c r="G1830" t="s">
        <v>388</v>
      </c>
      <c r="H1830" t="s">
        <v>80</v>
      </c>
      <c r="I1830" t="s">
        <v>81</v>
      </c>
      <c r="J1830" t="s">
        <v>90</v>
      </c>
      <c r="K1830" t="s">
        <v>38</v>
      </c>
      <c r="L1830" t="s">
        <v>111</v>
      </c>
      <c r="M1830" t="s">
        <v>92</v>
      </c>
      <c r="N1830" s="11" t="s">
        <v>84</v>
      </c>
      <c r="O1830" s="11" t="s">
        <v>2274</v>
      </c>
      <c r="P1830">
        <v>0</v>
      </c>
      <c r="Q1830">
        <v>4</v>
      </c>
      <c r="R1830">
        <v>0</v>
      </c>
      <c r="S1830">
        <v>596</v>
      </c>
      <c r="T1830">
        <v>-596</v>
      </c>
    </row>
    <row r="1831" spans="1:20" x14ac:dyDescent="0.25">
      <c r="A1831" t="s">
        <v>75</v>
      </c>
      <c r="B1831" t="s">
        <v>120</v>
      </c>
      <c r="C1831" t="s">
        <v>22</v>
      </c>
      <c r="D1831" t="s">
        <v>121</v>
      </c>
      <c r="E1831" t="s">
        <v>122</v>
      </c>
      <c r="F1831">
        <v>20910</v>
      </c>
      <c r="G1831" t="s">
        <v>2090</v>
      </c>
      <c r="H1831" t="s">
        <v>80</v>
      </c>
      <c r="I1831" t="s">
        <v>281</v>
      </c>
      <c r="J1831" t="s">
        <v>90</v>
      </c>
      <c r="K1831" t="s">
        <v>54</v>
      </c>
      <c r="L1831" t="s">
        <v>824</v>
      </c>
      <c r="M1831" t="s">
        <v>92</v>
      </c>
      <c r="N1831" s="11" t="s">
        <v>84</v>
      </c>
      <c r="O1831" s="11" t="s">
        <v>2274</v>
      </c>
      <c r="P1831">
        <v>0</v>
      </c>
      <c r="Q1831">
        <v>2</v>
      </c>
      <c r="R1831">
        <v>0</v>
      </c>
      <c r="S1831">
        <v>42</v>
      </c>
      <c r="T1831">
        <v>-42</v>
      </c>
    </row>
    <row r="1832" spans="1:20" x14ac:dyDescent="0.25">
      <c r="A1832" t="s">
        <v>75</v>
      </c>
      <c r="B1832" t="s">
        <v>1375</v>
      </c>
      <c r="C1832" t="s">
        <v>19</v>
      </c>
      <c r="D1832" t="s">
        <v>1376</v>
      </c>
      <c r="E1832" t="s">
        <v>147</v>
      </c>
      <c r="F1832">
        <v>85140</v>
      </c>
      <c r="G1832" t="s">
        <v>1526</v>
      </c>
      <c r="H1832" t="s">
        <v>80</v>
      </c>
      <c r="I1832" t="s">
        <v>281</v>
      </c>
      <c r="J1832" t="s">
        <v>1070</v>
      </c>
      <c r="K1832" t="s">
        <v>44</v>
      </c>
      <c r="L1832" t="s">
        <v>144</v>
      </c>
      <c r="M1832" t="s">
        <v>83</v>
      </c>
      <c r="N1832" s="11" t="s">
        <v>84</v>
      </c>
      <c r="O1832" s="11" t="s">
        <v>2274</v>
      </c>
      <c r="P1832">
        <v>0</v>
      </c>
      <c r="Q1832">
        <v>41</v>
      </c>
      <c r="R1832">
        <v>0</v>
      </c>
      <c r="S1832">
        <v>0</v>
      </c>
      <c r="T1832">
        <v>0</v>
      </c>
    </row>
    <row r="1833" spans="1:20" x14ac:dyDescent="0.25">
      <c r="A1833" t="s">
        <v>75</v>
      </c>
      <c r="B1833" t="s">
        <v>726</v>
      </c>
      <c r="C1833" t="s">
        <v>28</v>
      </c>
      <c r="D1833" t="s">
        <v>727</v>
      </c>
      <c r="E1833" t="s">
        <v>95</v>
      </c>
      <c r="F1833">
        <v>81652</v>
      </c>
      <c r="G1833" t="s">
        <v>1407</v>
      </c>
      <c r="H1833" t="s">
        <v>80</v>
      </c>
      <c r="I1833" t="s">
        <v>81</v>
      </c>
      <c r="J1833" t="s">
        <v>82</v>
      </c>
      <c r="K1833" t="s">
        <v>37</v>
      </c>
      <c r="L1833" t="s">
        <v>170</v>
      </c>
      <c r="M1833" t="s">
        <v>83</v>
      </c>
      <c r="N1833" s="11" t="s">
        <v>84</v>
      </c>
      <c r="O1833" s="11" t="s">
        <v>2274</v>
      </c>
      <c r="P1833">
        <v>-1</v>
      </c>
      <c r="Q1833">
        <v>0</v>
      </c>
      <c r="R1833">
        <v>65.2</v>
      </c>
      <c r="S1833">
        <v>0</v>
      </c>
      <c r="T1833">
        <v>65.2</v>
      </c>
    </row>
    <row r="1834" spans="1:20" x14ac:dyDescent="0.25">
      <c r="A1834" t="s">
        <v>75</v>
      </c>
      <c r="B1834" t="s">
        <v>600</v>
      </c>
      <c r="C1834" t="s">
        <v>29</v>
      </c>
      <c r="D1834" t="s">
        <v>601</v>
      </c>
      <c r="E1834" t="s">
        <v>142</v>
      </c>
      <c r="F1834">
        <v>49629</v>
      </c>
      <c r="G1834" t="s">
        <v>402</v>
      </c>
      <c r="H1834" t="s">
        <v>80</v>
      </c>
      <c r="I1834" t="s">
        <v>81</v>
      </c>
      <c r="J1834" t="s">
        <v>365</v>
      </c>
      <c r="K1834" t="s">
        <v>39</v>
      </c>
      <c r="L1834" t="s">
        <v>39</v>
      </c>
      <c r="M1834" t="s">
        <v>92</v>
      </c>
      <c r="N1834" s="11" t="s">
        <v>84</v>
      </c>
      <c r="O1834" s="11" t="s">
        <v>2274</v>
      </c>
      <c r="P1834">
        <v>0</v>
      </c>
      <c r="Q1834">
        <v>0</v>
      </c>
      <c r="R1834">
        <v>0</v>
      </c>
      <c r="S1834">
        <v>-295</v>
      </c>
      <c r="T1834">
        <v>295</v>
      </c>
    </row>
    <row r="1835" spans="1:20" x14ac:dyDescent="0.25">
      <c r="A1835" t="s">
        <v>75</v>
      </c>
      <c r="B1835" t="s">
        <v>272</v>
      </c>
      <c r="C1835" t="s">
        <v>27</v>
      </c>
      <c r="D1835" t="s">
        <v>273</v>
      </c>
      <c r="E1835" t="s">
        <v>114</v>
      </c>
      <c r="F1835">
        <v>33909</v>
      </c>
      <c r="G1835" t="s">
        <v>1263</v>
      </c>
      <c r="H1835" t="s">
        <v>80</v>
      </c>
      <c r="I1835" t="s">
        <v>81</v>
      </c>
      <c r="J1835" t="s">
        <v>90</v>
      </c>
      <c r="K1835" t="s">
        <v>42</v>
      </c>
      <c r="L1835" t="s">
        <v>91</v>
      </c>
      <c r="M1835" t="s">
        <v>92</v>
      </c>
      <c r="N1835" s="11" t="s">
        <v>84</v>
      </c>
      <c r="O1835" s="11" t="s">
        <v>2274</v>
      </c>
      <c r="P1835">
        <v>0</v>
      </c>
      <c r="Q1835">
        <v>48</v>
      </c>
      <c r="R1835">
        <v>0</v>
      </c>
      <c r="S1835">
        <v>201.6</v>
      </c>
      <c r="T1835">
        <v>-201.6</v>
      </c>
    </row>
    <row r="1836" spans="1:20" x14ac:dyDescent="0.25">
      <c r="A1836" t="s">
        <v>75</v>
      </c>
      <c r="B1836" t="s">
        <v>693</v>
      </c>
      <c r="C1836" t="s">
        <v>20</v>
      </c>
      <c r="D1836" t="s">
        <v>694</v>
      </c>
      <c r="E1836" t="s">
        <v>695</v>
      </c>
      <c r="F1836">
        <v>6355</v>
      </c>
      <c r="G1836" t="s">
        <v>1084</v>
      </c>
      <c r="H1836" t="s">
        <v>80</v>
      </c>
      <c r="I1836" t="s">
        <v>89</v>
      </c>
      <c r="J1836" t="s">
        <v>82</v>
      </c>
      <c r="K1836" t="s">
        <v>37</v>
      </c>
      <c r="L1836" t="s">
        <v>943</v>
      </c>
      <c r="M1836" t="s">
        <v>83</v>
      </c>
      <c r="N1836" s="11" t="s">
        <v>84</v>
      </c>
      <c r="O1836" s="11" t="s">
        <v>2274</v>
      </c>
      <c r="P1836">
        <v>-24</v>
      </c>
      <c r="Q1836">
        <v>0</v>
      </c>
      <c r="R1836">
        <v>186</v>
      </c>
      <c r="S1836">
        <v>0</v>
      </c>
      <c r="T1836">
        <v>186</v>
      </c>
    </row>
    <row r="1837" spans="1:20" x14ac:dyDescent="0.25">
      <c r="A1837" t="s">
        <v>75</v>
      </c>
      <c r="B1837" t="s">
        <v>218</v>
      </c>
      <c r="C1837" t="s">
        <v>27</v>
      </c>
      <c r="D1837" t="s">
        <v>219</v>
      </c>
      <c r="E1837" t="s">
        <v>114</v>
      </c>
      <c r="F1837">
        <v>34110</v>
      </c>
      <c r="G1837" t="s">
        <v>1499</v>
      </c>
      <c r="H1837" t="s">
        <v>80</v>
      </c>
      <c r="I1837" t="s">
        <v>81</v>
      </c>
      <c r="J1837" t="s">
        <v>82</v>
      </c>
      <c r="K1837" t="s">
        <v>42</v>
      </c>
      <c r="L1837" t="s">
        <v>91</v>
      </c>
      <c r="M1837" t="s">
        <v>83</v>
      </c>
      <c r="N1837" s="11" t="s">
        <v>84</v>
      </c>
      <c r="O1837" s="11" t="s">
        <v>2274</v>
      </c>
      <c r="P1837">
        <v>-22</v>
      </c>
      <c r="Q1837">
        <v>0</v>
      </c>
      <c r="R1837">
        <v>1054.46</v>
      </c>
      <c r="S1837">
        <v>0</v>
      </c>
      <c r="T1837">
        <v>1054.46</v>
      </c>
    </row>
    <row r="1838" spans="1:20" x14ac:dyDescent="0.25">
      <c r="A1838" t="s">
        <v>75</v>
      </c>
      <c r="B1838" t="s">
        <v>167</v>
      </c>
      <c r="C1838" t="s">
        <v>28</v>
      </c>
      <c r="D1838" t="s">
        <v>168</v>
      </c>
      <c r="E1838" t="s">
        <v>95</v>
      </c>
      <c r="F1838">
        <v>80550</v>
      </c>
      <c r="G1838" t="s">
        <v>531</v>
      </c>
      <c r="H1838" t="s">
        <v>80</v>
      </c>
      <c r="I1838" t="s">
        <v>81</v>
      </c>
      <c r="J1838" t="s">
        <v>90</v>
      </c>
      <c r="K1838" t="s">
        <v>53</v>
      </c>
      <c r="L1838" t="s">
        <v>532</v>
      </c>
      <c r="M1838" t="s">
        <v>92</v>
      </c>
      <c r="N1838" s="11" t="s">
        <v>84</v>
      </c>
      <c r="O1838" s="11" t="s">
        <v>2274</v>
      </c>
      <c r="P1838">
        <v>-2</v>
      </c>
      <c r="Q1838">
        <v>0</v>
      </c>
      <c r="R1838">
        <v>239.96</v>
      </c>
      <c r="S1838">
        <v>0</v>
      </c>
      <c r="T1838">
        <v>239.96</v>
      </c>
    </row>
    <row r="1839" spans="1:20" x14ac:dyDescent="0.25">
      <c r="A1839" t="s">
        <v>75</v>
      </c>
      <c r="B1839" t="s">
        <v>313</v>
      </c>
      <c r="C1839" t="s">
        <v>27</v>
      </c>
      <c r="D1839" t="s">
        <v>314</v>
      </c>
      <c r="E1839" t="s">
        <v>114</v>
      </c>
      <c r="F1839">
        <v>33884</v>
      </c>
      <c r="G1839" t="s">
        <v>947</v>
      </c>
      <c r="H1839" t="s">
        <v>80</v>
      </c>
      <c r="I1839" t="s">
        <v>281</v>
      </c>
      <c r="J1839" t="s">
        <v>82</v>
      </c>
      <c r="K1839" t="s">
        <v>53</v>
      </c>
      <c r="L1839" t="s">
        <v>165</v>
      </c>
      <c r="M1839" t="s">
        <v>83</v>
      </c>
      <c r="N1839" s="11" t="s">
        <v>84</v>
      </c>
      <c r="O1839" s="11" t="s">
        <v>2274</v>
      </c>
      <c r="P1839">
        <v>-1</v>
      </c>
      <c r="Q1839">
        <v>0</v>
      </c>
      <c r="R1839">
        <v>106.7</v>
      </c>
      <c r="S1839">
        <v>0</v>
      </c>
      <c r="T1839">
        <v>106.7</v>
      </c>
    </row>
    <row r="1840" spans="1:20" x14ac:dyDescent="0.25">
      <c r="A1840" t="s">
        <v>75</v>
      </c>
      <c r="B1840" t="s">
        <v>258</v>
      </c>
      <c r="C1840" t="s">
        <v>28</v>
      </c>
      <c r="D1840" t="s">
        <v>259</v>
      </c>
      <c r="E1840" t="s">
        <v>95</v>
      </c>
      <c r="F1840">
        <v>80222</v>
      </c>
      <c r="G1840" t="s">
        <v>1500</v>
      </c>
      <c r="H1840" t="s">
        <v>80</v>
      </c>
      <c r="I1840" t="s">
        <v>81</v>
      </c>
      <c r="J1840" t="s">
        <v>365</v>
      </c>
      <c r="K1840" t="s">
        <v>47</v>
      </c>
      <c r="L1840" t="s">
        <v>509</v>
      </c>
      <c r="M1840" t="s">
        <v>229</v>
      </c>
      <c r="N1840" s="11" t="s">
        <v>84</v>
      </c>
      <c r="O1840" s="11" t="s">
        <v>2274</v>
      </c>
      <c r="P1840">
        <v>1</v>
      </c>
      <c r="Q1840">
        <v>0</v>
      </c>
      <c r="R1840">
        <v>23.75</v>
      </c>
      <c r="S1840">
        <v>0</v>
      </c>
      <c r="T1840">
        <v>23.75</v>
      </c>
    </row>
    <row r="1841" spans="1:20" x14ac:dyDescent="0.25">
      <c r="A1841" t="s">
        <v>75</v>
      </c>
      <c r="B1841" t="s">
        <v>533</v>
      </c>
      <c r="C1841" t="s">
        <v>28</v>
      </c>
      <c r="D1841" t="s">
        <v>534</v>
      </c>
      <c r="E1841" t="s">
        <v>295</v>
      </c>
      <c r="F1841">
        <v>84065</v>
      </c>
      <c r="G1841" t="s">
        <v>2144</v>
      </c>
      <c r="H1841" t="s">
        <v>80</v>
      </c>
      <c r="I1841" t="s">
        <v>81</v>
      </c>
      <c r="J1841" t="s">
        <v>90</v>
      </c>
      <c r="K1841" t="s">
        <v>38</v>
      </c>
      <c r="L1841" t="s">
        <v>129</v>
      </c>
      <c r="M1841" t="s">
        <v>92</v>
      </c>
      <c r="N1841" s="11" t="s">
        <v>84</v>
      </c>
      <c r="O1841" s="11" t="s">
        <v>2274</v>
      </c>
      <c r="P1841">
        <v>0</v>
      </c>
      <c r="Q1841">
        <v>6</v>
      </c>
      <c r="R1841">
        <v>0</v>
      </c>
      <c r="S1841">
        <v>465.3</v>
      </c>
      <c r="T1841">
        <v>-465.3</v>
      </c>
    </row>
    <row r="1842" spans="1:20" x14ac:dyDescent="0.25">
      <c r="A1842" t="s">
        <v>75</v>
      </c>
      <c r="B1842" t="s">
        <v>720</v>
      </c>
      <c r="C1842" t="s">
        <v>27</v>
      </c>
      <c r="D1842" t="s">
        <v>273</v>
      </c>
      <c r="E1842" t="s">
        <v>114</v>
      </c>
      <c r="F1842">
        <v>33991</v>
      </c>
      <c r="G1842" t="s">
        <v>309</v>
      </c>
      <c r="H1842" t="s">
        <v>80</v>
      </c>
      <c r="I1842" t="s">
        <v>281</v>
      </c>
      <c r="J1842" t="s">
        <v>90</v>
      </c>
      <c r="K1842" t="s">
        <v>42</v>
      </c>
      <c r="L1842" t="s">
        <v>91</v>
      </c>
      <c r="M1842" t="s">
        <v>92</v>
      </c>
      <c r="N1842" s="11" t="s">
        <v>84</v>
      </c>
      <c r="O1842" s="11" t="s">
        <v>2274</v>
      </c>
      <c r="P1842">
        <v>0</v>
      </c>
      <c r="Q1842">
        <v>22</v>
      </c>
      <c r="R1842">
        <v>0</v>
      </c>
      <c r="S1842">
        <v>246.4</v>
      </c>
      <c r="T1842">
        <v>-246.4</v>
      </c>
    </row>
    <row r="1843" spans="1:20" x14ac:dyDescent="0.25">
      <c r="A1843" t="s">
        <v>75</v>
      </c>
      <c r="B1843" t="s">
        <v>258</v>
      </c>
      <c r="C1843" t="s">
        <v>28</v>
      </c>
      <c r="D1843" t="s">
        <v>386</v>
      </c>
      <c r="E1843" t="s">
        <v>387</v>
      </c>
      <c r="F1843">
        <v>87109</v>
      </c>
      <c r="G1843" t="s">
        <v>1128</v>
      </c>
      <c r="H1843" t="s">
        <v>80</v>
      </c>
      <c r="I1843" t="s">
        <v>81</v>
      </c>
      <c r="J1843" t="s">
        <v>90</v>
      </c>
      <c r="K1843" t="s">
        <v>38</v>
      </c>
      <c r="L1843" t="s">
        <v>111</v>
      </c>
      <c r="M1843" t="s">
        <v>92</v>
      </c>
      <c r="N1843" s="11" t="s">
        <v>84</v>
      </c>
      <c r="O1843" s="11" t="s">
        <v>2274</v>
      </c>
      <c r="P1843">
        <v>0</v>
      </c>
      <c r="Q1843">
        <v>6</v>
      </c>
      <c r="R1843">
        <v>0</v>
      </c>
      <c r="S1843">
        <v>465</v>
      </c>
      <c r="T1843">
        <v>-465</v>
      </c>
    </row>
    <row r="1844" spans="1:20" x14ac:dyDescent="0.25">
      <c r="A1844" t="s">
        <v>75</v>
      </c>
      <c r="B1844" t="s">
        <v>1501</v>
      </c>
      <c r="C1844" t="s">
        <v>25</v>
      </c>
      <c r="D1844" t="s">
        <v>1502</v>
      </c>
      <c r="E1844" t="s">
        <v>262</v>
      </c>
      <c r="F1844">
        <v>7657</v>
      </c>
      <c r="G1844" t="s">
        <v>817</v>
      </c>
      <c r="H1844" t="s">
        <v>80</v>
      </c>
      <c r="I1844" t="s">
        <v>81</v>
      </c>
      <c r="J1844" t="s">
        <v>82</v>
      </c>
      <c r="K1844" t="s">
        <v>53</v>
      </c>
      <c r="L1844" t="s">
        <v>193</v>
      </c>
      <c r="M1844" t="s">
        <v>83</v>
      </c>
      <c r="N1844" s="11" t="s">
        <v>84</v>
      </c>
      <c r="O1844" s="11" t="s">
        <v>2274</v>
      </c>
      <c r="P1844">
        <v>1</v>
      </c>
      <c r="Q1844">
        <v>0</v>
      </c>
      <c r="R1844">
        <v>707.52</v>
      </c>
      <c r="S1844">
        <v>0</v>
      </c>
      <c r="T1844">
        <v>707.52</v>
      </c>
    </row>
    <row r="1845" spans="1:20" x14ac:dyDescent="0.25">
      <c r="A1845" t="s">
        <v>75</v>
      </c>
      <c r="B1845" t="s">
        <v>682</v>
      </c>
      <c r="C1845" t="s">
        <v>29</v>
      </c>
      <c r="D1845" t="s">
        <v>683</v>
      </c>
      <c r="E1845" t="s">
        <v>87</v>
      </c>
      <c r="F1845">
        <v>44114</v>
      </c>
      <c r="G1845" t="s">
        <v>795</v>
      </c>
      <c r="H1845" t="s">
        <v>80</v>
      </c>
      <c r="I1845" t="s">
        <v>81</v>
      </c>
      <c r="J1845" t="s">
        <v>82</v>
      </c>
      <c r="K1845" t="s">
        <v>53</v>
      </c>
      <c r="L1845" t="s">
        <v>675</v>
      </c>
      <c r="M1845" t="s">
        <v>83</v>
      </c>
      <c r="N1845" s="11" t="s">
        <v>84</v>
      </c>
      <c r="O1845" s="11" t="s">
        <v>2274</v>
      </c>
      <c r="P1845">
        <v>-1</v>
      </c>
      <c r="Q1845">
        <v>0</v>
      </c>
      <c r="R1845">
        <v>82.45</v>
      </c>
      <c r="S1845">
        <v>0</v>
      </c>
      <c r="T1845">
        <v>82.45</v>
      </c>
    </row>
    <row r="1846" spans="1:20" x14ac:dyDescent="0.25">
      <c r="A1846" t="s">
        <v>75</v>
      </c>
      <c r="B1846" t="s">
        <v>1248</v>
      </c>
      <c r="C1846" t="s">
        <v>20</v>
      </c>
      <c r="D1846" t="s">
        <v>126</v>
      </c>
      <c r="E1846" t="s">
        <v>186</v>
      </c>
      <c r="F1846">
        <v>13204</v>
      </c>
      <c r="G1846" t="s">
        <v>2114</v>
      </c>
      <c r="H1846" t="s">
        <v>80</v>
      </c>
      <c r="I1846" t="s">
        <v>81</v>
      </c>
      <c r="J1846" t="s">
        <v>82</v>
      </c>
      <c r="K1846" t="s">
        <v>53</v>
      </c>
      <c r="L1846" t="s">
        <v>193</v>
      </c>
      <c r="M1846" t="s">
        <v>83</v>
      </c>
      <c r="N1846" s="11" t="s">
        <v>84</v>
      </c>
      <c r="O1846" s="11" t="s">
        <v>2274</v>
      </c>
      <c r="P1846">
        <v>-5</v>
      </c>
      <c r="Q1846">
        <v>0</v>
      </c>
      <c r="R1846">
        <v>890.5</v>
      </c>
      <c r="S1846">
        <v>0</v>
      </c>
      <c r="T1846">
        <v>890.5</v>
      </c>
    </row>
    <row r="1847" spans="1:20" x14ac:dyDescent="0.25">
      <c r="A1847" t="s">
        <v>75</v>
      </c>
      <c r="B1847" t="s">
        <v>275</v>
      </c>
      <c r="C1847" t="s">
        <v>27</v>
      </c>
      <c r="D1847" t="s">
        <v>276</v>
      </c>
      <c r="E1847" t="s">
        <v>114</v>
      </c>
      <c r="F1847">
        <v>33765</v>
      </c>
      <c r="G1847" t="s">
        <v>940</v>
      </c>
      <c r="H1847" t="s">
        <v>80</v>
      </c>
      <c r="I1847" t="s">
        <v>281</v>
      </c>
      <c r="J1847" t="s">
        <v>90</v>
      </c>
      <c r="K1847" t="s">
        <v>42</v>
      </c>
      <c r="L1847" t="s">
        <v>91</v>
      </c>
      <c r="M1847" t="s">
        <v>92</v>
      </c>
      <c r="N1847" s="11" t="s">
        <v>84</v>
      </c>
      <c r="O1847" s="11" t="s">
        <v>2274</v>
      </c>
      <c r="P1847">
        <v>0</v>
      </c>
      <c r="Q1847">
        <v>50</v>
      </c>
      <c r="R1847">
        <v>0</v>
      </c>
      <c r="S1847">
        <v>1669.5</v>
      </c>
      <c r="T1847">
        <v>-1669.5</v>
      </c>
    </row>
    <row r="1848" spans="1:20" x14ac:dyDescent="0.25">
      <c r="A1848" t="s">
        <v>75</v>
      </c>
      <c r="B1848" t="s">
        <v>682</v>
      </c>
      <c r="C1848" t="s">
        <v>29</v>
      </c>
      <c r="D1848" t="s">
        <v>683</v>
      </c>
      <c r="E1848" t="s">
        <v>87</v>
      </c>
      <c r="F1848">
        <v>44114</v>
      </c>
      <c r="G1848" t="s">
        <v>1503</v>
      </c>
      <c r="H1848" t="s">
        <v>80</v>
      </c>
      <c r="I1848" t="s">
        <v>81</v>
      </c>
      <c r="J1848" t="s">
        <v>82</v>
      </c>
      <c r="K1848" t="s">
        <v>53</v>
      </c>
      <c r="L1848" t="s">
        <v>675</v>
      </c>
      <c r="M1848" t="s">
        <v>83</v>
      </c>
      <c r="N1848" s="11" t="s">
        <v>84</v>
      </c>
      <c r="O1848" s="11" t="s">
        <v>2274</v>
      </c>
      <c r="P1848">
        <v>-2</v>
      </c>
      <c r="Q1848">
        <v>0</v>
      </c>
      <c r="R1848">
        <v>164.9</v>
      </c>
      <c r="S1848">
        <v>0</v>
      </c>
      <c r="T1848">
        <v>164.9</v>
      </c>
    </row>
    <row r="1849" spans="1:20" x14ac:dyDescent="0.25">
      <c r="A1849" t="s">
        <v>75</v>
      </c>
      <c r="B1849" t="s">
        <v>372</v>
      </c>
      <c r="C1849" t="s">
        <v>19</v>
      </c>
      <c r="D1849" t="s">
        <v>172</v>
      </c>
      <c r="E1849" t="s">
        <v>147</v>
      </c>
      <c r="F1849">
        <v>85255</v>
      </c>
      <c r="G1849" t="s">
        <v>292</v>
      </c>
      <c r="H1849" t="s">
        <v>80</v>
      </c>
      <c r="I1849" t="s">
        <v>81</v>
      </c>
      <c r="J1849" t="s">
        <v>82</v>
      </c>
      <c r="K1849" t="s">
        <v>38</v>
      </c>
      <c r="L1849" t="s">
        <v>111</v>
      </c>
      <c r="M1849" t="s">
        <v>83</v>
      </c>
      <c r="N1849" s="11" t="s">
        <v>84</v>
      </c>
      <c r="O1849" s="11" t="s">
        <v>2274</v>
      </c>
      <c r="P1849">
        <v>4</v>
      </c>
      <c r="Q1849">
        <v>0</v>
      </c>
      <c r="R1849">
        <v>599</v>
      </c>
      <c r="S1849">
        <v>0</v>
      </c>
      <c r="T1849">
        <v>599</v>
      </c>
    </row>
    <row r="1850" spans="1:20" x14ac:dyDescent="0.25">
      <c r="A1850" t="s">
        <v>75</v>
      </c>
      <c r="B1850" t="s">
        <v>1071</v>
      </c>
      <c r="C1850" t="s">
        <v>19</v>
      </c>
      <c r="D1850" t="s">
        <v>1072</v>
      </c>
      <c r="E1850" t="s">
        <v>147</v>
      </c>
      <c r="F1850">
        <v>85705</v>
      </c>
      <c r="G1850" t="s">
        <v>398</v>
      </c>
      <c r="H1850" t="s">
        <v>80</v>
      </c>
      <c r="I1850" t="s">
        <v>81</v>
      </c>
      <c r="J1850" t="s">
        <v>82</v>
      </c>
      <c r="K1850" t="s">
        <v>38</v>
      </c>
      <c r="L1850" t="s">
        <v>111</v>
      </c>
      <c r="M1850" t="s">
        <v>83</v>
      </c>
      <c r="N1850" s="11" t="s">
        <v>84</v>
      </c>
      <c r="O1850" s="11" t="s">
        <v>2274</v>
      </c>
      <c r="P1850">
        <v>3</v>
      </c>
      <c r="Q1850">
        <v>0</v>
      </c>
      <c r="R1850">
        <v>253.2</v>
      </c>
      <c r="S1850">
        <v>0</v>
      </c>
      <c r="T1850">
        <v>253.2</v>
      </c>
    </row>
    <row r="1851" spans="1:20" x14ac:dyDescent="0.25">
      <c r="A1851" t="s">
        <v>75</v>
      </c>
      <c r="B1851" t="s">
        <v>200</v>
      </c>
      <c r="C1851" t="s">
        <v>28</v>
      </c>
      <c r="D1851" t="s">
        <v>201</v>
      </c>
      <c r="E1851" t="s">
        <v>95</v>
      </c>
      <c r="F1851">
        <v>80002</v>
      </c>
      <c r="G1851" t="s">
        <v>1504</v>
      </c>
      <c r="H1851" t="s">
        <v>80</v>
      </c>
      <c r="I1851" t="s">
        <v>81</v>
      </c>
      <c r="J1851" t="s">
        <v>90</v>
      </c>
      <c r="K1851" t="s">
        <v>44</v>
      </c>
      <c r="L1851" t="s">
        <v>149</v>
      </c>
      <c r="M1851" t="s">
        <v>92</v>
      </c>
      <c r="N1851" s="11" t="s">
        <v>84</v>
      </c>
      <c r="O1851" s="11" t="s">
        <v>2274</v>
      </c>
      <c r="P1851">
        <v>0</v>
      </c>
      <c r="Q1851">
        <v>4</v>
      </c>
      <c r="R1851">
        <v>0</v>
      </c>
      <c r="S1851">
        <v>68</v>
      </c>
      <c r="T1851">
        <v>-68</v>
      </c>
    </row>
    <row r="1852" spans="1:20" x14ac:dyDescent="0.25">
      <c r="A1852" t="s">
        <v>75</v>
      </c>
      <c r="B1852" t="s">
        <v>700</v>
      </c>
      <c r="C1852" t="s">
        <v>27</v>
      </c>
      <c r="D1852" t="s">
        <v>648</v>
      </c>
      <c r="E1852" t="s">
        <v>114</v>
      </c>
      <c r="F1852">
        <v>32811</v>
      </c>
      <c r="G1852" t="s">
        <v>831</v>
      </c>
      <c r="H1852" t="s">
        <v>80</v>
      </c>
      <c r="I1852" t="s">
        <v>81</v>
      </c>
      <c r="J1852" t="s">
        <v>90</v>
      </c>
      <c r="K1852" t="s">
        <v>42</v>
      </c>
      <c r="L1852" t="s">
        <v>91</v>
      </c>
      <c r="M1852" t="s">
        <v>188</v>
      </c>
      <c r="N1852" s="11" t="s">
        <v>84</v>
      </c>
      <c r="O1852" s="11" t="s">
        <v>2274</v>
      </c>
      <c r="P1852">
        <v>0</v>
      </c>
      <c r="Q1852">
        <v>8</v>
      </c>
      <c r="R1852">
        <v>0</v>
      </c>
      <c r="S1852">
        <v>31.36</v>
      </c>
      <c r="T1852">
        <v>-31.36</v>
      </c>
    </row>
    <row r="1853" spans="1:20" x14ac:dyDescent="0.25">
      <c r="A1853" t="s">
        <v>75</v>
      </c>
      <c r="B1853" t="s">
        <v>120</v>
      </c>
      <c r="C1853" t="s">
        <v>22</v>
      </c>
      <c r="D1853" t="s">
        <v>121</v>
      </c>
      <c r="E1853" t="s">
        <v>122</v>
      </c>
      <c r="F1853">
        <v>20910</v>
      </c>
      <c r="G1853" t="s">
        <v>945</v>
      </c>
      <c r="H1853" t="s">
        <v>80</v>
      </c>
      <c r="I1853" t="s">
        <v>89</v>
      </c>
      <c r="J1853" t="s">
        <v>82</v>
      </c>
      <c r="K1853" t="s">
        <v>54</v>
      </c>
      <c r="L1853" t="s">
        <v>824</v>
      </c>
      <c r="M1853" t="s">
        <v>83</v>
      </c>
      <c r="N1853" s="11" t="s">
        <v>84</v>
      </c>
      <c r="O1853" s="11" t="s">
        <v>2274</v>
      </c>
      <c r="P1853">
        <v>-1</v>
      </c>
      <c r="Q1853">
        <v>0</v>
      </c>
      <c r="R1853">
        <v>34.65</v>
      </c>
      <c r="S1853">
        <v>0</v>
      </c>
      <c r="T1853">
        <v>34.65</v>
      </c>
    </row>
    <row r="1854" spans="1:20" x14ac:dyDescent="0.25">
      <c r="A1854" t="s">
        <v>75</v>
      </c>
      <c r="B1854" t="s">
        <v>404</v>
      </c>
      <c r="C1854" t="s">
        <v>29</v>
      </c>
      <c r="D1854" t="s">
        <v>405</v>
      </c>
      <c r="E1854" t="s">
        <v>78</v>
      </c>
      <c r="F1854">
        <v>15056</v>
      </c>
      <c r="G1854" t="s">
        <v>264</v>
      </c>
      <c r="H1854" t="s">
        <v>80</v>
      </c>
      <c r="I1854" t="s">
        <v>281</v>
      </c>
      <c r="J1854" t="s">
        <v>90</v>
      </c>
      <c r="K1854" t="s">
        <v>42</v>
      </c>
      <c r="L1854" t="s">
        <v>91</v>
      </c>
      <c r="M1854" t="s">
        <v>92</v>
      </c>
      <c r="N1854" s="11" t="s">
        <v>84</v>
      </c>
      <c r="O1854" s="11" t="s">
        <v>2274</v>
      </c>
      <c r="P1854">
        <v>0</v>
      </c>
      <c r="Q1854">
        <v>3</v>
      </c>
      <c r="R1854">
        <v>0</v>
      </c>
      <c r="S1854">
        <v>28.08</v>
      </c>
      <c r="T1854">
        <v>-28.08</v>
      </c>
    </row>
    <row r="1855" spans="1:20" x14ac:dyDescent="0.25">
      <c r="A1855" t="s">
        <v>75</v>
      </c>
      <c r="B1855" t="s">
        <v>316</v>
      </c>
      <c r="C1855" t="s">
        <v>27</v>
      </c>
      <c r="D1855" t="s">
        <v>237</v>
      </c>
      <c r="E1855" t="s">
        <v>114</v>
      </c>
      <c r="F1855">
        <v>34240</v>
      </c>
      <c r="G1855" t="s">
        <v>1088</v>
      </c>
      <c r="H1855" t="s">
        <v>461</v>
      </c>
      <c r="I1855" t="s">
        <v>81</v>
      </c>
      <c r="J1855" t="s">
        <v>90</v>
      </c>
      <c r="K1855" t="s">
        <v>42</v>
      </c>
      <c r="L1855" t="s">
        <v>91</v>
      </c>
      <c r="M1855" t="s">
        <v>92</v>
      </c>
      <c r="N1855" s="11" t="s">
        <v>84</v>
      </c>
      <c r="O1855" s="11" t="s">
        <v>2274</v>
      </c>
      <c r="P1855">
        <v>0</v>
      </c>
      <c r="Q1855">
        <v>7</v>
      </c>
      <c r="R1855">
        <v>0</v>
      </c>
      <c r="S1855">
        <v>13.27</v>
      </c>
      <c r="T1855">
        <v>-13.27</v>
      </c>
    </row>
    <row r="1856" spans="1:20" x14ac:dyDescent="0.25">
      <c r="A1856" t="s">
        <v>75</v>
      </c>
      <c r="B1856" t="s">
        <v>103</v>
      </c>
      <c r="C1856" t="s">
        <v>26</v>
      </c>
      <c r="D1856" t="s">
        <v>104</v>
      </c>
      <c r="E1856" t="s">
        <v>105</v>
      </c>
      <c r="F1856">
        <v>29420</v>
      </c>
      <c r="G1856" t="s">
        <v>1505</v>
      </c>
      <c r="H1856" t="s">
        <v>80</v>
      </c>
      <c r="I1856" t="s">
        <v>81</v>
      </c>
      <c r="J1856" t="s">
        <v>82</v>
      </c>
      <c r="K1856" t="s">
        <v>44</v>
      </c>
      <c r="L1856" t="s">
        <v>149</v>
      </c>
      <c r="M1856" t="s">
        <v>83</v>
      </c>
      <c r="N1856" s="11" t="s">
        <v>84</v>
      </c>
      <c r="O1856" s="11" t="s">
        <v>2274</v>
      </c>
      <c r="P1856">
        <v>-2</v>
      </c>
      <c r="Q1856">
        <v>0</v>
      </c>
      <c r="R1856">
        <v>424.9</v>
      </c>
      <c r="S1856">
        <v>0</v>
      </c>
      <c r="T1856">
        <v>424.9</v>
      </c>
    </row>
    <row r="1857" spans="1:20" x14ac:dyDescent="0.25">
      <c r="A1857" t="s">
        <v>75</v>
      </c>
      <c r="B1857" t="s">
        <v>612</v>
      </c>
      <c r="C1857" t="s">
        <v>29</v>
      </c>
      <c r="D1857" t="s">
        <v>613</v>
      </c>
      <c r="E1857" t="s">
        <v>142</v>
      </c>
      <c r="F1857">
        <v>48084</v>
      </c>
      <c r="G1857" t="s">
        <v>311</v>
      </c>
      <c r="H1857" t="s">
        <v>80</v>
      </c>
      <c r="I1857" t="s">
        <v>164</v>
      </c>
      <c r="J1857" t="s">
        <v>90</v>
      </c>
      <c r="K1857" t="s">
        <v>38</v>
      </c>
      <c r="L1857" t="s">
        <v>129</v>
      </c>
      <c r="M1857" t="s">
        <v>92</v>
      </c>
      <c r="N1857" s="11" t="s">
        <v>84</v>
      </c>
      <c r="O1857" s="11" t="s">
        <v>2274</v>
      </c>
      <c r="P1857">
        <v>0</v>
      </c>
      <c r="Q1857">
        <v>3</v>
      </c>
      <c r="R1857">
        <v>0</v>
      </c>
      <c r="S1857">
        <v>193.95</v>
      </c>
      <c r="T1857">
        <v>-193.95</v>
      </c>
    </row>
    <row r="1858" spans="1:20" x14ac:dyDescent="0.25">
      <c r="A1858" t="s">
        <v>75</v>
      </c>
      <c r="B1858" t="s">
        <v>212</v>
      </c>
      <c r="C1858" t="s">
        <v>25</v>
      </c>
      <c r="D1858" t="s">
        <v>213</v>
      </c>
      <c r="E1858" t="s">
        <v>186</v>
      </c>
      <c r="F1858">
        <v>11803</v>
      </c>
      <c r="G1858" t="s">
        <v>388</v>
      </c>
      <c r="H1858" t="s">
        <v>80</v>
      </c>
      <c r="I1858" t="s">
        <v>81</v>
      </c>
      <c r="J1858" t="s">
        <v>90</v>
      </c>
      <c r="K1858" t="s">
        <v>38</v>
      </c>
      <c r="L1858" t="s">
        <v>111</v>
      </c>
      <c r="M1858" t="s">
        <v>92</v>
      </c>
      <c r="N1858" s="11" t="s">
        <v>84</v>
      </c>
      <c r="O1858" s="11" t="s">
        <v>2274</v>
      </c>
      <c r="P1858">
        <v>0</v>
      </c>
      <c r="Q1858">
        <v>4</v>
      </c>
      <c r="R1858">
        <v>0</v>
      </c>
      <c r="S1858">
        <v>629.1</v>
      </c>
      <c r="T1858">
        <v>-629.1</v>
      </c>
    </row>
    <row r="1859" spans="1:20" x14ac:dyDescent="0.25">
      <c r="A1859" t="s">
        <v>75</v>
      </c>
      <c r="B1859" t="s">
        <v>130</v>
      </c>
      <c r="C1859" t="s">
        <v>27</v>
      </c>
      <c r="D1859" t="s">
        <v>131</v>
      </c>
      <c r="E1859" t="s">
        <v>114</v>
      </c>
      <c r="F1859">
        <v>33413</v>
      </c>
      <c r="G1859" t="s">
        <v>493</v>
      </c>
      <c r="H1859" t="s">
        <v>80</v>
      </c>
      <c r="I1859" t="s">
        <v>81</v>
      </c>
      <c r="J1859" t="s">
        <v>82</v>
      </c>
      <c r="K1859" t="s">
        <v>39</v>
      </c>
      <c r="L1859" t="s">
        <v>39</v>
      </c>
      <c r="M1859" t="s">
        <v>92</v>
      </c>
      <c r="N1859" s="11" t="s">
        <v>84</v>
      </c>
      <c r="O1859" s="11" t="s">
        <v>2274</v>
      </c>
      <c r="P1859">
        <v>0</v>
      </c>
      <c r="Q1859">
        <v>1</v>
      </c>
      <c r="R1859">
        <v>0</v>
      </c>
      <c r="S1859">
        <v>0</v>
      </c>
      <c r="T1859">
        <v>0</v>
      </c>
    </row>
    <row r="1860" spans="1:20" x14ac:dyDescent="0.25">
      <c r="A1860" t="s">
        <v>75</v>
      </c>
      <c r="B1860" t="s">
        <v>638</v>
      </c>
      <c r="C1860" t="s">
        <v>30</v>
      </c>
      <c r="D1860" t="s">
        <v>639</v>
      </c>
      <c r="E1860" t="s">
        <v>640</v>
      </c>
      <c r="F1860">
        <v>60056</v>
      </c>
      <c r="G1860" t="s">
        <v>309</v>
      </c>
      <c r="H1860" t="s">
        <v>80</v>
      </c>
      <c r="I1860" t="s">
        <v>281</v>
      </c>
      <c r="J1860" t="s">
        <v>90</v>
      </c>
      <c r="K1860" t="s">
        <v>42</v>
      </c>
      <c r="L1860" t="s">
        <v>91</v>
      </c>
      <c r="M1860" t="s">
        <v>92</v>
      </c>
      <c r="N1860" s="11" t="s">
        <v>84</v>
      </c>
      <c r="O1860" s="11" t="s">
        <v>2274</v>
      </c>
      <c r="P1860">
        <v>0</v>
      </c>
      <c r="Q1860">
        <v>3</v>
      </c>
      <c r="R1860">
        <v>0</v>
      </c>
      <c r="S1860">
        <v>26.25</v>
      </c>
      <c r="T1860">
        <v>-26.25</v>
      </c>
    </row>
    <row r="1861" spans="1:20" x14ac:dyDescent="0.25">
      <c r="A1861" t="s">
        <v>75</v>
      </c>
      <c r="B1861" t="s">
        <v>167</v>
      </c>
      <c r="C1861" t="s">
        <v>28</v>
      </c>
      <c r="D1861" t="s">
        <v>168</v>
      </c>
      <c r="E1861" t="s">
        <v>95</v>
      </c>
      <c r="F1861">
        <v>80550</v>
      </c>
      <c r="G1861" t="s">
        <v>569</v>
      </c>
      <c r="H1861" t="s">
        <v>80</v>
      </c>
      <c r="I1861" t="s">
        <v>81</v>
      </c>
      <c r="J1861" t="s">
        <v>90</v>
      </c>
      <c r="K1861" t="s">
        <v>38</v>
      </c>
      <c r="L1861" t="s">
        <v>111</v>
      </c>
      <c r="M1861" t="s">
        <v>92</v>
      </c>
      <c r="N1861" s="11" t="s">
        <v>84</v>
      </c>
      <c r="O1861" s="11" t="s">
        <v>2274</v>
      </c>
      <c r="P1861">
        <v>0</v>
      </c>
      <c r="Q1861">
        <v>6</v>
      </c>
      <c r="R1861">
        <v>0</v>
      </c>
      <c r="S1861">
        <v>243.12</v>
      </c>
      <c r="T1861">
        <v>-243.12</v>
      </c>
    </row>
    <row r="1862" spans="1:20" x14ac:dyDescent="0.25">
      <c r="A1862" t="s">
        <v>75</v>
      </c>
      <c r="B1862" t="s">
        <v>464</v>
      </c>
      <c r="C1862" t="s">
        <v>18</v>
      </c>
      <c r="D1862" t="s">
        <v>465</v>
      </c>
      <c r="E1862" t="s">
        <v>466</v>
      </c>
      <c r="F1862">
        <v>70506</v>
      </c>
      <c r="G1862" t="s">
        <v>1506</v>
      </c>
      <c r="H1862" t="s">
        <v>80</v>
      </c>
      <c r="I1862" t="s">
        <v>81</v>
      </c>
      <c r="J1862" t="s">
        <v>82</v>
      </c>
      <c r="K1862" t="s">
        <v>42</v>
      </c>
      <c r="L1862" t="s">
        <v>91</v>
      </c>
      <c r="M1862" t="s">
        <v>83</v>
      </c>
      <c r="N1862" s="11" t="s">
        <v>84</v>
      </c>
      <c r="O1862" s="11" t="s">
        <v>2274</v>
      </c>
      <c r="P1862">
        <v>-3</v>
      </c>
      <c r="Q1862">
        <v>0</v>
      </c>
      <c r="R1862">
        <v>756.3</v>
      </c>
      <c r="S1862">
        <v>0</v>
      </c>
      <c r="T1862">
        <v>756.3</v>
      </c>
    </row>
    <row r="1863" spans="1:20" x14ac:dyDescent="0.25">
      <c r="A1863" t="s">
        <v>75</v>
      </c>
      <c r="B1863" t="s">
        <v>189</v>
      </c>
      <c r="C1863" t="s">
        <v>18</v>
      </c>
      <c r="D1863" t="s">
        <v>190</v>
      </c>
      <c r="E1863" t="s">
        <v>191</v>
      </c>
      <c r="F1863">
        <v>76262</v>
      </c>
      <c r="G1863" t="s">
        <v>367</v>
      </c>
      <c r="H1863" t="s">
        <v>80</v>
      </c>
      <c r="I1863" t="s">
        <v>89</v>
      </c>
      <c r="J1863" t="s">
        <v>82</v>
      </c>
      <c r="K1863" t="s">
        <v>53</v>
      </c>
      <c r="L1863" t="s">
        <v>368</v>
      </c>
      <c r="M1863" t="s">
        <v>83</v>
      </c>
      <c r="N1863" s="11" t="s">
        <v>84</v>
      </c>
      <c r="O1863" s="11" t="s">
        <v>2274</v>
      </c>
      <c r="P1863">
        <v>-14</v>
      </c>
      <c r="Q1863">
        <v>0</v>
      </c>
      <c r="R1863">
        <v>5656.88</v>
      </c>
      <c r="S1863">
        <v>0</v>
      </c>
      <c r="T1863">
        <v>5656.88</v>
      </c>
    </row>
    <row r="1864" spans="1:20" x14ac:dyDescent="0.25">
      <c r="A1864" t="s">
        <v>75</v>
      </c>
      <c r="B1864" t="s">
        <v>344</v>
      </c>
      <c r="C1864" t="s">
        <v>18</v>
      </c>
      <c r="D1864" t="s">
        <v>345</v>
      </c>
      <c r="E1864" t="s">
        <v>333</v>
      </c>
      <c r="F1864">
        <v>72205</v>
      </c>
      <c r="G1864" t="s">
        <v>1507</v>
      </c>
      <c r="H1864" t="s">
        <v>80</v>
      </c>
      <c r="I1864" t="s">
        <v>81</v>
      </c>
      <c r="J1864" t="s">
        <v>82</v>
      </c>
      <c r="K1864" t="s">
        <v>36</v>
      </c>
      <c r="L1864" t="s">
        <v>36</v>
      </c>
      <c r="M1864" t="s">
        <v>83</v>
      </c>
      <c r="N1864" s="11" t="s">
        <v>84</v>
      </c>
      <c r="O1864" s="11" t="s">
        <v>2274</v>
      </c>
      <c r="P1864">
        <v>-1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t="s">
        <v>75</v>
      </c>
      <c r="B1865" t="s">
        <v>421</v>
      </c>
      <c r="C1865" t="s">
        <v>29</v>
      </c>
      <c r="D1865" t="s">
        <v>422</v>
      </c>
      <c r="E1865" t="s">
        <v>423</v>
      </c>
      <c r="F1865">
        <v>40505</v>
      </c>
      <c r="G1865" t="s">
        <v>761</v>
      </c>
      <c r="H1865" t="s">
        <v>80</v>
      </c>
      <c r="I1865" t="s">
        <v>164</v>
      </c>
      <c r="J1865" t="s">
        <v>90</v>
      </c>
      <c r="K1865" t="s">
        <v>38</v>
      </c>
      <c r="L1865" t="s">
        <v>129</v>
      </c>
      <c r="M1865" t="s">
        <v>92</v>
      </c>
      <c r="N1865" s="11" t="s">
        <v>84</v>
      </c>
      <c r="O1865" s="11" t="s">
        <v>2274</v>
      </c>
      <c r="P1865">
        <v>0</v>
      </c>
      <c r="Q1865">
        <v>3</v>
      </c>
      <c r="R1865">
        <v>0</v>
      </c>
      <c r="S1865">
        <v>98.91</v>
      </c>
      <c r="T1865">
        <v>-98.91</v>
      </c>
    </row>
    <row r="1866" spans="1:20" x14ac:dyDescent="0.25">
      <c r="A1866" t="s">
        <v>75</v>
      </c>
      <c r="B1866" t="s">
        <v>505</v>
      </c>
      <c r="C1866" t="s">
        <v>29</v>
      </c>
      <c r="D1866" t="s">
        <v>506</v>
      </c>
      <c r="E1866" t="s">
        <v>87</v>
      </c>
      <c r="F1866">
        <v>43528</v>
      </c>
      <c r="G1866" t="s">
        <v>1508</v>
      </c>
      <c r="H1866" t="s">
        <v>80</v>
      </c>
      <c r="I1866" t="s">
        <v>81</v>
      </c>
      <c r="J1866" t="s">
        <v>90</v>
      </c>
      <c r="K1866" t="s">
        <v>45</v>
      </c>
      <c r="L1866" t="s">
        <v>654</v>
      </c>
      <c r="M1866" t="s">
        <v>92</v>
      </c>
      <c r="N1866" s="11" t="s">
        <v>84</v>
      </c>
      <c r="O1866" s="11" t="s">
        <v>2274</v>
      </c>
      <c r="P1866">
        <v>0</v>
      </c>
      <c r="Q1866">
        <v>3</v>
      </c>
      <c r="R1866">
        <v>0</v>
      </c>
      <c r="S1866">
        <v>1396.95</v>
      </c>
      <c r="T1866">
        <v>-1396.95</v>
      </c>
    </row>
    <row r="1867" spans="1:20" x14ac:dyDescent="0.25">
      <c r="A1867" t="s">
        <v>75</v>
      </c>
      <c r="B1867" t="s">
        <v>700</v>
      </c>
      <c r="C1867" t="s">
        <v>27</v>
      </c>
      <c r="D1867" t="s">
        <v>648</v>
      </c>
      <c r="E1867" t="s">
        <v>114</v>
      </c>
      <c r="F1867">
        <v>32811</v>
      </c>
      <c r="G1867" t="s">
        <v>205</v>
      </c>
      <c r="H1867" t="s">
        <v>80</v>
      </c>
      <c r="I1867" t="s">
        <v>281</v>
      </c>
      <c r="J1867" t="s">
        <v>90</v>
      </c>
      <c r="K1867" t="s">
        <v>42</v>
      </c>
      <c r="L1867" t="s">
        <v>91</v>
      </c>
      <c r="M1867" t="s">
        <v>92</v>
      </c>
      <c r="N1867" s="11" t="s">
        <v>84</v>
      </c>
      <c r="O1867" s="11" t="s">
        <v>2274</v>
      </c>
      <c r="P1867">
        <v>0</v>
      </c>
      <c r="Q1867">
        <v>133</v>
      </c>
      <c r="R1867">
        <v>0</v>
      </c>
      <c r="S1867">
        <v>1107.8900000000001</v>
      </c>
      <c r="T1867">
        <v>-1107.8900000000001</v>
      </c>
    </row>
    <row r="1868" spans="1:20" x14ac:dyDescent="0.25">
      <c r="A1868" t="s">
        <v>75</v>
      </c>
      <c r="B1868" t="s">
        <v>351</v>
      </c>
      <c r="C1868" t="s">
        <v>22</v>
      </c>
      <c r="D1868" t="s">
        <v>190</v>
      </c>
      <c r="E1868" t="s">
        <v>137</v>
      </c>
      <c r="F1868">
        <v>24018</v>
      </c>
      <c r="G1868" t="s">
        <v>1088</v>
      </c>
      <c r="H1868" t="s">
        <v>461</v>
      </c>
      <c r="I1868" t="s">
        <v>81</v>
      </c>
      <c r="J1868" t="s">
        <v>90</v>
      </c>
      <c r="K1868" t="s">
        <v>42</v>
      </c>
      <c r="L1868" t="s">
        <v>91</v>
      </c>
      <c r="M1868" t="s">
        <v>92</v>
      </c>
      <c r="N1868" s="11" t="s">
        <v>84</v>
      </c>
      <c r="O1868" s="11" t="s">
        <v>2274</v>
      </c>
      <c r="P1868">
        <v>0</v>
      </c>
      <c r="Q1868">
        <v>2</v>
      </c>
      <c r="R1868">
        <v>0</v>
      </c>
      <c r="S1868">
        <v>3.9</v>
      </c>
      <c r="T1868">
        <v>-3.9</v>
      </c>
    </row>
    <row r="1869" spans="1:20" x14ac:dyDescent="0.25">
      <c r="A1869" t="s">
        <v>75</v>
      </c>
      <c r="B1869" t="s">
        <v>524</v>
      </c>
      <c r="C1869" t="s">
        <v>28</v>
      </c>
      <c r="D1869" t="s">
        <v>525</v>
      </c>
      <c r="E1869" t="s">
        <v>387</v>
      </c>
      <c r="F1869">
        <v>87501</v>
      </c>
      <c r="G1869" t="s">
        <v>238</v>
      </c>
      <c r="H1869" t="s">
        <v>80</v>
      </c>
      <c r="I1869" t="s">
        <v>81</v>
      </c>
      <c r="J1869" t="s">
        <v>82</v>
      </c>
      <c r="K1869" t="s">
        <v>38</v>
      </c>
      <c r="L1869" t="s">
        <v>111</v>
      </c>
      <c r="M1869" t="s">
        <v>83</v>
      </c>
      <c r="N1869" s="11" t="s">
        <v>84</v>
      </c>
      <c r="O1869" s="11" t="s">
        <v>2274</v>
      </c>
      <c r="P1869">
        <v>2</v>
      </c>
      <c r="Q1869">
        <v>0</v>
      </c>
      <c r="R1869">
        <v>101.3</v>
      </c>
      <c r="S1869">
        <v>0</v>
      </c>
      <c r="T1869">
        <v>101.3</v>
      </c>
    </row>
    <row r="1870" spans="1:20" x14ac:dyDescent="0.25">
      <c r="A1870" t="s">
        <v>75</v>
      </c>
      <c r="B1870" t="s">
        <v>644</v>
      </c>
      <c r="C1870" t="s">
        <v>28</v>
      </c>
      <c r="D1870" t="s">
        <v>645</v>
      </c>
      <c r="E1870" t="s">
        <v>295</v>
      </c>
      <c r="F1870">
        <v>84780</v>
      </c>
      <c r="G1870" t="s">
        <v>177</v>
      </c>
      <c r="H1870" t="s">
        <v>80</v>
      </c>
      <c r="I1870" t="s">
        <v>81</v>
      </c>
      <c r="J1870" t="s">
        <v>82</v>
      </c>
      <c r="K1870" t="s">
        <v>42</v>
      </c>
      <c r="L1870" t="s">
        <v>91</v>
      </c>
      <c r="M1870" t="s">
        <v>83</v>
      </c>
      <c r="N1870" s="11" t="s">
        <v>84</v>
      </c>
      <c r="O1870" s="11" t="s">
        <v>2274</v>
      </c>
      <c r="P1870">
        <v>-4</v>
      </c>
      <c r="Q1870">
        <v>0</v>
      </c>
      <c r="R1870">
        <v>1320.2</v>
      </c>
      <c r="S1870">
        <v>0</v>
      </c>
      <c r="T1870">
        <v>1320.2</v>
      </c>
    </row>
    <row r="1871" spans="1:20" x14ac:dyDescent="0.25">
      <c r="A1871" t="s">
        <v>75</v>
      </c>
      <c r="B1871" t="s">
        <v>267</v>
      </c>
      <c r="C1871" t="s">
        <v>19</v>
      </c>
      <c r="D1871" t="s">
        <v>268</v>
      </c>
      <c r="E1871" t="s">
        <v>118</v>
      </c>
      <c r="F1871">
        <v>92111</v>
      </c>
      <c r="G1871" t="s">
        <v>1387</v>
      </c>
      <c r="H1871" t="s">
        <v>80</v>
      </c>
      <c r="I1871" t="s">
        <v>81</v>
      </c>
      <c r="J1871" t="s">
        <v>82</v>
      </c>
      <c r="K1871" t="s">
        <v>53</v>
      </c>
      <c r="L1871" t="s">
        <v>228</v>
      </c>
      <c r="M1871" t="s">
        <v>83</v>
      </c>
      <c r="N1871" s="11" t="s">
        <v>84</v>
      </c>
      <c r="O1871" s="11" t="s">
        <v>2274</v>
      </c>
      <c r="P1871">
        <v>2</v>
      </c>
      <c r="Q1871">
        <v>0</v>
      </c>
      <c r="R1871">
        <v>185.2</v>
      </c>
      <c r="S1871">
        <v>0</v>
      </c>
      <c r="T1871">
        <v>185.2</v>
      </c>
    </row>
    <row r="1872" spans="1:20" x14ac:dyDescent="0.25">
      <c r="A1872" t="s">
        <v>75</v>
      </c>
      <c r="B1872" t="s">
        <v>515</v>
      </c>
      <c r="C1872" t="s">
        <v>23</v>
      </c>
      <c r="D1872" t="s">
        <v>516</v>
      </c>
      <c r="E1872" t="s">
        <v>517</v>
      </c>
      <c r="F1872">
        <v>99518</v>
      </c>
      <c r="G1872" t="s">
        <v>205</v>
      </c>
      <c r="H1872" t="s">
        <v>80</v>
      </c>
      <c r="I1872" t="s">
        <v>281</v>
      </c>
      <c r="J1872" t="s">
        <v>90</v>
      </c>
      <c r="K1872" t="s">
        <v>42</v>
      </c>
      <c r="L1872" t="s">
        <v>91</v>
      </c>
      <c r="M1872" t="s">
        <v>92</v>
      </c>
      <c r="N1872" s="11" t="s">
        <v>84</v>
      </c>
      <c r="O1872" s="11" t="s">
        <v>2274</v>
      </c>
      <c r="P1872">
        <v>0</v>
      </c>
      <c r="Q1872">
        <v>18</v>
      </c>
      <c r="R1872">
        <v>0</v>
      </c>
      <c r="S1872">
        <v>166.5</v>
      </c>
      <c r="T1872">
        <v>-166.5</v>
      </c>
    </row>
    <row r="1873" spans="1:20" x14ac:dyDescent="0.25">
      <c r="A1873" t="s">
        <v>75</v>
      </c>
      <c r="B1873" t="s">
        <v>1522</v>
      </c>
      <c r="C1873" t="s">
        <v>26</v>
      </c>
      <c r="D1873" t="s">
        <v>1523</v>
      </c>
      <c r="E1873" t="s">
        <v>555</v>
      </c>
      <c r="F1873">
        <v>35045</v>
      </c>
      <c r="G1873" t="s">
        <v>2128</v>
      </c>
      <c r="H1873" t="s">
        <v>80</v>
      </c>
      <c r="I1873" t="s">
        <v>281</v>
      </c>
      <c r="J1873" t="s">
        <v>90</v>
      </c>
      <c r="K1873" t="s">
        <v>46</v>
      </c>
      <c r="L1873" t="s">
        <v>650</v>
      </c>
      <c r="M1873" t="s">
        <v>92</v>
      </c>
      <c r="N1873" s="11" t="s">
        <v>84</v>
      </c>
      <c r="O1873" s="11" t="s">
        <v>2274</v>
      </c>
      <c r="P1873">
        <v>0</v>
      </c>
      <c r="Q1873">
        <v>1</v>
      </c>
      <c r="R1873">
        <v>0</v>
      </c>
      <c r="S1873">
        <v>0</v>
      </c>
      <c r="T1873">
        <v>0</v>
      </c>
    </row>
    <row r="1874" spans="1:20" x14ac:dyDescent="0.25">
      <c r="A1874" t="s">
        <v>75</v>
      </c>
      <c r="B1874" t="s">
        <v>2263</v>
      </c>
      <c r="C1874" t="s">
        <v>31</v>
      </c>
      <c r="D1874" t="s">
        <v>1305</v>
      </c>
      <c r="E1874" t="s">
        <v>114</v>
      </c>
      <c r="F1874">
        <v>33178</v>
      </c>
      <c r="G1874" t="s">
        <v>382</v>
      </c>
      <c r="H1874" t="s">
        <v>80</v>
      </c>
      <c r="I1874" t="s">
        <v>89</v>
      </c>
      <c r="J1874" t="s">
        <v>82</v>
      </c>
      <c r="K1874" t="s">
        <v>42</v>
      </c>
      <c r="L1874" t="s">
        <v>91</v>
      </c>
      <c r="M1874" t="s">
        <v>83</v>
      </c>
      <c r="N1874" s="11" t="s">
        <v>84</v>
      </c>
      <c r="O1874" s="11" t="s">
        <v>2274</v>
      </c>
      <c r="P1874">
        <v>-1</v>
      </c>
      <c r="Q1874">
        <v>0</v>
      </c>
      <c r="R1874">
        <v>51.94</v>
      </c>
      <c r="S1874">
        <v>0</v>
      </c>
      <c r="T1874">
        <v>51.94</v>
      </c>
    </row>
    <row r="1875" spans="1:20" x14ac:dyDescent="0.25">
      <c r="A1875" t="s">
        <v>75</v>
      </c>
      <c r="B1875" t="s">
        <v>1204</v>
      </c>
      <c r="C1875" t="s">
        <v>29</v>
      </c>
      <c r="D1875" t="s">
        <v>1205</v>
      </c>
      <c r="E1875" t="s">
        <v>423</v>
      </c>
      <c r="F1875">
        <v>40207</v>
      </c>
      <c r="G1875" t="s">
        <v>1509</v>
      </c>
      <c r="H1875" t="s">
        <v>80</v>
      </c>
      <c r="I1875" t="s">
        <v>81</v>
      </c>
      <c r="J1875" t="s">
        <v>82</v>
      </c>
      <c r="K1875" t="s">
        <v>36</v>
      </c>
      <c r="L1875" t="s">
        <v>36</v>
      </c>
      <c r="M1875" t="s">
        <v>83</v>
      </c>
      <c r="N1875" s="11" t="s">
        <v>84</v>
      </c>
      <c r="O1875" s="11" t="s">
        <v>2274</v>
      </c>
      <c r="P1875">
        <v>1</v>
      </c>
      <c r="Q1875">
        <v>0</v>
      </c>
      <c r="R1875">
        <v>2399</v>
      </c>
      <c r="S1875">
        <v>0</v>
      </c>
      <c r="T1875">
        <v>2399</v>
      </c>
    </row>
    <row r="1876" spans="1:20" x14ac:dyDescent="0.25">
      <c r="A1876" t="s">
        <v>75</v>
      </c>
      <c r="B1876" t="s">
        <v>665</v>
      </c>
      <c r="C1876" t="s">
        <v>21</v>
      </c>
      <c r="D1876" t="s">
        <v>1153</v>
      </c>
      <c r="E1876" t="s">
        <v>235</v>
      </c>
      <c r="F1876">
        <v>63701</v>
      </c>
      <c r="G1876" t="s">
        <v>718</v>
      </c>
      <c r="H1876" t="s">
        <v>80</v>
      </c>
      <c r="I1876" t="s">
        <v>81</v>
      </c>
      <c r="J1876" t="s">
        <v>82</v>
      </c>
      <c r="K1876" t="s">
        <v>53</v>
      </c>
      <c r="L1876" t="s">
        <v>248</v>
      </c>
      <c r="M1876" t="s">
        <v>83</v>
      </c>
      <c r="N1876" s="11" t="s">
        <v>84</v>
      </c>
      <c r="O1876" s="11" t="s">
        <v>2274</v>
      </c>
      <c r="P1876">
        <v>-20</v>
      </c>
      <c r="Q1876">
        <v>0</v>
      </c>
      <c r="R1876">
        <v>86.8</v>
      </c>
      <c r="S1876">
        <v>0</v>
      </c>
      <c r="T1876">
        <v>86.8</v>
      </c>
    </row>
    <row r="1877" spans="1:20" x14ac:dyDescent="0.25">
      <c r="A1877" t="s">
        <v>75</v>
      </c>
      <c r="B1877" t="s">
        <v>171</v>
      </c>
      <c r="C1877" t="s">
        <v>23</v>
      </c>
      <c r="D1877" t="s">
        <v>513</v>
      </c>
      <c r="E1877" t="s">
        <v>176</v>
      </c>
      <c r="F1877">
        <v>98005</v>
      </c>
      <c r="G1877" t="s">
        <v>232</v>
      </c>
      <c r="H1877" t="s">
        <v>80</v>
      </c>
      <c r="I1877" t="s">
        <v>281</v>
      </c>
      <c r="J1877" t="s">
        <v>90</v>
      </c>
      <c r="K1877" t="s">
        <v>42</v>
      </c>
      <c r="L1877" t="s">
        <v>97</v>
      </c>
      <c r="M1877" t="s">
        <v>92</v>
      </c>
      <c r="N1877" s="11" t="s">
        <v>84</v>
      </c>
      <c r="O1877" s="11" t="s">
        <v>2274</v>
      </c>
      <c r="P1877">
        <v>0</v>
      </c>
      <c r="Q1877">
        <v>126</v>
      </c>
      <c r="R1877">
        <v>0</v>
      </c>
      <c r="S1877">
        <v>199.98</v>
      </c>
      <c r="T1877">
        <v>-199.98</v>
      </c>
    </row>
    <row r="1878" spans="1:20" x14ac:dyDescent="0.25">
      <c r="A1878" t="s">
        <v>75</v>
      </c>
      <c r="B1878" t="s">
        <v>1028</v>
      </c>
      <c r="C1878" t="s">
        <v>28</v>
      </c>
      <c r="D1878" t="s">
        <v>1029</v>
      </c>
      <c r="E1878" t="s">
        <v>95</v>
      </c>
      <c r="F1878">
        <v>81621</v>
      </c>
      <c r="G1878" t="s">
        <v>518</v>
      </c>
      <c r="H1878" t="s">
        <v>80</v>
      </c>
      <c r="I1878" t="s">
        <v>164</v>
      </c>
      <c r="J1878" t="s">
        <v>82</v>
      </c>
      <c r="K1878" t="s">
        <v>42</v>
      </c>
      <c r="L1878" t="s">
        <v>91</v>
      </c>
      <c r="M1878" t="s">
        <v>92</v>
      </c>
      <c r="N1878" s="11" t="s">
        <v>84</v>
      </c>
      <c r="O1878" s="11" t="s">
        <v>2274</v>
      </c>
      <c r="P1878">
        <v>0</v>
      </c>
      <c r="Q1878">
        <v>2</v>
      </c>
      <c r="R1878">
        <v>0</v>
      </c>
      <c r="S1878">
        <v>58.86</v>
      </c>
      <c r="T1878">
        <v>-58.86</v>
      </c>
    </row>
    <row r="1879" spans="1:20" x14ac:dyDescent="0.25">
      <c r="A1879" t="s">
        <v>75</v>
      </c>
      <c r="B1879" t="s">
        <v>711</v>
      </c>
      <c r="C1879" t="s">
        <v>25</v>
      </c>
      <c r="D1879" t="s">
        <v>712</v>
      </c>
      <c r="E1879" t="s">
        <v>262</v>
      </c>
      <c r="F1879">
        <v>7035</v>
      </c>
      <c r="G1879" t="s">
        <v>1510</v>
      </c>
      <c r="H1879" t="s">
        <v>80</v>
      </c>
      <c r="I1879" t="s">
        <v>81</v>
      </c>
      <c r="J1879" t="s">
        <v>90</v>
      </c>
      <c r="K1879" t="s">
        <v>53</v>
      </c>
      <c r="L1879" t="s">
        <v>165</v>
      </c>
      <c r="M1879" t="s">
        <v>92</v>
      </c>
      <c r="N1879" s="11" t="s">
        <v>84</v>
      </c>
      <c r="O1879" s="11" t="s">
        <v>2274</v>
      </c>
      <c r="P1879">
        <v>0</v>
      </c>
      <c r="Q1879">
        <v>17</v>
      </c>
      <c r="R1879">
        <v>0</v>
      </c>
      <c r="S1879">
        <v>1373.6</v>
      </c>
      <c r="T1879">
        <v>-1373.6</v>
      </c>
    </row>
    <row r="1880" spans="1:20" x14ac:dyDescent="0.25">
      <c r="A1880" t="s">
        <v>75</v>
      </c>
      <c r="B1880" t="s">
        <v>200</v>
      </c>
      <c r="C1880" t="s">
        <v>28</v>
      </c>
      <c r="D1880" t="s">
        <v>201</v>
      </c>
      <c r="E1880" t="s">
        <v>95</v>
      </c>
      <c r="F1880">
        <v>80002</v>
      </c>
      <c r="G1880" t="s">
        <v>893</v>
      </c>
      <c r="H1880" t="s">
        <v>80</v>
      </c>
      <c r="I1880" t="s">
        <v>81</v>
      </c>
      <c r="J1880" t="s">
        <v>90</v>
      </c>
      <c r="K1880" t="s">
        <v>42</v>
      </c>
      <c r="L1880" t="s">
        <v>91</v>
      </c>
      <c r="M1880" t="s">
        <v>92</v>
      </c>
      <c r="N1880" s="11" t="s">
        <v>84</v>
      </c>
      <c r="O1880" s="11" t="s">
        <v>2274</v>
      </c>
      <c r="P1880">
        <v>0</v>
      </c>
      <c r="Q1880">
        <v>10</v>
      </c>
      <c r="R1880">
        <v>0</v>
      </c>
      <c r="S1880">
        <v>154</v>
      </c>
      <c r="T1880">
        <v>-154</v>
      </c>
    </row>
    <row r="1881" spans="1:20" x14ac:dyDescent="0.25">
      <c r="A1881" t="s">
        <v>75</v>
      </c>
      <c r="B1881" t="s">
        <v>1511</v>
      </c>
      <c r="C1881" t="s">
        <v>28</v>
      </c>
      <c r="D1881" t="s">
        <v>1117</v>
      </c>
      <c r="E1881" t="s">
        <v>95</v>
      </c>
      <c r="F1881">
        <v>80112</v>
      </c>
      <c r="G1881" t="s">
        <v>254</v>
      </c>
      <c r="H1881" t="s">
        <v>80</v>
      </c>
      <c r="I1881" t="s">
        <v>81</v>
      </c>
      <c r="J1881" t="s">
        <v>82</v>
      </c>
      <c r="K1881" t="s">
        <v>42</v>
      </c>
      <c r="L1881" t="s">
        <v>91</v>
      </c>
      <c r="M1881" t="s">
        <v>83</v>
      </c>
      <c r="N1881" s="11" t="s">
        <v>84</v>
      </c>
      <c r="O1881" s="11" t="s">
        <v>2274</v>
      </c>
      <c r="P1881">
        <v>-4</v>
      </c>
      <c r="Q1881">
        <v>0</v>
      </c>
      <c r="R1881">
        <v>263.8</v>
      </c>
      <c r="S1881">
        <v>0</v>
      </c>
      <c r="T1881">
        <v>263.8</v>
      </c>
    </row>
    <row r="1882" spans="1:20" x14ac:dyDescent="0.25">
      <c r="A1882" t="s">
        <v>75</v>
      </c>
      <c r="B1882" t="s">
        <v>750</v>
      </c>
      <c r="C1882" t="s">
        <v>22</v>
      </c>
      <c r="D1882" t="s">
        <v>751</v>
      </c>
      <c r="E1882" t="s">
        <v>78</v>
      </c>
      <c r="F1882">
        <v>19406</v>
      </c>
      <c r="G1882" t="s">
        <v>442</v>
      </c>
      <c r="H1882" t="s">
        <v>80</v>
      </c>
      <c r="I1882" t="s">
        <v>81</v>
      </c>
      <c r="J1882" t="s">
        <v>82</v>
      </c>
      <c r="K1882" t="s">
        <v>53</v>
      </c>
      <c r="L1882" t="s">
        <v>248</v>
      </c>
      <c r="M1882" t="s">
        <v>83</v>
      </c>
      <c r="N1882" s="11" t="s">
        <v>84</v>
      </c>
      <c r="O1882" s="11" t="s">
        <v>2274</v>
      </c>
      <c r="P1882">
        <v>-30</v>
      </c>
      <c r="Q1882">
        <v>0</v>
      </c>
      <c r="R1882">
        <v>135</v>
      </c>
      <c r="S1882">
        <v>0</v>
      </c>
      <c r="T1882">
        <v>135</v>
      </c>
    </row>
    <row r="1883" spans="1:20" x14ac:dyDescent="0.25">
      <c r="A1883" t="s">
        <v>75</v>
      </c>
      <c r="B1883" t="s">
        <v>553</v>
      </c>
      <c r="C1883" t="s">
        <v>26</v>
      </c>
      <c r="D1883" t="s">
        <v>554</v>
      </c>
      <c r="E1883" t="s">
        <v>555</v>
      </c>
      <c r="F1883">
        <v>36526</v>
      </c>
      <c r="G1883" t="s">
        <v>143</v>
      </c>
      <c r="H1883" t="s">
        <v>80</v>
      </c>
      <c r="I1883" t="s">
        <v>81</v>
      </c>
      <c r="J1883" t="s">
        <v>82</v>
      </c>
      <c r="K1883" t="s">
        <v>44</v>
      </c>
      <c r="L1883" t="s">
        <v>144</v>
      </c>
      <c r="M1883" t="s">
        <v>83</v>
      </c>
      <c r="N1883" s="11" t="s">
        <v>84</v>
      </c>
      <c r="O1883" s="11" t="s">
        <v>2274</v>
      </c>
      <c r="P1883">
        <v>-8</v>
      </c>
      <c r="Q1883">
        <v>0</v>
      </c>
      <c r="R1883">
        <v>61.6</v>
      </c>
      <c r="S1883">
        <v>0</v>
      </c>
      <c r="T1883">
        <v>61.6</v>
      </c>
    </row>
    <row r="1884" spans="1:20" x14ac:dyDescent="0.25">
      <c r="A1884" t="s">
        <v>75</v>
      </c>
      <c r="B1884" t="s">
        <v>662</v>
      </c>
      <c r="C1884" t="s">
        <v>25</v>
      </c>
      <c r="D1884" t="s">
        <v>663</v>
      </c>
      <c r="E1884" t="s">
        <v>262</v>
      </c>
      <c r="F1884">
        <v>7058</v>
      </c>
      <c r="G1884" t="s">
        <v>324</v>
      </c>
      <c r="H1884" t="s">
        <v>80</v>
      </c>
      <c r="I1884" t="s">
        <v>81</v>
      </c>
      <c r="J1884" t="s">
        <v>90</v>
      </c>
      <c r="K1884" t="s">
        <v>36</v>
      </c>
      <c r="L1884" t="s">
        <v>36</v>
      </c>
      <c r="M1884" t="s">
        <v>92</v>
      </c>
      <c r="N1884" s="11" t="s">
        <v>84</v>
      </c>
      <c r="O1884" s="11" t="s">
        <v>2274</v>
      </c>
      <c r="P1884">
        <v>0</v>
      </c>
      <c r="Q1884">
        <v>1</v>
      </c>
      <c r="R1884">
        <v>0</v>
      </c>
      <c r="S1884">
        <v>89.05</v>
      </c>
      <c r="T1884">
        <v>-89.05</v>
      </c>
    </row>
    <row r="1885" spans="1:20" x14ac:dyDescent="0.25">
      <c r="A1885" t="s">
        <v>75</v>
      </c>
      <c r="B1885" t="s">
        <v>301</v>
      </c>
      <c r="C1885" t="s">
        <v>29</v>
      </c>
      <c r="D1885" t="s">
        <v>302</v>
      </c>
      <c r="E1885" t="s">
        <v>87</v>
      </c>
      <c r="F1885">
        <v>45005</v>
      </c>
      <c r="G1885" t="s">
        <v>916</v>
      </c>
      <c r="H1885" t="s">
        <v>80</v>
      </c>
      <c r="I1885" t="s">
        <v>81</v>
      </c>
      <c r="J1885" t="s">
        <v>90</v>
      </c>
      <c r="K1885" t="s">
        <v>53</v>
      </c>
      <c r="L1885" t="s">
        <v>675</v>
      </c>
      <c r="M1885" t="s">
        <v>92</v>
      </c>
      <c r="N1885" s="11" t="s">
        <v>84</v>
      </c>
      <c r="O1885" s="11" t="s">
        <v>2274</v>
      </c>
      <c r="P1885">
        <v>0</v>
      </c>
      <c r="Q1885">
        <v>16</v>
      </c>
      <c r="R1885">
        <v>0</v>
      </c>
      <c r="S1885">
        <v>1464.8</v>
      </c>
      <c r="T1885">
        <v>-1464.8</v>
      </c>
    </row>
    <row r="1886" spans="1:20" x14ac:dyDescent="0.25">
      <c r="A1886" t="s">
        <v>75</v>
      </c>
      <c r="B1886" t="s">
        <v>306</v>
      </c>
      <c r="C1886" t="s">
        <v>25</v>
      </c>
      <c r="D1886" t="s">
        <v>307</v>
      </c>
      <c r="E1886" t="s">
        <v>262</v>
      </c>
      <c r="F1886">
        <v>7739</v>
      </c>
      <c r="G1886" t="s">
        <v>309</v>
      </c>
      <c r="H1886" t="s">
        <v>80</v>
      </c>
      <c r="I1886" t="s">
        <v>281</v>
      </c>
      <c r="J1886" t="s">
        <v>90</v>
      </c>
      <c r="K1886" t="s">
        <v>42</v>
      </c>
      <c r="L1886" t="s">
        <v>91</v>
      </c>
      <c r="M1886" t="s">
        <v>92</v>
      </c>
      <c r="N1886" s="11" t="s">
        <v>84</v>
      </c>
      <c r="O1886" s="11" t="s">
        <v>2274</v>
      </c>
      <c r="P1886">
        <v>0</v>
      </c>
      <c r="Q1886">
        <v>0</v>
      </c>
      <c r="R1886">
        <v>0</v>
      </c>
      <c r="S1886">
        <v>-44.8</v>
      </c>
      <c r="T1886">
        <v>44.8</v>
      </c>
    </row>
    <row r="1887" spans="1:20" x14ac:dyDescent="0.25">
      <c r="A1887" t="s">
        <v>75</v>
      </c>
      <c r="B1887" t="s">
        <v>1339</v>
      </c>
      <c r="C1887" t="s">
        <v>21</v>
      </c>
      <c r="D1887" t="s">
        <v>1340</v>
      </c>
      <c r="E1887" t="s">
        <v>235</v>
      </c>
      <c r="F1887">
        <v>64081</v>
      </c>
      <c r="G1887" t="s">
        <v>976</v>
      </c>
      <c r="H1887" t="s">
        <v>80</v>
      </c>
      <c r="I1887" t="s">
        <v>81</v>
      </c>
      <c r="J1887" t="s">
        <v>90</v>
      </c>
      <c r="K1887" t="s">
        <v>53</v>
      </c>
      <c r="L1887" t="s">
        <v>436</v>
      </c>
      <c r="M1887" t="s">
        <v>92</v>
      </c>
      <c r="N1887" s="11" t="s">
        <v>84</v>
      </c>
      <c r="O1887" s="11" t="s">
        <v>2274</v>
      </c>
      <c r="P1887">
        <v>0</v>
      </c>
      <c r="Q1887">
        <v>1</v>
      </c>
      <c r="R1887">
        <v>0</v>
      </c>
      <c r="S1887">
        <v>102.15</v>
      </c>
      <c r="T1887">
        <v>-102.15</v>
      </c>
    </row>
    <row r="1888" spans="1:20" x14ac:dyDescent="0.25">
      <c r="A1888" t="s">
        <v>75</v>
      </c>
      <c r="B1888" t="s">
        <v>494</v>
      </c>
      <c r="C1888" t="s">
        <v>27</v>
      </c>
      <c r="D1888" t="s">
        <v>495</v>
      </c>
      <c r="E1888" t="s">
        <v>114</v>
      </c>
      <c r="F1888">
        <v>33619</v>
      </c>
      <c r="G1888" t="s">
        <v>1281</v>
      </c>
      <c r="H1888" t="s">
        <v>80</v>
      </c>
      <c r="I1888" t="s">
        <v>81</v>
      </c>
      <c r="J1888" t="s">
        <v>90</v>
      </c>
      <c r="K1888" t="s">
        <v>38</v>
      </c>
      <c r="L1888" t="s">
        <v>129</v>
      </c>
      <c r="M1888" t="s">
        <v>92</v>
      </c>
      <c r="N1888" s="11" t="s">
        <v>84</v>
      </c>
      <c r="O1888" s="11" t="s">
        <v>2274</v>
      </c>
      <c r="P1888">
        <v>0</v>
      </c>
      <c r="Q1888">
        <v>1</v>
      </c>
      <c r="R1888">
        <v>0</v>
      </c>
      <c r="S1888">
        <v>70.900000000000006</v>
      </c>
      <c r="T1888">
        <v>-70.900000000000006</v>
      </c>
    </row>
    <row r="1889" spans="1:20" x14ac:dyDescent="0.25">
      <c r="A1889" t="s">
        <v>75</v>
      </c>
      <c r="B1889" t="s">
        <v>625</v>
      </c>
      <c r="C1889" t="s">
        <v>27</v>
      </c>
      <c r="D1889" t="s">
        <v>626</v>
      </c>
      <c r="E1889" t="s">
        <v>114</v>
      </c>
      <c r="F1889">
        <v>34491</v>
      </c>
      <c r="G1889" t="s">
        <v>916</v>
      </c>
      <c r="H1889" t="s">
        <v>80</v>
      </c>
      <c r="I1889" t="s">
        <v>81</v>
      </c>
      <c r="J1889" t="s">
        <v>90</v>
      </c>
      <c r="K1889" t="s">
        <v>53</v>
      </c>
      <c r="L1889" t="s">
        <v>675</v>
      </c>
      <c r="M1889" t="s">
        <v>92</v>
      </c>
      <c r="N1889" s="11" t="s">
        <v>84</v>
      </c>
      <c r="O1889" s="11" t="s">
        <v>2274</v>
      </c>
      <c r="P1889">
        <v>0</v>
      </c>
      <c r="Q1889">
        <v>10</v>
      </c>
      <c r="R1889">
        <v>0</v>
      </c>
      <c r="S1889">
        <v>905</v>
      </c>
      <c r="T1889">
        <v>-905</v>
      </c>
    </row>
    <row r="1890" spans="1:20" x14ac:dyDescent="0.25">
      <c r="A1890" t="s">
        <v>75</v>
      </c>
      <c r="B1890" t="s">
        <v>258</v>
      </c>
      <c r="C1890" t="s">
        <v>28</v>
      </c>
      <c r="D1890" t="s">
        <v>259</v>
      </c>
      <c r="E1890" t="s">
        <v>95</v>
      </c>
      <c r="F1890">
        <v>80222</v>
      </c>
      <c r="G1890" t="s">
        <v>96</v>
      </c>
      <c r="H1890" t="s">
        <v>80</v>
      </c>
      <c r="I1890" t="s">
        <v>281</v>
      </c>
      <c r="J1890" t="s">
        <v>90</v>
      </c>
      <c r="K1890" t="s">
        <v>42</v>
      </c>
      <c r="L1890" t="s">
        <v>97</v>
      </c>
      <c r="M1890" t="s">
        <v>92</v>
      </c>
      <c r="N1890" s="11" t="s">
        <v>84</v>
      </c>
      <c r="O1890" s="11" t="s">
        <v>2274</v>
      </c>
      <c r="P1890">
        <v>0</v>
      </c>
      <c r="Q1890">
        <v>452</v>
      </c>
      <c r="R1890">
        <v>0</v>
      </c>
      <c r="S1890">
        <v>718.93</v>
      </c>
      <c r="T1890">
        <v>-718.93</v>
      </c>
    </row>
    <row r="1891" spans="1:20" x14ac:dyDescent="0.25">
      <c r="A1891" t="s">
        <v>75</v>
      </c>
      <c r="B1891" t="s">
        <v>1208</v>
      </c>
      <c r="C1891" t="s">
        <v>27</v>
      </c>
      <c r="D1891" t="s">
        <v>552</v>
      </c>
      <c r="E1891" t="s">
        <v>114</v>
      </c>
      <c r="F1891">
        <v>33610</v>
      </c>
      <c r="G1891" t="s">
        <v>392</v>
      </c>
      <c r="H1891" t="s">
        <v>80</v>
      </c>
      <c r="I1891" t="s">
        <v>281</v>
      </c>
      <c r="J1891" t="s">
        <v>82</v>
      </c>
      <c r="K1891" t="s">
        <v>42</v>
      </c>
      <c r="L1891" t="s">
        <v>91</v>
      </c>
      <c r="M1891" t="s">
        <v>83</v>
      </c>
      <c r="N1891" s="11" t="s">
        <v>84</v>
      </c>
      <c r="O1891" s="11" t="s">
        <v>2274</v>
      </c>
      <c r="P1891">
        <v>-7</v>
      </c>
      <c r="Q1891">
        <v>0</v>
      </c>
      <c r="R1891">
        <v>57.75</v>
      </c>
      <c r="S1891">
        <v>0</v>
      </c>
      <c r="T1891">
        <v>57.75</v>
      </c>
    </row>
    <row r="1892" spans="1:20" x14ac:dyDescent="0.25">
      <c r="A1892" t="s">
        <v>75</v>
      </c>
      <c r="B1892" t="s">
        <v>265</v>
      </c>
      <c r="C1892" t="s">
        <v>27</v>
      </c>
      <c r="D1892" t="s">
        <v>237</v>
      </c>
      <c r="E1892" t="s">
        <v>114</v>
      </c>
      <c r="F1892">
        <v>34236</v>
      </c>
      <c r="G1892" t="s">
        <v>1206</v>
      </c>
      <c r="H1892" t="s">
        <v>1207</v>
      </c>
      <c r="I1892" t="s">
        <v>81</v>
      </c>
      <c r="J1892" t="s">
        <v>365</v>
      </c>
      <c r="K1892" t="s">
        <v>43</v>
      </c>
      <c r="L1892" t="s">
        <v>43</v>
      </c>
      <c r="M1892" t="s">
        <v>92</v>
      </c>
      <c r="N1892" s="11" t="s">
        <v>84</v>
      </c>
      <c r="O1892" s="11" t="s">
        <v>2274</v>
      </c>
      <c r="P1892">
        <v>16</v>
      </c>
      <c r="Q1892">
        <v>0</v>
      </c>
      <c r="R1892">
        <v>624</v>
      </c>
      <c r="S1892">
        <v>0</v>
      </c>
      <c r="T1892">
        <v>624</v>
      </c>
    </row>
    <row r="1893" spans="1:20" x14ac:dyDescent="0.25">
      <c r="A1893" t="s">
        <v>75</v>
      </c>
      <c r="B1893" t="s">
        <v>677</v>
      </c>
      <c r="C1893" t="s">
        <v>28</v>
      </c>
      <c r="D1893" t="s">
        <v>678</v>
      </c>
      <c r="E1893" t="s">
        <v>95</v>
      </c>
      <c r="F1893">
        <v>80124</v>
      </c>
      <c r="G1893" t="s">
        <v>238</v>
      </c>
      <c r="H1893" t="s">
        <v>80</v>
      </c>
      <c r="I1893" t="s">
        <v>81</v>
      </c>
      <c r="J1893" t="s">
        <v>82</v>
      </c>
      <c r="K1893" t="s">
        <v>38</v>
      </c>
      <c r="L1893" t="s">
        <v>111</v>
      </c>
      <c r="M1893" t="s">
        <v>83</v>
      </c>
      <c r="N1893" s="11" t="s">
        <v>84</v>
      </c>
      <c r="O1893" s="11" t="s">
        <v>2274</v>
      </c>
      <c r="P1893">
        <v>-4</v>
      </c>
      <c r="Q1893">
        <v>0</v>
      </c>
      <c r="R1893">
        <v>184.2</v>
      </c>
      <c r="S1893">
        <v>0</v>
      </c>
      <c r="T1893">
        <v>184.2</v>
      </c>
    </row>
    <row r="1894" spans="1:20" x14ac:dyDescent="0.25">
      <c r="A1894" t="s">
        <v>75</v>
      </c>
      <c r="B1894" t="s">
        <v>677</v>
      </c>
      <c r="C1894" t="s">
        <v>28</v>
      </c>
      <c r="D1894" t="s">
        <v>678</v>
      </c>
      <c r="E1894" t="s">
        <v>95</v>
      </c>
      <c r="F1894">
        <v>80124</v>
      </c>
      <c r="G1894" t="s">
        <v>801</v>
      </c>
      <c r="H1894" t="s">
        <v>80</v>
      </c>
      <c r="I1894" t="s">
        <v>81</v>
      </c>
      <c r="J1894" t="s">
        <v>82</v>
      </c>
      <c r="K1894" t="s">
        <v>42</v>
      </c>
      <c r="L1894" t="s">
        <v>91</v>
      </c>
      <c r="M1894" t="s">
        <v>83</v>
      </c>
      <c r="N1894" s="11" t="s">
        <v>84</v>
      </c>
      <c r="O1894" s="11" t="s">
        <v>2274</v>
      </c>
      <c r="P1894">
        <v>-15</v>
      </c>
      <c r="Q1894">
        <v>0</v>
      </c>
      <c r="R1894">
        <v>359.25</v>
      </c>
      <c r="S1894">
        <v>0</v>
      </c>
      <c r="T1894">
        <v>359.25</v>
      </c>
    </row>
    <row r="1895" spans="1:20" x14ac:dyDescent="0.25">
      <c r="A1895" t="s">
        <v>75</v>
      </c>
      <c r="B1895" t="s">
        <v>372</v>
      </c>
      <c r="C1895" t="s">
        <v>19</v>
      </c>
      <c r="D1895" t="s">
        <v>172</v>
      </c>
      <c r="E1895" t="s">
        <v>147</v>
      </c>
      <c r="F1895">
        <v>85255</v>
      </c>
      <c r="G1895" t="s">
        <v>283</v>
      </c>
      <c r="H1895" t="s">
        <v>80</v>
      </c>
      <c r="I1895" t="s">
        <v>81</v>
      </c>
      <c r="J1895" t="s">
        <v>82</v>
      </c>
      <c r="K1895" t="s">
        <v>38</v>
      </c>
      <c r="L1895" t="s">
        <v>111</v>
      </c>
      <c r="M1895" t="s">
        <v>83</v>
      </c>
      <c r="N1895" s="11" t="s">
        <v>84</v>
      </c>
      <c r="O1895" s="11" t="s">
        <v>2274</v>
      </c>
      <c r="P1895">
        <v>3</v>
      </c>
      <c r="Q1895">
        <v>0</v>
      </c>
      <c r="R1895">
        <v>230.1</v>
      </c>
      <c r="S1895">
        <v>0</v>
      </c>
      <c r="T1895">
        <v>230.1</v>
      </c>
    </row>
    <row r="1896" spans="1:20" x14ac:dyDescent="0.25">
      <c r="A1896" t="s">
        <v>75</v>
      </c>
      <c r="B1896" t="s">
        <v>2237</v>
      </c>
      <c r="C1896" t="s">
        <v>29</v>
      </c>
      <c r="D1896" t="s">
        <v>2238</v>
      </c>
      <c r="E1896" t="s">
        <v>78</v>
      </c>
      <c r="F1896">
        <v>15026</v>
      </c>
      <c r="G1896" t="s">
        <v>1643</v>
      </c>
      <c r="H1896" t="s">
        <v>80</v>
      </c>
      <c r="I1896" t="s">
        <v>281</v>
      </c>
      <c r="J1896" t="s">
        <v>82</v>
      </c>
      <c r="K1896" t="s">
        <v>53</v>
      </c>
      <c r="L1896" t="s">
        <v>165</v>
      </c>
      <c r="M1896" t="s">
        <v>83</v>
      </c>
      <c r="N1896" s="11" t="s">
        <v>84</v>
      </c>
      <c r="O1896" s="11" t="s">
        <v>2274</v>
      </c>
      <c r="P1896">
        <v>-1</v>
      </c>
      <c r="Q1896">
        <v>0</v>
      </c>
      <c r="R1896">
        <v>106.7</v>
      </c>
      <c r="S1896">
        <v>0</v>
      </c>
      <c r="T1896">
        <v>106.7</v>
      </c>
    </row>
    <row r="1897" spans="1:20" x14ac:dyDescent="0.25">
      <c r="A1897" t="s">
        <v>75</v>
      </c>
      <c r="B1897" t="s">
        <v>150</v>
      </c>
      <c r="C1897" t="s">
        <v>29</v>
      </c>
      <c r="D1897" t="s">
        <v>151</v>
      </c>
      <c r="E1897" t="s">
        <v>87</v>
      </c>
      <c r="F1897">
        <v>44060</v>
      </c>
      <c r="G1897" t="s">
        <v>349</v>
      </c>
      <c r="H1897" t="s">
        <v>80</v>
      </c>
      <c r="I1897" t="s">
        <v>81</v>
      </c>
      <c r="J1897" t="s">
        <v>90</v>
      </c>
      <c r="K1897" t="s">
        <v>36</v>
      </c>
      <c r="L1897" t="s">
        <v>36</v>
      </c>
      <c r="M1897" t="s">
        <v>92</v>
      </c>
      <c r="N1897" s="11" t="s">
        <v>84</v>
      </c>
      <c r="O1897" s="11" t="s">
        <v>2274</v>
      </c>
      <c r="P1897">
        <v>0</v>
      </c>
      <c r="Q1897">
        <v>1</v>
      </c>
      <c r="R1897">
        <v>0</v>
      </c>
      <c r="S1897">
        <v>248.89</v>
      </c>
      <c r="T1897">
        <v>-248.89</v>
      </c>
    </row>
    <row r="1898" spans="1:20" x14ac:dyDescent="0.25">
      <c r="A1898" t="s">
        <v>75</v>
      </c>
      <c r="B1898" t="s">
        <v>103</v>
      </c>
      <c r="C1898" t="s">
        <v>26</v>
      </c>
      <c r="D1898" t="s">
        <v>104</v>
      </c>
      <c r="E1898" t="s">
        <v>105</v>
      </c>
      <c r="F1898">
        <v>29420</v>
      </c>
      <c r="G1898" t="s">
        <v>806</v>
      </c>
      <c r="H1898" t="s">
        <v>80</v>
      </c>
      <c r="I1898" t="s">
        <v>81</v>
      </c>
      <c r="J1898" t="s">
        <v>90</v>
      </c>
      <c r="K1898" t="s">
        <v>42</v>
      </c>
      <c r="L1898" t="s">
        <v>91</v>
      </c>
      <c r="M1898" t="s">
        <v>188</v>
      </c>
      <c r="N1898" s="11" t="s">
        <v>84</v>
      </c>
      <c r="O1898" s="11" t="s">
        <v>2274</v>
      </c>
      <c r="P1898">
        <v>0</v>
      </c>
      <c r="Q1898">
        <v>4</v>
      </c>
      <c r="R1898">
        <v>0</v>
      </c>
      <c r="S1898">
        <v>99.56</v>
      </c>
      <c r="T1898">
        <v>-99.56</v>
      </c>
    </row>
    <row r="1899" spans="1:20" x14ac:dyDescent="0.25">
      <c r="A1899" t="s">
        <v>75</v>
      </c>
      <c r="B1899" t="s">
        <v>1417</v>
      </c>
      <c r="C1899" t="s">
        <v>27</v>
      </c>
      <c r="D1899" t="s">
        <v>1418</v>
      </c>
      <c r="E1899" t="s">
        <v>114</v>
      </c>
      <c r="F1899">
        <v>33157</v>
      </c>
      <c r="G1899" t="s">
        <v>292</v>
      </c>
      <c r="H1899" t="s">
        <v>80</v>
      </c>
      <c r="I1899" t="s">
        <v>81</v>
      </c>
      <c r="J1899" t="s">
        <v>82</v>
      </c>
      <c r="K1899" t="s">
        <v>38</v>
      </c>
      <c r="L1899" t="s">
        <v>111</v>
      </c>
      <c r="M1899" t="s">
        <v>83</v>
      </c>
      <c r="N1899" s="11" t="s">
        <v>84</v>
      </c>
      <c r="O1899" s="11" t="s">
        <v>2274</v>
      </c>
      <c r="P1899">
        <v>-5</v>
      </c>
      <c r="Q1899">
        <v>0</v>
      </c>
      <c r="R1899">
        <v>748.75</v>
      </c>
      <c r="S1899">
        <v>0</v>
      </c>
      <c r="T1899">
        <v>748.75</v>
      </c>
    </row>
    <row r="1900" spans="1:20" x14ac:dyDescent="0.25">
      <c r="A1900" t="s">
        <v>75</v>
      </c>
      <c r="B1900" t="s">
        <v>153</v>
      </c>
      <c r="C1900" t="s">
        <v>19</v>
      </c>
      <c r="D1900" t="s">
        <v>154</v>
      </c>
      <c r="E1900" t="s">
        <v>155</v>
      </c>
      <c r="F1900">
        <v>89148</v>
      </c>
      <c r="G1900" t="s">
        <v>349</v>
      </c>
      <c r="H1900" t="s">
        <v>80</v>
      </c>
      <c r="I1900" t="s">
        <v>81</v>
      </c>
      <c r="J1900" t="s">
        <v>90</v>
      </c>
      <c r="K1900" t="s">
        <v>36</v>
      </c>
      <c r="L1900" t="s">
        <v>36</v>
      </c>
      <c r="M1900" t="s">
        <v>92</v>
      </c>
      <c r="N1900" s="11" t="s">
        <v>84</v>
      </c>
      <c r="O1900" s="11" t="s">
        <v>2274</v>
      </c>
      <c r="P1900">
        <v>0</v>
      </c>
      <c r="Q1900">
        <v>1</v>
      </c>
      <c r="R1900">
        <v>0</v>
      </c>
      <c r="S1900">
        <v>355.5</v>
      </c>
      <c r="T1900">
        <v>-355.5</v>
      </c>
    </row>
    <row r="1901" spans="1:20" x14ac:dyDescent="0.25">
      <c r="A1901" t="s">
        <v>75</v>
      </c>
      <c r="B1901" t="s">
        <v>225</v>
      </c>
      <c r="C1901" t="s">
        <v>19</v>
      </c>
      <c r="D1901" t="s">
        <v>226</v>
      </c>
      <c r="E1901" t="s">
        <v>147</v>
      </c>
      <c r="F1901">
        <v>85204</v>
      </c>
      <c r="G1901" t="s">
        <v>545</v>
      </c>
      <c r="H1901" t="s">
        <v>210</v>
      </c>
      <c r="I1901" t="s">
        <v>81</v>
      </c>
      <c r="J1901" t="s">
        <v>90</v>
      </c>
      <c r="K1901" t="s">
        <v>40</v>
      </c>
      <c r="L1901" t="s">
        <v>211</v>
      </c>
      <c r="M1901" t="s">
        <v>92</v>
      </c>
      <c r="N1901" s="11" t="s">
        <v>84</v>
      </c>
      <c r="O1901" s="11" t="s">
        <v>2274</v>
      </c>
      <c r="P1901">
        <v>0</v>
      </c>
      <c r="Q1901">
        <v>11</v>
      </c>
      <c r="R1901">
        <v>0</v>
      </c>
      <c r="S1901">
        <v>2915</v>
      </c>
      <c r="T1901">
        <v>-2915</v>
      </c>
    </row>
    <row r="1902" spans="1:20" x14ac:dyDescent="0.25">
      <c r="A1902" t="s">
        <v>75</v>
      </c>
      <c r="B1902" t="s">
        <v>225</v>
      </c>
      <c r="C1902" t="s">
        <v>19</v>
      </c>
      <c r="D1902" t="s">
        <v>226</v>
      </c>
      <c r="E1902" t="s">
        <v>147</v>
      </c>
      <c r="F1902">
        <v>85204</v>
      </c>
      <c r="G1902" t="s">
        <v>317</v>
      </c>
      <c r="H1902" t="s">
        <v>80</v>
      </c>
      <c r="I1902" t="s">
        <v>164</v>
      </c>
      <c r="J1902" t="s">
        <v>90</v>
      </c>
      <c r="K1902" t="s">
        <v>38</v>
      </c>
      <c r="L1902" t="s">
        <v>129</v>
      </c>
      <c r="M1902" t="s">
        <v>188</v>
      </c>
      <c r="N1902" s="11" t="s">
        <v>84</v>
      </c>
      <c r="O1902" s="11" t="s">
        <v>2274</v>
      </c>
      <c r="P1902">
        <v>0</v>
      </c>
      <c r="Q1902">
        <v>4</v>
      </c>
      <c r="R1902">
        <v>0</v>
      </c>
      <c r="S1902">
        <v>594.6</v>
      </c>
      <c r="T1902">
        <v>-594.6</v>
      </c>
    </row>
    <row r="1903" spans="1:20" x14ac:dyDescent="0.25">
      <c r="A1903" t="s">
        <v>75</v>
      </c>
      <c r="B1903" t="s">
        <v>946</v>
      </c>
      <c r="C1903" t="s">
        <v>29</v>
      </c>
      <c r="D1903" t="s">
        <v>909</v>
      </c>
      <c r="E1903" t="s">
        <v>100</v>
      </c>
      <c r="F1903">
        <v>46032</v>
      </c>
      <c r="G1903" t="s">
        <v>978</v>
      </c>
      <c r="H1903" t="s">
        <v>80</v>
      </c>
      <c r="I1903" t="s">
        <v>281</v>
      </c>
      <c r="J1903" t="s">
        <v>90</v>
      </c>
      <c r="K1903" t="s">
        <v>41</v>
      </c>
      <c r="L1903" t="s">
        <v>724</v>
      </c>
      <c r="M1903" t="s">
        <v>92</v>
      </c>
      <c r="N1903" s="11" t="s">
        <v>84</v>
      </c>
      <c r="O1903" s="11" t="s">
        <v>2274</v>
      </c>
      <c r="P1903">
        <v>0</v>
      </c>
      <c r="Q1903">
        <v>31</v>
      </c>
      <c r="R1903">
        <v>0</v>
      </c>
      <c r="S1903">
        <v>1294.25</v>
      </c>
      <c r="T1903">
        <v>-1294.25</v>
      </c>
    </row>
    <row r="1904" spans="1:20" x14ac:dyDescent="0.25">
      <c r="A1904" t="s">
        <v>75</v>
      </c>
      <c r="B1904" t="s">
        <v>239</v>
      </c>
      <c r="C1904" t="s">
        <v>27</v>
      </c>
      <c r="D1904" t="s">
        <v>240</v>
      </c>
      <c r="E1904" t="s">
        <v>114</v>
      </c>
      <c r="F1904">
        <v>33434</v>
      </c>
      <c r="G1904" t="s">
        <v>840</v>
      </c>
      <c r="H1904" t="s">
        <v>80</v>
      </c>
      <c r="I1904" t="s">
        <v>281</v>
      </c>
      <c r="J1904" t="s">
        <v>90</v>
      </c>
      <c r="K1904" t="s">
        <v>42</v>
      </c>
      <c r="L1904" t="s">
        <v>91</v>
      </c>
      <c r="M1904" t="s">
        <v>188</v>
      </c>
      <c r="N1904" s="11" t="s">
        <v>84</v>
      </c>
      <c r="O1904" s="11" t="s">
        <v>2274</v>
      </c>
      <c r="P1904">
        <v>0</v>
      </c>
      <c r="Q1904">
        <v>8</v>
      </c>
      <c r="R1904">
        <v>0</v>
      </c>
      <c r="S1904">
        <v>52.4</v>
      </c>
      <c r="T1904">
        <v>-52.4</v>
      </c>
    </row>
    <row r="1905" spans="1:20" x14ac:dyDescent="0.25">
      <c r="A1905" t="s">
        <v>75</v>
      </c>
      <c r="B1905" t="s">
        <v>1011</v>
      </c>
      <c r="C1905" t="s">
        <v>28</v>
      </c>
      <c r="D1905" t="s">
        <v>1012</v>
      </c>
      <c r="E1905" t="s">
        <v>295</v>
      </c>
      <c r="F1905">
        <v>84098</v>
      </c>
      <c r="G1905" t="s">
        <v>398</v>
      </c>
      <c r="H1905" t="s">
        <v>80</v>
      </c>
      <c r="I1905" t="s">
        <v>81</v>
      </c>
      <c r="J1905" t="s">
        <v>82</v>
      </c>
      <c r="K1905" t="s">
        <v>38</v>
      </c>
      <c r="L1905" t="s">
        <v>111</v>
      </c>
      <c r="M1905" t="s">
        <v>83</v>
      </c>
      <c r="N1905" s="11" t="s">
        <v>84</v>
      </c>
      <c r="O1905" s="11" t="s">
        <v>2274</v>
      </c>
      <c r="P1905">
        <v>-14</v>
      </c>
      <c r="Q1905">
        <v>0</v>
      </c>
      <c r="R1905">
        <v>1181.5999999999999</v>
      </c>
      <c r="S1905">
        <v>0</v>
      </c>
      <c r="T1905">
        <v>1181.5999999999999</v>
      </c>
    </row>
    <row r="1906" spans="1:20" x14ac:dyDescent="0.25">
      <c r="A1906" t="s">
        <v>75</v>
      </c>
      <c r="B1906" t="s">
        <v>194</v>
      </c>
      <c r="C1906" t="s">
        <v>19</v>
      </c>
      <c r="D1906" t="s">
        <v>195</v>
      </c>
      <c r="E1906" t="s">
        <v>147</v>
      </c>
      <c r="F1906">
        <v>85296</v>
      </c>
      <c r="G1906" t="s">
        <v>1499</v>
      </c>
      <c r="H1906" t="s">
        <v>80</v>
      </c>
      <c r="I1906" t="s">
        <v>81</v>
      </c>
      <c r="J1906" t="s">
        <v>82</v>
      </c>
      <c r="K1906" t="s">
        <v>42</v>
      </c>
      <c r="L1906" t="s">
        <v>91</v>
      </c>
      <c r="M1906" t="s">
        <v>83</v>
      </c>
      <c r="N1906" s="11" t="s">
        <v>84</v>
      </c>
      <c r="O1906" s="11" t="s">
        <v>2274</v>
      </c>
      <c r="P1906">
        <v>-19</v>
      </c>
      <c r="Q1906">
        <v>0</v>
      </c>
      <c r="R1906">
        <v>938.41</v>
      </c>
      <c r="S1906">
        <v>0</v>
      </c>
      <c r="T1906">
        <v>938.41</v>
      </c>
    </row>
    <row r="1907" spans="1:20" x14ac:dyDescent="0.25">
      <c r="A1907" t="s">
        <v>75</v>
      </c>
      <c r="B1907" t="s">
        <v>860</v>
      </c>
      <c r="C1907" t="s">
        <v>22</v>
      </c>
      <c r="D1907" t="s">
        <v>861</v>
      </c>
      <c r="E1907" t="s">
        <v>262</v>
      </c>
      <c r="F1907" t="s">
        <v>862</v>
      </c>
      <c r="G1907" t="s">
        <v>2195</v>
      </c>
      <c r="H1907" t="s">
        <v>80</v>
      </c>
      <c r="I1907" t="s">
        <v>81</v>
      </c>
      <c r="J1907" t="s">
        <v>82</v>
      </c>
      <c r="K1907" t="s">
        <v>44</v>
      </c>
      <c r="L1907" t="s">
        <v>149</v>
      </c>
      <c r="M1907" t="s">
        <v>83</v>
      </c>
      <c r="N1907" s="11" t="s">
        <v>84</v>
      </c>
      <c r="O1907" s="11" t="s">
        <v>2274</v>
      </c>
      <c r="P1907">
        <v>4</v>
      </c>
      <c r="Q1907">
        <v>0</v>
      </c>
      <c r="R1907">
        <v>16.8</v>
      </c>
      <c r="S1907">
        <v>0</v>
      </c>
      <c r="T1907">
        <v>16.8</v>
      </c>
    </row>
    <row r="1908" spans="1:20" x14ac:dyDescent="0.25">
      <c r="A1908" t="s">
        <v>75</v>
      </c>
      <c r="B1908" t="s">
        <v>451</v>
      </c>
      <c r="C1908" t="s">
        <v>22</v>
      </c>
      <c r="D1908" t="s">
        <v>452</v>
      </c>
      <c r="E1908" t="s">
        <v>137</v>
      </c>
      <c r="F1908">
        <v>20187</v>
      </c>
      <c r="G1908" t="s">
        <v>1355</v>
      </c>
      <c r="H1908" t="s">
        <v>80</v>
      </c>
      <c r="I1908" t="s">
        <v>81</v>
      </c>
      <c r="J1908" t="s">
        <v>90</v>
      </c>
      <c r="K1908" t="s">
        <v>53</v>
      </c>
      <c r="L1908" t="s">
        <v>165</v>
      </c>
      <c r="M1908" t="s">
        <v>92</v>
      </c>
      <c r="N1908" s="11" t="s">
        <v>84</v>
      </c>
      <c r="O1908" s="11" t="s">
        <v>2274</v>
      </c>
      <c r="P1908">
        <v>0</v>
      </c>
      <c r="Q1908">
        <v>12</v>
      </c>
      <c r="R1908">
        <v>0</v>
      </c>
      <c r="S1908">
        <v>693</v>
      </c>
      <c r="T1908">
        <v>-693</v>
      </c>
    </row>
    <row r="1909" spans="1:20" x14ac:dyDescent="0.25">
      <c r="A1909" t="s">
        <v>75</v>
      </c>
      <c r="B1909" t="s">
        <v>1122</v>
      </c>
      <c r="C1909" t="s">
        <v>29</v>
      </c>
      <c r="D1909" t="s">
        <v>1123</v>
      </c>
      <c r="E1909" t="s">
        <v>78</v>
      </c>
      <c r="F1909">
        <v>15146</v>
      </c>
      <c r="G1909" t="s">
        <v>450</v>
      </c>
      <c r="H1909" t="s">
        <v>80</v>
      </c>
      <c r="I1909" t="s">
        <v>81</v>
      </c>
      <c r="J1909" t="s">
        <v>90</v>
      </c>
      <c r="K1909" t="s">
        <v>51</v>
      </c>
      <c r="L1909" t="s">
        <v>250</v>
      </c>
      <c r="M1909" t="s">
        <v>92</v>
      </c>
      <c r="N1909" s="11" t="s">
        <v>84</v>
      </c>
      <c r="O1909" s="11" t="s">
        <v>2274</v>
      </c>
      <c r="P1909">
        <v>0</v>
      </c>
      <c r="Q1909">
        <v>0</v>
      </c>
      <c r="R1909">
        <v>-15.5</v>
      </c>
      <c r="S1909">
        <v>0</v>
      </c>
      <c r="T1909">
        <v>-15.5</v>
      </c>
    </row>
    <row r="1910" spans="1:20" x14ac:dyDescent="0.25">
      <c r="A1910" t="s">
        <v>75</v>
      </c>
      <c r="B1910" t="s">
        <v>130</v>
      </c>
      <c r="C1910" t="s">
        <v>27</v>
      </c>
      <c r="D1910" t="s">
        <v>131</v>
      </c>
      <c r="E1910" t="s">
        <v>114</v>
      </c>
      <c r="F1910">
        <v>33413</v>
      </c>
      <c r="G1910" t="s">
        <v>1516</v>
      </c>
      <c r="H1910" t="s">
        <v>80</v>
      </c>
      <c r="I1910" t="s">
        <v>81</v>
      </c>
      <c r="J1910" t="s">
        <v>82</v>
      </c>
      <c r="K1910" t="s">
        <v>44</v>
      </c>
      <c r="L1910" t="s">
        <v>134</v>
      </c>
      <c r="M1910" t="s">
        <v>83</v>
      </c>
      <c r="N1910" s="11" t="s">
        <v>84</v>
      </c>
      <c r="O1910" s="11" t="s">
        <v>2274</v>
      </c>
      <c r="P1910">
        <v>-5</v>
      </c>
      <c r="Q1910">
        <v>0</v>
      </c>
      <c r="R1910">
        <v>25.75</v>
      </c>
      <c r="S1910">
        <v>0</v>
      </c>
      <c r="T1910">
        <v>25.75</v>
      </c>
    </row>
    <row r="1911" spans="1:20" x14ac:dyDescent="0.25">
      <c r="A1911" t="s">
        <v>75</v>
      </c>
      <c r="B1911" t="s">
        <v>1011</v>
      </c>
      <c r="C1911" t="s">
        <v>28</v>
      </c>
      <c r="D1911" t="s">
        <v>1012</v>
      </c>
      <c r="E1911" t="s">
        <v>295</v>
      </c>
      <c r="F1911">
        <v>84098</v>
      </c>
      <c r="G1911" t="s">
        <v>388</v>
      </c>
      <c r="H1911" t="s">
        <v>80</v>
      </c>
      <c r="I1911" t="s">
        <v>81</v>
      </c>
      <c r="J1911" t="s">
        <v>90</v>
      </c>
      <c r="K1911" t="s">
        <v>38</v>
      </c>
      <c r="L1911" t="s">
        <v>111</v>
      </c>
      <c r="M1911" t="s">
        <v>92</v>
      </c>
      <c r="N1911" s="11" t="s">
        <v>84</v>
      </c>
      <c r="O1911" s="11" t="s">
        <v>2274</v>
      </c>
      <c r="P1911">
        <v>0</v>
      </c>
      <c r="Q1911">
        <v>1</v>
      </c>
      <c r="R1911">
        <v>0</v>
      </c>
      <c r="S1911">
        <v>165.55</v>
      </c>
      <c r="T1911">
        <v>-165.55</v>
      </c>
    </row>
    <row r="1912" spans="1:20" x14ac:dyDescent="0.25">
      <c r="A1912" t="s">
        <v>75</v>
      </c>
      <c r="B1912" t="s">
        <v>272</v>
      </c>
      <c r="C1912" t="s">
        <v>27</v>
      </c>
      <c r="D1912" t="s">
        <v>273</v>
      </c>
      <c r="E1912" t="s">
        <v>114</v>
      </c>
      <c r="F1912">
        <v>33909</v>
      </c>
      <c r="G1912" t="s">
        <v>1280</v>
      </c>
      <c r="H1912" t="s">
        <v>80</v>
      </c>
      <c r="I1912" t="s">
        <v>281</v>
      </c>
      <c r="J1912" t="s">
        <v>90</v>
      </c>
      <c r="K1912" t="s">
        <v>42</v>
      </c>
      <c r="L1912" t="s">
        <v>91</v>
      </c>
      <c r="M1912" t="s">
        <v>92</v>
      </c>
      <c r="N1912" s="11" t="s">
        <v>84</v>
      </c>
      <c r="O1912" s="11" t="s">
        <v>2274</v>
      </c>
      <c r="P1912">
        <v>0</v>
      </c>
      <c r="Q1912">
        <v>8</v>
      </c>
      <c r="R1912">
        <v>0</v>
      </c>
      <c r="S1912">
        <v>977.6</v>
      </c>
      <c r="T1912">
        <v>-977.6</v>
      </c>
    </row>
    <row r="1913" spans="1:20" x14ac:dyDescent="0.25">
      <c r="A1913" t="s">
        <v>75</v>
      </c>
      <c r="B1913" t="s">
        <v>588</v>
      </c>
      <c r="C1913" t="s">
        <v>21</v>
      </c>
      <c r="D1913" t="s">
        <v>589</v>
      </c>
      <c r="E1913" t="s">
        <v>159</v>
      </c>
      <c r="F1913">
        <v>66227</v>
      </c>
      <c r="G1913" t="s">
        <v>1517</v>
      </c>
      <c r="H1913" t="s">
        <v>80</v>
      </c>
      <c r="I1913" t="s">
        <v>81</v>
      </c>
      <c r="J1913" t="s">
        <v>82</v>
      </c>
      <c r="K1913" t="s">
        <v>42</v>
      </c>
      <c r="L1913" t="s">
        <v>91</v>
      </c>
      <c r="M1913" t="s">
        <v>83</v>
      </c>
      <c r="N1913" s="11" t="s">
        <v>84</v>
      </c>
      <c r="O1913" s="11" t="s">
        <v>2274</v>
      </c>
      <c r="P1913">
        <v>-32</v>
      </c>
      <c r="Q1913">
        <v>0</v>
      </c>
      <c r="R1913">
        <v>80</v>
      </c>
      <c r="S1913">
        <v>0</v>
      </c>
      <c r="T1913">
        <v>80</v>
      </c>
    </row>
    <row r="1914" spans="1:20" x14ac:dyDescent="0.25">
      <c r="A1914" t="s">
        <v>75</v>
      </c>
      <c r="B1914" t="s">
        <v>239</v>
      </c>
      <c r="C1914" t="s">
        <v>27</v>
      </c>
      <c r="D1914" t="s">
        <v>240</v>
      </c>
      <c r="E1914" t="s">
        <v>114</v>
      </c>
      <c r="F1914">
        <v>33434</v>
      </c>
      <c r="G1914" t="s">
        <v>349</v>
      </c>
      <c r="H1914" t="s">
        <v>80</v>
      </c>
      <c r="I1914" t="s">
        <v>81</v>
      </c>
      <c r="J1914" t="s">
        <v>90</v>
      </c>
      <c r="K1914" t="s">
        <v>36</v>
      </c>
      <c r="L1914" t="s">
        <v>36</v>
      </c>
      <c r="M1914" t="s">
        <v>92</v>
      </c>
      <c r="N1914" s="11" t="s">
        <v>84</v>
      </c>
      <c r="O1914" s="11" t="s">
        <v>2274</v>
      </c>
      <c r="P1914">
        <v>-1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t="s">
        <v>75</v>
      </c>
      <c r="B1915" t="s">
        <v>1284</v>
      </c>
      <c r="C1915" t="s">
        <v>27</v>
      </c>
      <c r="D1915" t="s">
        <v>237</v>
      </c>
      <c r="E1915" t="s">
        <v>114</v>
      </c>
      <c r="F1915">
        <v>34243</v>
      </c>
      <c r="G1915" t="s">
        <v>379</v>
      </c>
      <c r="H1915" t="s">
        <v>80</v>
      </c>
      <c r="I1915" t="s">
        <v>81</v>
      </c>
      <c r="J1915" t="s">
        <v>82</v>
      </c>
      <c r="K1915" t="s">
        <v>48</v>
      </c>
      <c r="L1915" t="s">
        <v>102</v>
      </c>
      <c r="M1915" t="s">
        <v>83</v>
      </c>
      <c r="N1915" s="11" t="s">
        <v>84</v>
      </c>
      <c r="O1915" s="11" t="s">
        <v>2274</v>
      </c>
      <c r="P1915">
        <v>-4</v>
      </c>
      <c r="Q1915">
        <v>0</v>
      </c>
      <c r="R1915">
        <v>62.8</v>
      </c>
      <c r="S1915">
        <v>0</v>
      </c>
      <c r="T1915">
        <v>62.8</v>
      </c>
    </row>
    <row r="1916" spans="1:20" x14ac:dyDescent="0.25">
      <c r="A1916" t="s">
        <v>75</v>
      </c>
      <c r="B1916" t="s">
        <v>150</v>
      </c>
      <c r="C1916" t="s">
        <v>29</v>
      </c>
      <c r="D1916" t="s">
        <v>151</v>
      </c>
      <c r="E1916" t="s">
        <v>87</v>
      </c>
      <c r="F1916">
        <v>44060</v>
      </c>
      <c r="G1916" t="s">
        <v>1794</v>
      </c>
      <c r="H1916" t="s">
        <v>80</v>
      </c>
      <c r="I1916" t="s">
        <v>164</v>
      </c>
      <c r="J1916" t="s">
        <v>82</v>
      </c>
      <c r="K1916" t="s">
        <v>42</v>
      </c>
      <c r="L1916" t="s">
        <v>91</v>
      </c>
      <c r="M1916" t="s">
        <v>83</v>
      </c>
      <c r="N1916" s="11" t="s">
        <v>84</v>
      </c>
      <c r="O1916" s="11" t="s">
        <v>2274</v>
      </c>
      <c r="P1916">
        <v>-1</v>
      </c>
      <c r="Q1916">
        <v>0</v>
      </c>
      <c r="R1916">
        <v>18.600000000000001</v>
      </c>
      <c r="S1916">
        <v>0</v>
      </c>
      <c r="T1916">
        <v>18.600000000000001</v>
      </c>
    </row>
    <row r="1917" spans="1:20" x14ac:dyDescent="0.25">
      <c r="A1917" t="s">
        <v>75</v>
      </c>
      <c r="B1917" t="s">
        <v>374</v>
      </c>
      <c r="C1917" t="s">
        <v>29</v>
      </c>
      <c r="D1917" t="s">
        <v>375</v>
      </c>
      <c r="E1917" t="s">
        <v>142</v>
      </c>
      <c r="F1917">
        <v>49301</v>
      </c>
      <c r="G1917" t="s">
        <v>1343</v>
      </c>
      <c r="H1917" t="s">
        <v>80</v>
      </c>
      <c r="I1917" t="s">
        <v>81</v>
      </c>
      <c r="J1917" t="s">
        <v>82</v>
      </c>
      <c r="K1917" t="s">
        <v>42</v>
      </c>
      <c r="L1917" t="s">
        <v>91</v>
      </c>
      <c r="M1917" t="s">
        <v>83</v>
      </c>
      <c r="N1917" s="11" t="s">
        <v>84</v>
      </c>
      <c r="O1917" s="11" t="s">
        <v>2274</v>
      </c>
      <c r="P1917">
        <v>-1</v>
      </c>
      <c r="Q1917">
        <v>0</v>
      </c>
      <c r="R1917">
        <v>210.4</v>
      </c>
      <c r="S1917">
        <v>0</v>
      </c>
      <c r="T1917">
        <v>210.4</v>
      </c>
    </row>
    <row r="1918" spans="1:20" x14ac:dyDescent="0.25">
      <c r="A1918" t="s">
        <v>75</v>
      </c>
      <c r="B1918" t="s">
        <v>351</v>
      </c>
      <c r="C1918" t="s">
        <v>22</v>
      </c>
      <c r="D1918" t="s">
        <v>190</v>
      </c>
      <c r="E1918" t="s">
        <v>137</v>
      </c>
      <c r="F1918">
        <v>24018</v>
      </c>
      <c r="G1918" t="s">
        <v>1326</v>
      </c>
      <c r="H1918" t="s">
        <v>80</v>
      </c>
      <c r="I1918" t="s">
        <v>281</v>
      </c>
      <c r="J1918" t="s">
        <v>90</v>
      </c>
      <c r="K1918" t="s">
        <v>53</v>
      </c>
      <c r="L1918" t="s">
        <v>139</v>
      </c>
      <c r="M1918" t="s">
        <v>229</v>
      </c>
      <c r="N1918" s="11" t="s">
        <v>84</v>
      </c>
      <c r="O1918" s="11" t="s">
        <v>2274</v>
      </c>
      <c r="P1918">
        <v>0</v>
      </c>
      <c r="Q1918">
        <v>1</v>
      </c>
      <c r="R1918">
        <v>0</v>
      </c>
      <c r="S1918">
        <v>0</v>
      </c>
      <c r="T1918">
        <v>0</v>
      </c>
    </row>
    <row r="1919" spans="1:20" x14ac:dyDescent="0.25">
      <c r="A1919" t="s">
        <v>75</v>
      </c>
      <c r="B1919" t="s">
        <v>524</v>
      </c>
      <c r="C1919" t="s">
        <v>28</v>
      </c>
      <c r="D1919" t="s">
        <v>525</v>
      </c>
      <c r="E1919" t="s">
        <v>387</v>
      </c>
      <c r="F1919">
        <v>87501</v>
      </c>
      <c r="G1919" t="s">
        <v>1206</v>
      </c>
      <c r="H1919" t="s">
        <v>1207</v>
      </c>
      <c r="I1919" t="s">
        <v>81</v>
      </c>
      <c r="J1919" t="s">
        <v>365</v>
      </c>
      <c r="K1919" t="s">
        <v>43</v>
      </c>
      <c r="L1919" t="s">
        <v>43</v>
      </c>
      <c r="M1919" t="s">
        <v>92</v>
      </c>
      <c r="N1919" s="11" t="s">
        <v>84</v>
      </c>
      <c r="O1919" s="11" t="s">
        <v>2274</v>
      </c>
      <c r="P1919">
        <v>0</v>
      </c>
      <c r="Q1919">
        <v>4</v>
      </c>
      <c r="R1919">
        <v>0</v>
      </c>
      <c r="S1919">
        <v>40</v>
      </c>
      <c r="T1919">
        <v>-40</v>
      </c>
    </row>
    <row r="1920" spans="1:20" x14ac:dyDescent="0.25">
      <c r="A1920" t="s">
        <v>75</v>
      </c>
      <c r="B1920" t="s">
        <v>1065</v>
      </c>
      <c r="C1920" t="s">
        <v>25</v>
      </c>
      <c r="D1920" t="s">
        <v>1066</v>
      </c>
      <c r="E1920" t="s">
        <v>186</v>
      </c>
      <c r="F1920">
        <v>11784</v>
      </c>
      <c r="G1920" t="s">
        <v>106</v>
      </c>
      <c r="H1920" t="s">
        <v>80</v>
      </c>
      <c r="I1920" t="s">
        <v>164</v>
      </c>
      <c r="J1920" t="s">
        <v>90</v>
      </c>
      <c r="K1920" t="s">
        <v>42</v>
      </c>
      <c r="L1920" t="s">
        <v>91</v>
      </c>
      <c r="M1920" t="s">
        <v>92</v>
      </c>
      <c r="N1920" s="11" t="s">
        <v>84</v>
      </c>
      <c r="O1920" s="11" t="s">
        <v>2274</v>
      </c>
      <c r="P1920">
        <v>0</v>
      </c>
      <c r="Q1920">
        <v>94</v>
      </c>
      <c r="R1920">
        <v>0</v>
      </c>
      <c r="S1920">
        <v>1599.6</v>
      </c>
      <c r="T1920">
        <v>-1599.6</v>
      </c>
    </row>
    <row r="1921" spans="1:20" x14ac:dyDescent="0.25">
      <c r="A1921" t="s">
        <v>75</v>
      </c>
      <c r="B1921" t="s">
        <v>265</v>
      </c>
      <c r="C1921" t="s">
        <v>27</v>
      </c>
      <c r="D1921" t="s">
        <v>237</v>
      </c>
      <c r="E1921" t="s">
        <v>114</v>
      </c>
      <c r="F1921">
        <v>34238</v>
      </c>
      <c r="G1921" t="s">
        <v>988</v>
      </c>
      <c r="H1921" t="s">
        <v>461</v>
      </c>
      <c r="I1921" t="s">
        <v>281</v>
      </c>
      <c r="J1921" t="s">
        <v>90</v>
      </c>
      <c r="K1921" t="s">
        <v>42</v>
      </c>
      <c r="L1921" t="s">
        <v>91</v>
      </c>
      <c r="M1921" t="s">
        <v>92</v>
      </c>
      <c r="N1921" s="11" t="s">
        <v>84</v>
      </c>
      <c r="O1921" s="11" t="s">
        <v>2274</v>
      </c>
      <c r="P1921">
        <v>0</v>
      </c>
      <c r="Q1921">
        <v>20</v>
      </c>
      <c r="R1921">
        <v>0</v>
      </c>
      <c r="S1921">
        <v>21</v>
      </c>
      <c r="T1921">
        <v>-21</v>
      </c>
    </row>
    <row r="1922" spans="1:20" x14ac:dyDescent="0.25">
      <c r="A1922" t="s">
        <v>75</v>
      </c>
      <c r="B1922" t="s">
        <v>600</v>
      </c>
      <c r="C1922" t="s">
        <v>29</v>
      </c>
      <c r="D1922" t="s">
        <v>601</v>
      </c>
      <c r="E1922" t="s">
        <v>142</v>
      </c>
      <c r="F1922">
        <v>49629</v>
      </c>
      <c r="G1922" t="s">
        <v>338</v>
      </c>
      <c r="H1922" t="s">
        <v>80</v>
      </c>
      <c r="I1922" t="s">
        <v>81</v>
      </c>
      <c r="J1922" t="s">
        <v>90</v>
      </c>
      <c r="K1922" t="s">
        <v>38</v>
      </c>
      <c r="L1922" t="s">
        <v>111</v>
      </c>
      <c r="M1922" t="s">
        <v>92</v>
      </c>
      <c r="N1922" s="11" t="s">
        <v>84</v>
      </c>
      <c r="O1922" s="11" t="s">
        <v>2274</v>
      </c>
      <c r="P1922">
        <v>0</v>
      </c>
      <c r="Q1922">
        <v>3</v>
      </c>
      <c r="R1922">
        <v>0</v>
      </c>
      <c r="S1922">
        <v>427.4</v>
      </c>
      <c r="T1922">
        <v>-427.4</v>
      </c>
    </row>
    <row r="1923" spans="1:20" x14ac:dyDescent="0.25">
      <c r="A1923" t="s">
        <v>75</v>
      </c>
      <c r="B1923" t="s">
        <v>447</v>
      </c>
      <c r="C1923" t="s">
        <v>26</v>
      </c>
      <c r="D1923" t="s">
        <v>448</v>
      </c>
      <c r="E1923" t="s">
        <v>109</v>
      </c>
      <c r="F1923">
        <v>228031</v>
      </c>
      <c r="G1923" t="s">
        <v>373</v>
      </c>
      <c r="H1923" t="s">
        <v>80</v>
      </c>
      <c r="I1923" t="s">
        <v>81</v>
      </c>
      <c r="J1923" t="s">
        <v>90</v>
      </c>
      <c r="K1923" t="s">
        <v>38</v>
      </c>
      <c r="L1923" t="s">
        <v>111</v>
      </c>
      <c r="M1923" t="s">
        <v>92</v>
      </c>
      <c r="N1923" s="11" t="s">
        <v>84</v>
      </c>
      <c r="O1923" s="11" t="s">
        <v>2274</v>
      </c>
      <c r="P1923">
        <v>0</v>
      </c>
      <c r="Q1923">
        <v>1</v>
      </c>
      <c r="R1923">
        <v>0</v>
      </c>
      <c r="S1923">
        <v>51.15</v>
      </c>
      <c r="T1923">
        <v>-51.15</v>
      </c>
    </row>
    <row r="1924" spans="1:20" x14ac:dyDescent="0.25">
      <c r="A1924" t="s">
        <v>75</v>
      </c>
      <c r="B1924" t="s">
        <v>153</v>
      </c>
      <c r="C1924" t="s">
        <v>19</v>
      </c>
      <c r="D1924" t="s">
        <v>154</v>
      </c>
      <c r="E1924" t="s">
        <v>155</v>
      </c>
      <c r="F1924">
        <v>89148</v>
      </c>
      <c r="G1924" t="s">
        <v>271</v>
      </c>
      <c r="H1924" t="s">
        <v>80</v>
      </c>
      <c r="I1924" t="s">
        <v>81</v>
      </c>
      <c r="J1924" t="s">
        <v>90</v>
      </c>
      <c r="K1924" t="s">
        <v>38</v>
      </c>
      <c r="L1924" t="s">
        <v>129</v>
      </c>
      <c r="M1924" t="s">
        <v>92</v>
      </c>
      <c r="N1924" s="11" t="s">
        <v>84</v>
      </c>
      <c r="O1924" s="11" t="s">
        <v>2274</v>
      </c>
      <c r="P1924">
        <v>0</v>
      </c>
      <c r="Q1924">
        <v>6</v>
      </c>
      <c r="R1924">
        <v>0</v>
      </c>
      <c r="S1924">
        <v>1359.3</v>
      </c>
      <c r="T1924">
        <v>-1359.3</v>
      </c>
    </row>
    <row r="1925" spans="1:20" x14ac:dyDescent="0.25">
      <c r="A1925" t="s">
        <v>75</v>
      </c>
      <c r="B1925" t="s">
        <v>399</v>
      </c>
      <c r="C1925" t="s">
        <v>28</v>
      </c>
      <c r="D1925" t="s">
        <v>400</v>
      </c>
      <c r="E1925" t="s">
        <v>295</v>
      </c>
      <c r="F1925">
        <v>84070</v>
      </c>
      <c r="G1925" t="s">
        <v>1013</v>
      </c>
      <c r="H1925" t="s">
        <v>80</v>
      </c>
      <c r="I1925" t="s">
        <v>281</v>
      </c>
      <c r="J1925" t="s">
        <v>82</v>
      </c>
      <c r="K1925" t="s">
        <v>42</v>
      </c>
      <c r="L1925" t="s">
        <v>91</v>
      </c>
      <c r="M1925" t="s">
        <v>83</v>
      </c>
      <c r="N1925" s="11" t="s">
        <v>84</v>
      </c>
      <c r="O1925" s="11" t="s">
        <v>2274</v>
      </c>
      <c r="P1925">
        <v>-29</v>
      </c>
      <c r="Q1925">
        <v>0</v>
      </c>
      <c r="R1925">
        <v>645.25</v>
      </c>
      <c r="S1925">
        <v>0</v>
      </c>
      <c r="T1925">
        <v>645.25</v>
      </c>
    </row>
    <row r="1926" spans="1:20" x14ac:dyDescent="0.25">
      <c r="A1926" t="s">
        <v>75</v>
      </c>
      <c r="B1926" t="s">
        <v>533</v>
      </c>
      <c r="C1926" t="s">
        <v>28</v>
      </c>
      <c r="D1926" t="s">
        <v>534</v>
      </c>
      <c r="E1926" t="s">
        <v>295</v>
      </c>
      <c r="F1926">
        <v>84065</v>
      </c>
      <c r="G1926" t="s">
        <v>181</v>
      </c>
      <c r="H1926" t="s">
        <v>80</v>
      </c>
      <c r="I1926" t="s">
        <v>81</v>
      </c>
      <c r="J1926" t="s">
        <v>82</v>
      </c>
      <c r="K1926" t="s">
        <v>38</v>
      </c>
      <c r="L1926" t="s">
        <v>111</v>
      </c>
      <c r="M1926" t="s">
        <v>83</v>
      </c>
      <c r="N1926" s="11" t="s">
        <v>84</v>
      </c>
      <c r="O1926" s="11" t="s">
        <v>2274</v>
      </c>
      <c r="P1926">
        <v>-6</v>
      </c>
      <c r="Q1926">
        <v>0</v>
      </c>
      <c r="R1926">
        <v>1152</v>
      </c>
      <c r="S1926">
        <v>0</v>
      </c>
      <c r="T1926">
        <v>1152</v>
      </c>
    </row>
    <row r="1927" spans="1:20" x14ac:dyDescent="0.25">
      <c r="A1927" t="s">
        <v>75</v>
      </c>
      <c r="B1927" t="s">
        <v>734</v>
      </c>
      <c r="C1927" t="s">
        <v>30</v>
      </c>
      <c r="D1927" t="s">
        <v>735</v>
      </c>
      <c r="E1927" t="s">
        <v>118</v>
      </c>
      <c r="F1927">
        <v>94947</v>
      </c>
      <c r="G1927" t="s">
        <v>1214</v>
      </c>
      <c r="H1927" t="s">
        <v>80</v>
      </c>
      <c r="I1927" t="s">
        <v>81</v>
      </c>
      <c r="J1927" t="s">
        <v>82</v>
      </c>
      <c r="K1927" t="s">
        <v>38</v>
      </c>
      <c r="L1927" t="s">
        <v>129</v>
      </c>
      <c r="M1927" t="s">
        <v>83</v>
      </c>
      <c r="N1927" s="11" t="s">
        <v>84</v>
      </c>
      <c r="O1927" s="11" t="s">
        <v>2274</v>
      </c>
      <c r="P1927">
        <v>-2</v>
      </c>
      <c r="Q1927">
        <v>0</v>
      </c>
      <c r="R1927">
        <v>239.6</v>
      </c>
      <c r="S1927">
        <v>0</v>
      </c>
      <c r="T1927">
        <v>239.6</v>
      </c>
    </row>
    <row r="1928" spans="1:20" x14ac:dyDescent="0.25">
      <c r="A1928" t="s">
        <v>75</v>
      </c>
      <c r="B1928" t="s">
        <v>1052</v>
      </c>
      <c r="C1928" t="s">
        <v>30</v>
      </c>
      <c r="D1928" t="s">
        <v>1053</v>
      </c>
      <c r="E1928" t="s">
        <v>337</v>
      </c>
      <c r="F1928">
        <v>53209</v>
      </c>
      <c r="G1928" t="s">
        <v>457</v>
      </c>
      <c r="H1928" t="s">
        <v>80</v>
      </c>
      <c r="I1928" t="s">
        <v>81</v>
      </c>
      <c r="J1928" t="s">
        <v>90</v>
      </c>
      <c r="K1928" t="s">
        <v>42</v>
      </c>
      <c r="L1928" t="s">
        <v>91</v>
      </c>
      <c r="M1928" t="s">
        <v>188</v>
      </c>
      <c r="N1928" s="11" t="s">
        <v>84</v>
      </c>
      <c r="O1928" s="11" t="s">
        <v>2274</v>
      </c>
      <c r="P1928">
        <v>0</v>
      </c>
      <c r="Q1928">
        <v>15</v>
      </c>
      <c r="R1928">
        <v>0</v>
      </c>
      <c r="S1928">
        <v>177.45</v>
      </c>
      <c r="T1928">
        <v>-177.45</v>
      </c>
    </row>
    <row r="1929" spans="1:20" x14ac:dyDescent="0.25">
      <c r="A1929" t="s">
        <v>75</v>
      </c>
      <c r="B1929" t="s">
        <v>316</v>
      </c>
      <c r="C1929" t="s">
        <v>27</v>
      </c>
      <c r="D1929" t="s">
        <v>237</v>
      </c>
      <c r="E1929" t="s">
        <v>114</v>
      </c>
      <c r="F1929">
        <v>34240</v>
      </c>
      <c r="G1929" t="s">
        <v>298</v>
      </c>
      <c r="H1929" t="s">
        <v>80</v>
      </c>
      <c r="I1929" t="s">
        <v>164</v>
      </c>
      <c r="J1929" t="s">
        <v>90</v>
      </c>
      <c r="K1929" t="s">
        <v>38</v>
      </c>
      <c r="L1929" t="s">
        <v>129</v>
      </c>
      <c r="M1929" t="s">
        <v>188</v>
      </c>
      <c r="N1929" s="11" t="s">
        <v>84</v>
      </c>
      <c r="O1929" s="11" t="s">
        <v>2274</v>
      </c>
      <c r="P1929">
        <v>0</v>
      </c>
      <c r="Q1929">
        <v>1</v>
      </c>
      <c r="R1929">
        <v>0</v>
      </c>
      <c r="S1929">
        <v>155.03</v>
      </c>
      <c r="T1929">
        <v>-155.03</v>
      </c>
    </row>
    <row r="1930" spans="1:20" x14ac:dyDescent="0.25">
      <c r="A1930" t="s">
        <v>75</v>
      </c>
      <c r="B1930" t="s">
        <v>625</v>
      </c>
      <c r="C1930" t="s">
        <v>27</v>
      </c>
      <c r="D1930" t="s">
        <v>626</v>
      </c>
      <c r="E1930" t="s">
        <v>114</v>
      </c>
      <c r="F1930">
        <v>34491</v>
      </c>
      <c r="G1930" t="s">
        <v>569</v>
      </c>
      <c r="H1930" t="s">
        <v>80</v>
      </c>
      <c r="I1930" t="s">
        <v>81</v>
      </c>
      <c r="J1930" t="s">
        <v>90</v>
      </c>
      <c r="K1930" t="s">
        <v>38</v>
      </c>
      <c r="L1930" t="s">
        <v>111</v>
      </c>
      <c r="M1930" t="s">
        <v>92</v>
      </c>
      <c r="N1930" s="11" t="s">
        <v>84</v>
      </c>
      <c r="O1930" s="11" t="s">
        <v>2274</v>
      </c>
      <c r="P1930">
        <v>0</v>
      </c>
      <c r="Q1930">
        <v>2</v>
      </c>
      <c r="R1930">
        <v>0</v>
      </c>
      <c r="S1930">
        <v>101.3</v>
      </c>
      <c r="T1930">
        <v>-101.3</v>
      </c>
    </row>
    <row r="1931" spans="1:20" x14ac:dyDescent="0.25">
      <c r="A1931" t="s">
        <v>75</v>
      </c>
      <c r="B1931" t="s">
        <v>573</v>
      </c>
      <c r="C1931" t="s">
        <v>22</v>
      </c>
      <c r="D1931" t="s">
        <v>574</v>
      </c>
      <c r="E1931" t="s">
        <v>78</v>
      </c>
      <c r="F1931">
        <v>19020</v>
      </c>
      <c r="G1931" t="s">
        <v>232</v>
      </c>
      <c r="H1931" t="s">
        <v>80</v>
      </c>
      <c r="I1931" t="s">
        <v>281</v>
      </c>
      <c r="J1931" t="s">
        <v>90</v>
      </c>
      <c r="K1931" t="s">
        <v>42</v>
      </c>
      <c r="L1931" t="s">
        <v>97</v>
      </c>
      <c r="M1931" t="s">
        <v>92</v>
      </c>
      <c r="N1931" s="11" t="s">
        <v>84</v>
      </c>
      <c r="O1931" s="11" t="s">
        <v>2274</v>
      </c>
      <c r="P1931">
        <v>0</v>
      </c>
      <c r="Q1931">
        <v>100</v>
      </c>
      <c r="R1931">
        <v>0</v>
      </c>
      <c r="S1931">
        <v>220</v>
      </c>
      <c r="T1931">
        <v>-220</v>
      </c>
    </row>
    <row r="1932" spans="1:20" x14ac:dyDescent="0.25">
      <c r="A1932" t="s">
        <v>75</v>
      </c>
      <c r="B1932" t="s">
        <v>2221</v>
      </c>
      <c r="C1932" t="s">
        <v>19</v>
      </c>
      <c r="D1932" t="s">
        <v>2222</v>
      </c>
      <c r="E1932" t="s">
        <v>118</v>
      </c>
      <c r="F1932">
        <v>94568</v>
      </c>
      <c r="G1932" t="s">
        <v>817</v>
      </c>
      <c r="H1932" t="s">
        <v>80</v>
      </c>
      <c r="I1932" t="s">
        <v>81</v>
      </c>
      <c r="J1932" t="s">
        <v>82</v>
      </c>
      <c r="K1932" t="s">
        <v>53</v>
      </c>
      <c r="L1932" t="s">
        <v>193</v>
      </c>
      <c r="M1932" t="s">
        <v>83</v>
      </c>
      <c r="N1932" s="11" t="s">
        <v>84</v>
      </c>
      <c r="O1932" s="11" t="s">
        <v>2274</v>
      </c>
      <c r="P1932">
        <v>-10</v>
      </c>
      <c r="Q1932">
        <v>0</v>
      </c>
      <c r="R1932">
        <v>1299.7</v>
      </c>
      <c r="S1932">
        <v>0</v>
      </c>
      <c r="T1932">
        <v>1299.7</v>
      </c>
    </row>
    <row r="1933" spans="1:20" x14ac:dyDescent="0.25">
      <c r="A1933" t="s">
        <v>75</v>
      </c>
      <c r="B1933" t="s">
        <v>682</v>
      </c>
      <c r="C1933" t="s">
        <v>29</v>
      </c>
      <c r="D1933" t="s">
        <v>683</v>
      </c>
      <c r="E1933" t="s">
        <v>87</v>
      </c>
      <c r="F1933">
        <v>44114</v>
      </c>
      <c r="G1933" t="s">
        <v>697</v>
      </c>
      <c r="H1933" t="s">
        <v>80</v>
      </c>
      <c r="I1933" t="s">
        <v>281</v>
      </c>
      <c r="J1933" t="s">
        <v>82</v>
      </c>
      <c r="K1933" t="s">
        <v>42</v>
      </c>
      <c r="L1933" t="s">
        <v>91</v>
      </c>
      <c r="M1933" t="s">
        <v>83</v>
      </c>
      <c r="N1933" s="11" t="s">
        <v>84</v>
      </c>
      <c r="O1933" s="11" t="s">
        <v>2274</v>
      </c>
      <c r="P1933">
        <v>-12</v>
      </c>
      <c r="Q1933">
        <v>0</v>
      </c>
      <c r="R1933">
        <v>111</v>
      </c>
      <c r="S1933">
        <v>0</v>
      </c>
      <c r="T1933">
        <v>111</v>
      </c>
    </row>
    <row r="1934" spans="1:20" x14ac:dyDescent="0.25">
      <c r="A1934" t="s">
        <v>75</v>
      </c>
      <c r="B1934" t="s">
        <v>98</v>
      </c>
      <c r="C1934" t="s">
        <v>29</v>
      </c>
      <c r="D1934" t="s">
        <v>99</v>
      </c>
      <c r="E1934" t="s">
        <v>100</v>
      </c>
      <c r="F1934">
        <v>46825</v>
      </c>
      <c r="G1934" t="s">
        <v>173</v>
      </c>
      <c r="H1934" t="s">
        <v>80</v>
      </c>
      <c r="I1934" t="s">
        <v>81</v>
      </c>
      <c r="J1934" t="s">
        <v>82</v>
      </c>
      <c r="K1934" t="s">
        <v>36</v>
      </c>
      <c r="L1934" t="s">
        <v>36</v>
      </c>
      <c r="M1934" t="s">
        <v>83</v>
      </c>
      <c r="N1934" s="11" t="s">
        <v>84</v>
      </c>
      <c r="O1934" s="11" t="s">
        <v>2274</v>
      </c>
      <c r="P1934">
        <v>2</v>
      </c>
      <c r="Q1934">
        <v>0</v>
      </c>
      <c r="R1934">
        <v>137.13999999999999</v>
      </c>
      <c r="S1934">
        <v>0</v>
      </c>
      <c r="T1934">
        <v>137.13999999999999</v>
      </c>
    </row>
    <row r="1935" spans="1:20" x14ac:dyDescent="0.25">
      <c r="A1935" t="s">
        <v>75</v>
      </c>
      <c r="B1935" t="s">
        <v>494</v>
      </c>
      <c r="C1935" t="s">
        <v>27</v>
      </c>
      <c r="D1935" t="s">
        <v>495</v>
      </c>
      <c r="E1935" t="s">
        <v>114</v>
      </c>
      <c r="F1935">
        <v>33619</v>
      </c>
      <c r="G1935" t="s">
        <v>801</v>
      </c>
      <c r="H1935" t="s">
        <v>80</v>
      </c>
      <c r="I1935" t="s">
        <v>81</v>
      </c>
      <c r="J1935" t="s">
        <v>82</v>
      </c>
      <c r="K1935" t="s">
        <v>42</v>
      </c>
      <c r="L1935" t="s">
        <v>91</v>
      </c>
      <c r="M1935" t="s">
        <v>83</v>
      </c>
      <c r="N1935" s="11" t="s">
        <v>84</v>
      </c>
      <c r="O1935" s="11" t="s">
        <v>2274</v>
      </c>
      <c r="P1935">
        <v>-4</v>
      </c>
      <c r="Q1935">
        <v>0</v>
      </c>
      <c r="R1935">
        <v>95.8</v>
      </c>
      <c r="S1935">
        <v>0</v>
      </c>
      <c r="T1935">
        <v>95.8</v>
      </c>
    </row>
    <row r="1936" spans="1:20" x14ac:dyDescent="0.25">
      <c r="A1936" t="s">
        <v>75</v>
      </c>
      <c r="B1936" t="s">
        <v>372</v>
      </c>
      <c r="C1936" t="s">
        <v>19</v>
      </c>
      <c r="D1936" t="s">
        <v>172</v>
      </c>
      <c r="E1936" t="s">
        <v>147</v>
      </c>
      <c r="F1936">
        <v>85255</v>
      </c>
      <c r="G1936" t="s">
        <v>110</v>
      </c>
      <c r="H1936" t="s">
        <v>80</v>
      </c>
      <c r="I1936" t="s">
        <v>81</v>
      </c>
      <c r="J1936" t="s">
        <v>90</v>
      </c>
      <c r="K1936" t="s">
        <v>38</v>
      </c>
      <c r="L1936" t="s">
        <v>111</v>
      </c>
      <c r="M1936" t="s">
        <v>92</v>
      </c>
      <c r="N1936" s="11" t="s">
        <v>84</v>
      </c>
      <c r="O1936" s="11" t="s">
        <v>2274</v>
      </c>
      <c r="P1936">
        <v>0</v>
      </c>
      <c r="Q1936">
        <v>14</v>
      </c>
      <c r="R1936">
        <v>0</v>
      </c>
      <c r="S1936">
        <v>1466.58</v>
      </c>
      <c r="T1936">
        <v>-1466.58</v>
      </c>
    </row>
    <row r="1937" spans="1:20" x14ac:dyDescent="0.25">
      <c r="A1937" t="s">
        <v>75</v>
      </c>
      <c r="B1937" t="s">
        <v>625</v>
      </c>
      <c r="C1937" t="s">
        <v>27</v>
      </c>
      <c r="D1937" t="s">
        <v>626</v>
      </c>
      <c r="E1937" t="s">
        <v>114</v>
      </c>
      <c r="F1937">
        <v>34491</v>
      </c>
      <c r="G1937" t="s">
        <v>664</v>
      </c>
      <c r="H1937" t="s">
        <v>80</v>
      </c>
      <c r="I1937" t="s">
        <v>81</v>
      </c>
      <c r="J1937" t="s">
        <v>90</v>
      </c>
      <c r="K1937" t="s">
        <v>36</v>
      </c>
      <c r="L1937" t="s">
        <v>36</v>
      </c>
      <c r="M1937" t="s">
        <v>92</v>
      </c>
      <c r="N1937" s="11" t="s">
        <v>84</v>
      </c>
      <c r="O1937" s="11" t="s">
        <v>2274</v>
      </c>
      <c r="P1937">
        <v>0</v>
      </c>
      <c r="Q1937">
        <v>1</v>
      </c>
      <c r="R1937">
        <v>0</v>
      </c>
      <c r="S1937">
        <v>122.7</v>
      </c>
      <c r="T1937">
        <v>-122.7</v>
      </c>
    </row>
    <row r="1938" spans="1:20" x14ac:dyDescent="0.25">
      <c r="A1938" t="s">
        <v>75</v>
      </c>
      <c r="B1938" t="s">
        <v>1522</v>
      </c>
      <c r="C1938" t="s">
        <v>26</v>
      </c>
      <c r="D1938" t="s">
        <v>1523</v>
      </c>
      <c r="E1938" t="s">
        <v>555</v>
      </c>
      <c r="F1938">
        <v>35045</v>
      </c>
      <c r="G1938" t="s">
        <v>1524</v>
      </c>
      <c r="H1938" t="s">
        <v>80</v>
      </c>
      <c r="I1938" t="s">
        <v>81</v>
      </c>
      <c r="J1938" t="s">
        <v>82</v>
      </c>
      <c r="K1938" t="s">
        <v>46</v>
      </c>
      <c r="L1938" t="s">
        <v>650</v>
      </c>
      <c r="M1938" t="s">
        <v>83</v>
      </c>
      <c r="N1938" s="11" t="s">
        <v>84</v>
      </c>
      <c r="O1938" s="11" t="s">
        <v>2274</v>
      </c>
      <c r="P1938">
        <v>10</v>
      </c>
      <c r="Q1938">
        <v>0</v>
      </c>
      <c r="R1938">
        <v>7.5</v>
      </c>
      <c r="S1938">
        <v>0</v>
      </c>
      <c r="T1938">
        <v>7.5</v>
      </c>
    </row>
    <row r="1939" spans="1:20" x14ac:dyDescent="0.25">
      <c r="A1939" t="s">
        <v>75</v>
      </c>
      <c r="B1939" t="s">
        <v>690</v>
      </c>
      <c r="C1939" t="s">
        <v>24</v>
      </c>
      <c r="D1939" t="s">
        <v>691</v>
      </c>
      <c r="E1939" t="s">
        <v>337</v>
      </c>
      <c r="F1939">
        <v>54016</v>
      </c>
      <c r="G1939" t="s">
        <v>1794</v>
      </c>
      <c r="H1939" t="s">
        <v>80</v>
      </c>
      <c r="I1939" t="s">
        <v>164</v>
      </c>
      <c r="J1939" t="s">
        <v>82</v>
      </c>
      <c r="K1939" t="s">
        <v>42</v>
      </c>
      <c r="L1939" t="s">
        <v>91</v>
      </c>
      <c r="M1939" t="s">
        <v>83</v>
      </c>
      <c r="N1939" s="11" t="s">
        <v>84</v>
      </c>
      <c r="O1939" s="11" t="s">
        <v>2274</v>
      </c>
      <c r="P1939">
        <v>-1</v>
      </c>
      <c r="Q1939">
        <v>0</v>
      </c>
      <c r="R1939">
        <v>18.600000000000001</v>
      </c>
      <c r="S1939">
        <v>0</v>
      </c>
      <c r="T1939">
        <v>18.600000000000001</v>
      </c>
    </row>
    <row r="1940" spans="1:20" x14ac:dyDescent="0.25">
      <c r="A1940" t="s">
        <v>75</v>
      </c>
      <c r="B1940" t="s">
        <v>380</v>
      </c>
      <c r="C1940" t="s">
        <v>18</v>
      </c>
      <c r="D1940" t="s">
        <v>381</v>
      </c>
      <c r="E1940" t="s">
        <v>191</v>
      </c>
      <c r="F1940">
        <v>75071</v>
      </c>
      <c r="G1940" t="s">
        <v>716</v>
      </c>
      <c r="H1940" t="s">
        <v>80</v>
      </c>
      <c r="I1940" t="s">
        <v>81</v>
      </c>
      <c r="J1940" t="s">
        <v>82</v>
      </c>
      <c r="K1940" t="s">
        <v>42</v>
      </c>
      <c r="L1940" t="s">
        <v>91</v>
      </c>
      <c r="M1940" t="s">
        <v>83</v>
      </c>
      <c r="N1940" s="11" t="s">
        <v>84</v>
      </c>
      <c r="O1940" s="11" t="s">
        <v>2274</v>
      </c>
      <c r="P1940">
        <v>-1</v>
      </c>
      <c r="Q1940">
        <v>0</v>
      </c>
      <c r="R1940">
        <v>57.65</v>
      </c>
      <c r="S1940">
        <v>0</v>
      </c>
      <c r="T1940">
        <v>57.65</v>
      </c>
    </row>
    <row r="1941" spans="1:20" x14ac:dyDescent="0.25">
      <c r="A1941" t="s">
        <v>75</v>
      </c>
      <c r="B1941" t="s">
        <v>284</v>
      </c>
      <c r="C1941" t="s">
        <v>25</v>
      </c>
      <c r="D1941" t="s">
        <v>285</v>
      </c>
      <c r="E1941" t="s">
        <v>186</v>
      </c>
      <c r="F1941">
        <v>11730</v>
      </c>
      <c r="G1941" t="s">
        <v>2196</v>
      </c>
      <c r="H1941" t="s">
        <v>80</v>
      </c>
      <c r="I1941" t="s">
        <v>81</v>
      </c>
      <c r="J1941" t="s">
        <v>82</v>
      </c>
      <c r="K1941" t="s">
        <v>53</v>
      </c>
      <c r="L1941" t="s">
        <v>657</v>
      </c>
      <c r="M1941" t="s">
        <v>83</v>
      </c>
      <c r="N1941" s="11" t="s">
        <v>84</v>
      </c>
      <c r="O1941" s="11" t="s">
        <v>2274</v>
      </c>
      <c r="P1941">
        <v>2</v>
      </c>
      <c r="Q1941">
        <v>0</v>
      </c>
      <c r="R1941">
        <v>98.56</v>
      </c>
      <c r="S1941">
        <v>0</v>
      </c>
      <c r="T1941">
        <v>98.56</v>
      </c>
    </row>
    <row r="1942" spans="1:20" x14ac:dyDescent="0.25">
      <c r="A1942" t="s">
        <v>75</v>
      </c>
      <c r="B1942" t="s">
        <v>503</v>
      </c>
      <c r="C1942" t="s">
        <v>23</v>
      </c>
      <c r="D1942" t="s">
        <v>504</v>
      </c>
      <c r="E1942" t="s">
        <v>327</v>
      </c>
      <c r="F1942">
        <v>97210</v>
      </c>
      <c r="G1942" t="s">
        <v>1482</v>
      </c>
      <c r="H1942" t="s">
        <v>133</v>
      </c>
      <c r="I1942" t="s">
        <v>81</v>
      </c>
      <c r="J1942" t="s">
        <v>90</v>
      </c>
      <c r="K1942" t="s">
        <v>53</v>
      </c>
      <c r="L1942" t="s">
        <v>193</v>
      </c>
      <c r="M1942" t="s">
        <v>229</v>
      </c>
      <c r="N1942" s="11" t="s">
        <v>84</v>
      </c>
      <c r="O1942" s="11" t="s">
        <v>2274</v>
      </c>
      <c r="P1942">
        <v>0</v>
      </c>
      <c r="Q1942">
        <v>10</v>
      </c>
      <c r="R1942">
        <v>0</v>
      </c>
      <c r="S1942">
        <v>169.5</v>
      </c>
      <c r="T1942">
        <v>-169.5</v>
      </c>
    </row>
    <row r="1943" spans="1:20" x14ac:dyDescent="0.25">
      <c r="A1943" t="s">
        <v>75</v>
      </c>
      <c r="B1943" t="s">
        <v>432</v>
      </c>
      <c r="C1943" t="s">
        <v>25</v>
      </c>
      <c r="D1943" t="s">
        <v>433</v>
      </c>
      <c r="E1943" t="s">
        <v>186</v>
      </c>
      <c r="F1943">
        <v>11023</v>
      </c>
      <c r="G1943" t="s">
        <v>323</v>
      </c>
      <c r="H1943" t="s">
        <v>80</v>
      </c>
      <c r="I1943" t="s">
        <v>81</v>
      </c>
      <c r="J1943" t="s">
        <v>90</v>
      </c>
      <c r="K1943" t="s">
        <v>51</v>
      </c>
      <c r="L1943" t="s">
        <v>250</v>
      </c>
      <c r="M1943" t="s">
        <v>92</v>
      </c>
      <c r="N1943" s="11" t="s">
        <v>84</v>
      </c>
      <c r="O1943" s="11" t="s">
        <v>2274</v>
      </c>
      <c r="P1943">
        <v>0</v>
      </c>
      <c r="Q1943">
        <v>1</v>
      </c>
      <c r="R1943">
        <v>0</v>
      </c>
      <c r="S1943">
        <v>0</v>
      </c>
      <c r="T1943">
        <v>0</v>
      </c>
    </row>
    <row r="1944" spans="1:20" x14ac:dyDescent="0.25">
      <c r="A1944" t="s">
        <v>75</v>
      </c>
      <c r="B1944" t="s">
        <v>380</v>
      </c>
      <c r="C1944" t="s">
        <v>18</v>
      </c>
      <c r="D1944" t="s">
        <v>381</v>
      </c>
      <c r="E1944" t="s">
        <v>191</v>
      </c>
      <c r="F1944">
        <v>75071</v>
      </c>
      <c r="G1944" t="s">
        <v>217</v>
      </c>
      <c r="H1944" t="s">
        <v>80</v>
      </c>
      <c r="I1944" t="s">
        <v>81</v>
      </c>
      <c r="J1944" t="s">
        <v>90</v>
      </c>
      <c r="K1944" t="s">
        <v>36</v>
      </c>
      <c r="L1944" t="s">
        <v>36</v>
      </c>
      <c r="M1944" t="s">
        <v>92</v>
      </c>
      <c r="N1944" s="11" t="s">
        <v>84</v>
      </c>
      <c r="O1944" s="11" t="s">
        <v>2274</v>
      </c>
      <c r="P1944">
        <v>0</v>
      </c>
      <c r="Q1944">
        <v>2</v>
      </c>
      <c r="R1944">
        <v>0</v>
      </c>
      <c r="S1944">
        <v>341.1</v>
      </c>
      <c r="T1944">
        <v>-341.1</v>
      </c>
    </row>
    <row r="1945" spans="1:20" x14ac:dyDescent="0.25">
      <c r="A1945" t="s">
        <v>75</v>
      </c>
      <c r="B1945" t="s">
        <v>946</v>
      </c>
      <c r="C1945" t="s">
        <v>29</v>
      </c>
      <c r="D1945" t="s">
        <v>909</v>
      </c>
      <c r="E1945" t="s">
        <v>100</v>
      </c>
      <c r="F1945">
        <v>46032</v>
      </c>
      <c r="G1945" t="s">
        <v>110</v>
      </c>
      <c r="H1945" t="s">
        <v>80</v>
      </c>
      <c r="I1945" t="s">
        <v>81</v>
      </c>
      <c r="J1945" t="s">
        <v>90</v>
      </c>
      <c r="K1945" t="s">
        <v>38</v>
      </c>
      <c r="L1945" t="s">
        <v>111</v>
      </c>
      <c r="M1945" t="s">
        <v>92</v>
      </c>
      <c r="N1945" s="11" t="s">
        <v>84</v>
      </c>
      <c r="O1945" s="11" t="s">
        <v>2274</v>
      </c>
      <c r="P1945">
        <v>0</v>
      </c>
      <c r="Q1945">
        <v>8</v>
      </c>
      <c r="R1945">
        <v>0</v>
      </c>
      <c r="S1945">
        <v>838</v>
      </c>
      <c r="T1945">
        <v>-838</v>
      </c>
    </row>
    <row r="1946" spans="1:20" x14ac:dyDescent="0.25">
      <c r="A1946" t="s">
        <v>75</v>
      </c>
      <c r="B1946" t="s">
        <v>1201</v>
      </c>
      <c r="C1946" t="s">
        <v>27</v>
      </c>
      <c r="D1946" t="s">
        <v>1202</v>
      </c>
      <c r="E1946" t="s">
        <v>1203</v>
      </c>
      <c r="F1946">
        <v>966</v>
      </c>
      <c r="G1946" t="s">
        <v>388</v>
      </c>
      <c r="H1946" t="s">
        <v>80</v>
      </c>
      <c r="I1946" t="s">
        <v>81</v>
      </c>
      <c r="J1946" t="s">
        <v>90</v>
      </c>
      <c r="K1946" t="s">
        <v>38</v>
      </c>
      <c r="L1946" t="s">
        <v>111</v>
      </c>
      <c r="M1946" t="s">
        <v>92</v>
      </c>
      <c r="N1946" s="11" t="s">
        <v>84</v>
      </c>
      <c r="O1946" s="11" t="s">
        <v>2274</v>
      </c>
      <c r="P1946">
        <v>0</v>
      </c>
      <c r="Q1946">
        <v>8</v>
      </c>
      <c r="R1946">
        <v>0</v>
      </c>
      <c r="S1946">
        <v>1192</v>
      </c>
      <c r="T1946">
        <v>-1192</v>
      </c>
    </row>
    <row r="1947" spans="1:20" x14ac:dyDescent="0.25">
      <c r="A1947" t="s">
        <v>75</v>
      </c>
      <c r="B1947" t="s">
        <v>494</v>
      </c>
      <c r="C1947" t="s">
        <v>27</v>
      </c>
      <c r="D1947" t="s">
        <v>495</v>
      </c>
      <c r="E1947" t="s">
        <v>114</v>
      </c>
      <c r="F1947">
        <v>33619</v>
      </c>
      <c r="G1947" t="s">
        <v>349</v>
      </c>
      <c r="H1947" t="s">
        <v>80</v>
      </c>
      <c r="I1947" t="s">
        <v>81</v>
      </c>
      <c r="J1947" t="s">
        <v>90</v>
      </c>
      <c r="K1947" t="s">
        <v>36</v>
      </c>
      <c r="L1947" t="s">
        <v>36</v>
      </c>
      <c r="M1947" t="s">
        <v>92</v>
      </c>
      <c r="N1947" s="11" t="s">
        <v>84</v>
      </c>
      <c r="O1947" s="11" t="s">
        <v>2274</v>
      </c>
      <c r="P1947">
        <v>0</v>
      </c>
      <c r="Q1947">
        <v>1</v>
      </c>
      <c r="R1947">
        <v>0</v>
      </c>
      <c r="S1947">
        <v>355.5</v>
      </c>
      <c r="T1947">
        <v>-355.5</v>
      </c>
    </row>
    <row r="1948" spans="1:20" x14ac:dyDescent="0.25">
      <c r="A1948" t="s">
        <v>75</v>
      </c>
      <c r="B1948" t="s">
        <v>2250</v>
      </c>
      <c r="C1948" t="s">
        <v>30</v>
      </c>
      <c r="D1948" t="s">
        <v>2251</v>
      </c>
      <c r="E1948" t="s">
        <v>118</v>
      </c>
      <c r="F1948">
        <v>95608</v>
      </c>
      <c r="G1948" t="s">
        <v>2140</v>
      </c>
      <c r="H1948" t="s">
        <v>80</v>
      </c>
      <c r="I1948" t="s">
        <v>81</v>
      </c>
      <c r="J1948" t="s">
        <v>90</v>
      </c>
      <c r="K1948" t="s">
        <v>51</v>
      </c>
      <c r="L1948" t="s">
        <v>250</v>
      </c>
      <c r="M1948" t="s">
        <v>92</v>
      </c>
      <c r="N1948" s="11" t="s">
        <v>84</v>
      </c>
      <c r="O1948" s="11" t="s">
        <v>2274</v>
      </c>
      <c r="P1948">
        <v>0</v>
      </c>
      <c r="Q1948">
        <v>60</v>
      </c>
      <c r="R1948">
        <v>0</v>
      </c>
      <c r="S1948">
        <v>420</v>
      </c>
      <c r="T1948">
        <v>-420</v>
      </c>
    </row>
    <row r="1949" spans="1:20" x14ac:dyDescent="0.25">
      <c r="A1949" t="s">
        <v>75</v>
      </c>
      <c r="B1949" t="s">
        <v>403</v>
      </c>
      <c r="C1949" t="s">
        <v>28</v>
      </c>
      <c r="D1949" t="s">
        <v>294</v>
      </c>
      <c r="E1949" t="s">
        <v>295</v>
      </c>
      <c r="F1949">
        <v>84107</v>
      </c>
      <c r="G1949" t="s">
        <v>763</v>
      </c>
      <c r="H1949" t="s">
        <v>80</v>
      </c>
      <c r="I1949" t="s">
        <v>81</v>
      </c>
      <c r="J1949" t="s">
        <v>82</v>
      </c>
      <c r="K1949" t="s">
        <v>37</v>
      </c>
      <c r="L1949" t="s">
        <v>605</v>
      </c>
      <c r="M1949" t="s">
        <v>83</v>
      </c>
      <c r="N1949" s="11" t="s">
        <v>84</v>
      </c>
      <c r="O1949" s="11" t="s">
        <v>2274</v>
      </c>
      <c r="P1949">
        <v>60</v>
      </c>
      <c r="Q1949">
        <v>0</v>
      </c>
      <c r="R1949">
        <v>513</v>
      </c>
      <c r="S1949">
        <v>0</v>
      </c>
      <c r="T1949">
        <v>513</v>
      </c>
    </row>
    <row r="1950" spans="1:20" x14ac:dyDescent="0.25">
      <c r="A1950" t="s">
        <v>75</v>
      </c>
      <c r="B1950" t="s">
        <v>410</v>
      </c>
      <c r="C1950" t="s">
        <v>18</v>
      </c>
      <c r="D1950" t="s">
        <v>411</v>
      </c>
      <c r="E1950" t="s">
        <v>191</v>
      </c>
      <c r="F1950">
        <v>75234</v>
      </c>
      <c r="G1950" t="s">
        <v>283</v>
      </c>
      <c r="H1950" t="s">
        <v>80</v>
      </c>
      <c r="I1950" t="s">
        <v>81</v>
      </c>
      <c r="J1950" t="s">
        <v>82</v>
      </c>
      <c r="K1950" t="s">
        <v>38</v>
      </c>
      <c r="L1950" t="s">
        <v>111</v>
      </c>
      <c r="M1950" t="s">
        <v>83</v>
      </c>
      <c r="N1950" s="11" t="s">
        <v>84</v>
      </c>
      <c r="O1950" s="11" t="s">
        <v>2274</v>
      </c>
      <c r="P1950">
        <v>-10</v>
      </c>
      <c r="Q1950">
        <v>0</v>
      </c>
      <c r="R1950">
        <v>751.7</v>
      </c>
      <c r="S1950">
        <v>0</v>
      </c>
      <c r="T1950">
        <v>751.7</v>
      </c>
    </row>
    <row r="1951" spans="1:20" x14ac:dyDescent="0.25">
      <c r="A1951" t="s">
        <v>75</v>
      </c>
      <c r="B1951" t="s">
        <v>272</v>
      </c>
      <c r="C1951" t="s">
        <v>27</v>
      </c>
      <c r="D1951" t="s">
        <v>273</v>
      </c>
      <c r="E1951" t="s">
        <v>114</v>
      </c>
      <c r="F1951">
        <v>33909</v>
      </c>
      <c r="G1951" t="s">
        <v>1128</v>
      </c>
      <c r="H1951" t="s">
        <v>80</v>
      </c>
      <c r="I1951" t="s">
        <v>81</v>
      </c>
      <c r="J1951" t="s">
        <v>90</v>
      </c>
      <c r="K1951" t="s">
        <v>38</v>
      </c>
      <c r="L1951" t="s">
        <v>111</v>
      </c>
      <c r="M1951" t="s">
        <v>92</v>
      </c>
      <c r="N1951" s="11" t="s">
        <v>84</v>
      </c>
      <c r="O1951" s="11" t="s">
        <v>2274</v>
      </c>
      <c r="P1951">
        <v>0</v>
      </c>
      <c r="Q1951">
        <v>5</v>
      </c>
      <c r="R1951">
        <v>0</v>
      </c>
      <c r="S1951">
        <v>348.75</v>
      </c>
      <c r="T1951">
        <v>-348.75</v>
      </c>
    </row>
    <row r="1952" spans="1:20" x14ac:dyDescent="0.25">
      <c r="A1952" t="s">
        <v>75</v>
      </c>
      <c r="B1952" t="s">
        <v>451</v>
      </c>
      <c r="C1952" t="s">
        <v>22</v>
      </c>
      <c r="D1952" t="s">
        <v>452</v>
      </c>
      <c r="E1952" t="s">
        <v>137</v>
      </c>
      <c r="F1952">
        <v>20187</v>
      </c>
      <c r="G1952" t="s">
        <v>205</v>
      </c>
      <c r="H1952" t="s">
        <v>80</v>
      </c>
      <c r="I1952" t="s">
        <v>281</v>
      </c>
      <c r="J1952" t="s">
        <v>90</v>
      </c>
      <c r="K1952" t="s">
        <v>42</v>
      </c>
      <c r="L1952" t="s">
        <v>91</v>
      </c>
      <c r="M1952" t="s">
        <v>92</v>
      </c>
      <c r="N1952" s="11" t="s">
        <v>84</v>
      </c>
      <c r="O1952" s="11" t="s">
        <v>2274</v>
      </c>
      <c r="P1952">
        <v>0</v>
      </c>
      <c r="Q1952">
        <v>9</v>
      </c>
      <c r="R1952">
        <v>0</v>
      </c>
      <c r="S1952">
        <v>83.25</v>
      </c>
      <c r="T1952">
        <v>-83.25</v>
      </c>
    </row>
    <row r="1953" spans="1:20" x14ac:dyDescent="0.25">
      <c r="A1953" t="s">
        <v>75</v>
      </c>
      <c r="B1953" t="s">
        <v>500</v>
      </c>
      <c r="C1953" t="s">
        <v>23</v>
      </c>
      <c r="D1953" t="s">
        <v>501</v>
      </c>
      <c r="E1953" t="s">
        <v>176</v>
      </c>
      <c r="F1953">
        <v>98034</v>
      </c>
      <c r="G1953" t="s">
        <v>832</v>
      </c>
      <c r="H1953" t="s">
        <v>80</v>
      </c>
      <c r="I1953" t="s">
        <v>81</v>
      </c>
      <c r="J1953" t="s">
        <v>82</v>
      </c>
      <c r="K1953" t="s">
        <v>42</v>
      </c>
      <c r="L1953" t="s">
        <v>91</v>
      </c>
      <c r="M1953" t="s">
        <v>83</v>
      </c>
      <c r="N1953" s="11" t="s">
        <v>84</v>
      </c>
      <c r="O1953" s="11" t="s">
        <v>2274</v>
      </c>
      <c r="P1953">
        <v>-5</v>
      </c>
      <c r="Q1953">
        <v>0</v>
      </c>
      <c r="R1953">
        <v>101.95</v>
      </c>
      <c r="S1953">
        <v>0</v>
      </c>
      <c r="T1953">
        <v>101.95</v>
      </c>
    </row>
    <row r="1954" spans="1:20" x14ac:dyDescent="0.25">
      <c r="A1954" t="s">
        <v>75</v>
      </c>
      <c r="B1954" t="s">
        <v>524</v>
      </c>
      <c r="C1954" t="s">
        <v>28</v>
      </c>
      <c r="D1954" t="s">
        <v>525</v>
      </c>
      <c r="E1954" t="s">
        <v>387</v>
      </c>
      <c r="F1954">
        <v>87501</v>
      </c>
      <c r="G1954" t="s">
        <v>388</v>
      </c>
      <c r="H1954" t="s">
        <v>80</v>
      </c>
      <c r="I1954" t="s">
        <v>81</v>
      </c>
      <c r="J1954" t="s">
        <v>90</v>
      </c>
      <c r="K1954" t="s">
        <v>38</v>
      </c>
      <c r="L1954" t="s">
        <v>111</v>
      </c>
      <c r="M1954" t="s">
        <v>92</v>
      </c>
      <c r="N1954" s="11" t="s">
        <v>84</v>
      </c>
      <c r="O1954" s="11" t="s">
        <v>2274</v>
      </c>
      <c r="P1954">
        <v>0</v>
      </c>
      <c r="Q1954">
        <v>5</v>
      </c>
      <c r="R1954">
        <v>0</v>
      </c>
      <c r="S1954">
        <v>745</v>
      </c>
      <c r="T1954">
        <v>-745</v>
      </c>
    </row>
    <row r="1955" spans="1:20" x14ac:dyDescent="0.25">
      <c r="A1955" t="s">
        <v>75</v>
      </c>
      <c r="B1955" t="s">
        <v>494</v>
      </c>
      <c r="C1955" t="s">
        <v>27</v>
      </c>
      <c r="D1955" t="s">
        <v>495</v>
      </c>
      <c r="E1955" t="s">
        <v>114</v>
      </c>
      <c r="F1955">
        <v>33619</v>
      </c>
      <c r="G1955" t="s">
        <v>96</v>
      </c>
      <c r="H1955" t="s">
        <v>80</v>
      </c>
      <c r="I1955" t="s">
        <v>281</v>
      </c>
      <c r="J1955" t="s">
        <v>90</v>
      </c>
      <c r="K1955" t="s">
        <v>42</v>
      </c>
      <c r="L1955" t="s">
        <v>97</v>
      </c>
      <c r="M1955" t="s">
        <v>92</v>
      </c>
      <c r="N1955" s="11" t="s">
        <v>84</v>
      </c>
      <c r="O1955" s="11" t="s">
        <v>2274</v>
      </c>
      <c r="P1955">
        <v>0</v>
      </c>
      <c r="Q1955">
        <v>18</v>
      </c>
      <c r="R1955">
        <v>0</v>
      </c>
      <c r="S1955">
        <v>30.6</v>
      </c>
      <c r="T1955">
        <v>-30.6</v>
      </c>
    </row>
    <row r="1956" spans="1:20" x14ac:dyDescent="0.25">
      <c r="A1956" t="s">
        <v>75</v>
      </c>
      <c r="B1956" t="s">
        <v>573</v>
      </c>
      <c r="C1956" t="s">
        <v>22</v>
      </c>
      <c r="D1956" t="s">
        <v>574</v>
      </c>
      <c r="E1956" t="s">
        <v>78</v>
      </c>
      <c r="F1956">
        <v>19020</v>
      </c>
      <c r="G1956" t="s">
        <v>2145</v>
      </c>
      <c r="H1956" t="s">
        <v>80</v>
      </c>
      <c r="I1956" t="s">
        <v>81</v>
      </c>
      <c r="J1956" t="s">
        <v>82</v>
      </c>
      <c r="K1956" t="s">
        <v>44</v>
      </c>
      <c r="L1956" t="s">
        <v>134</v>
      </c>
      <c r="M1956" t="s">
        <v>83</v>
      </c>
      <c r="N1956" s="11" t="s">
        <v>84</v>
      </c>
      <c r="O1956" s="11" t="s">
        <v>2274</v>
      </c>
      <c r="P1956">
        <v>-1</v>
      </c>
      <c r="Q1956">
        <v>0</v>
      </c>
      <c r="R1956">
        <v>5.05</v>
      </c>
      <c r="S1956">
        <v>0</v>
      </c>
      <c r="T1956">
        <v>5.05</v>
      </c>
    </row>
    <row r="1957" spans="1:20" x14ac:dyDescent="0.25">
      <c r="A1957" t="s">
        <v>75</v>
      </c>
      <c r="B1957" t="s">
        <v>215</v>
      </c>
      <c r="C1957" t="s">
        <v>26</v>
      </c>
      <c r="D1957" t="s">
        <v>216</v>
      </c>
      <c r="E1957" t="s">
        <v>180</v>
      </c>
      <c r="F1957">
        <v>30011</v>
      </c>
      <c r="G1957" t="s">
        <v>1128</v>
      </c>
      <c r="H1957" t="s">
        <v>80</v>
      </c>
      <c r="I1957" t="s">
        <v>81</v>
      </c>
      <c r="J1957" t="s">
        <v>90</v>
      </c>
      <c r="K1957" t="s">
        <v>38</v>
      </c>
      <c r="L1957" t="s">
        <v>111</v>
      </c>
      <c r="M1957" t="s">
        <v>92</v>
      </c>
      <c r="N1957" s="11" t="s">
        <v>84</v>
      </c>
      <c r="O1957" s="11" t="s">
        <v>2274</v>
      </c>
      <c r="P1957">
        <v>0</v>
      </c>
      <c r="Q1957">
        <v>1</v>
      </c>
      <c r="R1957">
        <v>0</v>
      </c>
      <c r="S1957">
        <v>69.75</v>
      </c>
      <c r="T1957">
        <v>-69.75</v>
      </c>
    </row>
    <row r="1958" spans="1:20" x14ac:dyDescent="0.25">
      <c r="A1958" t="s">
        <v>75</v>
      </c>
      <c r="B1958" t="s">
        <v>833</v>
      </c>
      <c r="C1958" t="s">
        <v>24</v>
      </c>
      <c r="D1958" t="s">
        <v>834</v>
      </c>
      <c r="E1958" t="s">
        <v>397</v>
      </c>
      <c r="F1958">
        <v>56387</v>
      </c>
      <c r="G1958" t="s">
        <v>507</v>
      </c>
      <c r="H1958" t="s">
        <v>80</v>
      </c>
      <c r="I1958" t="s">
        <v>281</v>
      </c>
      <c r="J1958" t="s">
        <v>90</v>
      </c>
      <c r="K1958" t="s">
        <v>51</v>
      </c>
      <c r="L1958" t="s">
        <v>250</v>
      </c>
      <c r="M1958" t="s">
        <v>92</v>
      </c>
      <c r="N1958" s="11" t="s">
        <v>84</v>
      </c>
      <c r="O1958" s="11" t="s">
        <v>2274</v>
      </c>
      <c r="P1958">
        <v>0</v>
      </c>
      <c r="Q1958">
        <v>1</v>
      </c>
      <c r="R1958">
        <v>0</v>
      </c>
      <c r="S1958">
        <v>0</v>
      </c>
      <c r="T1958">
        <v>0</v>
      </c>
    </row>
    <row r="1959" spans="1:20" x14ac:dyDescent="0.25">
      <c r="A1959" t="s">
        <v>75</v>
      </c>
      <c r="B1959" t="s">
        <v>483</v>
      </c>
      <c r="C1959" t="s">
        <v>18</v>
      </c>
      <c r="D1959" t="s">
        <v>332</v>
      </c>
      <c r="E1959" t="s">
        <v>333</v>
      </c>
      <c r="F1959">
        <v>72401</v>
      </c>
      <c r="G1959" t="s">
        <v>974</v>
      </c>
      <c r="H1959" t="s">
        <v>80</v>
      </c>
      <c r="I1959" t="s">
        <v>81</v>
      </c>
      <c r="J1959" t="s">
        <v>90</v>
      </c>
      <c r="K1959" t="s">
        <v>53</v>
      </c>
      <c r="L1959" t="s">
        <v>165</v>
      </c>
      <c r="M1959" t="s">
        <v>92</v>
      </c>
      <c r="N1959" s="11" t="s">
        <v>84</v>
      </c>
      <c r="O1959" s="11" t="s">
        <v>2274</v>
      </c>
      <c r="P1959">
        <v>0</v>
      </c>
      <c r="Q1959">
        <v>1</v>
      </c>
      <c r="R1959">
        <v>0</v>
      </c>
      <c r="S1959">
        <v>657.05</v>
      </c>
      <c r="T1959">
        <v>-657.05</v>
      </c>
    </row>
    <row r="1960" spans="1:20" x14ac:dyDescent="0.25">
      <c r="A1960" t="s">
        <v>75</v>
      </c>
      <c r="B1960" t="s">
        <v>225</v>
      </c>
      <c r="C1960" t="s">
        <v>19</v>
      </c>
      <c r="D1960" t="s">
        <v>226</v>
      </c>
      <c r="E1960" t="s">
        <v>147</v>
      </c>
      <c r="F1960">
        <v>85204</v>
      </c>
      <c r="G1960" t="s">
        <v>324</v>
      </c>
      <c r="H1960" t="s">
        <v>80</v>
      </c>
      <c r="I1960" t="s">
        <v>81</v>
      </c>
      <c r="J1960" t="s">
        <v>90</v>
      </c>
      <c r="K1960" t="s">
        <v>36</v>
      </c>
      <c r="L1960" t="s">
        <v>36</v>
      </c>
      <c r="M1960" t="s">
        <v>92</v>
      </c>
      <c r="N1960" s="11" t="s">
        <v>84</v>
      </c>
      <c r="O1960" s="11" t="s">
        <v>2274</v>
      </c>
      <c r="P1960">
        <v>0</v>
      </c>
      <c r="Q1960">
        <v>11</v>
      </c>
      <c r="R1960">
        <v>0</v>
      </c>
      <c r="S1960">
        <v>979.55</v>
      </c>
      <c r="T1960">
        <v>-979.55</v>
      </c>
    </row>
    <row r="1961" spans="1:20" x14ac:dyDescent="0.25">
      <c r="A1961" t="s">
        <v>75</v>
      </c>
      <c r="B1961" t="s">
        <v>125</v>
      </c>
      <c r="C1961" t="s">
        <v>29</v>
      </c>
      <c r="D1961" t="s">
        <v>126</v>
      </c>
      <c r="E1961" t="s">
        <v>100</v>
      </c>
      <c r="F1961">
        <v>46567</v>
      </c>
      <c r="G1961" t="s">
        <v>1527</v>
      </c>
      <c r="H1961" t="s">
        <v>80</v>
      </c>
      <c r="I1961" t="s">
        <v>81</v>
      </c>
      <c r="J1961" t="s">
        <v>90</v>
      </c>
      <c r="K1961" t="s">
        <v>42</v>
      </c>
      <c r="L1961" t="s">
        <v>91</v>
      </c>
      <c r="M1961" t="s">
        <v>188</v>
      </c>
      <c r="N1961" s="11" t="s">
        <v>84</v>
      </c>
      <c r="O1961" s="11" t="s">
        <v>2274</v>
      </c>
      <c r="P1961">
        <v>0</v>
      </c>
      <c r="Q1961">
        <v>2</v>
      </c>
      <c r="R1961">
        <v>0</v>
      </c>
      <c r="S1961">
        <v>249.9</v>
      </c>
      <c r="T1961">
        <v>-249.9</v>
      </c>
    </row>
    <row r="1962" spans="1:20" x14ac:dyDescent="0.25">
      <c r="A1962" t="s">
        <v>75</v>
      </c>
      <c r="B1962" t="s">
        <v>981</v>
      </c>
      <c r="C1962" t="s">
        <v>30</v>
      </c>
      <c r="D1962" t="s">
        <v>982</v>
      </c>
      <c r="E1962" t="s">
        <v>640</v>
      </c>
      <c r="F1962">
        <v>61822</v>
      </c>
      <c r="G1962" t="s">
        <v>1334</v>
      </c>
      <c r="H1962" t="s">
        <v>133</v>
      </c>
      <c r="I1962" t="s">
        <v>81</v>
      </c>
      <c r="J1962" t="s">
        <v>90</v>
      </c>
      <c r="K1962" t="s">
        <v>44</v>
      </c>
      <c r="L1962" t="s">
        <v>149</v>
      </c>
      <c r="M1962" t="s">
        <v>229</v>
      </c>
      <c r="N1962" s="11" t="s">
        <v>84</v>
      </c>
      <c r="O1962" s="11" t="s">
        <v>2274</v>
      </c>
      <c r="P1962">
        <v>0</v>
      </c>
      <c r="Q1962">
        <v>12</v>
      </c>
      <c r="R1962">
        <v>0</v>
      </c>
      <c r="S1962">
        <v>170.4</v>
      </c>
      <c r="T1962">
        <v>-170.4</v>
      </c>
    </row>
    <row r="1963" spans="1:20" x14ac:dyDescent="0.25">
      <c r="A1963" t="s">
        <v>75</v>
      </c>
      <c r="B1963" t="s">
        <v>776</v>
      </c>
      <c r="C1963" t="s">
        <v>20</v>
      </c>
      <c r="D1963" t="s">
        <v>777</v>
      </c>
      <c r="E1963" t="s">
        <v>186</v>
      </c>
      <c r="F1963">
        <v>12526</v>
      </c>
      <c r="G1963" t="s">
        <v>972</v>
      </c>
      <c r="H1963" t="s">
        <v>80</v>
      </c>
      <c r="I1963" t="s">
        <v>81</v>
      </c>
      <c r="J1963" t="s">
        <v>90</v>
      </c>
      <c r="K1963" t="s">
        <v>53</v>
      </c>
      <c r="L1963" t="s">
        <v>248</v>
      </c>
      <c r="M1963" t="s">
        <v>92</v>
      </c>
      <c r="N1963" s="11" t="s">
        <v>84</v>
      </c>
      <c r="O1963" s="11" t="s">
        <v>2274</v>
      </c>
      <c r="P1963">
        <v>0</v>
      </c>
      <c r="Q1963">
        <v>2</v>
      </c>
      <c r="R1963">
        <v>0</v>
      </c>
      <c r="S1963">
        <v>57.1</v>
      </c>
      <c r="T1963">
        <v>-57.1</v>
      </c>
    </row>
    <row r="1964" spans="1:20" x14ac:dyDescent="0.25">
      <c r="A1964" t="s">
        <v>75</v>
      </c>
      <c r="B1964" t="s">
        <v>850</v>
      </c>
      <c r="C1964" t="s">
        <v>29</v>
      </c>
      <c r="D1964" t="s">
        <v>851</v>
      </c>
      <c r="E1964" t="s">
        <v>87</v>
      </c>
      <c r="F1964">
        <v>45036</v>
      </c>
      <c r="G1964" t="s">
        <v>1544</v>
      </c>
      <c r="H1964" t="s">
        <v>80</v>
      </c>
      <c r="I1964" t="s">
        <v>81</v>
      </c>
      <c r="J1964" t="s">
        <v>90</v>
      </c>
      <c r="K1964" t="s">
        <v>53</v>
      </c>
      <c r="L1964" t="s">
        <v>532</v>
      </c>
      <c r="M1964" t="s">
        <v>92</v>
      </c>
      <c r="N1964" s="11" t="s">
        <v>84</v>
      </c>
      <c r="O1964" s="11" t="s">
        <v>2274</v>
      </c>
      <c r="P1964">
        <v>0</v>
      </c>
      <c r="Q1964">
        <v>2</v>
      </c>
      <c r="R1964">
        <v>0</v>
      </c>
      <c r="S1964">
        <v>883</v>
      </c>
      <c r="T1964">
        <v>-883</v>
      </c>
    </row>
    <row r="1965" spans="1:20" x14ac:dyDescent="0.25">
      <c r="A1965" t="s">
        <v>75</v>
      </c>
      <c r="B1965" t="s">
        <v>1528</v>
      </c>
      <c r="C1965" t="s">
        <v>27</v>
      </c>
      <c r="D1965" t="s">
        <v>495</v>
      </c>
      <c r="E1965" t="s">
        <v>114</v>
      </c>
      <c r="F1965">
        <v>33607</v>
      </c>
      <c r="G1965" t="s">
        <v>839</v>
      </c>
      <c r="H1965" t="s">
        <v>80</v>
      </c>
      <c r="I1965" t="s">
        <v>81</v>
      </c>
      <c r="J1965" t="s">
        <v>82</v>
      </c>
      <c r="K1965" t="s">
        <v>38</v>
      </c>
      <c r="L1965" t="s">
        <v>129</v>
      </c>
      <c r="M1965" t="s">
        <v>83</v>
      </c>
      <c r="N1965" s="11" t="s">
        <v>84</v>
      </c>
      <c r="O1965" s="11" t="s">
        <v>2274</v>
      </c>
      <c r="P1965">
        <v>-2</v>
      </c>
      <c r="Q1965">
        <v>0</v>
      </c>
      <c r="R1965">
        <v>453.1</v>
      </c>
      <c r="S1965">
        <v>0</v>
      </c>
      <c r="T1965">
        <v>453.1</v>
      </c>
    </row>
    <row r="1966" spans="1:20" x14ac:dyDescent="0.25">
      <c r="A1966" t="s">
        <v>75</v>
      </c>
      <c r="B1966" t="s">
        <v>194</v>
      </c>
      <c r="C1966" t="s">
        <v>19</v>
      </c>
      <c r="D1966" t="s">
        <v>195</v>
      </c>
      <c r="E1966" t="s">
        <v>147</v>
      </c>
      <c r="F1966">
        <v>85296</v>
      </c>
      <c r="G1966" t="s">
        <v>610</v>
      </c>
      <c r="H1966" t="s">
        <v>80</v>
      </c>
      <c r="I1966" t="s">
        <v>81</v>
      </c>
      <c r="J1966" t="s">
        <v>82</v>
      </c>
      <c r="K1966" t="s">
        <v>38</v>
      </c>
      <c r="L1966" t="s">
        <v>111</v>
      </c>
      <c r="M1966" t="s">
        <v>83</v>
      </c>
      <c r="N1966" s="11" t="s">
        <v>84</v>
      </c>
      <c r="O1966" s="11" t="s">
        <v>2274</v>
      </c>
      <c r="P1966">
        <v>-2</v>
      </c>
      <c r="Q1966">
        <v>0</v>
      </c>
      <c r="R1966">
        <v>342.62</v>
      </c>
      <c r="S1966">
        <v>0</v>
      </c>
      <c r="T1966">
        <v>342.62</v>
      </c>
    </row>
    <row r="1967" spans="1:20" x14ac:dyDescent="0.25">
      <c r="A1967" t="s">
        <v>75</v>
      </c>
      <c r="B1967" t="s">
        <v>265</v>
      </c>
      <c r="C1967" t="s">
        <v>27</v>
      </c>
      <c r="D1967" t="s">
        <v>237</v>
      </c>
      <c r="E1967" t="s">
        <v>114</v>
      </c>
      <c r="F1967">
        <v>34238</v>
      </c>
      <c r="G1967" t="s">
        <v>585</v>
      </c>
      <c r="H1967" t="s">
        <v>80</v>
      </c>
      <c r="I1967" t="s">
        <v>81</v>
      </c>
      <c r="J1967" t="s">
        <v>82</v>
      </c>
      <c r="K1967" t="s">
        <v>38</v>
      </c>
      <c r="L1967" t="s">
        <v>111</v>
      </c>
      <c r="M1967" t="s">
        <v>83</v>
      </c>
      <c r="N1967" s="11" t="s">
        <v>84</v>
      </c>
      <c r="O1967" s="11" t="s">
        <v>2274</v>
      </c>
      <c r="P1967">
        <v>-2</v>
      </c>
      <c r="Q1967">
        <v>0</v>
      </c>
      <c r="R1967">
        <v>280.16000000000003</v>
      </c>
      <c r="S1967">
        <v>0</v>
      </c>
      <c r="T1967">
        <v>280.16000000000003</v>
      </c>
    </row>
    <row r="1968" spans="1:20" x14ac:dyDescent="0.25">
      <c r="A1968" t="s">
        <v>75</v>
      </c>
      <c r="B1968" t="s">
        <v>658</v>
      </c>
      <c r="C1968" t="s">
        <v>25</v>
      </c>
      <c r="D1968" t="s">
        <v>659</v>
      </c>
      <c r="E1968" t="s">
        <v>262</v>
      </c>
      <c r="F1968">
        <v>7950</v>
      </c>
      <c r="G1968" t="s">
        <v>373</v>
      </c>
      <c r="H1968" t="s">
        <v>80</v>
      </c>
      <c r="I1968" t="s">
        <v>81</v>
      </c>
      <c r="J1968" t="s">
        <v>90</v>
      </c>
      <c r="K1968" t="s">
        <v>38</v>
      </c>
      <c r="L1968" t="s">
        <v>111</v>
      </c>
      <c r="M1968" t="s">
        <v>92</v>
      </c>
      <c r="N1968" s="11" t="s">
        <v>84</v>
      </c>
      <c r="O1968" s="11" t="s">
        <v>2274</v>
      </c>
      <c r="P1968">
        <v>0</v>
      </c>
      <c r="Q1968">
        <v>1</v>
      </c>
      <c r="R1968">
        <v>0</v>
      </c>
      <c r="S1968">
        <v>51.15</v>
      </c>
      <c r="T1968">
        <v>-51.15</v>
      </c>
    </row>
    <row r="1969" spans="1:20" x14ac:dyDescent="0.25">
      <c r="A1969" t="s">
        <v>75</v>
      </c>
      <c r="B1969" t="s">
        <v>1172</v>
      </c>
      <c r="C1969" t="s">
        <v>18</v>
      </c>
      <c r="D1969" t="s">
        <v>1173</v>
      </c>
      <c r="E1969" t="s">
        <v>191</v>
      </c>
      <c r="F1969">
        <v>78620</v>
      </c>
      <c r="G1969" t="s">
        <v>402</v>
      </c>
      <c r="H1969" t="s">
        <v>80</v>
      </c>
      <c r="I1969" t="s">
        <v>81</v>
      </c>
      <c r="J1969" t="s">
        <v>365</v>
      </c>
      <c r="K1969" t="s">
        <v>39</v>
      </c>
      <c r="L1969" t="s">
        <v>39</v>
      </c>
      <c r="M1969" t="s">
        <v>92</v>
      </c>
      <c r="N1969" s="11" t="s">
        <v>84</v>
      </c>
      <c r="O1969" s="11" t="s">
        <v>2274</v>
      </c>
      <c r="P1969">
        <v>1</v>
      </c>
      <c r="Q1969">
        <v>0</v>
      </c>
      <c r="R1969">
        <v>295</v>
      </c>
      <c r="S1969">
        <v>0</v>
      </c>
      <c r="T1969">
        <v>295</v>
      </c>
    </row>
    <row r="1970" spans="1:20" x14ac:dyDescent="0.25">
      <c r="A1970" t="s">
        <v>75</v>
      </c>
      <c r="B1970" t="s">
        <v>1098</v>
      </c>
      <c r="C1970" t="s">
        <v>18</v>
      </c>
      <c r="D1970" t="s">
        <v>1099</v>
      </c>
      <c r="E1970" t="s">
        <v>191</v>
      </c>
      <c r="F1970">
        <v>75247</v>
      </c>
      <c r="G1970" t="s">
        <v>1499</v>
      </c>
      <c r="H1970" t="s">
        <v>80</v>
      </c>
      <c r="I1970" t="s">
        <v>81</v>
      </c>
      <c r="J1970" t="s">
        <v>82</v>
      </c>
      <c r="K1970" t="s">
        <v>42</v>
      </c>
      <c r="L1970" t="s">
        <v>91</v>
      </c>
      <c r="M1970" t="s">
        <v>83</v>
      </c>
      <c r="N1970" s="11" t="s">
        <v>84</v>
      </c>
      <c r="O1970" s="11" t="s">
        <v>2274</v>
      </c>
      <c r="P1970">
        <v>-5</v>
      </c>
      <c r="Q1970">
        <v>0</v>
      </c>
      <c r="R1970">
        <v>252</v>
      </c>
      <c r="S1970">
        <v>0</v>
      </c>
      <c r="T1970">
        <v>252</v>
      </c>
    </row>
    <row r="1971" spans="1:20" x14ac:dyDescent="0.25">
      <c r="A1971" t="s">
        <v>75</v>
      </c>
      <c r="B1971" t="s">
        <v>503</v>
      </c>
      <c r="C1971" t="s">
        <v>23</v>
      </c>
      <c r="D1971" t="s">
        <v>504</v>
      </c>
      <c r="E1971" t="s">
        <v>327</v>
      </c>
      <c r="F1971">
        <v>97210</v>
      </c>
      <c r="G1971" t="s">
        <v>152</v>
      </c>
      <c r="H1971" t="s">
        <v>80</v>
      </c>
      <c r="I1971" t="s">
        <v>81</v>
      </c>
      <c r="J1971" t="s">
        <v>90</v>
      </c>
      <c r="K1971" t="s">
        <v>38</v>
      </c>
      <c r="L1971" t="s">
        <v>111</v>
      </c>
      <c r="M1971" t="s">
        <v>92</v>
      </c>
      <c r="N1971" s="11" t="s">
        <v>84</v>
      </c>
      <c r="O1971" s="11" t="s">
        <v>2274</v>
      </c>
      <c r="P1971">
        <v>0</v>
      </c>
      <c r="Q1971">
        <v>1</v>
      </c>
      <c r="R1971">
        <v>0</v>
      </c>
      <c r="S1971">
        <v>76.75</v>
      </c>
      <c r="T1971">
        <v>-76.75</v>
      </c>
    </row>
    <row r="1972" spans="1:20" x14ac:dyDescent="0.25">
      <c r="A1972" t="s">
        <v>75</v>
      </c>
      <c r="B1972" t="s">
        <v>783</v>
      </c>
      <c r="C1972" t="s">
        <v>22</v>
      </c>
      <c r="D1972" t="s">
        <v>784</v>
      </c>
      <c r="E1972" t="s">
        <v>122</v>
      </c>
      <c r="F1972">
        <v>20852</v>
      </c>
      <c r="G1972" t="s">
        <v>1295</v>
      </c>
      <c r="H1972" t="s">
        <v>80</v>
      </c>
      <c r="I1972" t="s">
        <v>81</v>
      </c>
      <c r="J1972" t="s">
        <v>90</v>
      </c>
      <c r="K1972" t="s">
        <v>53</v>
      </c>
      <c r="L1972" t="s">
        <v>193</v>
      </c>
      <c r="M1972" t="s">
        <v>92</v>
      </c>
      <c r="N1972" s="11" t="s">
        <v>84</v>
      </c>
      <c r="O1972" s="11" t="s">
        <v>2274</v>
      </c>
      <c r="P1972">
        <v>0</v>
      </c>
      <c r="Q1972">
        <v>8</v>
      </c>
      <c r="R1972">
        <v>0</v>
      </c>
      <c r="S1972">
        <v>1012.16</v>
      </c>
      <c r="T1972">
        <v>-1012.16</v>
      </c>
    </row>
    <row r="1973" spans="1:20" x14ac:dyDescent="0.25">
      <c r="A1973" t="s">
        <v>75</v>
      </c>
      <c r="B1973" t="s">
        <v>917</v>
      </c>
      <c r="C1973" t="s">
        <v>29</v>
      </c>
      <c r="D1973" t="s">
        <v>918</v>
      </c>
      <c r="E1973" t="s">
        <v>100</v>
      </c>
      <c r="F1973">
        <v>46545</v>
      </c>
      <c r="G1973" t="s">
        <v>202</v>
      </c>
      <c r="H1973" t="s">
        <v>80</v>
      </c>
      <c r="I1973" t="s">
        <v>81</v>
      </c>
      <c r="J1973" t="s">
        <v>90</v>
      </c>
      <c r="K1973" t="s">
        <v>42</v>
      </c>
      <c r="L1973" t="s">
        <v>91</v>
      </c>
      <c r="M1973" t="s">
        <v>188</v>
      </c>
      <c r="N1973" s="11" t="s">
        <v>84</v>
      </c>
      <c r="O1973" s="11" t="s">
        <v>2274</v>
      </c>
      <c r="P1973">
        <v>0</v>
      </c>
      <c r="Q1973">
        <v>4</v>
      </c>
      <c r="R1973">
        <v>0</v>
      </c>
      <c r="S1973">
        <v>33</v>
      </c>
      <c r="T1973">
        <v>-33</v>
      </c>
    </row>
    <row r="1974" spans="1:20" x14ac:dyDescent="0.25">
      <c r="A1974" t="s">
        <v>75</v>
      </c>
      <c r="B1974" t="s">
        <v>200</v>
      </c>
      <c r="C1974" t="s">
        <v>28</v>
      </c>
      <c r="D1974" t="s">
        <v>201</v>
      </c>
      <c r="E1974" t="s">
        <v>95</v>
      </c>
      <c r="F1974">
        <v>80002</v>
      </c>
      <c r="G1974" t="s">
        <v>214</v>
      </c>
      <c r="H1974" t="s">
        <v>80</v>
      </c>
      <c r="I1974" t="s">
        <v>281</v>
      </c>
      <c r="J1974" t="s">
        <v>90</v>
      </c>
      <c r="K1974" t="s">
        <v>42</v>
      </c>
      <c r="L1974" t="s">
        <v>91</v>
      </c>
      <c r="M1974" t="s">
        <v>92</v>
      </c>
      <c r="N1974" s="11" t="s">
        <v>84</v>
      </c>
      <c r="O1974" s="11" t="s">
        <v>2274</v>
      </c>
      <c r="P1974">
        <v>0</v>
      </c>
      <c r="Q1974">
        <v>22</v>
      </c>
      <c r="R1974">
        <v>0</v>
      </c>
      <c r="S1974">
        <v>16.059999999999999</v>
      </c>
      <c r="T1974">
        <v>-16.059999999999999</v>
      </c>
    </row>
    <row r="1975" spans="1:20" x14ac:dyDescent="0.25">
      <c r="A1975" t="s">
        <v>75</v>
      </c>
      <c r="B1975" t="s">
        <v>265</v>
      </c>
      <c r="C1975" t="s">
        <v>27</v>
      </c>
      <c r="D1975" t="s">
        <v>237</v>
      </c>
      <c r="E1975" t="s">
        <v>114</v>
      </c>
      <c r="F1975">
        <v>34238</v>
      </c>
      <c r="G1975" t="s">
        <v>263</v>
      </c>
      <c r="H1975" t="s">
        <v>80</v>
      </c>
      <c r="I1975" t="s">
        <v>81</v>
      </c>
      <c r="J1975" t="s">
        <v>90</v>
      </c>
      <c r="K1975" t="s">
        <v>53</v>
      </c>
      <c r="L1975" t="s">
        <v>165</v>
      </c>
      <c r="M1975" t="s">
        <v>92</v>
      </c>
      <c r="N1975" s="11" t="s">
        <v>84</v>
      </c>
      <c r="O1975" s="11" t="s">
        <v>2274</v>
      </c>
      <c r="P1975">
        <v>0</v>
      </c>
      <c r="Q1975">
        <v>6</v>
      </c>
      <c r="R1975">
        <v>0</v>
      </c>
      <c r="S1975">
        <v>855.3</v>
      </c>
      <c r="T1975">
        <v>-855.3</v>
      </c>
    </row>
    <row r="1976" spans="1:20" x14ac:dyDescent="0.25">
      <c r="A1976" t="s">
        <v>75</v>
      </c>
      <c r="B1976" t="s">
        <v>335</v>
      </c>
      <c r="C1976" t="s">
        <v>30</v>
      </c>
      <c r="D1976" t="s">
        <v>336</v>
      </c>
      <c r="E1976" t="s">
        <v>337</v>
      </c>
      <c r="F1976">
        <v>54481</v>
      </c>
      <c r="G1976" t="s">
        <v>1449</v>
      </c>
      <c r="H1976" t="s">
        <v>80</v>
      </c>
      <c r="I1976" t="s">
        <v>81</v>
      </c>
      <c r="J1976" t="s">
        <v>90</v>
      </c>
      <c r="K1976" t="s">
        <v>42</v>
      </c>
      <c r="L1976" t="s">
        <v>97</v>
      </c>
      <c r="M1976" t="s">
        <v>92</v>
      </c>
      <c r="N1976" s="11" t="s">
        <v>84</v>
      </c>
      <c r="O1976" s="11" t="s">
        <v>2274</v>
      </c>
      <c r="P1976">
        <v>0</v>
      </c>
      <c r="Q1976">
        <v>10</v>
      </c>
      <c r="R1976">
        <v>0</v>
      </c>
      <c r="S1976">
        <v>18</v>
      </c>
      <c r="T1976">
        <v>-18</v>
      </c>
    </row>
    <row r="1977" spans="1:20" x14ac:dyDescent="0.25">
      <c r="A1977" t="s">
        <v>75</v>
      </c>
      <c r="B1977" t="s">
        <v>1398</v>
      </c>
      <c r="C1977" t="s">
        <v>28</v>
      </c>
      <c r="D1977" t="s">
        <v>1399</v>
      </c>
      <c r="E1977" t="s">
        <v>295</v>
      </c>
      <c r="F1977">
        <v>84043</v>
      </c>
      <c r="G1977" t="s">
        <v>264</v>
      </c>
      <c r="H1977" t="s">
        <v>80</v>
      </c>
      <c r="I1977" t="s">
        <v>281</v>
      </c>
      <c r="J1977" t="s">
        <v>90</v>
      </c>
      <c r="K1977" t="s">
        <v>42</v>
      </c>
      <c r="L1977" t="s">
        <v>91</v>
      </c>
      <c r="M1977" t="s">
        <v>92</v>
      </c>
      <c r="N1977" s="11" t="s">
        <v>84</v>
      </c>
      <c r="O1977" s="11" t="s">
        <v>2274</v>
      </c>
      <c r="P1977">
        <v>0</v>
      </c>
      <c r="Q1977">
        <v>20</v>
      </c>
      <c r="R1977">
        <v>0</v>
      </c>
      <c r="S1977">
        <v>208</v>
      </c>
      <c r="T1977">
        <v>-208</v>
      </c>
    </row>
    <row r="1978" spans="1:20" x14ac:dyDescent="0.25">
      <c r="A1978" t="s">
        <v>75</v>
      </c>
      <c r="B1978" t="s">
        <v>2165</v>
      </c>
      <c r="C1978" t="s">
        <v>26</v>
      </c>
      <c r="D1978" t="s">
        <v>108</v>
      </c>
      <c r="E1978" t="s">
        <v>109</v>
      </c>
      <c r="F1978">
        <v>28217</v>
      </c>
      <c r="G1978" t="s">
        <v>493</v>
      </c>
      <c r="H1978" t="s">
        <v>80</v>
      </c>
      <c r="I1978" t="s">
        <v>81</v>
      </c>
      <c r="J1978" t="s">
        <v>82</v>
      </c>
      <c r="K1978" t="s">
        <v>39</v>
      </c>
      <c r="L1978" t="s">
        <v>39</v>
      </c>
      <c r="M1978" t="s">
        <v>92</v>
      </c>
      <c r="N1978" s="11" t="s">
        <v>84</v>
      </c>
      <c r="O1978" s="11" t="s">
        <v>2274</v>
      </c>
      <c r="P1978">
        <v>-1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t="s">
        <v>75</v>
      </c>
      <c r="B1979" t="s">
        <v>1208</v>
      </c>
      <c r="C1979" t="s">
        <v>27</v>
      </c>
      <c r="D1979" t="s">
        <v>552</v>
      </c>
      <c r="E1979" t="s">
        <v>114</v>
      </c>
      <c r="F1979">
        <v>33610</v>
      </c>
      <c r="G1979" t="s">
        <v>692</v>
      </c>
      <c r="H1979" t="s">
        <v>80</v>
      </c>
      <c r="I1979" t="s">
        <v>281</v>
      </c>
      <c r="J1979" t="s">
        <v>82</v>
      </c>
      <c r="K1979" t="s">
        <v>42</v>
      </c>
      <c r="L1979" t="s">
        <v>97</v>
      </c>
      <c r="M1979" t="s">
        <v>83</v>
      </c>
      <c r="N1979" s="11" t="s">
        <v>84</v>
      </c>
      <c r="O1979" s="11" t="s">
        <v>2274</v>
      </c>
      <c r="P1979">
        <v>-15</v>
      </c>
      <c r="Q1979">
        <v>0</v>
      </c>
      <c r="R1979">
        <v>33</v>
      </c>
      <c r="S1979">
        <v>0</v>
      </c>
      <c r="T1979">
        <v>33</v>
      </c>
    </row>
    <row r="1980" spans="1:20" x14ac:dyDescent="0.25">
      <c r="A1980" t="s">
        <v>75</v>
      </c>
      <c r="B1980" t="s">
        <v>917</v>
      </c>
      <c r="C1980" t="s">
        <v>29</v>
      </c>
      <c r="D1980" t="s">
        <v>918</v>
      </c>
      <c r="E1980" t="s">
        <v>100</v>
      </c>
      <c r="F1980">
        <v>46545</v>
      </c>
      <c r="G1980" t="s">
        <v>493</v>
      </c>
      <c r="H1980" t="s">
        <v>80</v>
      </c>
      <c r="I1980" t="s">
        <v>81</v>
      </c>
      <c r="J1980" t="s">
        <v>82</v>
      </c>
      <c r="K1980" t="s">
        <v>39</v>
      </c>
      <c r="L1980" t="s">
        <v>39</v>
      </c>
      <c r="M1980" t="s">
        <v>92</v>
      </c>
      <c r="N1980" s="11" t="s">
        <v>84</v>
      </c>
      <c r="O1980" s="11" t="s">
        <v>2274</v>
      </c>
      <c r="P1980">
        <v>0</v>
      </c>
      <c r="Q1980">
        <v>1</v>
      </c>
      <c r="R1980">
        <v>0</v>
      </c>
      <c r="S1980">
        <v>0</v>
      </c>
      <c r="T1980">
        <v>0</v>
      </c>
    </row>
    <row r="1981" spans="1:20" x14ac:dyDescent="0.25">
      <c r="A1981" t="s">
        <v>75</v>
      </c>
      <c r="B1981" t="s">
        <v>483</v>
      </c>
      <c r="C1981" t="s">
        <v>18</v>
      </c>
      <c r="D1981" t="s">
        <v>332</v>
      </c>
      <c r="E1981" t="s">
        <v>333</v>
      </c>
      <c r="F1981">
        <v>72401</v>
      </c>
      <c r="G1981" t="s">
        <v>1529</v>
      </c>
      <c r="H1981" t="s">
        <v>80</v>
      </c>
      <c r="I1981" t="s">
        <v>281</v>
      </c>
      <c r="J1981" t="s">
        <v>90</v>
      </c>
      <c r="K1981" t="s">
        <v>53</v>
      </c>
      <c r="L1981" t="s">
        <v>165</v>
      </c>
      <c r="M1981" t="s">
        <v>92</v>
      </c>
      <c r="N1981" s="11" t="s">
        <v>84</v>
      </c>
      <c r="O1981" s="11" t="s">
        <v>2274</v>
      </c>
      <c r="P1981">
        <v>0</v>
      </c>
      <c r="Q1981">
        <v>1</v>
      </c>
      <c r="R1981">
        <v>0</v>
      </c>
      <c r="S1981">
        <v>270.5</v>
      </c>
      <c r="T1981">
        <v>-270.5</v>
      </c>
    </row>
    <row r="1982" spans="1:20" x14ac:dyDescent="0.25">
      <c r="A1982" t="s">
        <v>75</v>
      </c>
      <c r="B1982" t="s">
        <v>704</v>
      </c>
      <c r="C1982" t="s">
        <v>27</v>
      </c>
      <c r="D1982" t="s">
        <v>705</v>
      </c>
      <c r="E1982" t="s">
        <v>114</v>
      </c>
      <c r="F1982" t="s">
        <v>706</v>
      </c>
      <c r="G1982" t="s">
        <v>449</v>
      </c>
      <c r="H1982" t="s">
        <v>80</v>
      </c>
      <c r="I1982" t="s">
        <v>81</v>
      </c>
      <c r="J1982" t="s">
        <v>82</v>
      </c>
      <c r="K1982" t="s">
        <v>38</v>
      </c>
      <c r="L1982" t="s">
        <v>111</v>
      </c>
      <c r="M1982" t="s">
        <v>83</v>
      </c>
      <c r="N1982" s="11" t="s">
        <v>84</v>
      </c>
      <c r="O1982" s="11" t="s">
        <v>2274</v>
      </c>
      <c r="P1982">
        <v>-1</v>
      </c>
      <c r="Q1982">
        <v>0</v>
      </c>
      <c r="R1982">
        <v>55.7</v>
      </c>
      <c r="S1982">
        <v>0</v>
      </c>
      <c r="T1982">
        <v>55.7</v>
      </c>
    </row>
    <row r="1983" spans="1:20" x14ac:dyDescent="0.25">
      <c r="A1983" t="s">
        <v>75</v>
      </c>
      <c r="B1983" t="s">
        <v>275</v>
      </c>
      <c r="C1983" t="s">
        <v>27</v>
      </c>
      <c r="D1983" t="s">
        <v>276</v>
      </c>
      <c r="E1983" t="s">
        <v>114</v>
      </c>
      <c r="F1983">
        <v>33765</v>
      </c>
      <c r="G1983" t="s">
        <v>1530</v>
      </c>
      <c r="H1983" t="s">
        <v>246</v>
      </c>
      <c r="I1983" t="s">
        <v>81</v>
      </c>
      <c r="J1983" t="s">
        <v>90</v>
      </c>
      <c r="K1983" t="s">
        <v>42</v>
      </c>
      <c r="L1983" t="s">
        <v>91</v>
      </c>
      <c r="M1983" t="s">
        <v>92</v>
      </c>
      <c r="N1983" s="11" t="s">
        <v>84</v>
      </c>
      <c r="O1983" s="11" t="s">
        <v>2274</v>
      </c>
      <c r="P1983">
        <v>0</v>
      </c>
      <c r="Q1983">
        <v>12</v>
      </c>
      <c r="R1983">
        <v>0</v>
      </c>
      <c r="S1983">
        <v>25.44</v>
      </c>
      <c r="T1983">
        <v>-25.44</v>
      </c>
    </row>
    <row r="1984" spans="1:20" x14ac:dyDescent="0.25">
      <c r="A1984" t="s">
        <v>75</v>
      </c>
      <c r="B1984" t="s">
        <v>515</v>
      </c>
      <c r="C1984" t="s">
        <v>23</v>
      </c>
      <c r="D1984" t="s">
        <v>516</v>
      </c>
      <c r="E1984" t="s">
        <v>517</v>
      </c>
      <c r="F1984">
        <v>99518</v>
      </c>
      <c r="G1984" t="s">
        <v>450</v>
      </c>
      <c r="H1984" t="s">
        <v>80</v>
      </c>
      <c r="I1984" t="s">
        <v>81</v>
      </c>
      <c r="J1984" t="s">
        <v>90</v>
      </c>
      <c r="K1984" t="s">
        <v>51</v>
      </c>
      <c r="L1984" t="s">
        <v>250</v>
      </c>
      <c r="M1984" t="s">
        <v>92</v>
      </c>
      <c r="N1984" s="11" t="s">
        <v>84</v>
      </c>
      <c r="O1984" s="11" t="s">
        <v>2274</v>
      </c>
      <c r="P1984">
        <v>0</v>
      </c>
      <c r="Q1984">
        <v>1</v>
      </c>
      <c r="R1984">
        <v>0</v>
      </c>
      <c r="S1984">
        <v>10.85</v>
      </c>
      <c r="T1984">
        <v>-10.85</v>
      </c>
    </row>
    <row r="1985" spans="1:20" x14ac:dyDescent="0.25">
      <c r="A1985" t="s">
        <v>75</v>
      </c>
      <c r="B1985" t="s">
        <v>301</v>
      </c>
      <c r="C1985" t="s">
        <v>29</v>
      </c>
      <c r="D1985" t="s">
        <v>302</v>
      </c>
      <c r="E1985" t="s">
        <v>87</v>
      </c>
      <c r="F1985">
        <v>45005</v>
      </c>
      <c r="G1985" t="s">
        <v>232</v>
      </c>
      <c r="H1985" t="s">
        <v>80</v>
      </c>
      <c r="I1985" t="s">
        <v>281</v>
      </c>
      <c r="J1985" t="s">
        <v>90</v>
      </c>
      <c r="K1985" t="s">
        <v>42</v>
      </c>
      <c r="L1985" t="s">
        <v>97</v>
      </c>
      <c r="M1985" t="s">
        <v>92</v>
      </c>
      <c r="N1985" s="11" t="s">
        <v>84</v>
      </c>
      <c r="O1985" s="11" t="s">
        <v>2274</v>
      </c>
      <c r="P1985">
        <v>0</v>
      </c>
      <c r="Q1985">
        <v>36</v>
      </c>
      <c r="R1985">
        <v>0</v>
      </c>
      <c r="S1985">
        <v>79.2</v>
      </c>
      <c r="T1985">
        <v>-79.2</v>
      </c>
    </row>
    <row r="1986" spans="1:20" x14ac:dyDescent="0.25">
      <c r="A1986" t="s">
        <v>75</v>
      </c>
      <c r="B1986" t="s">
        <v>362</v>
      </c>
      <c r="C1986" t="s">
        <v>18</v>
      </c>
      <c r="D1986" t="s">
        <v>363</v>
      </c>
      <c r="E1986" t="s">
        <v>191</v>
      </c>
      <c r="F1986">
        <v>78734</v>
      </c>
      <c r="G1986" t="s">
        <v>1483</v>
      </c>
      <c r="H1986" t="s">
        <v>210</v>
      </c>
      <c r="I1986" t="s">
        <v>81</v>
      </c>
      <c r="J1986" t="s">
        <v>82</v>
      </c>
      <c r="K1986" t="s">
        <v>40</v>
      </c>
      <c r="L1986" t="s">
        <v>211</v>
      </c>
      <c r="M1986" t="s">
        <v>83</v>
      </c>
      <c r="N1986" s="11" t="s">
        <v>84</v>
      </c>
      <c r="O1986" s="11" t="s">
        <v>2274</v>
      </c>
      <c r="P1986">
        <v>-5</v>
      </c>
      <c r="Q1986">
        <v>0</v>
      </c>
      <c r="R1986">
        <v>975.45</v>
      </c>
      <c r="S1986">
        <v>0</v>
      </c>
      <c r="T1986">
        <v>975.45</v>
      </c>
    </row>
    <row r="1987" spans="1:20" x14ac:dyDescent="0.25">
      <c r="A1987" t="s">
        <v>75</v>
      </c>
      <c r="B1987" t="s">
        <v>362</v>
      </c>
      <c r="C1987" t="s">
        <v>18</v>
      </c>
      <c r="D1987" t="s">
        <v>363</v>
      </c>
      <c r="E1987" t="s">
        <v>191</v>
      </c>
      <c r="F1987">
        <v>78734</v>
      </c>
      <c r="G1987" t="s">
        <v>572</v>
      </c>
      <c r="H1987" t="s">
        <v>80</v>
      </c>
      <c r="I1987" t="s">
        <v>81</v>
      </c>
      <c r="J1987" t="s">
        <v>82</v>
      </c>
      <c r="K1987" t="s">
        <v>53</v>
      </c>
      <c r="L1987" t="s">
        <v>165</v>
      </c>
      <c r="M1987" t="s">
        <v>83</v>
      </c>
      <c r="N1987" s="11" t="s">
        <v>84</v>
      </c>
      <c r="O1987" s="11" t="s">
        <v>2274</v>
      </c>
      <c r="P1987">
        <v>-3</v>
      </c>
      <c r="Q1987">
        <v>0</v>
      </c>
      <c r="R1987">
        <v>259.98</v>
      </c>
      <c r="S1987">
        <v>0</v>
      </c>
      <c r="T1987">
        <v>259.98</v>
      </c>
    </row>
    <row r="1988" spans="1:20" x14ac:dyDescent="0.25">
      <c r="A1988" t="s">
        <v>75</v>
      </c>
      <c r="B1988" t="s">
        <v>995</v>
      </c>
      <c r="C1988" t="s">
        <v>18</v>
      </c>
      <c r="D1988" t="s">
        <v>996</v>
      </c>
      <c r="E1988" t="s">
        <v>191</v>
      </c>
      <c r="F1988">
        <v>75604</v>
      </c>
      <c r="G1988" t="s">
        <v>550</v>
      </c>
      <c r="H1988" t="s">
        <v>80</v>
      </c>
      <c r="I1988" t="s">
        <v>81</v>
      </c>
      <c r="J1988" t="s">
        <v>82</v>
      </c>
      <c r="K1988" t="s">
        <v>38</v>
      </c>
      <c r="L1988" t="s">
        <v>111</v>
      </c>
      <c r="M1988" t="s">
        <v>83</v>
      </c>
      <c r="N1988" s="11" t="s">
        <v>84</v>
      </c>
      <c r="O1988" s="11" t="s">
        <v>2274</v>
      </c>
      <c r="P1988">
        <v>-1</v>
      </c>
      <c r="Q1988">
        <v>0</v>
      </c>
      <c r="R1988">
        <v>211.6</v>
      </c>
      <c r="S1988">
        <v>0</v>
      </c>
      <c r="T1988">
        <v>211.6</v>
      </c>
    </row>
    <row r="1989" spans="1:20" x14ac:dyDescent="0.25">
      <c r="A1989" t="s">
        <v>75</v>
      </c>
      <c r="B1989" t="s">
        <v>161</v>
      </c>
      <c r="C1989" t="s">
        <v>22</v>
      </c>
      <c r="D1989" t="s">
        <v>162</v>
      </c>
      <c r="E1989" t="s">
        <v>122</v>
      </c>
      <c r="F1989">
        <v>20814</v>
      </c>
      <c r="G1989" t="s">
        <v>1272</v>
      </c>
      <c r="H1989" t="s">
        <v>80</v>
      </c>
      <c r="I1989" t="s">
        <v>81</v>
      </c>
      <c r="J1989" t="s">
        <v>82</v>
      </c>
      <c r="K1989" t="s">
        <v>44</v>
      </c>
      <c r="L1989" t="s">
        <v>144</v>
      </c>
      <c r="M1989" t="s">
        <v>83</v>
      </c>
      <c r="N1989" s="11" t="s">
        <v>84</v>
      </c>
      <c r="O1989" s="11" t="s">
        <v>2274</v>
      </c>
      <c r="P1989">
        <v>-7</v>
      </c>
      <c r="Q1989">
        <v>0</v>
      </c>
      <c r="R1989">
        <v>53.9</v>
      </c>
      <c r="S1989">
        <v>0</v>
      </c>
      <c r="T1989">
        <v>53.9</v>
      </c>
    </row>
    <row r="1990" spans="1:20" x14ac:dyDescent="0.25">
      <c r="A1990" t="s">
        <v>75</v>
      </c>
      <c r="B1990" t="s">
        <v>1640</v>
      </c>
      <c r="C1990" t="s">
        <v>28</v>
      </c>
      <c r="D1990" t="s">
        <v>259</v>
      </c>
      <c r="E1990" t="s">
        <v>95</v>
      </c>
      <c r="F1990">
        <v>80219</v>
      </c>
      <c r="G1990" t="s">
        <v>493</v>
      </c>
      <c r="H1990" t="s">
        <v>80</v>
      </c>
      <c r="I1990" t="s">
        <v>81</v>
      </c>
      <c r="J1990" t="s">
        <v>82</v>
      </c>
      <c r="K1990" t="s">
        <v>39</v>
      </c>
      <c r="L1990" t="s">
        <v>39</v>
      </c>
      <c r="M1990" t="s">
        <v>92</v>
      </c>
      <c r="N1990" s="11" t="s">
        <v>84</v>
      </c>
      <c r="O1990" s="11" t="s">
        <v>2274</v>
      </c>
      <c r="P1990">
        <v>-1</v>
      </c>
      <c r="Q1990">
        <v>0</v>
      </c>
      <c r="R1990">
        <v>0</v>
      </c>
      <c r="S1990">
        <v>0</v>
      </c>
      <c r="T1990">
        <v>0</v>
      </c>
    </row>
    <row r="1991" spans="1:20" x14ac:dyDescent="0.25">
      <c r="A1991" t="s">
        <v>75</v>
      </c>
      <c r="B1991" t="s">
        <v>167</v>
      </c>
      <c r="C1991" t="s">
        <v>28</v>
      </c>
      <c r="D1991" t="s">
        <v>168</v>
      </c>
      <c r="E1991" t="s">
        <v>95</v>
      </c>
      <c r="F1991">
        <v>80550</v>
      </c>
      <c r="G1991" t="s">
        <v>2118</v>
      </c>
      <c r="H1991" t="s">
        <v>688</v>
      </c>
      <c r="I1991" t="s">
        <v>81</v>
      </c>
      <c r="J1991" t="s">
        <v>90</v>
      </c>
      <c r="K1991" t="s">
        <v>37</v>
      </c>
      <c r="L1991" t="s">
        <v>689</v>
      </c>
      <c r="M1991" t="s">
        <v>92</v>
      </c>
      <c r="N1991" s="11" t="s">
        <v>84</v>
      </c>
      <c r="O1991" s="11" t="s">
        <v>2274</v>
      </c>
      <c r="P1991">
        <v>-1</v>
      </c>
      <c r="Q1991">
        <v>0</v>
      </c>
      <c r="R1991">
        <v>66</v>
      </c>
      <c r="S1991">
        <v>0</v>
      </c>
      <c r="T1991">
        <v>66</v>
      </c>
    </row>
    <row r="1992" spans="1:20" x14ac:dyDescent="0.25">
      <c r="A1992" t="s">
        <v>75</v>
      </c>
      <c r="B1992" t="s">
        <v>1531</v>
      </c>
      <c r="C1992" t="s">
        <v>18</v>
      </c>
      <c r="D1992" t="s">
        <v>1532</v>
      </c>
      <c r="E1992" t="s">
        <v>191</v>
      </c>
      <c r="F1992">
        <v>77386</v>
      </c>
      <c r="G1992" t="s">
        <v>324</v>
      </c>
      <c r="H1992" t="s">
        <v>80</v>
      </c>
      <c r="I1992" t="s">
        <v>81</v>
      </c>
      <c r="J1992" t="s">
        <v>90</v>
      </c>
      <c r="K1992" t="s">
        <v>36</v>
      </c>
      <c r="L1992" t="s">
        <v>36</v>
      </c>
      <c r="M1992" t="s">
        <v>92</v>
      </c>
      <c r="N1992" s="11" t="s">
        <v>84</v>
      </c>
      <c r="O1992" s="11" t="s">
        <v>2274</v>
      </c>
      <c r="P1992">
        <v>0</v>
      </c>
      <c r="Q1992">
        <v>1</v>
      </c>
      <c r="R1992">
        <v>0</v>
      </c>
      <c r="S1992">
        <v>0</v>
      </c>
      <c r="T1992">
        <v>0</v>
      </c>
    </row>
    <row r="1993" spans="1:20" x14ac:dyDescent="0.25">
      <c r="A1993" t="s">
        <v>75</v>
      </c>
      <c r="B1993" t="s">
        <v>403</v>
      </c>
      <c r="C1993" t="s">
        <v>28</v>
      </c>
      <c r="D1993" t="s">
        <v>294</v>
      </c>
      <c r="E1993" t="s">
        <v>295</v>
      </c>
      <c r="F1993">
        <v>84107</v>
      </c>
      <c r="G1993" t="s">
        <v>1396</v>
      </c>
      <c r="H1993" t="s">
        <v>80</v>
      </c>
      <c r="I1993" t="s">
        <v>81</v>
      </c>
      <c r="J1993" t="s">
        <v>82</v>
      </c>
      <c r="K1993" t="s">
        <v>53</v>
      </c>
      <c r="L1993" t="s">
        <v>675</v>
      </c>
      <c r="M1993" t="s">
        <v>83</v>
      </c>
      <c r="N1993" s="11" t="s">
        <v>84</v>
      </c>
      <c r="O1993" s="11" t="s">
        <v>2274</v>
      </c>
      <c r="P1993">
        <v>1</v>
      </c>
      <c r="Q1993">
        <v>0</v>
      </c>
      <c r="R1993">
        <v>525.07000000000005</v>
      </c>
      <c r="S1993">
        <v>0</v>
      </c>
      <c r="T1993">
        <v>525.07000000000005</v>
      </c>
    </row>
    <row r="1994" spans="1:20" x14ac:dyDescent="0.25">
      <c r="A1994" t="s">
        <v>75</v>
      </c>
      <c r="B1994" t="s">
        <v>157</v>
      </c>
      <c r="C1994" t="s">
        <v>21</v>
      </c>
      <c r="D1994" t="s">
        <v>158</v>
      </c>
      <c r="E1994" t="s">
        <v>159</v>
      </c>
      <c r="F1994">
        <v>66205</v>
      </c>
      <c r="G1994" t="s">
        <v>1533</v>
      </c>
      <c r="H1994" t="s">
        <v>688</v>
      </c>
      <c r="I1994" t="s">
        <v>81</v>
      </c>
      <c r="J1994" t="s">
        <v>82</v>
      </c>
      <c r="K1994" t="s">
        <v>37</v>
      </c>
      <c r="L1994" t="s">
        <v>689</v>
      </c>
      <c r="M1994" t="s">
        <v>83</v>
      </c>
      <c r="N1994" s="11" t="s">
        <v>84</v>
      </c>
      <c r="O1994" s="11" t="s">
        <v>2274</v>
      </c>
      <c r="P1994">
        <v>-13</v>
      </c>
      <c r="Q1994">
        <v>0</v>
      </c>
      <c r="R1994">
        <v>834.9</v>
      </c>
      <c r="S1994">
        <v>0</v>
      </c>
      <c r="T1994">
        <v>834.9</v>
      </c>
    </row>
    <row r="1995" spans="1:20" x14ac:dyDescent="0.25">
      <c r="A1995" t="s">
        <v>75</v>
      </c>
      <c r="B1995" t="s">
        <v>255</v>
      </c>
      <c r="C1995" t="s">
        <v>29</v>
      </c>
      <c r="D1995" t="s">
        <v>256</v>
      </c>
      <c r="E1995" t="s">
        <v>100</v>
      </c>
      <c r="F1995">
        <v>46077</v>
      </c>
      <c r="G1995" t="s">
        <v>719</v>
      </c>
      <c r="H1995" t="s">
        <v>80</v>
      </c>
      <c r="I1995" t="s">
        <v>81</v>
      </c>
      <c r="J1995" t="s">
        <v>82</v>
      </c>
      <c r="K1995" t="s">
        <v>42</v>
      </c>
      <c r="L1995" t="s">
        <v>91</v>
      </c>
      <c r="M1995" t="s">
        <v>83</v>
      </c>
      <c r="N1995" s="11" t="s">
        <v>84</v>
      </c>
      <c r="O1995" s="11" t="s">
        <v>2274</v>
      </c>
      <c r="P1995">
        <v>-30</v>
      </c>
      <c r="Q1995">
        <v>0</v>
      </c>
      <c r="R1995">
        <v>757.5</v>
      </c>
      <c r="S1995">
        <v>0</v>
      </c>
      <c r="T1995">
        <v>757.5</v>
      </c>
    </row>
    <row r="1996" spans="1:20" x14ac:dyDescent="0.25">
      <c r="A1996" t="s">
        <v>75</v>
      </c>
      <c r="B1996" t="s">
        <v>693</v>
      </c>
      <c r="C1996" t="s">
        <v>20</v>
      </c>
      <c r="D1996" t="s">
        <v>694</v>
      </c>
      <c r="E1996" t="s">
        <v>695</v>
      </c>
      <c r="F1996">
        <v>6355</v>
      </c>
      <c r="G1996" t="s">
        <v>1046</v>
      </c>
      <c r="H1996" t="s">
        <v>80</v>
      </c>
      <c r="I1996" t="s">
        <v>81</v>
      </c>
      <c r="J1996" t="s">
        <v>82</v>
      </c>
      <c r="K1996" t="s">
        <v>53</v>
      </c>
      <c r="L1996" t="s">
        <v>248</v>
      </c>
      <c r="M1996" t="s">
        <v>83</v>
      </c>
      <c r="N1996" s="11" t="s">
        <v>84</v>
      </c>
      <c r="O1996" s="11" t="s">
        <v>2274</v>
      </c>
      <c r="P1996">
        <v>-2</v>
      </c>
      <c r="Q1996">
        <v>0</v>
      </c>
      <c r="R1996">
        <v>68.5</v>
      </c>
      <c r="S1996">
        <v>0</v>
      </c>
      <c r="T1996">
        <v>68.5</v>
      </c>
    </row>
    <row r="1997" spans="1:20" x14ac:dyDescent="0.25">
      <c r="A1997" t="s">
        <v>75</v>
      </c>
      <c r="B1997" t="s">
        <v>167</v>
      </c>
      <c r="C1997" t="s">
        <v>28</v>
      </c>
      <c r="D1997" t="s">
        <v>168</v>
      </c>
      <c r="E1997" t="s">
        <v>95</v>
      </c>
      <c r="F1997">
        <v>80550</v>
      </c>
      <c r="G1997" t="s">
        <v>1534</v>
      </c>
      <c r="H1997" t="s">
        <v>80</v>
      </c>
      <c r="I1997" t="s">
        <v>81</v>
      </c>
      <c r="J1997" t="s">
        <v>90</v>
      </c>
      <c r="K1997" t="s">
        <v>53</v>
      </c>
      <c r="L1997" t="s">
        <v>248</v>
      </c>
      <c r="M1997" t="s">
        <v>92</v>
      </c>
      <c r="N1997" s="11" t="s">
        <v>84</v>
      </c>
      <c r="O1997" s="11" t="s">
        <v>2274</v>
      </c>
      <c r="P1997">
        <v>-1</v>
      </c>
      <c r="Q1997">
        <v>0</v>
      </c>
      <c r="R1997">
        <v>3.8</v>
      </c>
      <c r="S1997">
        <v>0</v>
      </c>
      <c r="T1997">
        <v>3.8</v>
      </c>
    </row>
    <row r="1998" spans="1:20" x14ac:dyDescent="0.25">
      <c r="A1998" t="s">
        <v>75</v>
      </c>
      <c r="B1998" t="s">
        <v>225</v>
      </c>
      <c r="C1998" t="s">
        <v>19</v>
      </c>
      <c r="D1998" t="s">
        <v>226</v>
      </c>
      <c r="E1998" t="s">
        <v>147</v>
      </c>
      <c r="F1998">
        <v>85204</v>
      </c>
      <c r="G1998" t="s">
        <v>214</v>
      </c>
      <c r="H1998" t="s">
        <v>80</v>
      </c>
      <c r="I1998" t="s">
        <v>281</v>
      </c>
      <c r="J1998" t="s">
        <v>90</v>
      </c>
      <c r="K1998" t="s">
        <v>42</v>
      </c>
      <c r="L1998" t="s">
        <v>91</v>
      </c>
      <c r="M1998" t="s">
        <v>92</v>
      </c>
      <c r="N1998" s="11" t="s">
        <v>84</v>
      </c>
      <c r="O1998" s="11" t="s">
        <v>2274</v>
      </c>
      <c r="P1998">
        <v>0</v>
      </c>
      <c r="Q1998">
        <v>2</v>
      </c>
      <c r="R1998">
        <v>0</v>
      </c>
      <c r="S1998">
        <v>3.2</v>
      </c>
      <c r="T1998">
        <v>-3.2</v>
      </c>
    </row>
    <row r="1999" spans="1:20" x14ac:dyDescent="0.25">
      <c r="A1999" t="s">
        <v>75</v>
      </c>
      <c r="B1999" t="s">
        <v>850</v>
      </c>
      <c r="C1999" t="s">
        <v>29</v>
      </c>
      <c r="D1999" t="s">
        <v>851</v>
      </c>
      <c r="E1999" t="s">
        <v>87</v>
      </c>
      <c r="F1999">
        <v>45036</v>
      </c>
      <c r="G1999" t="s">
        <v>283</v>
      </c>
      <c r="H1999" t="s">
        <v>80</v>
      </c>
      <c r="I1999" t="s">
        <v>81</v>
      </c>
      <c r="J1999" t="s">
        <v>82</v>
      </c>
      <c r="K1999" t="s">
        <v>38</v>
      </c>
      <c r="L1999" t="s">
        <v>111</v>
      </c>
      <c r="M1999" t="s">
        <v>83</v>
      </c>
      <c r="N1999" s="11" t="s">
        <v>84</v>
      </c>
      <c r="O1999" s="11" t="s">
        <v>2274</v>
      </c>
      <c r="P1999">
        <v>-1</v>
      </c>
      <c r="Q1999">
        <v>0</v>
      </c>
      <c r="R1999">
        <v>69.75</v>
      </c>
      <c r="S1999">
        <v>0</v>
      </c>
      <c r="T1999">
        <v>69.75</v>
      </c>
    </row>
    <row r="2000" spans="1:20" x14ac:dyDescent="0.25">
      <c r="A2000" t="s">
        <v>75</v>
      </c>
      <c r="B2000" t="s">
        <v>708</v>
      </c>
      <c r="C2000" t="s">
        <v>23</v>
      </c>
      <c r="D2000" t="s">
        <v>2113</v>
      </c>
      <c r="E2000" t="s">
        <v>176</v>
      </c>
      <c r="F2000">
        <v>99216</v>
      </c>
      <c r="G2000" t="s">
        <v>1691</v>
      </c>
      <c r="H2000" t="s">
        <v>210</v>
      </c>
      <c r="I2000" t="s">
        <v>81</v>
      </c>
      <c r="J2000" t="s">
        <v>82</v>
      </c>
      <c r="K2000" t="s">
        <v>40</v>
      </c>
      <c r="L2000" t="s">
        <v>211</v>
      </c>
      <c r="M2000" t="s">
        <v>83</v>
      </c>
      <c r="N2000" s="11" t="s">
        <v>84</v>
      </c>
      <c r="O2000" s="11" t="s">
        <v>2274</v>
      </c>
      <c r="P2000">
        <v>-15</v>
      </c>
      <c r="Q2000">
        <v>0</v>
      </c>
      <c r="R2000">
        <v>4795.95</v>
      </c>
      <c r="S2000">
        <v>0</v>
      </c>
      <c r="T2000">
        <v>4795.95</v>
      </c>
    </row>
    <row r="2001" spans="1:20" x14ac:dyDescent="0.25">
      <c r="A2001" t="s">
        <v>75</v>
      </c>
      <c r="B2001" t="s">
        <v>989</v>
      </c>
      <c r="C2001" t="s">
        <v>23</v>
      </c>
      <c r="D2001" t="s">
        <v>990</v>
      </c>
      <c r="E2001" t="s">
        <v>244</v>
      </c>
      <c r="F2001">
        <v>1604</v>
      </c>
      <c r="G2001" t="s">
        <v>402</v>
      </c>
      <c r="H2001" t="s">
        <v>80</v>
      </c>
      <c r="I2001" t="s">
        <v>81</v>
      </c>
      <c r="J2001" t="s">
        <v>365</v>
      </c>
      <c r="K2001" t="s">
        <v>39</v>
      </c>
      <c r="L2001" t="s">
        <v>39</v>
      </c>
      <c r="M2001" t="s">
        <v>92</v>
      </c>
      <c r="N2001" s="11" t="s">
        <v>84</v>
      </c>
      <c r="O2001" s="11" t="s">
        <v>2274</v>
      </c>
      <c r="P2001">
        <v>1</v>
      </c>
      <c r="Q2001">
        <v>0</v>
      </c>
      <c r="R2001">
        <v>295</v>
      </c>
      <c r="S2001">
        <v>0</v>
      </c>
      <c r="T2001">
        <v>295</v>
      </c>
    </row>
    <row r="2002" spans="1:20" x14ac:dyDescent="0.25">
      <c r="A2002" t="s">
        <v>75</v>
      </c>
      <c r="B2002" t="s">
        <v>1462</v>
      </c>
      <c r="C2002" t="s">
        <v>27</v>
      </c>
      <c r="D2002" t="s">
        <v>1463</v>
      </c>
      <c r="E2002" t="s">
        <v>114</v>
      </c>
      <c r="F2002">
        <v>33477</v>
      </c>
      <c r="G2002" t="s">
        <v>183</v>
      </c>
      <c r="H2002" t="s">
        <v>80</v>
      </c>
      <c r="I2002" t="s">
        <v>81</v>
      </c>
      <c r="J2002" t="s">
        <v>82</v>
      </c>
      <c r="K2002" t="s">
        <v>42</v>
      </c>
      <c r="L2002" t="s">
        <v>91</v>
      </c>
      <c r="M2002" t="s">
        <v>83</v>
      </c>
      <c r="N2002" s="11" t="s">
        <v>84</v>
      </c>
      <c r="O2002" s="11" t="s">
        <v>2274</v>
      </c>
      <c r="P2002">
        <v>9</v>
      </c>
      <c r="Q2002">
        <v>0</v>
      </c>
      <c r="R2002">
        <v>334.35</v>
      </c>
      <c r="S2002">
        <v>0</v>
      </c>
      <c r="T2002">
        <v>334.35</v>
      </c>
    </row>
    <row r="2003" spans="1:20" x14ac:dyDescent="0.25">
      <c r="A2003" t="s">
        <v>75</v>
      </c>
      <c r="B2003" t="s">
        <v>120</v>
      </c>
      <c r="C2003" t="s">
        <v>22</v>
      </c>
      <c r="D2003" t="s">
        <v>121</v>
      </c>
      <c r="E2003" t="s">
        <v>122</v>
      </c>
      <c r="F2003">
        <v>20910</v>
      </c>
      <c r="G2003" t="s">
        <v>1395</v>
      </c>
      <c r="H2003" t="s">
        <v>80</v>
      </c>
      <c r="I2003" t="s">
        <v>81</v>
      </c>
      <c r="J2003" t="s">
        <v>90</v>
      </c>
      <c r="K2003" t="s">
        <v>53</v>
      </c>
      <c r="L2003" t="s">
        <v>165</v>
      </c>
      <c r="M2003" t="s">
        <v>92</v>
      </c>
      <c r="N2003" s="11" t="s">
        <v>84</v>
      </c>
      <c r="O2003" s="11" t="s">
        <v>2274</v>
      </c>
      <c r="P2003">
        <v>0</v>
      </c>
      <c r="Q2003">
        <v>4</v>
      </c>
      <c r="R2003">
        <v>0</v>
      </c>
      <c r="S2003">
        <v>409.5</v>
      </c>
      <c r="T2003">
        <v>-409.5</v>
      </c>
    </row>
    <row r="2004" spans="1:20" x14ac:dyDescent="0.25">
      <c r="A2004" t="s">
        <v>75</v>
      </c>
      <c r="B2004" t="s">
        <v>625</v>
      </c>
      <c r="C2004" t="s">
        <v>27</v>
      </c>
      <c r="D2004" t="s">
        <v>626</v>
      </c>
      <c r="E2004" t="s">
        <v>114</v>
      </c>
      <c r="F2004">
        <v>34491</v>
      </c>
      <c r="G2004" t="s">
        <v>698</v>
      </c>
      <c r="H2004" t="s">
        <v>80</v>
      </c>
      <c r="I2004" t="s">
        <v>81</v>
      </c>
      <c r="J2004" t="s">
        <v>90</v>
      </c>
      <c r="K2004" t="s">
        <v>38</v>
      </c>
      <c r="L2004" t="s">
        <v>111</v>
      </c>
      <c r="M2004" t="s">
        <v>92</v>
      </c>
      <c r="N2004" s="11" t="s">
        <v>84</v>
      </c>
      <c r="O2004" s="11" t="s">
        <v>2274</v>
      </c>
      <c r="P2004">
        <v>0</v>
      </c>
      <c r="Q2004">
        <v>2</v>
      </c>
      <c r="R2004">
        <v>0</v>
      </c>
      <c r="S2004">
        <v>299.60000000000002</v>
      </c>
      <c r="T2004">
        <v>-299.60000000000002</v>
      </c>
    </row>
    <row r="2005" spans="1:20" x14ac:dyDescent="0.25">
      <c r="A2005" t="s">
        <v>75</v>
      </c>
      <c r="B2005" t="s">
        <v>934</v>
      </c>
      <c r="C2005" t="s">
        <v>24</v>
      </c>
      <c r="D2005" t="s">
        <v>935</v>
      </c>
      <c r="E2005" t="s">
        <v>936</v>
      </c>
      <c r="F2005">
        <v>57108</v>
      </c>
      <c r="G2005" t="s">
        <v>254</v>
      </c>
      <c r="H2005" t="s">
        <v>80</v>
      </c>
      <c r="I2005" t="s">
        <v>81</v>
      </c>
      <c r="J2005" t="s">
        <v>82</v>
      </c>
      <c r="K2005" t="s">
        <v>42</v>
      </c>
      <c r="L2005" t="s">
        <v>91</v>
      </c>
      <c r="M2005" t="s">
        <v>83</v>
      </c>
      <c r="N2005" s="11" t="s">
        <v>84</v>
      </c>
      <c r="O2005" s="11" t="s">
        <v>2274</v>
      </c>
      <c r="P2005">
        <v>-58</v>
      </c>
      <c r="Q2005">
        <v>0</v>
      </c>
      <c r="R2005">
        <v>3825.1</v>
      </c>
      <c r="S2005">
        <v>0</v>
      </c>
      <c r="T2005">
        <v>3825.1</v>
      </c>
    </row>
    <row r="2006" spans="1:20" x14ac:dyDescent="0.25">
      <c r="A2006" t="s">
        <v>75</v>
      </c>
      <c r="B2006" t="s">
        <v>1511</v>
      </c>
      <c r="C2006" t="s">
        <v>28</v>
      </c>
      <c r="D2006" t="s">
        <v>1117</v>
      </c>
      <c r="E2006" t="s">
        <v>95</v>
      </c>
      <c r="F2006">
        <v>80112</v>
      </c>
      <c r="G2006" t="s">
        <v>1535</v>
      </c>
      <c r="H2006" t="s">
        <v>80</v>
      </c>
      <c r="I2006" t="s">
        <v>81</v>
      </c>
      <c r="J2006" t="s">
        <v>82</v>
      </c>
      <c r="K2006" t="s">
        <v>42</v>
      </c>
      <c r="L2006" t="s">
        <v>91</v>
      </c>
      <c r="M2006" t="s">
        <v>83</v>
      </c>
      <c r="N2006" s="11" t="s">
        <v>84</v>
      </c>
      <c r="O2006" s="11" t="s">
        <v>2274</v>
      </c>
      <c r="P2006">
        <v>-4</v>
      </c>
      <c r="Q2006">
        <v>0</v>
      </c>
      <c r="R2006">
        <v>17.399999999999999</v>
      </c>
      <c r="S2006">
        <v>0</v>
      </c>
      <c r="T2006">
        <v>17.399999999999999</v>
      </c>
    </row>
    <row r="2007" spans="1:20" x14ac:dyDescent="0.25">
      <c r="A2007" t="s">
        <v>75</v>
      </c>
      <c r="B2007" t="s">
        <v>258</v>
      </c>
      <c r="C2007" t="s">
        <v>28</v>
      </c>
      <c r="D2007" t="s">
        <v>259</v>
      </c>
      <c r="E2007" t="s">
        <v>95</v>
      </c>
      <c r="F2007">
        <v>80222</v>
      </c>
      <c r="G2007" t="s">
        <v>607</v>
      </c>
      <c r="H2007" t="s">
        <v>80</v>
      </c>
      <c r="I2007" t="s">
        <v>81</v>
      </c>
      <c r="J2007" t="s">
        <v>90</v>
      </c>
      <c r="K2007" t="s">
        <v>42</v>
      </c>
      <c r="L2007" t="s">
        <v>91</v>
      </c>
      <c r="M2007" t="s">
        <v>188</v>
      </c>
      <c r="N2007" s="11" t="s">
        <v>84</v>
      </c>
      <c r="O2007" s="11" t="s">
        <v>2274</v>
      </c>
      <c r="P2007">
        <v>0</v>
      </c>
      <c r="Q2007">
        <v>14</v>
      </c>
      <c r="R2007">
        <v>0</v>
      </c>
      <c r="S2007">
        <v>255.78</v>
      </c>
      <c r="T2007">
        <v>-255.78</v>
      </c>
    </row>
    <row r="2008" spans="1:20" x14ac:dyDescent="0.25">
      <c r="A2008" t="s">
        <v>75</v>
      </c>
      <c r="B2008" t="s">
        <v>116</v>
      </c>
      <c r="C2008" t="s">
        <v>19</v>
      </c>
      <c r="D2008" t="s">
        <v>117</v>
      </c>
      <c r="E2008" t="s">
        <v>118</v>
      </c>
      <c r="F2008">
        <v>97055</v>
      </c>
      <c r="G2008" t="s">
        <v>1536</v>
      </c>
      <c r="H2008" t="s">
        <v>80</v>
      </c>
      <c r="I2008" t="s">
        <v>81</v>
      </c>
      <c r="J2008" t="s">
        <v>90</v>
      </c>
      <c r="K2008" t="s">
        <v>51</v>
      </c>
      <c r="L2008" t="s">
        <v>250</v>
      </c>
      <c r="M2008" t="s">
        <v>92</v>
      </c>
      <c r="N2008" s="11" t="s">
        <v>84</v>
      </c>
      <c r="O2008" s="11" t="s">
        <v>2274</v>
      </c>
      <c r="P2008">
        <v>0</v>
      </c>
      <c r="Q2008">
        <v>18</v>
      </c>
      <c r="R2008">
        <v>0</v>
      </c>
      <c r="S2008">
        <v>212.94</v>
      </c>
      <c r="T2008">
        <v>-212.94</v>
      </c>
    </row>
    <row r="2009" spans="1:20" x14ac:dyDescent="0.25">
      <c r="A2009" t="s">
        <v>75</v>
      </c>
      <c r="B2009" t="s">
        <v>829</v>
      </c>
      <c r="C2009" t="s">
        <v>27</v>
      </c>
      <c r="D2009" t="s">
        <v>681</v>
      </c>
      <c r="E2009" t="s">
        <v>114</v>
      </c>
      <c r="F2009">
        <v>33912</v>
      </c>
      <c r="G2009" t="s">
        <v>493</v>
      </c>
      <c r="H2009" t="s">
        <v>80</v>
      </c>
      <c r="I2009" t="s">
        <v>81</v>
      </c>
      <c r="J2009" t="s">
        <v>82</v>
      </c>
      <c r="K2009" t="s">
        <v>39</v>
      </c>
      <c r="L2009" t="s">
        <v>39</v>
      </c>
      <c r="M2009" t="s">
        <v>92</v>
      </c>
      <c r="N2009" s="11" t="s">
        <v>84</v>
      </c>
      <c r="O2009" s="11" t="s">
        <v>2274</v>
      </c>
      <c r="P2009">
        <v>0</v>
      </c>
      <c r="Q2009">
        <v>1</v>
      </c>
      <c r="R2009">
        <v>0</v>
      </c>
      <c r="S2009">
        <v>0</v>
      </c>
      <c r="T2009">
        <v>0</v>
      </c>
    </row>
    <row r="2010" spans="1:20" x14ac:dyDescent="0.25">
      <c r="A2010" t="s">
        <v>75</v>
      </c>
      <c r="B2010" t="s">
        <v>856</v>
      </c>
      <c r="C2010" t="s">
        <v>27</v>
      </c>
      <c r="D2010" t="s">
        <v>857</v>
      </c>
      <c r="E2010" t="s">
        <v>114</v>
      </c>
      <c r="F2010">
        <v>34229</v>
      </c>
      <c r="G2010" t="s">
        <v>757</v>
      </c>
      <c r="H2010" t="s">
        <v>80</v>
      </c>
      <c r="I2010" t="s">
        <v>81</v>
      </c>
      <c r="J2010" t="s">
        <v>82</v>
      </c>
      <c r="K2010" t="s">
        <v>53</v>
      </c>
      <c r="L2010" t="s">
        <v>228</v>
      </c>
      <c r="M2010" t="s">
        <v>83</v>
      </c>
      <c r="N2010" s="11" t="s">
        <v>84</v>
      </c>
      <c r="O2010" s="11" t="s">
        <v>2274</v>
      </c>
      <c r="P2010">
        <v>-1</v>
      </c>
      <c r="Q2010">
        <v>0</v>
      </c>
      <c r="R2010">
        <v>84.2</v>
      </c>
      <c r="S2010">
        <v>0</v>
      </c>
      <c r="T2010">
        <v>84.2</v>
      </c>
    </row>
    <row r="2011" spans="1:20" x14ac:dyDescent="0.25">
      <c r="A2011" t="s">
        <v>75</v>
      </c>
      <c r="B2011" t="s">
        <v>1054</v>
      </c>
      <c r="C2011" t="s">
        <v>28</v>
      </c>
      <c r="D2011" t="s">
        <v>1055</v>
      </c>
      <c r="E2011" t="s">
        <v>295</v>
      </c>
      <c r="F2011">
        <v>84003</v>
      </c>
      <c r="G2011" t="s">
        <v>292</v>
      </c>
      <c r="H2011" t="s">
        <v>80</v>
      </c>
      <c r="I2011" t="s">
        <v>81</v>
      </c>
      <c r="J2011" t="s">
        <v>82</v>
      </c>
      <c r="K2011" t="s">
        <v>38</v>
      </c>
      <c r="L2011" t="s">
        <v>111</v>
      </c>
      <c r="M2011" t="s">
        <v>83</v>
      </c>
      <c r="N2011" s="11" t="s">
        <v>84</v>
      </c>
      <c r="O2011" s="11" t="s">
        <v>2274</v>
      </c>
      <c r="P2011">
        <v>-1</v>
      </c>
      <c r="Q2011">
        <v>0</v>
      </c>
      <c r="R2011">
        <v>149.75</v>
      </c>
      <c r="S2011">
        <v>0</v>
      </c>
      <c r="T2011">
        <v>149.75</v>
      </c>
    </row>
    <row r="2012" spans="1:20" x14ac:dyDescent="0.25">
      <c r="A2012" t="s">
        <v>75</v>
      </c>
      <c r="B2012" t="s">
        <v>171</v>
      </c>
      <c r="C2012" t="s">
        <v>23</v>
      </c>
      <c r="D2012" t="s">
        <v>513</v>
      </c>
      <c r="E2012" t="s">
        <v>176</v>
      </c>
      <c r="F2012">
        <v>98005</v>
      </c>
      <c r="G2012" t="s">
        <v>844</v>
      </c>
      <c r="H2012" t="s">
        <v>80</v>
      </c>
      <c r="I2012" t="s">
        <v>81</v>
      </c>
      <c r="J2012" t="s">
        <v>82</v>
      </c>
      <c r="K2012" t="s">
        <v>53</v>
      </c>
      <c r="L2012" t="s">
        <v>193</v>
      </c>
      <c r="M2012" t="s">
        <v>83</v>
      </c>
      <c r="N2012" s="11" t="s">
        <v>84</v>
      </c>
      <c r="O2012" s="11" t="s">
        <v>2274</v>
      </c>
      <c r="P2012">
        <v>-3</v>
      </c>
      <c r="Q2012">
        <v>0</v>
      </c>
      <c r="R2012">
        <v>320.10000000000002</v>
      </c>
      <c r="S2012">
        <v>0</v>
      </c>
      <c r="T2012">
        <v>320.10000000000002</v>
      </c>
    </row>
    <row r="2013" spans="1:20" x14ac:dyDescent="0.25">
      <c r="A2013" t="s">
        <v>75</v>
      </c>
      <c r="B2013" t="s">
        <v>112</v>
      </c>
      <c r="C2013" t="s">
        <v>27</v>
      </c>
      <c r="D2013" t="s">
        <v>113</v>
      </c>
      <c r="E2013" t="s">
        <v>114</v>
      </c>
      <c r="F2013">
        <v>32256</v>
      </c>
      <c r="G2013" t="s">
        <v>1138</v>
      </c>
      <c r="H2013" t="s">
        <v>80</v>
      </c>
      <c r="I2013" t="s">
        <v>164</v>
      </c>
      <c r="J2013" t="s">
        <v>82</v>
      </c>
      <c r="K2013" t="s">
        <v>42</v>
      </c>
      <c r="L2013" t="s">
        <v>91</v>
      </c>
      <c r="M2013" t="s">
        <v>92</v>
      </c>
      <c r="N2013" s="11" t="s">
        <v>84</v>
      </c>
      <c r="O2013" s="11" t="s">
        <v>2274</v>
      </c>
      <c r="P2013">
        <v>0</v>
      </c>
      <c r="Q2013">
        <v>6</v>
      </c>
      <c r="R2013">
        <v>0</v>
      </c>
      <c r="S2013">
        <v>40.5</v>
      </c>
      <c r="T2013">
        <v>-40.5</v>
      </c>
    </row>
    <row r="2014" spans="1:20" x14ac:dyDescent="0.25">
      <c r="A2014" t="s">
        <v>75</v>
      </c>
      <c r="B2014" t="s">
        <v>1537</v>
      </c>
      <c r="C2014" t="s">
        <v>18</v>
      </c>
      <c r="D2014" t="s">
        <v>1538</v>
      </c>
      <c r="E2014" t="s">
        <v>466</v>
      </c>
      <c r="F2014">
        <v>70611</v>
      </c>
      <c r="G2014" t="s">
        <v>1539</v>
      </c>
      <c r="H2014" t="s">
        <v>80</v>
      </c>
      <c r="I2014" t="s">
        <v>281</v>
      </c>
      <c r="J2014" t="s">
        <v>1070</v>
      </c>
      <c r="K2014" t="s">
        <v>36</v>
      </c>
      <c r="L2014" t="s">
        <v>36</v>
      </c>
      <c r="M2014" t="s">
        <v>83</v>
      </c>
      <c r="N2014" s="11" t="s">
        <v>84</v>
      </c>
      <c r="O2014" s="11" t="s">
        <v>2274</v>
      </c>
      <c r="P2014">
        <v>0</v>
      </c>
      <c r="Q2014">
        <v>1</v>
      </c>
      <c r="R2014">
        <v>0</v>
      </c>
      <c r="S2014">
        <v>675.9</v>
      </c>
      <c r="T2014">
        <v>-675.9</v>
      </c>
    </row>
    <row r="2015" spans="1:20" x14ac:dyDescent="0.25">
      <c r="A2015" t="s">
        <v>75</v>
      </c>
      <c r="B2015" t="s">
        <v>331</v>
      </c>
      <c r="C2015" t="s">
        <v>18</v>
      </c>
      <c r="D2015" t="s">
        <v>332</v>
      </c>
      <c r="E2015" t="s">
        <v>333</v>
      </c>
      <c r="F2015">
        <v>72405</v>
      </c>
      <c r="G2015" t="s">
        <v>477</v>
      </c>
      <c r="H2015" t="s">
        <v>80</v>
      </c>
      <c r="I2015" t="s">
        <v>81</v>
      </c>
      <c r="J2015" t="s">
        <v>90</v>
      </c>
      <c r="K2015" t="s">
        <v>38</v>
      </c>
      <c r="L2015" t="s">
        <v>111</v>
      </c>
      <c r="M2015" t="s">
        <v>92</v>
      </c>
      <c r="N2015" s="11" t="s">
        <v>84</v>
      </c>
      <c r="O2015" s="11" t="s">
        <v>2274</v>
      </c>
      <c r="P2015">
        <v>0</v>
      </c>
      <c r="Q2015">
        <v>1</v>
      </c>
      <c r="R2015">
        <v>0</v>
      </c>
      <c r="S2015">
        <v>128</v>
      </c>
      <c r="T2015">
        <v>-128</v>
      </c>
    </row>
    <row r="2016" spans="1:20" x14ac:dyDescent="0.25">
      <c r="A2016" t="s">
        <v>75</v>
      </c>
      <c r="B2016" t="s">
        <v>206</v>
      </c>
      <c r="C2016" t="s">
        <v>21</v>
      </c>
      <c r="D2016" t="s">
        <v>207</v>
      </c>
      <c r="E2016" t="s">
        <v>208</v>
      </c>
      <c r="F2016">
        <v>68022</v>
      </c>
      <c r="G2016" t="s">
        <v>1540</v>
      </c>
      <c r="H2016" t="s">
        <v>737</v>
      </c>
      <c r="I2016" t="s">
        <v>81</v>
      </c>
      <c r="J2016" t="s">
        <v>90</v>
      </c>
      <c r="K2016" t="s">
        <v>40</v>
      </c>
      <c r="L2016" t="s">
        <v>211</v>
      </c>
      <c r="M2016" t="s">
        <v>92</v>
      </c>
      <c r="N2016" s="11" t="s">
        <v>84</v>
      </c>
      <c r="O2016" s="11" t="s">
        <v>2274</v>
      </c>
      <c r="P2016">
        <v>0</v>
      </c>
      <c r="Q2016">
        <v>2</v>
      </c>
      <c r="R2016">
        <v>0</v>
      </c>
      <c r="S2016">
        <v>4.2</v>
      </c>
      <c r="T2016">
        <v>-4.2</v>
      </c>
    </row>
    <row r="2017" spans="1:20" x14ac:dyDescent="0.25">
      <c r="A2017" t="s">
        <v>75</v>
      </c>
      <c r="B2017" t="s">
        <v>1541</v>
      </c>
      <c r="C2017" t="s">
        <v>28</v>
      </c>
      <c r="D2017" t="s">
        <v>1542</v>
      </c>
      <c r="E2017" t="s">
        <v>295</v>
      </c>
      <c r="F2017">
        <v>84095</v>
      </c>
      <c r="G2017" t="s">
        <v>1227</v>
      </c>
      <c r="H2017" t="s">
        <v>80</v>
      </c>
      <c r="I2017" t="s">
        <v>81</v>
      </c>
      <c r="J2017" t="s">
        <v>90</v>
      </c>
      <c r="K2017" t="s">
        <v>53</v>
      </c>
      <c r="L2017" t="s">
        <v>675</v>
      </c>
      <c r="M2017" t="s">
        <v>92</v>
      </c>
      <c r="N2017" s="11" t="s">
        <v>84</v>
      </c>
      <c r="O2017" s="11" t="s">
        <v>2274</v>
      </c>
      <c r="P2017">
        <v>0</v>
      </c>
      <c r="Q2017">
        <v>3</v>
      </c>
      <c r="R2017">
        <v>0</v>
      </c>
      <c r="S2017">
        <v>296.45999999999998</v>
      </c>
      <c r="T2017">
        <v>-296.45999999999998</v>
      </c>
    </row>
    <row r="2018" spans="1:20" x14ac:dyDescent="0.25">
      <c r="A2018" t="s">
        <v>75</v>
      </c>
      <c r="B2018" t="s">
        <v>161</v>
      </c>
      <c r="C2018" t="s">
        <v>22</v>
      </c>
      <c r="D2018" t="s">
        <v>162</v>
      </c>
      <c r="E2018" t="s">
        <v>122</v>
      </c>
      <c r="F2018">
        <v>20814</v>
      </c>
      <c r="G2018" t="s">
        <v>181</v>
      </c>
      <c r="H2018" t="s">
        <v>80</v>
      </c>
      <c r="I2018" t="s">
        <v>81</v>
      </c>
      <c r="J2018" t="s">
        <v>82</v>
      </c>
      <c r="K2018" t="s">
        <v>38</v>
      </c>
      <c r="L2018" t="s">
        <v>111</v>
      </c>
      <c r="M2018" t="s">
        <v>83</v>
      </c>
      <c r="N2018" s="11" t="s">
        <v>84</v>
      </c>
      <c r="O2018" s="11" t="s">
        <v>2274</v>
      </c>
      <c r="P2018">
        <v>-4</v>
      </c>
      <c r="Q2018">
        <v>0</v>
      </c>
      <c r="R2018">
        <v>768</v>
      </c>
      <c r="S2018">
        <v>0</v>
      </c>
      <c r="T2018">
        <v>768</v>
      </c>
    </row>
    <row r="2019" spans="1:20" x14ac:dyDescent="0.25">
      <c r="A2019" t="s">
        <v>75</v>
      </c>
      <c r="B2019" t="s">
        <v>1324</v>
      </c>
      <c r="C2019" t="s">
        <v>27</v>
      </c>
      <c r="D2019" t="s">
        <v>1325</v>
      </c>
      <c r="E2019" t="s">
        <v>114</v>
      </c>
      <c r="F2019">
        <v>32789</v>
      </c>
      <c r="G2019" t="s">
        <v>1033</v>
      </c>
      <c r="H2019" t="s">
        <v>80</v>
      </c>
      <c r="I2019" t="s">
        <v>89</v>
      </c>
      <c r="J2019" t="s">
        <v>90</v>
      </c>
      <c r="K2019" t="s">
        <v>53</v>
      </c>
      <c r="L2019" t="s">
        <v>368</v>
      </c>
      <c r="M2019" t="s">
        <v>92</v>
      </c>
      <c r="N2019" s="11" t="s">
        <v>84</v>
      </c>
      <c r="O2019" s="11" t="s">
        <v>2274</v>
      </c>
      <c r="P2019">
        <v>0</v>
      </c>
      <c r="Q2019">
        <v>3</v>
      </c>
      <c r="R2019">
        <v>0</v>
      </c>
      <c r="S2019">
        <v>515.97</v>
      </c>
      <c r="T2019">
        <v>-515.97</v>
      </c>
    </row>
    <row r="2020" spans="1:20" x14ac:dyDescent="0.25">
      <c r="A2020" t="s">
        <v>75</v>
      </c>
      <c r="B2020" t="s">
        <v>301</v>
      </c>
      <c r="C2020" t="s">
        <v>29</v>
      </c>
      <c r="D2020" t="s">
        <v>302</v>
      </c>
      <c r="E2020" t="s">
        <v>87</v>
      </c>
      <c r="F2020">
        <v>45005</v>
      </c>
      <c r="G2020" t="s">
        <v>1003</v>
      </c>
      <c r="H2020" t="s">
        <v>246</v>
      </c>
      <c r="I2020" t="s">
        <v>81</v>
      </c>
      <c r="J2020" t="s">
        <v>90</v>
      </c>
      <c r="K2020" t="s">
        <v>42</v>
      </c>
      <c r="L2020" t="s">
        <v>91</v>
      </c>
      <c r="M2020" t="s">
        <v>92</v>
      </c>
      <c r="N2020" s="11" t="s">
        <v>84</v>
      </c>
      <c r="O2020" s="11" t="s">
        <v>2274</v>
      </c>
      <c r="P2020">
        <v>0</v>
      </c>
      <c r="Q2020">
        <v>28</v>
      </c>
      <c r="R2020">
        <v>0</v>
      </c>
      <c r="S2020">
        <v>203</v>
      </c>
      <c r="T2020">
        <v>-203</v>
      </c>
    </row>
    <row r="2021" spans="1:20" x14ac:dyDescent="0.25">
      <c r="A2021" t="s">
        <v>75</v>
      </c>
      <c r="B2021" t="s">
        <v>1494</v>
      </c>
      <c r="C2021" t="s">
        <v>26</v>
      </c>
      <c r="D2021" t="s">
        <v>1495</v>
      </c>
      <c r="E2021" t="s">
        <v>109</v>
      </c>
      <c r="F2021">
        <v>27284</v>
      </c>
      <c r="G2021" t="s">
        <v>569</v>
      </c>
      <c r="H2021" t="s">
        <v>80</v>
      </c>
      <c r="I2021" t="s">
        <v>81</v>
      </c>
      <c r="J2021" t="s">
        <v>90</v>
      </c>
      <c r="K2021" t="s">
        <v>38</v>
      </c>
      <c r="L2021" t="s">
        <v>111</v>
      </c>
      <c r="M2021" t="s">
        <v>92</v>
      </c>
      <c r="N2021" s="11" t="s">
        <v>84</v>
      </c>
      <c r="O2021" s="11" t="s">
        <v>2274</v>
      </c>
      <c r="P2021">
        <v>0</v>
      </c>
      <c r="Q2021">
        <v>2</v>
      </c>
      <c r="R2021">
        <v>0</v>
      </c>
      <c r="S2021">
        <v>101.3</v>
      </c>
      <c r="T2021">
        <v>-101.3</v>
      </c>
    </row>
    <row r="2022" spans="1:20" x14ac:dyDescent="0.25">
      <c r="A2022" t="s">
        <v>75</v>
      </c>
      <c r="B2022" t="s">
        <v>586</v>
      </c>
      <c r="C2022" t="s">
        <v>26</v>
      </c>
      <c r="D2022" t="s">
        <v>587</v>
      </c>
      <c r="E2022" t="s">
        <v>180</v>
      </c>
      <c r="F2022">
        <v>30060</v>
      </c>
      <c r="G2022" t="s">
        <v>398</v>
      </c>
      <c r="H2022" t="s">
        <v>80</v>
      </c>
      <c r="I2022" t="s">
        <v>81</v>
      </c>
      <c r="J2022" t="s">
        <v>82</v>
      </c>
      <c r="K2022" t="s">
        <v>38</v>
      </c>
      <c r="L2022" t="s">
        <v>111</v>
      </c>
      <c r="M2022" t="s">
        <v>83</v>
      </c>
      <c r="N2022" s="11" t="s">
        <v>84</v>
      </c>
      <c r="O2022" s="11" t="s">
        <v>2274</v>
      </c>
      <c r="P2022">
        <v>-3</v>
      </c>
      <c r="Q2022">
        <v>0</v>
      </c>
      <c r="R2022">
        <v>230.25</v>
      </c>
      <c r="S2022">
        <v>0</v>
      </c>
      <c r="T2022">
        <v>230.25</v>
      </c>
    </row>
    <row r="2023" spans="1:20" x14ac:dyDescent="0.25">
      <c r="A2023" t="s">
        <v>75</v>
      </c>
      <c r="B2023" t="s">
        <v>1050</v>
      </c>
      <c r="C2023" t="s">
        <v>21</v>
      </c>
      <c r="D2023" t="s">
        <v>1051</v>
      </c>
      <c r="E2023" t="s">
        <v>159</v>
      </c>
      <c r="F2023">
        <v>66219</v>
      </c>
      <c r="G2023" t="s">
        <v>1247</v>
      </c>
      <c r="H2023" t="s">
        <v>80</v>
      </c>
      <c r="I2023" t="s">
        <v>81</v>
      </c>
      <c r="J2023" t="s">
        <v>82</v>
      </c>
      <c r="K2023" t="s">
        <v>44</v>
      </c>
      <c r="L2023" t="s">
        <v>134</v>
      </c>
      <c r="M2023" t="s">
        <v>83</v>
      </c>
      <c r="N2023" s="11" t="s">
        <v>84</v>
      </c>
      <c r="O2023" s="11" t="s">
        <v>2274</v>
      </c>
      <c r="P2023">
        <v>3</v>
      </c>
      <c r="Q2023">
        <v>0</v>
      </c>
      <c r="R2023">
        <v>14.4</v>
      </c>
      <c r="S2023">
        <v>0</v>
      </c>
      <c r="T2023">
        <v>14.4</v>
      </c>
    </row>
    <row r="2024" spans="1:20" x14ac:dyDescent="0.25">
      <c r="A2024" t="s">
        <v>75</v>
      </c>
      <c r="B2024" t="s">
        <v>553</v>
      </c>
      <c r="C2024" t="s">
        <v>26</v>
      </c>
      <c r="D2024" t="s">
        <v>554</v>
      </c>
      <c r="E2024" t="s">
        <v>555</v>
      </c>
      <c r="F2024">
        <v>36526</v>
      </c>
      <c r="G2024" t="s">
        <v>1543</v>
      </c>
      <c r="H2024" t="s">
        <v>80</v>
      </c>
      <c r="I2024" t="s">
        <v>81</v>
      </c>
      <c r="J2024" t="s">
        <v>365</v>
      </c>
      <c r="K2024" t="s">
        <v>47</v>
      </c>
      <c r="L2024" t="s">
        <v>509</v>
      </c>
      <c r="M2024" t="s">
        <v>229</v>
      </c>
      <c r="N2024" s="11" t="s">
        <v>84</v>
      </c>
      <c r="O2024" s="11" t="s">
        <v>2274</v>
      </c>
      <c r="P2024">
        <v>-2</v>
      </c>
      <c r="Q2024">
        <v>0</v>
      </c>
      <c r="R2024">
        <v>33.26</v>
      </c>
      <c r="S2024">
        <v>0</v>
      </c>
      <c r="T2024">
        <v>33.26</v>
      </c>
    </row>
    <row r="2025" spans="1:20" x14ac:dyDescent="0.25">
      <c r="A2025" t="s">
        <v>75</v>
      </c>
      <c r="B2025" t="s">
        <v>184</v>
      </c>
      <c r="C2025" t="s">
        <v>25</v>
      </c>
      <c r="D2025" t="s">
        <v>185</v>
      </c>
      <c r="E2025" t="s">
        <v>186</v>
      </c>
      <c r="F2025">
        <v>11230</v>
      </c>
      <c r="G2025" t="s">
        <v>698</v>
      </c>
      <c r="H2025" t="s">
        <v>80</v>
      </c>
      <c r="I2025" t="s">
        <v>81</v>
      </c>
      <c r="J2025" t="s">
        <v>90</v>
      </c>
      <c r="K2025" t="s">
        <v>38</v>
      </c>
      <c r="L2025" t="s">
        <v>111</v>
      </c>
      <c r="M2025" t="s">
        <v>92</v>
      </c>
      <c r="N2025" s="11" t="s">
        <v>84</v>
      </c>
      <c r="O2025" s="11" t="s">
        <v>2274</v>
      </c>
      <c r="P2025">
        <v>0</v>
      </c>
      <c r="Q2025">
        <v>1</v>
      </c>
      <c r="R2025">
        <v>0</v>
      </c>
      <c r="S2025">
        <v>166.45</v>
      </c>
      <c r="T2025">
        <v>-166.45</v>
      </c>
    </row>
    <row r="2026" spans="1:20" x14ac:dyDescent="0.25">
      <c r="A2026" t="s">
        <v>75</v>
      </c>
      <c r="B2026" t="s">
        <v>1067</v>
      </c>
      <c r="C2026" t="s">
        <v>18</v>
      </c>
      <c r="D2026" t="s">
        <v>1068</v>
      </c>
      <c r="E2026" t="s">
        <v>466</v>
      </c>
      <c r="F2026">
        <v>70810</v>
      </c>
      <c r="G2026" t="s">
        <v>1270</v>
      </c>
      <c r="H2026" t="s">
        <v>80</v>
      </c>
      <c r="I2026" t="s">
        <v>81</v>
      </c>
      <c r="J2026" t="s">
        <v>90</v>
      </c>
      <c r="K2026" t="s">
        <v>38</v>
      </c>
      <c r="L2026" t="s">
        <v>129</v>
      </c>
      <c r="M2026" t="s">
        <v>92</v>
      </c>
      <c r="N2026" s="11" t="s">
        <v>84</v>
      </c>
      <c r="O2026" s="11" t="s">
        <v>2274</v>
      </c>
      <c r="P2026">
        <v>0</v>
      </c>
      <c r="Q2026">
        <v>0</v>
      </c>
      <c r="R2026">
        <v>0</v>
      </c>
      <c r="S2026">
        <v>-12.15</v>
      </c>
      <c r="T2026">
        <v>12.15</v>
      </c>
    </row>
    <row r="2027" spans="1:20" x14ac:dyDescent="0.25">
      <c r="A2027" t="s">
        <v>75</v>
      </c>
      <c r="B2027" t="s">
        <v>1450</v>
      </c>
      <c r="C2027" t="s">
        <v>27</v>
      </c>
      <c r="D2027" t="s">
        <v>499</v>
      </c>
      <c r="E2027" t="s">
        <v>114</v>
      </c>
      <c r="F2027">
        <v>33179</v>
      </c>
      <c r="G2027" t="s">
        <v>1352</v>
      </c>
      <c r="H2027" t="s">
        <v>80</v>
      </c>
      <c r="I2027" t="s">
        <v>81</v>
      </c>
      <c r="J2027" t="s">
        <v>82</v>
      </c>
      <c r="K2027" t="s">
        <v>53</v>
      </c>
      <c r="L2027" t="s">
        <v>193</v>
      </c>
      <c r="M2027" t="s">
        <v>83</v>
      </c>
      <c r="N2027" s="11" t="s">
        <v>84</v>
      </c>
      <c r="O2027" s="11" t="s">
        <v>2274</v>
      </c>
      <c r="P2027">
        <v>-6</v>
      </c>
      <c r="Q2027">
        <v>0</v>
      </c>
      <c r="R2027">
        <v>457.74</v>
      </c>
      <c r="S2027">
        <v>0</v>
      </c>
      <c r="T2027">
        <v>457.74</v>
      </c>
    </row>
    <row r="2028" spans="1:20" x14ac:dyDescent="0.25">
      <c r="A2028" t="s">
        <v>75</v>
      </c>
      <c r="B2028" t="s">
        <v>116</v>
      </c>
      <c r="C2028" t="s">
        <v>19</v>
      </c>
      <c r="D2028" t="s">
        <v>117</v>
      </c>
      <c r="E2028" t="s">
        <v>118</v>
      </c>
      <c r="F2028">
        <v>97055</v>
      </c>
      <c r="G2028" t="s">
        <v>271</v>
      </c>
      <c r="H2028" t="s">
        <v>80</v>
      </c>
      <c r="I2028" t="s">
        <v>81</v>
      </c>
      <c r="J2028" t="s">
        <v>90</v>
      </c>
      <c r="K2028" t="s">
        <v>38</v>
      </c>
      <c r="L2028" t="s">
        <v>129</v>
      </c>
      <c r="M2028" t="s">
        <v>92</v>
      </c>
      <c r="N2028" s="11" t="s">
        <v>84</v>
      </c>
      <c r="O2028" s="11" t="s">
        <v>2274</v>
      </c>
      <c r="P2028">
        <v>0</v>
      </c>
      <c r="Q2028">
        <v>2</v>
      </c>
      <c r="R2028">
        <v>0</v>
      </c>
      <c r="S2028">
        <v>226.56</v>
      </c>
      <c r="T2028">
        <v>-226.56</v>
      </c>
    </row>
    <row r="2029" spans="1:20" x14ac:dyDescent="0.25">
      <c r="A2029" t="s">
        <v>75</v>
      </c>
      <c r="B2029" t="s">
        <v>638</v>
      </c>
      <c r="C2029" t="s">
        <v>30</v>
      </c>
      <c r="D2029" t="s">
        <v>639</v>
      </c>
      <c r="E2029" t="s">
        <v>640</v>
      </c>
      <c r="F2029">
        <v>60056</v>
      </c>
      <c r="G2029" t="s">
        <v>531</v>
      </c>
      <c r="H2029" t="s">
        <v>80</v>
      </c>
      <c r="I2029" t="s">
        <v>81</v>
      </c>
      <c r="J2029" t="s">
        <v>90</v>
      </c>
      <c r="K2029" t="s">
        <v>53</v>
      </c>
      <c r="L2029" t="s">
        <v>532</v>
      </c>
      <c r="M2029" t="s">
        <v>92</v>
      </c>
      <c r="N2029" s="11" t="s">
        <v>84</v>
      </c>
      <c r="O2029" s="11" t="s">
        <v>2274</v>
      </c>
      <c r="P2029">
        <v>0</v>
      </c>
      <c r="Q2029">
        <v>5</v>
      </c>
      <c r="R2029">
        <v>0</v>
      </c>
      <c r="S2029">
        <v>712.75</v>
      </c>
      <c r="T2029">
        <v>-712.75</v>
      </c>
    </row>
    <row r="2030" spans="1:20" x14ac:dyDescent="0.25">
      <c r="A2030" t="s">
        <v>75</v>
      </c>
      <c r="B2030" t="s">
        <v>524</v>
      </c>
      <c r="C2030" t="s">
        <v>28</v>
      </c>
      <c r="D2030" t="s">
        <v>525</v>
      </c>
      <c r="E2030" t="s">
        <v>387</v>
      </c>
      <c r="F2030">
        <v>87501</v>
      </c>
      <c r="G2030" t="s">
        <v>1128</v>
      </c>
      <c r="H2030" t="s">
        <v>80</v>
      </c>
      <c r="I2030" t="s">
        <v>81</v>
      </c>
      <c r="J2030" t="s">
        <v>90</v>
      </c>
      <c r="K2030" t="s">
        <v>38</v>
      </c>
      <c r="L2030" t="s">
        <v>111</v>
      </c>
      <c r="M2030" t="s">
        <v>92</v>
      </c>
      <c r="N2030" s="11" t="s">
        <v>84</v>
      </c>
      <c r="O2030" s="11" t="s">
        <v>2274</v>
      </c>
      <c r="P2030">
        <v>0</v>
      </c>
      <c r="Q2030">
        <v>10</v>
      </c>
      <c r="R2030">
        <v>0</v>
      </c>
      <c r="S2030">
        <v>697.5</v>
      </c>
      <c r="T2030">
        <v>-697.5</v>
      </c>
    </row>
    <row r="2031" spans="1:20" x14ac:dyDescent="0.25">
      <c r="A2031" t="s">
        <v>75</v>
      </c>
      <c r="B2031" t="s">
        <v>1545</v>
      </c>
      <c r="C2031" t="s">
        <v>27</v>
      </c>
      <c r="D2031" t="s">
        <v>499</v>
      </c>
      <c r="E2031" t="s">
        <v>114</v>
      </c>
      <c r="F2031">
        <v>33015</v>
      </c>
      <c r="G2031" t="s">
        <v>1546</v>
      </c>
      <c r="H2031" t="s">
        <v>133</v>
      </c>
      <c r="I2031" t="s">
        <v>164</v>
      </c>
      <c r="J2031" t="s">
        <v>90</v>
      </c>
      <c r="K2031" t="s">
        <v>44</v>
      </c>
      <c r="L2031" t="s">
        <v>144</v>
      </c>
      <c r="M2031" t="s">
        <v>166</v>
      </c>
      <c r="N2031" s="11" t="s">
        <v>84</v>
      </c>
      <c r="O2031" s="11" t="s">
        <v>2274</v>
      </c>
      <c r="P2031">
        <v>0</v>
      </c>
      <c r="Q2031">
        <v>45</v>
      </c>
      <c r="R2031">
        <v>0</v>
      </c>
      <c r="S2031">
        <v>1323</v>
      </c>
      <c r="T2031">
        <v>-1323</v>
      </c>
    </row>
    <row r="2032" spans="1:20" x14ac:dyDescent="0.25">
      <c r="A2032" t="s">
        <v>75</v>
      </c>
      <c r="B2032" t="s">
        <v>474</v>
      </c>
      <c r="C2032" t="s">
        <v>29</v>
      </c>
      <c r="D2032" t="s">
        <v>475</v>
      </c>
      <c r="E2032" t="s">
        <v>476</v>
      </c>
      <c r="F2032">
        <v>26505</v>
      </c>
      <c r="G2032" t="s">
        <v>297</v>
      </c>
      <c r="H2032" t="s">
        <v>80</v>
      </c>
      <c r="I2032" t="s">
        <v>281</v>
      </c>
      <c r="J2032" t="s">
        <v>90</v>
      </c>
      <c r="K2032" t="s">
        <v>42</v>
      </c>
      <c r="L2032" t="s">
        <v>97</v>
      </c>
      <c r="M2032" t="s">
        <v>92</v>
      </c>
      <c r="N2032" s="11" t="s">
        <v>84</v>
      </c>
      <c r="O2032" s="11" t="s">
        <v>2274</v>
      </c>
      <c r="P2032">
        <v>0</v>
      </c>
      <c r="Q2032">
        <v>110</v>
      </c>
      <c r="R2032">
        <v>0</v>
      </c>
      <c r="S2032">
        <v>1050.5</v>
      </c>
      <c r="T2032">
        <v>-1050.5</v>
      </c>
    </row>
    <row r="2033" spans="1:20" x14ac:dyDescent="0.25">
      <c r="A2033" t="s">
        <v>75</v>
      </c>
      <c r="B2033" t="s">
        <v>150</v>
      </c>
      <c r="C2033" t="s">
        <v>29</v>
      </c>
      <c r="D2033" t="s">
        <v>151</v>
      </c>
      <c r="E2033" t="s">
        <v>87</v>
      </c>
      <c r="F2033">
        <v>44060</v>
      </c>
      <c r="G2033" t="s">
        <v>209</v>
      </c>
      <c r="H2033" t="s">
        <v>210</v>
      </c>
      <c r="I2033" t="s">
        <v>81</v>
      </c>
      <c r="J2033" t="s">
        <v>90</v>
      </c>
      <c r="K2033" t="s">
        <v>53</v>
      </c>
      <c r="L2033" t="s">
        <v>211</v>
      </c>
      <c r="M2033" t="s">
        <v>92</v>
      </c>
      <c r="N2033" s="11" t="s">
        <v>84</v>
      </c>
      <c r="O2033" s="11" t="s">
        <v>2274</v>
      </c>
      <c r="P2033">
        <v>0</v>
      </c>
      <c r="Q2033">
        <v>11</v>
      </c>
      <c r="R2033">
        <v>0</v>
      </c>
      <c r="S2033">
        <v>2591.4899999999998</v>
      </c>
      <c r="T2033">
        <v>-2591.4899999999998</v>
      </c>
    </row>
    <row r="2034" spans="1:20" x14ac:dyDescent="0.25">
      <c r="A2034" t="s">
        <v>75</v>
      </c>
      <c r="B2034" t="s">
        <v>1353</v>
      </c>
      <c r="C2034" t="s">
        <v>20</v>
      </c>
      <c r="D2034" t="s">
        <v>1354</v>
      </c>
      <c r="E2034" t="s">
        <v>186</v>
      </c>
      <c r="F2034">
        <v>14580</v>
      </c>
      <c r="G2034" t="s">
        <v>2030</v>
      </c>
      <c r="H2034" t="s">
        <v>80</v>
      </c>
      <c r="I2034" t="s">
        <v>81</v>
      </c>
      <c r="J2034" t="s">
        <v>82</v>
      </c>
      <c r="K2034" t="s">
        <v>46</v>
      </c>
      <c r="L2034" t="s">
        <v>650</v>
      </c>
      <c r="M2034" t="s">
        <v>83</v>
      </c>
      <c r="N2034" s="11" t="s">
        <v>84</v>
      </c>
      <c r="O2034" s="11" t="s">
        <v>2274</v>
      </c>
      <c r="P2034">
        <v>-1</v>
      </c>
      <c r="Q2034">
        <v>0</v>
      </c>
      <c r="R2034">
        <v>103.46</v>
      </c>
      <c r="S2034">
        <v>0</v>
      </c>
      <c r="T2034">
        <v>103.46</v>
      </c>
    </row>
    <row r="2035" spans="1:20" x14ac:dyDescent="0.25">
      <c r="A2035" t="s">
        <v>75</v>
      </c>
      <c r="B2035" t="s">
        <v>1547</v>
      </c>
      <c r="C2035" t="s">
        <v>18</v>
      </c>
      <c r="D2035" t="s">
        <v>1548</v>
      </c>
      <c r="E2035" t="s">
        <v>191</v>
      </c>
      <c r="F2035">
        <v>75703</v>
      </c>
      <c r="G2035" t="s">
        <v>364</v>
      </c>
      <c r="H2035" t="s">
        <v>80</v>
      </c>
      <c r="I2035" t="s">
        <v>81</v>
      </c>
      <c r="J2035" t="s">
        <v>365</v>
      </c>
      <c r="K2035" t="s">
        <v>39</v>
      </c>
      <c r="L2035" t="s">
        <v>39</v>
      </c>
      <c r="M2035" t="s">
        <v>92</v>
      </c>
      <c r="N2035" s="11" t="s">
        <v>84</v>
      </c>
      <c r="O2035" s="11" t="s">
        <v>2274</v>
      </c>
      <c r="P2035">
        <v>-1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75</v>
      </c>
      <c r="B2036" t="s">
        <v>825</v>
      </c>
      <c r="C2036" t="s">
        <v>18</v>
      </c>
      <c r="D2036" t="s">
        <v>826</v>
      </c>
      <c r="E2036" t="s">
        <v>191</v>
      </c>
      <c r="F2036">
        <v>78070</v>
      </c>
      <c r="G2036" t="s">
        <v>1549</v>
      </c>
      <c r="H2036" t="s">
        <v>80</v>
      </c>
      <c r="I2036" t="s">
        <v>89</v>
      </c>
      <c r="J2036" t="s">
        <v>82</v>
      </c>
      <c r="K2036" t="s">
        <v>54</v>
      </c>
      <c r="L2036" t="s">
        <v>824</v>
      </c>
      <c r="M2036" t="s">
        <v>83</v>
      </c>
      <c r="N2036" s="11" t="s">
        <v>84</v>
      </c>
      <c r="O2036" s="11" t="s">
        <v>2274</v>
      </c>
      <c r="P2036">
        <v>-2</v>
      </c>
      <c r="Q2036">
        <v>0</v>
      </c>
      <c r="R2036">
        <v>11.8</v>
      </c>
      <c r="S2036">
        <v>0</v>
      </c>
      <c r="T2036">
        <v>11.8</v>
      </c>
    </row>
    <row r="2037" spans="1:20" x14ac:dyDescent="0.25">
      <c r="A2037" t="s">
        <v>75</v>
      </c>
      <c r="B2037" t="s">
        <v>799</v>
      </c>
      <c r="C2037" t="s">
        <v>29</v>
      </c>
      <c r="D2037" t="s">
        <v>800</v>
      </c>
      <c r="E2037" t="s">
        <v>87</v>
      </c>
      <c r="F2037">
        <v>44718</v>
      </c>
      <c r="G2037" t="s">
        <v>241</v>
      </c>
      <c r="H2037" t="s">
        <v>80</v>
      </c>
      <c r="I2037" t="s">
        <v>81</v>
      </c>
      <c r="J2037" t="s">
        <v>82</v>
      </c>
      <c r="K2037" t="s">
        <v>36</v>
      </c>
      <c r="L2037" t="s">
        <v>36</v>
      </c>
      <c r="M2037" t="s">
        <v>83</v>
      </c>
      <c r="N2037" s="11" t="s">
        <v>84</v>
      </c>
      <c r="O2037" s="11" t="s">
        <v>2274</v>
      </c>
      <c r="P2037">
        <v>-1</v>
      </c>
      <c r="Q2037">
        <v>0</v>
      </c>
      <c r="R2037">
        <v>434.5</v>
      </c>
      <c r="S2037">
        <v>0</v>
      </c>
      <c r="T2037">
        <v>434.5</v>
      </c>
    </row>
    <row r="2038" spans="1:20" x14ac:dyDescent="0.25">
      <c r="A2038" t="s">
        <v>75</v>
      </c>
      <c r="B2038" t="s">
        <v>1174</v>
      </c>
      <c r="C2038" t="s">
        <v>26</v>
      </c>
      <c r="D2038" t="s">
        <v>1175</v>
      </c>
      <c r="E2038" t="s">
        <v>109</v>
      </c>
      <c r="F2038">
        <v>28117</v>
      </c>
      <c r="G2038" t="s">
        <v>96</v>
      </c>
      <c r="H2038" t="s">
        <v>80</v>
      </c>
      <c r="I2038" t="s">
        <v>281</v>
      </c>
      <c r="J2038" t="s">
        <v>90</v>
      </c>
      <c r="K2038" t="s">
        <v>42</v>
      </c>
      <c r="L2038" t="s">
        <v>97</v>
      </c>
      <c r="M2038" t="s">
        <v>92</v>
      </c>
      <c r="N2038" s="11" t="s">
        <v>84</v>
      </c>
      <c r="O2038" s="11" t="s">
        <v>2274</v>
      </c>
      <c r="P2038">
        <v>0</v>
      </c>
      <c r="Q2038">
        <v>25</v>
      </c>
      <c r="R2038">
        <v>0</v>
      </c>
      <c r="S2038">
        <v>42.5</v>
      </c>
      <c r="T2038">
        <v>-42.5</v>
      </c>
    </row>
    <row r="2039" spans="1:20" x14ac:dyDescent="0.25">
      <c r="A2039" t="s">
        <v>75</v>
      </c>
      <c r="B2039" t="s">
        <v>407</v>
      </c>
      <c r="C2039" t="s">
        <v>22</v>
      </c>
      <c r="D2039" t="s">
        <v>408</v>
      </c>
      <c r="E2039" t="s">
        <v>137</v>
      </c>
      <c r="F2039">
        <v>23454</v>
      </c>
      <c r="G2039" t="s">
        <v>1295</v>
      </c>
      <c r="H2039" t="s">
        <v>80</v>
      </c>
      <c r="I2039" t="s">
        <v>81</v>
      </c>
      <c r="J2039" t="s">
        <v>90</v>
      </c>
      <c r="K2039" t="s">
        <v>53</v>
      </c>
      <c r="L2039" t="s">
        <v>193</v>
      </c>
      <c r="M2039" t="s">
        <v>92</v>
      </c>
      <c r="N2039" s="11" t="s">
        <v>84</v>
      </c>
      <c r="O2039" s="11" t="s">
        <v>2274</v>
      </c>
      <c r="P2039">
        <v>0</v>
      </c>
      <c r="Q2039">
        <v>24</v>
      </c>
      <c r="R2039">
        <v>0</v>
      </c>
      <c r="S2039">
        <v>4218</v>
      </c>
      <c r="T2039">
        <v>-4218</v>
      </c>
    </row>
    <row r="2040" spans="1:20" x14ac:dyDescent="0.25">
      <c r="A2040" t="s">
        <v>75</v>
      </c>
      <c r="B2040" t="s">
        <v>424</v>
      </c>
      <c r="C2040" t="s">
        <v>26</v>
      </c>
      <c r="D2040" t="s">
        <v>425</v>
      </c>
      <c r="E2040" t="s">
        <v>426</v>
      </c>
      <c r="F2040">
        <v>37204</v>
      </c>
      <c r="G2040" t="s">
        <v>514</v>
      </c>
      <c r="H2040" t="s">
        <v>80</v>
      </c>
      <c r="I2040" t="s">
        <v>81</v>
      </c>
      <c r="J2040" t="s">
        <v>82</v>
      </c>
      <c r="K2040" t="s">
        <v>38</v>
      </c>
      <c r="L2040" t="s">
        <v>111</v>
      </c>
      <c r="M2040" t="s">
        <v>83</v>
      </c>
      <c r="N2040" s="11" t="s">
        <v>84</v>
      </c>
      <c r="O2040" s="11" t="s">
        <v>2274</v>
      </c>
      <c r="P2040">
        <v>-15</v>
      </c>
      <c r="Q2040">
        <v>0</v>
      </c>
      <c r="R2040">
        <v>2235</v>
      </c>
      <c r="S2040">
        <v>0</v>
      </c>
      <c r="T2040">
        <v>2235</v>
      </c>
    </row>
    <row r="2041" spans="1:20" x14ac:dyDescent="0.25">
      <c r="A2041" t="s">
        <v>75</v>
      </c>
      <c r="B2041" t="s">
        <v>189</v>
      </c>
      <c r="C2041" t="s">
        <v>18</v>
      </c>
      <c r="D2041" t="s">
        <v>520</v>
      </c>
      <c r="E2041" t="s">
        <v>191</v>
      </c>
      <c r="F2041">
        <v>76092</v>
      </c>
      <c r="G2041" t="s">
        <v>797</v>
      </c>
      <c r="H2041" t="s">
        <v>80</v>
      </c>
      <c r="I2041" t="s">
        <v>281</v>
      </c>
      <c r="J2041" t="s">
        <v>90</v>
      </c>
      <c r="K2041" t="s">
        <v>42</v>
      </c>
      <c r="L2041" t="s">
        <v>91</v>
      </c>
      <c r="M2041" t="s">
        <v>188</v>
      </c>
      <c r="N2041" s="11" t="s">
        <v>84</v>
      </c>
      <c r="O2041" s="11" t="s">
        <v>2274</v>
      </c>
      <c r="P2041">
        <v>0</v>
      </c>
      <c r="Q2041">
        <v>12</v>
      </c>
      <c r="R2041">
        <v>0</v>
      </c>
      <c r="S2041">
        <v>213</v>
      </c>
      <c r="T2041">
        <v>-213</v>
      </c>
    </row>
    <row r="2042" spans="1:20" x14ac:dyDescent="0.25">
      <c r="A2042" t="s">
        <v>75</v>
      </c>
      <c r="B2042" t="s">
        <v>600</v>
      </c>
      <c r="C2042" t="s">
        <v>29</v>
      </c>
      <c r="D2042" t="s">
        <v>601</v>
      </c>
      <c r="E2042" t="s">
        <v>142</v>
      </c>
      <c r="F2042">
        <v>49629</v>
      </c>
      <c r="G2042" t="s">
        <v>297</v>
      </c>
      <c r="H2042" t="s">
        <v>80</v>
      </c>
      <c r="I2042" t="s">
        <v>281</v>
      </c>
      <c r="J2042" t="s">
        <v>90</v>
      </c>
      <c r="K2042" t="s">
        <v>42</v>
      </c>
      <c r="L2042" t="s">
        <v>97</v>
      </c>
      <c r="M2042" t="s">
        <v>92</v>
      </c>
      <c r="N2042" s="11" t="s">
        <v>84</v>
      </c>
      <c r="O2042" s="11" t="s">
        <v>2274</v>
      </c>
      <c r="P2042">
        <v>0</v>
      </c>
      <c r="Q2042">
        <v>20</v>
      </c>
      <c r="R2042">
        <v>0</v>
      </c>
      <c r="S2042">
        <v>191</v>
      </c>
      <c r="T2042">
        <v>-191</v>
      </c>
    </row>
    <row r="2043" spans="1:20" x14ac:dyDescent="0.25">
      <c r="A2043" t="s">
        <v>75</v>
      </c>
      <c r="B2043" t="s">
        <v>1512</v>
      </c>
      <c r="C2043" t="s">
        <v>29</v>
      </c>
      <c r="D2043" t="s">
        <v>1513</v>
      </c>
      <c r="E2043" t="s">
        <v>100</v>
      </c>
      <c r="F2043">
        <v>46074</v>
      </c>
      <c r="G2043" t="s">
        <v>761</v>
      </c>
      <c r="H2043" t="s">
        <v>80</v>
      </c>
      <c r="I2043" t="s">
        <v>164</v>
      </c>
      <c r="J2043" t="s">
        <v>90</v>
      </c>
      <c r="K2043" t="s">
        <v>38</v>
      </c>
      <c r="L2043" t="s">
        <v>129</v>
      </c>
      <c r="M2043" t="s">
        <v>92</v>
      </c>
      <c r="N2043" s="11" t="s">
        <v>84</v>
      </c>
      <c r="O2043" s="11" t="s">
        <v>2274</v>
      </c>
      <c r="P2043">
        <v>0</v>
      </c>
      <c r="Q2043">
        <v>9</v>
      </c>
      <c r="R2043">
        <v>0</v>
      </c>
      <c r="S2043">
        <v>423.9</v>
      </c>
      <c r="T2043">
        <v>-423.9</v>
      </c>
    </row>
    <row r="2044" spans="1:20" x14ac:dyDescent="0.25">
      <c r="A2044" t="s">
        <v>75</v>
      </c>
      <c r="B2044" t="s">
        <v>1090</v>
      </c>
      <c r="C2044" t="s">
        <v>23</v>
      </c>
      <c r="D2044" t="s">
        <v>1091</v>
      </c>
      <c r="E2044" t="s">
        <v>176</v>
      </c>
      <c r="F2044">
        <v>98502</v>
      </c>
      <c r="G2044" t="s">
        <v>1038</v>
      </c>
      <c r="H2044" t="s">
        <v>80</v>
      </c>
      <c r="I2044" t="s">
        <v>81</v>
      </c>
      <c r="J2044" t="s">
        <v>82</v>
      </c>
      <c r="K2044" t="s">
        <v>53</v>
      </c>
      <c r="L2044" t="s">
        <v>165</v>
      </c>
      <c r="M2044" t="s">
        <v>83</v>
      </c>
      <c r="N2044" s="11" t="s">
        <v>84</v>
      </c>
      <c r="O2044" s="11" t="s">
        <v>2274</v>
      </c>
      <c r="P2044">
        <v>-4</v>
      </c>
      <c r="Q2044">
        <v>0</v>
      </c>
      <c r="R2044">
        <v>627.20000000000005</v>
      </c>
      <c r="S2044">
        <v>0</v>
      </c>
      <c r="T2044">
        <v>627.20000000000005</v>
      </c>
    </row>
    <row r="2045" spans="1:20" x14ac:dyDescent="0.25">
      <c r="A2045" t="s">
        <v>75</v>
      </c>
      <c r="B2045" t="s">
        <v>829</v>
      </c>
      <c r="C2045" t="s">
        <v>27</v>
      </c>
      <c r="D2045" t="s">
        <v>681</v>
      </c>
      <c r="E2045" t="s">
        <v>114</v>
      </c>
      <c r="F2045">
        <v>33912</v>
      </c>
      <c r="G2045" t="s">
        <v>1323</v>
      </c>
      <c r="H2045" t="s">
        <v>80</v>
      </c>
      <c r="I2045" t="s">
        <v>89</v>
      </c>
      <c r="J2045" t="s">
        <v>82</v>
      </c>
      <c r="K2045" t="s">
        <v>53</v>
      </c>
      <c r="L2045" t="s">
        <v>887</v>
      </c>
      <c r="M2045" t="s">
        <v>83</v>
      </c>
      <c r="N2045" s="11" t="s">
        <v>84</v>
      </c>
      <c r="O2045" s="11" t="s">
        <v>2274</v>
      </c>
      <c r="P2045">
        <v>0</v>
      </c>
      <c r="Q2045">
        <v>0</v>
      </c>
      <c r="R2045">
        <v>-188.8</v>
      </c>
      <c r="S2045">
        <v>0</v>
      </c>
      <c r="T2045">
        <v>-188.8</v>
      </c>
    </row>
    <row r="2046" spans="1:20" x14ac:dyDescent="0.25">
      <c r="A2046" t="s">
        <v>75</v>
      </c>
      <c r="B2046" t="s">
        <v>306</v>
      </c>
      <c r="C2046" t="s">
        <v>25</v>
      </c>
      <c r="D2046" t="s">
        <v>307</v>
      </c>
      <c r="E2046" t="s">
        <v>262</v>
      </c>
      <c r="F2046">
        <v>7739</v>
      </c>
      <c r="G2046" t="s">
        <v>214</v>
      </c>
      <c r="H2046" t="s">
        <v>80</v>
      </c>
      <c r="I2046" t="s">
        <v>281</v>
      </c>
      <c r="J2046" t="s">
        <v>90</v>
      </c>
      <c r="K2046" t="s">
        <v>42</v>
      </c>
      <c r="L2046" t="s">
        <v>91</v>
      </c>
      <c r="M2046" t="s">
        <v>92</v>
      </c>
      <c r="N2046" s="11" t="s">
        <v>84</v>
      </c>
      <c r="O2046" s="11" t="s">
        <v>2274</v>
      </c>
      <c r="P2046">
        <v>0</v>
      </c>
      <c r="Q2046">
        <v>5</v>
      </c>
      <c r="R2046">
        <v>0</v>
      </c>
      <c r="S2046">
        <v>8</v>
      </c>
      <c r="T2046">
        <v>-8</v>
      </c>
    </row>
    <row r="2047" spans="1:20" x14ac:dyDescent="0.25">
      <c r="A2047" t="s">
        <v>75</v>
      </c>
      <c r="B2047" t="s">
        <v>306</v>
      </c>
      <c r="C2047" t="s">
        <v>25</v>
      </c>
      <c r="D2047" t="s">
        <v>307</v>
      </c>
      <c r="E2047" t="s">
        <v>262</v>
      </c>
      <c r="F2047">
        <v>7739</v>
      </c>
      <c r="G2047" t="s">
        <v>205</v>
      </c>
      <c r="H2047" t="s">
        <v>80</v>
      </c>
      <c r="I2047" t="s">
        <v>281</v>
      </c>
      <c r="J2047" t="s">
        <v>90</v>
      </c>
      <c r="K2047" t="s">
        <v>42</v>
      </c>
      <c r="L2047" t="s">
        <v>91</v>
      </c>
      <c r="M2047" t="s">
        <v>92</v>
      </c>
      <c r="N2047" s="11" t="s">
        <v>84</v>
      </c>
      <c r="O2047" s="11" t="s">
        <v>2274</v>
      </c>
      <c r="P2047">
        <v>0</v>
      </c>
      <c r="Q2047">
        <v>5</v>
      </c>
      <c r="R2047">
        <v>0</v>
      </c>
      <c r="S2047">
        <v>46.25</v>
      </c>
      <c r="T2047">
        <v>-46.25</v>
      </c>
    </row>
    <row r="2048" spans="1:20" x14ac:dyDescent="0.25">
      <c r="A2048" t="s">
        <v>75</v>
      </c>
      <c r="B2048" t="s">
        <v>258</v>
      </c>
      <c r="C2048" t="s">
        <v>28</v>
      </c>
      <c r="D2048" t="s">
        <v>259</v>
      </c>
      <c r="E2048" t="s">
        <v>95</v>
      </c>
      <c r="F2048">
        <v>80222</v>
      </c>
      <c r="G2048" t="s">
        <v>906</v>
      </c>
      <c r="H2048" t="s">
        <v>80</v>
      </c>
      <c r="I2048" t="s">
        <v>281</v>
      </c>
      <c r="J2048" t="s">
        <v>90</v>
      </c>
      <c r="K2048" t="s">
        <v>42</v>
      </c>
      <c r="L2048" t="s">
        <v>91</v>
      </c>
      <c r="M2048" t="s">
        <v>92</v>
      </c>
      <c r="N2048" s="11" t="s">
        <v>84</v>
      </c>
      <c r="O2048" s="11" t="s">
        <v>2274</v>
      </c>
      <c r="P2048">
        <v>0</v>
      </c>
      <c r="Q2048">
        <v>12</v>
      </c>
      <c r="R2048">
        <v>0</v>
      </c>
      <c r="S2048">
        <v>13.44</v>
      </c>
      <c r="T2048">
        <v>-13.44</v>
      </c>
    </row>
    <row r="2049" spans="1:20" x14ac:dyDescent="0.25">
      <c r="A2049" t="s">
        <v>75</v>
      </c>
      <c r="B2049" t="s">
        <v>1550</v>
      </c>
      <c r="C2049" t="s">
        <v>26</v>
      </c>
      <c r="D2049" t="s">
        <v>1551</v>
      </c>
      <c r="E2049" t="s">
        <v>180</v>
      </c>
      <c r="F2049">
        <v>30535</v>
      </c>
      <c r="G2049" t="s">
        <v>1266</v>
      </c>
      <c r="H2049" t="s">
        <v>80</v>
      </c>
      <c r="I2049" t="s">
        <v>81</v>
      </c>
      <c r="J2049" t="s">
        <v>90</v>
      </c>
      <c r="K2049" t="s">
        <v>53</v>
      </c>
      <c r="L2049" t="s">
        <v>165</v>
      </c>
      <c r="M2049" t="s">
        <v>92</v>
      </c>
      <c r="N2049" s="11" t="s">
        <v>84</v>
      </c>
      <c r="O2049" s="11" t="s">
        <v>2274</v>
      </c>
      <c r="P2049">
        <v>0</v>
      </c>
      <c r="Q2049">
        <v>4</v>
      </c>
      <c r="R2049">
        <v>0</v>
      </c>
      <c r="S2049">
        <v>462.08</v>
      </c>
      <c r="T2049">
        <v>-462.08</v>
      </c>
    </row>
    <row r="2050" spans="1:20" x14ac:dyDescent="0.25">
      <c r="A2050" t="s">
        <v>75</v>
      </c>
      <c r="B2050" t="s">
        <v>372</v>
      </c>
      <c r="C2050" t="s">
        <v>19</v>
      </c>
      <c r="D2050" t="s">
        <v>172</v>
      </c>
      <c r="E2050" t="s">
        <v>147</v>
      </c>
      <c r="F2050">
        <v>85255</v>
      </c>
      <c r="G2050" t="s">
        <v>205</v>
      </c>
      <c r="H2050" t="s">
        <v>80</v>
      </c>
      <c r="I2050" t="s">
        <v>281</v>
      </c>
      <c r="J2050" t="s">
        <v>90</v>
      </c>
      <c r="K2050" t="s">
        <v>42</v>
      </c>
      <c r="L2050" t="s">
        <v>91</v>
      </c>
      <c r="M2050" t="s">
        <v>92</v>
      </c>
      <c r="N2050" s="11" t="s">
        <v>84</v>
      </c>
      <c r="O2050" s="11" t="s">
        <v>2274</v>
      </c>
      <c r="P2050">
        <v>0</v>
      </c>
      <c r="Q2050">
        <v>183</v>
      </c>
      <c r="R2050">
        <v>0</v>
      </c>
      <c r="S2050">
        <v>1692.75</v>
      </c>
      <c r="T2050">
        <v>-1692.75</v>
      </c>
    </row>
    <row r="2051" spans="1:20" x14ac:dyDescent="0.25">
      <c r="A2051" t="s">
        <v>75</v>
      </c>
      <c r="B2051" t="s">
        <v>335</v>
      </c>
      <c r="C2051" t="s">
        <v>30</v>
      </c>
      <c r="D2051" t="s">
        <v>336</v>
      </c>
      <c r="E2051" t="s">
        <v>337</v>
      </c>
      <c r="F2051">
        <v>54481</v>
      </c>
      <c r="G2051" t="s">
        <v>1552</v>
      </c>
      <c r="H2051" t="s">
        <v>461</v>
      </c>
      <c r="I2051" t="s">
        <v>81</v>
      </c>
      <c r="J2051" t="s">
        <v>90</v>
      </c>
      <c r="K2051" t="s">
        <v>40</v>
      </c>
      <c r="L2051" t="s">
        <v>211</v>
      </c>
      <c r="M2051" t="s">
        <v>92</v>
      </c>
      <c r="N2051" s="11" t="s">
        <v>84</v>
      </c>
      <c r="O2051" s="11" t="s">
        <v>2274</v>
      </c>
      <c r="P2051">
        <v>0</v>
      </c>
      <c r="Q2051">
        <v>15</v>
      </c>
      <c r="R2051">
        <v>0</v>
      </c>
      <c r="S2051">
        <v>77.55</v>
      </c>
      <c r="T2051">
        <v>-77.55</v>
      </c>
    </row>
    <row r="2052" spans="1:20" x14ac:dyDescent="0.25">
      <c r="A2052" t="s">
        <v>75</v>
      </c>
      <c r="B2052" t="s">
        <v>421</v>
      </c>
      <c r="C2052" t="s">
        <v>29</v>
      </c>
      <c r="D2052" t="s">
        <v>422</v>
      </c>
      <c r="E2052" t="s">
        <v>423</v>
      </c>
      <c r="F2052">
        <v>40505</v>
      </c>
      <c r="G2052" t="s">
        <v>367</v>
      </c>
      <c r="H2052" t="s">
        <v>80</v>
      </c>
      <c r="I2052" t="s">
        <v>89</v>
      </c>
      <c r="J2052" t="s">
        <v>82</v>
      </c>
      <c r="K2052" t="s">
        <v>53</v>
      </c>
      <c r="L2052" t="s">
        <v>368</v>
      </c>
      <c r="M2052" t="s">
        <v>83</v>
      </c>
      <c r="N2052" s="11" t="s">
        <v>84</v>
      </c>
      <c r="O2052" s="11" t="s">
        <v>2274</v>
      </c>
      <c r="P2052">
        <v>-1</v>
      </c>
      <c r="Q2052">
        <v>0</v>
      </c>
      <c r="R2052">
        <v>157.5</v>
      </c>
      <c r="S2052">
        <v>0</v>
      </c>
      <c r="T2052">
        <v>157.5</v>
      </c>
    </row>
    <row r="2053" spans="1:20" x14ac:dyDescent="0.25">
      <c r="A2053" t="s">
        <v>75</v>
      </c>
      <c r="B2053" t="s">
        <v>288</v>
      </c>
      <c r="C2053" t="s">
        <v>26</v>
      </c>
      <c r="D2053" t="s">
        <v>289</v>
      </c>
      <c r="E2053" t="s">
        <v>180</v>
      </c>
      <c r="F2053">
        <v>30241</v>
      </c>
      <c r="G2053" t="s">
        <v>1488</v>
      </c>
      <c r="H2053" t="s">
        <v>80</v>
      </c>
      <c r="I2053" t="s">
        <v>81</v>
      </c>
      <c r="J2053" t="s">
        <v>82</v>
      </c>
      <c r="K2053" t="s">
        <v>38</v>
      </c>
      <c r="L2053" t="s">
        <v>129</v>
      </c>
      <c r="M2053" t="s">
        <v>83</v>
      </c>
      <c r="N2053" s="11" t="s">
        <v>84</v>
      </c>
      <c r="O2053" s="11" t="s">
        <v>2274</v>
      </c>
      <c r="P2053">
        <v>1</v>
      </c>
      <c r="Q2053">
        <v>0</v>
      </c>
      <c r="R2053">
        <v>14.85</v>
      </c>
      <c r="S2053">
        <v>0</v>
      </c>
      <c r="T2053">
        <v>14.85</v>
      </c>
    </row>
    <row r="2054" spans="1:20" x14ac:dyDescent="0.25">
      <c r="A2054" t="s">
        <v>75</v>
      </c>
      <c r="B2054" t="s">
        <v>904</v>
      </c>
      <c r="C2054" t="s">
        <v>27</v>
      </c>
      <c r="D2054" t="s">
        <v>131</v>
      </c>
      <c r="E2054" t="s">
        <v>114</v>
      </c>
      <c r="F2054">
        <v>33409</v>
      </c>
      <c r="G2054" t="s">
        <v>1553</v>
      </c>
      <c r="H2054" t="s">
        <v>80</v>
      </c>
      <c r="I2054" t="s">
        <v>164</v>
      </c>
      <c r="J2054" t="s">
        <v>365</v>
      </c>
      <c r="K2054" t="s">
        <v>43</v>
      </c>
      <c r="L2054" t="s">
        <v>43</v>
      </c>
      <c r="M2054" t="s">
        <v>166</v>
      </c>
      <c r="N2054" s="11" t="s">
        <v>84</v>
      </c>
      <c r="O2054" s="11" t="s">
        <v>2274</v>
      </c>
      <c r="P2054">
        <v>0</v>
      </c>
      <c r="Q2054">
        <v>5</v>
      </c>
      <c r="R2054">
        <v>0</v>
      </c>
      <c r="S2054">
        <v>148.5</v>
      </c>
      <c r="T2054">
        <v>-148.5</v>
      </c>
    </row>
    <row r="2055" spans="1:20" x14ac:dyDescent="0.25">
      <c r="A2055" t="s">
        <v>75</v>
      </c>
      <c r="B2055" t="s">
        <v>1554</v>
      </c>
      <c r="C2055" t="s">
        <v>23</v>
      </c>
      <c r="D2055" t="s">
        <v>1555</v>
      </c>
      <c r="E2055" t="s">
        <v>176</v>
      </c>
      <c r="F2055">
        <v>98198</v>
      </c>
      <c r="G2055" t="s">
        <v>402</v>
      </c>
      <c r="H2055" t="s">
        <v>80</v>
      </c>
      <c r="I2055" t="s">
        <v>81</v>
      </c>
      <c r="J2055" t="s">
        <v>365</v>
      </c>
      <c r="K2055" t="s">
        <v>39</v>
      </c>
      <c r="L2055" t="s">
        <v>39</v>
      </c>
      <c r="M2055" t="s">
        <v>92</v>
      </c>
      <c r="N2055" s="11" t="s">
        <v>84</v>
      </c>
      <c r="O2055" s="11" t="s">
        <v>2274</v>
      </c>
      <c r="P2055">
        <v>0</v>
      </c>
      <c r="Q2055">
        <v>1</v>
      </c>
      <c r="R2055">
        <v>0</v>
      </c>
      <c r="S2055">
        <v>295</v>
      </c>
      <c r="T2055">
        <v>-295</v>
      </c>
    </row>
    <row r="2056" spans="1:20" x14ac:dyDescent="0.25">
      <c r="A2056" t="s">
        <v>75</v>
      </c>
      <c r="B2056" t="s">
        <v>625</v>
      </c>
      <c r="C2056" t="s">
        <v>27</v>
      </c>
      <c r="D2056" t="s">
        <v>626</v>
      </c>
      <c r="E2056" t="s">
        <v>114</v>
      </c>
      <c r="F2056">
        <v>34491</v>
      </c>
      <c r="G2056" t="s">
        <v>839</v>
      </c>
      <c r="H2056" t="s">
        <v>80</v>
      </c>
      <c r="I2056" t="s">
        <v>81</v>
      </c>
      <c r="J2056" t="s">
        <v>82</v>
      </c>
      <c r="K2056" t="s">
        <v>38</v>
      </c>
      <c r="L2056" t="s">
        <v>129</v>
      </c>
      <c r="M2056" t="s">
        <v>83</v>
      </c>
      <c r="N2056" s="11" t="s">
        <v>84</v>
      </c>
      <c r="O2056" s="11" t="s">
        <v>2274</v>
      </c>
      <c r="P2056">
        <v>-2</v>
      </c>
      <c r="Q2056">
        <v>0</v>
      </c>
      <c r="R2056">
        <v>317.18</v>
      </c>
      <c r="S2056">
        <v>0</v>
      </c>
      <c r="T2056">
        <v>317.18</v>
      </c>
    </row>
    <row r="2057" spans="1:20" x14ac:dyDescent="0.25">
      <c r="A2057" t="s">
        <v>75</v>
      </c>
      <c r="B2057" t="s">
        <v>612</v>
      </c>
      <c r="C2057" t="s">
        <v>29</v>
      </c>
      <c r="D2057" t="s">
        <v>613</v>
      </c>
      <c r="E2057" t="s">
        <v>142</v>
      </c>
      <c r="F2057">
        <v>48084</v>
      </c>
      <c r="G2057" t="s">
        <v>2166</v>
      </c>
      <c r="H2057" t="s">
        <v>133</v>
      </c>
      <c r="I2057" t="s">
        <v>81</v>
      </c>
      <c r="J2057" t="s">
        <v>82</v>
      </c>
      <c r="K2057" t="s">
        <v>53</v>
      </c>
      <c r="L2057" t="s">
        <v>139</v>
      </c>
      <c r="M2057" t="s">
        <v>83</v>
      </c>
      <c r="N2057" s="11" t="s">
        <v>84</v>
      </c>
      <c r="O2057" s="11" t="s">
        <v>2274</v>
      </c>
      <c r="P2057">
        <v>-19</v>
      </c>
      <c r="Q2057">
        <v>0</v>
      </c>
      <c r="R2057">
        <v>316.54000000000002</v>
      </c>
      <c r="S2057">
        <v>0</v>
      </c>
      <c r="T2057">
        <v>316.54000000000002</v>
      </c>
    </row>
    <row r="2058" spans="1:20" x14ac:dyDescent="0.25">
      <c r="A2058" t="s">
        <v>75</v>
      </c>
      <c r="B2058" t="s">
        <v>171</v>
      </c>
      <c r="C2058" t="s">
        <v>23</v>
      </c>
      <c r="D2058" t="s">
        <v>709</v>
      </c>
      <c r="E2058" t="s">
        <v>176</v>
      </c>
      <c r="F2058">
        <v>99216</v>
      </c>
      <c r="G2058" t="s">
        <v>1093</v>
      </c>
      <c r="H2058" t="s">
        <v>80</v>
      </c>
      <c r="I2058" t="s">
        <v>81</v>
      </c>
      <c r="J2058" t="s">
        <v>82</v>
      </c>
      <c r="K2058" t="s">
        <v>38</v>
      </c>
      <c r="L2058" t="s">
        <v>129</v>
      </c>
      <c r="M2058" t="s">
        <v>83</v>
      </c>
      <c r="N2058" s="11" t="s">
        <v>84</v>
      </c>
      <c r="O2058" s="11" t="s">
        <v>2274</v>
      </c>
      <c r="P2058">
        <v>-1</v>
      </c>
      <c r="Q2058">
        <v>0</v>
      </c>
      <c r="R2058">
        <v>59.71</v>
      </c>
      <c r="S2058">
        <v>0</v>
      </c>
      <c r="T2058">
        <v>59.71</v>
      </c>
    </row>
    <row r="2059" spans="1:20" x14ac:dyDescent="0.25">
      <c r="A2059" t="s">
        <v>75</v>
      </c>
      <c r="B2059" t="s">
        <v>167</v>
      </c>
      <c r="C2059" t="s">
        <v>28</v>
      </c>
      <c r="D2059" t="s">
        <v>168</v>
      </c>
      <c r="E2059" t="s">
        <v>95</v>
      </c>
      <c r="F2059">
        <v>80550</v>
      </c>
      <c r="G2059" t="s">
        <v>1556</v>
      </c>
      <c r="H2059" t="s">
        <v>210</v>
      </c>
      <c r="I2059" t="s">
        <v>81</v>
      </c>
      <c r="J2059" t="s">
        <v>90</v>
      </c>
      <c r="K2059" t="s">
        <v>40</v>
      </c>
      <c r="L2059" t="s">
        <v>211</v>
      </c>
      <c r="M2059" t="s">
        <v>92</v>
      </c>
      <c r="N2059" s="11" t="s">
        <v>84</v>
      </c>
      <c r="O2059" s="11" t="s">
        <v>2274</v>
      </c>
      <c r="P2059">
        <v>0</v>
      </c>
      <c r="Q2059">
        <v>0</v>
      </c>
      <c r="R2059">
        <v>0</v>
      </c>
      <c r="S2059">
        <v>-1449.2</v>
      </c>
      <c r="T2059">
        <v>1449.2</v>
      </c>
    </row>
    <row r="2060" spans="1:20" x14ac:dyDescent="0.25">
      <c r="A2060" t="s">
        <v>75</v>
      </c>
      <c r="B2060" t="s">
        <v>306</v>
      </c>
      <c r="C2060" t="s">
        <v>25</v>
      </c>
      <c r="D2060" t="s">
        <v>307</v>
      </c>
      <c r="E2060" t="s">
        <v>262</v>
      </c>
      <c r="F2060">
        <v>7739</v>
      </c>
      <c r="G2060" t="s">
        <v>1557</v>
      </c>
      <c r="H2060" t="s">
        <v>80</v>
      </c>
      <c r="I2060" t="s">
        <v>81</v>
      </c>
      <c r="J2060" t="s">
        <v>90</v>
      </c>
      <c r="K2060" t="s">
        <v>53</v>
      </c>
      <c r="L2060" t="s">
        <v>675</v>
      </c>
      <c r="M2060" t="s">
        <v>92</v>
      </c>
      <c r="N2060" s="11" t="s">
        <v>84</v>
      </c>
      <c r="O2060" s="11" t="s">
        <v>2274</v>
      </c>
      <c r="P2060">
        <v>0</v>
      </c>
      <c r="Q2060">
        <v>2</v>
      </c>
      <c r="R2060">
        <v>0</v>
      </c>
      <c r="S2060">
        <v>1004.9</v>
      </c>
      <c r="T2060">
        <v>-1004.9</v>
      </c>
    </row>
    <row r="2061" spans="1:20" x14ac:dyDescent="0.25">
      <c r="A2061" t="s">
        <v>75</v>
      </c>
      <c r="B2061" t="s">
        <v>265</v>
      </c>
      <c r="C2061" t="s">
        <v>27</v>
      </c>
      <c r="D2061" t="s">
        <v>237</v>
      </c>
      <c r="E2061" t="s">
        <v>114</v>
      </c>
      <c r="F2061">
        <v>34238</v>
      </c>
      <c r="G2061" t="s">
        <v>119</v>
      </c>
      <c r="H2061" t="s">
        <v>80</v>
      </c>
      <c r="I2061" t="s">
        <v>81</v>
      </c>
      <c r="J2061" t="s">
        <v>82</v>
      </c>
      <c r="K2061" t="s">
        <v>38</v>
      </c>
      <c r="L2061" t="s">
        <v>111</v>
      </c>
      <c r="M2061" t="s">
        <v>83</v>
      </c>
      <c r="N2061" s="11" t="s">
        <v>84</v>
      </c>
      <c r="O2061" s="11" t="s">
        <v>2274</v>
      </c>
      <c r="P2061">
        <v>-1</v>
      </c>
      <c r="Q2061">
        <v>0</v>
      </c>
      <c r="R2061">
        <v>107.7</v>
      </c>
      <c r="S2061">
        <v>0</v>
      </c>
      <c r="T2061">
        <v>107.7</v>
      </c>
    </row>
    <row r="2062" spans="1:20" x14ac:dyDescent="0.25">
      <c r="A2062" t="s">
        <v>75</v>
      </c>
      <c r="B2062" t="s">
        <v>1105</v>
      </c>
      <c r="C2062" t="s">
        <v>25</v>
      </c>
      <c r="D2062" t="s">
        <v>1106</v>
      </c>
      <c r="E2062" t="s">
        <v>186</v>
      </c>
      <c r="F2062">
        <v>11967</v>
      </c>
      <c r="G2062" t="s">
        <v>531</v>
      </c>
      <c r="H2062" t="s">
        <v>80</v>
      </c>
      <c r="I2062" t="s">
        <v>81</v>
      </c>
      <c r="J2062" t="s">
        <v>90</v>
      </c>
      <c r="K2062" t="s">
        <v>53</v>
      </c>
      <c r="L2062" t="s">
        <v>532</v>
      </c>
      <c r="M2062" t="s">
        <v>92</v>
      </c>
      <c r="N2062" s="11" t="s">
        <v>84</v>
      </c>
      <c r="O2062" s="11" t="s">
        <v>2274</v>
      </c>
      <c r="P2062">
        <v>0</v>
      </c>
      <c r="Q2062">
        <v>30</v>
      </c>
      <c r="R2062">
        <v>0</v>
      </c>
      <c r="S2062">
        <v>4276.5</v>
      </c>
      <c r="T2062">
        <v>-4276.5</v>
      </c>
    </row>
    <row r="2063" spans="1:20" x14ac:dyDescent="0.25">
      <c r="A2063" t="s">
        <v>75</v>
      </c>
      <c r="B2063" t="s">
        <v>1558</v>
      </c>
      <c r="C2063" t="s">
        <v>27</v>
      </c>
      <c r="D2063" t="s">
        <v>1559</v>
      </c>
      <c r="E2063" t="s">
        <v>114</v>
      </c>
      <c r="F2063">
        <v>33785</v>
      </c>
      <c r="G2063" t="s">
        <v>1560</v>
      </c>
      <c r="H2063" t="s">
        <v>80</v>
      </c>
      <c r="I2063" t="s">
        <v>81</v>
      </c>
      <c r="J2063" t="s">
        <v>90</v>
      </c>
      <c r="K2063" t="s">
        <v>44</v>
      </c>
      <c r="L2063" t="s">
        <v>1561</v>
      </c>
      <c r="M2063" t="s">
        <v>92</v>
      </c>
      <c r="N2063" s="11" t="s">
        <v>84</v>
      </c>
      <c r="O2063" s="11" t="s">
        <v>2274</v>
      </c>
      <c r="P2063">
        <v>0</v>
      </c>
      <c r="Q2063">
        <v>1</v>
      </c>
      <c r="R2063">
        <v>0</v>
      </c>
      <c r="S2063">
        <v>210.85</v>
      </c>
      <c r="T2063">
        <v>-210.85</v>
      </c>
    </row>
    <row r="2064" spans="1:20" x14ac:dyDescent="0.25">
      <c r="A2064" t="s">
        <v>75</v>
      </c>
      <c r="B2064" t="s">
        <v>2237</v>
      </c>
      <c r="C2064" t="s">
        <v>29</v>
      </c>
      <c r="D2064" t="s">
        <v>2238</v>
      </c>
      <c r="E2064" t="s">
        <v>78</v>
      </c>
      <c r="F2064">
        <v>15026</v>
      </c>
      <c r="G2064" t="s">
        <v>388</v>
      </c>
      <c r="H2064" t="s">
        <v>80</v>
      </c>
      <c r="I2064" t="s">
        <v>81</v>
      </c>
      <c r="J2064" t="s">
        <v>90</v>
      </c>
      <c r="K2064" t="s">
        <v>38</v>
      </c>
      <c r="L2064" t="s">
        <v>111</v>
      </c>
      <c r="M2064" t="s">
        <v>92</v>
      </c>
      <c r="N2064" s="11" t="s">
        <v>84</v>
      </c>
      <c r="O2064" s="11" t="s">
        <v>2274</v>
      </c>
      <c r="P2064">
        <v>0</v>
      </c>
      <c r="Q2064">
        <v>2</v>
      </c>
      <c r="R2064">
        <v>0</v>
      </c>
      <c r="S2064">
        <v>208.6</v>
      </c>
      <c r="T2064">
        <v>-208.6</v>
      </c>
    </row>
    <row r="2065" spans="1:20" x14ac:dyDescent="0.25">
      <c r="A2065" t="s">
        <v>75</v>
      </c>
      <c r="B2065" t="s">
        <v>821</v>
      </c>
      <c r="C2065" t="s">
        <v>29</v>
      </c>
      <c r="D2065" t="s">
        <v>822</v>
      </c>
      <c r="E2065" t="s">
        <v>87</v>
      </c>
      <c r="F2065">
        <v>43074</v>
      </c>
      <c r="G2065" t="s">
        <v>449</v>
      </c>
      <c r="H2065" t="s">
        <v>80</v>
      </c>
      <c r="I2065" t="s">
        <v>81</v>
      </c>
      <c r="J2065" t="s">
        <v>82</v>
      </c>
      <c r="K2065" t="s">
        <v>38</v>
      </c>
      <c r="L2065" t="s">
        <v>111</v>
      </c>
      <c r="M2065" t="s">
        <v>83</v>
      </c>
      <c r="N2065" s="11" t="s">
        <v>84</v>
      </c>
      <c r="O2065" s="11" t="s">
        <v>2274</v>
      </c>
      <c r="P2065">
        <v>1</v>
      </c>
      <c r="Q2065">
        <v>0</v>
      </c>
      <c r="R2065">
        <v>50.65</v>
      </c>
      <c r="S2065">
        <v>0</v>
      </c>
      <c r="T2065">
        <v>50.65</v>
      </c>
    </row>
    <row r="2066" spans="1:20" x14ac:dyDescent="0.25">
      <c r="A2066" t="s">
        <v>75</v>
      </c>
      <c r="B2066" t="s">
        <v>2237</v>
      </c>
      <c r="C2066" t="s">
        <v>29</v>
      </c>
      <c r="D2066" t="s">
        <v>2238</v>
      </c>
      <c r="E2066" t="s">
        <v>78</v>
      </c>
      <c r="F2066">
        <v>15026</v>
      </c>
      <c r="G2066" t="s">
        <v>398</v>
      </c>
      <c r="H2066" t="s">
        <v>80</v>
      </c>
      <c r="I2066" t="s">
        <v>81</v>
      </c>
      <c r="J2066" t="s">
        <v>82</v>
      </c>
      <c r="K2066" t="s">
        <v>38</v>
      </c>
      <c r="L2066" t="s">
        <v>111</v>
      </c>
      <c r="M2066" t="s">
        <v>83</v>
      </c>
      <c r="N2066" s="11" t="s">
        <v>84</v>
      </c>
      <c r="O2066" s="11" t="s">
        <v>2274</v>
      </c>
      <c r="P2066">
        <v>-2</v>
      </c>
      <c r="Q2066">
        <v>0</v>
      </c>
      <c r="R2066">
        <v>168.8</v>
      </c>
      <c r="S2066">
        <v>0</v>
      </c>
      <c r="T2066">
        <v>168.8</v>
      </c>
    </row>
    <row r="2067" spans="1:20" x14ac:dyDescent="0.25">
      <c r="A2067" t="s">
        <v>75</v>
      </c>
      <c r="B2067" t="s">
        <v>533</v>
      </c>
      <c r="C2067" t="s">
        <v>28</v>
      </c>
      <c r="D2067" t="s">
        <v>534</v>
      </c>
      <c r="E2067" t="s">
        <v>295</v>
      </c>
      <c r="F2067">
        <v>84065</v>
      </c>
      <c r="G2067" t="s">
        <v>531</v>
      </c>
      <c r="H2067" t="s">
        <v>80</v>
      </c>
      <c r="I2067" t="s">
        <v>81</v>
      </c>
      <c r="J2067" t="s">
        <v>90</v>
      </c>
      <c r="K2067" t="s">
        <v>53</v>
      </c>
      <c r="L2067" t="s">
        <v>532</v>
      </c>
      <c r="M2067" t="s">
        <v>92</v>
      </c>
      <c r="N2067" s="11" t="s">
        <v>84</v>
      </c>
      <c r="O2067" s="11" t="s">
        <v>2274</v>
      </c>
      <c r="P2067">
        <v>0</v>
      </c>
      <c r="Q2067">
        <v>1</v>
      </c>
      <c r="R2067">
        <v>0</v>
      </c>
      <c r="S2067">
        <v>128.30000000000001</v>
      </c>
      <c r="T2067">
        <v>-128.30000000000001</v>
      </c>
    </row>
    <row r="2068" spans="1:20" x14ac:dyDescent="0.25">
      <c r="A2068" t="s">
        <v>75</v>
      </c>
      <c r="B2068" t="s">
        <v>776</v>
      </c>
      <c r="C2068" t="s">
        <v>20</v>
      </c>
      <c r="D2068" t="s">
        <v>777</v>
      </c>
      <c r="E2068" t="s">
        <v>186</v>
      </c>
      <c r="F2068">
        <v>12526</v>
      </c>
      <c r="G2068" t="s">
        <v>96</v>
      </c>
      <c r="H2068" t="s">
        <v>80</v>
      </c>
      <c r="I2068" t="s">
        <v>281</v>
      </c>
      <c r="J2068" t="s">
        <v>90</v>
      </c>
      <c r="K2068" t="s">
        <v>42</v>
      </c>
      <c r="L2068" t="s">
        <v>97</v>
      </c>
      <c r="M2068" t="s">
        <v>92</v>
      </c>
      <c r="N2068" s="11" t="s">
        <v>84</v>
      </c>
      <c r="O2068" s="11" t="s">
        <v>2274</v>
      </c>
      <c r="P2068">
        <v>0</v>
      </c>
      <c r="Q2068">
        <v>65</v>
      </c>
      <c r="R2068">
        <v>0</v>
      </c>
      <c r="S2068">
        <v>110.5</v>
      </c>
      <c r="T2068">
        <v>-110.5</v>
      </c>
    </row>
    <row r="2069" spans="1:20" x14ac:dyDescent="0.25">
      <c r="A2069" t="s">
        <v>75</v>
      </c>
      <c r="B2069" t="s">
        <v>1475</v>
      </c>
      <c r="C2069" t="s">
        <v>19</v>
      </c>
      <c r="D2069" t="s">
        <v>1476</v>
      </c>
      <c r="E2069" t="s">
        <v>147</v>
      </c>
      <c r="F2069">
        <v>85050</v>
      </c>
      <c r="G2069" t="s">
        <v>1562</v>
      </c>
      <c r="H2069" t="s">
        <v>80</v>
      </c>
      <c r="I2069" t="s">
        <v>164</v>
      </c>
      <c r="J2069" t="s">
        <v>90</v>
      </c>
      <c r="K2069" t="s">
        <v>42</v>
      </c>
      <c r="L2069" t="s">
        <v>91</v>
      </c>
      <c r="M2069" t="s">
        <v>188</v>
      </c>
      <c r="N2069" s="11" t="s">
        <v>84</v>
      </c>
      <c r="O2069" s="11" t="s">
        <v>2274</v>
      </c>
      <c r="P2069">
        <v>0</v>
      </c>
      <c r="Q2069">
        <v>4</v>
      </c>
      <c r="R2069">
        <v>0</v>
      </c>
      <c r="S2069">
        <v>380</v>
      </c>
      <c r="T2069">
        <v>-380</v>
      </c>
    </row>
    <row r="2070" spans="1:20" x14ac:dyDescent="0.25">
      <c r="A2070" t="s">
        <v>75</v>
      </c>
      <c r="B2070" t="s">
        <v>278</v>
      </c>
      <c r="C2070" t="s">
        <v>20</v>
      </c>
      <c r="D2070" t="s">
        <v>279</v>
      </c>
      <c r="E2070" t="s">
        <v>244</v>
      </c>
      <c r="F2070">
        <v>2356</v>
      </c>
      <c r="G2070" t="s">
        <v>277</v>
      </c>
      <c r="H2070" t="s">
        <v>80</v>
      </c>
      <c r="I2070" t="s">
        <v>81</v>
      </c>
      <c r="J2070" t="s">
        <v>90</v>
      </c>
      <c r="K2070" t="s">
        <v>42</v>
      </c>
      <c r="L2070" t="s">
        <v>91</v>
      </c>
      <c r="M2070" t="s">
        <v>188</v>
      </c>
      <c r="N2070" s="11" t="s">
        <v>84</v>
      </c>
      <c r="O2070" s="11" t="s">
        <v>2274</v>
      </c>
      <c r="P2070">
        <v>0</v>
      </c>
      <c r="Q2070">
        <v>18</v>
      </c>
      <c r="R2070">
        <v>0</v>
      </c>
      <c r="S2070">
        <v>22.5</v>
      </c>
      <c r="T2070">
        <v>-22.5</v>
      </c>
    </row>
    <row r="2071" spans="1:20" x14ac:dyDescent="0.25">
      <c r="A2071" t="s">
        <v>75</v>
      </c>
      <c r="B2071" t="s">
        <v>717</v>
      </c>
      <c r="C2071" t="s">
        <v>27</v>
      </c>
      <c r="D2071" t="s">
        <v>648</v>
      </c>
      <c r="E2071" t="s">
        <v>114</v>
      </c>
      <c r="F2071">
        <v>32811</v>
      </c>
      <c r="G2071" t="s">
        <v>119</v>
      </c>
      <c r="H2071" t="s">
        <v>80</v>
      </c>
      <c r="I2071" t="s">
        <v>81</v>
      </c>
      <c r="J2071" t="s">
        <v>82</v>
      </c>
      <c r="K2071" t="s">
        <v>38</v>
      </c>
      <c r="L2071" t="s">
        <v>111</v>
      </c>
      <c r="M2071" t="s">
        <v>83</v>
      </c>
      <c r="N2071" s="11" t="s">
        <v>84</v>
      </c>
      <c r="O2071" s="11" t="s">
        <v>2274</v>
      </c>
      <c r="P2071">
        <v>0</v>
      </c>
      <c r="Q2071">
        <v>0</v>
      </c>
      <c r="R2071">
        <v>-80.64</v>
      </c>
      <c r="S2071">
        <v>0</v>
      </c>
      <c r="T2071">
        <v>-80.64</v>
      </c>
    </row>
    <row r="2072" spans="1:20" x14ac:dyDescent="0.25">
      <c r="A2072" t="s">
        <v>75</v>
      </c>
      <c r="B2072" t="s">
        <v>171</v>
      </c>
      <c r="C2072" t="s">
        <v>23</v>
      </c>
      <c r="D2072" t="s">
        <v>513</v>
      </c>
      <c r="E2072" t="s">
        <v>176</v>
      </c>
      <c r="F2072">
        <v>98005</v>
      </c>
      <c r="G2072" t="s">
        <v>1013</v>
      </c>
      <c r="H2072" t="s">
        <v>80</v>
      </c>
      <c r="I2072" t="s">
        <v>281</v>
      </c>
      <c r="J2072" t="s">
        <v>82</v>
      </c>
      <c r="K2072" t="s">
        <v>42</v>
      </c>
      <c r="L2072" t="s">
        <v>91</v>
      </c>
      <c r="M2072" t="s">
        <v>83</v>
      </c>
      <c r="N2072" s="11" t="s">
        <v>84</v>
      </c>
      <c r="O2072" s="11" t="s">
        <v>2274</v>
      </c>
      <c r="P2072">
        <v>-7</v>
      </c>
      <c r="Q2072">
        <v>0</v>
      </c>
      <c r="R2072">
        <v>155.75</v>
      </c>
      <c r="S2072">
        <v>0</v>
      </c>
      <c r="T2072">
        <v>155.75</v>
      </c>
    </row>
    <row r="2073" spans="1:20" x14ac:dyDescent="0.25">
      <c r="A2073" t="s">
        <v>75</v>
      </c>
      <c r="B2073" t="s">
        <v>351</v>
      </c>
      <c r="C2073" t="s">
        <v>22</v>
      </c>
      <c r="D2073" t="s">
        <v>190</v>
      </c>
      <c r="E2073" t="s">
        <v>137</v>
      </c>
      <c r="F2073">
        <v>24018</v>
      </c>
      <c r="G2073" t="s">
        <v>1560</v>
      </c>
      <c r="H2073" t="s">
        <v>80</v>
      </c>
      <c r="I2073" t="s">
        <v>81</v>
      </c>
      <c r="J2073" t="s">
        <v>90</v>
      </c>
      <c r="K2073" t="s">
        <v>44</v>
      </c>
      <c r="L2073" t="s">
        <v>1561</v>
      </c>
      <c r="M2073" t="s">
        <v>92</v>
      </c>
      <c r="N2073" s="11" t="s">
        <v>84</v>
      </c>
      <c r="O2073" s="11" t="s">
        <v>2274</v>
      </c>
      <c r="P2073">
        <v>-1</v>
      </c>
      <c r="Q2073">
        <v>0</v>
      </c>
      <c r="R2073">
        <v>210.85</v>
      </c>
      <c r="S2073">
        <v>0</v>
      </c>
      <c r="T2073">
        <v>210.85</v>
      </c>
    </row>
    <row r="2074" spans="1:20" x14ac:dyDescent="0.25">
      <c r="A2074" t="s">
        <v>75</v>
      </c>
      <c r="B2074" t="s">
        <v>2237</v>
      </c>
      <c r="C2074" t="s">
        <v>29</v>
      </c>
      <c r="D2074" t="s">
        <v>2238</v>
      </c>
      <c r="E2074" t="s">
        <v>78</v>
      </c>
      <c r="F2074">
        <v>15026</v>
      </c>
      <c r="G2074" t="s">
        <v>559</v>
      </c>
      <c r="H2074" t="s">
        <v>80</v>
      </c>
      <c r="I2074" t="s">
        <v>81</v>
      </c>
      <c r="J2074" t="s">
        <v>82</v>
      </c>
      <c r="K2074" t="s">
        <v>53</v>
      </c>
      <c r="L2074" t="s">
        <v>228</v>
      </c>
      <c r="M2074" t="s">
        <v>83</v>
      </c>
      <c r="N2074" s="11" t="s">
        <v>84</v>
      </c>
      <c r="O2074" s="11" t="s">
        <v>2274</v>
      </c>
      <c r="P2074">
        <v>-1</v>
      </c>
      <c r="Q2074">
        <v>0</v>
      </c>
      <c r="R2074">
        <v>564.65</v>
      </c>
      <c r="S2074">
        <v>0</v>
      </c>
      <c r="T2074">
        <v>564.65</v>
      </c>
    </row>
    <row r="2075" spans="1:20" x14ac:dyDescent="0.25">
      <c r="A2075" t="s">
        <v>75</v>
      </c>
      <c r="B2075" t="s">
        <v>527</v>
      </c>
      <c r="C2075" t="s">
        <v>28</v>
      </c>
      <c r="D2075" t="s">
        <v>528</v>
      </c>
      <c r="E2075" t="s">
        <v>95</v>
      </c>
      <c r="F2075">
        <v>80128</v>
      </c>
      <c r="G2075" t="s">
        <v>976</v>
      </c>
      <c r="H2075" t="s">
        <v>80</v>
      </c>
      <c r="I2075" t="s">
        <v>81</v>
      </c>
      <c r="J2075" t="s">
        <v>90</v>
      </c>
      <c r="K2075" t="s">
        <v>53</v>
      </c>
      <c r="L2075" t="s">
        <v>436</v>
      </c>
      <c r="M2075" t="s">
        <v>92</v>
      </c>
      <c r="N2075" s="11" t="s">
        <v>84</v>
      </c>
      <c r="O2075" s="11" t="s">
        <v>2274</v>
      </c>
      <c r="P2075">
        <v>0</v>
      </c>
      <c r="Q2075">
        <v>4</v>
      </c>
      <c r="R2075">
        <v>0</v>
      </c>
      <c r="S2075">
        <v>449</v>
      </c>
      <c r="T2075">
        <v>-449</v>
      </c>
    </row>
    <row r="2076" spans="1:20" x14ac:dyDescent="0.25">
      <c r="A2076" t="s">
        <v>75</v>
      </c>
      <c r="B2076" t="s">
        <v>825</v>
      </c>
      <c r="C2076" t="s">
        <v>18</v>
      </c>
      <c r="D2076" t="s">
        <v>826</v>
      </c>
      <c r="E2076" t="s">
        <v>191</v>
      </c>
      <c r="F2076">
        <v>78070</v>
      </c>
      <c r="G2076" t="s">
        <v>324</v>
      </c>
      <c r="H2076" t="s">
        <v>80</v>
      </c>
      <c r="I2076" t="s">
        <v>81</v>
      </c>
      <c r="J2076" t="s">
        <v>90</v>
      </c>
      <c r="K2076" t="s">
        <v>36</v>
      </c>
      <c r="L2076" t="s">
        <v>36</v>
      </c>
      <c r="M2076" t="s">
        <v>92</v>
      </c>
      <c r="N2076" s="11" t="s">
        <v>84</v>
      </c>
      <c r="O2076" s="11" t="s">
        <v>2274</v>
      </c>
      <c r="P2076">
        <v>0</v>
      </c>
      <c r="Q2076">
        <v>1</v>
      </c>
      <c r="R2076">
        <v>0</v>
      </c>
      <c r="S2076">
        <v>89.05</v>
      </c>
      <c r="T2076">
        <v>-89.05</v>
      </c>
    </row>
    <row r="2077" spans="1:20" x14ac:dyDescent="0.25">
      <c r="A2077" t="s">
        <v>75</v>
      </c>
      <c r="B2077" t="s">
        <v>524</v>
      </c>
      <c r="C2077" t="s">
        <v>28</v>
      </c>
      <c r="D2077" t="s">
        <v>525</v>
      </c>
      <c r="E2077" t="s">
        <v>387</v>
      </c>
      <c r="F2077">
        <v>87501</v>
      </c>
      <c r="G2077" t="s">
        <v>283</v>
      </c>
      <c r="H2077" t="s">
        <v>80</v>
      </c>
      <c r="I2077" t="s">
        <v>81</v>
      </c>
      <c r="J2077" t="s">
        <v>82</v>
      </c>
      <c r="K2077" t="s">
        <v>38</v>
      </c>
      <c r="L2077" t="s">
        <v>111</v>
      </c>
      <c r="M2077" t="s">
        <v>83</v>
      </c>
      <c r="N2077" s="11" t="s">
        <v>84</v>
      </c>
      <c r="O2077" s="11" t="s">
        <v>2274</v>
      </c>
      <c r="P2077">
        <v>2</v>
      </c>
      <c r="Q2077">
        <v>0</v>
      </c>
      <c r="R2077">
        <v>153.4</v>
      </c>
      <c r="S2077">
        <v>0</v>
      </c>
      <c r="T2077">
        <v>153.4</v>
      </c>
    </row>
    <row r="2078" spans="1:20" x14ac:dyDescent="0.25">
      <c r="A2078" t="s">
        <v>75</v>
      </c>
      <c r="B2078" t="s">
        <v>269</v>
      </c>
      <c r="C2078" t="s">
        <v>27</v>
      </c>
      <c r="D2078" t="s">
        <v>270</v>
      </c>
      <c r="E2078" t="s">
        <v>114</v>
      </c>
      <c r="F2078">
        <v>33813</v>
      </c>
      <c r="G2078" t="s">
        <v>1396</v>
      </c>
      <c r="H2078" t="s">
        <v>80</v>
      </c>
      <c r="I2078" t="s">
        <v>81</v>
      </c>
      <c r="J2078" t="s">
        <v>82</v>
      </c>
      <c r="K2078" t="s">
        <v>53</v>
      </c>
      <c r="L2078" t="s">
        <v>675</v>
      </c>
      <c r="M2078" t="s">
        <v>83</v>
      </c>
      <c r="N2078" s="11" t="s">
        <v>84</v>
      </c>
      <c r="O2078" s="11" t="s">
        <v>2274</v>
      </c>
      <c r="P2078">
        <v>-6</v>
      </c>
      <c r="Q2078">
        <v>0</v>
      </c>
      <c r="R2078">
        <v>3249.9</v>
      </c>
      <c r="S2078">
        <v>0</v>
      </c>
      <c r="T2078">
        <v>3249.9</v>
      </c>
    </row>
    <row r="2079" spans="1:20" x14ac:dyDescent="0.25">
      <c r="A2079" t="s">
        <v>75</v>
      </c>
      <c r="B2079" t="s">
        <v>393</v>
      </c>
      <c r="C2079" t="s">
        <v>28</v>
      </c>
      <c r="D2079" t="s">
        <v>394</v>
      </c>
      <c r="E2079" t="s">
        <v>95</v>
      </c>
      <c r="F2079">
        <v>80611</v>
      </c>
      <c r="G2079" t="s">
        <v>128</v>
      </c>
      <c r="H2079" t="s">
        <v>80</v>
      </c>
      <c r="I2079" t="s">
        <v>81</v>
      </c>
      <c r="J2079" t="s">
        <v>82</v>
      </c>
      <c r="K2079" t="s">
        <v>38</v>
      </c>
      <c r="L2079" t="s">
        <v>129</v>
      </c>
      <c r="M2079" t="s">
        <v>83</v>
      </c>
      <c r="N2079" s="11" t="s">
        <v>84</v>
      </c>
      <c r="O2079" s="11" t="s">
        <v>2274</v>
      </c>
      <c r="P2079">
        <v>2</v>
      </c>
      <c r="Q2079">
        <v>0</v>
      </c>
      <c r="R2079">
        <v>99.26</v>
      </c>
      <c r="S2079">
        <v>0</v>
      </c>
      <c r="T2079">
        <v>99.26</v>
      </c>
    </row>
    <row r="2080" spans="1:20" x14ac:dyDescent="0.25">
      <c r="A2080" t="s">
        <v>75</v>
      </c>
      <c r="B2080" t="s">
        <v>505</v>
      </c>
      <c r="C2080" t="s">
        <v>29</v>
      </c>
      <c r="D2080" t="s">
        <v>506</v>
      </c>
      <c r="E2080" t="s">
        <v>87</v>
      </c>
      <c r="F2080">
        <v>43528</v>
      </c>
      <c r="G2080" t="s">
        <v>1563</v>
      </c>
      <c r="H2080" t="s">
        <v>80</v>
      </c>
      <c r="I2080" t="s">
        <v>81</v>
      </c>
      <c r="J2080" t="s">
        <v>82</v>
      </c>
      <c r="K2080" t="s">
        <v>52</v>
      </c>
      <c r="L2080" t="s">
        <v>492</v>
      </c>
      <c r="M2080" t="s">
        <v>83</v>
      </c>
      <c r="N2080" s="11" t="s">
        <v>84</v>
      </c>
      <c r="O2080" s="11" t="s">
        <v>2274</v>
      </c>
      <c r="P2080">
        <v>-8</v>
      </c>
      <c r="Q2080">
        <v>0</v>
      </c>
      <c r="R2080">
        <v>83.6</v>
      </c>
      <c r="S2080">
        <v>0</v>
      </c>
      <c r="T2080">
        <v>83.6</v>
      </c>
    </row>
    <row r="2081" spans="1:20" x14ac:dyDescent="0.25">
      <c r="A2081" t="s">
        <v>75</v>
      </c>
      <c r="B2081" t="s">
        <v>255</v>
      </c>
      <c r="C2081" t="s">
        <v>29</v>
      </c>
      <c r="D2081" t="s">
        <v>256</v>
      </c>
      <c r="E2081" t="s">
        <v>100</v>
      </c>
      <c r="F2081">
        <v>46077</v>
      </c>
      <c r="G2081" t="s">
        <v>550</v>
      </c>
      <c r="H2081" t="s">
        <v>80</v>
      </c>
      <c r="I2081" t="s">
        <v>81</v>
      </c>
      <c r="J2081" t="s">
        <v>82</v>
      </c>
      <c r="K2081" t="s">
        <v>38</v>
      </c>
      <c r="L2081" t="s">
        <v>111</v>
      </c>
      <c r="M2081" t="s">
        <v>83</v>
      </c>
      <c r="N2081" s="11" t="s">
        <v>84</v>
      </c>
      <c r="O2081" s="11" t="s">
        <v>2274</v>
      </c>
      <c r="P2081">
        <v>-2</v>
      </c>
      <c r="Q2081">
        <v>0</v>
      </c>
      <c r="R2081">
        <v>327</v>
      </c>
      <c r="S2081">
        <v>0</v>
      </c>
      <c r="T2081">
        <v>327</v>
      </c>
    </row>
    <row r="2082" spans="1:20" x14ac:dyDescent="0.25">
      <c r="A2082" t="s">
        <v>75</v>
      </c>
      <c r="B2082" t="s">
        <v>1060</v>
      </c>
      <c r="C2082" t="s">
        <v>27</v>
      </c>
      <c r="D2082" t="s">
        <v>999</v>
      </c>
      <c r="E2082" t="s">
        <v>114</v>
      </c>
      <c r="F2082">
        <v>33765</v>
      </c>
      <c r="G2082" t="s">
        <v>305</v>
      </c>
      <c r="H2082" t="s">
        <v>80</v>
      </c>
      <c r="I2082" t="s">
        <v>81</v>
      </c>
      <c r="J2082" t="s">
        <v>82</v>
      </c>
      <c r="K2082" t="s">
        <v>42</v>
      </c>
      <c r="L2082" t="s">
        <v>91</v>
      </c>
      <c r="M2082" t="s">
        <v>83</v>
      </c>
      <c r="N2082" s="11" t="s">
        <v>84</v>
      </c>
      <c r="O2082" s="11" t="s">
        <v>2274</v>
      </c>
      <c r="P2082">
        <v>-10</v>
      </c>
      <c r="Q2082">
        <v>0</v>
      </c>
      <c r="R2082">
        <v>374</v>
      </c>
      <c r="S2082">
        <v>0</v>
      </c>
      <c r="T2082">
        <v>374</v>
      </c>
    </row>
    <row r="2083" spans="1:20" x14ac:dyDescent="0.25">
      <c r="A2083" t="s">
        <v>75</v>
      </c>
      <c r="B2083" t="s">
        <v>399</v>
      </c>
      <c r="C2083" t="s">
        <v>28</v>
      </c>
      <c r="D2083" t="s">
        <v>400</v>
      </c>
      <c r="E2083" t="s">
        <v>295</v>
      </c>
      <c r="F2083">
        <v>84070</v>
      </c>
      <c r="G2083" t="s">
        <v>1564</v>
      </c>
      <c r="H2083" t="s">
        <v>80</v>
      </c>
      <c r="I2083" t="s">
        <v>164</v>
      </c>
      <c r="J2083" t="s">
        <v>90</v>
      </c>
      <c r="K2083" t="s">
        <v>44</v>
      </c>
      <c r="L2083" t="s">
        <v>144</v>
      </c>
      <c r="M2083" t="s">
        <v>92</v>
      </c>
      <c r="N2083" s="11" t="s">
        <v>84</v>
      </c>
      <c r="O2083" s="11" t="s">
        <v>2274</v>
      </c>
      <c r="P2083">
        <v>0</v>
      </c>
      <c r="Q2083">
        <v>8</v>
      </c>
      <c r="R2083">
        <v>0</v>
      </c>
      <c r="S2083">
        <v>110.8</v>
      </c>
      <c r="T2083">
        <v>-110.8</v>
      </c>
    </row>
    <row r="2084" spans="1:20" x14ac:dyDescent="0.25">
      <c r="A2084" t="s">
        <v>75</v>
      </c>
      <c r="B2084" t="s">
        <v>1339</v>
      </c>
      <c r="C2084" t="s">
        <v>21</v>
      </c>
      <c r="D2084" t="s">
        <v>1340</v>
      </c>
      <c r="E2084" t="s">
        <v>235</v>
      </c>
      <c r="F2084">
        <v>64081</v>
      </c>
      <c r="G2084" t="s">
        <v>853</v>
      </c>
      <c r="H2084" t="s">
        <v>80</v>
      </c>
      <c r="I2084" t="s">
        <v>81</v>
      </c>
      <c r="J2084" t="s">
        <v>90</v>
      </c>
      <c r="K2084" t="s">
        <v>53</v>
      </c>
      <c r="L2084" t="s">
        <v>228</v>
      </c>
      <c r="M2084" t="s">
        <v>92</v>
      </c>
      <c r="N2084" s="11" t="s">
        <v>84</v>
      </c>
      <c r="O2084" s="11" t="s">
        <v>2274</v>
      </c>
      <c r="P2084">
        <v>0</v>
      </c>
      <c r="Q2084">
        <v>1</v>
      </c>
      <c r="R2084">
        <v>0</v>
      </c>
      <c r="S2084">
        <v>93.55</v>
      </c>
      <c r="T2084">
        <v>-93.55</v>
      </c>
    </row>
    <row r="2085" spans="1:20" x14ac:dyDescent="0.25">
      <c r="A2085" t="s">
        <v>75</v>
      </c>
      <c r="B2085" t="s">
        <v>1219</v>
      </c>
      <c r="C2085" t="s">
        <v>28</v>
      </c>
      <c r="D2085" t="s">
        <v>1220</v>
      </c>
      <c r="E2085" t="s">
        <v>95</v>
      </c>
      <c r="F2085">
        <v>80235</v>
      </c>
      <c r="G2085" t="s">
        <v>906</v>
      </c>
      <c r="H2085" t="s">
        <v>80</v>
      </c>
      <c r="I2085" t="s">
        <v>281</v>
      </c>
      <c r="J2085" t="s">
        <v>90</v>
      </c>
      <c r="K2085" t="s">
        <v>42</v>
      </c>
      <c r="L2085" t="s">
        <v>91</v>
      </c>
      <c r="M2085" t="s">
        <v>92</v>
      </c>
      <c r="N2085" s="11" t="s">
        <v>84</v>
      </c>
      <c r="O2085" s="11" t="s">
        <v>2274</v>
      </c>
      <c r="P2085">
        <v>0</v>
      </c>
      <c r="Q2085">
        <v>16</v>
      </c>
      <c r="R2085">
        <v>0</v>
      </c>
      <c r="S2085">
        <v>25.6</v>
      </c>
      <c r="T2085">
        <v>-25.6</v>
      </c>
    </row>
    <row r="2086" spans="1:20" x14ac:dyDescent="0.25">
      <c r="A2086" t="s">
        <v>75</v>
      </c>
      <c r="B2086" t="s">
        <v>1440</v>
      </c>
      <c r="C2086" t="s">
        <v>25</v>
      </c>
      <c r="D2086" t="s">
        <v>480</v>
      </c>
      <c r="E2086" t="s">
        <v>186</v>
      </c>
      <c r="F2086">
        <v>11735</v>
      </c>
      <c r="G2086" t="s">
        <v>947</v>
      </c>
      <c r="H2086" t="s">
        <v>80</v>
      </c>
      <c r="I2086" t="s">
        <v>281</v>
      </c>
      <c r="J2086" t="s">
        <v>82</v>
      </c>
      <c r="K2086" t="s">
        <v>53</v>
      </c>
      <c r="L2086" t="s">
        <v>165</v>
      </c>
      <c r="M2086" t="s">
        <v>83</v>
      </c>
      <c r="N2086" s="11" t="s">
        <v>84</v>
      </c>
      <c r="O2086" s="11" t="s">
        <v>2274</v>
      </c>
      <c r="P2086">
        <v>-1</v>
      </c>
      <c r="Q2086">
        <v>0</v>
      </c>
      <c r="R2086">
        <v>97</v>
      </c>
      <c r="S2086">
        <v>0</v>
      </c>
      <c r="T2086">
        <v>97</v>
      </c>
    </row>
    <row r="2087" spans="1:20" x14ac:dyDescent="0.25">
      <c r="A2087" t="s">
        <v>75</v>
      </c>
      <c r="B2087" t="s">
        <v>1565</v>
      </c>
      <c r="C2087" t="s">
        <v>27</v>
      </c>
      <c r="D2087" t="s">
        <v>552</v>
      </c>
      <c r="E2087" t="s">
        <v>114</v>
      </c>
      <c r="F2087">
        <v>33624</v>
      </c>
      <c r="G2087" t="s">
        <v>493</v>
      </c>
      <c r="H2087" t="s">
        <v>80</v>
      </c>
      <c r="I2087" t="s">
        <v>81</v>
      </c>
      <c r="J2087" t="s">
        <v>82</v>
      </c>
      <c r="K2087" t="s">
        <v>39</v>
      </c>
      <c r="L2087" t="s">
        <v>39</v>
      </c>
      <c r="M2087" t="s">
        <v>92</v>
      </c>
      <c r="N2087" s="11" t="s">
        <v>84</v>
      </c>
      <c r="O2087" s="11" t="s">
        <v>2274</v>
      </c>
      <c r="P2087">
        <v>1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t="s">
        <v>75</v>
      </c>
      <c r="B2088" t="s">
        <v>968</v>
      </c>
      <c r="C2088" t="s">
        <v>26</v>
      </c>
      <c r="D2088" t="s">
        <v>969</v>
      </c>
      <c r="E2088" t="s">
        <v>426</v>
      </c>
      <c r="F2088">
        <v>37067</v>
      </c>
      <c r="G2088" t="s">
        <v>907</v>
      </c>
      <c r="H2088" t="s">
        <v>80</v>
      </c>
      <c r="I2088" t="s">
        <v>81</v>
      </c>
      <c r="J2088" t="s">
        <v>90</v>
      </c>
      <c r="K2088" t="s">
        <v>53</v>
      </c>
      <c r="L2088" t="s">
        <v>248</v>
      </c>
      <c r="M2088" t="s">
        <v>92</v>
      </c>
      <c r="N2088" s="11" t="s">
        <v>84</v>
      </c>
      <c r="O2088" s="11" t="s">
        <v>2274</v>
      </c>
      <c r="P2088">
        <v>0</v>
      </c>
      <c r="Q2088">
        <v>4</v>
      </c>
      <c r="R2088">
        <v>0</v>
      </c>
      <c r="S2088">
        <v>16.2</v>
      </c>
      <c r="T2088">
        <v>-16.2</v>
      </c>
    </row>
    <row r="2089" spans="1:20" x14ac:dyDescent="0.25">
      <c r="A2089" t="s">
        <v>75</v>
      </c>
      <c r="B2089" t="s">
        <v>536</v>
      </c>
      <c r="C2089" t="s">
        <v>21</v>
      </c>
      <c r="D2089" t="s">
        <v>537</v>
      </c>
      <c r="E2089" t="s">
        <v>159</v>
      </c>
      <c r="F2089">
        <v>66212</v>
      </c>
      <c r="G2089" t="s">
        <v>263</v>
      </c>
      <c r="H2089" t="s">
        <v>80</v>
      </c>
      <c r="I2089" t="s">
        <v>81</v>
      </c>
      <c r="J2089" t="s">
        <v>90</v>
      </c>
      <c r="K2089" t="s">
        <v>53</v>
      </c>
      <c r="L2089" t="s">
        <v>165</v>
      </c>
      <c r="M2089" t="s">
        <v>92</v>
      </c>
      <c r="N2089" s="11" t="s">
        <v>84</v>
      </c>
      <c r="O2089" s="11" t="s">
        <v>2274</v>
      </c>
      <c r="P2089">
        <v>0</v>
      </c>
      <c r="Q2089">
        <v>11</v>
      </c>
      <c r="R2089">
        <v>0</v>
      </c>
      <c r="S2089">
        <v>1241.46</v>
      </c>
      <c r="T2089">
        <v>-1241.46</v>
      </c>
    </row>
    <row r="2090" spans="1:20" x14ac:dyDescent="0.25">
      <c r="A2090" t="s">
        <v>75</v>
      </c>
      <c r="B2090" t="s">
        <v>203</v>
      </c>
      <c r="C2090" t="s">
        <v>22</v>
      </c>
      <c r="D2090" t="s">
        <v>204</v>
      </c>
      <c r="E2090" t="s">
        <v>78</v>
      </c>
      <c r="F2090">
        <v>18436</v>
      </c>
      <c r="G2090" t="s">
        <v>202</v>
      </c>
      <c r="H2090" t="s">
        <v>80</v>
      </c>
      <c r="I2090" t="s">
        <v>81</v>
      </c>
      <c r="J2090" t="s">
        <v>90</v>
      </c>
      <c r="K2090" t="s">
        <v>42</v>
      </c>
      <c r="L2090" t="s">
        <v>91</v>
      </c>
      <c r="M2090" t="s">
        <v>188</v>
      </c>
      <c r="N2090" s="11" t="s">
        <v>84</v>
      </c>
      <c r="O2090" s="11" t="s">
        <v>2274</v>
      </c>
      <c r="P2090">
        <v>0</v>
      </c>
      <c r="Q2090">
        <v>-22</v>
      </c>
      <c r="R2090">
        <v>0</v>
      </c>
      <c r="S2090">
        <v>184.2</v>
      </c>
      <c r="T2090">
        <v>-184.2</v>
      </c>
    </row>
    <row r="2091" spans="1:20" x14ac:dyDescent="0.25">
      <c r="A2091" t="s">
        <v>75</v>
      </c>
      <c r="B2091" t="s">
        <v>515</v>
      </c>
      <c r="C2091" t="s">
        <v>23</v>
      </c>
      <c r="D2091" t="s">
        <v>516</v>
      </c>
      <c r="E2091" t="s">
        <v>517</v>
      </c>
      <c r="F2091">
        <v>99518</v>
      </c>
      <c r="G2091" t="s">
        <v>156</v>
      </c>
      <c r="H2091" t="s">
        <v>80</v>
      </c>
      <c r="I2091" t="s">
        <v>81</v>
      </c>
      <c r="J2091" t="s">
        <v>90</v>
      </c>
      <c r="K2091" t="s">
        <v>38</v>
      </c>
      <c r="L2091" t="s">
        <v>111</v>
      </c>
      <c r="M2091" t="s">
        <v>92</v>
      </c>
      <c r="N2091" s="11" t="s">
        <v>84</v>
      </c>
      <c r="O2091" s="11" t="s">
        <v>2274</v>
      </c>
      <c r="P2091">
        <v>0</v>
      </c>
      <c r="Q2091">
        <v>1</v>
      </c>
      <c r="R2091">
        <v>0</v>
      </c>
      <c r="S2091">
        <v>213.35</v>
      </c>
      <c r="T2091">
        <v>-213.35</v>
      </c>
    </row>
    <row r="2092" spans="1:20" x14ac:dyDescent="0.25">
      <c r="A2092" t="s">
        <v>75</v>
      </c>
      <c r="B2092" t="s">
        <v>479</v>
      </c>
      <c r="C2092" t="s">
        <v>25</v>
      </c>
      <c r="D2092" t="s">
        <v>480</v>
      </c>
      <c r="E2092" t="s">
        <v>186</v>
      </c>
      <c r="F2092">
        <v>11735</v>
      </c>
      <c r="G2092" t="s">
        <v>298</v>
      </c>
      <c r="H2092" t="s">
        <v>80</v>
      </c>
      <c r="I2092" t="s">
        <v>164</v>
      </c>
      <c r="J2092" t="s">
        <v>90</v>
      </c>
      <c r="K2092" t="s">
        <v>38</v>
      </c>
      <c r="L2092" t="s">
        <v>129</v>
      </c>
      <c r="M2092" t="s">
        <v>188</v>
      </c>
      <c r="N2092" s="11" t="s">
        <v>84</v>
      </c>
      <c r="O2092" s="11" t="s">
        <v>2274</v>
      </c>
      <c r="P2092">
        <v>0</v>
      </c>
      <c r="Q2092">
        <v>2</v>
      </c>
      <c r="R2092">
        <v>0</v>
      </c>
      <c r="S2092">
        <v>288.82</v>
      </c>
      <c r="T2092">
        <v>-288.82</v>
      </c>
    </row>
    <row r="2093" spans="1:20" x14ac:dyDescent="0.25">
      <c r="A2093" t="s">
        <v>75</v>
      </c>
      <c r="B2093" t="s">
        <v>644</v>
      </c>
      <c r="C2093" t="s">
        <v>28</v>
      </c>
      <c r="D2093" t="s">
        <v>645</v>
      </c>
      <c r="E2093" t="s">
        <v>295</v>
      </c>
      <c r="F2093">
        <v>84780</v>
      </c>
      <c r="G2093" t="s">
        <v>254</v>
      </c>
      <c r="H2093" t="s">
        <v>80</v>
      </c>
      <c r="I2093" t="s">
        <v>81</v>
      </c>
      <c r="J2093" t="s">
        <v>82</v>
      </c>
      <c r="K2093" t="s">
        <v>42</v>
      </c>
      <c r="L2093" t="s">
        <v>91</v>
      </c>
      <c r="M2093" t="s">
        <v>83</v>
      </c>
      <c r="N2093" s="11" t="s">
        <v>84</v>
      </c>
      <c r="O2093" s="11" t="s">
        <v>2274</v>
      </c>
      <c r="P2093">
        <v>-10</v>
      </c>
      <c r="Q2093">
        <v>0</v>
      </c>
      <c r="R2093">
        <v>593.6</v>
      </c>
      <c r="S2093">
        <v>0</v>
      </c>
      <c r="T2093">
        <v>593.6</v>
      </c>
    </row>
    <row r="2094" spans="1:20" x14ac:dyDescent="0.25">
      <c r="A2094" t="s">
        <v>75</v>
      </c>
      <c r="B2094" t="s">
        <v>125</v>
      </c>
      <c r="C2094" t="s">
        <v>29</v>
      </c>
      <c r="D2094" t="s">
        <v>126</v>
      </c>
      <c r="E2094" t="s">
        <v>100</v>
      </c>
      <c r="F2094">
        <v>46567</v>
      </c>
      <c r="G2094" t="s">
        <v>1046</v>
      </c>
      <c r="H2094" t="s">
        <v>80</v>
      </c>
      <c r="I2094" t="s">
        <v>81</v>
      </c>
      <c r="J2094" t="s">
        <v>82</v>
      </c>
      <c r="K2094" t="s">
        <v>53</v>
      </c>
      <c r="L2094" t="s">
        <v>248</v>
      </c>
      <c r="M2094" t="s">
        <v>83</v>
      </c>
      <c r="N2094" s="11" t="s">
        <v>84</v>
      </c>
      <c r="O2094" s="11" t="s">
        <v>2274</v>
      </c>
      <c r="P2094">
        <v>-1</v>
      </c>
      <c r="Q2094">
        <v>0</v>
      </c>
      <c r="R2094">
        <v>33.57</v>
      </c>
      <c r="S2094">
        <v>0</v>
      </c>
      <c r="T2094">
        <v>33.57</v>
      </c>
    </row>
    <row r="2095" spans="1:20" x14ac:dyDescent="0.25">
      <c r="A2095" t="s">
        <v>75</v>
      </c>
      <c r="B2095" t="s">
        <v>1566</v>
      </c>
      <c r="C2095" t="s">
        <v>18</v>
      </c>
      <c r="D2095" t="s">
        <v>1567</v>
      </c>
      <c r="E2095" t="s">
        <v>466</v>
      </c>
      <c r="F2095">
        <v>70123</v>
      </c>
      <c r="G2095" t="s">
        <v>173</v>
      </c>
      <c r="H2095" t="s">
        <v>80</v>
      </c>
      <c r="I2095" t="s">
        <v>81</v>
      </c>
      <c r="J2095" t="s">
        <v>82</v>
      </c>
      <c r="K2095" t="s">
        <v>36</v>
      </c>
      <c r="L2095" t="s">
        <v>36</v>
      </c>
      <c r="M2095" t="s">
        <v>83</v>
      </c>
      <c r="N2095" s="11" t="s">
        <v>84</v>
      </c>
      <c r="O2095" s="11" t="s">
        <v>2274</v>
      </c>
      <c r="P2095">
        <v>-1</v>
      </c>
      <c r="Q2095">
        <v>0</v>
      </c>
      <c r="R2095">
        <v>68.569999999999993</v>
      </c>
      <c r="S2095">
        <v>0</v>
      </c>
      <c r="T2095">
        <v>68.569999999999993</v>
      </c>
    </row>
    <row r="2096" spans="1:20" x14ac:dyDescent="0.25">
      <c r="A2096" t="s">
        <v>75</v>
      </c>
      <c r="B2096" t="s">
        <v>2237</v>
      </c>
      <c r="C2096" t="s">
        <v>29</v>
      </c>
      <c r="D2096" t="s">
        <v>2238</v>
      </c>
      <c r="E2096" t="s">
        <v>78</v>
      </c>
      <c r="F2096">
        <v>15026</v>
      </c>
      <c r="G2096" t="s">
        <v>1737</v>
      </c>
      <c r="H2096" t="s">
        <v>80</v>
      </c>
      <c r="I2096" t="s">
        <v>81</v>
      </c>
      <c r="J2096" t="s">
        <v>82</v>
      </c>
      <c r="K2096" t="s">
        <v>53</v>
      </c>
      <c r="L2096" t="s">
        <v>165</v>
      </c>
      <c r="M2096" t="s">
        <v>83</v>
      </c>
      <c r="N2096" s="11" t="s">
        <v>84</v>
      </c>
      <c r="O2096" s="11" t="s">
        <v>2274</v>
      </c>
      <c r="P2096">
        <v>-1</v>
      </c>
      <c r="Q2096">
        <v>0</v>
      </c>
      <c r="R2096">
        <v>127.05</v>
      </c>
      <c r="S2096">
        <v>0</v>
      </c>
      <c r="T2096">
        <v>127.05</v>
      </c>
    </row>
    <row r="2097" spans="1:20" x14ac:dyDescent="0.25">
      <c r="A2097" t="s">
        <v>75</v>
      </c>
      <c r="B2097" t="s">
        <v>483</v>
      </c>
      <c r="C2097" t="s">
        <v>18</v>
      </c>
      <c r="D2097" t="s">
        <v>332</v>
      </c>
      <c r="E2097" t="s">
        <v>333</v>
      </c>
      <c r="F2097">
        <v>72401</v>
      </c>
      <c r="G2097" t="s">
        <v>173</v>
      </c>
      <c r="H2097" t="s">
        <v>80</v>
      </c>
      <c r="I2097" t="s">
        <v>81</v>
      </c>
      <c r="J2097" t="s">
        <v>82</v>
      </c>
      <c r="K2097" t="s">
        <v>36</v>
      </c>
      <c r="L2097" t="s">
        <v>36</v>
      </c>
      <c r="M2097" t="s">
        <v>83</v>
      </c>
      <c r="N2097" s="11" t="s">
        <v>84</v>
      </c>
      <c r="O2097" s="11" t="s">
        <v>2274</v>
      </c>
      <c r="P2097">
        <v>-4</v>
      </c>
      <c r="Q2097">
        <v>0</v>
      </c>
      <c r="R2097">
        <v>356.2</v>
      </c>
      <c r="S2097">
        <v>0</v>
      </c>
      <c r="T2097">
        <v>356.2</v>
      </c>
    </row>
    <row r="2098" spans="1:20" x14ac:dyDescent="0.25">
      <c r="A2098" t="s">
        <v>75</v>
      </c>
      <c r="B2098" t="s">
        <v>424</v>
      </c>
      <c r="C2098" t="s">
        <v>26</v>
      </c>
      <c r="D2098" t="s">
        <v>425</v>
      </c>
      <c r="E2098" t="s">
        <v>426</v>
      </c>
      <c r="F2098">
        <v>37204</v>
      </c>
      <c r="G2098" t="s">
        <v>1022</v>
      </c>
      <c r="H2098" t="s">
        <v>80</v>
      </c>
      <c r="I2098" t="s">
        <v>81</v>
      </c>
      <c r="J2098" t="s">
        <v>90</v>
      </c>
      <c r="K2098" t="s">
        <v>42</v>
      </c>
      <c r="L2098" t="s">
        <v>91</v>
      </c>
      <c r="M2098" t="s">
        <v>92</v>
      </c>
      <c r="N2098" s="11" t="s">
        <v>84</v>
      </c>
      <c r="O2098" s="11" t="s">
        <v>2274</v>
      </c>
      <c r="P2098">
        <v>0</v>
      </c>
      <c r="Q2098">
        <v>10</v>
      </c>
      <c r="R2098">
        <v>0</v>
      </c>
      <c r="S2098">
        <v>32.5</v>
      </c>
      <c r="T2098">
        <v>-32.5</v>
      </c>
    </row>
    <row r="2099" spans="1:20" x14ac:dyDescent="0.25">
      <c r="A2099" t="s">
        <v>75</v>
      </c>
      <c r="B2099" t="s">
        <v>125</v>
      </c>
      <c r="C2099" t="s">
        <v>29</v>
      </c>
      <c r="D2099" t="s">
        <v>126</v>
      </c>
      <c r="E2099" t="s">
        <v>100</v>
      </c>
      <c r="F2099">
        <v>46567</v>
      </c>
      <c r="G2099" t="s">
        <v>1568</v>
      </c>
      <c r="H2099" t="s">
        <v>80</v>
      </c>
      <c r="I2099" t="s">
        <v>81</v>
      </c>
      <c r="J2099" t="s">
        <v>90</v>
      </c>
      <c r="K2099" t="s">
        <v>53</v>
      </c>
      <c r="L2099" t="s">
        <v>675</v>
      </c>
      <c r="M2099" t="s">
        <v>92</v>
      </c>
      <c r="N2099" s="11" t="s">
        <v>84</v>
      </c>
      <c r="O2099" s="11" t="s">
        <v>2274</v>
      </c>
      <c r="P2099">
        <v>0</v>
      </c>
      <c r="Q2099">
        <v>1</v>
      </c>
      <c r="R2099">
        <v>0</v>
      </c>
      <c r="S2099">
        <v>558.29999999999995</v>
      </c>
      <c r="T2099">
        <v>-558.29999999999995</v>
      </c>
    </row>
    <row r="2100" spans="1:20" x14ac:dyDescent="0.25">
      <c r="A2100" t="s">
        <v>75</v>
      </c>
      <c r="B2100" t="s">
        <v>1353</v>
      </c>
      <c r="C2100" t="s">
        <v>20</v>
      </c>
      <c r="D2100" t="s">
        <v>1354</v>
      </c>
      <c r="E2100" t="s">
        <v>186</v>
      </c>
      <c r="F2100">
        <v>14580</v>
      </c>
      <c r="G2100" t="s">
        <v>1960</v>
      </c>
      <c r="H2100" t="s">
        <v>80</v>
      </c>
      <c r="I2100" t="s">
        <v>281</v>
      </c>
      <c r="J2100" t="s">
        <v>82</v>
      </c>
      <c r="K2100" t="s">
        <v>46</v>
      </c>
      <c r="L2100" t="s">
        <v>650</v>
      </c>
      <c r="M2100" t="s">
        <v>83</v>
      </c>
      <c r="N2100" s="11" t="s">
        <v>84</v>
      </c>
      <c r="O2100" s="11" t="s">
        <v>2274</v>
      </c>
      <c r="P2100">
        <v>-2</v>
      </c>
      <c r="Q2100">
        <v>0</v>
      </c>
      <c r="R2100">
        <v>246.62</v>
      </c>
      <c r="S2100">
        <v>0</v>
      </c>
      <c r="T2100">
        <v>246.62</v>
      </c>
    </row>
    <row r="2101" spans="1:20" x14ac:dyDescent="0.25">
      <c r="A2101" t="s">
        <v>75</v>
      </c>
      <c r="B2101" t="s">
        <v>677</v>
      </c>
      <c r="C2101" t="s">
        <v>28</v>
      </c>
      <c r="D2101" t="s">
        <v>678</v>
      </c>
      <c r="E2101" t="s">
        <v>95</v>
      </c>
      <c r="F2101">
        <v>80124</v>
      </c>
      <c r="G2101" t="s">
        <v>292</v>
      </c>
      <c r="H2101" t="s">
        <v>80</v>
      </c>
      <c r="I2101" t="s">
        <v>81</v>
      </c>
      <c r="J2101" t="s">
        <v>82</v>
      </c>
      <c r="K2101" t="s">
        <v>38</v>
      </c>
      <c r="L2101" t="s">
        <v>111</v>
      </c>
      <c r="M2101" t="s">
        <v>83</v>
      </c>
      <c r="N2101" s="11" t="s">
        <v>84</v>
      </c>
      <c r="O2101" s="11" t="s">
        <v>2274</v>
      </c>
      <c r="P2101">
        <v>-2</v>
      </c>
      <c r="Q2101">
        <v>0</v>
      </c>
      <c r="R2101">
        <v>299.5</v>
      </c>
      <c r="S2101">
        <v>0</v>
      </c>
      <c r="T2101">
        <v>299.5</v>
      </c>
    </row>
    <row r="2102" spans="1:20" x14ac:dyDescent="0.25">
      <c r="A2102" t="s">
        <v>75</v>
      </c>
      <c r="B2102" t="s">
        <v>197</v>
      </c>
      <c r="C2102" t="s">
        <v>23</v>
      </c>
      <c r="D2102" t="s">
        <v>198</v>
      </c>
      <c r="E2102" t="s">
        <v>176</v>
      </c>
      <c r="F2102">
        <v>98052</v>
      </c>
      <c r="G2102" t="s">
        <v>798</v>
      </c>
      <c r="H2102" t="s">
        <v>80</v>
      </c>
      <c r="I2102" t="s">
        <v>81</v>
      </c>
      <c r="J2102" t="s">
        <v>90</v>
      </c>
      <c r="K2102" t="s">
        <v>38</v>
      </c>
      <c r="L2102" t="s">
        <v>111</v>
      </c>
      <c r="M2102" t="s">
        <v>92</v>
      </c>
      <c r="N2102" s="11" t="s">
        <v>84</v>
      </c>
      <c r="O2102" s="11" t="s">
        <v>2274</v>
      </c>
      <c r="P2102">
        <v>0</v>
      </c>
      <c r="Q2102">
        <v>6</v>
      </c>
      <c r="R2102">
        <v>0</v>
      </c>
      <c r="S2102">
        <v>571.86</v>
      </c>
      <c r="T2102">
        <v>-571.86</v>
      </c>
    </row>
    <row r="2103" spans="1:20" x14ac:dyDescent="0.25">
      <c r="A2103" t="s">
        <v>75</v>
      </c>
      <c r="B2103" t="s">
        <v>212</v>
      </c>
      <c r="C2103" t="s">
        <v>25</v>
      </c>
      <c r="D2103" t="s">
        <v>213</v>
      </c>
      <c r="E2103" t="s">
        <v>186</v>
      </c>
      <c r="F2103">
        <v>11803</v>
      </c>
      <c r="G2103" t="s">
        <v>1569</v>
      </c>
      <c r="H2103" t="s">
        <v>80</v>
      </c>
      <c r="I2103" t="s">
        <v>81</v>
      </c>
      <c r="J2103" t="s">
        <v>90</v>
      </c>
      <c r="K2103" t="s">
        <v>53</v>
      </c>
      <c r="L2103" t="s">
        <v>193</v>
      </c>
      <c r="M2103" t="s">
        <v>92</v>
      </c>
      <c r="N2103" s="11" t="s">
        <v>84</v>
      </c>
      <c r="O2103" s="11" t="s">
        <v>2274</v>
      </c>
      <c r="P2103">
        <v>0</v>
      </c>
      <c r="Q2103">
        <v>3</v>
      </c>
      <c r="R2103">
        <v>0</v>
      </c>
      <c r="S2103">
        <v>361.05</v>
      </c>
      <c r="T2103">
        <v>-361.05</v>
      </c>
    </row>
    <row r="2104" spans="1:20" x14ac:dyDescent="0.25">
      <c r="A2104" t="s">
        <v>75</v>
      </c>
      <c r="B2104" t="s">
        <v>171</v>
      </c>
      <c r="C2104" t="s">
        <v>23</v>
      </c>
      <c r="D2104" t="s">
        <v>513</v>
      </c>
      <c r="E2104" t="s">
        <v>176</v>
      </c>
      <c r="F2104">
        <v>98005</v>
      </c>
      <c r="G2104" t="s">
        <v>1833</v>
      </c>
      <c r="H2104" t="s">
        <v>461</v>
      </c>
      <c r="I2104" t="s">
        <v>81</v>
      </c>
      <c r="J2104" t="s">
        <v>90</v>
      </c>
      <c r="K2104" t="s">
        <v>53</v>
      </c>
      <c r="L2104" t="s">
        <v>459</v>
      </c>
      <c r="M2104" t="s">
        <v>92</v>
      </c>
      <c r="N2104" s="11" t="s">
        <v>84</v>
      </c>
      <c r="O2104" s="11" t="s">
        <v>2274</v>
      </c>
      <c r="P2104">
        <v>0</v>
      </c>
      <c r="Q2104">
        <v>3</v>
      </c>
      <c r="R2104">
        <v>0</v>
      </c>
      <c r="S2104">
        <v>11.85</v>
      </c>
      <c r="T2104">
        <v>-11.85</v>
      </c>
    </row>
    <row r="2105" spans="1:20" x14ac:dyDescent="0.25">
      <c r="A2105" t="s">
        <v>75</v>
      </c>
      <c r="B2105" t="s">
        <v>2167</v>
      </c>
      <c r="C2105" t="s">
        <v>18</v>
      </c>
      <c r="D2105" t="s">
        <v>2168</v>
      </c>
      <c r="E2105" t="s">
        <v>466</v>
      </c>
      <c r="F2105">
        <v>70006</v>
      </c>
      <c r="G2105" t="s">
        <v>493</v>
      </c>
      <c r="H2105" t="s">
        <v>80</v>
      </c>
      <c r="I2105" t="s">
        <v>81</v>
      </c>
      <c r="J2105" t="s">
        <v>82</v>
      </c>
      <c r="K2105" t="s">
        <v>39</v>
      </c>
      <c r="L2105" t="s">
        <v>39</v>
      </c>
      <c r="M2105" t="s">
        <v>92</v>
      </c>
      <c r="N2105" s="11" t="s">
        <v>84</v>
      </c>
      <c r="O2105" s="11" t="s">
        <v>2274</v>
      </c>
      <c r="P2105">
        <v>-1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75</v>
      </c>
      <c r="B2106" t="s">
        <v>1014</v>
      </c>
      <c r="C2106" t="s">
        <v>20</v>
      </c>
      <c r="D2106" t="s">
        <v>1015</v>
      </c>
      <c r="E2106" t="s">
        <v>244</v>
      </c>
      <c r="F2106">
        <v>1949</v>
      </c>
      <c r="G2106" t="s">
        <v>1570</v>
      </c>
      <c r="H2106" t="s">
        <v>80</v>
      </c>
      <c r="I2106" t="s">
        <v>81</v>
      </c>
      <c r="J2106" t="s">
        <v>90</v>
      </c>
      <c r="K2106" t="s">
        <v>53</v>
      </c>
      <c r="L2106" t="s">
        <v>228</v>
      </c>
      <c r="M2106" t="s">
        <v>92</v>
      </c>
      <c r="N2106" s="11" t="s">
        <v>84</v>
      </c>
      <c r="O2106" s="11" t="s">
        <v>2274</v>
      </c>
      <c r="P2106">
        <v>0</v>
      </c>
      <c r="Q2106">
        <v>1</v>
      </c>
      <c r="R2106">
        <v>0</v>
      </c>
      <c r="S2106">
        <v>513.32000000000005</v>
      </c>
      <c r="T2106">
        <v>-513.32000000000005</v>
      </c>
    </row>
    <row r="2107" spans="1:20" x14ac:dyDescent="0.25">
      <c r="A2107" t="s">
        <v>75</v>
      </c>
      <c r="B2107" t="s">
        <v>1278</v>
      </c>
      <c r="C2107" t="s">
        <v>18</v>
      </c>
      <c r="D2107" t="s">
        <v>1279</v>
      </c>
      <c r="E2107" t="s">
        <v>191</v>
      </c>
      <c r="F2107">
        <v>77568</v>
      </c>
      <c r="G2107" t="s">
        <v>1571</v>
      </c>
      <c r="H2107" t="s">
        <v>80</v>
      </c>
      <c r="I2107" t="s">
        <v>81</v>
      </c>
      <c r="J2107" t="s">
        <v>82</v>
      </c>
      <c r="K2107" t="s">
        <v>39</v>
      </c>
      <c r="L2107" t="s">
        <v>39</v>
      </c>
      <c r="M2107" t="s">
        <v>92</v>
      </c>
      <c r="N2107" s="11" t="s">
        <v>84</v>
      </c>
      <c r="O2107" s="11" t="s">
        <v>2274</v>
      </c>
      <c r="P2107">
        <v>0</v>
      </c>
      <c r="Q2107">
        <v>1</v>
      </c>
      <c r="R2107">
        <v>0</v>
      </c>
      <c r="S2107">
        <v>0</v>
      </c>
      <c r="T2107">
        <v>0</v>
      </c>
    </row>
    <row r="2108" spans="1:20" x14ac:dyDescent="0.25">
      <c r="A2108" t="s">
        <v>75</v>
      </c>
      <c r="B2108" t="s">
        <v>1572</v>
      </c>
      <c r="C2108" t="s">
        <v>26</v>
      </c>
      <c r="D2108" t="s">
        <v>1573</v>
      </c>
      <c r="E2108" t="s">
        <v>426</v>
      </c>
      <c r="F2108">
        <v>38305</v>
      </c>
      <c r="G2108" t="s">
        <v>1574</v>
      </c>
      <c r="H2108" t="s">
        <v>1575</v>
      </c>
      <c r="I2108" t="s">
        <v>281</v>
      </c>
      <c r="J2108" t="s">
        <v>90</v>
      </c>
      <c r="K2108" t="s">
        <v>35</v>
      </c>
      <c r="L2108" t="s">
        <v>1576</v>
      </c>
      <c r="M2108" t="s">
        <v>92</v>
      </c>
      <c r="N2108" s="11" t="s">
        <v>84</v>
      </c>
      <c r="O2108" s="11" t="s">
        <v>2274</v>
      </c>
      <c r="P2108">
        <v>0</v>
      </c>
      <c r="Q2108">
        <v>2</v>
      </c>
      <c r="R2108">
        <v>0</v>
      </c>
      <c r="S2108">
        <v>69.5</v>
      </c>
      <c r="T2108">
        <v>-69.5</v>
      </c>
    </row>
    <row r="2109" spans="1:20" x14ac:dyDescent="0.25">
      <c r="A2109" t="s">
        <v>75</v>
      </c>
      <c r="B2109" t="s">
        <v>360</v>
      </c>
      <c r="C2109" t="s">
        <v>26</v>
      </c>
      <c r="D2109" t="s">
        <v>361</v>
      </c>
      <c r="E2109" t="s">
        <v>105</v>
      </c>
      <c r="F2109">
        <v>29601</v>
      </c>
      <c r="G2109" t="s">
        <v>1527</v>
      </c>
      <c r="H2109" t="s">
        <v>80</v>
      </c>
      <c r="I2109" t="s">
        <v>81</v>
      </c>
      <c r="J2109" t="s">
        <v>90</v>
      </c>
      <c r="K2109" t="s">
        <v>42</v>
      </c>
      <c r="L2109" t="s">
        <v>91</v>
      </c>
      <c r="M2109" t="s">
        <v>188</v>
      </c>
      <c r="N2109" s="11" t="s">
        <v>84</v>
      </c>
      <c r="O2109" s="11" t="s">
        <v>2274</v>
      </c>
      <c r="P2109">
        <v>0</v>
      </c>
      <c r="Q2109">
        <v>2</v>
      </c>
      <c r="R2109">
        <v>0</v>
      </c>
      <c r="S2109">
        <v>166.6</v>
      </c>
      <c r="T2109">
        <v>-166.6</v>
      </c>
    </row>
    <row r="2110" spans="1:20" x14ac:dyDescent="0.25">
      <c r="A2110" t="s">
        <v>75</v>
      </c>
      <c r="B2110" t="s">
        <v>536</v>
      </c>
      <c r="C2110" t="s">
        <v>21</v>
      </c>
      <c r="D2110" t="s">
        <v>537</v>
      </c>
      <c r="E2110" t="s">
        <v>159</v>
      </c>
      <c r="F2110">
        <v>66212</v>
      </c>
      <c r="G2110" t="s">
        <v>749</v>
      </c>
      <c r="H2110" t="s">
        <v>80</v>
      </c>
      <c r="I2110" t="s">
        <v>164</v>
      </c>
      <c r="J2110" t="s">
        <v>90</v>
      </c>
      <c r="K2110" t="s">
        <v>38</v>
      </c>
      <c r="L2110" t="s">
        <v>129</v>
      </c>
      <c r="M2110" t="s">
        <v>92</v>
      </c>
      <c r="N2110" s="11" t="s">
        <v>84</v>
      </c>
      <c r="O2110" s="11" t="s">
        <v>2274</v>
      </c>
      <c r="P2110">
        <v>0</v>
      </c>
      <c r="Q2110">
        <v>4</v>
      </c>
      <c r="R2110">
        <v>0</v>
      </c>
      <c r="S2110">
        <v>405.12</v>
      </c>
      <c r="T2110">
        <v>-405.12</v>
      </c>
    </row>
    <row r="2111" spans="1:20" x14ac:dyDescent="0.25">
      <c r="A2111" t="s">
        <v>75</v>
      </c>
      <c r="B2111" t="s">
        <v>1248</v>
      </c>
      <c r="C2111" t="s">
        <v>20</v>
      </c>
      <c r="D2111" t="s">
        <v>126</v>
      </c>
      <c r="E2111" t="s">
        <v>186</v>
      </c>
      <c r="F2111">
        <v>13204</v>
      </c>
      <c r="G2111" t="s">
        <v>477</v>
      </c>
      <c r="H2111" t="s">
        <v>80</v>
      </c>
      <c r="I2111" t="s">
        <v>81</v>
      </c>
      <c r="J2111" t="s">
        <v>90</v>
      </c>
      <c r="K2111" t="s">
        <v>38</v>
      </c>
      <c r="L2111" t="s">
        <v>111</v>
      </c>
      <c r="M2111" t="s">
        <v>92</v>
      </c>
      <c r="N2111" s="11" t="s">
        <v>84</v>
      </c>
      <c r="O2111" s="11" t="s">
        <v>2274</v>
      </c>
      <c r="P2111">
        <v>0</v>
      </c>
      <c r="Q2111">
        <v>1</v>
      </c>
      <c r="R2111">
        <v>0</v>
      </c>
      <c r="S2111">
        <v>115.2</v>
      </c>
      <c r="T2111">
        <v>-115.2</v>
      </c>
    </row>
    <row r="2112" spans="1:20" x14ac:dyDescent="0.25">
      <c r="A2112" t="s">
        <v>75</v>
      </c>
      <c r="B2112" t="s">
        <v>200</v>
      </c>
      <c r="C2112" t="s">
        <v>28</v>
      </c>
      <c r="D2112" t="s">
        <v>201</v>
      </c>
      <c r="E2112" t="s">
        <v>95</v>
      </c>
      <c r="F2112">
        <v>80002</v>
      </c>
      <c r="G2112" t="s">
        <v>1677</v>
      </c>
      <c r="H2112" t="s">
        <v>80</v>
      </c>
      <c r="I2112" t="s">
        <v>81</v>
      </c>
      <c r="J2112" t="s">
        <v>90</v>
      </c>
      <c r="K2112" t="s">
        <v>53</v>
      </c>
      <c r="L2112" t="s">
        <v>228</v>
      </c>
      <c r="M2112" t="s">
        <v>92</v>
      </c>
      <c r="N2112" s="11" t="s">
        <v>84</v>
      </c>
      <c r="O2112" s="11" t="s">
        <v>2274</v>
      </c>
      <c r="P2112">
        <v>0</v>
      </c>
      <c r="Q2112">
        <v>4</v>
      </c>
      <c r="R2112">
        <v>0</v>
      </c>
      <c r="S2112">
        <v>336.8</v>
      </c>
      <c r="T2112">
        <v>-336.8</v>
      </c>
    </row>
    <row r="2113" spans="1:20" x14ac:dyDescent="0.25">
      <c r="A2113" t="s">
        <v>75</v>
      </c>
      <c r="B2113" t="s">
        <v>995</v>
      </c>
      <c r="C2113" t="s">
        <v>18</v>
      </c>
      <c r="D2113" t="s">
        <v>996</v>
      </c>
      <c r="E2113" t="s">
        <v>191</v>
      </c>
      <c r="F2113">
        <v>75604</v>
      </c>
      <c r="G2113" t="s">
        <v>1425</v>
      </c>
      <c r="H2113" t="s">
        <v>80</v>
      </c>
      <c r="I2113" t="s">
        <v>281</v>
      </c>
      <c r="J2113" t="s">
        <v>90</v>
      </c>
      <c r="K2113" t="s">
        <v>44</v>
      </c>
      <c r="L2113" t="s">
        <v>149</v>
      </c>
      <c r="M2113" t="s">
        <v>229</v>
      </c>
      <c r="N2113" s="11" t="s">
        <v>84</v>
      </c>
      <c r="O2113" s="11" t="s">
        <v>2274</v>
      </c>
      <c r="P2113">
        <v>0</v>
      </c>
      <c r="Q2113">
        <v>7</v>
      </c>
      <c r="R2113">
        <v>0</v>
      </c>
      <c r="S2113">
        <v>8.0500000000000007</v>
      </c>
      <c r="T2113">
        <v>-8.0500000000000007</v>
      </c>
    </row>
    <row r="2114" spans="1:20" x14ac:dyDescent="0.25">
      <c r="A2114" t="s">
        <v>75</v>
      </c>
      <c r="B2114" t="s">
        <v>573</v>
      </c>
      <c r="C2114" t="s">
        <v>22</v>
      </c>
      <c r="D2114" t="s">
        <v>574</v>
      </c>
      <c r="E2114" t="s">
        <v>78</v>
      </c>
      <c r="F2114">
        <v>19020</v>
      </c>
      <c r="G2114" t="s">
        <v>1088</v>
      </c>
      <c r="H2114" t="s">
        <v>461</v>
      </c>
      <c r="I2114" t="s">
        <v>81</v>
      </c>
      <c r="J2114" t="s">
        <v>90</v>
      </c>
      <c r="K2114" t="s">
        <v>42</v>
      </c>
      <c r="L2114" t="s">
        <v>91</v>
      </c>
      <c r="M2114" t="s">
        <v>92</v>
      </c>
      <c r="N2114" s="11" t="s">
        <v>84</v>
      </c>
      <c r="O2114" s="11" t="s">
        <v>2274</v>
      </c>
      <c r="P2114">
        <v>0</v>
      </c>
      <c r="Q2114">
        <v>4</v>
      </c>
      <c r="R2114">
        <v>0</v>
      </c>
      <c r="S2114">
        <v>5.48</v>
      </c>
      <c r="T2114">
        <v>-5.48</v>
      </c>
    </row>
    <row r="2115" spans="1:20" x14ac:dyDescent="0.25">
      <c r="A2115" t="s">
        <v>75</v>
      </c>
      <c r="B2115" t="s">
        <v>835</v>
      </c>
      <c r="C2115" t="s">
        <v>23</v>
      </c>
      <c r="D2115" t="s">
        <v>836</v>
      </c>
      <c r="E2115" t="s">
        <v>837</v>
      </c>
      <c r="F2115">
        <v>83864</v>
      </c>
      <c r="G2115" t="s">
        <v>119</v>
      </c>
      <c r="H2115" t="s">
        <v>80</v>
      </c>
      <c r="I2115" t="s">
        <v>81</v>
      </c>
      <c r="J2115" t="s">
        <v>82</v>
      </c>
      <c r="K2115" t="s">
        <v>38</v>
      </c>
      <c r="L2115" t="s">
        <v>111</v>
      </c>
      <c r="M2115" t="s">
        <v>83</v>
      </c>
      <c r="N2115" s="11" t="s">
        <v>84</v>
      </c>
      <c r="O2115" s="11" t="s">
        <v>2274</v>
      </c>
      <c r="P2115">
        <v>-4</v>
      </c>
      <c r="Q2115">
        <v>0</v>
      </c>
      <c r="R2115">
        <v>506.8</v>
      </c>
      <c r="S2115">
        <v>0</v>
      </c>
      <c r="T2115">
        <v>506.8</v>
      </c>
    </row>
    <row r="2116" spans="1:20" x14ac:dyDescent="0.25">
      <c r="A2116" t="s">
        <v>75</v>
      </c>
      <c r="B2116" t="s">
        <v>362</v>
      </c>
      <c r="C2116" t="s">
        <v>18</v>
      </c>
      <c r="D2116" t="s">
        <v>363</v>
      </c>
      <c r="E2116" t="s">
        <v>191</v>
      </c>
      <c r="F2116">
        <v>78734</v>
      </c>
      <c r="G2116" t="s">
        <v>392</v>
      </c>
      <c r="H2116" t="s">
        <v>80</v>
      </c>
      <c r="I2116" t="s">
        <v>281</v>
      </c>
      <c r="J2116" t="s">
        <v>82</v>
      </c>
      <c r="K2116" t="s">
        <v>42</v>
      </c>
      <c r="L2116" t="s">
        <v>91</v>
      </c>
      <c r="M2116" t="s">
        <v>83</v>
      </c>
      <c r="N2116" s="11" t="s">
        <v>84</v>
      </c>
      <c r="O2116" s="11" t="s">
        <v>2274</v>
      </c>
      <c r="P2116">
        <v>12</v>
      </c>
      <c r="Q2116">
        <v>0</v>
      </c>
      <c r="R2116">
        <v>99</v>
      </c>
      <c r="S2116">
        <v>0</v>
      </c>
      <c r="T2116">
        <v>99</v>
      </c>
    </row>
    <row r="2117" spans="1:20" x14ac:dyDescent="0.25">
      <c r="A2117" t="s">
        <v>75</v>
      </c>
      <c r="B2117" t="s">
        <v>1353</v>
      </c>
      <c r="C2117" t="s">
        <v>20</v>
      </c>
      <c r="D2117" t="s">
        <v>1354</v>
      </c>
      <c r="E2117" t="s">
        <v>186</v>
      </c>
      <c r="F2117">
        <v>14580</v>
      </c>
      <c r="G2117" t="s">
        <v>152</v>
      </c>
      <c r="H2117" t="s">
        <v>80</v>
      </c>
      <c r="I2117" t="s">
        <v>81</v>
      </c>
      <c r="J2117" t="s">
        <v>90</v>
      </c>
      <c r="K2117" t="s">
        <v>38</v>
      </c>
      <c r="L2117" t="s">
        <v>111</v>
      </c>
      <c r="M2117" t="s">
        <v>92</v>
      </c>
      <c r="N2117" s="11" t="s">
        <v>84</v>
      </c>
      <c r="O2117" s="11" t="s">
        <v>2274</v>
      </c>
      <c r="P2117">
        <v>0</v>
      </c>
      <c r="Q2117">
        <v>12</v>
      </c>
      <c r="R2117">
        <v>0</v>
      </c>
      <c r="S2117">
        <v>1023.6</v>
      </c>
      <c r="T2117">
        <v>-1023.6</v>
      </c>
    </row>
    <row r="2118" spans="1:20" x14ac:dyDescent="0.25">
      <c r="A2118" t="s">
        <v>75</v>
      </c>
      <c r="B2118" t="s">
        <v>505</v>
      </c>
      <c r="C2118" t="s">
        <v>29</v>
      </c>
      <c r="D2118" t="s">
        <v>506</v>
      </c>
      <c r="E2118" t="s">
        <v>87</v>
      </c>
      <c r="F2118">
        <v>43528</v>
      </c>
      <c r="G2118" t="s">
        <v>1579</v>
      </c>
      <c r="H2118" t="s">
        <v>80</v>
      </c>
      <c r="I2118" t="s">
        <v>281</v>
      </c>
      <c r="J2118" t="s">
        <v>90</v>
      </c>
      <c r="K2118" t="s">
        <v>53</v>
      </c>
      <c r="L2118" t="s">
        <v>368</v>
      </c>
      <c r="M2118" t="s">
        <v>92</v>
      </c>
      <c r="N2118" s="11" t="s">
        <v>84</v>
      </c>
      <c r="O2118" s="11" t="s">
        <v>2274</v>
      </c>
      <c r="P2118">
        <v>0</v>
      </c>
      <c r="Q2118">
        <v>5</v>
      </c>
      <c r="R2118">
        <v>0</v>
      </c>
      <c r="S2118">
        <v>676.9</v>
      </c>
      <c r="T2118">
        <v>-676.9</v>
      </c>
    </row>
    <row r="2119" spans="1:20" x14ac:dyDescent="0.25">
      <c r="A2119" t="s">
        <v>75</v>
      </c>
      <c r="B2119" t="s">
        <v>702</v>
      </c>
      <c r="C2119" t="s">
        <v>25</v>
      </c>
      <c r="D2119" t="s">
        <v>703</v>
      </c>
      <c r="E2119" t="s">
        <v>262</v>
      </c>
      <c r="F2119">
        <v>7724</v>
      </c>
      <c r="G2119" t="s">
        <v>202</v>
      </c>
      <c r="H2119" t="s">
        <v>80</v>
      </c>
      <c r="I2119" t="s">
        <v>81</v>
      </c>
      <c r="J2119" t="s">
        <v>90</v>
      </c>
      <c r="K2119" t="s">
        <v>42</v>
      </c>
      <c r="L2119" t="s">
        <v>91</v>
      </c>
      <c r="M2119" t="s">
        <v>188</v>
      </c>
      <c r="N2119" s="11" t="s">
        <v>84</v>
      </c>
      <c r="O2119" s="11" t="s">
        <v>2274</v>
      </c>
      <c r="P2119">
        <v>0</v>
      </c>
      <c r="Q2119">
        <v>27</v>
      </c>
      <c r="R2119">
        <v>0</v>
      </c>
      <c r="S2119">
        <v>156.06</v>
      </c>
      <c r="T2119">
        <v>-156.06</v>
      </c>
    </row>
    <row r="2120" spans="1:20" x14ac:dyDescent="0.25">
      <c r="A2120" t="s">
        <v>75</v>
      </c>
      <c r="B2120" t="s">
        <v>835</v>
      </c>
      <c r="C2120" t="s">
        <v>23</v>
      </c>
      <c r="D2120" t="s">
        <v>836</v>
      </c>
      <c r="E2120" t="s">
        <v>837</v>
      </c>
      <c r="F2120">
        <v>83864</v>
      </c>
      <c r="G2120" t="s">
        <v>1133</v>
      </c>
      <c r="H2120" t="s">
        <v>80</v>
      </c>
      <c r="I2120" t="s">
        <v>81</v>
      </c>
      <c r="J2120" t="s">
        <v>82</v>
      </c>
      <c r="K2120" t="s">
        <v>53</v>
      </c>
      <c r="L2120" t="s">
        <v>193</v>
      </c>
      <c r="M2120" t="s">
        <v>83</v>
      </c>
      <c r="N2120" s="11" t="s">
        <v>84</v>
      </c>
      <c r="O2120" s="11" t="s">
        <v>2274</v>
      </c>
      <c r="P2120">
        <v>-2</v>
      </c>
      <c r="Q2120">
        <v>0</v>
      </c>
      <c r="R2120">
        <v>1160.5999999999999</v>
      </c>
      <c r="S2120">
        <v>0</v>
      </c>
      <c r="T2120">
        <v>1160.5999999999999</v>
      </c>
    </row>
    <row r="2121" spans="1:20" x14ac:dyDescent="0.25">
      <c r="A2121" t="s">
        <v>75</v>
      </c>
      <c r="B2121" t="s">
        <v>1462</v>
      </c>
      <c r="C2121" t="s">
        <v>27</v>
      </c>
      <c r="D2121" t="s">
        <v>1463</v>
      </c>
      <c r="E2121" t="s">
        <v>114</v>
      </c>
      <c r="F2121">
        <v>33477</v>
      </c>
      <c r="G2121" t="s">
        <v>1483</v>
      </c>
      <c r="H2121" t="s">
        <v>210</v>
      </c>
      <c r="I2121" t="s">
        <v>81</v>
      </c>
      <c r="J2121" t="s">
        <v>82</v>
      </c>
      <c r="K2121" t="s">
        <v>40</v>
      </c>
      <c r="L2121" t="s">
        <v>211</v>
      </c>
      <c r="M2121" t="s">
        <v>83</v>
      </c>
      <c r="N2121" s="11" t="s">
        <v>84</v>
      </c>
      <c r="O2121" s="11" t="s">
        <v>2274</v>
      </c>
      <c r="P2121">
        <v>-3</v>
      </c>
      <c r="Q2121">
        <v>0</v>
      </c>
      <c r="R2121">
        <v>836.1</v>
      </c>
      <c r="S2121">
        <v>0</v>
      </c>
      <c r="T2121">
        <v>836.1</v>
      </c>
    </row>
    <row r="2122" spans="1:20" x14ac:dyDescent="0.25">
      <c r="A2122" t="s">
        <v>75</v>
      </c>
      <c r="B2122" t="s">
        <v>842</v>
      </c>
      <c r="C2122" t="s">
        <v>30</v>
      </c>
      <c r="D2122" t="s">
        <v>843</v>
      </c>
      <c r="E2122" t="s">
        <v>640</v>
      </c>
      <c r="F2122">
        <v>60612</v>
      </c>
      <c r="G2122" t="s">
        <v>610</v>
      </c>
      <c r="H2122" t="s">
        <v>80</v>
      </c>
      <c r="I2122" t="s">
        <v>81</v>
      </c>
      <c r="J2122" t="s">
        <v>82</v>
      </c>
      <c r="K2122" t="s">
        <v>38</v>
      </c>
      <c r="L2122" t="s">
        <v>111</v>
      </c>
      <c r="M2122" t="s">
        <v>83</v>
      </c>
      <c r="N2122" s="11" t="s">
        <v>84</v>
      </c>
      <c r="O2122" s="11" t="s">
        <v>2274</v>
      </c>
      <c r="P2122">
        <v>-1</v>
      </c>
      <c r="Q2122">
        <v>0</v>
      </c>
      <c r="R2122">
        <v>192.3</v>
      </c>
      <c r="S2122">
        <v>0</v>
      </c>
      <c r="T2122">
        <v>192.3</v>
      </c>
    </row>
    <row r="2123" spans="1:20" x14ac:dyDescent="0.25">
      <c r="A2123" t="s">
        <v>75</v>
      </c>
      <c r="B2123" t="s">
        <v>835</v>
      </c>
      <c r="C2123" t="s">
        <v>23</v>
      </c>
      <c r="D2123" t="s">
        <v>836</v>
      </c>
      <c r="E2123" t="s">
        <v>837</v>
      </c>
      <c r="F2123">
        <v>83864</v>
      </c>
      <c r="G2123" t="s">
        <v>1101</v>
      </c>
      <c r="H2123" t="s">
        <v>80</v>
      </c>
      <c r="I2123" t="s">
        <v>81</v>
      </c>
      <c r="J2123" t="s">
        <v>82</v>
      </c>
      <c r="K2123" t="s">
        <v>53</v>
      </c>
      <c r="L2123" t="s">
        <v>165</v>
      </c>
      <c r="M2123" t="s">
        <v>83</v>
      </c>
      <c r="N2123" s="11" t="s">
        <v>84</v>
      </c>
      <c r="O2123" s="11" t="s">
        <v>2274</v>
      </c>
      <c r="P2123">
        <v>-2</v>
      </c>
      <c r="Q2123">
        <v>0</v>
      </c>
      <c r="R2123">
        <v>1301</v>
      </c>
      <c r="S2123">
        <v>0</v>
      </c>
      <c r="T2123">
        <v>1301</v>
      </c>
    </row>
    <row r="2124" spans="1:20" x14ac:dyDescent="0.25">
      <c r="A2124" t="s">
        <v>75</v>
      </c>
      <c r="B2124" t="s">
        <v>1267</v>
      </c>
      <c r="C2124" t="s">
        <v>25</v>
      </c>
      <c r="D2124" t="s">
        <v>957</v>
      </c>
      <c r="E2124" t="s">
        <v>186</v>
      </c>
      <c r="F2124">
        <v>10038</v>
      </c>
      <c r="G2124" t="s">
        <v>1270</v>
      </c>
      <c r="H2124" t="s">
        <v>80</v>
      </c>
      <c r="I2124" t="s">
        <v>81</v>
      </c>
      <c r="J2124" t="s">
        <v>90</v>
      </c>
      <c r="K2124" t="s">
        <v>38</v>
      </c>
      <c r="L2124" t="s">
        <v>129</v>
      </c>
      <c r="M2124" t="s">
        <v>92</v>
      </c>
      <c r="N2124" s="11" t="s">
        <v>84</v>
      </c>
      <c r="O2124" s="11" t="s">
        <v>2274</v>
      </c>
      <c r="P2124">
        <v>0</v>
      </c>
      <c r="Q2124">
        <v>1</v>
      </c>
      <c r="R2124">
        <v>0</v>
      </c>
      <c r="S2124">
        <v>13.5</v>
      </c>
      <c r="T2124">
        <v>-13.5</v>
      </c>
    </row>
    <row r="2125" spans="1:20" x14ac:dyDescent="0.25">
      <c r="A2125" t="s">
        <v>75</v>
      </c>
      <c r="B2125" t="s">
        <v>385</v>
      </c>
      <c r="C2125" t="s">
        <v>26</v>
      </c>
      <c r="D2125" t="s">
        <v>361</v>
      </c>
      <c r="E2125" t="s">
        <v>105</v>
      </c>
      <c r="F2125">
        <v>29601</v>
      </c>
      <c r="G2125" t="s">
        <v>309</v>
      </c>
      <c r="H2125" t="s">
        <v>80</v>
      </c>
      <c r="I2125" t="s">
        <v>281</v>
      </c>
      <c r="J2125" t="s">
        <v>90</v>
      </c>
      <c r="K2125" t="s">
        <v>42</v>
      </c>
      <c r="L2125" t="s">
        <v>91</v>
      </c>
      <c r="M2125" t="s">
        <v>92</v>
      </c>
      <c r="N2125" s="11" t="s">
        <v>84</v>
      </c>
      <c r="O2125" s="11" t="s">
        <v>2274</v>
      </c>
      <c r="P2125">
        <v>0</v>
      </c>
      <c r="Q2125">
        <v>8</v>
      </c>
      <c r="R2125">
        <v>0</v>
      </c>
      <c r="S2125">
        <v>89.6</v>
      </c>
      <c r="T2125">
        <v>-89.6</v>
      </c>
    </row>
    <row r="2126" spans="1:20" x14ac:dyDescent="0.25">
      <c r="A2126" t="s">
        <v>75</v>
      </c>
      <c r="B2126" t="s">
        <v>948</v>
      </c>
      <c r="C2126" t="s">
        <v>26</v>
      </c>
      <c r="D2126" t="s">
        <v>949</v>
      </c>
      <c r="E2126" t="s">
        <v>105</v>
      </c>
      <c r="F2126">
        <v>29464</v>
      </c>
      <c r="G2126" t="s">
        <v>373</v>
      </c>
      <c r="H2126" t="s">
        <v>80</v>
      </c>
      <c r="I2126" t="s">
        <v>81</v>
      </c>
      <c r="J2126" t="s">
        <v>90</v>
      </c>
      <c r="K2126" t="s">
        <v>38</v>
      </c>
      <c r="L2126" t="s">
        <v>111</v>
      </c>
      <c r="M2126" t="s">
        <v>92</v>
      </c>
      <c r="N2126" s="11" t="s">
        <v>84</v>
      </c>
      <c r="O2126" s="11" t="s">
        <v>2274</v>
      </c>
      <c r="P2126">
        <v>0</v>
      </c>
      <c r="Q2126">
        <v>10</v>
      </c>
      <c r="R2126">
        <v>0</v>
      </c>
      <c r="S2126">
        <v>511.5</v>
      </c>
      <c r="T2126">
        <v>-511.5</v>
      </c>
    </row>
    <row r="2127" spans="1:20" x14ac:dyDescent="0.25">
      <c r="A2127" t="s">
        <v>75</v>
      </c>
      <c r="B2127" t="s">
        <v>167</v>
      </c>
      <c r="C2127" t="s">
        <v>28</v>
      </c>
      <c r="D2127" t="s">
        <v>168</v>
      </c>
      <c r="E2127" t="s">
        <v>95</v>
      </c>
      <c r="F2127">
        <v>80550</v>
      </c>
      <c r="G2127" t="s">
        <v>604</v>
      </c>
      <c r="H2127" t="s">
        <v>80</v>
      </c>
      <c r="I2127" t="s">
        <v>81</v>
      </c>
      <c r="J2127" t="s">
        <v>90</v>
      </c>
      <c r="K2127" t="s">
        <v>37</v>
      </c>
      <c r="L2127" t="s">
        <v>605</v>
      </c>
      <c r="M2127" t="s">
        <v>92</v>
      </c>
      <c r="N2127" s="11" t="s">
        <v>84</v>
      </c>
      <c r="O2127" s="11" t="s">
        <v>2274</v>
      </c>
      <c r="P2127">
        <v>0</v>
      </c>
      <c r="Q2127">
        <v>228</v>
      </c>
      <c r="R2127">
        <v>0</v>
      </c>
      <c r="S2127">
        <v>2397.2800000000002</v>
      </c>
      <c r="T2127">
        <v>-2397.2800000000002</v>
      </c>
    </row>
    <row r="2128" spans="1:20" x14ac:dyDescent="0.25">
      <c r="A2128" t="s">
        <v>75</v>
      </c>
      <c r="B2128" t="s">
        <v>622</v>
      </c>
      <c r="C2128" t="s">
        <v>28</v>
      </c>
      <c r="D2128" t="s">
        <v>623</v>
      </c>
      <c r="E2128" t="s">
        <v>95</v>
      </c>
      <c r="F2128">
        <v>80126</v>
      </c>
      <c r="G2128" t="s">
        <v>291</v>
      </c>
      <c r="H2128" t="s">
        <v>80</v>
      </c>
      <c r="I2128" t="s">
        <v>164</v>
      </c>
      <c r="J2128" t="s">
        <v>90</v>
      </c>
      <c r="K2128" t="s">
        <v>51</v>
      </c>
      <c r="L2128" t="s">
        <v>250</v>
      </c>
      <c r="M2128" t="s">
        <v>92</v>
      </c>
      <c r="N2128" s="11" t="s">
        <v>84</v>
      </c>
      <c r="O2128" s="11" t="s">
        <v>2274</v>
      </c>
      <c r="P2128">
        <v>0</v>
      </c>
      <c r="Q2128">
        <v>1</v>
      </c>
      <c r="R2128">
        <v>0</v>
      </c>
      <c r="S2128">
        <v>41.6</v>
      </c>
      <c r="T2128">
        <v>-41.6</v>
      </c>
    </row>
    <row r="2129" spans="1:20" x14ac:dyDescent="0.25">
      <c r="A2129" t="s">
        <v>75</v>
      </c>
      <c r="B2129" t="s">
        <v>293</v>
      </c>
      <c r="C2129" t="s">
        <v>28</v>
      </c>
      <c r="D2129" t="s">
        <v>294</v>
      </c>
      <c r="E2129" t="s">
        <v>295</v>
      </c>
      <c r="F2129">
        <v>84107</v>
      </c>
      <c r="G2129" t="s">
        <v>324</v>
      </c>
      <c r="H2129" t="s">
        <v>80</v>
      </c>
      <c r="I2129" t="s">
        <v>81</v>
      </c>
      <c r="J2129" t="s">
        <v>90</v>
      </c>
      <c r="K2129" t="s">
        <v>36</v>
      </c>
      <c r="L2129" t="s">
        <v>36</v>
      </c>
      <c r="M2129" t="s">
        <v>92</v>
      </c>
      <c r="N2129" s="11" t="s">
        <v>84</v>
      </c>
      <c r="O2129" s="11" t="s">
        <v>2274</v>
      </c>
      <c r="P2129">
        <v>0</v>
      </c>
      <c r="Q2129">
        <v>6</v>
      </c>
      <c r="R2129">
        <v>0</v>
      </c>
      <c r="S2129">
        <v>534.36</v>
      </c>
      <c r="T2129">
        <v>-534.36</v>
      </c>
    </row>
    <row r="2130" spans="1:20" x14ac:dyDescent="0.25">
      <c r="A2130" t="s">
        <v>75</v>
      </c>
      <c r="B2130" t="s">
        <v>638</v>
      </c>
      <c r="C2130" t="s">
        <v>30</v>
      </c>
      <c r="D2130" t="s">
        <v>639</v>
      </c>
      <c r="E2130" t="s">
        <v>640</v>
      </c>
      <c r="F2130">
        <v>60056</v>
      </c>
      <c r="G2130" t="s">
        <v>214</v>
      </c>
      <c r="H2130" t="s">
        <v>80</v>
      </c>
      <c r="I2130" t="s">
        <v>281</v>
      </c>
      <c r="J2130" t="s">
        <v>90</v>
      </c>
      <c r="K2130" t="s">
        <v>42</v>
      </c>
      <c r="L2130" t="s">
        <v>91</v>
      </c>
      <c r="M2130" t="s">
        <v>92</v>
      </c>
      <c r="N2130" s="11" t="s">
        <v>84</v>
      </c>
      <c r="O2130" s="11" t="s">
        <v>2274</v>
      </c>
      <c r="P2130">
        <v>0</v>
      </c>
      <c r="Q2130">
        <v>8</v>
      </c>
      <c r="R2130">
        <v>0</v>
      </c>
      <c r="S2130">
        <v>8.9600000000000009</v>
      </c>
      <c r="T2130">
        <v>-8.9600000000000009</v>
      </c>
    </row>
    <row r="2131" spans="1:20" x14ac:dyDescent="0.25">
      <c r="A2131" t="s">
        <v>75</v>
      </c>
      <c r="B2131" t="s">
        <v>258</v>
      </c>
      <c r="C2131" t="s">
        <v>28</v>
      </c>
      <c r="D2131" t="s">
        <v>259</v>
      </c>
      <c r="E2131" t="s">
        <v>95</v>
      </c>
      <c r="F2131">
        <v>80222</v>
      </c>
      <c r="G2131" t="s">
        <v>752</v>
      </c>
      <c r="H2131" t="s">
        <v>80</v>
      </c>
      <c r="I2131" t="s">
        <v>281</v>
      </c>
      <c r="J2131" t="s">
        <v>90</v>
      </c>
      <c r="K2131" t="s">
        <v>42</v>
      </c>
      <c r="L2131" t="s">
        <v>91</v>
      </c>
      <c r="M2131" t="s">
        <v>188</v>
      </c>
      <c r="N2131" s="11" t="s">
        <v>84</v>
      </c>
      <c r="O2131" s="11" t="s">
        <v>2274</v>
      </c>
      <c r="P2131">
        <v>0</v>
      </c>
      <c r="Q2131">
        <v>10</v>
      </c>
      <c r="R2131">
        <v>0</v>
      </c>
      <c r="S2131">
        <v>120.1</v>
      </c>
      <c r="T2131">
        <v>-120.1</v>
      </c>
    </row>
    <row r="2132" spans="1:20" x14ac:dyDescent="0.25">
      <c r="A2132" t="s">
        <v>75</v>
      </c>
      <c r="B2132" t="s">
        <v>917</v>
      </c>
      <c r="C2132" t="s">
        <v>29</v>
      </c>
      <c r="D2132" t="s">
        <v>918</v>
      </c>
      <c r="E2132" t="s">
        <v>100</v>
      </c>
      <c r="F2132">
        <v>46545</v>
      </c>
      <c r="G2132" t="s">
        <v>1200</v>
      </c>
      <c r="H2132" t="s">
        <v>80</v>
      </c>
      <c r="I2132" t="s">
        <v>81</v>
      </c>
      <c r="J2132" t="s">
        <v>90</v>
      </c>
      <c r="K2132" t="s">
        <v>42</v>
      </c>
      <c r="L2132" t="s">
        <v>91</v>
      </c>
      <c r="M2132" t="s">
        <v>188</v>
      </c>
      <c r="N2132" s="11" t="s">
        <v>84</v>
      </c>
      <c r="O2132" s="11" t="s">
        <v>2274</v>
      </c>
      <c r="P2132">
        <v>0</v>
      </c>
      <c r="Q2132">
        <v>3</v>
      </c>
      <c r="R2132">
        <v>0</v>
      </c>
      <c r="S2132">
        <v>33.6</v>
      </c>
      <c r="T2132">
        <v>-33.6</v>
      </c>
    </row>
    <row r="2133" spans="1:20" x14ac:dyDescent="0.25">
      <c r="A2133" t="s">
        <v>75</v>
      </c>
      <c r="B2133" t="s">
        <v>833</v>
      </c>
      <c r="C2133" t="s">
        <v>24</v>
      </c>
      <c r="D2133" t="s">
        <v>834</v>
      </c>
      <c r="E2133" t="s">
        <v>397</v>
      </c>
      <c r="F2133">
        <v>56387</v>
      </c>
      <c r="G2133" t="s">
        <v>96</v>
      </c>
      <c r="H2133" t="s">
        <v>80</v>
      </c>
      <c r="I2133" t="s">
        <v>281</v>
      </c>
      <c r="J2133" t="s">
        <v>90</v>
      </c>
      <c r="K2133" t="s">
        <v>42</v>
      </c>
      <c r="L2133" t="s">
        <v>97</v>
      </c>
      <c r="M2133" t="s">
        <v>92</v>
      </c>
      <c r="N2133" s="11" t="s">
        <v>84</v>
      </c>
      <c r="O2133" s="11" t="s">
        <v>2274</v>
      </c>
      <c r="P2133">
        <v>0</v>
      </c>
      <c r="Q2133">
        <v>20</v>
      </c>
      <c r="R2133">
        <v>0</v>
      </c>
      <c r="S2133">
        <v>34</v>
      </c>
      <c r="T2133">
        <v>-34</v>
      </c>
    </row>
    <row r="2134" spans="1:20" x14ac:dyDescent="0.25">
      <c r="A2134" t="s">
        <v>75</v>
      </c>
      <c r="B2134" t="s">
        <v>440</v>
      </c>
      <c r="C2134" t="s">
        <v>22</v>
      </c>
      <c r="D2134" t="s">
        <v>441</v>
      </c>
      <c r="E2134" t="s">
        <v>78</v>
      </c>
      <c r="F2134">
        <v>15223</v>
      </c>
      <c r="G2134" t="s">
        <v>330</v>
      </c>
      <c r="H2134" t="s">
        <v>80</v>
      </c>
      <c r="I2134" t="s">
        <v>81</v>
      </c>
      <c r="J2134" t="s">
        <v>90</v>
      </c>
      <c r="K2134" t="s">
        <v>53</v>
      </c>
      <c r="L2134" t="s">
        <v>228</v>
      </c>
      <c r="M2134" t="s">
        <v>92</v>
      </c>
      <c r="N2134" s="11" t="s">
        <v>84</v>
      </c>
      <c r="O2134" s="11" t="s">
        <v>2274</v>
      </c>
      <c r="P2134">
        <v>0</v>
      </c>
      <c r="Q2134">
        <v>3</v>
      </c>
      <c r="R2134">
        <v>0</v>
      </c>
      <c r="S2134">
        <v>210.45</v>
      </c>
      <c r="T2134">
        <v>-210.45</v>
      </c>
    </row>
    <row r="2135" spans="1:20" x14ac:dyDescent="0.25">
      <c r="A2135" t="s">
        <v>75</v>
      </c>
      <c r="B2135" t="s">
        <v>2263</v>
      </c>
      <c r="C2135" t="s">
        <v>31</v>
      </c>
      <c r="D2135" t="s">
        <v>1305</v>
      </c>
      <c r="E2135" t="s">
        <v>114</v>
      </c>
      <c r="F2135">
        <v>33178</v>
      </c>
      <c r="G2135" t="s">
        <v>292</v>
      </c>
      <c r="H2135" t="s">
        <v>80</v>
      </c>
      <c r="I2135" t="s">
        <v>81</v>
      </c>
      <c r="J2135" t="s">
        <v>82</v>
      </c>
      <c r="K2135" t="s">
        <v>38</v>
      </c>
      <c r="L2135" t="s">
        <v>111</v>
      </c>
      <c r="M2135" t="s">
        <v>83</v>
      </c>
      <c r="N2135" s="11" t="s">
        <v>84</v>
      </c>
      <c r="O2135" s="11" t="s">
        <v>2274</v>
      </c>
      <c r="P2135">
        <v>-2</v>
      </c>
      <c r="Q2135">
        <v>0</v>
      </c>
      <c r="R2135">
        <v>209.66</v>
      </c>
      <c r="S2135">
        <v>0</v>
      </c>
      <c r="T2135">
        <v>209.66</v>
      </c>
    </row>
    <row r="2136" spans="1:20" x14ac:dyDescent="0.25">
      <c r="A2136" t="s">
        <v>75</v>
      </c>
      <c r="B2136" t="s">
        <v>505</v>
      </c>
      <c r="C2136" t="s">
        <v>29</v>
      </c>
      <c r="D2136" t="s">
        <v>506</v>
      </c>
      <c r="E2136" t="s">
        <v>87</v>
      </c>
      <c r="F2136">
        <v>43528</v>
      </c>
      <c r="G2136" t="s">
        <v>1241</v>
      </c>
      <c r="H2136" t="s">
        <v>80</v>
      </c>
      <c r="I2136" t="s">
        <v>281</v>
      </c>
      <c r="J2136" t="s">
        <v>82</v>
      </c>
      <c r="K2136" t="s">
        <v>37</v>
      </c>
      <c r="L2136" t="s">
        <v>661</v>
      </c>
      <c r="M2136" t="s">
        <v>83</v>
      </c>
      <c r="N2136" s="11" t="s">
        <v>84</v>
      </c>
      <c r="O2136" s="11" t="s">
        <v>2274</v>
      </c>
      <c r="P2136">
        <v>-32</v>
      </c>
      <c r="Q2136">
        <v>0</v>
      </c>
      <c r="R2136">
        <v>910.72</v>
      </c>
      <c r="S2136">
        <v>0</v>
      </c>
      <c r="T2136">
        <v>910.72</v>
      </c>
    </row>
    <row r="2137" spans="1:20" x14ac:dyDescent="0.25">
      <c r="A2137" t="s">
        <v>75</v>
      </c>
      <c r="B2137" t="s">
        <v>917</v>
      </c>
      <c r="C2137" t="s">
        <v>29</v>
      </c>
      <c r="D2137" t="s">
        <v>918</v>
      </c>
      <c r="E2137" t="s">
        <v>100</v>
      </c>
      <c r="F2137">
        <v>46545</v>
      </c>
      <c r="G2137" t="s">
        <v>392</v>
      </c>
      <c r="H2137" t="s">
        <v>80</v>
      </c>
      <c r="I2137" t="s">
        <v>281</v>
      </c>
      <c r="J2137" t="s">
        <v>82</v>
      </c>
      <c r="K2137" t="s">
        <v>42</v>
      </c>
      <c r="L2137" t="s">
        <v>91</v>
      </c>
      <c r="M2137" t="s">
        <v>83</v>
      </c>
      <c r="N2137" s="11" t="s">
        <v>84</v>
      </c>
      <c r="O2137" s="11" t="s">
        <v>2274</v>
      </c>
      <c r="P2137">
        <v>-16</v>
      </c>
      <c r="Q2137">
        <v>0</v>
      </c>
      <c r="R2137">
        <v>132</v>
      </c>
      <c r="S2137">
        <v>0</v>
      </c>
      <c r="T2137">
        <v>132</v>
      </c>
    </row>
    <row r="2138" spans="1:20" x14ac:dyDescent="0.25">
      <c r="A2138" t="s">
        <v>75</v>
      </c>
      <c r="B2138" t="s">
        <v>372</v>
      </c>
      <c r="C2138" t="s">
        <v>19</v>
      </c>
      <c r="D2138" t="s">
        <v>172</v>
      </c>
      <c r="E2138" t="s">
        <v>147</v>
      </c>
      <c r="F2138">
        <v>85255</v>
      </c>
      <c r="G2138" t="s">
        <v>1581</v>
      </c>
      <c r="H2138" t="s">
        <v>80</v>
      </c>
      <c r="I2138" t="s">
        <v>81</v>
      </c>
      <c r="J2138" t="s">
        <v>82</v>
      </c>
      <c r="K2138" t="s">
        <v>53</v>
      </c>
      <c r="L2138" t="s">
        <v>248</v>
      </c>
      <c r="M2138" t="s">
        <v>83</v>
      </c>
      <c r="N2138" s="11" t="s">
        <v>84</v>
      </c>
      <c r="O2138" s="11" t="s">
        <v>2274</v>
      </c>
      <c r="P2138">
        <v>40</v>
      </c>
      <c r="Q2138">
        <v>0</v>
      </c>
      <c r="R2138">
        <v>48</v>
      </c>
      <c r="S2138">
        <v>0</v>
      </c>
      <c r="T2138">
        <v>48</v>
      </c>
    </row>
    <row r="2139" spans="1:20" x14ac:dyDescent="0.25">
      <c r="A2139" t="s">
        <v>75</v>
      </c>
      <c r="B2139" t="s">
        <v>1011</v>
      </c>
      <c r="C2139" t="s">
        <v>28</v>
      </c>
      <c r="D2139" t="s">
        <v>1012</v>
      </c>
      <c r="E2139" t="s">
        <v>295</v>
      </c>
      <c r="F2139">
        <v>84098</v>
      </c>
      <c r="G2139" t="s">
        <v>156</v>
      </c>
      <c r="H2139" t="s">
        <v>80</v>
      </c>
      <c r="I2139" t="s">
        <v>81</v>
      </c>
      <c r="J2139" t="s">
        <v>90</v>
      </c>
      <c r="K2139" t="s">
        <v>38</v>
      </c>
      <c r="L2139" t="s">
        <v>111</v>
      </c>
      <c r="M2139" t="s">
        <v>92</v>
      </c>
      <c r="N2139" s="11" t="s">
        <v>84</v>
      </c>
      <c r="O2139" s="11" t="s">
        <v>2274</v>
      </c>
      <c r="P2139">
        <v>0</v>
      </c>
      <c r="Q2139">
        <v>3</v>
      </c>
      <c r="R2139">
        <v>0</v>
      </c>
      <c r="S2139">
        <v>426.7</v>
      </c>
      <c r="T2139">
        <v>-426.7</v>
      </c>
    </row>
    <row r="2140" spans="1:20" x14ac:dyDescent="0.25">
      <c r="A2140" t="s">
        <v>75</v>
      </c>
      <c r="B2140" t="s">
        <v>184</v>
      </c>
      <c r="C2140" t="s">
        <v>25</v>
      </c>
      <c r="D2140" t="s">
        <v>185</v>
      </c>
      <c r="E2140" t="s">
        <v>186</v>
      </c>
      <c r="F2140">
        <v>11230</v>
      </c>
      <c r="G2140" t="s">
        <v>978</v>
      </c>
      <c r="H2140" t="s">
        <v>80</v>
      </c>
      <c r="I2140" t="s">
        <v>281</v>
      </c>
      <c r="J2140" t="s">
        <v>90</v>
      </c>
      <c r="K2140" t="s">
        <v>41</v>
      </c>
      <c r="L2140" t="s">
        <v>724</v>
      </c>
      <c r="M2140" t="s">
        <v>92</v>
      </c>
      <c r="N2140" s="11" t="s">
        <v>84</v>
      </c>
      <c r="O2140" s="11" t="s">
        <v>2274</v>
      </c>
      <c r="P2140">
        <v>0</v>
      </c>
      <c r="Q2140">
        <v>16</v>
      </c>
      <c r="R2140">
        <v>0</v>
      </c>
      <c r="S2140">
        <v>668</v>
      </c>
      <c r="T2140">
        <v>-668</v>
      </c>
    </row>
    <row r="2141" spans="1:20" x14ac:dyDescent="0.25">
      <c r="A2141" t="s">
        <v>75</v>
      </c>
      <c r="B2141" t="s">
        <v>533</v>
      </c>
      <c r="C2141" t="s">
        <v>28</v>
      </c>
      <c r="D2141" t="s">
        <v>534</v>
      </c>
      <c r="E2141" t="s">
        <v>295</v>
      </c>
      <c r="F2141">
        <v>84065</v>
      </c>
      <c r="G2141" t="s">
        <v>298</v>
      </c>
      <c r="H2141" t="s">
        <v>80</v>
      </c>
      <c r="I2141" t="s">
        <v>164</v>
      </c>
      <c r="J2141" t="s">
        <v>90</v>
      </c>
      <c r="K2141" t="s">
        <v>38</v>
      </c>
      <c r="L2141" t="s">
        <v>129</v>
      </c>
      <c r="M2141" t="s">
        <v>188</v>
      </c>
      <c r="N2141" s="11" t="s">
        <v>84</v>
      </c>
      <c r="O2141" s="11" t="s">
        <v>2274</v>
      </c>
      <c r="P2141">
        <v>0</v>
      </c>
      <c r="Q2141">
        <v>1</v>
      </c>
      <c r="R2141">
        <v>0</v>
      </c>
      <c r="S2141">
        <v>172.25</v>
      </c>
      <c r="T2141">
        <v>-172.25</v>
      </c>
    </row>
    <row r="2142" spans="1:20" x14ac:dyDescent="0.25">
      <c r="A2142" t="s">
        <v>75</v>
      </c>
      <c r="B2142" t="s">
        <v>301</v>
      </c>
      <c r="C2142" t="s">
        <v>29</v>
      </c>
      <c r="D2142" t="s">
        <v>302</v>
      </c>
      <c r="E2142" t="s">
        <v>87</v>
      </c>
      <c r="F2142">
        <v>45005</v>
      </c>
      <c r="G2142" t="s">
        <v>1093</v>
      </c>
      <c r="H2142" t="s">
        <v>80</v>
      </c>
      <c r="I2142" t="s">
        <v>81</v>
      </c>
      <c r="J2142" t="s">
        <v>82</v>
      </c>
      <c r="K2142" t="s">
        <v>38</v>
      </c>
      <c r="L2142" t="s">
        <v>129</v>
      </c>
      <c r="M2142" t="s">
        <v>83</v>
      </c>
      <c r="N2142" s="11" t="s">
        <v>84</v>
      </c>
      <c r="O2142" s="11" t="s">
        <v>2274</v>
      </c>
      <c r="P2142">
        <v>-1</v>
      </c>
      <c r="Q2142">
        <v>0</v>
      </c>
      <c r="R2142">
        <v>57.15</v>
      </c>
      <c r="S2142">
        <v>0</v>
      </c>
      <c r="T2142">
        <v>57.15</v>
      </c>
    </row>
    <row r="2143" spans="1:20" x14ac:dyDescent="0.25">
      <c r="A2143" t="s">
        <v>75</v>
      </c>
      <c r="B2143" t="s">
        <v>218</v>
      </c>
      <c r="C2143" t="s">
        <v>27</v>
      </c>
      <c r="D2143" t="s">
        <v>219</v>
      </c>
      <c r="E2143" t="s">
        <v>114</v>
      </c>
      <c r="F2143">
        <v>34110</v>
      </c>
      <c r="G2143" t="s">
        <v>585</v>
      </c>
      <c r="H2143" t="s">
        <v>80</v>
      </c>
      <c r="I2143" t="s">
        <v>81</v>
      </c>
      <c r="J2143" t="s">
        <v>82</v>
      </c>
      <c r="K2143" t="s">
        <v>38</v>
      </c>
      <c r="L2143" t="s">
        <v>111</v>
      </c>
      <c r="M2143" t="s">
        <v>83</v>
      </c>
      <c r="N2143" s="11" t="s">
        <v>84</v>
      </c>
      <c r="O2143" s="11" t="s">
        <v>2274</v>
      </c>
      <c r="P2143">
        <v>-9</v>
      </c>
      <c r="Q2143">
        <v>0</v>
      </c>
      <c r="R2143">
        <v>1352.04</v>
      </c>
      <c r="S2143">
        <v>0</v>
      </c>
      <c r="T2143">
        <v>1352.04</v>
      </c>
    </row>
    <row r="2144" spans="1:20" x14ac:dyDescent="0.25">
      <c r="A2144" t="s">
        <v>75</v>
      </c>
      <c r="B2144" t="s">
        <v>950</v>
      </c>
      <c r="C2144" t="s">
        <v>28</v>
      </c>
      <c r="D2144" t="s">
        <v>951</v>
      </c>
      <c r="E2144" t="s">
        <v>295</v>
      </c>
      <c r="F2144">
        <v>84341</v>
      </c>
      <c r="G2144" t="s">
        <v>577</v>
      </c>
      <c r="H2144" t="s">
        <v>80</v>
      </c>
      <c r="I2144" t="s">
        <v>81</v>
      </c>
      <c r="J2144" t="s">
        <v>82</v>
      </c>
      <c r="K2144" t="s">
        <v>53</v>
      </c>
      <c r="L2144" t="s">
        <v>228</v>
      </c>
      <c r="M2144" t="s">
        <v>83</v>
      </c>
      <c r="N2144" s="11" t="s">
        <v>84</v>
      </c>
      <c r="O2144" s="11" t="s">
        <v>2274</v>
      </c>
      <c r="P2144">
        <v>-3</v>
      </c>
      <c r="Q2144">
        <v>0</v>
      </c>
      <c r="R2144">
        <v>1539.9</v>
      </c>
      <c r="S2144">
        <v>0</v>
      </c>
      <c r="T2144">
        <v>1539.9</v>
      </c>
    </row>
    <row r="2145" spans="1:20" x14ac:dyDescent="0.25">
      <c r="A2145" t="s">
        <v>75</v>
      </c>
      <c r="B2145" t="s">
        <v>1417</v>
      </c>
      <c r="C2145" t="s">
        <v>27</v>
      </c>
      <c r="D2145" t="s">
        <v>1418</v>
      </c>
      <c r="E2145" t="s">
        <v>114</v>
      </c>
      <c r="F2145">
        <v>33157</v>
      </c>
      <c r="G2145" t="s">
        <v>238</v>
      </c>
      <c r="H2145" t="s">
        <v>80</v>
      </c>
      <c r="I2145" t="s">
        <v>81</v>
      </c>
      <c r="J2145" t="s">
        <v>82</v>
      </c>
      <c r="K2145" t="s">
        <v>38</v>
      </c>
      <c r="L2145" t="s">
        <v>111</v>
      </c>
      <c r="M2145" t="s">
        <v>83</v>
      </c>
      <c r="N2145" s="11" t="s">
        <v>84</v>
      </c>
      <c r="O2145" s="11" t="s">
        <v>2274</v>
      </c>
      <c r="P2145">
        <v>-6</v>
      </c>
      <c r="Q2145">
        <v>0</v>
      </c>
      <c r="R2145">
        <v>303.89999999999998</v>
      </c>
      <c r="S2145">
        <v>0</v>
      </c>
      <c r="T2145">
        <v>303.89999999999998</v>
      </c>
    </row>
    <row r="2146" spans="1:20" x14ac:dyDescent="0.25">
      <c r="A2146" t="s">
        <v>75</v>
      </c>
      <c r="B2146" t="s">
        <v>850</v>
      </c>
      <c r="C2146" t="s">
        <v>29</v>
      </c>
      <c r="D2146" t="s">
        <v>851</v>
      </c>
      <c r="E2146" t="s">
        <v>87</v>
      </c>
      <c r="F2146">
        <v>45036</v>
      </c>
      <c r="G2146" t="s">
        <v>373</v>
      </c>
      <c r="H2146" t="s">
        <v>80</v>
      </c>
      <c r="I2146" t="s">
        <v>81</v>
      </c>
      <c r="J2146" t="s">
        <v>90</v>
      </c>
      <c r="K2146" t="s">
        <v>38</v>
      </c>
      <c r="L2146" t="s">
        <v>111</v>
      </c>
      <c r="M2146" t="s">
        <v>92</v>
      </c>
      <c r="N2146" s="11" t="s">
        <v>84</v>
      </c>
      <c r="O2146" s="11" t="s">
        <v>2274</v>
      </c>
      <c r="P2146">
        <v>0</v>
      </c>
      <c r="Q2146">
        <v>7</v>
      </c>
      <c r="R2146">
        <v>0</v>
      </c>
      <c r="S2146">
        <v>327.45</v>
      </c>
      <c r="T2146">
        <v>-327.45</v>
      </c>
    </row>
    <row r="2147" spans="1:20" x14ac:dyDescent="0.25">
      <c r="A2147" t="s">
        <v>75</v>
      </c>
      <c r="B2147" t="s">
        <v>120</v>
      </c>
      <c r="C2147" t="s">
        <v>22</v>
      </c>
      <c r="D2147" t="s">
        <v>121</v>
      </c>
      <c r="E2147" t="s">
        <v>122</v>
      </c>
      <c r="F2147">
        <v>20910</v>
      </c>
      <c r="G2147" t="s">
        <v>1582</v>
      </c>
      <c r="H2147" t="s">
        <v>80</v>
      </c>
      <c r="I2147" t="s">
        <v>81</v>
      </c>
      <c r="J2147" t="s">
        <v>90</v>
      </c>
      <c r="K2147" t="s">
        <v>54</v>
      </c>
      <c r="L2147" t="s">
        <v>828</v>
      </c>
      <c r="M2147" t="s">
        <v>92</v>
      </c>
      <c r="N2147" s="11" t="s">
        <v>84</v>
      </c>
      <c r="O2147" s="11" t="s">
        <v>2274</v>
      </c>
      <c r="P2147">
        <v>0</v>
      </c>
      <c r="Q2147">
        <v>8</v>
      </c>
      <c r="R2147">
        <v>0</v>
      </c>
      <c r="S2147">
        <v>441.75</v>
      </c>
      <c r="T2147">
        <v>-441.75</v>
      </c>
    </row>
    <row r="2148" spans="1:20" x14ac:dyDescent="0.25">
      <c r="A2148" t="s">
        <v>75</v>
      </c>
      <c r="B2148" t="s">
        <v>167</v>
      </c>
      <c r="C2148" t="s">
        <v>28</v>
      </c>
      <c r="D2148" t="s">
        <v>168</v>
      </c>
      <c r="E2148" t="s">
        <v>95</v>
      </c>
      <c r="F2148">
        <v>80550</v>
      </c>
      <c r="G2148" t="s">
        <v>160</v>
      </c>
      <c r="H2148" t="s">
        <v>80</v>
      </c>
      <c r="I2148" t="s">
        <v>81</v>
      </c>
      <c r="J2148" t="s">
        <v>90</v>
      </c>
      <c r="K2148" t="s">
        <v>48</v>
      </c>
      <c r="L2148" t="s">
        <v>102</v>
      </c>
      <c r="M2148" t="s">
        <v>92</v>
      </c>
      <c r="N2148" s="11" t="s">
        <v>84</v>
      </c>
      <c r="O2148" s="11" t="s">
        <v>2274</v>
      </c>
      <c r="P2148">
        <v>0</v>
      </c>
      <c r="Q2148">
        <v>30</v>
      </c>
      <c r="R2148">
        <v>0</v>
      </c>
      <c r="S2148">
        <v>434.4</v>
      </c>
      <c r="T2148">
        <v>-434.4</v>
      </c>
    </row>
    <row r="2149" spans="1:20" x14ac:dyDescent="0.25">
      <c r="A2149" t="s">
        <v>75</v>
      </c>
      <c r="B2149" t="s">
        <v>1171</v>
      </c>
      <c r="C2149" t="s">
        <v>25</v>
      </c>
      <c r="D2149" t="s">
        <v>748</v>
      </c>
      <c r="E2149" t="s">
        <v>186</v>
      </c>
      <c r="F2149">
        <v>11102</v>
      </c>
      <c r="G2149" t="s">
        <v>743</v>
      </c>
      <c r="H2149" t="s">
        <v>80</v>
      </c>
      <c r="I2149" t="s">
        <v>81</v>
      </c>
      <c r="J2149" t="s">
        <v>82</v>
      </c>
      <c r="K2149" t="s">
        <v>44</v>
      </c>
      <c r="L2149" t="s">
        <v>144</v>
      </c>
      <c r="M2149" t="s">
        <v>83</v>
      </c>
      <c r="N2149" s="11" t="s">
        <v>84</v>
      </c>
      <c r="O2149" s="11" t="s">
        <v>2274</v>
      </c>
      <c r="P2149">
        <v>-23</v>
      </c>
      <c r="Q2149">
        <v>0</v>
      </c>
      <c r="R2149">
        <v>279.45</v>
      </c>
      <c r="S2149">
        <v>0</v>
      </c>
      <c r="T2149">
        <v>279.45</v>
      </c>
    </row>
    <row r="2150" spans="1:20" x14ac:dyDescent="0.25">
      <c r="A2150" t="s">
        <v>75</v>
      </c>
      <c r="B2150" t="s">
        <v>167</v>
      </c>
      <c r="C2150" t="s">
        <v>28</v>
      </c>
      <c r="D2150" t="s">
        <v>168</v>
      </c>
      <c r="E2150" t="s">
        <v>95</v>
      </c>
      <c r="F2150">
        <v>80550</v>
      </c>
      <c r="G2150" t="s">
        <v>1665</v>
      </c>
      <c r="H2150" t="s">
        <v>80</v>
      </c>
      <c r="I2150" t="s">
        <v>89</v>
      </c>
      <c r="J2150" t="s">
        <v>90</v>
      </c>
      <c r="K2150" t="s">
        <v>54</v>
      </c>
      <c r="L2150" t="s">
        <v>824</v>
      </c>
      <c r="M2150" t="s">
        <v>92</v>
      </c>
      <c r="N2150" s="11" t="s">
        <v>84</v>
      </c>
      <c r="O2150" s="11" t="s">
        <v>2274</v>
      </c>
      <c r="P2150">
        <v>0</v>
      </c>
      <c r="Q2150">
        <v>23</v>
      </c>
      <c r="R2150">
        <v>0</v>
      </c>
      <c r="S2150">
        <v>749.8</v>
      </c>
      <c r="T2150">
        <v>-749.8</v>
      </c>
    </row>
    <row r="2151" spans="1:20" x14ac:dyDescent="0.25">
      <c r="A2151" t="s">
        <v>75</v>
      </c>
      <c r="B2151" t="s">
        <v>120</v>
      </c>
      <c r="C2151" t="s">
        <v>22</v>
      </c>
      <c r="D2151" t="s">
        <v>121</v>
      </c>
      <c r="E2151" t="s">
        <v>122</v>
      </c>
      <c r="F2151">
        <v>20910</v>
      </c>
      <c r="G2151" t="s">
        <v>1454</v>
      </c>
      <c r="H2151" t="s">
        <v>80</v>
      </c>
      <c r="I2151" t="s">
        <v>81</v>
      </c>
      <c r="J2151" t="s">
        <v>90</v>
      </c>
      <c r="K2151" t="s">
        <v>38</v>
      </c>
      <c r="L2151" t="s">
        <v>111</v>
      </c>
      <c r="M2151" t="s">
        <v>92</v>
      </c>
      <c r="N2151" s="11" t="s">
        <v>84</v>
      </c>
      <c r="O2151" s="11" t="s">
        <v>2274</v>
      </c>
      <c r="P2151">
        <v>0</v>
      </c>
      <c r="Q2151">
        <v>2</v>
      </c>
      <c r="R2151">
        <v>0</v>
      </c>
      <c r="S2151">
        <v>388.4</v>
      </c>
      <c r="T2151">
        <v>-388.4</v>
      </c>
    </row>
    <row r="2152" spans="1:20" x14ac:dyDescent="0.25">
      <c r="A2152" t="s">
        <v>75</v>
      </c>
      <c r="B2152" t="s">
        <v>328</v>
      </c>
      <c r="C2152" t="s">
        <v>23</v>
      </c>
      <c r="D2152" t="s">
        <v>329</v>
      </c>
      <c r="E2152" t="s">
        <v>327</v>
      </c>
      <c r="F2152">
        <v>97008</v>
      </c>
      <c r="G2152" t="s">
        <v>115</v>
      </c>
      <c r="H2152" t="s">
        <v>80</v>
      </c>
      <c r="I2152" t="s">
        <v>281</v>
      </c>
      <c r="J2152" t="s">
        <v>90</v>
      </c>
      <c r="K2152" t="s">
        <v>42</v>
      </c>
      <c r="L2152" t="s">
        <v>91</v>
      </c>
      <c r="M2152" t="s">
        <v>92</v>
      </c>
      <c r="N2152" s="11" t="s">
        <v>84</v>
      </c>
      <c r="O2152" s="11" t="s">
        <v>2274</v>
      </c>
      <c r="P2152">
        <v>0</v>
      </c>
      <c r="Q2152">
        <v>2</v>
      </c>
      <c r="R2152">
        <v>0</v>
      </c>
      <c r="S2152">
        <v>19.600000000000001</v>
      </c>
      <c r="T2152">
        <v>-19.600000000000001</v>
      </c>
    </row>
    <row r="2153" spans="1:20" x14ac:dyDescent="0.25">
      <c r="A2153" t="s">
        <v>75</v>
      </c>
      <c r="B2153" t="s">
        <v>421</v>
      </c>
      <c r="C2153" t="s">
        <v>29</v>
      </c>
      <c r="D2153" t="s">
        <v>422</v>
      </c>
      <c r="E2153" t="s">
        <v>423</v>
      </c>
      <c r="F2153">
        <v>40505</v>
      </c>
      <c r="G2153" t="s">
        <v>798</v>
      </c>
      <c r="H2153" t="s">
        <v>80</v>
      </c>
      <c r="I2153" t="s">
        <v>81</v>
      </c>
      <c r="J2153" t="s">
        <v>90</v>
      </c>
      <c r="K2153" t="s">
        <v>38</v>
      </c>
      <c r="L2153" t="s">
        <v>111</v>
      </c>
      <c r="M2153" t="s">
        <v>92</v>
      </c>
      <c r="N2153" s="11" t="s">
        <v>84</v>
      </c>
      <c r="O2153" s="11" t="s">
        <v>2274</v>
      </c>
      <c r="P2153">
        <v>0</v>
      </c>
      <c r="Q2153">
        <v>2</v>
      </c>
      <c r="R2153">
        <v>0</v>
      </c>
      <c r="S2153">
        <v>272.27999999999997</v>
      </c>
      <c r="T2153">
        <v>-272.27999999999997</v>
      </c>
    </row>
    <row r="2154" spans="1:20" x14ac:dyDescent="0.25">
      <c r="A2154" t="s">
        <v>75</v>
      </c>
      <c r="B2154" t="s">
        <v>744</v>
      </c>
      <c r="C2154" t="s">
        <v>29</v>
      </c>
      <c r="D2154" t="s">
        <v>745</v>
      </c>
      <c r="E2154" t="s">
        <v>100</v>
      </c>
      <c r="F2154">
        <v>46733</v>
      </c>
      <c r="G2154" t="s">
        <v>1490</v>
      </c>
      <c r="H2154" t="s">
        <v>80</v>
      </c>
      <c r="I2154" t="s">
        <v>81</v>
      </c>
      <c r="J2154" t="s">
        <v>90</v>
      </c>
      <c r="K2154" t="s">
        <v>53</v>
      </c>
      <c r="L2154" t="s">
        <v>248</v>
      </c>
      <c r="M2154" t="s">
        <v>92</v>
      </c>
      <c r="N2154" s="11" t="s">
        <v>84</v>
      </c>
      <c r="O2154" s="11" t="s">
        <v>2274</v>
      </c>
      <c r="P2154">
        <v>0</v>
      </c>
      <c r="Q2154">
        <v>10</v>
      </c>
      <c r="R2154">
        <v>0</v>
      </c>
      <c r="S2154">
        <v>45</v>
      </c>
      <c r="T2154">
        <v>-45</v>
      </c>
    </row>
    <row r="2155" spans="1:20" x14ac:dyDescent="0.25">
      <c r="A2155" t="s">
        <v>75</v>
      </c>
      <c r="B2155" t="s">
        <v>551</v>
      </c>
      <c r="C2155" t="s">
        <v>27</v>
      </c>
      <c r="D2155" t="s">
        <v>552</v>
      </c>
      <c r="E2155" t="s">
        <v>114</v>
      </c>
      <c r="F2155">
        <v>33634</v>
      </c>
      <c r="G2155" t="s">
        <v>710</v>
      </c>
      <c r="H2155" t="s">
        <v>210</v>
      </c>
      <c r="I2155" t="s">
        <v>81</v>
      </c>
      <c r="J2155" t="s">
        <v>82</v>
      </c>
      <c r="K2155" t="s">
        <v>40</v>
      </c>
      <c r="L2155" t="s">
        <v>211</v>
      </c>
      <c r="M2155" t="s">
        <v>83</v>
      </c>
      <c r="N2155" s="11" t="s">
        <v>84</v>
      </c>
      <c r="O2155" s="11" t="s">
        <v>2274</v>
      </c>
      <c r="P2155">
        <v>-66</v>
      </c>
      <c r="Q2155">
        <v>0</v>
      </c>
      <c r="R2155">
        <v>17331</v>
      </c>
      <c r="S2155">
        <v>0</v>
      </c>
      <c r="T2155">
        <v>17331</v>
      </c>
    </row>
    <row r="2156" spans="1:20" x14ac:dyDescent="0.25">
      <c r="A2156" t="s">
        <v>75</v>
      </c>
      <c r="B2156" t="s">
        <v>487</v>
      </c>
      <c r="C2156" t="s">
        <v>26</v>
      </c>
      <c r="D2156" t="s">
        <v>488</v>
      </c>
      <c r="E2156" t="s">
        <v>489</v>
      </c>
      <c r="F2156">
        <v>39402</v>
      </c>
      <c r="G2156" t="s">
        <v>181</v>
      </c>
      <c r="H2156" t="s">
        <v>80</v>
      </c>
      <c r="I2156" t="s">
        <v>81</v>
      </c>
      <c r="J2156" t="s">
        <v>82</v>
      </c>
      <c r="K2156" t="s">
        <v>38</v>
      </c>
      <c r="L2156" t="s">
        <v>111</v>
      </c>
      <c r="M2156" t="s">
        <v>83</v>
      </c>
      <c r="N2156" s="11" t="s">
        <v>84</v>
      </c>
      <c r="O2156" s="11" t="s">
        <v>2274</v>
      </c>
      <c r="P2156">
        <v>0</v>
      </c>
      <c r="Q2156">
        <v>0</v>
      </c>
      <c r="R2156">
        <v>411.84</v>
      </c>
      <c r="S2156">
        <v>0</v>
      </c>
      <c r="T2156">
        <v>411.84</v>
      </c>
    </row>
    <row r="2157" spans="1:20" x14ac:dyDescent="0.25">
      <c r="A2157" t="s">
        <v>75</v>
      </c>
      <c r="B2157" t="s">
        <v>708</v>
      </c>
      <c r="C2157" t="s">
        <v>23</v>
      </c>
      <c r="D2157" t="s">
        <v>2113</v>
      </c>
      <c r="E2157" t="s">
        <v>176</v>
      </c>
      <c r="F2157">
        <v>99216</v>
      </c>
      <c r="G2157" t="s">
        <v>254</v>
      </c>
      <c r="H2157" t="s">
        <v>80</v>
      </c>
      <c r="I2157" t="s">
        <v>81</v>
      </c>
      <c r="J2157" t="s">
        <v>82</v>
      </c>
      <c r="K2157" t="s">
        <v>42</v>
      </c>
      <c r="L2157" t="s">
        <v>91</v>
      </c>
      <c r="M2157" t="s">
        <v>83</v>
      </c>
      <c r="N2157" s="11" t="s">
        <v>84</v>
      </c>
      <c r="O2157" s="11" t="s">
        <v>2274</v>
      </c>
      <c r="P2157">
        <v>-7</v>
      </c>
      <c r="Q2157">
        <v>0</v>
      </c>
      <c r="R2157">
        <v>438.62</v>
      </c>
      <c r="S2157">
        <v>0</v>
      </c>
      <c r="T2157">
        <v>438.62</v>
      </c>
    </row>
    <row r="2158" spans="1:20" x14ac:dyDescent="0.25">
      <c r="A2158" t="s">
        <v>75</v>
      </c>
      <c r="B2158" t="s">
        <v>178</v>
      </c>
      <c r="C2158" t="s">
        <v>26</v>
      </c>
      <c r="D2158" t="s">
        <v>179</v>
      </c>
      <c r="E2158" t="s">
        <v>180</v>
      </c>
      <c r="F2158">
        <v>30188</v>
      </c>
      <c r="G2158" t="s">
        <v>2169</v>
      </c>
      <c r="H2158" t="s">
        <v>80</v>
      </c>
      <c r="I2158" t="s">
        <v>81</v>
      </c>
      <c r="J2158" t="s">
        <v>82</v>
      </c>
      <c r="K2158" t="s">
        <v>42</v>
      </c>
      <c r="L2158" t="s">
        <v>91</v>
      </c>
      <c r="M2158" t="s">
        <v>83</v>
      </c>
      <c r="N2158" s="11" t="s">
        <v>84</v>
      </c>
      <c r="O2158" s="11" t="s">
        <v>2274</v>
      </c>
      <c r="P2158">
        <v>-12</v>
      </c>
      <c r="Q2158">
        <v>0</v>
      </c>
      <c r="R2158">
        <v>372.84</v>
      </c>
      <c r="S2158">
        <v>0</v>
      </c>
      <c r="T2158">
        <v>372.84</v>
      </c>
    </row>
    <row r="2159" spans="1:20" x14ac:dyDescent="0.25">
      <c r="A2159" t="s">
        <v>75</v>
      </c>
      <c r="B2159" t="s">
        <v>197</v>
      </c>
      <c r="C2159" t="s">
        <v>23</v>
      </c>
      <c r="D2159" t="s">
        <v>198</v>
      </c>
      <c r="E2159" t="s">
        <v>176</v>
      </c>
      <c r="F2159">
        <v>98052</v>
      </c>
      <c r="G2159" t="s">
        <v>1583</v>
      </c>
      <c r="H2159" t="s">
        <v>80</v>
      </c>
      <c r="I2159" t="s">
        <v>81</v>
      </c>
      <c r="J2159" t="s">
        <v>90</v>
      </c>
      <c r="K2159" t="s">
        <v>42</v>
      </c>
      <c r="L2159" t="s">
        <v>91</v>
      </c>
      <c r="M2159" t="s">
        <v>188</v>
      </c>
      <c r="N2159" s="11" t="s">
        <v>84</v>
      </c>
      <c r="O2159" s="11" t="s">
        <v>2274</v>
      </c>
      <c r="P2159">
        <v>0</v>
      </c>
      <c r="Q2159">
        <v>14</v>
      </c>
      <c r="R2159">
        <v>0</v>
      </c>
      <c r="S2159">
        <v>0</v>
      </c>
      <c r="T2159">
        <v>0</v>
      </c>
    </row>
    <row r="2160" spans="1:20" x14ac:dyDescent="0.25">
      <c r="A2160" t="s">
        <v>75</v>
      </c>
      <c r="B2160" t="s">
        <v>358</v>
      </c>
      <c r="C2160" t="s">
        <v>26</v>
      </c>
      <c r="D2160" t="s">
        <v>359</v>
      </c>
      <c r="E2160" t="s">
        <v>180</v>
      </c>
      <c r="F2160">
        <v>30075</v>
      </c>
      <c r="G2160" t="s">
        <v>324</v>
      </c>
      <c r="H2160" t="s">
        <v>80</v>
      </c>
      <c r="I2160" t="s">
        <v>81</v>
      </c>
      <c r="J2160" t="s">
        <v>90</v>
      </c>
      <c r="K2160" t="s">
        <v>36</v>
      </c>
      <c r="L2160" t="s">
        <v>36</v>
      </c>
      <c r="M2160" t="s">
        <v>92</v>
      </c>
      <c r="N2160" s="11" t="s">
        <v>84</v>
      </c>
      <c r="O2160" s="11" t="s">
        <v>2274</v>
      </c>
      <c r="P2160">
        <v>0</v>
      </c>
      <c r="Q2160">
        <v>5</v>
      </c>
      <c r="R2160">
        <v>0</v>
      </c>
      <c r="S2160">
        <v>445.3</v>
      </c>
      <c r="T2160">
        <v>-445.3</v>
      </c>
    </row>
    <row r="2161" spans="1:20" x14ac:dyDescent="0.25">
      <c r="A2161" t="s">
        <v>75</v>
      </c>
      <c r="B2161" t="s">
        <v>189</v>
      </c>
      <c r="C2161" t="s">
        <v>18</v>
      </c>
      <c r="D2161" t="s">
        <v>520</v>
      </c>
      <c r="E2161" t="s">
        <v>191</v>
      </c>
      <c r="F2161">
        <v>76092</v>
      </c>
      <c r="G2161" t="s">
        <v>502</v>
      </c>
      <c r="H2161" t="s">
        <v>80</v>
      </c>
      <c r="I2161" t="s">
        <v>81</v>
      </c>
      <c r="J2161" t="s">
        <v>90</v>
      </c>
      <c r="K2161" t="s">
        <v>42</v>
      </c>
      <c r="L2161" t="s">
        <v>91</v>
      </c>
      <c r="M2161" t="s">
        <v>188</v>
      </c>
      <c r="N2161" s="11" t="s">
        <v>84</v>
      </c>
      <c r="O2161" s="11" t="s">
        <v>2274</v>
      </c>
      <c r="P2161">
        <v>0</v>
      </c>
      <c r="Q2161">
        <v>27</v>
      </c>
      <c r="R2161">
        <v>0</v>
      </c>
      <c r="S2161">
        <v>415.75</v>
      </c>
      <c r="T2161">
        <v>-415.75</v>
      </c>
    </row>
    <row r="2162" spans="1:20" x14ac:dyDescent="0.25">
      <c r="A2162" t="s">
        <v>75</v>
      </c>
      <c r="B2162" t="s">
        <v>1306</v>
      </c>
      <c r="C2162" t="s">
        <v>18</v>
      </c>
      <c r="D2162" t="s">
        <v>1307</v>
      </c>
      <c r="E2162" t="s">
        <v>191</v>
      </c>
      <c r="F2162">
        <v>75056</v>
      </c>
      <c r="G2162" t="s">
        <v>710</v>
      </c>
      <c r="H2162" t="s">
        <v>210</v>
      </c>
      <c r="I2162" t="s">
        <v>81</v>
      </c>
      <c r="J2162" t="s">
        <v>82</v>
      </c>
      <c r="K2162" t="s">
        <v>40</v>
      </c>
      <c r="L2162" t="s">
        <v>211</v>
      </c>
      <c r="M2162" t="s">
        <v>83</v>
      </c>
      <c r="N2162" s="11" t="s">
        <v>84</v>
      </c>
      <c r="O2162" s="11" t="s">
        <v>2274</v>
      </c>
      <c r="P2162">
        <v>-10</v>
      </c>
      <c r="Q2162">
        <v>0</v>
      </c>
      <c r="R2162">
        <v>2027.25</v>
      </c>
      <c r="S2162">
        <v>0</v>
      </c>
      <c r="T2162">
        <v>2027.25</v>
      </c>
    </row>
    <row r="2163" spans="1:20" x14ac:dyDescent="0.25">
      <c r="A2163" t="s">
        <v>75</v>
      </c>
      <c r="B2163" t="s">
        <v>157</v>
      </c>
      <c r="C2163" t="s">
        <v>21</v>
      </c>
      <c r="D2163" t="s">
        <v>158</v>
      </c>
      <c r="E2163" t="s">
        <v>159</v>
      </c>
      <c r="F2163">
        <v>66205</v>
      </c>
      <c r="G2163" t="s">
        <v>1322</v>
      </c>
      <c r="H2163" t="s">
        <v>80</v>
      </c>
      <c r="I2163" t="s">
        <v>81</v>
      </c>
      <c r="J2163" t="s">
        <v>82</v>
      </c>
      <c r="K2163" t="s">
        <v>42</v>
      </c>
      <c r="L2163" t="s">
        <v>91</v>
      </c>
      <c r="M2163" t="s">
        <v>83</v>
      </c>
      <c r="N2163" s="11" t="s">
        <v>84</v>
      </c>
      <c r="O2163" s="11" t="s">
        <v>2274</v>
      </c>
      <c r="P2163">
        <v>-10</v>
      </c>
      <c r="Q2163">
        <v>0</v>
      </c>
      <c r="R2163">
        <v>42</v>
      </c>
      <c r="S2163">
        <v>0</v>
      </c>
      <c r="T2163">
        <v>42</v>
      </c>
    </row>
    <row r="2164" spans="1:20" x14ac:dyDescent="0.25">
      <c r="A2164" t="s">
        <v>75</v>
      </c>
      <c r="B2164" t="s">
        <v>1398</v>
      </c>
      <c r="C2164" t="s">
        <v>28</v>
      </c>
      <c r="D2164" t="s">
        <v>1399</v>
      </c>
      <c r="E2164" t="s">
        <v>295</v>
      </c>
      <c r="F2164">
        <v>84043</v>
      </c>
      <c r="G2164" t="s">
        <v>1046</v>
      </c>
      <c r="H2164" t="s">
        <v>80</v>
      </c>
      <c r="I2164" t="s">
        <v>81</v>
      </c>
      <c r="J2164" t="s">
        <v>82</v>
      </c>
      <c r="K2164" t="s">
        <v>53</v>
      </c>
      <c r="L2164" t="s">
        <v>248</v>
      </c>
      <c r="M2164" t="s">
        <v>83</v>
      </c>
      <c r="N2164" s="11" t="s">
        <v>84</v>
      </c>
      <c r="O2164" s="11" t="s">
        <v>2274</v>
      </c>
      <c r="P2164">
        <v>-4</v>
      </c>
      <c r="Q2164">
        <v>0</v>
      </c>
      <c r="R2164">
        <v>130.16</v>
      </c>
      <c r="S2164">
        <v>0</v>
      </c>
      <c r="T2164">
        <v>130.16</v>
      </c>
    </row>
    <row r="2165" spans="1:20" x14ac:dyDescent="0.25">
      <c r="A2165" t="s">
        <v>75</v>
      </c>
      <c r="B2165" t="s">
        <v>612</v>
      </c>
      <c r="C2165" t="s">
        <v>29</v>
      </c>
      <c r="D2165" t="s">
        <v>613</v>
      </c>
      <c r="E2165" t="s">
        <v>142</v>
      </c>
      <c r="F2165">
        <v>48084</v>
      </c>
      <c r="G2165" t="s">
        <v>202</v>
      </c>
      <c r="H2165" t="s">
        <v>80</v>
      </c>
      <c r="I2165" t="s">
        <v>81</v>
      </c>
      <c r="J2165" t="s">
        <v>90</v>
      </c>
      <c r="K2165" t="s">
        <v>42</v>
      </c>
      <c r="L2165" t="s">
        <v>91</v>
      </c>
      <c r="M2165" t="s">
        <v>188</v>
      </c>
      <c r="N2165" s="11" t="s">
        <v>84</v>
      </c>
      <c r="O2165" s="11" t="s">
        <v>2274</v>
      </c>
      <c r="P2165">
        <v>0</v>
      </c>
      <c r="Q2165">
        <v>152</v>
      </c>
      <c r="R2165">
        <v>0</v>
      </c>
      <c r="S2165">
        <v>1211.4000000000001</v>
      </c>
      <c r="T2165">
        <v>-1211.4000000000001</v>
      </c>
    </row>
    <row r="2166" spans="1:20" x14ac:dyDescent="0.25">
      <c r="A2166" t="s">
        <v>75</v>
      </c>
      <c r="B2166" t="s">
        <v>293</v>
      </c>
      <c r="C2166" t="s">
        <v>28</v>
      </c>
      <c r="D2166" t="s">
        <v>294</v>
      </c>
      <c r="E2166" t="s">
        <v>295</v>
      </c>
      <c r="F2166">
        <v>84107</v>
      </c>
      <c r="G2166" t="s">
        <v>202</v>
      </c>
      <c r="H2166" t="s">
        <v>80</v>
      </c>
      <c r="I2166" t="s">
        <v>81</v>
      </c>
      <c r="J2166" t="s">
        <v>90</v>
      </c>
      <c r="K2166" t="s">
        <v>42</v>
      </c>
      <c r="L2166" t="s">
        <v>91</v>
      </c>
      <c r="M2166" t="s">
        <v>188</v>
      </c>
      <c r="N2166" s="11" t="s">
        <v>84</v>
      </c>
      <c r="O2166" s="11" t="s">
        <v>2274</v>
      </c>
      <c r="P2166">
        <v>0</v>
      </c>
      <c r="Q2166">
        <v>56</v>
      </c>
      <c r="R2166">
        <v>0</v>
      </c>
      <c r="S2166">
        <v>440.24</v>
      </c>
      <c r="T2166">
        <v>-440.24</v>
      </c>
    </row>
    <row r="2167" spans="1:20" x14ac:dyDescent="0.25">
      <c r="A2167" t="s">
        <v>75</v>
      </c>
      <c r="B2167" t="s">
        <v>1584</v>
      </c>
      <c r="C2167" t="s">
        <v>23</v>
      </c>
      <c r="D2167" t="s">
        <v>1585</v>
      </c>
      <c r="E2167" t="s">
        <v>176</v>
      </c>
      <c r="F2167">
        <v>98011</v>
      </c>
      <c r="G2167" t="s">
        <v>373</v>
      </c>
      <c r="H2167" t="s">
        <v>80</v>
      </c>
      <c r="I2167" t="s">
        <v>81</v>
      </c>
      <c r="J2167" t="s">
        <v>90</v>
      </c>
      <c r="K2167" t="s">
        <v>38</v>
      </c>
      <c r="L2167" t="s">
        <v>111</v>
      </c>
      <c r="M2167" t="s">
        <v>92</v>
      </c>
      <c r="N2167" s="11" t="s">
        <v>84</v>
      </c>
      <c r="O2167" s="11" t="s">
        <v>2274</v>
      </c>
      <c r="P2167">
        <v>0</v>
      </c>
      <c r="Q2167">
        <v>1</v>
      </c>
      <c r="R2167">
        <v>0</v>
      </c>
      <c r="S2167">
        <v>46.05</v>
      </c>
      <c r="T2167">
        <v>-46.05</v>
      </c>
    </row>
    <row r="2168" spans="1:20" x14ac:dyDescent="0.25">
      <c r="A2168" t="s">
        <v>75</v>
      </c>
      <c r="B2168" t="s">
        <v>1067</v>
      </c>
      <c r="C2168" t="s">
        <v>18</v>
      </c>
      <c r="D2168" t="s">
        <v>1068</v>
      </c>
      <c r="E2168" t="s">
        <v>466</v>
      </c>
      <c r="F2168">
        <v>70810</v>
      </c>
      <c r="G2168" t="s">
        <v>1073</v>
      </c>
      <c r="H2168" t="s">
        <v>80</v>
      </c>
      <c r="I2168" t="s">
        <v>281</v>
      </c>
      <c r="J2168" t="s">
        <v>90</v>
      </c>
      <c r="K2168" t="s">
        <v>42</v>
      </c>
      <c r="L2168" t="s">
        <v>91</v>
      </c>
      <c r="M2168" t="s">
        <v>92</v>
      </c>
      <c r="N2168" s="11" t="s">
        <v>84</v>
      </c>
      <c r="O2168" s="11" t="s">
        <v>2274</v>
      </c>
      <c r="P2168">
        <v>0</v>
      </c>
      <c r="Q2168">
        <v>44</v>
      </c>
      <c r="R2168">
        <v>0</v>
      </c>
      <c r="S2168">
        <v>-1465.2</v>
      </c>
      <c r="T2168">
        <v>1465.2</v>
      </c>
    </row>
    <row r="2169" spans="1:20" x14ac:dyDescent="0.25">
      <c r="A2169" t="s">
        <v>75</v>
      </c>
      <c r="B2169" t="s">
        <v>239</v>
      </c>
      <c r="C2169" t="s">
        <v>27</v>
      </c>
      <c r="D2169" t="s">
        <v>240</v>
      </c>
      <c r="E2169" t="s">
        <v>114</v>
      </c>
      <c r="F2169">
        <v>33434</v>
      </c>
      <c r="G2169" t="s">
        <v>388</v>
      </c>
      <c r="H2169" t="s">
        <v>80</v>
      </c>
      <c r="I2169" t="s">
        <v>81</v>
      </c>
      <c r="J2169" t="s">
        <v>90</v>
      </c>
      <c r="K2169" t="s">
        <v>38</v>
      </c>
      <c r="L2169" t="s">
        <v>111</v>
      </c>
      <c r="M2169" t="s">
        <v>92</v>
      </c>
      <c r="N2169" s="11" t="s">
        <v>84</v>
      </c>
      <c r="O2169" s="11" t="s">
        <v>2274</v>
      </c>
      <c r="P2169">
        <v>0</v>
      </c>
      <c r="Q2169">
        <v>7</v>
      </c>
      <c r="R2169">
        <v>0</v>
      </c>
      <c r="S2169">
        <v>1043</v>
      </c>
      <c r="T2169">
        <v>-1043</v>
      </c>
    </row>
    <row r="2170" spans="1:20" x14ac:dyDescent="0.25">
      <c r="A2170" t="s">
        <v>75</v>
      </c>
      <c r="B2170" t="s">
        <v>1586</v>
      </c>
      <c r="C2170" t="s">
        <v>27</v>
      </c>
      <c r="D2170" t="s">
        <v>219</v>
      </c>
      <c r="E2170" t="s">
        <v>114</v>
      </c>
      <c r="F2170">
        <v>34114</v>
      </c>
      <c r="G2170" t="s">
        <v>220</v>
      </c>
      <c r="H2170" t="s">
        <v>80</v>
      </c>
      <c r="I2170" t="s">
        <v>81</v>
      </c>
      <c r="J2170" t="s">
        <v>82</v>
      </c>
      <c r="K2170" t="s">
        <v>53</v>
      </c>
      <c r="L2170" t="s">
        <v>165</v>
      </c>
      <c r="M2170" t="s">
        <v>83</v>
      </c>
      <c r="N2170" s="11" t="s">
        <v>84</v>
      </c>
      <c r="O2170" s="11" t="s">
        <v>2274</v>
      </c>
      <c r="P2170">
        <v>-1</v>
      </c>
      <c r="Q2170">
        <v>0</v>
      </c>
      <c r="R2170">
        <v>97</v>
      </c>
      <c r="S2170">
        <v>0</v>
      </c>
      <c r="T2170">
        <v>97</v>
      </c>
    </row>
    <row r="2171" spans="1:20" x14ac:dyDescent="0.25">
      <c r="A2171" t="s">
        <v>75</v>
      </c>
      <c r="B2171" t="s">
        <v>958</v>
      </c>
      <c r="C2171" t="s">
        <v>25</v>
      </c>
      <c r="D2171" t="s">
        <v>959</v>
      </c>
      <c r="E2171" t="s">
        <v>186</v>
      </c>
      <c r="F2171">
        <v>11801</v>
      </c>
      <c r="G2171" t="s">
        <v>364</v>
      </c>
      <c r="H2171" t="s">
        <v>80</v>
      </c>
      <c r="I2171" t="s">
        <v>81</v>
      </c>
      <c r="J2171" t="s">
        <v>365</v>
      </c>
      <c r="K2171" t="s">
        <v>39</v>
      </c>
      <c r="L2171" t="s">
        <v>39</v>
      </c>
      <c r="M2171" t="s">
        <v>92</v>
      </c>
      <c r="N2171" s="11" t="s">
        <v>84</v>
      </c>
      <c r="O2171" s="11" t="s">
        <v>2274</v>
      </c>
      <c r="P2171">
        <v>-1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75</v>
      </c>
      <c r="B2172" t="s">
        <v>1105</v>
      </c>
      <c r="C2172" t="s">
        <v>25</v>
      </c>
      <c r="D2172" t="s">
        <v>1106</v>
      </c>
      <c r="E2172" t="s">
        <v>186</v>
      </c>
      <c r="F2172">
        <v>11967</v>
      </c>
      <c r="G2172" t="s">
        <v>119</v>
      </c>
      <c r="H2172" t="s">
        <v>80</v>
      </c>
      <c r="I2172" t="s">
        <v>81</v>
      </c>
      <c r="J2172" t="s">
        <v>82</v>
      </c>
      <c r="K2172" t="s">
        <v>38</v>
      </c>
      <c r="L2172" t="s">
        <v>111</v>
      </c>
      <c r="M2172" t="s">
        <v>83</v>
      </c>
      <c r="N2172" s="11" t="s">
        <v>84</v>
      </c>
      <c r="O2172" s="11" t="s">
        <v>2274</v>
      </c>
      <c r="P2172">
        <v>-2</v>
      </c>
      <c r="Q2172">
        <v>0</v>
      </c>
      <c r="R2172">
        <v>241.9</v>
      </c>
      <c r="S2172">
        <v>0</v>
      </c>
      <c r="T2172">
        <v>241.9</v>
      </c>
    </row>
    <row r="2173" spans="1:20" x14ac:dyDescent="0.25">
      <c r="A2173" t="s">
        <v>75</v>
      </c>
      <c r="B2173" t="s">
        <v>593</v>
      </c>
      <c r="C2173" t="s">
        <v>19</v>
      </c>
      <c r="D2173" t="s">
        <v>268</v>
      </c>
      <c r="E2173" t="s">
        <v>118</v>
      </c>
      <c r="F2173">
        <v>92121</v>
      </c>
      <c r="G2173" t="s">
        <v>2114</v>
      </c>
      <c r="H2173" t="s">
        <v>80</v>
      </c>
      <c r="I2173" t="s">
        <v>81</v>
      </c>
      <c r="J2173" t="s">
        <v>82</v>
      </c>
      <c r="K2173" t="s">
        <v>53</v>
      </c>
      <c r="L2173" t="s">
        <v>193</v>
      </c>
      <c r="M2173" t="s">
        <v>83</v>
      </c>
      <c r="N2173" s="11" t="s">
        <v>84</v>
      </c>
      <c r="O2173" s="11" t="s">
        <v>2274</v>
      </c>
      <c r="P2173">
        <v>-9</v>
      </c>
      <c r="Q2173">
        <v>0</v>
      </c>
      <c r="R2173">
        <v>1602.9</v>
      </c>
      <c r="S2173">
        <v>0</v>
      </c>
      <c r="T2173">
        <v>1602.9</v>
      </c>
    </row>
    <row r="2174" spans="1:20" x14ac:dyDescent="0.25">
      <c r="A2174" t="s">
        <v>75</v>
      </c>
      <c r="B2174" t="s">
        <v>197</v>
      </c>
      <c r="C2174" t="s">
        <v>23</v>
      </c>
      <c r="D2174" t="s">
        <v>198</v>
      </c>
      <c r="E2174" t="s">
        <v>176</v>
      </c>
      <c r="F2174">
        <v>98052</v>
      </c>
      <c r="G2174" t="s">
        <v>467</v>
      </c>
      <c r="H2174" t="s">
        <v>80</v>
      </c>
      <c r="I2174" t="s">
        <v>81</v>
      </c>
      <c r="J2174" t="s">
        <v>90</v>
      </c>
      <c r="K2174" t="s">
        <v>53</v>
      </c>
      <c r="L2174" t="s">
        <v>459</v>
      </c>
      <c r="M2174" t="s">
        <v>92</v>
      </c>
      <c r="N2174" s="11" t="s">
        <v>84</v>
      </c>
      <c r="O2174" s="11" t="s">
        <v>2274</v>
      </c>
      <c r="P2174">
        <v>0</v>
      </c>
      <c r="Q2174">
        <v>82</v>
      </c>
      <c r="R2174">
        <v>0</v>
      </c>
      <c r="S2174">
        <v>1307.2</v>
      </c>
      <c r="T2174">
        <v>-1307.2</v>
      </c>
    </row>
    <row r="2175" spans="1:20" x14ac:dyDescent="0.25">
      <c r="A2175" t="s">
        <v>75</v>
      </c>
      <c r="B2175" t="s">
        <v>1065</v>
      </c>
      <c r="C2175" t="s">
        <v>25</v>
      </c>
      <c r="D2175" t="s">
        <v>1066</v>
      </c>
      <c r="E2175" t="s">
        <v>186</v>
      </c>
      <c r="F2175">
        <v>11784</v>
      </c>
      <c r="G2175" t="s">
        <v>232</v>
      </c>
      <c r="H2175" t="s">
        <v>80</v>
      </c>
      <c r="I2175" t="s">
        <v>281</v>
      </c>
      <c r="J2175" t="s">
        <v>90</v>
      </c>
      <c r="K2175" t="s">
        <v>42</v>
      </c>
      <c r="L2175" t="s">
        <v>97</v>
      </c>
      <c r="M2175" t="s">
        <v>92</v>
      </c>
      <c r="N2175" s="11" t="s">
        <v>84</v>
      </c>
      <c r="O2175" s="11" t="s">
        <v>2274</v>
      </c>
      <c r="P2175">
        <v>0</v>
      </c>
      <c r="Q2175">
        <v>287</v>
      </c>
      <c r="R2175">
        <v>0</v>
      </c>
      <c r="S2175">
        <v>577.5</v>
      </c>
      <c r="T2175">
        <v>-577.5</v>
      </c>
    </row>
    <row r="2176" spans="1:20" x14ac:dyDescent="0.25">
      <c r="A2176" t="s">
        <v>75</v>
      </c>
      <c r="B2176" t="s">
        <v>833</v>
      </c>
      <c r="C2176" t="s">
        <v>24</v>
      </c>
      <c r="D2176" t="s">
        <v>834</v>
      </c>
      <c r="E2176" t="s">
        <v>397</v>
      </c>
      <c r="F2176">
        <v>56387</v>
      </c>
      <c r="G2176" t="s">
        <v>816</v>
      </c>
      <c r="H2176" t="s">
        <v>80</v>
      </c>
      <c r="I2176" t="s">
        <v>281</v>
      </c>
      <c r="J2176" t="s">
        <v>90</v>
      </c>
      <c r="K2176" t="s">
        <v>42</v>
      </c>
      <c r="L2176" t="s">
        <v>91</v>
      </c>
      <c r="M2176" t="s">
        <v>92</v>
      </c>
      <c r="N2176" s="11" t="s">
        <v>84</v>
      </c>
      <c r="O2176" s="11" t="s">
        <v>2274</v>
      </c>
      <c r="P2176">
        <v>0</v>
      </c>
      <c r="Q2176">
        <v>3</v>
      </c>
      <c r="R2176">
        <v>0</v>
      </c>
      <c r="S2176">
        <v>93</v>
      </c>
      <c r="T2176">
        <v>-93</v>
      </c>
    </row>
    <row r="2177" spans="1:20" x14ac:dyDescent="0.25">
      <c r="A2177" t="s">
        <v>75</v>
      </c>
      <c r="B2177" t="s">
        <v>1139</v>
      </c>
      <c r="C2177" t="s">
        <v>28</v>
      </c>
      <c r="D2177" t="s">
        <v>1140</v>
      </c>
      <c r="E2177" t="s">
        <v>95</v>
      </c>
      <c r="F2177">
        <v>80102</v>
      </c>
      <c r="G2177" t="s">
        <v>220</v>
      </c>
      <c r="H2177" t="s">
        <v>80</v>
      </c>
      <c r="I2177" t="s">
        <v>81</v>
      </c>
      <c r="J2177" t="s">
        <v>82</v>
      </c>
      <c r="K2177" t="s">
        <v>53</v>
      </c>
      <c r="L2177" t="s">
        <v>165</v>
      </c>
      <c r="M2177" t="s">
        <v>83</v>
      </c>
      <c r="N2177" s="11" t="s">
        <v>84</v>
      </c>
      <c r="O2177" s="11" t="s">
        <v>2274</v>
      </c>
      <c r="P2177">
        <v>1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t="s">
        <v>75</v>
      </c>
      <c r="B2178" t="s">
        <v>150</v>
      </c>
      <c r="C2178" t="s">
        <v>29</v>
      </c>
      <c r="D2178" t="s">
        <v>151</v>
      </c>
      <c r="E2178" t="s">
        <v>87</v>
      </c>
      <c r="F2178">
        <v>44060</v>
      </c>
      <c r="G2178" t="s">
        <v>1281</v>
      </c>
      <c r="H2178" t="s">
        <v>80</v>
      </c>
      <c r="I2178" t="s">
        <v>81</v>
      </c>
      <c r="J2178" t="s">
        <v>90</v>
      </c>
      <c r="K2178" t="s">
        <v>38</v>
      </c>
      <c r="L2178" t="s">
        <v>129</v>
      </c>
      <c r="M2178" t="s">
        <v>92</v>
      </c>
      <c r="N2178" s="11" t="s">
        <v>84</v>
      </c>
      <c r="O2178" s="11" t="s">
        <v>2274</v>
      </c>
      <c r="P2178">
        <v>0</v>
      </c>
      <c r="Q2178">
        <v>1</v>
      </c>
      <c r="R2178">
        <v>0</v>
      </c>
      <c r="S2178">
        <v>82.92</v>
      </c>
      <c r="T2178">
        <v>-82.92</v>
      </c>
    </row>
    <row r="2179" spans="1:20" x14ac:dyDescent="0.25">
      <c r="A2179" t="s">
        <v>75</v>
      </c>
      <c r="B2179" t="s">
        <v>218</v>
      </c>
      <c r="C2179" t="s">
        <v>27</v>
      </c>
      <c r="D2179" t="s">
        <v>219</v>
      </c>
      <c r="E2179" t="s">
        <v>114</v>
      </c>
      <c r="F2179">
        <v>34110</v>
      </c>
      <c r="G2179" t="s">
        <v>457</v>
      </c>
      <c r="H2179" t="s">
        <v>80</v>
      </c>
      <c r="I2179" t="s">
        <v>81</v>
      </c>
      <c r="J2179" t="s">
        <v>90</v>
      </c>
      <c r="K2179" t="s">
        <v>42</v>
      </c>
      <c r="L2179" t="s">
        <v>91</v>
      </c>
      <c r="M2179" t="s">
        <v>188</v>
      </c>
      <c r="N2179" s="11" t="s">
        <v>84</v>
      </c>
      <c r="O2179" s="11" t="s">
        <v>2274</v>
      </c>
      <c r="P2179">
        <v>0</v>
      </c>
      <c r="Q2179">
        <v>30</v>
      </c>
      <c r="R2179">
        <v>0</v>
      </c>
      <c r="S2179">
        <v>507</v>
      </c>
      <c r="T2179">
        <v>-507</v>
      </c>
    </row>
    <row r="2180" spans="1:20" x14ac:dyDescent="0.25">
      <c r="A2180" t="s">
        <v>75</v>
      </c>
      <c r="B2180" t="s">
        <v>1588</v>
      </c>
      <c r="C2180" t="s">
        <v>20</v>
      </c>
      <c r="D2180" t="s">
        <v>1589</v>
      </c>
      <c r="E2180" t="s">
        <v>244</v>
      </c>
      <c r="F2180">
        <v>2459</v>
      </c>
      <c r="G2180" t="s">
        <v>349</v>
      </c>
      <c r="H2180" t="s">
        <v>80</v>
      </c>
      <c r="I2180" t="s">
        <v>81</v>
      </c>
      <c r="J2180" t="s">
        <v>90</v>
      </c>
      <c r="K2180" t="s">
        <v>36</v>
      </c>
      <c r="L2180" t="s">
        <v>36</v>
      </c>
      <c r="M2180" t="s">
        <v>92</v>
      </c>
      <c r="N2180" s="11" t="s">
        <v>84</v>
      </c>
      <c r="O2180" s="11" t="s">
        <v>2274</v>
      </c>
      <c r="P2180">
        <v>0</v>
      </c>
      <c r="Q2180">
        <v>1</v>
      </c>
      <c r="R2180">
        <v>0</v>
      </c>
      <c r="S2180">
        <v>355.5</v>
      </c>
      <c r="T2180">
        <v>-355.5</v>
      </c>
    </row>
    <row r="2181" spans="1:20" x14ac:dyDescent="0.25">
      <c r="A2181" t="s">
        <v>75</v>
      </c>
      <c r="B2181" t="s">
        <v>533</v>
      </c>
      <c r="C2181" t="s">
        <v>28</v>
      </c>
      <c r="D2181" t="s">
        <v>534</v>
      </c>
      <c r="E2181" t="s">
        <v>295</v>
      </c>
      <c r="F2181">
        <v>84065</v>
      </c>
      <c r="G2181" t="s">
        <v>632</v>
      </c>
      <c r="H2181" t="s">
        <v>80</v>
      </c>
      <c r="I2181" t="s">
        <v>89</v>
      </c>
      <c r="J2181" t="s">
        <v>82</v>
      </c>
      <c r="K2181" t="s">
        <v>42</v>
      </c>
      <c r="L2181" t="s">
        <v>91</v>
      </c>
      <c r="M2181" t="s">
        <v>83</v>
      </c>
      <c r="N2181" s="11" t="s">
        <v>84</v>
      </c>
      <c r="O2181" s="11" t="s">
        <v>2274</v>
      </c>
      <c r="P2181">
        <v>-20</v>
      </c>
      <c r="Q2181">
        <v>0</v>
      </c>
      <c r="R2181">
        <v>242</v>
      </c>
      <c r="S2181">
        <v>0</v>
      </c>
      <c r="T2181">
        <v>242</v>
      </c>
    </row>
    <row r="2182" spans="1:20" x14ac:dyDescent="0.25">
      <c r="A2182" t="s">
        <v>75</v>
      </c>
      <c r="B2182" t="s">
        <v>189</v>
      </c>
      <c r="C2182" t="s">
        <v>18</v>
      </c>
      <c r="D2182" t="s">
        <v>190</v>
      </c>
      <c r="E2182" t="s">
        <v>191</v>
      </c>
      <c r="F2182">
        <v>76262</v>
      </c>
      <c r="G2182" t="s">
        <v>177</v>
      </c>
      <c r="H2182" t="s">
        <v>80</v>
      </c>
      <c r="I2182" t="s">
        <v>81</v>
      </c>
      <c r="J2182" t="s">
        <v>82</v>
      </c>
      <c r="K2182" t="s">
        <v>42</v>
      </c>
      <c r="L2182" t="s">
        <v>91</v>
      </c>
      <c r="M2182" t="s">
        <v>83</v>
      </c>
      <c r="N2182" s="11" t="s">
        <v>84</v>
      </c>
      <c r="O2182" s="11" t="s">
        <v>2274</v>
      </c>
      <c r="P2182">
        <v>-4</v>
      </c>
      <c r="Q2182">
        <v>0</v>
      </c>
      <c r="R2182">
        <v>1319.6</v>
      </c>
      <c r="S2182">
        <v>0</v>
      </c>
      <c r="T2182">
        <v>1319.6</v>
      </c>
    </row>
    <row r="2183" spans="1:20" x14ac:dyDescent="0.25">
      <c r="A2183" t="s">
        <v>75</v>
      </c>
      <c r="B2183" t="s">
        <v>612</v>
      </c>
      <c r="C2183" t="s">
        <v>29</v>
      </c>
      <c r="D2183" t="s">
        <v>613</v>
      </c>
      <c r="E2183" t="s">
        <v>142</v>
      </c>
      <c r="F2183">
        <v>48084</v>
      </c>
      <c r="G2183" t="s">
        <v>324</v>
      </c>
      <c r="H2183" t="s">
        <v>80</v>
      </c>
      <c r="I2183" t="s">
        <v>81</v>
      </c>
      <c r="J2183" t="s">
        <v>90</v>
      </c>
      <c r="K2183" t="s">
        <v>36</v>
      </c>
      <c r="L2183" t="s">
        <v>36</v>
      </c>
      <c r="M2183" t="s">
        <v>92</v>
      </c>
      <c r="N2183" s="11" t="s">
        <v>84</v>
      </c>
      <c r="O2183" s="11" t="s">
        <v>2274</v>
      </c>
      <c r="P2183">
        <v>0</v>
      </c>
      <c r="Q2183">
        <v>16</v>
      </c>
      <c r="R2183">
        <v>0</v>
      </c>
      <c r="S2183">
        <v>1563.42</v>
      </c>
      <c r="T2183">
        <v>-1563.42</v>
      </c>
    </row>
    <row r="2184" spans="1:20" x14ac:dyDescent="0.25">
      <c r="A2184" t="s">
        <v>75</v>
      </c>
      <c r="B2184" t="s">
        <v>167</v>
      </c>
      <c r="C2184" t="s">
        <v>28</v>
      </c>
      <c r="D2184" t="s">
        <v>168</v>
      </c>
      <c r="E2184" t="s">
        <v>95</v>
      </c>
      <c r="F2184">
        <v>80550</v>
      </c>
      <c r="G2184" t="s">
        <v>308</v>
      </c>
      <c r="H2184" t="s">
        <v>80</v>
      </c>
      <c r="I2184" t="s">
        <v>281</v>
      </c>
      <c r="J2184" t="s">
        <v>90</v>
      </c>
      <c r="K2184" t="s">
        <v>53</v>
      </c>
      <c r="L2184" t="s">
        <v>165</v>
      </c>
      <c r="M2184" t="s">
        <v>92</v>
      </c>
      <c r="N2184" s="11" t="s">
        <v>84</v>
      </c>
      <c r="O2184" s="11" t="s">
        <v>2274</v>
      </c>
      <c r="P2184">
        <v>0</v>
      </c>
      <c r="Q2184">
        <v>18</v>
      </c>
      <c r="R2184">
        <v>0</v>
      </c>
      <c r="S2184">
        <v>1199.52</v>
      </c>
      <c r="T2184">
        <v>-1199.52</v>
      </c>
    </row>
    <row r="2185" spans="1:20" x14ac:dyDescent="0.25">
      <c r="A2185" t="s">
        <v>75</v>
      </c>
      <c r="B2185" t="s">
        <v>200</v>
      </c>
      <c r="C2185" t="s">
        <v>28</v>
      </c>
      <c r="D2185" t="s">
        <v>201</v>
      </c>
      <c r="E2185" t="s">
        <v>95</v>
      </c>
      <c r="F2185">
        <v>80002</v>
      </c>
      <c r="G2185" t="s">
        <v>477</v>
      </c>
      <c r="H2185" t="s">
        <v>80</v>
      </c>
      <c r="I2185" t="s">
        <v>81</v>
      </c>
      <c r="J2185" t="s">
        <v>90</v>
      </c>
      <c r="K2185" t="s">
        <v>38</v>
      </c>
      <c r="L2185" t="s">
        <v>111</v>
      </c>
      <c r="M2185" t="s">
        <v>92</v>
      </c>
      <c r="N2185" s="11" t="s">
        <v>84</v>
      </c>
      <c r="O2185" s="11" t="s">
        <v>2274</v>
      </c>
      <c r="P2185">
        <v>0</v>
      </c>
      <c r="Q2185">
        <v>8</v>
      </c>
      <c r="R2185">
        <v>0</v>
      </c>
      <c r="S2185">
        <v>832</v>
      </c>
      <c r="T2185">
        <v>-832</v>
      </c>
    </row>
    <row r="2186" spans="1:20" x14ac:dyDescent="0.25">
      <c r="A2186" t="s">
        <v>75</v>
      </c>
      <c r="B2186" t="s">
        <v>1591</v>
      </c>
      <c r="C2186" t="s">
        <v>29</v>
      </c>
      <c r="D2186" t="s">
        <v>1592</v>
      </c>
      <c r="E2186" t="s">
        <v>78</v>
      </c>
      <c r="F2186">
        <v>15106</v>
      </c>
      <c r="G2186" t="s">
        <v>220</v>
      </c>
      <c r="H2186" t="s">
        <v>80</v>
      </c>
      <c r="I2186" t="s">
        <v>81</v>
      </c>
      <c r="J2186" t="s">
        <v>82</v>
      </c>
      <c r="K2186" t="s">
        <v>53</v>
      </c>
      <c r="L2186" t="s">
        <v>165</v>
      </c>
      <c r="M2186" t="s">
        <v>83</v>
      </c>
      <c r="N2186" s="11" t="s">
        <v>84</v>
      </c>
      <c r="O2186" s="11" t="s">
        <v>2274</v>
      </c>
      <c r="P2186">
        <v>-2</v>
      </c>
      <c r="Q2186">
        <v>0</v>
      </c>
      <c r="R2186">
        <v>213.4</v>
      </c>
      <c r="S2186">
        <v>0</v>
      </c>
      <c r="T2186">
        <v>213.4</v>
      </c>
    </row>
    <row r="2187" spans="1:20" x14ac:dyDescent="0.25">
      <c r="A2187" t="s">
        <v>75</v>
      </c>
      <c r="B2187" t="s">
        <v>424</v>
      </c>
      <c r="C2187" t="s">
        <v>26</v>
      </c>
      <c r="D2187" t="s">
        <v>425</v>
      </c>
      <c r="E2187" t="s">
        <v>426</v>
      </c>
      <c r="F2187">
        <v>37204</v>
      </c>
      <c r="G2187" t="s">
        <v>257</v>
      </c>
      <c r="H2187" t="s">
        <v>80</v>
      </c>
      <c r="I2187" t="s">
        <v>81</v>
      </c>
      <c r="J2187" t="s">
        <v>82</v>
      </c>
      <c r="K2187" t="s">
        <v>53</v>
      </c>
      <c r="L2187" t="s">
        <v>165</v>
      </c>
      <c r="M2187" t="s">
        <v>83</v>
      </c>
      <c r="N2187" s="11" t="s">
        <v>84</v>
      </c>
      <c r="O2187" s="11" t="s">
        <v>2274</v>
      </c>
      <c r="P2187">
        <v>-50</v>
      </c>
      <c r="Q2187">
        <v>0</v>
      </c>
      <c r="R2187">
        <v>5238</v>
      </c>
      <c r="S2187">
        <v>0</v>
      </c>
      <c r="T2187">
        <v>5238</v>
      </c>
    </row>
    <row r="2188" spans="1:20" x14ac:dyDescent="0.25">
      <c r="A2188" t="s">
        <v>75</v>
      </c>
      <c r="B2188" t="s">
        <v>236</v>
      </c>
      <c r="C2188" t="s">
        <v>27</v>
      </c>
      <c r="D2188" t="s">
        <v>237</v>
      </c>
      <c r="E2188" t="s">
        <v>114</v>
      </c>
      <c r="F2188">
        <v>34231</v>
      </c>
      <c r="G2188" t="s">
        <v>1516</v>
      </c>
      <c r="H2188" t="s">
        <v>80</v>
      </c>
      <c r="I2188" t="s">
        <v>81</v>
      </c>
      <c r="J2188" t="s">
        <v>82</v>
      </c>
      <c r="K2188" t="s">
        <v>44</v>
      </c>
      <c r="L2188" t="s">
        <v>134</v>
      </c>
      <c r="M2188" t="s">
        <v>83</v>
      </c>
      <c r="N2188" s="11" t="s">
        <v>84</v>
      </c>
      <c r="O2188" s="11" t="s">
        <v>2274</v>
      </c>
      <c r="P2188">
        <v>1</v>
      </c>
      <c r="Q2188">
        <v>0</v>
      </c>
      <c r="R2188">
        <v>5.65</v>
      </c>
      <c r="S2188">
        <v>0</v>
      </c>
      <c r="T2188">
        <v>5.65</v>
      </c>
    </row>
    <row r="2189" spans="1:20" x14ac:dyDescent="0.25">
      <c r="A2189" t="s">
        <v>75</v>
      </c>
      <c r="B2189" t="s">
        <v>478</v>
      </c>
      <c r="C2189" t="s">
        <v>26</v>
      </c>
      <c r="D2189" t="s">
        <v>425</v>
      </c>
      <c r="E2189" t="s">
        <v>426</v>
      </c>
      <c r="F2189">
        <v>37210</v>
      </c>
      <c r="G2189" t="s">
        <v>220</v>
      </c>
      <c r="H2189" t="s">
        <v>80</v>
      </c>
      <c r="I2189" t="s">
        <v>81</v>
      </c>
      <c r="J2189" t="s">
        <v>82</v>
      </c>
      <c r="K2189" t="s">
        <v>53</v>
      </c>
      <c r="L2189" t="s">
        <v>165</v>
      </c>
      <c r="M2189" t="s">
        <v>83</v>
      </c>
      <c r="N2189" s="11" t="s">
        <v>84</v>
      </c>
      <c r="O2189" s="11" t="s">
        <v>2274</v>
      </c>
      <c r="P2189">
        <v>-1</v>
      </c>
      <c r="Q2189">
        <v>0</v>
      </c>
      <c r="R2189">
        <v>97</v>
      </c>
      <c r="S2189">
        <v>0</v>
      </c>
      <c r="T2189">
        <v>97</v>
      </c>
    </row>
    <row r="2190" spans="1:20" x14ac:dyDescent="0.25">
      <c r="A2190" t="s">
        <v>75</v>
      </c>
      <c r="B2190" t="s">
        <v>358</v>
      </c>
      <c r="C2190" t="s">
        <v>26</v>
      </c>
      <c r="D2190" t="s">
        <v>359</v>
      </c>
      <c r="E2190" t="s">
        <v>180</v>
      </c>
      <c r="F2190">
        <v>30075</v>
      </c>
      <c r="G2190" t="s">
        <v>156</v>
      </c>
      <c r="H2190" t="s">
        <v>80</v>
      </c>
      <c r="I2190" t="s">
        <v>81</v>
      </c>
      <c r="J2190" t="s">
        <v>90</v>
      </c>
      <c r="K2190" t="s">
        <v>38</v>
      </c>
      <c r="L2190" t="s">
        <v>111</v>
      </c>
      <c r="M2190" t="s">
        <v>92</v>
      </c>
      <c r="N2190" s="11" t="s">
        <v>84</v>
      </c>
      <c r="O2190" s="11" t="s">
        <v>2274</v>
      </c>
      <c r="P2190">
        <v>0</v>
      </c>
      <c r="Q2190">
        <v>2</v>
      </c>
      <c r="R2190">
        <v>0</v>
      </c>
      <c r="S2190">
        <v>384.04</v>
      </c>
      <c r="T2190">
        <v>-384.04</v>
      </c>
    </row>
    <row r="2191" spans="1:20" x14ac:dyDescent="0.25">
      <c r="A2191" t="s">
        <v>75</v>
      </c>
      <c r="B2191" t="s">
        <v>184</v>
      </c>
      <c r="C2191" t="s">
        <v>25</v>
      </c>
      <c r="D2191" t="s">
        <v>185</v>
      </c>
      <c r="E2191" t="s">
        <v>186</v>
      </c>
      <c r="F2191">
        <v>11230</v>
      </c>
      <c r="G2191" t="s">
        <v>1268</v>
      </c>
      <c r="H2191" t="s">
        <v>80</v>
      </c>
      <c r="I2191" t="s">
        <v>81</v>
      </c>
      <c r="J2191" t="s">
        <v>90</v>
      </c>
      <c r="K2191" t="s">
        <v>36</v>
      </c>
      <c r="L2191" t="s">
        <v>36</v>
      </c>
      <c r="M2191" t="s">
        <v>92</v>
      </c>
      <c r="N2191" s="11" t="s">
        <v>84</v>
      </c>
      <c r="O2191" s="11" t="s">
        <v>2274</v>
      </c>
      <c r="P2191">
        <v>0</v>
      </c>
      <c r="Q2191">
        <v>1</v>
      </c>
      <c r="R2191">
        <v>0</v>
      </c>
      <c r="S2191">
        <v>125.15</v>
      </c>
      <c r="T2191">
        <v>-125.15</v>
      </c>
    </row>
    <row r="2192" spans="1:20" x14ac:dyDescent="0.25">
      <c r="A2192" t="s">
        <v>75</v>
      </c>
      <c r="B2192" t="s">
        <v>310</v>
      </c>
      <c r="C2192" t="s">
        <v>19</v>
      </c>
      <c r="D2192" t="s">
        <v>172</v>
      </c>
      <c r="E2192" t="s">
        <v>147</v>
      </c>
      <c r="F2192">
        <v>85260</v>
      </c>
      <c r="G2192" t="s">
        <v>173</v>
      </c>
      <c r="H2192" t="s">
        <v>80</v>
      </c>
      <c r="I2192" t="s">
        <v>81</v>
      </c>
      <c r="J2192" t="s">
        <v>82</v>
      </c>
      <c r="K2192" t="s">
        <v>36</v>
      </c>
      <c r="L2192" t="s">
        <v>36</v>
      </c>
      <c r="M2192" t="s">
        <v>83</v>
      </c>
      <c r="N2192" s="11" t="s">
        <v>84</v>
      </c>
      <c r="O2192" s="11" t="s">
        <v>2274</v>
      </c>
      <c r="P2192">
        <v>-10</v>
      </c>
      <c r="Q2192">
        <v>0</v>
      </c>
      <c r="R2192">
        <v>773.82</v>
      </c>
      <c r="S2192">
        <v>0</v>
      </c>
      <c r="T2192">
        <v>773.82</v>
      </c>
    </row>
    <row r="2193" spans="1:20" x14ac:dyDescent="0.25">
      <c r="A2193" t="s">
        <v>75</v>
      </c>
      <c r="B2193" t="s">
        <v>1054</v>
      </c>
      <c r="C2193" t="s">
        <v>28</v>
      </c>
      <c r="D2193" t="s">
        <v>1055</v>
      </c>
      <c r="E2193" t="s">
        <v>295</v>
      </c>
      <c r="F2193">
        <v>84003</v>
      </c>
      <c r="G2193" t="s">
        <v>364</v>
      </c>
      <c r="H2193" t="s">
        <v>80</v>
      </c>
      <c r="I2193" t="s">
        <v>81</v>
      </c>
      <c r="J2193" t="s">
        <v>365</v>
      </c>
      <c r="K2193" t="s">
        <v>39</v>
      </c>
      <c r="L2193" t="s">
        <v>39</v>
      </c>
      <c r="M2193" t="s">
        <v>92</v>
      </c>
      <c r="N2193" s="11" t="s">
        <v>84</v>
      </c>
      <c r="O2193" s="11" t="s">
        <v>2274</v>
      </c>
      <c r="P2193">
        <v>-1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75</v>
      </c>
      <c r="B2194" t="s">
        <v>1233</v>
      </c>
      <c r="C2194" t="s">
        <v>18</v>
      </c>
      <c r="D2194" t="s">
        <v>439</v>
      </c>
      <c r="E2194" t="s">
        <v>191</v>
      </c>
      <c r="F2194">
        <v>77066</v>
      </c>
      <c r="G2194" t="s">
        <v>1593</v>
      </c>
      <c r="H2194" t="s">
        <v>133</v>
      </c>
      <c r="I2194" t="s">
        <v>81</v>
      </c>
      <c r="J2194" t="s">
        <v>82</v>
      </c>
      <c r="K2194" t="s">
        <v>44</v>
      </c>
      <c r="L2194" t="s">
        <v>144</v>
      </c>
      <c r="M2194" t="s">
        <v>83</v>
      </c>
      <c r="N2194" s="11" t="s">
        <v>84</v>
      </c>
      <c r="O2194" s="11" t="s">
        <v>2274</v>
      </c>
      <c r="P2194">
        <v>-543</v>
      </c>
      <c r="Q2194">
        <v>0</v>
      </c>
      <c r="R2194">
        <v>12081.42</v>
      </c>
      <c r="S2194">
        <v>0</v>
      </c>
      <c r="T2194">
        <v>12081.42</v>
      </c>
    </row>
    <row r="2195" spans="1:20" x14ac:dyDescent="0.25">
      <c r="A2195" t="s">
        <v>75</v>
      </c>
      <c r="B2195" t="s">
        <v>362</v>
      </c>
      <c r="C2195" t="s">
        <v>18</v>
      </c>
      <c r="D2195" t="s">
        <v>363</v>
      </c>
      <c r="E2195" t="s">
        <v>191</v>
      </c>
      <c r="F2195">
        <v>78734</v>
      </c>
      <c r="G2195" t="s">
        <v>577</v>
      </c>
      <c r="H2195" t="s">
        <v>80</v>
      </c>
      <c r="I2195" t="s">
        <v>81</v>
      </c>
      <c r="J2195" t="s">
        <v>82</v>
      </c>
      <c r="K2195" t="s">
        <v>53</v>
      </c>
      <c r="L2195" t="s">
        <v>228</v>
      </c>
      <c r="M2195" t="s">
        <v>83</v>
      </c>
      <c r="N2195" s="11" t="s">
        <v>84</v>
      </c>
      <c r="O2195" s="11" t="s">
        <v>2274</v>
      </c>
      <c r="P2195">
        <v>-1</v>
      </c>
      <c r="Q2195">
        <v>0</v>
      </c>
      <c r="R2195">
        <v>564.65</v>
      </c>
      <c r="S2195">
        <v>0</v>
      </c>
      <c r="T2195">
        <v>564.65</v>
      </c>
    </row>
    <row r="2196" spans="1:20" x14ac:dyDescent="0.25">
      <c r="A2196" t="s">
        <v>75</v>
      </c>
      <c r="B2196" t="s">
        <v>677</v>
      </c>
      <c r="C2196" t="s">
        <v>28</v>
      </c>
      <c r="D2196" t="s">
        <v>678</v>
      </c>
      <c r="E2196" t="s">
        <v>95</v>
      </c>
      <c r="F2196">
        <v>80124</v>
      </c>
      <c r="G2196" t="s">
        <v>569</v>
      </c>
      <c r="H2196" t="s">
        <v>80</v>
      </c>
      <c r="I2196" t="s">
        <v>81</v>
      </c>
      <c r="J2196" t="s">
        <v>90</v>
      </c>
      <c r="K2196" t="s">
        <v>38</v>
      </c>
      <c r="L2196" t="s">
        <v>111</v>
      </c>
      <c r="M2196" t="s">
        <v>92</v>
      </c>
      <c r="N2196" s="11" t="s">
        <v>84</v>
      </c>
      <c r="O2196" s="11" t="s">
        <v>2274</v>
      </c>
      <c r="P2196">
        <v>0</v>
      </c>
      <c r="Q2196">
        <v>2</v>
      </c>
      <c r="R2196">
        <v>0</v>
      </c>
      <c r="S2196">
        <v>101.3</v>
      </c>
      <c r="T2196">
        <v>-101.3</v>
      </c>
    </row>
    <row r="2197" spans="1:20" x14ac:dyDescent="0.25">
      <c r="A2197" t="s">
        <v>75</v>
      </c>
      <c r="B2197" t="s">
        <v>2277</v>
      </c>
      <c r="C2197" t="s">
        <v>19</v>
      </c>
      <c r="D2197" t="s">
        <v>1235</v>
      </c>
      <c r="E2197" t="s">
        <v>118</v>
      </c>
      <c r="F2197">
        <v>90048</v>
      </c>
      <c r="G2197" t="s">
        <v>602</v>
      </c>
      <c r="H2197" t="s">
        <v>80</v>
      </c>
      <c r="I2197" t="s">
        <v>81</v>
      </c>
      <c r="J2197" t="s">
        <v>90</v>
      </c>
      <c r="K2197" t="s">
        <v>53</v>
      </c>
      <c r="L2197" t="s">
        <v>228</v>
      </c>
      <c r="M2197" t="s">
        <v>92</v>
      </c>
      <c r="N2197" s="11" t="s">
        <v>84</v>
      </c>
      <c r="O2197" s="11" t="s">
        <v>2274</v>
      </c>
      <c r="P2197">
        <v>0</v>
      </c>
      <c r="Q2197">
        <v>1</v>
      </c>
      <c r="R2197">
        <v>0</v>
      </c>
      <c r="S2197">
        <v>359.35</v>
      </c>
      <c r="T2197">
        <v>-359.35</v>
      </c>
    </row>
    <row r="2198" spans="1:20" x14ac:dyDescent="0.25">
      <c r="A2198" t="s">
        <v>75</v>
      </c>
      <c r="B2198" t="s">
        <v>527</v>
      </c>
      <c r="C2198" t="s">
        <v>28</v>
      </c>
      <c r="D2198" t="s">
        <v>1131</v>
      </c>
      <c r="E2198" t="s">
        <v>95</v>
      </c>
      <c r="F2198">
        <v>80110</v>
      </c>
      <c r="G2198" t="s">
        <v>801</v>
      </c>
      <c r="H2198" t="s">
        <v>80</v>
      </c>
      <c r="I2198" t="s">
        <v>81</v>
      </c>
      <c r="J2198" t="s">
        <v>82</v>
      </c>
      <c r="K2198" t="s">
        <v>42</v>
      </c>
      <c r="L2198" t="s">
        <v>91</v>
      </c>
      <c r="M2198" t="s">
        <v>83</v>
      </c>
      <c r="N2198" s="11" t="s">
        <v>84</v>
      </c>
      <c r="O2198" s="11" t="s">
        <v>2274</v>
      </c>
      <c r="P2198">
        <v>-10</v>
      </c>
      <c r="Q2198">
        <v>0</v>
      </c>
      <c r="R2198">
        <v>234.8</v>
      </c>
      <c r="S2198">
        <v>0</v>
      </c>
      <c r="T2198">
        <v>234.8</v>
      </c>
    </row>
    <row r="2199" spans="1:20" x14ac:dyDescent="0.25">
      <c r="A2199" t="s">
        <v>75</v>
      </c>
      <c r="B2199" t="s">
        <v>167</v>
      </c>
      <c r="C2199" t="s">
        <v>28</v>
      </c>
      <c r="D2199" t="s">
        <v>168</v>
      </c>
      <c r="E2199" t="s">
        <v>95</v>
      </c>
      <c r="F2199">
        <v>80550</v>
      </c>
      <c r="G2199" t="s">
        <v>308</v>
      </c>
      <c r="H2199" t="s">
        <v>80</v>
      </c>
      <c r="I2199" t="s">
        <v>281</v>
      </c>
      <c r="J2199" t="s">
        <v>90</v>
      </c>
      <c r="K2199" t="s">
        <v>53</v>
      </c>
      <c r="L2199" t="s">
        <v>165</v>
      </c>
      <c r="M2199" t="s">
        <v>92</v>
      </c>
      <c r="N2199" s="11" t="s">
        <v>84</v>
      </c>
      <c r="O2199" s="11" t="s">
        <v>2274</v>
      </c>
      <c r="P2199">
        <v>-8</v>
      </c>
      <c r="Q2199">
        <v>0</v>
      </c>
      <c r="R2199">
        <v>528.04999999999995</v>
      </c>
      <c r="S2199">
        <v>0</v>
      </c>
      <c r="T2199">
        <v>528.04999999999995</v>
      </c>
    </row>
    <row r="2200" spans="1:20" x14ac:dyDescent="0.25">
      <c r="A2200" t="s">
        <v>75</v>
      </c>
      <c r="B2200" t="s">
        <v>1450</v>
      </c>
      <c r="C2200" t="s">
        <v>27</v>
      </c>
      <c r="D2200" t="s">
        <v>499</v>
      </c>
      <c r="E2200" t="s">
        <v>114</v>
      </c>
      <c r="F2200">
        <v>33179</v>
      </c>
      <c r="G2200" t="s">
        <v>292</v>
      </c>
      <c r="H2200" t="s">
        <v>80</v>
      </c>
      <c r="I2200" t="s">
        <v>81</v>
      </c>
      <c r="J2200" t="s">
        <v>82</v>
      </c>
      <c r="K2200" t="s">
        <v>38</v>
      </c>
      <c r="L2200" t="s">
        <v>111</v>
      </c>
      <c r="M2200" t="s">
        <v>83</v>
      </c>
      <c r="N2200" s="11" t="s">
        <v>84</v>
      </c>
      <c r="O2200" s="11" t="s">
        <v>2274</v>
      </c>
      <c r="P2200">
        <v>-1</v>
      </c>
      <c r="Q2200">
        <v>0</v>
      </c>
      <c r="R2200">
        <v>115.73</v>
      </c>
      <c r="S2200">
        <v>0</v>
      </c>
      <c r="T2200">
        <v>115.73</v>
      </c>
    </row>
    <row r="2201" spans="1:20" x14ac:dyDescent="0.25">
      <c r="A2201" t="s">
        <v>75</v>
      </c>
      <c r="B2201" t="s">
        <v>200</v>
      </c>
      <c r="C2201" t="s">
        <v>28</v>
      </c>
      <c r="D2201" t="s">
        <v>201</v>
      </c>
      <c r="E2201" t="s">
        <v>95</v>
      </c>
      <c r="F2201">
        <v>80002</v>
      </c>
      <c r="G2201" t="s">
        <v>388</v>
      </c>
      <c r="H2201" t="s">
        <v>80</v>
      </c>
      <c r="I2201" t="s">
        <v>81</v>
      </c>
      <c r="J2201" t="s">
        <v>90</v>
      </c>
      <c r="K2201" t="s">
        <v>38</v>
      </c>
      <c r="L2201" t="s">
        <v>111</v>
      </c>
      <c r="M2201" t="s">
        <v>92</v>
      </c>
      <c r="N2201" s="11" t="s">
        <v>84</v>
      </c>
      <c r="O2201" s="11" t="s">
        <v>2274</v>
      </c>
      <c r="P2201">
        <v>0</v>
      </c>
      <c r="Q2201">
        <v>7</v>
      </c>
      <c r="R2201">
        <v>0</v>
      </c>
      <c r="S2201">
        <v>1059.55</v>
      </c>
      <c r="T2201">
        <v>-1059.55</v>
      </c>
    </row>
    <row r="2202" spans="1:20" x14ac:dyDescent="0.25">
      <c r="A2202" t="s">
        <v>75</v>
      </c>
      <c r="B2202" t="s">
        <v>483</v>
      </c>
      <c r="C2202" t="s">
        <v>18</v>
      </c>
      <c r="D2202" t="s">
        <v>332</v>
      </c>
      <c r="E2202" t="s">
        <v>333</v>
      </c>
      <c r="F2202">
        <v>72401</v>
      </c>
      <c r="G2202" t="s">
        <v>1594</v>
      </c>
      <c r="H2202" t="s">
        <v>80</v>
      </c>
      <c r="I2202" t="s">
        <v>164</v>
      </c>
      <c r="J2202" t="s">
        <v>82</v>
      </c>
      <c r="K2202" t="s">
        <v>42</v>
      </c>
      <c r="L2202" t="s">
        <v>91</v>
      </c>
      <c r="M2202" t="s">
        <v>92</v>
      </c>
      <c r="N2202" s="11" t="s">
        <v>84</v>
      </c>
      <c r="O2202" s="11" t="s">
        <v>2274</v>
      </c>
      <c r="P2202">
        <v>0</v>
      </c>
      <c r="Q2202">
        <v>10</v>
      </c>
      <c r="R2202">
        <v>0</v>
      </c>
      <c r="S2202">
        <v>20</v>
      </c>
      <c r="T2202">
        <v>-20</v>
      </c>
    </row>
    <row r="2203" spans="1:20" x14ac:dyDescent="0.25">
      <c r="A2203" t="s">
        <v>75</v>
      </c>
      <c r="B2203" t="s">
        <v>1065</v>
      </c>
      <c r="C2203" t="s">
        <v>25</v>
      </c>
      <c r="D2203" t="s">
        <v>1066</v>
      </c>
      <c r="E2203" t="s">
        <v>186</v>
      </c>
      <c r="F2203">
        <v>11784</v>
      </c>
      <c r="G2203" t="s">
        <v>1295</v>
      </c>
      <c r="H2203" t="s">
        <v>80</v>
      </c>
      <c r="I2203" t="s">
        <v>81</v>
      </c>
      <c r="J2203" t="s">
        <v>90</v>
      </c>
      <c r="K2203" t="s">
        <v>53</v>
      </c>
      <c r="L2203" t="s">
        <v>193</v>
      </c>
      <c r="M2203" t="s">
        <v>92</v>
      </c>
      <c r="N2203" s="11" t="s">
        <v>84</v>
      </c>
      <c r="O2203" s="11" t="s">
        <v>2274</v>
      </c>
      <c r="P2203">
        <v>0</v>
      </c>
      <c r="Q2203">
        <v>11</v>
      </c>
      <c r="R2203">
        <v>0</v>
      </c>
      <c r="S2203">
        <v>1740.2</v>
      </c>
      <c r="T2203">
        <v>-1740.2</v>
      </c>
    </row>
    <row r="2204" spans="1:20" x14ac:dyDescent="0.25">
      <c r="A2204" t="s">
        <v>75</v>
      </c>
      <c r="B2204" t="s">
        <v>625</v>
      </c>
      <c r="C2204" t="s">
        <v>27</v>
      </c>
      <c r="D2204" t="s">
        <v>626</v>
      </c>
      <c r="E2204" t="s">
        <v>114</v>
      </c>
      <c r="F2204">
        <v>34491</v>
      </c>
      <c r="G2204" t="s">
        <v>296</v>
      </c>
      <c r="H2204" t="s">
        <v>80</v>
      </c>
      <c r="I2204" t="s">
        <v>81</v>
      </c>
      <c r="J2204" t="s">
        <v>90</v>
      </c>
      <c r="K2204" t="s">
        <v>53</v>
      </c>
      <c r="L2204" t="s">
        <v>165</v>
      </c>
      <c r="M2204" t="s">
        <v>92</v>
      </c>
      <c r="N2204" s="11" t="s">
        <v>84</v>
      </c>
      <c r="O2204" s="11" t="s">
        <v>2274</v>
      </c>
      <c r="P2204">
        <v>0</v>
      </c>
      <c r="Q2204">
        <v>2</v>
      </c>
      <c r="R2204">
        <v>0</v>
      </c>
      <c r="S2204">
        <v>225.1</v>
      </c>
      <c r="T2204">
        <v>-225.1</v>
      </c>
    </row>
    <row r="2205" spans="1:20" x14ac:dyDescent="0.25">
      <c r="A2205" t="s">
        <v>75</v>
      </c>
      <c r="B2205" t="s">
        <v>395</v>
      </c>
      <c r="C2205" t="s">
        <v>24</v>
      </c>
      <c r="D2205" t="s">
        <v>396</v>
      </c>
      <c r="E2205" t="s">
        <v>397</v>
      </c>
      <c r="F2205">
        <v>55439</v>
      </c>
      <c r="G2205" t="s">
        <v>449</v>
      </c>
      <c r="H2205" t="s">
        <v>80</v>
      </c>
      <c r="I2205" t="s">
        <v>81</v>
      </c>
      <c r="J2205" t="s">
        <v>82</v>
      </c>
      <c r="K2205" t="s">
        <v>38</v>
      </c>
      <c r="L2205" t="s">
        <v>111</v>
      </c>
      <c r="M2205" t="s">
        <v>83</v>
      </c>
      <c r="N2205" s="11" t="s">
        <v>84</v>
      </c>
      <c r="O2205" s="11" t="s">
        <v>2274</v>
      </c>
      <c r="P2205">
        <v>2</v>
      </c>
      <c r="Q2205">
        <v>0</v>
      </c>
      <c r="R2205">
        <v>1182.58</v>
      </c>
      <c r="S2205">
        <v>0</v>
      </c>
      <c r="T2205">
        <v>1182.58</v>
      </c>
    </row>
    <row r="2206" spans="1:20" x14ac:dyDescent="0.25">
      <c r="A2206" t="s">
        <v>75</v>
      </c>
      <c r="B2206" t="s">
        <v>424</v>
      </c>
      <c r="C2206" t="s">
        <v>26</v>
      </c>
      <c r="D2206" t="s">
        <v>425</v>
      </c>
      <c r="E2206" t="s">
        <v>426</v>
      </c>
      <c r="F2206">
        <v>37204</v>
      </c>
      <c r="G2206" t="s">
        <v>615</v>
      </c>
      <c r="H2206" t="s">
        <v>80</v>
      </c>
      <c r="I2206" t="s">
        <v>81</v>
      </c>
      <c r="J2206" t="s">
        <v>82</v>
      </c>
      <c r="K2206" t="s">
        <v>53</v>
      </c>
      <c r="L2206" t="s">
        <v>248</v>
      </c>
      <c r="M2206" t="s">
        <v>83</v>
      </c>
      <c r="N2206" s="11" t="s">
        <v>84</v>
      </c>
      <c r="O2206" s="11" t="s">
        <v>2274</v>
      </c>
      <c r="P2206">
        <v>-50</v>
      </c>
      <c r="Q2206">
        <v>0</v>
      </c>
      <c r="R2206">
        <v>225</v>
      </c>
      <c r="S2206">
        <v>0</v>
      </c>
      <c r="T2206">
        <v>225</v>
      </c>
    </row>
    <row r="2207" spans="1:20" x14ac:dyDescent="0.25">
      <c r="A2207" t="s">
        <v>75</v>
      </c>
      <c r="B2207" t="s">
        <v>242</v>
      </c>
      <c r="C2207" t="s">
        <v>20</v>
      </c>
      <c r="D2207" t="s">
        <v>243</v>
      </c>
      <c r="E2207" t="s">
        <v>244</v>
      </c>
      <c r="F2207">
        <v>2122</v>
      </c>
      <c r="G2207" t="s">
        <v>947</v>
      </c>
      <c r="H2207" t="s">
        <v>80</v>
      </c>
      <c r="I2207" t="s">
        <v>281</v>
      </c>
      <c r="J2207" t="s">
        <v>82</v>
      </c>
      <c r="K2207" t="s">
        <v>53</v>
      </c>
      <c r="L2207" t="s">
        <v>165</v>
      </c>
      <c r="M2207" t="s">
        <v>83</v>
      </c>
      <c r="N2207" s="11" t="s">
        <v>84</v>
      </c>
      <c r="O2207" s="11" t="s">
        <v>2274</v>
      </c>
      <c r="P2207">
        <v>-10</v>
      </c>
      <c r="Q2207">
        <v>0</v>
      </c>
      <c r="R2207">
        <v>970</v>
      </c>
      <c r="S2207">
        <v>0</v>
      </c>
      <c r="T2207">
        <v>970</v>
      </c>
    </row>
    <row r="2208" spans="1:20" x14ac:dyDescent="0.25">
      <c r="A2208" t="s">
        <v>75</v>
      </c>
      <c r="B2208" t="s">
        <v>404</v>
      </c>
      <c r="C2208" t="s">
        <v>29</v>
      </c>
      <c r="D2208" t="s">
        <v>405</v>
      </c>
      <c r="E2208" t="s">
        <v>78</v>
      </c>
      <c r="F2208">
        <v>15056</v>
      </c>
      <c r="G2208" t="s">
        <v>446</v>
      </c>
      <c r="H2208" t="s">
        <v>80</v>
      </c>
      <c r="I2208" t="s">
        <v>81</v>
      </c>
      <c r="J2208" t="s">
        <v>82</v>
      </c>
      <c r="K2208" t="s">
        <v>53</v>
      </c>
      <c r="L2208" t="s">
        <v>248</v>
      </c>
      <c r="M2208" t="s">
        <v>83</v>
      </c>
      <c r="N2208" s="11" t="s">
        <v>84</v>
      </c>
      <c r="O2208" s="11" t="s">
        <v>2274</v>
      </c>
      <c r="P2208">
        <v>-20</v>
      </c>
      <c r="Q2208">
        <v>0</v>
      </c>
      <c r="R2208">
        <v>69</v>
      </c>
      <c r="S2208">
        <v>0</v>
      </c>
      <c r="T2208">
        <v>69</v>
      </c>
    </row>
    <row r="2209" spans="1:20" x14ac:dyDescent="0.25">
      <c r="A2209" t="s">
        <v>75</v>
      </c>
      <c r="B2209" t="s">
        <v>527</v>
      </c>
      <c r="C2209" t="s">
        <v>28</v>
      </c>
      <c r="D2209" t="s">
        <v>528</v>
      </c>
      <c r="E2209" t="s">
        <v>95</v>
      </c>
      <c r="F2209">
        <v>80128</v>
      </c>
      <c r="G2209" t="s">
        <v>816</v>
      </c>
      <c r="H2209" t="s">
        <v>80</v>
      </c>
      <c r="I2209" t="s">
        <v>281</v>
      </c>
      <c r="J2209" t="s">
        <v>90</v>
      </c>
      <c r="K2209" t="s">
        <v>42</v>
      </c>
      <c r="L2209" t="s">
        <v>91</v>
      </c>
      <c r="M2209" t="s">
        <v>92</v>
      </c>
      <c r="N2209" s="11" t="s">
        <v>84</v>
      </c>
      <c r="O2209" s="11" t="s">
        <v>2274</v>
      </c>
      <c r="P2209">
        <v>0</v>
      </c>
      <c r="Q2209">
        <v>10</v>
      </c>
      <c r="R2209">
        <v>0</v>
      </c>
      <c r="S2209">
        <v>310</v>
      </c>
      <c r="T2209">
        <v>-310</v>
      </c>
    </row>
    <row r="2210" spans="1:20" x14ac:dyDescent="0.25">
      <c r="A2210" t="s">
        <v>75</v>
      </c>
      <c r="B2210" t="s">
        <v>677</v>
      </c>
      <c r="C2210" t="s">
        <v>28</v>
      </c>
      <c r="D2210" t="s">
        <v>678</v>
      </c>
      <c r="E2210" t="s">
        <v>95</v>
      </c>
      <c r="F2210">
        <v>80124</v>
      </c>
      <c r="G2210" t="s">
        <v>557</v>
      </c>
      <c r="H2210" t="s">
        <v>80</v>
      </c>
      <c r="I2210" t="s">
        <v>281</v>
      </c>
      <c r="J2210" t="s">
        <v>90</v>
      </c>
      <c r="K2210" t="s">
        <v>53</v>
      </c>
      <c r="L2210" t="s">
        <v>139</v>
      </c>
      <c r="M2210" t="s">
        <v>229</v>
      </c>
      <c r="N2210" s="11" t="s">
        <v>84</v>
      </c>
      <c r="O2210" s="11" t="s">
        <v>2274</v>
      </c>
      <c r="P2210">
        <v>0</v>
      </c>
      <c r="Q2210">
        <v>1</v>
      </c>
      <c r="R2210">
        <v>0</v>
      </c>
      <c r="S2210">
        <v>0.2</v>
      </c>
      <c r="T2210">
        <v>-0.2</v>
      </c>
    </row>
    <row r="2211" spans="1:20" x14ac:dyDescent="0.25">
      <c r="A2211" t="s">
        <v>75</v>
      </c>
      <c r="B2211" t="s">
        <v>771</v>
      </c>
      <c r="C2211" t="s">
        <v>18</v>
      </c>
      <c r="D2211" t="s">
        <v>439</v>
      </c>
      <c r="E2211" t="s">
        <v>191</v>
      </c>
      <c r="F2211">
        <v>77034</v>
      </c>
      <c r="G2211" t="s">
        <v>264</v>
      </c>
      <c r="H2211" t="s">
        <v>80</v>
      </c>
      <c r="I2211" t="s">
        <v>281</v>
      </c>
      <c r="J2211" t="s">
        <v>90</v>
      </c>
      <c r="K2211" t="s">
        <v>42</v>
      </c>
      <c r="L2211" t="s">
        <v>91</v>
      </c>
      <c r="M2211" t="s">
        <v>92</v>
      </c>
      <c r="N2211" s="11" t="s">
        <v>84</v>
      </c>
      <c r="O2211" s="11" t="s">
        <v>2274</v>
      </c>
      <c r="P2211">
        <v>0</v>
      </c>
      <c r="Q2211">
        <v>9</v>
      </c>
      <c r="R2211">
        <v>0</v>
      </c>
      <c r="S2211">
        <v>93.6</v>
      </c>
      <c r="T2211">
        <v>-93.6</v>
      </c>
    </row>
    <row r="2212" spans="1:20" x14ac:dyDescent="0.25">
      <c r="A2212" t="s">
        <v>75</v>
      </c>
      <c r="B2212" t="s">
        <v>225</v>
      </c>
      <c r="C2212" t="s">
        <v>19</v>
      </c>
      <c r="D2212" t="s">
        <v>226</v>
      </c>
      <c r="E2212" t="s">
        <v>147</v>
      </c>
      <c r="F2212">
        <v>85204</v>
      </c>
      <c r="G2212" t="s">
        <v>993</v>
      </c>
      <c r="H2212" t="s">
        <v>80</v>
      </c>
      <c r="I2212" t="s">
        <v>81</v>
      </c>
      <c r="J2212" t="s">
        <v>90</v>
      </c>
      <c r="K2212" t="s">
        <v>42</v>
      </c>
      <c r="L2212" t="s">
        <v>91</v>
      </c>
      <c r="M2212" t="s">
        <v>188</v>
      </c>
      <c r="N2212" s="11" t="s">
        <v>84</v>
      </c>
      <c r="O2212" s="11" t="s">
        <v>2274</v>
      </c>
      <c r="P2212">
        <v>0</v>
      </c>
      <c r="Q2212">
        <v>64</v>
      </c>
      <c r="R2212">
        <v>0</v>
      </c>
      <c r="S2212">
        <v>130.19999999999999</v>
      </c>
      <c r="T2212">
        <v>-130.19999999999999</v>
      </c>
    </row>
    <row r="2213" spans="1:20" x14ac:dyDescent="0.25">
      <c r="A2213" t="s">
        <v>75</v>
      </c>
      <c r="B2213" t="s">
        <v>783</v>
      </c>
      <c r="C2213" t="s">
        <v>22</v>
      </c>
      <c r="D2213" t="s">
        <v>784</v>
      </c>
      <c r="E2213" t="s">
        <v>122</v>
      </c>
      <c r="F2213">
        <v>20852</v>
      </c>
      <c r="G2213" t="s">
        <v>238</v>
      </c>
      <c r="H2213" t="s">
        <v>80</v>
      </c>
      <c r="I2213" t="s">
        <v>81</v>
      </c>
      <c r="J2213" t="s">
        <v>82</v>
      </c>
      <c r="K2213" t="s">
        <v>38</v>
      </c>
      <c r="L2213" t="s">
        <v>111</v>
      </c>
      <c r="M2213" t="s">
        <v>83</v>
      </c>
      <c r="N2213" s="11" t="s">
        <v>84</v>
      </c>
      <c r="O2213" s="11" t="s">
        <v>2274</v>
      </c>
      <c r="P2213">
        <v>-1</v>
      </c>
      <c r="Q2213">
        <v>0</v>
      </c>
      <c r="R2213">
        <v>35.46</v>
      </c>
      <c r="S2213">
        <v>0</v>
      </c>
      <c r="T2213">
        <v>35.46</v>
      </c>
    </row>
    <row r="2214" spans="1:20" x14ac:dyDescent="0.25">
      <c r="A2214" t="s">
        <v>75</v>
      </c>
      <c r="B2214" t="s">
        <v>1595</v>
      </c>
      <c r="C2214" t="s">
        <v>26</v>
      </c>
      <c r="D2214" t="s">
        <v>745</v>
      </c>
      <c r="E2214" t="s">
        <v>180</v>
      </c>
      <c r="F2214">
        <v>30032</v>
      </c>
      <c r="G2214" t="s">
        <v>1024</v>
      </c>
      <c r="H2214" t="s">
        <v>133</v>
      </c>
      <c r="I2214" t="s">
        <v>81</v>
      </c>
      <c r="J2214" t="s">
        <v>90</v>
      </c>
      <c r="K2214" t="s">
        <v>44</v>
      </c>
      <c r="L2214" t="s">
        <v>144</v>
      </c>
      <c r="M2214" t="s">
        <v>229</v>
      </c>
      <c r="N2214" s="11" t="s">
        <v>84</v>
      </c>
      <c r="O2214" s="11" t="s">
        <v>2274</v>
      </c>
      <c r="P2214">
        <v>0</v>
      </c>
      <c r="Q2214">
        <v>18</v>
      </c>
      <c r="R2214">
        <v>0</v>
      </c>
      <c r="S2214">
        <v>0</v>
      </c>
      <c r="T2214">
        <v>0</v>
      </c>
    </row>
    <row r="2215" spans="1:20" x14ac:dyDescent="0.25">
      <c r="A2215" t="s">
        <v>75</v>
      </c>
      <c r="B2215" t="s">
        <v>258</v>
      </c>
      <c r="C2215" t="s">
        <v>28</v>
      </c>
      <c r="D2215" t="s">
        <v>386</v>
      </c>
      <c r="E2215" t="s">
        <v>387</v>
      </c>
      <c r="F2215">
        <v>87109</v>
      </c>
      <c r="G2215" t="s">
        <v>373</v>
      </c>
      <c r="H2215" t="s">
        <v>80</v>
      </c>
      <c r="I2215" t="s">
        <v>81</v>
      </c>
      <c r="J2215" t="s">
        <v>90</v>
      </c>
      <c r="K2215" t="s">
        <v>38</v>
      </c>
      <c r="L2215" t="s">
        <v>111</v>
      </c>
      <c r="M2215" t="s">
        <v>92</v>
      </c>
      <c r="N2215" s="11" t="s">
        <v>84</v>
      </c>
      <c r="O2215" s="11" t="s">
        <v>2274</v>
      </c>
      <c r="P2215">
        <v>0</v>
      </c>
      <c r="Q2215">
        <v>6</v>
      </c>
      <c r="R2215">
        <v>0</v>
      </c>
      <c r="S2215">
        <v>306.89999999999998</v>
      </c>
      <c r="T2215">
        <v>-306.89999999999998</v>
      </c>
    </row>
    <row r="2216" spans="1:20" x14ac:dyDescent="0.25">
      <c r="A2216" t="s">
        <v>75</v>
      </c>
      <c r="B2216" t="s">
        <v>483</v>
      </c>
      <c r="C2216" t="s">
        <v>18</v>
      </c>
      <c r="D2216" t="s">
        <v>332</v>
      </c>
      <c r="E2216" t="s">
        <v>333</v>
      </c>
      <c r="F2216">
        <v>72401</v>
      </c>
      <c r="G2216" t="s">
        <v>263</v>
      </c>
      <c r="H2216" t="s">
        <v>80</v>
      </c>
      <c r="I2216" t="s">
        <v>81</v>
      </c>
      <c r="J2216" t="s">
        <v>90</v>
      </c>
      <c r="K2216" t="s">
        <v>53</v>
      </c>
      <c r="L2216" t="s">
        <v>165</v>
      </c>
      <c r="M2216" t="s">
        <v>92</v>
      </c>
      <c r="N2216" s="11" t="s">
        <v>84</v>
      </c>
      <c r="O2216" s="11" t="s">
        <v>2274</v>
      </c>
      <c r="P2216">
        <v>0</v>
      </c>
      <c r="Q2216">
        <v>3</v>
      </c>
      <c r="R2216">
        <v>0</v>
      </c>
      <c r="S2216">
        <v>396</v>
      </c>
      <c r="T2216">
        <v>-396</v>
      </c>
    </row>
    <row r="2217" spans="1:20" x14ac:dyDescent="0.25">
      <c r="A2217" t="s">
        <v>75</v>
      </c>
      <c r="B2217" t="s">
        <v>975</v>
      </c>
      <c r="C2217" t="s">
        <v>27</v>
      </c>
      <c r="D2217" t="s">
        <v>705</v>
      </c>
      <c r="E2217" t="s">
        <v>114</v>
      </c>
      <c r="F2217">
        <v>33122</v>
      </c>
      <c r="G2217" t="s">
        <v>1397</v>
      </c>
      <c r="H2217" t="s">
        <v>80</v>
      </c>
      <c r="I2217" t="s">
        <v>81</v>
      </c>
      <c r="J2217" t="s">
        <v>90</v>
      </c>
      <c r="K2217" t="s">
        <v>53</v>
      </c>
      <c r="L2217" t="s">
        <v>248</v>
      </c>
      <c r="M2217" t="s">
        <v>92</v>
      </c>
      <c r="N2217" s="11" t="s">
        <v>84</v>
      </c>
      <c r="O2217" s="11" t="s">
        <v>2274</v>
      </c>
      <c r="P2217">
        <v>0</v>
      </c>
      <c r="Q2217">
        <v>50</v>
      </c>
      <c r="R2217">
        <v>0</v>
      </c>
      <c r="S2217">
        <v>102.5</v>
      </c>
      <c r="T2217">
        <v>-102.5</v>
      </c>
    </row>
    <row r="2218" spans="1:20" x14ac:dyDescent="0.25">
      <c r="A2218" t="s">
        <v>75</v>
      </c>
      <c r="B2218" t="s">
        <v>301</v>
      </c>
      <c r="C2218" t="s">
        <v>29</v>
      </c>
      <c r="D2218" t="s">
        <v>302</v>
      </c>
      <c r="E2218" t="s">
        <v>87</v>
      </c>
      <c r="F2218">
        <v>45005</v>
      </c>
      <c r="G2218" t="s">
        <v>183</v>
      </c>
      <c r="H2218" t="s">
        <v>80</v>
      </c>
      <c r="I2218" t="s">
        <v>81</v>
      </c>
      <c r="J2218" t="s">
        <v>82</v>
      </c>
      <c r="K2218" t="s">
        <v>42</v>
      </c>
      <c r="L2218" t="s">
        <v>91</v>
      </c>
      <c r="M2218" t="s">
        <v>83</v>
      </c>
      <c r="N2218" s="11" t="s">
        <v>84</v>
      </c>
      <c r="O2218" s="11" t="s">
        <v>2274</v>
      </c>
      <c r="P2218">
        <v>-10</v>
      </c>
      <c r="Q2218">
        <v>0</v>
      </c>
      <c r="R2218">
        <v>371.5</v>
      </c>
      <c r="S2218">
        <v>0</v>
      </c>
      <c r="T2218">
        <v>371.5</v>
      </c>
    </row>
    <row r="2219" spans="1:20" x14ac:dyDescent="0.25">
      <c r="A2219" t="s">
        <v>75</v>
      </c>
      <c r="B2219" t="s">
        <v>612</v>
      </c>
      <c r="C2219" t="s">
        <v>29</v>
      </c>
      <c r="D2219" t="s">
        <v>613</v>
      </c>
      <c r="E2219" t="s">
        <v>142</v>
      </c>
      <c r="F2219">
        <v>48084</v>
      </c>
      <c r="G2219" t="s">
        <v>1688</v>
      </c>
      <c r="H2219" t="s">
        <v>80</v>
      </c>
      <c r="I2219" t="s">
        <v>281</v>
      </c>
      <c r="J2219" t="s">
        <v>82</v>
      </c>
      <c r="K2219" t="s">
        <v>49</v>
      </c>
      <c r="L2219" t="s">
        <v>1689</v>
      </c>
      <c r="M2219" t="s">
        <v>83</v>
      </c>
      <c r="N2219" s="11" t="s">
        <v>84</v>
      </c>
      <c r="O2219" s="11" t="s">
        <v>2274</v>
      </c>
      <c r="P2219">
        <v>-70</v>
      </c>
      <c r="Q2219">
        <v>0</v>
      </c>
      <c r="R2219">
        <v>6731.9</v>
      </c>
      <c r="S2219">
        <v>0</v>
      </c>
      <c r="T2219">
        <v>6731.9</v>
      </c>
    </row>
    <row r="2220" spans="1:20" x14ac:dyDescent="0.25">
      <c r="A2220" t="s">
        <v>75</v>
      </c>
      <c r="B2220" t="s">
        <v>1050</v>
      </c>
      <c r="C2220" t="s">
        <v>21</v>
      </c>
      <c r="D2220" t="s">
        <v>1051</v>
      </c>
      <c r="E2220" t="s">
        <v>159</v>
      </c>
      <c r="F2220">
        <v>66219</v>
      </c>
      <c r="G2220" t="s">
        <v>449</v>
      </c>
      <c r="H2220" t="s">
        <v>80</v>
      </c>
      <c r="I2220" t="s">
        <v>81</v>
      </c>
      <c r="J2220" t="s">
        <v>82</v>
      </c>
      <c r="K2220" t="s">
        <v>38</v>
      </c>
      <c r="L2220" t="s">
        <v>111</v>
      </c>
      <c r="M2220" t="s">
        <v>83</v>
      </c>
      <c r="N2220" s="11" t="s">
        <v>84</v>
      </c>
      <c r="O2220" s="11" t="s">
        <v>2274</v>
      </c>
      <c r="P2220">
        <v>-1</v>
      </c>
      <c r="Q2220">
        <v>0</v>
      </c>
      <c r="R2220">
        <v>55.7</v>
      </c>
      <c r="S2220">
        <v>0</v>
      </c>
      <c r="T2220">
        <v>55.7</v>
      </c>
    </row>
    <row r="2221" spans="1:20" x14ac:dyDescent="0.25">
      <c r="A2221" t="s">
        <v>75</v>
      </c>
      <c r="B2221" t="s">
        <v>120</v>
      </c>
      <c r="C2221" t="s">
        <v>22</v>
      </c>
      <c r="D2221" t="s">
        <v>121</v>
      </c>
      <c r="E2221" t="s">
        <v>122</v>
      </c>
      <c r="F2221">
        <v>20910</v>
      </c>
      <c r="G2221" t="s">
        <v>817</v>
      </c>
      <c r="H2221" t="s">
        <v>80</v>
      </c>
      <c r="I2221" t="s">
        <v>81</v>
      </c>
      <c r="J2221" t="s">
        <v>82</v>
      </c>
      <c r="K2221" t="s">
        <v>53</v>
      </c>
      <c r="L2221" t="s">
        <v>193</v>
      </c>
      <c r="M2221" t="s">
        <v>83</v>
      </c>
      <c r="N2221" s="11" t="s">
        <v>84</v>
      </c>
      <c r="O2221" s="11" t="s">
        <v>2274</v>
      </c>
      <c r="P2221">
        <v>-16</v>
      </c>
      <c r="Q2221">
        <v>0</v>
      </c>
      <c r="R2221">
        <v>2418.6</v>
      </c>
      <c r="S2221">
        <v>0</v>
      </c>
      <c r="T2221">
        <v>2418.6</v>
      </c>
    </row>
    <row r="2222" spans="1:20" x14ac:dyDescent="0.25">
      <c r="A2222" t="s">
        <v>75</v>
      </c>
      <c r="B2222" t="s">
        <v>483</v>
      </c>
      <c r="C2222" t="s">
        <v>18</v>
      </c>
      <c r="D2222" t="s">
        <v>332</v>
      </c>
      <c r="E2222" t="s">
        <v>333</v>
      </c>
      <c r="F2222">
        <v>72401</v>
      </c>
      <c r="G2222" t="s">
        <v>181</v>
      </c>
      <c r="H2222" t="s">
        <v>80</v>
      </c>
      <c r="I2222" t="s">
        <v>81</v>
      </c>
      <c r="J2222" t="s">
        <v>82</v>
      </c>
      <c r="K2222" t="s">
        <v>38</v>
      </c>
      <c r="L2222" t="s">
        <v>111</v>
      </c>
      <c r="M2222" t="s">
        <v>83</v>
      </c>
      <c r="N2222" s="11" t="s">
        <v>84</v>
      </c>
      <c r="O2222" s="11" t="s">
        <v>2274</v>
      </c>
      <c r="P2222">
        <v>-2</v>
      </c>
      <c r="Q2222">
        <v>0</v>
      </c>
      <c r="R2222">
        <v>422.4</v>
      </c>
      <c r="S2222">
        <v>0</v>
      </c>
      <c r="T2222">
        <v>422.4</v>
      </c>
    </row>
    <row r="2223" spans="1:20" x14ac:dyDescent="0.25">
      <c r="A2223" t="s">
        <v>75</v>
      </c>
      <c r="B2223" t="s">
        <v>783</v>
      </c>
      <c r="C2223" t="s">
        <v>22</v>
      </c>
      <c r="D2223" t="s">
        <v>784</v>
      </c>
      <c r="E2223" t="s">
        <v>122</v>
      </c>
      <c r="F2223">
        <v>20852</v>
      </c>
      <c r="G2223" t="s">
        <v>2196</v>
      </c>
      <c r="H2223" t="s">
        <v>80</v>
      </c>
      <c r="I2223" t="s">
        <v>81</v>
      </c>
      <c r="J2223" t="s">
        <v>82</v>
      </c>
      <c r="K2223" t="s">
        <v>53</v>
      </c>
      <c r="L2223" t="s">
        <v>657</v>
      </c>
      <c r="M2223" t="s">
        <v>83</v>
      </c>
      <c r="N2223" s="11" t="s">
        <v>84</v>
      </c>
      <c r="O2223" s="11" t="s">
        <v>2274</v>
      </c>
      <c r="P2223">
        <v>4</v>
      </c>
      <c r="Q2223">
        <v>0</v>
      </c>
      <c r="R2223">
        <v>246.4</v>
      </c>
      <c r="S2223">
        <v>0</v>
      </c>
      <c r="T2223">
        <v>246.4</v>
      </c>
    </row>
    <row r="2224" spans="1:20" x14ac:dyDescent="0.25">
      <c r="A2224" t="s">
        <v>75</v>
      </c>
      <c r="B2224" t="s">
        <v>424</v>
      </c>
      <c r="C2224" t="s">
        <v>26</v>
      </c>
      <c r="D2224" t="s">
        <v>425</v>
      </c>
      <c r="E2224" t="s">
        <v>426</v>
      </c>
      <c r="F2224">
        <v>37204</v>
      </c>
      <c r="G2224" t="s">
        <v>611</v>
      </c>
      <c r="H2224" t="s">
        <v>133</v>
      </c>
      <c r="I2224" t="s">
        <v>81</v>
      </c>
      <c r="J2224" t="s">
        <v>82</v>
      </c>
      <c r="K2224" t="s">
        <v>44</v>
      </c>
      <c r="L2224" t="s">
        <v>144</v>
      </c>
      <c r="M2224" t="s">
        <v>83</v>
      </c>
      <c r="N2224" s="11" t="s">
        <v>84</v>
      </c>
      <c r="O2224" s="11" t="s">
        <v>2274</v>
      </c>
      <c r="P2224">
        <v>38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t="s">
        <v>75</v>
      </c>
      <c r="B2225" t="s">
        <v>125</v>
      </c>
      <c r="C2225" t="s">
        <v>29</v>
      </c>
      <c r="D2225" t="s">
        <v>126</v>
      </c>
      <c r="E2225" t="s">
        <v>100</v>
      </c>
      <c r="F2225">
        <v>46567</v>
      </c>
      <c r="G2225" t="s">
        <v>972</v>
      </c>
      <c r="H2225" t="s">
        <v>80</v>
      </c>
      <c r="I2225" t="s">
        <v>81</v>
      </c>
      <c r="J2225" t="s">
        <v>90</v>
      </c>
      <c r="K2225" t="s">
        <v>53</v>
      </c>
      <c r="L2225" t="s">
        <v>248</v>
      </c>
      <c r="M2225" t="s">
        <v>92</v>
      </c>
      <c r="N2225" s="11" t="s">
        <v>84</v>
      </c>
      <c r="O2225" s="11" t="s">
        <v>2274</v>
      </c>
      <c r="P2225">
        <v>0</v>
      </c>
      <c r="Q2225">
        <v>7</v>
      </c>
      <c r="R2225">
        <v>0</v>
      </c>
      <c r="S2225">
        <v>174.17</v>
      </c>
      <c r="T2225">
        <v>-174.17</v>
      </c>
    </row>
    <row r="2226" spans="1:20" x14ac:dyDescent="0.25">
      <c r="A2226" t="s">
        <v>75</v>
      </c>
      <c r="B2226" t="s">
        <v>1236</v>
      </c>
      <c r="C2226" t="s">
        <v>27</v>
      </c>
      <c r="D2226" t="s">
        <v>1237</v>
      </c>
      <c r="E2226" t="s">
        <v>1203</v>
      </c>
      <c r="F2226">
        <v>927</v>
      </c>
      <c r="G2226" t="s">
        <v>156</v>
      </c>
      <c r="H2226" t="s">
        <v>80</v>
      </c>
      <c r="I2226" t="s">
        <v>81</v>
      </c>
      <c r="J2226" t="s">
        <v>90</v>
      </c>
      <c r="K2226" t="s">
        <v>38</v>
      </c>
      <c r="L2226" t="s">
        <v>111</v>
      </c>
      <c r="M2226" t="s">
        <v>92</v>
      </c>
      <c r="N2226" s="11" t="s">
        <v>84</v>
      </c>
      <c r="O2226" s="11" t="s">
        <v>2274</v>
      </c>
      <c r="P2226">
        <v>0</v>
      </c>
      <c r="Q2226">
        <v>4</v>
      </c>
      <c r="R2226">
        <v>0</v>
      </c>
      <c r="S2226">
        <v>768</v>
      </c>
      <c r="T2226">
        <v>-768</v>
      </c>
    </row>
    <row r="2227" spans="1:20" x14ac:dyDescent="0.25">
      <c r="A2227" t="s">
        <v>75</v>
      </c>
      <c r="B2227" t="s">
        <v>474</v>
      </c>
      <c r="C2227" t="s">
        <v>29</v>
      </c>
      <c r="D2227" t="s">
        <v>475</v>
      </c>
      <c r="E2227" t="s">
        <v>476</v>
      </c>
      <c r="F2227">
        <v>26505</v>
      </c>
      <c r="G2227" t="s">
        <v>1244</v>
      </c>
      <c r="H2227" t="s">
        <v>80</v>
      </c>
      <c r="I2227" t="s">
        <v>81</v>
      </c>
      <c r="J2227" t="s">
        <v>82</v>
      </c>
      <c r="K2227" t="s">
        <v>42</v>
      </c>
      <c r="L2227" t="s">
        <v>97</v>
      </c>
      <c r="M2227" t="s">
        <v>83</v>
      </c>
      <c r="N2227" s="11" t="s">
        <v>84</v>
      </c>
      <c r="O2227" s="11" t="s">
        <v>2274</v>
      </c>
      <c r="P2227">
        <v>-10</v>
      </c>
      <c r="Q2227">
        <v>0</v>
      </c>
      <c r="R2227">
        <v>36</v>
      </c>
      <c r="S2227">
        <v>0</v>
      </c>
      <c r="T2227">
        <v>36</v>
      </c>
    </row>
    <row r="2228" spans="1:20" x14ac:dyDescent="0.25">
      <c r="A2228" t="s">
        <v>75</v>
      </c>
      <c r="B2228" t="s">
        <v>2131</v>
      </c>
      <c r="C2228" t="s">
        <v>27</v>
      </c>
      <c r="D2228" t="s">
        <v>495</v>
      </c>
      <c r="E2228" t="s">
        <v>114</v>
      </c>
      <c r="F2228" t="s">
        <v>2132</v>
      </c>
      <c r="G2228" t="s">
        <v>2197</v>
      </c>
      <c r="H2228" t="s">
        <v>80</v>
      </c>
      <c r="I2228" t="s">
        <v>81</v>
      </c>
      <c r="J2228" t="s">
        <v>82</v>
      </c>
      <c r="K2228" t="s">
        <v>53</v>
      </c>
      <c r="L2228" t="s">
        <v>193</v>
      </c>
      <c r="M2228" t="s">
        <v>83</v>
      </c>
      <c r="N2228" s="11" t="s">
        <v>84</v>
      </c>
      <c r="O2228" s="11" t="s">
        <v>2274</v>
      </c>
      <c r="P2228">
        <v>2</v>
      </c>
      <c r="Q2228">
        <v>0</v>
      </c>
      <c r="R2228">
        <v>2.4</v>
      </c>
      <c r="S2228">
        <v>0</v>
      </c>
      <c r="T2228">
        <v>2.4</v>
      </c>
    </row>
    <row r="2229" spans="1:20" x14ac:dyDescent="0.25">
      <c r="A2229" t="s">
        <v>75</v>
      </c>
      <c r="B2229" t="s">
        <v>167</v>
      </c>
      <c r="C2229" t="s">
        <v>28</v>
      </c>
      <c r="D2229" t="s">
        <v>168</v>
      </c>
      <c r="E2229" t="s">
        <v>95</v>
      </c>
      <c r="F2229">
        <v>80550</v>
      </c>
      <c r="G2229" t="s">
        <v>569</v>
      </c>
      <c r="H2229" t="s">
        <v>80</v>
      </c>
      <c r="I2229" t="s">
        <v>81</v>
      </c>
      <c r="J2229" t="s">
        <v>90</v>
      </c>
      <c r="K2229" t="s">
        <v>38</v>
      </c>
      <c r="L2229" t="s">
        <v>111</v>
      </c>
      <c r="M2229" t="s">
        <v>92</v>
      </c>
      <c r="N2229" s="11" t="s">
        <v>84</v>
      </c>
      <c r="O2229" s="11" t="s">
        <v>2274</v>
      </c>
      <c r="P2229">
        <v>-11</v>
      </c>
      <c r="Q2229">
        <v>0</v>
      </c>
      <c r="R2229">
        <v>850.92</v>
      </c>
      <c r="S2229">
        <v>0</v>
      </c>
      <c r="T2229">
        <v>850.92</v>
      </c>
    </row>
    <row r="2230" spans="1:20" x14ac:dyDescent="0.25">
      <c r="A2230" t="s">
        <v>75</v>
      </c>
      <c r="B2230" t="s">
        <v>847</v>
      </c>
      <c r="C2230" t="s">
        <v>26</v>
      </c>
      <c r="D2230" t="s">
        <v>848</v>
      </c>
      <c r="E2230" t="s">
        <v>105</v>
      </c>
      <c r="F2230">
        <v>29910</v>
      </c>
      <c r="G2230" t="s">
        <v>379</v>
      </c>
      <c r="H2230" t="s">
        <v>80</v>
      </c>
      <c r="I2230" t="s">
        <v>81</v>
      </c>
      <c r="J2230" t="s">
        <v>82</v>
      </c>
      <c r="K2230" t="s">
        <v>48</v>
      </c>
      <c r="L2230" t="s">
        <v>102</v>
      </c>
      <c r="M2230" t="s">
        <v>83</v>
      </c>
      <c r="N2230" s="11" t="s">
        <v>84</v>
      </c>
      <c r="O2230" s="11" t="s">
        <v>2274</v>
      </c>
      <c r="P2230">
        <v>-10</v>
      </c>
      <c r="Q2230">
        <v>0</v>
      </c>
      <c r="R2230">
        <v>172.5</v>
      </c>
      <c r="S2230">
        <v>0</v>
      </c>
      <c r="T2230">
        <v>172.5</v>
      </c>
    </row>
    <row r="2231" spans="1:20" x14ac:dyDescent="0.25">
      <c r="A2231" t="s">
        <v>75</v>
      </c>
      <c r="B2231" t="s">
        <v>651</v>
      </c>
      <c r="C2231" t="s">
        <v>26</v>
      </c>
      <c r="D2231" t="s">
        <v>652</v>
      </c>
      <c r="E2231" t="s">
        <v>109</v>
      </c>
      <c r="F2231">
        <v>28657</v>
      </c>
      <c r="G2231" t="s">
        <v>839</v>
      </c>
      <c r="H2231" t="s">
        <v>80</v>
      </c>
      <c r="I2231" t="s">
        <v>81</v>
      </c>
      <c r="J2231" t="s">
        <v>82</v>
      </c>
      <c r="K2231" t="s">
        <v>38</v>
      </c>
      <c r="L2231" t="s">
        <v>129</v>
      </c>
      <c r="M2231" t="s">
        <v>83</v>
      </c>
      <c r="N2231" s="11" t="s">
        <v>84</v>
      </c>
      <c r="O2231" s="11" t="s">
        <v>2274</v>
      </c>
      <c r="P2231">
        <v>-3</v>
      </c>
      <c r="Q2231">
        <v>0</v>
      </c>
      <c r="R2231">
        <v>732.66</v>
      </c>
      <c r="S2231">
        <v>0</v>
      </c>
      <c r="T2231">
        <v>732.66</v>
      </c>
    </row>
    <row r="2232" spans="1:20" x14ac:dyDescent="0.25">
      <c r="A2232" t="s">
        <v>75</v>
      </c>
      <c r="B2232" t="s">
        <v>522</v>
      </c>
      <c r="C2232" t="s">
        <v>25</v>
      </c>
      <c r="D2232" t="s">
        <v>523</v>
      </c>
      <c r="E2232" t="s">
        <v>186</v>
      </c>
      <c r="F2232">
        <v>11946</v>
      </c>
      <c r="G2232" t="s">
        <v>115</v>
      </c>
      <c r="H2232" t="s">
        <v>80</v>
      </c>
      <c r="I2232" t="s">
        <v>281</v>
      </c>
      <c r="J2232" t="s">
        <v>90</v>
      </c>
      <c r="K2232" t="s">
        <v>42</v>
      </c>
      <c r="L2232" t="s">
        <v>91</v>
      </c>
      <c r="M2232" t="s">
        <v>92</v>
      </c>
      <c r="N2232" s="11" t="s">
        <v>84</v>
      </c>
      <c r="O2232" s="11" t="s">
        <v>2274</v>
      </c>
      <c r="P2232">
        <v>0</v>
      </c>
      <c r="Q2232">
        <v>6</v>
      </c>
      <c r="R2232">
        <v>0</v>
      </c>
      <c r="S2232">
        <v>58.8</v>
      </c>
      <c r="T2232">
        <v>-58.8</v>
      </c>
    </row>
    <row r="2233" spans="1:20" x14ac:dyDescent="0.25">
      <c r="A2233" t="s">
        <v>75</v>
      </c>
      <c r="B2233" t="s">
        <v>549</v>
      </c>
      <c r="C2233" t="s">
        <v>27</v>
      </c>
      <c r="D2233" t="s">
        <v>499</v>
      </c>
      <c r="E2233" t="s">
        <v>114</v>
      </c>
      <c r="F2233">
        <v>33155</v>
      </c>
      <c r="G2233" t="s">
        <v>205</v>
      </c>
      <c r="H2233" t="s">
        <v>80</v>
      </c>
      <c r="I2233" t="s">
        <v>281</v>
      </c>
      <c r="J2233" t="s">
        <v>90</v>
      </c>
      <c r="K2233" t="s">
        <v>42</v>
      </c>
      <c r="L2233" t="s">
        <v>91</v>
      </c>
      <c r="M2233" t="s">
        <v>92</v>
      </c>
      <c r="N2233" s="11" t="s">
        <v>84</v>
      </c>
      <c r="O2233" s="11" t="s">
        <v>2274</v>
      </c>
      <c r="P2233">
        <v>0</v>
      </c>
      <c r="Q2233">
        <v>8</v>
      </c>
      <c r="R2233">
        <v>0</v>
      </c>
      <c r="S2233">
        <v>51.84</v>
      </c>
      <c r="T2233">
        <v>-51.84</v>
      </c>
    </row>
    <row r="2234" spans="1:20" x14ac:dyDescent="0.25">
      <c r="A2234" t="s">
        <v>75</v>
      </c>
      <c r="B2234" t="s">
        <v>1879</v>
      </c>
      <c r="C2234" t="s">
        <v>26</v>
      </c>
      <c r="D2234" t="s">
        <v>1880</v>
      </c>
      <c r="E2234" t="s">
        <v>426</v>
      </c>
      <c r="F2234">
        <v>37204</v>
      </c>
      <c r="G2234" t="s">
        <v>292</v>
      </c>
      <c r="H2234" t="s">
        <v>80</v>
      </c>
      <c r="I2234" t="s">
        <v>81</v>
      </c>
      <c r="J2234" t="s">
        <v>82</v>
      </c>
      <c r="K2234" t="s">
        <v>38</v>
      </c>
      <c r="L2234" t="s">
        <v>111</v>
      </c>
      <c r="M2234" t="s">
        <v>83</v>
      </c>
      <c r="N2234" s="11" t="s">
        <v>84</v>
      </c>
      <c r="O2234" s="11" t="s">
        <v>2274</v>
      </c>
      <c r="P2234">
        <v>-4</v>
      </c>
      <c r="Q2234">
        <v>0</v>
      </c>
      <c r="R2234">
        <v>599</v>
      </c>
      <c r="S2234">
        <v>0</v>
      </c>
      <c r="T2234">
        <v>599</v>
      </c>
    </row>
    <row r="2235" spans="1:20" x14ac:dyDescent="0.25">
      <c r="A2235" t="s">
        <v>75</v>
      </c>
      <c r="B2235" t="s">
        <v>1035</v>
      </c>
      <c r="C2235" t="s">
        <v>1036</v>
      </c>
      <c r="D2235" t="s">
        <v>1037</v>
      </c>
      <c r="E2235" t="s">
        <v>114</v>
      </c>
      <c r="F2235">
        <v>32940</v>
      </c>
      <c r="G2235" t="s">
        <v>338</v>
      </c>
      <c r="H2235" t="s">
        <v>80</v>
      </c>
      <c r="I2235" t="s">
        <v>81</v>
      </c>
      <c r="J2235" t="s">
        <v>90</v>
      </c>
      <c r="K2235" t="s">
        <v>38</v>
      </c>
      <c r="L2235" t="s">
        <v>111</v>
      </c>
      <c r="M2235" t="s">
        <v>92</v>
      </c>
      <c r="N2235" s="11" t="s">
        <v>84</v>
      </c>
      <c r="O2235" s="11" t="s">
        <v>2274</v>
      </c>
      <c r="P2235">
        <v>-4</v>
      </c>
      <c r="Q2235">
        <v>0</v>
      </c>
      <c r="R2235">
        <v>807.9</v>
      </c>
      <c r="S2235">
        <v>0</v>
      </c>
      <c r="T2235">
        <v>807.9</v>
      </c>
    </row>
    <row r="2236" spans="1:20" x14ac:dyDescent="0.25">
      <c r="A2236" t="s">
        <v>75</v>
      </c>
      <c r="B2236" t="s">
        <v>1185</v>
      </c>
      <c r="C2236" t="s">
        <v>25</v>
      </c>
      <c r="D2236" t="s">
        <v>1186</v>
      </c>
      <c r="E2236" t="s">
        <v>262</v>
      </c>
      <c r="F2236">
        <v>7924</v>
      </c>
      <c r="G2236" t="s">
        <v>138</v>
      </c>
      <c r="H2236" t="s">
        <v>80</v>
      </c>
      <c r="I2236" t="s">
        <v>81</v>
      </c>
      <c r="J2236" t="s">
        <v>82</v>
      </c>
      <c r="K2236" t="s">
        <v>53</v>
      </c>
      <c r="L2236" t="s">
        <v>139</v>
      </c>
      <c r="M2236" t="s">
        <v>83</v>
      </c>
      <c r="N2236" s="11" t="s">
        <v>84</v>
      </c>
      <c r="O2236" s="11" t="s">
        <v>2274</v>
      </c>
      <c r="P2236">
        <v>-2</v>
      </c>
      <c r="Q2236">
        <v>0</v>
      </c>
      <c r="R2236">
        <v>1.4</v>
      </c>
      <c r="S2236">
        <v>0</v>
      </c>
      <c r="T2236">
        <v>1.4</v>
      </c>
    </row>
    <row r="2237" spans="1:20" x14ac:dyDescent="0.25">
      <c r="A2237" t="s">
        <v>75</v>
      </c>
      <c r="B2237" t="s">
        <v>1339</v>
      </c>
      <c r="C2237" t="s">
        <v>21</v>
      </c>
      <c r="D2237" t="s">
        <v>1340</v>
      </c>
      <c r="E2237" t="s">
        <v>235</v>
      </c>
      <c r="F2237">
        <v>64081</v>
      </c>
      <c r="G2237" t="s">
        <v>798</v>
      </c>
      <c r="H2237" t="s">
        <v>80</v>
      </c>
      <c r="I2237" t="s">
        <v>81</v>
      </c>
      <c r="J2237" t="s">
        <v>90</v>
      </c>
      <c r="K2237" t="s">
        <v>38</v>
      </c>
      <c r="L2237" t="s">
        <v>111</v>
      </c>
      <c r="M2237" t="s">
        <v>92</v>
      </c>
      <c r="N2237" s="11" t="s">
        <v>84</v>
      </c>
      <c r="O2237" s="11" t="s">
        <v>2274</v>
      </c>
      <c r="P2237">
        <v>0</v>
      </c>
      <c r="Q2237">
        <v>1</v>
      </c>
      <c r="R2237">
        <v>0</v>
      </c>
      <c r="S2237">
        <v>151.25</v>
      </c>
      <c r="T2237">
        <v>-151.25</v>
      </c>
    </row>
    <row r="2238" spans="1:20" x14ac:dyDescent="0.25">
      <c r="A2238" t="s">
        <v>75</v>
      </c>
      <c r="B2238" t="s">
        <v>524</v>
      </c>
      <c r="C2238" t="s">
        <v>28</v>
      </c>
      <c r="D2238" t="s">
        <v>525</v>
      </c>
      <c r="E2238" t="s">
        <v>387</v>
      </c>
      <c r="F2238">
        <v>87501</v>
      </c>
      <c r="G2238" t="s">
        <v>88</v>
      </c>
      <c r="H2238" t="s">
        <v>80</v>
      </c>
      <c r="I2238" t="s">
        <v>281</v>
      </c>
      <c r="J2238" t="s">
        <v>90</v>
      </c>
      <c r="K2238" t="s">
        <v>42</v>
      </c>
      <c r="L2238" t="s">
        <v>91</v>
      </c>
      <c r="M2238" t="s">
        <v>92</v>
      </c>
      <c r="N2238" s="11" t="s">
        <v>84</v>
      </c>
      <c r="O2238" s="11" t="s">
        <v>2274</v>
      </c>
      <c r="P2238">
        <v>0</v>
      </c>
      <c r="Q2238">
        <v>66</v>
      </c>
      <c r="R2238">
        <v>0</v>
      </c>
      <c r="S2238">
        <v>95.04</v>
      </c>
      <c r="T2238">
        <v>-95.04</v>
      </c>
    </row>
    <row r="2239" spans="1:20" x14ac:dyDescent="0.25">
      <c r="A2239" t="s">
        <v>75</v>
      </c>
      <c r="B2239" t="s">
        <v>778</v>
      </c>
      <c r="C2239" t="s">
        <v>25</v>
      </c>
      <c r="D2239" t="s">
        <v>779</v>
      </c>
      <c r="E2239" t="s">
        <v>262</v>
      </c>
      <c r="F2239">
        <v>7712</v>
      </c>
      <c r="G2239" t="s">
        <v>96</v>
      </c>
      <c r="H2239" t="s">
        <v>80</v>
      </c>
      <c r="I2239" t="s">
        <v>281</v>
      </c>
      <c r="J2239" t="s">
        <v>90</v>
      </c>
      <c r="K2239" t="s">
        <v>42</v>
      </c>
      <c r="L2239" t="s">
        <v>97</v>
      </c>
      <c r="M2239" t="s">
        <v>92</v>
      </c>
      <c r="N2239" s="11" t="s">
        <v>84</v>
      </c>
      <c r="O2239" s="11" t="s">
        <v>2274</v>
      </c>
      <c r="P2239">
        <v>0</v>
      </c>
      <c r="Q2239">
        <v>796</v>
      </c>
      <c r="R2239">
        <v>0</v>
      </c>
      <c r="S2239">
        <v>1353.2</v>
      </c>
      <c r="T2239">
        <v>-1353.2</v>
      </c>
    </row>
    <row r="2240" spans="1:20" x14ac:dyDescent="0.25">
      <c r="A2240" t="s">
        <v>75</v>
      </c>
      <c r="B2240" t="s">
        <v>995</v>
      </c>
      <c r="C2240" t="s">
        <v>18</v>
      </c>
      <c r="D2240" t="s">
        <v>996</v>
      </c>
      <c r="E2240" t="s">
        <v>191</v>
      </c>
      <c r="F2240">
        <v>75604</v>
      </c>
      <c r="G2240" t="s">
        <v>770</v>
      </c>
      <c r="H2240" t="s">
        <v>80</v>
      </c>
      <c r="I2240" t="s">
        <v>81</v>
      </c>
      <c r="J2240" t="s">
        <v>90</v>
      </c>
      <c r="K2240" t="s">
        <v>44</v>
      </c>
      <c r="L2240" t="s">
        <v>149</v>
      </c>
      <c r="M2240" t="s">
        <v>92</v>
      </c>
      <c r="N2240" s="11" t="s">
        <v>84</v>
      </c>
      <c r="O2240" s="11" t="s">
        <v>2274</v>
      </c>
      <c r="P2240">
        <v>0</v>
      </c>
      <c r="Q2240">
        <v>30</v>
      </c>
      <c r="R2240">
        <v>0</v>
      </c>
      <c r="S2240">
        <v>309</v>
      </c>
      <c r="T2240">
        <v>-309</v>
      </c>
    </row>
    <row r="2241" spans="1:20" x14ac:dyDescent="0.25">
      <c r="A2241" t="s">
        <v>75</v>
      </c>
      <c r="B2241" t="s">
        <v>505</v>
      </c>
      <c r="C2241" t="s">
        <v>29</v>
      </c>
      <c r="D2241" t="s">
        <v>506</v>
      </c>
      <c r="E2241" t="s">
        <v>87</v>
      </c>
      <c r="F2241">
        <v>43528</v>
      </c>
      <c r="G2241" t="s">
        <v>763</v>
      </c>
      <c r="H2241" t="s">
        <v>80</v>
      </c>
      <c r="I2241" t="s">
        <v>81</v>
      </c>
      <c r="J2241" t="s">
        <v>82</v>
      </c>
      <c r="K2241" t="s">
        <v>37</v>
      </c>
      <c r="L2241" t="s">
        <v>605</v>
      </c>
      <c r="M2241" t="s">
        <v>83</v>
      </c>
      <c r="N2241" s="11" t="s">
        <v>84</v>
      </c>
      <c r="O2241" s="11" t="s">
        <v>2274</v>
      </c>
      <c r="P2241">
        <v>-60</v>
      </c>
      <c r="Q2241">
        <v>0</v>
      </c>
      <c r="R2241">
        <v>519.48</v>
      </c>
      <c r="S2241">
        <v>0</v>
      </c>
      <c r="T2241">
        <v>519.48</v>
      </c>
    </row>
    <row r="2242" spans="1:20" x14ac:dyDescent="0.25">
      <c r="A2242" t="s">
        <v>75</v>
      </c>
      <c r="B2242" t="s">
        <v>1330</v>
      </c>
      <c r="C2242" t="s">
        <v>30</v>
      </c>
      <c r="D2242" t="s">
        <v>1331</v>
      </c>
      <c r="E2242" t="s">
        <v>640</v>
      </c>
      <c r="F2242">
        <v>60076</v>
      </c>
      <c r="G2242" t="s">
        <v>119</v>
      </c>
      <c r="H2242" t="s">
        <v>80</v>
      </c>
      <c r="I2242" t="s">
        <v>81</v>
      </c>
      <c r="J2242" t="s">
        <v>82</v>
      </c>
      <c r="K2242" t="s">
        <v>38</v>
      </c>
      <c r="L2242" t="s">
        <v>111</v>
      </c>
      <c r="M2242" t="s">
        <v>83</v>
      </c>
      <c r="N2242" s="11" t="s">
        <v>84</v>
      </c>
      <c r="O2242" s="11" t="s">
        <v>2274</v>
      </c>
      <c r="P2242">
        <v>-1</v>
      </c>
      <c r="Q2242">
        <v>0</v>
      </c>
      <c r="R2242">
        <v>126.7</v>
      </c>
      <c r="S2242">
        <v>0</v>
      </c>
      <c r="T2242">
        <v>126.7</v>
      </c>
    </row>
    <row r="2243" spans="1:20" x14ac:dyDescent="0.25">
      <c r="A2243" t="s">
        <v>75</v>
      </c>
      <c r="B2243" t="s">
        <v>1306</v>
      </c>
      <c r="C2243" t="s">
        <v>18</v>
      </c>
      <c r="D2243" t="s">
        <v>1307</v>
      </c>
      <c r="E2243" t="s">
        <v>191</v>
      </c>
      <c r="F2243">
        <v>75056</v>
      </c>
      <c r="G2243" t="s">
        <v>817</v>
      </c>
      <c r="H2243" t="s">
        <v>80</v>
      </c>
      <c r="I2243" t="s">
        <v>81</v>
      </c>
      <c r="J2243" t="s">
        <v>82</v>
      </c>
      <c r="K2243" t="s">
        <v>53</v>
      </c>
      <c r="L2243" t="s">
        <v>193</v>
      </c>
      <c r="M2243" t="s">
        <v>83</v>
      </c>
      <c r="N2243" s="11" t="s">
        <v>84</v>
      </c>
      <c r="O2243" s="11" t="s">
        <v>2274</v>
      </c>
      <c r="P2243">
        <v>-5</v>
      </c>
      <c r="Q2243">
        <v>0</v>
      </c>
      <c r="R2243">
        <v>649.85</v>
      </c>
      <c r="S2243">
        <v>0</v>
      </c>
      <c r="T2243">
        <v>649.85</v>
      </c>
    </row>
    <row r="2244" spans="1:20" x14ac:dyDescent="0.25">
      <c r="A2244" t="s">
        <v>75</v>
      </c>
      <c r="B2244" t="s">
        <v>351</v>
      </c>
      <c r="C2244" t="s">
        <v>22</v>
      </c>
      <c r="D2244" t="s">
        <v>190</v>
      </c>
      <c r="E2244" t="s">
        <v>137</v>
      </c>
      <c r="F2244">
        <v>24018</v>
      </c>
      <c r="G2244" t="s">
        <v>577</v>
      </c>
      <c r="H2244" t="s">
        <v>80</v>
      </c>
      <c r="I2244" t="s">
        <v>81</v>
      </c>
      <c r="J2244" t="s">
        <v>82</v>
      </c>
      <c r="K2244" t="s">
        <v>53</v>
      </c>
      <c r="L2244" t="s">
        <v>228</v>
      </c>
      <c r="M2244" t="s">
        <v>83</v>
      </c>
      <c r="N2244" s="11" t="s">
        <v>84</v>
      </c>
      <c r="O2244" s="11" t="s">
        <v>2274</v>
      </c>
      <c r="P2244">
        <v>-2</v>
      </c>
      <c r="Q2244">
        <v>0</v>
      </c>
      <c r="R2244">
        <v>1106.72</v>
      </c>
      <c r="S2244">
        <v>0</v>
      </c>
      <c r="T2244">
        <v>1106.72</v>
      </c>
    </row>
    <row r="2245" spans="1:20" x14ac:dyDescent="0.25">
      <c r="A2245" t="s">
        <v>75</v>
      </c>
      <c r="B2245" t="s">
        <v>529</v>
      </c>
      <c r="C2245" t="s">
        <v>25</v>
      </c>
      <c r="D2245" t="s">
        <v>530</v>
      </c>
      <c r="E2245" t="s">
        <v>186</v>
      </c>
      <c r="F2245">
        <v>11803</v>
      </c>
      <c r="G2245" t="s">
        <v>392</v>
      </c>
      <c r="H2245" t="s">
        <v>80</v>
      </c>
      <c r="I2245" t="s">
        <v>281</v>
      </c>
      <c r="J2245" t="s">
        <v>82</v>
      </c>
      <c r="K2245" t="s">
        <v>42</v>
      </c>
      <c r="L2245" t="s">
        <v>91</v>
      </c>
      <c r="M2245" t="s">
        <v>83</v>
      </c>
      <c r="N2245" s="11" t="s">
        <v>84</v>
      </c>
      <c r="O2245" s="11" t="s">
        <v>2274</v>
      </c>
      <c r="P2245">
        <v>-4</v>
      </c>
      <c r="Q2245">
        <v>0</v>
      </c>
      <c r="R2245">
        <v>33</v>
      </c>
      <c r="S2245">
        <v>0</v>
      </c>
      <c r="T2245">
        <v>33</v>
      </c>
    </row>
    <row r="2246" spans="1:20" x14ac:dyDescent="0.25">
      <c r="A2246" t="s">
        <v>75</v>
      </c>
      <c r="B2246" t="s">
        <v>171</v>
      </c>
      <c r="C2246" t="s">
        <v>23</v>
      </c>
      <c r="D2246" t="s">
        <v>513</v>
      </c>
      <c r="E2246" t="s">
        <v>176</v>
      </c>
      <c r="F2246">
        <v>98005</v>
      </c>
      <c r="G2246" t="s">
        <v>277</v>
      </c>
      <c r="H2246" t="s">
        <v>80</v>
      </c>
      <c r="I2246" t="s">
        <v>81</v>
      </c>
      <c r="J2246" t="s">
        <v>90</v>
      </c>
      <c r="K2246" t="s">
        <v>42</v>
      </c>
      <c r="L2246" t="s">
        <v>91</v>
      </c>
      <c r="M2246" t="s">
        <v>188</v>
      </c>
      <c r="N2246" s="11" t="s">
        <v>84</v>
      </c>
      <c r="O2246" s="11" t="s">
        <v>2274</v>
      </c>
      <c r="P2246">
        <v>0</v>
      </c>
      <c r="Q2246">
        <v>3</v>
      </c>
      <c r="R2246">
        <v>0</v>
      </c>
      <c r="S2246">
        <v>3.75</v>
      </c>
      <c r="T2246">
        <v>-3.75</v>
      </c>
    </row>
    <row r="2247" spans="1:20" x14ac:dyDescent="0.25">
      <c r="A2247" t="s">
        <v>75</v>
      </c>
      <c r="B2247" t="s">
        <v>503</v>
      </c>
      <c r="C2247" t="s">
        <v>23</v>
      </c>
      <c r="D2247" t="s">
        <v>504</v>
      </c>
      <c r="E2247" t="s">
        <v>327</v>
      </c>
      <c r="F2247">
        <v>97210</v>
      </c>
      <c r="G2247" t="s">
        <v>308</v>
      </c>
      <c r="H2247" t="s">
        <v>80</v>
      </c>
      <c r="I2247" t="s">
        <v>281</v>
      </c>
      <c r="J2247" t="s">
        <v>90</v>
      </c>
      <c r="K2247" t="s">
        <v>53</v>
      </c>
      <c r="L2247" t="s">
        <v>165</v>
      </c>
      <c r="M2247" t="s">
        <v>92</v>
      </c>
      <c r="N2247" s="11" t="s">
        <v>84</v>
      </c>
      <c r="O2247" s="11" t="s">
        <v>2274</v>
      </c>
      <c r="P2247">
        <v>0</v>
      </c>
      <c r="Q2247">
        <v>2</v>
      </c>
      <c r="R2247">
        <v>0</v>
      </c>
      <c r="S2247">
        <v>215.6</v>
      </c>
      <c r="T2247">
        <v>-215.6</v>
      </c>
    </row>
    <row r="2248" spans="1:20" x14ac:dyDescent="0.25">
      <c r="A2248" t="s">
        <v>75</v>
      </c>
      <c r="B2248" t="s">
        <v>612</v>
      </c>
      <c r="C2248" t="s">
        <v>29</v>
      </c>
      <c r="D2248" t="s">
        <v>613</v>
      </c>
      <c r="E2248" t="s">
        <v>142</v>
      </c>
      <c r="F2248">
        <v>48084</v>
      </c>
      <c r="G2248" t="s">
        <v>816</v>
      </c>
      <c r="H2248" t="s">
        <v>80</v>
      </c>
      <c r="I2248" t="s">
        <v>281</v>
      </c>
      <c r="J2248" t="s">
        <v>90</v>
      </c>
      <c r="K2248" t="s">
        <v>42</v>
      </c>
      <c r="L2248" t="s">
        <v>91</v>
      </c>
      <c r="M2248" t="s">
        <v>92</v>
      </c>
      <c r="N2248" s="11" t="s">
        <v>84</v>
      </c>
      <c r="O2248" s="11" t="s">
        <v>2274</v>
      </c>
      <c r="P2248">
        <v>0</v>
      </c>
      <c r="Q2248">
        <v>1</v>
      </c>
      <c r="R2248">
        <v>0</v>
      </c>
      <c r="S2248">
        <v>31</v>
      </c>
      <c r="T2248">
        <v>-31</v>
      </c>
    </row>
    <row r="2249" spans="1:20" x14ac:dyDescent="0.25">
      <c r="A2249" t="s">
        <v>75</v>
      </c>
      <c r="B2249" t="s">
        <v>964</v>
      </c>
      <c r="C2249" t="s">
        <v>19</v>
      </c>
      <c r="D2249" t="s">
        <v>965</v>
      </c>
      <c r="E2249" t="s">
        <v>118</v>
      </c>
      <c r="F2249">
        <v>92675</v>
      </c>
      <c r="G2249" t="s">
        <v>491</v>
      </c>
      <c r="H2249" t="s">
        <v>80</v>
      </c>
      <c r="I2249" t="s">
        <v>81</v>
      </c>
      <c r="J2249" t="s">
        <v>82</v>
      </c>
      <c r="K2249" t="s">
        <v>52</v>
      </c>
      <c r="L2249" t="s">
        <v>492</v>
      </c>
      <c r="M2249" t="s">
        <v>83</v>
      </c>
      <c r="N2249" s="11" t="s">
        <v>84</v>
      </c>
      <c r="O2249" s="11" t="s">
        <v>2274</v>
      </c>
      <c r="P2249">
        <v>-1</v>
      </c>
      <c r="Q2249">
        <v>0</v>
      </c>
      <c r="R2249">
        <v>59.35</v>
      </c>
      <c r="S2249">
        <v>0</v>
      </c>
      <c r="T2249">
        <v>59.35</v>
      </c>
    </row>
    <row r="2250" spans="1:20" x14ac:dyDescent="0.25">
      <c r="A2250" t="s">
        <v>75</v>
      </c>
      <c r="B2250" t="s">
        <v>116</v>
      </c>
      <c r="C2250" t="s">
        <v>19</v>
      </c>
      <c r="D2250" t="s">
        <v>1597</v>
      </c>
      <c r="E2250" t="s">
        <v>118</v>
      </c>
      <c r="F2250">
        <v>90807</v>
      </c>
      <c r="G2250" t="s">
        <v>1438</v>
      </c>
      <c r="H2250" t="s">
        <v>80</v>
      </c>
      <c r="I2250" t="s">
        <v>81</v>
      </c>
      <c r="J2250" t="s">
        <v>90</v>
      </c>
      <c r="K2250" t="s">
        <v>51</v>
      </c>
      <c r="L2250" t="s">
        <v>250</v>
      </c>
      <c r="M2250" t="s">
        <v>92</v>
      </c>
      <c r="N2250" s="11" t="s">
        <v>84</v>
      </c>
      <c r="O2250" s="11" t="s">
        <v>2274</v>
      </c>
      <c r="P2250">
        <v>0</v>
      </c>
      <c r="Q2250">
        <v>1</v>
      </c>
      <c r="R2250">
        <v>0</v>
      </c>
      <c r="S2250">
        <v>218.6</v>
      </c>
      <c r="T2250">
        <v>-218.6</v>
      </c>
    </row>
    <row r="2251" spans="1:20" x14ac:dyDescent="0.25">
      <c r="A2251" t="s">
        <v>75</v>
      </c>
      <c r="B2251" t="s">
        <v>750</v>
      </c>
      <c r="C2251" t="s">
        <v>22</v>
      </c>
      <c r="D2251" t="s">
        <v>751</v>
      </c>
      <c r="E2251" t="s">
        <v>78</v>
      </c>
      <c r="F2251">
        <v>19406</v>
      </c>
      <c r="G2251" t="s">
        <v>752</v>
      </c>
      <c r="H2251" t="s">
        <v>80</v>
      </c>
      <c r="I2251" t="s">
        <v>281</v>
      </c>
      <c r="J2251" t="s">
        <v>90</v>
      </c>
      <c r="K2251" t="s">
        <v>42</v>
      </c>
      <c r="L2251" t="s">
        <v>91</v>
      </c>
      <c r="M2251" t="s">
        <v>188</v>
      </c>
      <c r="N2251" s="11" t="s">
        <v>84</v>
      </c>
      <c r="O2251" s="11" t="s">
        <v>2274</v>
      </c>
      <c r="P2251">
        <v>0</v>
      </c>
      <c r="Q2251">
        <v>40</v>
      </c>
      <c r="R2251">
        <v>0</v>
      </c>
      <c r="S2251">
        <v>686</v>
      </c>
      <c r="T2251">
        <v>-686</v>
      </c>
    </row>
    <row r="2252" spans="1:20" x14ac:dyDescent="0.25">
      <c r="A2252" t="s">
        <v>75</v>
      </c>
      <c r="B2252" t="s">
        <v>524</v>
      </c>
      <c r="C2252" t="s">
        <v>28</v>
      </c>
      <c r="D2252" t="s">
        <v>525</v>
      </c>
      <c r="E2252" t="s">
        <v>387</v>
      </c>
      <c r="F2252">
        <v>87501</v>
      </c>
      <c r="G2252" t="s">
        <v>309</v>
      </c>
      <c r="H2252" t="s">
        <v>80</v>
      </c>
      <c r="I2252" t="s">
        <v>281</v>
      </c>
      <c r="J2252" t="s">
        <v>90</v>
      </c>
      <c r="K2252" t="s">
        <v>42</v>
      </c>
      <c r="L2252" t="s">
        <v>91</v>
      </c>
      <c r="M2252" t="s">
        <v>92</v>
      </c>
      <c r="N2252" s="11" t="s">
        <v>84</v>
      </c>
      <c r="O2252" s="11" t="s">
        <v>2274</v>
      </c>
      <c r="P2252">
        <v>0</v>
      </c>
      <c r="Q2252">
        <v>118</v>
      </c>
      <c r="R2252">
        <v>0</v>
      </c>
      <c r="S2252">
        <v>1189.44</v>
      </c>
      <c r="T2252">
        <v>-1189.44</v>
      </c>
    </row>
    <row r="2253" spans="1:20" x14ac:dyDescent="0.25">
      <c r="A2253" t="s">
        <v>75</v>
      </c>
      <c r="B2253" t="s">
        <v>440</v>
      </c>
      <c r="C2253" t="s">
        <v>22</v>
      </c>
      <c r="D2253" t="s">
        <v>441</v>
      </c>
      <c r="E2253" t="s">
        <v>78</v>
      </c>
      <c r="F2253">
        <v>15223</v>
      </c>
      <c r="G2253" t="s">
        <v>402</v>
      </c>
      <c r="H2253" t="s">
        <v>80</v>
      </c>
      <c r="I2253" t="s">
        <v>81</v>
      </c>
      <c r="J2253" t="s">
        <v>365</v>
      </c>
      <c r="K2253" t="s">
        <v>39</v>
      </c>
      <c r="L2253" t="s">
        <v>39</v>
      </c>
      <c r="M2253" t="s">
        <v>92</v>
      </c>
      <c r="N2253" s="11" t="s">
        <v>84</v>
      </c>
      <c r="O2253" s="11" t="s">
        <v>2274</v>
      </c>
      <c r="P2253">
        <v>0</v>
      </c>
      <c r="Q2253">
        <v>1</v>
      </c>
      <c r="R2253">
        <v>0</v>
      </c>
      <c r="S2253">
        <v>295</v>
      </c>
      <c r="T2253">
        <v>-295</v>
      </c>
    </row>
    <row r="2254" spans="1:20" x14ac:dyDescent="0.25">
      <c r="A2254" t="s">
        <v>75</v>
      </c>
      <c r="B2254" t="s">
        <v>200</v>
      </c>
      <c r="C2254" t="s">
        <v>28</v>
      </c>
      <c r="D2254" t="s">
        <v>201</v>
      </c>
      <c r="E2254" t="s">
        <v>95</v>
      </c>
      <c r="F2254">
        <v>80002</v>
      </c>
      <c r="G2254" t="s">
        <v>569</v>
      </c>
      <c r="H2254" t="s">
        <v>80</v>
      </c>
      <c r="I2254" t="s">
        <v>81</v>
      </c>
      <c r="J2254" t="s">
        <v>90</v>
      </c>
      <c r="K2254" t="s">
        <v>38</v>
      </c>
      <c r="L2254" t="s">
        <v>111</v>
      </c>
      <c r="M2254" t="s">
        <v>92</v>
      </c>
      <c r="N2254" s="11" t="s">
        <v>84</v>
      </c>
      <c r="O2254" s="11" t="s">
        <v>2274</v>
      </c>
      <c r="P2254">
        <v>0</v>
      </c>
      <c r="Q2254">
        <v>10</v>
      </c>
      <c r="R2254">
        <v>0</v>
      </c>
      <c r="S2254">
        <v>484</v>
      </c>
      <c r="T2254">
        <v>-484</v>
      </c>
    </row>
    <row r="2255" spans="1:20" x14ac:dyDescent="0.25">
      <c r="A2255" t="s">
        <v>75</v>
      </c>
      <c r="B2255" t="s">
        <v>573</v>
      </c>
      <c r="C2255" t="s">
        <v>22</v>
      </c>
      <c r="D2255" t="s">
        <v>574</v>
      </c>
      <c r="E2255" t="s">
        <v>78</v>
      </c>
      <c r="F2255">
        <v>19020</v>
      </c>
      <c r="G2255" t="s">
        <v>181</v>
      </c>
      <c r="H2255" t="s">
        <v>80</v>
      </c>
      <c r="I2255" t="s">
        <v>81</v>
      </c>
      <c r="J2255" t="s">
        <v>82</v>
      </c>
      <c r="K2255" t="s">
        <v>38</v>
      </c>
      <c r="L2255" t="s">
        <v>111</v>
      </c>
      <c r="M2255" t="s">
        <v>83</v>
      </c>
      <c r="N2255" s="11" t="s">
        <v>84</v>
      </c>
      <c r="O2255" s="11" t="s">
        <v>2274</v>
      </c>
      <c r="P2255">
        <v>-8</v>
      </c>
      <c r="Q2255">
        <v>0</v>
      </c>
      <c r="R2255">
        <v>1689.6</v>
      </c>
      <c r="S2255">
        <v>0</v>
      </c>
      <c r="T2255">
        <v>1689.6</v>
      </c>
    </row>
    <row r="2256" spans="1:20" x14ac:dyDescent="0.25">
      <c r="A2256" t="s">
        <v>75</v>
      </c>
      <c r="B2256" t="s">
        <v>255</v>
      </c>
      <c r="C2256" t="s">
        <v>29</v>
      </c>
      <c r="D2256" t="s">
        <v>256</v>
      </c>
      <c r="E2256" t="s">
        <v>100</v>
      </c>
      <c r="F2256">
        <v>46077</v>
      </c>
      <c r="G2256" t="s">
        <v>183</v>
      </c>
      <c r="H2256" t="s">
        <v>80</v>
      </c>
      <c r="I2256" t="s">
        <v>81</v>
      </c>
      <c r="J2256" t="s">
        <v>82</v>
      </c>
      <c r="K2256" t="s">
        <v>42</v>
      </c>
      <c r="L2256" t="s">
        <v>91</v>
      </c>
      <c r="M2256" t="s">
        <v>83</v>
      </c>
      <c r="N2256" s="11" t="s">
        <v>84</v>
      </c>
      <c r="O2256" s="11" t="s">
        <v>2274</v>
      </c>
      <c r="P2256">
        <v>-7</v>
      </c>
      <c r="Q2256">
        <v>0</v>
      </c>
      <c r="R2256">
        <v>221.06</v>
      </c>
      <c r="S2256">
        <v>0</v>
      </c>
      <c r="T2256">
        <v>221.06</v>
      </c>
    </row>
    <row r="2257" spans="1:20" x14ac:dyDescent="0.25">
      <c r="A2257" t="s">
        <v>75</v>
      </c>
      <c r="B2257" t="s">
        <v>2170</v>
      </c>
      <c r="C2257" t="s">
        <v>25</v>
      </c>
      <c r="D2257" t="s">
        <v>2171</v>
      </c>
      <c r="E2257" t="s">
        <v>186</v>
      </c>
      <c r="F2257">
        <v>11791</v>
      </c>
      <c r="G2257" t="s">
        <v>1038</v>
      </c>
      <c r="H2257" t="s">
        <v>80</v>
      </c>
      <c r="I2257" t="s">
        <v>81</v>
      </c>
      <c r="J2257" t="s">
        <v>82</v>
      </c>
      <c r="K2257" t="s">
        <v>53</v>
      </c>
      <c r="L2257" t="s">
        <v>165</v>
      </c>
      <c r="M2257" t="s">
        <v>83</v>
      </c>
      <c r="N2257" s="11" t="s">
        <v>84</v>
      </c>
      <c r="O2257" s="11" t="s">
        <v>2274</v>
      </c>
      <c r="P2257">
        <v>-6</v>
      </c>
      <c r="Q2257">
        <v>0</v>
      </c>
      <c r="R2257">
        <v>940.8</v>
      </c>
      <c r="S2257">
        <v>0</v>
      </c>
      <c r="T2257">
        <v>940.8</v>
      </c>
    </row>
    <row r="2258" spans="1:20" x14ac:dyDescent="0.25">
      <c r="A2258" t="s">
        <v>75</v>
      </c>
      <c r="B2258" t="s">
        <v>567</v>
      </c>
      <c r="C2258" t="s">
        <v>29</v>
      </c>
      <c r="D2258" t="s">
        <v>568</v>
      </c>
      <c r="E2258" t="s">
        <v>87</v>
      </c>
      <c r="F2258">
        <v>43201</v>
      </c>
      <c r="G2258" t="s">
        <v>698</v>
      </c>
      <c r="H2258" t="s">
        <v>80</v>
      </c>
      <c r="I2258" t="s">
        <v>81</v>
      </c>
      <c r="J2258" t="s">
        <v>90</v>
      </c>
      <c r="K2258" t="s">
        <v>38</v>
      </c>
      <c r="L2258" t="s">
        <v>111</v>
      </c>
      <c r="M2258" t="s">
        <v>92</v>
      </c>
      <c r="N2258" s="11" t="s">
        <v>84</v>
      </c>
      <c r="O2258" s="11" t="s">
        <v>2274</v>
      </c>
      <c r="P2258">
        <v>0</v>
      </c>
      <c r="Q2258">
        <v>1</v>
      </c>
      <c r="R2258">
        <v>0</v>
      </c>
      <c r="S2258">
        <v>166.45</v>
      </c>
      <c r="T2258">
        <v>-166.45</v>
      </c>
    </row>
    <row r="2259" spans="1:20" x14ac:dyDescent="0.25">
      <c r="A2259" t="s">
        <v>75</v>
      </c>
      <c r="B2259" t="s">
        <v>558</v>
      </c>
      <c r="C2259" t="s">
        <v>30</v>
      </c>
      <c r="D2259" t="s">
        <v>146</v>
      </c>
      <c r="E2259" t="s">
        <v>147</v>
      </c>
      <c r="F2259">
        <v>85027</v>
      </c>
      <c r="G2259" t="s">
        <v>152</v>
      </c>
      <c r="H2259" t="s">
        <v>80</v>
      </c>
      <c r="I2259" t="s">
        <v>81</v>
      </c>
      <c r="J2259" t="s">
        <v>90</v>
      </c>
      <c r="K2259" t="s">
        <v>38</v>
      </c>
      <c r="L2259" t="s">
        <v>111</v>
      </c>
      <c r="M2259" t="s">
        <v>92</v>
      </c>
      <c r="N2259" s="11" t="s">
        <v>84</v>
      </c>
      <c r="O2259" s="11" t="s">
        <v>2274</v>
      </c>
      <c r="P2259">
        <v>0</v>
      </c>
      <c r="Q2259">
        <v>3</v>
      </c>
      <c r="R2259">
        <v>0</v>
      </c>
      <c r="S2259">
        <v>218.79</v>
      </c>
      <c r="T2259">
        <v>-218.79</v>
      </c>
    </row>
    <row r="2260" spans="1:20" x14ac:dyDescent="0.25">
      <c r="A2260" t="s">
        <v>75</v>
      </c>
      <c r="B2260" t="s">
        <v>524</v>
      </c>
      <c r="C2260" t="s">
        <v>28</v>
      </c>
      <c r="D2260" t="s">
        <v>525</v>
      </c>
      <c r="E2260" t="s">
        <v>387</v>
      </c>
      <c r="F2260">
        <v>87501</v>
      </c>
      <c r="G2260" t="s">
        <v>373</v>
      </c>
      <c r="H2260" t="s">
        <v>80</v>
      </c>
      <c r="I2260" t="s">
        <v>81</v>
      </c>
      <c r="J2260" t="s">
        <v>90</v>
      </c>
      <c r="K2260" t="s">
        <v>38</v>
      </c>
      <c r="L2260" t="s">
        <v>111</v>
      </c>
      <c r="M2260" t="s">
        <v>92</v>
      </c>
      <c r="N2260" s="11" t="s">
        <v>84</v>
      </c>
      <c r="O2260" s="11" t="s">
        <v>2274</v>
      </c>
      <c r="P2260">
        <v>0</v>
      </c>
      <c r="Q2260">
        <v>9</v>
      </c>
      <c r="R2260">
        <v>0</v>
      </c>
      <c r="S2260">
        <v>414.36</v>
      </c>
      <c r="T2260">
        <v>-414.36</v>
      </c>
    </row>
    <row r="2261" spans="1:20" x14ac:dyDescent="0.25">
      <c r="A2261" t="s">
        <v>75</v>
      </c>
      <c r="B2261" t="s">
        <v>269</v>
      </c>
      <c r="C2261" t="s">
        <v>27</v>
      </c>
      <c r="D2261" t="s">
        <v>270</v>
      </c>
      <c r="E2261" t="s">
        <v>114</v>
      </c>
      <c r="F2261">
        <v>33813</v>
      </c>
      <c r="G2261" t="s">
        <v>1436</v>
      </c>
      <c r="H2261" t="s">
        <v>80</v>
      </c>
      <c r="I2261" t="s">
        <v>164</v>
      </c>
      <c r="J2261" t="s">
        <v>90</v>
      </c>
      <c r="K2261" t="s">
        <v>44</v>
      </c>
      <c r="L2261" t="s">
        <v>144</v>
      </c>
      <c r="M2261" t="s">
        <v>92</v>
      </c>
      <c r="N2261" s="11" t="s">
        <v>84</v>
      </c>
      <c r="O2261" s="11" t="s">
        <v>2274</v>
      </c>
      <c r="P2261">
        <v>0</v>
      </c>
      <c r="Q2261">
        <v>6</v>
      </c>
      <c r="R2261">
        <v>0</v>
      </c>
      <c r="S2261">
        <v>124.8</v>
      </c>
      <c r="T2261">
        <v>-124.8</v>
      </c>
    </row>
    <row r="2262" spans="1:20" x14ac:dyDescent="0.25">
      <c r="A2262" t="s">
        <v>75</v>
      </c>
      <c r="B2262" t="s">
        <v>908</v>
      </c>
      <c r="C2262" t="s">
        <v>29</v>
      </c>
      <c r="D2262" t="s">
        <v>909</v>
      </c>
      <c r="E2262" t="s">
        <v>100</v>
      </c>
      <c r="F2262">
        <v>46032</v>
      </c>
      <c r="G2262" t="s">
        <v>309</v>
      </c>
      <c r="H2262" t="s">
        <v>80</v>
      </c>
      <c r="I2262" t="s">
        <v>281</v>
      </c>
      <c r="J2262" t="s">
        <v>90</v>
      </c>
      <c r="K2262" t="s">
        <v>42</v>
      </c>
      <c r="L2262" t="s">
        <v>91</v>
      </c>
      <c r="M2262" t="s">
        <v>92</v>
      </c>
      <c r="N2262" s="11" t="s">
        <v>84</v>
      </c>
      <c r="O2262" s="11" t="s">
        <v>2274</v>
      </c>
      <c r="P2262">
        <v>0</v>
      </c>
      <c r="Q2262">
        <v>12</v>
      </c>
      <c r="R2262">
        <v>0</v>
      </c>
      <c r="S2262">
        <v>121.26</v>
      </c>
      <c r="T2262">
        <v>-121.26</v>
      </c>
    </row>
    <row r="2263" spans="1:20" x14ac:dyDescent="0.25">
      <c r="A2263" t="s">
        <v>75</v>
      </c>
      <c r="B2263" t="s">
        <v>351</v>
      </c>
      <c r="C2263" t="s">
        <v>22</v>
      </c>
      <c r="D2263" t="s">
        <v>190</v>
      </c>
      <c r="E2263" t="s">
        <v>137</v>
      </c>
      <c r="F2263">
        <v>24018</v>
      </c>
      <c r="G2263" t="s">
        <v>1158</v>
      </c>
      <c r="H2263" t="s">
        <v>133</v>
      </c>
      <c r="I2263" t="s">
        <v>81</v>
      </c>
      <c r="J2263" t="s">
        <v>90</v>
      </c>
      <c r="K2263" t="s">
        <v>53</v>
      </c>
      <c r="L2263" t="s">
        <v>139</v>
      </c>
      <c r="M2263" t="s">
        <v>229</v>
      </c>
      <c r="N2263" s="11" t="s">
        <v>84</v>
      </c>
      <c r="O2263" s="11" t="s">
        <v>2274</v>
      </c>
      <c r="P2263">
        <v>0</v>
      </c>
      <c r="Q2263">
        <v>3</v>
      </c>
      <c r="R2263">
        <v>0</v>
      </c>
      <c r="S2263">
        <v>0</v>
      </c>
      <c r="T2263">
        <v>0</v>
      </c>
    </row>
    <row r="2264" spans="1:20" x14ac:dyDescent="0.25">
      <c r="A2264" t="s">
        <v>75</v>
      </c>
      <c r="B2264" t="s">
        <v>1599</v>
      </c>
      <c r="C2264" t="s">
        <v>26</v>
      </c>
      <c r="D2264" t="s">
        <v>1600</v>
      </c>
      <c r="E2264" t="s">
        <v>78</v>
      </c>
      <c r="F2264">
        <v>16412</v>
      </c>
      <c r="G2264" t="s">
        <v>402</v>
      </c>
      <c r="H2264" t="s">
        <v>80</v>
      </c>
      <c r="I2264" t="s">
        <v>81</v>
      </c>
      <c r="J2264" t="s">
        <v>365</v>
      </c>
      <c r="K2264" t="s">
        <v>39</v>
      </c>
      <c r="L2264" t="s">
        <v>39</v>
      </c>
      <c r="M2264" t="s">
        <v>92</v>
      </c>
      <c r="N2264" s="11" t="s">
        <v>84</v>
      </c>
      <c r="O2264" s="11" t="s">
        <v>2274</v>
      </c>
      <c r="P2264">
        <v>0</v>
      </c>
      <c r="Q2264">
        <v>1</v>
      </c>
      <c r="R2264">
        <v>0</v>
      </c>
      <c r="S2264">
        <v>295</v>
      </c>
      <c r="T2264">
        <v>-295</v>
      </c>
    </row>
    <row r="2265" spans="1:20" x14ac:dyDescent="0.25">
      <c r="A2265" t="s">
        <v>75</v>
      </c>
      <c r="B2265" t="s">
        <v>1601</v>
      </c>
      <c r="C2265" t="s">
        <v>28</v>
      </c>
      <c r="D2265" t="s">
        <v>1602</v>
      </c>
      <c r="E2265" t="s">
        <v>95</v>
      </c>
      <c r="F2265">
        <v>80547</v>
      </c>
      <c r="G2265" t="s">
        <v>838</v>
      </c>
      <c r="H2265" t="s">
        <v>80</v>
      </c>
      <c r="I2265" t="s">
        <v>81</v>
      </c>
      <c r="J2265" t="s">
        <v>90</v>
      </c>
      <c r="K2265" t="s">
        <v>39</v>
      </c>
      <c r="L2265" t="s">
        <v>170</v>
      </c>
      <c r="M2265" t="s">
        <v>188</v>
      </c>
      <c r="N2265" s="11" t="s">
        <v>84</v>
      </c>
      <c r="O2265" s="11" t="s">
        <v>2274</v>
      </c>
      <c r="P2265">
        <v>-1</v>
      </c>
      <c r="Q2265">
        <v>0</v>
      </c>
      <c r="R2265">
        <v>250</v>
      </c>
      <c r="S2265">
        <v>0</v>
      </c>
      <c r="T2265">
        <v>250</v>
      </c>
    </row>
    <row r="2266" spans="1:20" x14ac:dyDescent="0.25">
      <c r="A2266" t="s">
        <v>75</v>
      </c>
      <c r="B2266" t="s">
        <v>494</v>
      </c>
      <c r="C2266" t="s">
        <v>27</v>
      </c>
      <c r="D2266" t="s">
        <v>495</v>
      </c>
      <c r="E2266" t="s">
        <v>114</v>
      </c>
      <c r="F2266">
        <v>33619</v>
      </c>
      <c r="G2266" t="s">
        <v>470</v>
      </c>
      <c r="H2266" t="s">
        <v>133</v>
      </c>
      <c r="I2266" t="s">
        <v>81</v>
      </c>
      <c r="J2266" t="s">
        <v>82</v>
      </c>
      <c r="K2266" t="s">
        <v>44</v>
      </c>
      <c r="L2266" t="s">
        <v>144</v>
      </c>
      <c r="M2266" t="s">
        <v>83</v>
      </c>
      <c r="N2266" s="11" t="s">
        <v>84</v>
      </c>
      <c r="O2266" s="11" t="s">
        <v>2274</v>
      </c>
      <c r="P2266">
        <v>-86</v>
      </c>
      <c r="Q2266">
        <v>0</v>
      </c>
      <c r="R2266">
        <v>2356.4</v>
      </c>
      <c r="S2266">
        <v>0</v>
      </c>
      <c r="T2266">
        <v>2356.4</v>
      </c>
    </row>
    <row r="2267" spans="1:20" x14ac:dyDescent="0.25">
      <c r="A2267" t="s">
        <v>75</v>
      </c>
      <c r="B2267" t="s">
        <v>1284</v>
      </c>
      <c r="C2267" t="s">
        <v>27</v>
      </c>
      <c r="D2267" t="s">
        <v>237</v>
      </c>
      <c r="E2267" t="s">
        <v>114</v>
      </c>
      <c r="F2267">
        <v>34243</v>
      </c>
      <c r="G2267" t="s">
        <v>173</v>
      </c>
      <c r="H2267" t="s">
        <v>80</v>
      </c>
      <c r="I2267" t="s">
        <v>81</v>
      </c>
      <c r="J2267" t="s">
        <v>82</v>
      </c>
      <c r="K2267" t="s">
        <v>36</v>
      </c>
      <c r="L2267" t="s">
        <v>36</v>
      </c>
      <c r="M2267" t="s">
        <v>83</v>
      </c>
      <c r="N2267" s="11" t="s">
        <v>84</v>
      </c>
      <c r="O2267" s="11" t="s">
        <v>2274</v>
      </c>
      <c r="P2267">
        <v>-16</v>
      </c>
      <c r="Q2267">
        <v>0</v>
      </c>
      <c r="R2267">
        <v>1428.81</v>
      </c>
      <c r="S2267">
        <v>0</v>
      </c>
      <c r="T2267">
        <v>1428.81</v>
      </c>
    </row>
    <row r="2268" spans="1:20" x14ac:dyDescent="0.25">
      <c r="A2268" t="s">
        <v>75</v>
      </c>
      <c r="B2268" t="s">
        <v>1353</v>
      </c>
      <c r="C2268" t="s">
        <v>20</v>
      </c>
      <c r="D2268" t="s">
        <v>1354</v>
      </c>
      <c r="E2268" t="s">
        <v>186</v>
      </c>
      <c r="F2268">
        <v>14580</v>
      </c>
      <c r="G2268" t="s">
        <v>324</v>
      </c>
      <c r="H2268" t="s">
        <v>80</v>
      </c>
      <c r="I2268" t="s">
        <v>81</v>
      </c>
      <c r="J2268" t="s">
        <v>90</v>
      </c>
      <c r="K2268" t="s">
        <v>36</v>
      </c>
      <c r="L2268" t="s">
        <v>36</v>
      </c>
      <c r="M2268" t="s">
        <v>92</v>
      </c>
      <c r="N2268" s="11" t="s">
        <v>84</v>
      </c>
      <c r="O2268" s="11" t="s">
        <v>2274</v>
      </c>
      <c r="P2268">
        <v>0</v>
      </c>
      <c r="Q2268">
        <v>2</v>
      </c>
      <c r="R2268">
        <v>0</v>
      </c>
      <c r="S2268">
        <v>178.12</v>
      </c>
      <c r="T2268">
        <v>-178.12</v>
      </c>
    </row>
    <row r="2269" spans="1:20" x14ac:dyDescent="0.25">
      <c r="A2269" t="s">
        <v>75</v>
      </c>
      <c r="B2269" t="s">
        <v>464</v>
      </c>
      <c r="C2269" t="s">
        <v>18</v>
      </c>
      <c r="D2269" t="s">
        <v>465</v>
      </c>
      <c r="E2269" t="s">
        <v>466</v>
      </c>
      <c r="F2269">
        <v>70506</v>
      </c>
      <c r="G2269" t="s">
        <v>1603</v>
      </c>
      <c r="H2269" t="s">
        <v>80</v>
      </c>
      <c r="I2269" t="s">
        <v>81</v>
      </c>
      <c r="J2269" t="s">
        <v>90</v>
      </c>
      <c r="K2269" t="s">
        <v>53</v>
      </c>
      <c r="L2269" t="s">
        <v>459</v>
      </c>
      <c r="M2269" t="s">
        <v>92</v>
      </c>
      <c r="N2269" s="11" t="s">
        <v>84</v>
      </c>
      <c r="O2269" s="11" t="s">
        <v>2274</v>
      </c>
      <c r="P2269">
        <v>0</v>
      </c>
      <c r="Q2269">
        <v>3</v>
      </c>
      <c r="R2269">
        <v>0</v>
      </c>
      <c r="S2269">
        <v>48.15</v>
      </c>
      <c r="T2269">
        <v>-48.15</v>
      </c>
    </row>
    <row r="2270" spans="1:20" x14ac:dyDescent="0.25">
      <c r="A2270" t="s">
        <v>75</v>
      </c>
      <c r="B2270" t="s">
        <v>301</v>
      </c>
      <c r="C2270" t="s">
        <v>29</v>
      </c>
      <c r="D2270" t="s">
        <v>302</v>
      </c>
      <c r="E2270" t="s">
        <v>87</v>
      </c>
      <c r="F2270">
        <v>45005</v>
      </c>
      <c r="G2270" t="s">
        <v>477</v>
      </c>
      <c r="H2270" t="s">
        <v>80</v>
      </c>
      <c r="I2270" t="s">
        <v>81</v>
      </c>
      <c r="J2270" t="s">
        <v>90</v>
      </c>
      <c r="K2270" t="s">
        <v>38</v>
      </c>
      <c r="L2270" t="s">
        <v>111</v>
      </c>
      <c r="M2270" t="s">
        <v>92</v>
      </c>
      <c r="N2270" s="11" t="s">
        <v>84</v>
      </c>
      <c r="O2270" s="11" t="s">
        <v>2274</v>
      </c>
      <c r="P2270">
        <v>0</v>
      </c>
      <c r="Q2270">
        <v>3</v>
      </c>
      <c r="R2270">
        <v>0</v>
      </c>
      <c r="S2270">
        <v>358.4</v>
      </c>
      <c r="T2270">
        <v>-358.4</v>
      </c>
    </row>
    <row r="2271" spans="1:20" x14ac:dyDescent="0.25">
      <c r="A2271" t="s">
        <v>75</v>
      </c>
      <c r="B2271" t="s">
        <v>212</v>
      </c>
      <c r="C2271" t="s">
        <v>25</v>
      </c>
      <c r="D2271" t="s">
        <v>213</v>
      </c>
      <c r="E2271" t="s">
        <v>186</v>
      </c>
      <c r="F2271">
        <v>11803</v>
      </c>
      <c r="G2271" t="s">
        <v>214</v>
      </c>
      <c r="H2271" t="s">
        <v>80</v>
      </c>
      <c r="I2271" t="s">
        <v>281</v>
      </c>
      <c r="J2271" t="s">
        <v>90</v>
      </c>
      <c r="K2271" t="s">
        <v>42</v>
      </c>
      <c r="L2271" t="s">
        <v>91</v>
      </c>
      <c r="M2271" t="s">
        <v>92</v>
      </c>
      <c r="N2271" s="11" t="s">
        <v>84</v>
      </c>
      <c r="O2271" s="11" t="s">
        <v>2274</v>
      </c>
      <c r="P2271">
        <v>0</v>
      </c>
      <c r="Q2271">
        <v>4</v>
      </c>
      <c r="R2271">
        <v>0</v>
      </c>
      <c r="S2271">
        <v>2.92</v>
      </c>
      <c r="T2271">
        <v>-2.92</v>
      </c>
    </row>
    <row r="2272" spans="1:20" x14ac:dyDescent="0.25">
      <c r="A2272" t="s">
        <v>75</v>
      </c>
      <c r="B2272" t="s">
        <v>212</v>
      </c>
      <c r="C2272" t="s">
        <v>25</v>
      </c>
      <c r="D2272" t="s">
        <v>213</v>
      </c>
      <c r="E2272" t="s">
        <v>186</v>
      </c>
      <c r="F2272">
        <v>11803</v>
      </c>
      <c r="G2272" t="s">
        <v>1073</v>
      </c>
      <c r="H2272" t="s">
        <v>80</v>
      </c>
      <c r="I2272" t="s">
        <v>281</v>
      </c>
      <c r="J2272" t="s">
        <v>90</v>
      </c>
      <c r="K2272" t="s">
        <v>42</v>
      </c>
      <c r="L2272" t="s">
        <v>91</v>
      </c>
      <c r="M2272" t="s">
        <v>92</v>
      </c>
      <c r="N2272" s="11" t="s">
        <v>84</v>
      </c>
      <c r="O2272" s="11" t="s">
        <v>2274</v>
      </c>
      <c r="P2272">
        <v>0</v>
      </c>
      <c r="Q2272">
        <v>1</v>
      </c>
      <c r="R2272">
        <v>0</v>
      </c>
      <c r="S2272">
        <v>40.700000000000003</v>
      </c>
      <c r="T2272">
        <v>-40.700000000000003</v>
      </c>
    </row>
    <row r="2273" spans="1:20" x14ac:dyDescent="0.25">
      <c r="A2273" t="s">
        <v>75</v>
      </c>
      <c r="B2273" t="s">
        <v>533</v>
      </c>
      <c r="C2273" t="s">
        <v>28</v>
      </c>
      <c r="D2273" t="s">
        <v>534</v>
      </c>
      <c r="E2273" t="s">
        <v>295</v>
      </c>
      <c r="F2273">
        <v>84065</v>
      </c>
      <c r="G2273" t="s">
        <v>450</v>
      </c>
      <c r="H2273" t="s">
        <v>80</v>
      </c>
      <c r="I2273" t="s">
        <v>81</v>
      </c>
      <c r="J2273" t="s">
        <v>90</v>
      </c>
      <c r="K2273" t="s">
        <v>51</v>
      </c>
      <c r="L2273" t="s">
        <v>250</v>
      </c>
      <c r="M2273" t="s">
        <v>92</v>
      </c>
      <c r="N2273" s="11" t="s">
        <v>84</v>
      </c>
      <c r="O2273" s="11" t="s">
        <v>2274</v>
      </c>
      <c r="P2273">
        <v>0</v>
      </c>
      <c r="Q2273">
        <v>3</v>
      </c>
      <c r="R2273">
        <v>0</v>
      </c>
      <c r="S2273">
        <v>46.5</v>
      </c>
      <c r="T2273">
        <v>-46.5</v>
      </c>
    </row>
    <row r="2274" spans="1:20" x14ac:dyDescent="0.25">
      <c r="A2274" t="s">
        <v>75</v>
      </c>
      <c r="B2274" t="s">
        <v>212</v>
      </c>
      <c r="C2274" t="s">
        <v>25</v>
      </c>
      <c r="D2274" t="s">
        <v>213</v>
      </c>
      <c r="E2274" t="s">
        <v>186</v>
      </c>
      <c r="F2274">
        <v>11803</v>
      </c>
      <c r="G2274" t="s">
        <v>1088</v>
      </c>
      <c r="H2274" t="s">
        <v>461</v>
      </c>
      <c r="I2274" t="s">
        <v>81</v>
      </c>
      <c r="J2274" t="s">
        <v>90</v>
      </c>
      <c r="K2274" t="s">
        <v>42</v>
      </c>
      <c r="L2274" t="s">
        <v>91</v>
      </c>
      <c r="M2274" t="s">
        <v>92</v>
      </c>
      <c r="N2274" s="11" t="s">
        <v>84</v>
      </c>
      <c r="O2274" s="11" t="s">
        <v>2274</v>
      </c>
      <c r="P2274">
        <v>0</v>
      </c>
      <c r="Q2274">
        <v>70</v>
      </c>
      <c r="R2274">
        <v>0</v>
      </c>
      <c r="S2274">
        <v>136.5</v>
      </c>
      <c r="T2274">
        <v>-136.5</v>
      </c>
    </row>
    <row r="2275" spans="1:20" x14ac:dyDescent="0.25">
      <c r="A2275" t="s">
        <v>75</v>
      </c>
      <c r="B2275" t="s">
        <v>395</v>
      </c>
      <c r="C2275" t="s">
        <v>24</v>
      </c>
      <c r="D2275" t="s">
        <v>396</v>
      </c>
      <c r="E2275" t="s">
        <v>397</v>
      </c>
      <c r="F2275">
        <v>55439</v>
      </c>
      <c r="G2275" t="s">
        <v>514</v>
      </c>
      <c r="H2275" t="s">
        <v>80</v>
      </c>
      <c r="I2275" t="s">
        <v>81</v>
      </c>
      <c r="J2275" t="s">
        <v>82</v>
      </c>
      <c r="K2275" t="s">
        <v>38</v>
      </c>
      <c r="L2275" t="s">
        <v>111</v>
      </c>
      <c r="M2275" t="s">
        <v>83</v>
      </c>
      <c r="N2275" s="11" t="s">
        <v>84</v>
      </c>
      <c r="O2275" s="11" t="s">
        <v>2274</v>
      </c>
      <c r="P2275">
        <v>-15</v>
      </c>
      <c r="Q2275">
        <v>0</v>
      </c>
      <c r="R2275">
        <v>3398.76</v>
      </c>
      <c r="S2275">
        <v>0</v>
      </c>
      <c r="T2275">
        <v>3398.76</v>
      </c>
    </row>
    <row r="2276" spans="1:20" x14ac:dyDescent="0.25">
      <c r="A2276" t="s">
        <v>75</v>
      </c>
      <c r="B2276" t="s">
        <v>293</v>
      </c>
      <c r="C2276" t="s">
        <v>28</v>
      </c>
      <c r="D2276" t="s">
        <v>294</v>
      </c>
      <c r="E2276" t="s">
        <v>295</v>
      </c>
      <c r="F2276">
        <v>84107</v>
      </c>
      <c r="G2276" t="s">
        <v>1454</v>
      </c>
      <c r="H2276" t="s">
        <v>80</v>
      </c>
      <c r="I2276" t="s">
        <v>81</v>
      </c>
      <c r="J2276" t="s">
        <v>90</v>
      </c>
      <c r="K2276" t="s">
        <v>38</v>
      </c>
      <c r="L2276" t="s">
        <v>111</v>
      </c>
      <c r="M2276" t="s">
        <v>92</v>
      </c>
      <c r="N2276" s="11" t="s">
        <v>84</v>
      </c>
      <c r="O2276" s="11" t="s">
        <v>2274</v>
      </c>
      <c r="P2276">
        <v>0</v>
      </c>
      <c r="Q2276">
        <v>2</v>
      </c>
      <c r="R2276">
        <v>0</v>
      </c>
      <c r="S2276">
        <v>349.56</v>
      </c>
      <c r="T2276">
        <v>-349.56</v>
      </c>
    </row>
    <row r="2277" spans="1:20" x14ac:dyDescent="0.25">
      <c r="A2277" t="s">
        <v>75</v>
      </c>
      <c r="B2277" t="s">
        <v>1604</v>
      </c>
      <c r="C2277" t="s">
        <v>19</v>
      </c>
      <c r="D2277" t="s">
        <v>1605</v>
      </c>
      <c r="E2277" t="s">
        <v>147</v>
      </c>
      <c r="F2277">
        <v>85395</v>
      </c>
      <c r="G2277" t="s">
        <v>1606</v>
      </c>
      <c r="H2277" t="s">
        <v>133</v>
      </c>
      <c r="I2277" t="s">
        <v>164</v>
      </c>
      <c r="J2277" t="s">
        <v>90</v>
      </c>
      <c r="K2277" t="s">
        <v>53</v>
      </c>
      <c r="L2277" t="s">
        <v>193</v>
      </c>
      <c r="M2277" t="s">
        <v>166</v>
      </c>
      <c r="N2277" s="11" t="s">
        <v>84</v>
      </c>
      <c r="O2277" s="11" t="s">
        <v>2274</v>
      </c>
      <c r="P2277">
        <v>0</v>
      </c>
      <c r="Q2277">
        <v>200</v>
      </c>
      <c r="R2277">
        <v>0</v>
      </c>
      <c r="S2277">
        <v>1182</v>
      </c>
      <c r="T2277">
        <v>-1182</v>
      </c>
    </row>
    <row r="2278" spans="1:20" x14ac:dyDescent="0.25">
      <c r="A2278" t="s">
        <v>75</v>
      </c>
      <c r="B2278" t="s">
        <v>1607</v>
      </c>
      <c r="C2278" t="s">
        <v>20</v>
      </c>
      <c r="D2278" t="s">
        <v>1608</v>
      </c>
      <c r="E2278" t="s">
        <v>244</v>
      </c>
      <c r="F2278">
        <v>2072</v>
      </c>
      <c r="G2278" t="s">
        <v>173</v>
      </c>
      <c r="H2278" t="s">
        <v>80</v>
      </c>
      <c r="I2278" t="s">
        <v>81</v>
      </c>
      <c r="J2278" t="s">
        <v>82</v>
      </c>
      <c r="K2278" t="s">
        <v>36</v>
      </c>
      <c r="L2278" t="s">
        <v>36</v>
      </c>
      <c r="M2278" t="s">
        <v>83</v>
      </c>
      <c r="N2278" s="11" t="s">
        <v>84</v>
      </c>
      <c r="O2278" s="11" t="s">
        <v>2274</v>
      </c>
      <c r="P2278">
        <v>-1</v>
      </c>
      <c r="Q2278">
        <v>0</v>
      </c>
      <c r="R2278">
        <v>89.05</v>
      </c>
      <c r="S2278">
        <v>0</v>
      </c>
      <c r="T2278">
        <v>89.05</v>
      </c>
    </row>
    <row r="2279" spans="1:20" x14ac:dyDescent="0.25">
      <c r="A2279" t="s">
        <v>75</v>
      </c>
      <c r="B2279" t="s">
        <v>790</v>
      </c>
      <c r="C2279" t="s">
        <v>25</v>
      </c>
      <c r="D2279" t="s">
        <v>791</v>
      </c>
      <c r="E2279" t="s">
        <v>186</v>
      </c>
      <c r="F2279">
        <v>7039</v>
      </c>
      <c r="G2279" t="s">
        <v>746</v>
      </c>
      <c r="H2279" t="s">
        <v>80</v>
      </c>
      <c r="I2279" t="s">
        <v>81</v>
      </c>
      <c r="J2279" t="s">
        <v>82</v>
      </c>
      <c r="K2279" t="s">
        <v>38</v>
      </c>
      <c r="L2279" t="s">
        <v>129</v>
      </c>
      <c r="M2279" t="s">
        <v>83</v>
      </c>
      <c r="N2279" s="11" t="s">
        <v>84</v>
      </c>
      <c r="O2279" s="11" t="s">
        <v>2274</v>
      </c>
      <c r="P2279">
        <v>-1</v>
      </c>
      <c r="Q2279">
        <v>0</v>
      </c>
      <c r="R2279">
        <v>108.9</v>
      </c>
      <c r="S2279">
        <v>0</v>
      </c>
      <c r="T2279">
        <v>108.9</v>
      </c>
    </row>
    <row r="2280" spans="1:20" x14ac:dyDescent="0.25">
      <c r="A2280" t="s">
        <v>75</v>
      </c>
      <c r="B2280" t="s">
        <v>970</v>
      </c>
      <c r="C2280" t="s">
        <v>22</v>
      </c>
      <c r="D2280" t="s">
        <v>971</v>
      </c>
      <c r="E2280" t="s">
        <v>137</v>
      </c>
      <c r="F2280">
        <v>22902</v>
      </c>
      <c r="G2280" t="s">
        <v>119</v>
      </c>
      <c r="H2280" t="s">
        <v>80</v>
      </c>
      <c r="I2280" t="s">
        <v>81</v>
      </c>
      <c r="J2280" t="s">
        <v>82</v>
      </c>
      <c r="K2280" t="s">
        <v>38</v>
      </c>
      <c r="L2280" t="s">
        <v>111</v>
      </c>
      <c r="M2280" t="s">
        <v>83</v>
      </c>
      <c r="N2280" s="11" t="s">
        <v>84</v>
      </c>
      <c r="O2280" s="11" t="s">
        <v>2274</v>
      </c>
      <c r="P2280">
        <v>-1</v>
      </c>
      <c r="Q2280">
        <v>0</v>
      </c>
      <c r="R2280">
        <v>126.7</v>
      </c>
      <c r="S2280">
        <v>0</v>
      </c>
      <c r="T2280">
        <v>126.7</v>
      </c>
    </row>
    <row r="2281" spans="1:20" x14ac:dyDescent="0.25">
      <c r="A2281" t="s">
        <v>75</v>
      </c>
      <c r="B2281" t="s">
        <v>776</v>
      </c>
      <c r="C2281" t="s">
        <v>20</v>
      </c>
      <c r="D2281" t="s">
        <v>777</v>
      </c>
      <c r="E2281" t="s">
        <v>186</v>
      </c>
      <c r="F2281">
        <v>12526</v>
      </c>
      <c r="G2281" t="s">
        <v>392</v>
      </c>
      <c r="H2281" t="s">
        <v>80</v>
      </c>
      <c r="I2281" t="s">
        <v>281</v>
      </c>
      <c r="J2281" t="s">
        <v>82</v>
      </c>
      <c r="K2281" t="s">
        <v>42</v>
      </c>
      <c r="L2281" t="s">
        <v>91</v>
      </c>
      <c r="M2281" t="s">
        <v>83</v>
      </c>
      <c r="N2281" s="11" t="s">
        <v>84</v>
      </c>
      <c r="O2281" s="11" t="s">
        <v>2274</v>
      </c>
      <c r="P2281">
        <v>-70</v>
      </c>
      <c r="Q2281">
        <v>0</v>
      </c>
      <c r="R2281">
        <v>577.5</v>
      </c>
      <c r="S2281">
        <v>0</v>
      </c>
      <c r="T2281">
        <v>577.5</v>
      </c>
    </row>
    <row r="2282" spans="1:20" x14ac:dyDescent="0.25">
      <c r="A2282" t="s">
        <v>75</v>
      </c>
      <c r="B2282" t="s">
        <v>318</v>
      </c>
      <c r="C2282" t="s">
        <v>19</v>
      </c>
      <c r="D2282" t="s">
        <v>319</v>
      </c>
      <c r="E2282" t="s">
        <v>320</v>
      </c>
      <c r="F2282">
        <v>96753</v>
      </c>
      <c r="G2282" t="s">
        <v>317</v>
      </c>
      <c r="H2282" t="s">
        <v>80</v>
      </c>
      <c r="I2282" t="s">
        <v>164</v>
      </c>
      <c r="J2282" t="s">
        <v>90</v>
      </c>
      <c r="K2282" t="s">
        <v>38</v>
      </c>
      <c r="L2282" t="s">
        <v>129</v>
      </c>
      <c r="M2282" t="s">
        <v>188</v>
      </c>
      <c r="N2282" s="11" t="s">
        <v>84</v>
      </c>
      <c r="O2282" s="11" t="s">
        <v>2274</v>
      </c>
      <c r="P2282">
        <v>0</v>
      </c>
      <c r="Q2282">
        <v>3</v>
      </c>
      <c r="R2282">
        <v>0</v>
      </c>
      <c r="S2282">
        <v>379.05</v>
      </c>
      <c r="T2282">
        <v>-379.05</v>
      </c>
    </row>
    <row r="2283" spans="1:20" x14ac:dyDescent="0.25">
      <c r="A2283" t="s">
        <v>75</v>
      </c>
      <c r="B2283" t="s">
        <v>225</v>
      </c>
      <c r="C2283" t="s">
        <v>19</v>
      </c>
      <c r="D2283" t="s">
        <v>226</v>
      </c>
      <c r="E2283" t="s">
        <v>147</v>
      </c>
      <c r="F2283">
        <v>85204</v>
      </c>
      <c r="G2283" t="s">
        <v>988</v>
      </c>
      <c r="H2283" t="s">
        <v>461</v>
      </c>
      <c r="I2283" t="s">
        <v>281</v>
      </c>
      <c r="J2283" t="s">
        <v>90</v>
      </c>
      <c r="K2283" t="s">
        <v>42</v>
      </c>
      <c r="L2283" t="s">
        <v>91</v>
      </c>
      <c r="M2283" t="s">
        <v>92</v>
      </c>
      <c r="N2283" s="11" t="s">
        <v>84</v>
      </c>
      <c r="O2283" s="11" t="s">
        <v>2274</v>
      </c>
      <c r="P2283">
        <v>0</v>
      </c>
      <c r="Q2283">
        <v>36</v>
      </c>
      <c r="R2283">
        <v>0</v>
      </c>
      <c r="S2283">
        <v>54</v>
      </c>
      <c r="T2283">
        <v>-54</v>
      </c>
    </row>
    <row r="2284" spans="1:20" x14ac:dyDescent="0.25">
      <c r="A2284" t="s">
        <v>75</v>
      </c>
      <c r="B2284" t="s">
        <v>404</v>
      </c>
      <c r="C2284" t="s">
        <v>29</v>
      </c>
      <c r="D2284" t="s">
        <v>405</v>
      </c>
      <c r="E2284" t="s">
        <v>78</v>
      </c>
      <c r="F2284">
        <v>15056</v>
      </c>
      <c r="G2284" t="s">
        <v>1250</v>
      </c>
      <c r="H2284" t="s">
        <v>80</v>
      </c>
      <c r="I2284" t="s">
        <v>81</v>
      </c>
      <c r="J2284" t="s">
        <v>82</v>
      </c>
      <c r="K2284" t="s">
        <v>53</v>
      </c>
      <c r="L2284" t="s">
        <v>248</v>
      </c>
      <c r="M2284" t="s">
        <v>83</v>
      </c>
      <c r="N2284" s="11" t="s">
        <v>84</v>
      </c>
      <c r="O2284" s="11" t="s">
        <v>2274</v>
      </c>
      <c r="P2284">
        <v>-10</v>
      </c>
      <c r="Q2284">
        <v>0</v>
      </c>
      <c r="R2284">
        <v>21.5</v>
      </c>
      <c r="S2284">
        <v>0</v>
      </c>
      <c r="T2284">
        <v>21.5</v>
      </c>
    </row>
    <row r="2285" spans="1:20" x14ac:dyDescent="0.25">
      <c r="A2285" t="s">
        <v>75</v>
      </c>
      <c r="B2285" t="s">
        <v>103</v>
      </c>
      <c r="C2285" t="s">
        <v>26</v>
      </c>
      <c r="D2285" t="s">
        <v>1609</v>
      </c>
      <c r="E2285" t="s">
        <v>180</v>
      </c>
      <c r="F2285">
        <v>30092</v>
      </c>
      <c r="G2285" t="s">
        <v>1610</v>
      </c>
      <c r="H2285" t="s">
        <v>80</v>
      </c>
      <c r="I2285" t="s">
        <v>81</v>
      </c>
      <c r="J2285" t="s">
        <v>82</v>
      </c>
      <c r="K2285" t="s">
        <v>53</v>
      </c>
      <c r="L2285" t="s">
        <v>165</v>
      </c>
      <c r="M2285" t="s">
        <v>83</v>
      </c>
      <c r="N2285" s="11" t="s">
        <v>84</v>
      </c>
      <c r="O2285" s="11" t="s">
        <v>2274</v>
      </c>
      <c r="P2285">
        <v>-7</v>
      </c>
      <c r="Q2285">
        <v>0</v>
      </c>
      <c r="R2285">
        <v>611.1</v>
      </c>
      <c r="S2285">
        <v>0</v>
      </c>
      <c r="T2285">
        <v>611.1</v>
      </c>
    </row>
    <row r="2286" spans="1:20" x14ac:dyDescent="0.25">
      <c r="A2286" t="s">
        <v>75</v>
      </c>
      <c r="B2286" t="s">
        <v>1818</v>
      </c>
      <c r="C2286" t="s">
        <v>29</v>
      </c>
      <c r="D2286" t="s">
        <v>1819</v>
      </c>
      <c r="E2286" t="s">
        <v>142</v>
      </c>
      <c r="F2286">
        <v>49445</v>
      </c>
      <c r="G2286" t="s">
        <v>2008</v>
      </c>
      <c r="H2286" t="s">
        <v>80</v>
      </c>
      <c r="I2286" t="s">
        <v>281</v>
      </c>
      <c r="J2286" t="s">
        <v>82</v>
      </c>
      <c r="K2286" t="s">
        <v>38</v>
      </c>
      <c r="L2286" t="s">
        <v>637</v>
      </c>
      <c r="M2286" t="s">
        <v>83</v>
      </c>
      <c r="N2286" s="11" t="s">
        <v>84</v>
      </c>
      <c r="O2286" s="11" t="s">
        <v>2274</v>
      </c>
      <c r="P2286">
        <v>-1</v>
      </c>
      <c r="Q2286">
        <v>0</v>
      </c>
      <c r="R2286">
        <v>173.15</v>
      </c>
      <c r="S2286">
        <v>0</v>
      </c>
      <c r="T2286">
        <v>173.15</v>
      </c>
    </row>
    <row r="2287" spans="1:20" x14ac:dyDescent="0.25">
      <c r="A2287" t="s">
        <v>75</v>
      </c>
      <c r="B2287" t="s">
        <v>771</v>
      </c>
      <c r="C2287" t="s">
        <v>18</v>
      </c>
      <c r="D2287" t="s">
        <v>772</v>
      </c>
      <c r="E2287" t="s">
        <v>191</v>
      </c>
      <c r="F2287">
        <v>77505</v>
      </c>
      <c r="G2287" t="s">
        <v>1611</v>
      </c>
      <c r="H2287" t="s">
        <v>80</v>
      </c>
      <c r="I2287" t="s">
        <v>81</v>
      </c>
      <c r="J2287" t="s">
        <v>82</v>
      </c>
      <c r="K2287" t="s">
        <v>53</v>
      </c>
      <c r="L2287" t="s">
        <v>436</v>
      </c>
      <c r="M2287" t="s">
        <v>83</v>
      </c>
      <c r="N2287" s="11" t="s">
        <v>84</v>
      </c>
      <c r="O2287" s="11" t="s">
        <v>2274</v>
      </c>
      <c r="P2287">
        <v>-1</v>
      </c>
      <c r="Q2287">
        <v>0</v>
      </c>
      <c r="R2287">
        <v>102.15</v>
      </c>
      <c r="S2287">
        <v>0</v>
      </c>
      <c r="T2287">
        <v>102.15</v>
      </c>
    </row>
    <row r="2288" spans="1:20" x14ac:dyDescent="0.25">
      <c r="A2288" t="s">
        <v>75</v>
      </c>
      <c r="B2288" t="s">
        <v>1398</v>
      </c>
      <c r="C2288" t="s">
        <v>28</v>
      </c>
      <c r="D2288" t="s">
        <v>1399</v>
      </c>
      <c r="E2288" t="s">
        <v>295</v>
      </c>
      <c r="F2288">
        <v>84043</v>
      </c>
      <c r="G2288" t="s">
        <v>442</v>
      </c>
      <c r="H2288" t="s">
        <v>80</v>
      </c>
      <c r="I2288" t="s">
        <v>81</v>
      </c>
      <c r="J2288" t="s">
        <v>82</v>
      </c>
      <c r="K2288" t="s">
        <v>53</v>
      </c>
      <c r="L2288" t="s">
        <v>248</v>
      </c>
      <c r="M2288" t="s">
        <v>83</v>
      </c>
      <c r="N2288" s="11" t="s">
        <v>84</v>
      </c>
      <c r="O2288" s="11" t="s">
        <v>2274</v>
      </c>
      <c r="P2288">
        <v>-31</v>
      </c>
      <c r="Q2288">
        <v>0</v>
      </c>
      <c r="R2288">
        <v>132.68</v>
      </c>
      <c r="S2288">
        <v>0</v>
      </c>
      <c r="T2288">
        <v>132.68</v>
      </c>
    </row>
    <row r="2289" spans="1:20" x14ac:dyDescent="0.25">
      <c r="A2289" t="s">
        <v>75</v>
      </c>
      <c r="B2289" t="s">
        <v>1485</v>
      </c>
      <c r="C2289" t="s">
        <v>23</v>
      </c>
      <c r="D2289" t="s">
        <v>1486</v>
      </c>
      <c r="E2289" t="s">
        <v>327</v>
      </c>
      <c r="F2289">
        <v>97132</v>
      </c>
      <c r="G2289" t="s">
        <v>493</v>
      </c>
      <c r="H2289" t="s">
        <v>80</v>
      </c>
      <c r="I2289" t="s">
        <v>81</v>
      </c>
      <c r="J2289" t="s">
        <v>82</v>
      </c>
      <c r="K2289" t="s">
        <v>39</v>
      </c>
      <c r="L2289" t="s">
        <v>39</v>
      </c>
      <c r="M2289" t="s">
        <v>92</v>
      </c>
      <c r="N2289" s="11" t="s">
        <v>84</v>
      </c>
      <c r="O2289" s="11" t="s">
        <v>2274</v>
      </c>
      <c r="P2289">
        <v>0</v>
      </c>
      <c r="Q2289">
        <v>1</v>
      </c>
      <c r="R2289">
        <v>0</v>
      </c>
      <c r="S2289">
        <v>0</v>
      </c>
      <c r="T2289">
        <v>0</v>
      </c>
    </row>
    <row r="2290" spans="1:20" x14ac:dyDescent="0.25">
      <c r="A2290" t="s">
        <v>75</v>
      </c>
      <c r="B2290" t="s">
        <v>682</v>
      </c>
      <c r="C2290" t="s">
        <v>29</v>
      </c>
      <c r="D2290" t="s">
        <v>683</v>
      </c>
      <c r="E2290" t="s">
        <v>87</v>
      </c>
      <c r="F2290">
        <v>44118</v>
      </c>
      <c r="G2290" t="s">
        <v>1033</v>
      </c>
      <c r="H2290" t="s">
        <v>80</v>
      </c>
      <c r="I2290" t="s">
        <v>89</v>
      </c>
      <c r="J2290" t="s">
        <v>90</v>
      </c>
      <c r="K2290" t="s">
        <v>53</v>
      </c>
      <c r="L2290" t="s">
        <v>368</v>
      </c>
      <c r="M2290" t="s">
        <v>92</v>
      </c>
      <c r="N2290" s="11" t="s">
        <v>84</v>
      </c>
      <c r="O2290" s="11" t="s">
        <v>2274</v>
      </c>
      <c r="P2290">
        <v>0</v>
      </c>
      <c r="Q2290">
        <v>30</v>
      </c>
      <c r="R2290">
        <v>0</v>
      </c>
      <c r="S2290">
        <v>4725</v>
      </c>
      <c r="T2290">
        <v>-4725</v>
      </c>
    </row>
    <row r="2291" spans="1:20" x14ac:dyDescent="0.25">
      <c r="A2291" t="s">
        <v>75</v>
      </c>
      <c r="B2291" t="s">
        <v>313</v>
      </c>
      <c r="C2291" t="s">
        <v>27</v>
      </c>
      <c r="D2291" t="s">
        <v>314</v>
      </c>
      <c r="E2291" t="s">
        <v>114</v>
      </c>
      <c r="F2291">
        <v>33884</v>
      </c>
      <c r="G2291" t="s">
        <v>576</v>
      </c>
      <c r="H2291" t="s">
        <v>80</v>
      </c>
      <c r="I2291" t="s">
        <v>281</v>
      </c>
      <c r="J2291" t="s">
        <v>82</v>
      </c>
      <c r="K2291" t="s">
        <v>42</v>
      </c>
      <c r="L2291" t="s">
        <v>91</v>
      </c>
      <c r="M2291" t="s">
        <v>83</v>
      </c>
      <c r="N2291" s="11" t="s">
        <v>84</v>
      </c>
      <c r="O2291" s="11" t="s">
        <v>2274</v>
      </c>
      <c r="P2291">
        <v>-102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75</v>
      </c>
      <c r="B2292" t="s">
        <v>984</v>
      </c>
      <c r="C2292" t="s">
        <v>23</v>
      </c>
      <c r="D2292" t="s">
        <v>985</v>
      </c>
      <c r="E2292" t="s">
        <v>837</v>
      </c>
      <c r="F2292">
        <v>83703</v>
      </c>
      <c r="G2292" t="s">
        <v>716</v>
      </c>
      <c r="H2292" t="s">
        <v>80</v>
      </c>
      <c r="I2292" t="s">
        <v>81</v>
      </c>
      <c r="J2292" t="s">
        <v>82</v>
      </c>
      <c r="K2292" t="s">
        <v>42</v>
      </c>
      <c r="L2292" t="s">
        <v>91</v>
      </c>
      <c r="M2292" t="s">
        <v>83</v>
      </c>
      <c r="N2292" s="11" t="s">
        <v>84</v>
      </c>
      <c r="O2292" s="11" t="s">
        <v>2274</v>
      </c>
      <c r="P2292">
        <v>-23</v>
      </c>
      <c r="Q2292">
        <v>0</v>
      </c>
      <c r="R2292">
        <v>1327.1</v>
      </c>
      <c r="S2292">
        <v>0</v>
      </c>
      <c r="T2292">
        <v>1327.1</v>
      </c>
    </row>
    <row r="2293" spans="1:20" x14ac:dyDescent="0.25">
      <c r="A2293" t="s">
        <v>75</v>
      </c>
      <c r="B2293" t="s">
        <v>1587</v>
      </c>
      <c r="C2293" t="s">
        <v>22</v>
      </c>
      <c r="D2293" t="s">
        <v>582</v>
      </c>
      <c r="E2293" t="s">
        <v>122</v>
      </c>
      <c r="F2293">
        <v>21401</v>
      </c>
      <c r="G2293" t="s">
        <v>224</v>
      </c>
      <c r="H2293" t="s">
        <v>80</v>
      </c>
      <c r="I2293" t="s">
        <v>81</v>
      </c>
      <c r="J2293" t="s">
        <v>82</v>
      </c>
      <c r="K2293" t="s">
        <v>38</v>
      </c>
      <c r="L2293" t="s">
        <v>111</v>
      </c>
      <c r="M2293" t="s">
        <v>83</v>
      </c>
      <c r="N2293" s="11" t="s">
        <v>84</v>
      </c>
      <c r="O2293" s="11" t="s">
        <v>2274</v>
      </c>
      <c r="P2293">
        <v>-1</v>
      </c>
      <c r="Q2293">
        <v>0</v>
      </c>
      <c r="R2293">
        <v>115.2</v>
      </c>
      <c r="S2293">
        <v>0</v>
      </c>
      <c r="T2293">
        <v>115.2</v>
      </c>
    </row>
    <row r="2294" spans="1:20" x14ac:dyDescent="0.25">
      <c r="A2294" t="s">
        <v>75</v>
      </c>
      <c r="B2294" t="s">
        <v>744</v>
      </c>
      <c r="C2294" t="s">
        <v>29</v>
      </c>
      <c r="D2294" t="s">
        <v>745</v>
      </c>
      <c r="E2294" t="s">
        <v>100</v>
      </c>
      <c r="F2294">
        <v>46733</v>
      </c>
      <c r="G2294" t="s">
        <v>1613</v>
      </c>
      <c r="H2294" t="s">
        <v>80</v>
      </c>
      <c r="I2294" t="s">
        <v>281</v>
      </c>
      <c r="J2294" t="s">
        <v>82</v>
      </c>
      <c r="K2294" t="s">
        <v>52</v>
      </c>
      <c r="L2294" t="s">
        <v>492</v>
      </c>
      <c r="M2294" t="s">
        <v>83</v>
      </c>
      <c r="N2294" s="11" t="s">
        <v>84</v>
      </c>
      <c r="O2294" s="11" t="s">
        <v>2274</v>
      </c>
      <c r="P2294">
        <v>-5</v>
      </c>
      <c r="Q2294">
        <v>0</v>
      </c>
      <c r="R2294">
        <v>255.5</v>
      </c>
      <c r="S2294">
        <v>0</v>
      </c>
      <c r="T2294">
        <v>255.5</v>
      </c>
    </row>
    <row r="2295" spans="1:20" x14ac:dyDescent="0.25">
      <c r="A2295" t="s">
        <v>75</v>
      </c>
      <c r="B2295" t="s">
        <v>524</v>
      </c>
      <c r="C2295" t="s">
        <v>28</v>
      </c>
      <c r="D2295" t="s">
        <v>525</v>
      </c>
      <c r="E2295" t="s">
        <v>387</v>
      </c>
      <c r="F2295">
        <v>87501</v>
      </c>
      <c r="G2295" t="s">
        <v>348</v>
      </c>
      <c r="H2295" t="s">
        <v>80</v>
      </c>
      <c r="I2295" t="s">
        <v>81</v>
      </c>
      <c r="J2295" t="s">
        <v>90</v>
      </c>
      <c r="K2295" t="s">
        <v>53</v>
      </c>
      <c r="L2295" t="s">
        <v>193</v>
      </c>
      <c r="M2295" t="s">
        <v>92</v>
      </c>
      <c r="N2295" s="11" t="s">
        <v>84</v>
      </c>
      <c r="O2295" s="11" t="s">
        <v>2274</v>
      </c>
      <c r="P2295">
        <v>0</v>
      </c>
      <c r="Q2295">
        <v>31</v>
      </c>
      <c r="R2295">
        <v>0</v>
      </c>
      <c r="S2295">
        <v>4309</v>
      </c>
      <c r="T2295">
        <v>-4309</v>
      </c>
    </row>
    <row r="2296" spans="1:20" x14ac:dyDescent="0.25">
      <c r="A2296" t="s">
        <v>75</v>
      </c>
      <c r="B2296" t="s">
        <v>783</v>
      </c>
      <c r="C2296" t="s">
        <v>22</v>
      </c>
      <c r="D2296" t="s">
        <v>784</v>
      </c>
      <c r="E2296" t="s">
        <v>122</v>
      </c>
      <c r="F2296">
        <v>20852</v>
      </c>
      <c r="G2296" t="s">
        <v>297</v>
      </c>
      <c r="H2296" t="s">
        <v>80</v>
      </c>
      <c r="I2296" t="s">
        <v>281</v>
      </c>
      <c r="J2296" t="s">
        <v>90</v>
      </c>
      <c r="K2296" t="s">
        <v>42</v>
      </c>
      <c r="L2296" t="s">
        <v>97</v>
      </c>
      <c r="M2296" t="s">
        <v>92</v>
      </c>
      <c r="N2296" s="11" t="s">
        <v>84</v>
      </c>
      <c r="O2296" s="11" t="s">
        <v>2274</v>
      </c>
      <c r="P2296">
        <v>0</v>
      </c>
      <c r="Q2296">
        <v>41</v>
      </c>
      <c r="R2296">
        <v>0</v>
      </c>
      <c r="S2296">
        <v>350.69</v>
      </c>
      <c r="T2296">
        <v>-350.69</v>
      </c>
    </row>
    <row r="2297" spans="1:20" x14ac:dyDescent="0.25">
      <c r="A2297" t="s">
        <v>75</v>
      </c>
      <c r="B2297" t="s">
        <v>178</v>
      </c>
      <c r="C2297" t="s">
        <v>26</v>
      </c>
      <c r="D2297" t="s">
        <v>179</v>
      </c>
      <c r="E2297" t="s">
        <v>180</v>
      </c>
      <c r="F2297">
        <v>30188</v>
      </c>
      <c r="G2297" t="s">
        <v>241</v>
      </c>
      <c r="H2297" t="s">
        <v>80</v>
      </c>
      <c r="I2297" t="s">
        <v>81</v>
      </c>
      <c r="J2297" t="s">
        <v>82</v>
      </c>
      <c r="K2297" t="s">
        <v>36</v>
      </c>
      <c r="L2297" t="s">
        <v>36</v>
      </c>
      <c r="M2297" t="s">
        <v>83</v>
      </c>
      <c r="N2297" s="11" t="s">
        <v>84</v>
      </c>
      <c r="O2297" s="11" t="s">
        <v>2274</v>
      </c>
      <c r="P2297">
        <v>-3</v>
      </c>
      <c r="Q2297">
        <v>0</v>
      </c>
      <c r="R2297">
        <v>1220.56</v>
      </c>
      <c r="S2297">
        <v>0</v>
      </c>
      <c r="T2297">
        <v>1220.56</v>
      </c>
    </row>
    <row r="2298" spans="1:20" x14ac:dyDescent="0.25">
      <c r="A2298" t="s">
        <v>75</v>
      </c>
      <c r="B2298" t="s">
        <v>612</v>
      </c>
      <c r="C2298" t="s">
        <v>29</v>
      </c>
      <c r="D2298" t="s">
        <v>613</v>
      </c>
      <c r="E2298" t="s">
        <v>142</v>
      </c>
      <c r="F2298">
        <v>48084</v>
      </c>
      <c r="G2298" t="s">
        <v>977</v>
      </c>
      <c r="H2298" t="s">
        <v>80</v>
      </c>
      <c r="I2298" t="s">
        <v>81</v>
      </c>
      <c r="J2298" t="s">
        <v>90</v>
      </c>
      <c r="K2298" t="s">
        <v>53</v>
      </c>
      <c r="L2298" t="s">
        <v>248</v>
      </c>
      <c r="M2298" t="s">
        <v>92</v>
      </c>
      <c r="N2298" s="11" t="s">
        <v>84</v>
      </c>
      <c r="O2298" s="11" t="s">
        <v>2274</v>
      </c>
      <c r="P2298">
        <v>0</v>
      </c>
      <c r="Q2298">
        <v>5</v>
      </c>
      <c r="R2298">
        <v>0</v>
      </c>
      <c r="S2298">
        <v>18.75</v>
      </c>
      <c r="T2298">
        <v>-18.75</v>
      </c>
    </row>
    <row r="2299" spans="1:20" x14ac:dyDescent="0.25">
      <c r="A2299" t="s">
        <v>75</v>
      </c>
      <c r="B2299" t="s">
        <v>116</v>
      </c>
      <c r="C2299" t="s">
        <v>19</v>
      </c>
      <c r="D2299" t="s">
        <v>1597</v>
      </c>
      <c r="E2299" t="s">
        <v>118</v>
      </c>
      <c r="F2299">
        <v>90807</v>
      </c>
      <c r="G2299" t="s">
        <v>896</v>
      </c>
      <c r="H2299" t="s">
        <v>80</v>
      </c>
      <c r="I2299" t="s">
        <v>81</v>
      </c>
      <c r="J2299" t="s">
        <v>90</v>
      </c>
      <c r="K2299" t="s">
        <v>51</v>
      </c>
      <c r="L2299" t="s">
        <v>250</v>
      </c>
      <c r="M2299" t="s">
        <v>92</v>
      </c>
      <c r="N2299" s="11" t="s">
        <v>84</v>
      </c>
      <c r="O2299" s="11" t="s">
        <v>2274</v>
      </c>
      <c r="P2299">
        <v>0</v>
      </c>
      <c r="Q2299">
        <v>1</v>
      </c>
      <c r="R2299">
        <v>0</v>
      </c>
      <c r="S2299">
        <v>49.54</v>
      </c>
      <c r="T2299">
        <v>-49.54</v>
      </c>
    </row>
    <row r="2300" spans="1:20" x14ac:dyDescent="0.25">
      <c r="A2300" t="s">
        <v>75</v>
      </c>
      <c r="B2300" t="s">
        <v>1614</v>
      </c>
      <c r="C2300" t="s">
        <v>25</v>
      </c>
      <c r="D2300" t="s">
        <v>1615</v>
      </c>
      <c r="E2300" t="s">
        <v>186</v>
      </c>
      <c r="F2300">
        <v>10027</v>
      </c>
      <c r="G2300" t="s">
        <v>324</v>
      </c>
      <c r="H2300" t="s">
        <v>80</v>
      </c>
      <c r="I2300" t="s">
        <v>81</v>
      </c>
      <c r="J2300" t="s">
        <v>90</v>
      </c>
      <c r="K2300" t="s">
        <v>36</v>
      </c>
      <c r="L2300" t="s">
        <v>36</v>
      </c>
      <c r="M2300" t="s">
        <v>92</v>
      </c>
      <c r="N2300" s="11" t="s">
        <v>84</v>
      </c>
      <c r="O2300" s="11" t="s">
        <v>2274</v>
      </c>
      <c r="P2300">
        <v>0</v>
      </c>
      <c r="Q2300">
        <v>3</v>
      </c>
      <c r="R2300">
        <v>0</v>
      </c>
      <c r="S2300">
        <v>277.05</v>
      </c>
      <c r="T2300">
        <v>-277.05</v>
      </c>
    </row>
    <row r="2301" spans="1:20" x14ac:dyDescent="0.25">
      <c r="A2301" t="s">
        <v>75</v>
      </c>
      <c r="B2301" t="s">
        <v>744</v>
      </c>
      <c r="C2301" t="s">
        <v>29</v>
      </c>
      <c r="D2301" t="s">
        <v>745</v>
      </c>
      <c r="E2301" t="s">
        <v>100</v>
      </c>
      <c r="F2301">
        <v>46733</v>
      </c>
      <c r="G2301" t="s">
        <v>761</v>
      </c>
      <c r="H2301" t="s">
        <v>80</v>
      </c>
      <c r="I2301" t="s">
        <v>164</v>
      </c>
      <c r="J2301" t="s">
        <v>90</v>
      </c>
      <c r="K2301" t="s">
        <v>38</v>
      </c>
      <c r="L2301" t="s">
        <v>129</v>
      </c>
      <c r="M2301" t="s">
        <v>92</v>
      </c>
      <c r="N2301" s="11" t="s">
        <v>84</v>
      </c>
      <c r="O2301" s="11" t="s">
        <v>2274</v>
      </c>
      <c r="P2301">
        <v>0</v>
      </c>
      <c r="Q2301">
        <v>2</v>
      </c>
      <c r="R2301">
        <v>0</v>
      </c>
      <c r="S2301">
        <v>89.49</v>
      </c>
      <c r="T2301">
        <v>-89.49</v>
      </c>
    </row>
    <row r="2302" spans="1:20" x14ac:dyDescent="0.25">
      <c r="A2302" t="s">
        <v>75</v>
      </c>
      <c r="B2302" t="s">
        <v>301</v>
      </c>
      <c r="C2302" t="s">
        <v>29</v>
      </c>
      <c r="D2302" t="s">
        <v>302</v>
      </c>
      <c r="E2302" t="s">
        <v>87</v>
      </c>
      <c r="F2302">
        <v>45005</v>
      </c>
      <c r="G2302" t="s">
        <v>96</v>
      </c>
      <c r="H2302" t="s">
        <v>80</v>
      </c>
      <c r="I2302" t="s">
        <v>281</v>
      </c>
      <c r="J2302" t="s">
        <v>90</v>
      </c>
      <c r="K2302" t="s">
        <v>42</v>
      </c>
      <c r="L2302" t="s">
        <v>97</v>
      </c>
      <c r="M2302" t="s">
        <v>92</v>
      </c>
      <c r="N2302" s="11" t="s">
        <v>84</v>
      </c>
      <c r="O2302" s="11" t="s">
        <v>2274</v>
      </c>
      <c r="P2302">
        <v>0</v>
      </c>
      <c r="Q2302">
        <v>18</v>
      </c>
      <c r="R2302">
        <v>0</v>
      </c>
      <c r="S2302">
        <v>30.6</v>
      </c>
      <c r="T2302">
        <v>-30.6</v>
      </c>
    </row>
    <row r="2303" spans="1:20" x14ac:dyDescent="0.25">
      <c r="A2303" t="s">
        <v>75</v>
      </c>
      <c r="B2303" t="s">
        <v>404</v>
      </c>
      <c r="C2303" t="s">
        <v>29</v>
      </c>
      <c r="D2303" t="s">
        <v>405</v>
      </c>
      <c r="E2303" t="s">
        <v>78</v>
      </c>
      <c r="F2303">
        <v>15056</v>
      </c>
      <c r="G2303" t="s">
        <v>183</v>
      </c>
      <c r="H2303" t="s">
        <v>80</v>
      </c>
      <c r="I2303" t="s">
        <v>81</v>
      </c>
      <c r="J2303" t="s">
        <v>82</v>
      </c>
      <c r="K2303" t="s">
        <v>42</v>
      </c>
      <c r="L2303" t="s">
        <v>91</v>
      </c>
      <c r="M2303" t="s">
        <v>83</v>
      </c>
      <c r="N2303" s="11" t="s">
        <v>84</v>
      </c>
      <c r="O2303" s="11" t="s">
        <v>2274</v>
      </c>
      <c r="P2303">
        <v>-17</v>
      </c>
      <c r="Q2303">
        <v>0</v>
      </c>
      <c r="R2303">
        <v>631.54999999999995</v>
      </c>
      <c r="S2303">
        <v>0</v>
      </c>
      <c r="T2303">
        <v>631.54999999999995</v>
      </c>
    </row>
    <row r="2304" spans="1:20" x14ac:dyDescent="0.25">
      <c r="A2304" t="s">
        <v>75</v>
      </c>
      <c r="B2304" t="s">
        <v>301</v>
      </c>
      <c r="C2304" t="s">
        <v>29</v>
      </c>
      <c r="D2304" t="s">
        <v>302</v>
      </c>
      <c r="E2304" t="s">
        <v>87</v>
      </c>
      <c r="F2304">
        <v>45005</v>
      </c>
      <c r="G2304" t="s">
        <v>1101</v>
      </c>
      <c r="H2304" t="s">
        <v>80</v>
      </c>
      <c r="I2304" t="s">
        <v>81</v>
      </c>
      <c r="J2304" t="s">
        <v>82</v>
      </c>
      <c r="K2304" t="s">
        <v>53</v>
      </c>
      <c r="L2304" t="s">
        <v>165</v>
      </c>
      <c r="M2304" t="s">
        <v>83</v>
      </c>
      <c r="N2304" s="11" t="s">
        <v>84</v>
      </c>
      <c r="O2304" s="11" t="s">
        <v>2274</v>
      </c>
      <c r="P2304">
        <v>-5</v>
      </c>
      <c r="Q2304">
        <v>0</v>
      </c>
      <c r="R2304">
        <v>2956.75</v>
      </c>
      <c r="S2304">
        <v>0</v>
      </c>
      <c r="T2304">
        <v>2956.75</v>
      </c>
    </row>
    <row r="2305" spans="1:20" x14ac:dyDescent="0.25">
      <c r="A2305" t="s">
        <v>75</v>
      </c>
      <c r="B2305" t="s">
        <v>1062</v>
      </c>
      <c r="C2305" t="s">
        <v>19</v>
      </c>
      <c r="D2305" t="s">
        <v>1063</v>
      </c>
      <c r="E2305" t="s">
        <v>118</v>
      </c>
      <c r="F2305">
        <v>92660</v>
      </c>
      <c r="G2305" t="s">
        <v>1344</v>
      </c>
      <c r="H2305" t="s">
        <v>133</v>
      </c>
      <c r="I2305" t="s">
        <v>81</v>
      </c>
      <c r="J2305" t="s">
        <v>90</v>
      </c>
      <c r="K2305" t="s">
        <v>53</v>
      </c>
      <c r="L2305" t="s">
        <v>165</v>
      </c>
      <c r="M2305" t="s">
        <v>229</v>
      </c>
      <c r="N2305" s="11" t="s">
        <v>84</v>
      </c>
      <c r="O2305" s="11" t="s">
        <v>2274</v>
      </c>
      <c r="P2305">
        <v>4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75</v>
      </c>
      <c r="B2306" t="s">
        <v>98</v>
      </c>
      <c r="C2306" t="s">
        <v>29</v>
      </c>
      <c r="D2306" t="s">
        <v>99</v>
      </c>
      <c r="E2306" t="s">
        <v>100</v>
      </c>
      <c r="F2306">
        <v>46825</v>
      </c>
      <c r="G2306" t="s">
        <v>1616</v>
      </c>
      <c r="H2306" t="s">
        <v>80</v>
      </c>
      <c r="I2306" t="s">
        <v>81</v>
      </c>
      <c r="J2306" t="s">
        <v>90</v>
      </c>
      <c r="K2306" t="s">
        <v>53</v>
      </c>
      <c r="L2306" t="s">
        <v>767</v>
      </c>
      <c r="M2306" t="s">
        <v>92</v>
      </c>
      <c r="N2306" s="11" t="s">
        <v>84</v>
      </c>
      <c r="O2306" s="11" t="s">
        <v>2274</v>
      </c>
      <c r="P2306">
        <v>0</v>
      </c>
      <c r="Q2306">
        <v>42</v>
      </c>
      <c r="R2306">
        <v>0</v>
      </c>
      <c r="S2306">
        <v>3166.8</v>
      </c>
      <c r="T2306">
        <v>-3166.8</v>
      </c>
    </row>
    <row r="2307" spans="1:20" x14ac:dyDescent="0.25">
      <c r="A2307" t="s">
        <v>75</v>
      </c>
      <c r="B2307" t="s">
        <v>103</v>
      </c>
      <c r="C2307" t="s">
        <v>26</v>
      </c>
      <c r="D2307" t="s">
        <v>104</v>
      </c>
      <c r="E2307" t="s">
        <v>105</v>
      </c>
      <c r="F2307">
        <v>29420</v>
      </c>
      <c r="G2307" t="s">
        <v>308</v>
      </c>
      <c r="H2307" t="s">
        <v>80</v>
      </c>
      <c r="I2307" t="s">
        <v>281</v>
      </c>
      <c r="J2307" t="s">
        <v>90</v>
      </c>
      <c r="K2307" t="s">
        <v>53</v>
      </c>
      <c r="L2307" t="s">
        <v>165</v>
      </c>
      <c r="M2307" t="s">
        <v>92</v>
      </c>
      <c r="N2307" s="11" t="s">
        <v>84</v>
      </c>
      <c r="O2307" s="11" t="s">
        <v>2274</v>
      </c>
      <c r="P2307">
        <v>0</v>
      </c>
      <c r="Q2307">
        <v>15</v>
      </c>
      <c r="R2307">
        <v>0</v>
      </c>
      <c r="S2307">
        <v>1455.3</v>
      </c>
      <c r="T2307">
        <v>-1455.3</v>
      </c>
    </row>
    <row r="2308" spans="1:20" x14ac:dyDescent="0.25">
      <c r="A2308" t="s">
        <v>75</v>
      </c>
      <c r="B2308" t="s">
        <v>651</v>
      </c>
      <c r="C2308" t="s">
        <v>26</v>
      </c>
      <c r="D2308" t="s">
        <v>652</v>
      </c>
      <c r="E2308" t="s">
        <v>109</v>
      </c>
      <c r="F2308">
        <v>28657</v>
      </c>
      <c r="G2308" t="s">
        <v>220</v>
      </c>
      <c r="H2308" t="s">
        <v>80</v>
      </c>
      <c r="I2308" t="s">
        <v>81</v>
      </c>
      <c r="J2308" t="s">
        <v>82</v>
      </c>
      <c r="K2308" t="s">
        <v>53</v>
      </c>
      <c r="L2308" t="s">
        <v>165</v>
      </c>
      <c r="M2308" t="s">
        <v>83</v>
      </c>
      <c r="N2308" s="11" t="s">
        <v>84</v>
      </c>
      <c r="O2308" s="11" t="s">
        <v>2274</v>
      </c>
      <c r="P2308">
        <v>-9</v>
      </c>
      <c r="Q2308">
        <v>0</v>
      </c>
      <c r="R2308">
        <v>941.13</v>
      </c>
      <c r="S2308">
        <v>0</v>
      </c>
      <c r="T2308">
        <v>941.13</v>
      </c>
    </row>
    <row r="2309" spans="1:20" x14ac:dyDescent="0.25">
      <c r="A2309" t="s">
        <v>75</v>
      </c>
      <c r="B2309" t="s">
        <v>85</v>
      </c>
      <c r="C2309" t="s">
        <v>29</v>
      </c>
      <c r="D2309" t="s">
        <v>86</v>
      </c>
      <c r="E2309" t="s">
        <v>87</v>
      </c>
      <c r="F2309">
        <v>45040</v>
      </c>
      <c r="G2309" t="s">
        <v>1618</v>
      </c>
      <c r="H2309" t="s">
        <v>80</v>
      </c>
      <c r="I2309" t="s">
        <v>81</v>
      </c>
      <c r="J2309" t="s">
        <v>90</v>
      </c>
      <c r="K2309" t="s">
        <v>42</v>
      </c>
      <c r="L2309" t="s">
        <v>91</v>
      </c>
      <c r="M2309" t="s">
        <v>188</v>
      </c>
      <c r="N2309" s="11" t="s">
        <v>84</v>
      </c>
      <c r="O2309" s="11" t="s">
        <v>2274</v>
      </c>
      <c r="P2309">
        <v>0</v>
      </c>
      <c r="Q2309">
        <v>2</v>
      </c>
      <c r="R2309">
        <v>0</v>
      </c>
      <c r="S2309">
        <v>33.700000000000003</v>
      </c>
      <c r="T2309">
        <v>-33.700000000000003</v>
      </c>
    </row>
    <row r="2310" spans="1:20" x14ac:dyDescent="0.25">
      <c r="A2310" t="s">
        <v>75</v>
      </c>
      <c r="B2310" t="s">
        <v>612</v>
      </c>
      <c r="C2310" t="s">
        <v>29</v>
      </c>
      <c r="D2310" t="s">
        <v>613</v>
      </c>
      <c r="E2310" t="s">
        <v>142</v>
      </c>
      <c r="F2310">
        <v>48084</v>
      </c>
      <c r="G2310" t="s">
        <v>110</v>
      </c>
      <c r="H2310" t="s">
        <v>80</v>
      </c>
      <c r="I2310" t="s">
        <v>81</v>
      </c>
      <c r="J2310" t="s">
        <v>90</v>
      </c>
      <c r="K2310" t="s">
        <v>38</v>
      </c>
      <c r="L2310" t="s">
        <v>111</v>
      </c>
      <c r="M2310" t="s">
        <v>92</v>
      </c>
      <c r="N2310" s="11" t="s">
        <v>84</v>
      </c>
      <c r="O2310" s="11" t="s">
        <v>2274</v>
      </c>
      <c r="P2310">
        <v>0</v>
      </c>
      <c r="Q2310">
        <v>4</v>
      </c>
      <c r="R2310">
        <v>0</v>
      </c>
      <c r="S2310">
        <v>442.32</v>
      </c>
      <c r="T2310">
        <v>-442.32</v>
      </c>
    </row>
    <row r="2311" spans="1:20" x14ac:dyDescent="0.25">
      <c r="A2311" t="s">
        <v>75</v>
      </c>
      <c r="B2311" t="s">
        <v>503</v>
      </c>
      <c r="C2311" t="s">
        <v>23</v>
      </c>
      <c r="D2311" t="s">
        <v>504</v>
      </c>
      <c r="E2311" t="s">
        <v>327</v>
      </c>
      <c r="F2311">
        <v>97210</v>
      </c>
      <c r="G2311" t="s">
        <v>1719</v>
      </c>
      <c r="H2311" t="s">
        <v>80</v>
      </c>
      <c r="I2311" t="s">
        <v>281</v>
      </c>
      <c r="J2311" t="s">
        <v>90</v>
      </c>
      <c r="K2311" t="s">
        <v>42</v>
      </c>
      <c r="L2311" t="s">
        <v>91</v>
      </c>
      <c r="M2311" t="s">
        <v>92</v>
      </c>
      <c r="N2311" s="11" t="s">
        <v>84</v>
      </c>
      <c r="O2311" s="11" t="s">
        <v>2274</v>
      </c>
      <c r="P2311">
        <v>0</v>
      </c>
      <c r="Q2311">
        <v>1</v>
      </c>
      <c r="R2311">
        <v>0</v>
      </c>
      <c r="S2311">
        <v>25.9</v>
      </c>
      <c r="T2311">
        <v>-25.9</v>
      </c>
    </row>
    <row r="2312" spans="1:20" x14ac:dyDescent="0.25">
      <c r="A2312" t="s">
        <v>75</v>
      </c>
      <c r="B2312" t="s">
        <v>2250</v>
      </c>
      <c r="C2312" t="s">
        <v>30</v>
      </c>
      <c r="D2312" t="s">
        <v>2251</v>
      </c>
      <c r="E2312" t="s">
        <v>118</v>
      </c>
      <c r="F2312">
        <v>95608</v>
      </c>
      <c r="G2312" t="s">
        <v>2067</v>
      </c>
      <c r="H2312" t="s">
        <v>80</v>
      </c>
      <c r="I2312" t="s">
        <v>81</v>
      </c>
      <c r="J2312" t="s">
        <v>90</v>
      </c>
      <c r="K2312" t="s">
        <v>51</v>
      </c>
      <c r="L2312" t="s">
        <v>250</v>
      </c>
      <c r="M2312" t="s">
        <v>92</v>
      </c>
      <c r="N2312" s="11" t="s">
        <v>84</v>
      </c>
      <c r="O2312" s="11" t="s">
        <v>2274</v>
      </c>
      <c r="P2312">
        <v>0</v>
      </c>
      <c r="Q2312">
        <v>85</v>
      </c>
      <c r="R2312">
        <v>0</v>
      </c>
      <c r="S2312">
        <v>2032.35</v>
      </c>
      <c r="T2312">
        <v>-2032.35</v>
      </c>
    </row>
    <row r="2313" spans="1:20" x14ac:dyDescent="0.25">
      <c r="A2313" t="s">
        <v>75</v>
      </c>
      <c r="B2313" t="s">
        <v>1060</v>
      </c>
      <c r="C2313" t="s">
        <v>27</v>
      </c>
      <c r="D2313" t="s">
        <v>999</v>
      </c>
      <c r="E2313" t="s">
        <v>114</v>
      </c>
      <c r="F2313">
        <v>33765</v>
      </c>
      <c r="G2313" t="s">
        <v>1387</v>
      </c>
      <c r="H2313" t="s">
        <v>80</v>
      </c>
      <c r="I2313" t="s">
        <v>81</v>
      </c>
      <c r="J2313" t="s">
        <v>82</v>
      </c>
      <c r="K2313" t="s">
        <v>53</v>
      </c>
      <c r="L2313" t="s">
        <v>228</v>
      </c>
      <c r="M2313" t="s">
        <v>83</v>
      </c>
      <c r="N2313" s="11" t="s">
        <v>84</v>
      </c>
      <c r="O2313" s="11" t="s">
        <v>2274</v>
      </c>
      <c r="P2313">
        <v>-1</v>
      </c>
      <c r="Q2313">
        <v>0</v>
      </c>
      <c r="R2313">
        <v>84.2</v>
      </c>
      <c r="S2313">
        <v>0</v>
      </c>
      <c r="T2313">
        <v>84.2</v>
      </c>
    </row>
    <row r="2314" spans="1:20" x14ac:dyDescent="0.25">
      <c r="A2314" t="s">
        <v>75</v>
      </c>
      <c r="B2314" t="s">
        <v>1187</v>
      </c>
      <c r="C2314" t="s">
        <v>28</v>
      </c>
      <c r="D2314" t="s">
        <v>1188</v>
      </c>
      <c r="E2314" t="s">
        <v>295</v>
      </c>
      <c r="F2314">
        <v>84761</v>
      </c>
      <c r="G2314" t="s">
        <v>309</v>
      </c>
      <c r="H2314" t="s">
        <v>80</v>
      </c>
      <c r="I2314" t="s">
        <v>281</v>
      </c>
      <c r="J2314" t="s">
        <v>90</v>
      </c>
      <c r="K2314" t="s">
        <v>42</v>
      </c>
      <c r="L2314" t="s">
        <v>91</v>
      </c>
      <c r="M2314" t="s">
        <v>92</v>
      </c>
      <c r="N2314" s="11" t="s">
        <v>84</v>
      </c>
      <c r="O2314" s="11" t="s">
        <v>2274</v>
      </c>
      <c r="P2314">
        <v>0</v>
      </c>
      <c r="Q2314">
        <v>28</v>
      </c>
      <c r="R2314">
        <v>0</v>
      </c>
      <c r="S2314">
        <v>282.24</v>
      </c>
      <c r="T2314">
        <v>-282.24</v>
      </c>
    </row>
    <row r="2315" spans="1:20" x14ac:dyDescent="0.25">
      <c r="A2315" t="s">
        <v>75</v>
      </c>
      <c r="B2315" t="s">
        <v>421</v>
      </c>
      <c r="C2315" t="s">
        <v>29</v>
      </c>
      <c r="D2315" t="s">
        <v>422</v>
      </c>
      <c r="E2315" t="s">
        <v>423</v>
      </c>
      <c r="F2315">
        <v>40505</v>
      </c>
      <c r="G2315" t="s">
        <v>671</v>
      </c>
      <c r="H2315" t="s">
        <v>80</v>
      </c>
      <c r="I2315" t="s">
        <v>81</v>
      </c>
      <c r="J2315" t="s">
        <v>90</v>
      </c>
      <c r="K2315" t="s">
        <v>53</v>
      </c>
      <c r="L2315" t="s">
        <v>193</v>
      </c>
      <c r="M2315" t="s">
        <v>92</v>
      </c>
      <c r="N2315" s="11" t="s">
        <v>84</v>
      </c>
      <c r="O2315" s="11" t="s">
        <v>2274</v>
      </c>
      <c r="P2315">
        <v>0</v>
      </c>
      <c r="Q2315">
        <v>3</v>
      </c>
      <c r="R2315">
        <v>0</v>
      </c>
      <c r="S2315">
        <v>202.56</v>
      </c>
      <c r="T2315">
        <v>-202.56</v>
      </c>
    </row>
    <row r="2316" spans="1:20" x14ac:dyDescent="0.25">
      <c r="A2316" t="s">
        <v>75</v>
      </c>
      <c r="B2316" t="s">
        <v>2263</v>
      </c>
      <c r="C2316" t="s">
        <v>31</v>
      </c>
      <c r="D2316" t="s">
        <v>1305</v>
      </c>
      <c r="E2316" t="s">
        <v>114</v>
      </c>
      <c r="F2316">
        <v>33178</v>
      </c>
      <c r="G2316" t="s">
        <v>238</v>
      </c>
      <c r="H2316" t="s">
        <v>80</v>
      </c>
      <c r="I2316" t="s">
        <v>81</v>
      </c>
      <c r="J2316" t="s">
        <v>82</v>
      </c>
      <c r="K2316" t="s">
        <v>38</v>
      </c>
      <c r="L2316" t="s">
        <v>111</v>
      </c>
      <c r="M2316" t="s">
        <v>83</v>
      </c>
      <c r="N2316" s="11" t="s">
        <v>84</v>
      </c>
      <c r="O2316" s="11" t="s">
        <v>2274</v>
      </c>
      <c r="P2316">
        <v>-1</v>
      </c>
      <c r="Q2316">
        <v>0</v>
      </c>
      <c r="R2316">
        <v>35.46</v>
      </c>
      <c r="S2316">
        <v>0</v>
      </c>
      <c r="T2316">
        <v>35.46</v>
      </c>
    </row>
    <row r="2317" spans="1:20" x14ac:dyDescent="0.25">
      <c r="A2317" t="s">
        <v>75</v>
      </c>
      <c r="B2317" t="s">
        <v>103</v>
      </c>
      <c r="C2317" t="s">
        <v>27</v>
      </c>
      <c r="D2317" t="s">
        <v>253</v>
      </c>
      <c r="E2317" t="s">
        <v>114</v>
      </c>
      <c r="F2317">
        <v>33773</v>
      </c>
      <c r="G2317" t="s">
        <v>801</v>
      </c>
      <c r="H2317" t="s">
        <v>80</v>
      </c>
      <c r="I2317" t="s">
        <v>81</v>
      </c>
      <c r="J2317" t="s">
        <v>82</v>
      </c>
      <c r="K2317" t="s">
        <v>42</v>
      </c>
      <c r="L2317" t="s">
        <v>91</v>
      </c>
      <c r="M2317" t="s">
        <v>83</v>
      </c>
      <c r="N2317" s="11" t="s">
        <v>84</v>
      </c>
      <c r="O2317" s="11" t="s">
        <v>2274</v>
      </c>
      <c r="P2317">
        <v>-17</v>
      </c>
      <c r="Q2317">
        <v>0</v>
      </c>
      <c r="R2317">
        <v>366.52</v>
      </c>
      <c r="S2317">
        <v>0</v>
      </c>
      <c r="T2317">
        <v>366.52</v>
      </c>
    </row>
    <row r="2318" spans="1:20" x14ac:dyDescent="0.25">
      <c r="A2318" t="s">
        <v>75</v>
      </c>
      <c r="B2318" t="s">
        <v>120</v>
      </c>
      <c r="C2318" t="s">
        <v>22</v>
      </c>
      <c r="D2318" t="s">
        <v>121</v>
      </c>
      <c r="E2318" t="s">
        <v>122</v>
      </c>
      <c r="F2318">
        <v>20910</v>
      </c>
      <c r="G2318" t="s">
        <v>1619</v>
      </c>
      <c r="H2318" t="s">
        <v>80</v>
      </c>
      <c r="I2318" t="s">
        <v>81</v>
      </c>
      <c r="J2318" t="s">
        <v>90</v>
      </c>
      <c r="K2318" t="s">
        <v>54</v>
      </c>
      <c r="L2318" t="s">
        <v>828</v>
      </c>
      <c r="M2318" t="s">
        <v>92</v>
      </c>
      <c r="N2318" s="11" t="s">
        <v>84</v>
      </c>
      <c r="O2318" s="11" t="s">
        <v>2274</v>
      </c>
      <c r="P2318">
        <v>0</v>
      </c>
      <c r="Q2318">
        <v>3</v>
      </c>
      <c r="R2318">
        <v>0</v>
      </c>
      <c r="S2318">
        <v>85.8</v>
      </c>
      <c r="T2318">
        <v>-85.8</v>
      </c>
    </row>
    <row r="2319" spans="1:20" x14ac:dyDescent="0.25">
      <c r="A2319" t="s">
        <v>75</v>
      </c>
      <c r="B2319" t="s">
        <v>1191</v>
      </c>
      <c r="C2319" t="s">
        <v>28</v>
      </c>
      <c r="D2319" t="s">
        <v>1192</v>
      </c>
      <c r="E2319" t="s">
        <v>1193</v>
      </c>
      <c r="F2319">
        <v>82070</v>
      </c>
      <c r="G2319" t="s">
        <v>152</v>
      </c>
      <c r="H2319" t="s">
        <v>80</v>
      </c>
      <c r="I2319" t="s">
        <v>81</v>
      </c>
      <c r="J2319" t="s">
        <v>90</v>
      </c>
      <c r="K2319" t="s">
        <v>38</v>
      </c>
      <c r="L2319" t="s">
        <v>111</v>
      </c>
      <c r="M2319" t="s">
        <v>92</v>
      </c>
      <c r="N2319" s="11" t="s">
        <v>84</v>
      </c>
      <c r="O2319" s="11" t="s">
        <v>2274</v>
      </c>
      <c r="P2319">
        <v>0</v>
      </c>
      <c r="Q2319">
        <v>2</v>
      </c>
      <c r="R2319">
        <v>0</v>
      </c>
      <c r="S2319">
        <v>153.5</v>
      </c>
      <c r="T2319">
        <v>-153.5</v>
      </c>
    </row>
    <row r="2320" spans="1:20" x14ac:dyDescent="0.25">
      <c r="A2320" t="s">
        <v>75</v>
      </c>
      <c r="B2320" t="s">
        <v>573</v>
      </c>
      <c r="C2320" t="s">
        <v>22</v>
      </c>
      <c r="D2320" t="s">
        <v>574</v>
      </c>
      <c r="E2320" t="s">
        <v>78</v>
      </c>
      <c r="F2320">
        <v>19020</v>
      </c>
      <c r="G2320" t="s">
        <v>277</v>
      </c>
      <c r="H2320" t="s">
        <v>80</v>
      </c>
      <c r="I2320" t="s">
        <v>81</v>
      </c>
      <c r="J2320" t="s">
        <v>90</v>
      </c>
      <c r="K2320" t="s">
        <v>42</v>
      </c>
      <c r="L2320" t="s">
        <v>91</v>
      </c>
      <c r="M2320" t="s">
        <v>188</v>
      </c>
      <c r="N2320" s="11" t="s">
        <v>84</v>
      </c>
      <c r="O2320" s="11" t="s">
        <v>2274</v>
      </c>
      <c r="P2320">
        <v>0</v>
      </c>
      <c r="Q2320">
        <v>60</v>
      </c>
      <c r="R2320">
        <v>0</v>
      </c>
      <c r="S2320">
        <v>75</v>
      </c>
      <c r="T2320">
        <v>-75</v>
      </c>
    </row>
    <row r="2321" spans="1:20" x14ac:dyDescent="0.25">
      <c r="A2321" t="s">
        <v>75</v>
      </c>
      <c r="B2321" t="s">
        <v>970</v>
      </c>
      <c r="C2321" t="s">
        <v>22</v>
      </c>
      <c r="D2321" t="s">
        <v>971</v>
      </c>
      <c r="E2321" t="s">
        <v>137</v>
      </c>
      <c r="F2321">
        <v>22902</v>
      </c>
      <c r="G2321" t="s">
        <v>127</v>
      </c>
      <c r="H2321" t="s">
        <v>80</v>
      </c>
      <c r="I2321" t="s">
        <v>81</v>
      </c>
      <c r="J2321" t="s">
        <v>82</v>
      </c>
      <c r="K2321" t="s">
        <v>42</v>
      </c>
      <c r="L2321" t="s">
        <v>91</v>
      </c>
      <c r="M2321" t="s">
        <v>83</v>
      </c>
      <c r="N2321" s="11" t="s">
        <v>84</v>
      </c>
      <c r="O2321" s="11" t="s">
        <v>2274</v>
      </c>
      <c r="P2321">
        <v>-35</v>
      </c>
      <c r="Q2321">
        <v>0</v>
      </c>
      <c r="R2321">
        <v>1473.5</v>
      </c>
      <c r="S2321">
        <v>0</v>
      </c>
      <c r="T2321">
        <v>1473.5</v>
      </c>
    </row>
    <row r="2322" spans="1:20" x14ac:dyDescent="0.25">
      <c r="A2322" t="s">
        <v>75</v>
      </c>
      <c r="B2322" t="s">
        <v>112</v>
      </c>
      <c r="C2322" t="s">
        <v>27</v>
      </c>
      <c r="D2322" t="s">
        <v>113</v>
      </c>
      <c r="E2322" t="s">
        <v>114</v>
      </c>
      <c r="F2322">
        <v>32256</v>
      </c>
      <c r="G2322" t="s">
        <v>1295</v>
      </c>
      <c r="H2322" t="s">
        <v>80</v>
      </c>
      <c r="I2322" t="s">
        <v>81</v>
      </c>
      <c r="J2322" t="s">
        <v>90</v>
      </c>
      <c r="K2322" t="s">
        <v>53</v>
      </c>
      <c r="L2322" t="s">
        <v>193</v>
      </c>
      <c r="M2322" t="s">
        <v>92</v>
      </c>
      <c r="N2322" s="11" t="s">
        <v>84</v>
      </c>
      <c r="O2322" s="11" t="s">
        <v>2274</v>
      </c>
      <c r="P2322">
        <v>-7</v>
      </c>
      <c r="Q2322">
        <v>9</v>
      </c>
      <c r="R2322">
        <v>0</v>
      </c>
      <c r="S2322">
        <v>1423.62</v>
      </c>
      <c r="T2322">
        <v>-1423.62</v>
      </c>
    </row>
    <row r="2323" spans="1:20" x14ac:dyDescent="0.25">
      <c r="A2323" t="s">
        <v>75</v>
      </c>
      <c r="B2323" t="s">
        <v>682</v>
      </c>
      <c r="C2323" t="s">
        <v>29</v>
      </c>
      <c r="D2323" t="s">
        <v>683</v>
      </c>
      <c r="E2323" t="s">
        <v>87</v>
      </c>
      <c r="F2323">
        <v>44114</v>
      </c>
      <c r="G2323" t="s">
        <v>238</v>
      </c>
      <c r="H2323" t="s">
        <v>80</v>
      </c>
      <c r="I2323" t="s">
        <v>81</v>
      </c>
      <c r="J2323" t="s">
        <v>82</v>
      </c>
      <c r="K2323" t="s">
        <v>38</v>
      </c>
      <c r="L2323" t="s">
        <v>111</v>
      </c>
      <c r="M2323" t="s">
        <v>83</v>
      </c>
      <c r="N2323" s="11" t="s">
        <v>84</v>
      </c>
      <c r="O2323" s="11" t="s">
        <v>2274</v>
      </c>
      <c r="P2323">
        <v>2</v>
      </c>
      <c r="Q2323">
        <v>0</v>
      </c>
      <c r="R2323">
        <v>101.3</v>
      </c>
      <c r="S2323">
        <v>0</v>
      </c>
      <c r="T2323">
        <v>101.3</v>
      </c>
    </row>
    <row r="2324" spans="1:20" x14ac:dyDescent="0.25">
      <c r="A2324" t="s">
        <v>75</v>
      </c>
      <c r="B2324" t="s">
        <v>494</v>
      </c>
      <c r="C2324" t="s">
        <v>27</v>
      </c>
      <c r="D2324" t="s">
        <v>495</v>
      </c>
      <c r="E2324" t="s">
        <v>114</v>
      </c>
      <c r="F2324">
        <v>33619</v>
      </c>
      <c r="G2324" t="s">
        <v>173</v>
      </c>
      <c r="H2324" t="s">
        <v>80</v>
      </c>
      <c r="I2324" t="s">
        <v>81</v>
      </c>
      <c r="J2324" t="s">
        <v>82</v>
      </c>
      <c r="K2324" t="s">
        <v>36</v>
      </c>
      <c r="L2324" t="s">
        <v>36</v>
      </c>
      <c r="M2324" t="s">
        <v>83</v>
      </c>
      <c r="N2324" s="11" t="s">
        <v>84</v>
      </c>
      <c r="O2324" s="11" t="s">
        <v>2274</v>
      </c>
      <c r="P2324">
        <v>1</v>
      </c>
      <c r="Q2324">
        <v>0</v>
      </c>
      <c r="R2324">
        <v>89.05</v>
      </c>
      <c r="S2324">
        <v>0</v>
      </c>
      <c r="T2324">
        <v>89.05</v>
      </c>
    </row>
    <row r="2325" spans="1:20" x14ac:dyDescent="0.25">
      <c r="A2325" t="s">
        <v>75</v>
      </c>
      <c r="B2325" t="s">
        <v>879</v>
      </c>
      <c r="C2325" t="s">
        <v>27</v>
      </c>
      <c r="D2325" t="s">
        <v>880</v>
      </c>
      <c r="E2325" t="s">
        <v>114</v>
      </c>
      <c r="F2325">
        <v>34219</v>
      </c>
      <c r="G2325" t="s">
        <v>323</v>
      </c>
      <c r="H2325" t="s">
        <v>80</v>
      </c>
      <c r="I2325" t="s">
        <v>81</v>
      </c>
      <c r="J2325" t="s">
        <v>90</v>
      </c>
      <c r="K2325" t="s">
        <v>51</v>
      </c>
      <c r="L2325" t="s">
        <v>250</v>
      </c>
      <c r="M2325" t="s">
        <v>92</v>
      </c>
      <c r="N2325" s="11" t="s">
        <v>84</v>
      </c>
      <c r="O2325" s="11" t="s">
        <v>2274</v>
      </c>
      <c r="P2325">
        <v>0</v>
      </c>
      <c r="Q2325">
        <v>12</v>
      </c>
      <c r="R2325">
        <v>0</v>
      </c>
      <c r="S2325">
        <v>498.6</v>
      </c>
      <c r="T2325">
        <v>-498.6</v>
      </c>
    </row>
    <row r="2326" spans="1:20" x14ac:dyDescent="0.25">
      <c r="A2326" t="s">
        <v>75</v>
      </c>
      <c r="B2326" t="s">
        <v>721</v>
      </c>
      <c r="C2326" t="s">
        <v>29</v>
      </c>
      <c r="D2326" t="s">
        <v>722</v>
      </c>
      <c r="E2326" t="s">
        <v>87</v>
      </c>
      <c r="F2326">
        <v>44221</v>
      </c>
      <c r="G2326" t="s">
        <v>679</v>
      </c>
      <c r="H2326" t="s">
        <v>80</v>
      </c>
      <c r="I2326" t="s">
        <v>281</v>
      </c>
      <c r="J2326" t="s">
        <v>90</v>
      </c>
      <c r="K2326" t="s">
        <v>42</v>
      </c>
      <c r="L2326" t="s">
        <v>91</v>
      </c>
      <c r="M2326" t="s">
        <v>92</v>
      </c>
      <c r="N2326" s="11" t="s">
        <v>84</v>
      </c>
      <c r="O2326" s="11" t="s">
        <v>2274</v>
      </c>
      <c r="P2326">
        <v>0</v>
      </c>
      <c r="Q2326">
        <v>35</v>
      </c>
      <c r="R2326">
        <v>0</v>
      </c>
      <c r="S2326">
        <v>89.25</v>
      </c>
      <c r="T2326">
        <v>-89.25</v>
      </c>
    </row>
    <row r="2327" spans="1:20" x14ac:dyDescent="0.25">
      <c r="A2327" t="s">
        <v>75</v>
      </c>
      <c r="B2327" t="s">
        <v>215</v>
      </c>
      <c r="C2327" t="s">
        <v>26</v>
      </c>
      <c r="D2327" t="s">
        <v>216</v>
      </c>
      <c r="E2327" t="s">
        <v>180</v>
      </c>
      <c r="F2327">
        <v>30011</v>
      </c>
      <c r="G2327" t="s">
        <v>349</v>
      </c>
      <c r="H2327" t="s">
        <v>80</v>
      </c>
      <c r="I2327" t="s">
        <v>81</v>
      </c>
      <c r="J2327" t="s">
        <v>90</v>
      </c>
      <c r="K2327" t="s">
        <v>36</v>
      </c>
      <c r="L2327" t="s">
        <v>36</v>
      </c>
      <c r="M2327" t="s">
        <v>92</v>
      </c>
      <c r="N2327" s="11" t="s">
        <v>84</v>
      </c>
      <c r="O2327" s="11" t="s">
        <v>2274</v>
      </c>
      <c r="P2327">
        <v>0</v>
      </c>
      <c r="Q2327">
        <v>1</v>
      </c>
      <c r="R2327">
        <v>0</v>
      </c>
      <c r="S2327">
        <v>395</v>
      </c>
      <c r="T2327">
        <v>-395</v>
      </c>
    </row>
    <row r="2328" spans="1:20" x14ac:dyDescent="0.25">
      <c r="A2328" t="s">
        <v>75</v>
      </c>
      <c r="B2328" t="s">
        <v>258</v>
      </c>
      <c r="C2328" t="s">
        <v>28</v>
      </c>
      <c r="D2328" t="s">
        <v>259</v>
      </c>
      <c r="E2328" t="s">
        <v>95</v>
      </c>
      <c r="F2328">
        <v>80222</v>
      </c>
      <c r="G2328" t="s">
        <v>156</v>
      </c>
      <c r="H2328" t="s">
        <v>80</v>
      </c>
      <c r="I2328" t="s">
        <v>81</v>
      </c>
      <c r="J2328" t="s">
        <v>90</v>
      </c>
      <c r="K2328" t="s">
        <v>38</v>
      </c>
      <c r="L2328" t="s">
        <v>111</v>
      </c>
      <c r="M2328" t="s">
        <v>92</v>
      </c>
      <c r="N2328" s="11" t="s">
        <v>84</v>
      </c>
      <c r="O2328" s="11" t="s">
        <v>2274</v>
      </c>
      <c r="P2328">
        <v>0</v>
      </c>
      <c r="Q2328">
        <v>2</v>
      </c>
      <c r="R2328">
        <v>0</v>
      </c>
      <c r="S2328">
        <v>268.8</v>
      </c>
      <c r="T2328">
        <v>-268.8</v>
      </c>
    </row>
    <row r="2329" spans="1:20" x14ac:dyDescent="0.25">
      <c r="A2329" t="s">
        <v>75</v>
      </c>
      <c r="B2329" t="s">
        <v>1450</v>
      </c>
      <c r="C2329" t="s">
        <v>27</v>
      </c>
      <c r="D2329" t="s">
        <v>499</v>
      </c>
      <c r="E2329" t="s">
        <v>114</v>
      </c>
      <c r="F2329">
        <v>33179</v>
      </c>
      <c r="G2329" t="s">
        <v>181</v>
      </c>
      <c r="H2329" t="s">
        <v>80</v>
      </c>
      <c r="I2329" t="s">
        <v>81</v>
      </c>
      <c r="J2329" t="s">
        <v>82</v>
      </c>
      <c r="K2329" t="s">
        <v>38</v>
      </c>
      <c r="L2329" t="s">
        <v>111</v>
      </c>
      <c r="M2329" t="s">
        <v>83</v>
      </c>
      <c r="N2329" s="11" t="s">
        <v>84</v>
      </c>
      <c r="O2329" s="11" t="s">
        <v>2274</v>
      </c>
      <c r="P2329">
        <v>-11</v>
      </c>
      <c r="Q2329">
        <v>0</v>
      </c>
      <c r="R2329">
        <v>1974.72</v>
      </c>
      <c r="S2329">
        <v>0</v>
      </c>
      <c r="T2329">
        <v>1974.72</v>
      </c>
    </row>
    <row r="2330" spans="1:20" x14ac:dyDescent="0.25">
      <c r="A2330" t="s">
        <v>75</v>
      </c>
      <c r="B2330" t="s">
        <v>1620</v>
      </c>
      <c r="C2330" t="s">
        <v>25</v>
      </c>
      <c r="D2330" t="s">
        <v>1621</v>
      </c>
      <c r="E2330" t="s">
        <v>186</v>
      </c>
      <c r="F2330">
        <v>11942</v>
      </c>
      <c r="G2330" t="s">
        <v>127</v>
      </c>
      <c r="H2330" t="s">
        <v>80</v>
      </c>
      <c r="I2330" t="s">
        <v>81</v>
      </c>
      <c r="J2330" t="s">
        <v>82</v>
      </c>
      <c r="K2330" t="s">
        <v>42</v>
      </c>
      <c r="L2330" t="s">
        <v>91</v>
      </c>
      <c r="M2330" t="s">
        <v>83</v>
      </c>
      <c r="N2330" s="11" t="s">
        <v>84</v>
      </c>
      <c r="O2330" s="11" t="s">
        <v>2274</v>
      </c>
      <c r="P2330">
        <v>-3</v>
      </c>
      <c r="Q2330">
        <v>0</v>
      </c>
      <c r="R2330">
        <v>126.3</v>
      </c>
      <c r="S2330">
        <v>0</v>
      </c>
      <c r="T2330">
        <v>126.3</v>
      </c>
    </row>
    <row r="2331" spans="1:20" x14ac:dyDescent="0.25">
      <c r="A2331" t="s">
        <v>75</v>
      </c>
      <c r="B2331" t="s">
        <v>288</v>
      </c>
      <c r="C2331" t="s">
        <v>26</v>
      </c>
      <c r="D2331" t="s">
        <v>289</v>
      </c>
      <c r="E2331" t="s">
        <v>180</v>
      </c>
      <c r="F2331">
        <v>30241</v>
      </c>
      <c r="G2331" t="s">
        <v>173</v>
      </c>
      <c r="H2331" t="s">
        <v>80</v>
      </c>
      <c r="I2331" t="s">
        <v>81</v>
      </c>
      <c r="J2331" t="s">
        <v>82</v>
      </c>
      <c r="K2331" t="s">
        <v>36</v>
      </c>
      <c r="L2331" t="s">
        <v>36</v>
      </c>
      <c r="M2331" t="s">
        <v>83</v>
      </c>
      <c r="N2331" s="11" t="s">
        <v>84</v>
      </c>
      <c r="O2331" s="11" t="s">
        <v>2274</v>
      </c>
      <c r="P2331">
        <v>1</v>
      </c>
      <c r="Q2331">
        <v>0</v>
      </c>
      <c r="R2331">
        <v>97.95</v>
      </c>
      <c r="S2331">
        <v>0</v>
      </c>
      <c r="T2331">
        <v>97.95</v>
      </c>
    </row>
    <row r="2332" spans="1:20" x14ac:dyDescent="0.25">
      <c r="A2332" t="s">
        <v>75</v>
      </c>
      <c r="B2332" t="s">
        <v>879</v>
      </c>
      <c r="C2332" t="s">
        <v>27</v>
      </c>
      <c r="D2332" t="s">
        <v>880</v>
      </c>
      <c r="E2332" t="s">
        <v>114</v>
      </c>
      <c r="F2332">
        <v>34219</v>
      </c>
      <c r="G2332" t="s">
        <v>202</v>
      </c>
      <c r="H2332" t="s">
        <v>80</v>
      </c>
      <c r="I2332" t="s">
        <v>81</v>
      </c>
      <c r="J2332" t="s">
        <v>90</v>
      </c>
      <c r="K2332" t="s">
        <v>42</v>
      </c>
      <c r="L2332" t="s">
        <v>91</v>
      </c>
      <c r="M2332" t="s">
        <v>188</v>
      </c>
      <c r="N2332" s="11" t="s">
        <v>84</v>
      </c>
      <c r="O2332" s="11" t="s">
        <v>2274</v>
      </c>
      <c r="P2332">
        <v>0</v>
      </c>
      <c r="Q2332">
        <v>30</v>
      </c>
      <c r="R2332">
        <v>0</v>
      </c>
      <c r="S2332">
        <v>247.5</v>
      </c>
      <c r="T2332">
        <v>-247.5</v>
      </c>
    </row>
    <row r="2333" spans="1:20" x14ac:dyDescent="0.25">
      <c r="A2333" t="s">
        <v>75</v>
      </c>
      <c r="B2333" t="s">
        <v>975</v>
      </c>
      <c r="C2333" t="s">
        <v>27</v>
      </c>
      <c r="D2333" t="s">
        <v>705</v>
      </c>
      <c r="E2333" t="s">
        <v>114</v>
      </c>
      <c r="F2333">
        <v>33122</v>
      </c>
      <c r="G2333" t="s">
        <v>348</v>
      </c>
      <c r="H2333" t="s">
        <v>80</v>
      </c>
      <c r="I2333" t="s">
        <v>81</v>
      </c>
      <c r="J2333" t="s">
        <v>90</v>
      </c>
      <c r="K2333" t="s">
        <v>53</v>
      </c>
      <c r="L2333" t="s">
        <v>193</v>
      </c>
      <c r="M2333" t="s">
        <v>92</v>
      </c>
      <c r="N2333" s="11" t="s">
        <v>84</v>
      </c>
      <c r="O2333" s="11" t="s">
        <v>2274</v>
      </c>
      <c r="P2333">
        <v>0</v>
      </c>
      <c r="Q2333">
        <v>82</v>
      </c>
      <c r="R2333">
        <v>0</v>
      </c>
      <c r="S2333">
        <v>11398</v>
      </c>
      <c r="T2333">
        <v>-11398</v>
      </c>
    </row>
    <row r="2334" spans="1:20" x14ac:dyDescent="0.25">
      <c r="A2334" t="s">
        <v>75</v>
      </c>
      <c r="B2334" t="s">
        <v>573</v>
      </c>
      <c r="C2334" t="s">
        <v>22</v>
      </c>
      <c r="D2334" t="s">
        <v>574</v>
      </c>
      <c r="E2334" t="s">
        <v>78</v>
      </c>
      <c r="F2334">
        <v>19020</v>
      </c>
      <c r="G2334" t="s">
        <v>352</v>
      </c>
      <c r="H2334" t="s">
        <v>80</v>
      </c>
      <c r="I2334" t="s">
        <v>81</v>
      </c>
      <c r="J2334" t="s">
        <v>90</v>
      </c>
      <c r="K2334" t="s">
        <v>42</v>
      </c>
      <c r="L2334" t="s">
        <v>91</v>
      </c>
      <c r="M2334" t="s">
        <v>92</v>
      </c>
      <c r="N2334" s="11" t="s">
        <v>84</v>
      </c>
      <c r="O2334" s="11" t="s">
        <v>2274</v>
      </c>
      <c r="P2334">
        <v>0</v>
      </c>
      <c r="Q2334">
        <v>8</v>
      </c>
      <c r="R2334">
        <v>0</v>
      </c>
      <c r="S2334">
        <v>81.2</v>
      </c>
      <c r="T2334">
        <v>-81.2</v>
      </c>
    </row>
    <row r="2335" spans="1:20" x14ac:dyDescent="0.25">
      <c r="A2335" t="s">
        <v>75</v>
      </c>
      <c r="B2335" t="s">
        <v>494</v>
      </c>
      <c r="C2335" t="s">
        <v>27</v>
      </c>
      <c r="D2335" t="s">
        <v>495</v>
      </c>
      <c r="E2335" t="s">
        <v>114</v>
      </c>
      <c r="F2335">
        <v>33619</v>
      </c>
      <c r="G2335" t="s">
        <v>1622</v>
      </c>
      <c r="H2335" t="s">
        <v>133</v>
      </c>
      <c r="I2335" t="s">
        <v>81</v>
      </c>
      <c r="J2335" t="s">
        <v>82</v>
      </c>
      <c r="K2335" t="s">
        <v>53</v>
      </c>
      <c r="L2335" t="s">
        <v>1286</v>
      </c>
      <c r="M2335" t="s">
        <v>83</v>
      </c>
      <c r="N2335" s="11" t="s">
        <v>84</v>
      </c>
      <c r="O2335" s="11" t="s">
        <v>2274</v>
      </c>
      <c r="P2335">
        <v>-2</v>
      </c>
      <c r="Q2335">
        <v>0</v>
      </c>
      <c r="R2335">
        <v>416</v>
      </c>
      <c r="S2335">
        <v>0</v>
      </c>
      <c r="T2335">
        <v>416</v>
      </c>
    </row>
    <row r="2336" spans="1:20" x14ac:dyDescent="0.25">
      <c r="A2336" t="s">
        <v>75</v>
      </c>
      <c r="B2336" t="s">
        <v>178</v>
      </c>
      <c r="C2336" t="s">
        <v>26</v>
      </c>
      <c r="D2336" t="s">
        <v>179</v>
      </c>
      <c r="E2336" t="s">
        <v>180</v>
      </c>
      <c r="F2336">
        <v>30188</v>
      </c>
      <c r="G2336" t="s">
        <v>719</v>
      </c>
      <c r="H2336" t="s">
        <v>80</v>
      </c>
      <c r="I2336" t="s">
        <v>81</v>
      </c>
      <c r="J2336" t="s">
        <v>82</v>
      </c>
      <c r="K2336" t="s">
        <v>42</v>
      </c>
      <c r="L2336" t="s">
        <v>91</v>
      </c>
      <c r="M2336" t="s">
        <v>83</v>
      </c>
      <c r="N2336" s="11" t="s">
        <v>84</v>
      </c>
      <c r="O2336" s="11" t="s">
        <v>2274</v>
      </c>
      <c r="P2336">
        <v>-12</v>
      </c>
      <c r="Q2336">
        <v>0</v>
      </c>
      <c r="R2336">
        <v>338.64</v>
      </c>
      <c r="S2336">
        <v>0</v>
      </c>
      <c r="T2336">
        <v>338.64</v>
      </c>
    </row>
    <row r="2337" spans="1:20" x14ac:dyDescent="0.25">
      <c r="A2337" t="s">
        <v>75</v>
      </c>
      <c r="B2337" t="s">
        <v>771</v>
      </c>
      <c r="C2337" t="s">
        <v>18</v>
      </c>
      <c r="D2337" t="s">
        <v>439</v>
      </c>
      <c r="E2337" t="s">
        <v>191</v>
      </c>
      <c r="F2337">
        <v>77034</v>
      </c>
      <c r="G2337" t="s">
        <v>232</v>
      </c>
      <c r="H2337" t="s">
        <v>80</v>
      </c>
      <c r="I2337" t="s">
        <v>281</v>
      </c>
      <c r="J2337" t="s">
        <v>90</v>
      </c>
      <c r="K2337" t="s">
        <v>42</v>
      </c>
      <c r="L2337" t="s">
        <v>97</v>
      </c>
      <c r="M2337" t="s">
        <v>92</v>
      </c>
      <c r="N2337" s="11" t="s">
        <v>84</v>
      </c>
      <c r="O2337" s="11" t="s">
        <v>2274</v>
      </c>
      <c r="P2337">
        <v>0</v>
      </c>
      <c r="Q2337">
        <v>20</v>
      </c>
      <c r="R2337">
        <v>0</v>
      </c>
      <c r="S2337">
        <v>44</v>
      </c>
      <c r="T2337">
        <v>-44</v>
      </c>
    </row>
    <row r="2338" spans="1:20" x14ac:dyDescent="0.25">
      <c r="A2338" t="s">
        <v>75</v>
      </c>
      <c r="B2338" t="s">
        <v>1623</v>
      </c>
      <c r="C2338" t="s">
        <v>30</v>
      </c>
      <c r="D2338" t="s">
        <v>1624</v>
      </c>
      <c r="E2338" t="s">
        <v>640</v>
      </c>
      <c r="F2338">
        <v>60585</v>
      </c>
      <c r="G2338" t="s">
        <v>1625</v>
      </c>
      <c r="H2338" t="s">
        <v>80</v>
      </c>
      <c r="I2338" t="s">
        <v>81</v>
      </c>
      <c r="J2338" t="s">
        <v>90</v>
      </c>
      <c r="K2338" t="s">
        <v>42</v>
      </c>
      <c r="L2338" t="s">
        <v>91</v>
      </c>
      <c r="M2338" t="s">
        <v>188</v>
      </c>
      <c r="N2338" s="11" t="s">
        <v>84</v>
      </c>
      <c r="O2338" s="11" t="s">
        <v>2274</v>
      </c>
      <c r="P2338">
        <v>0</v>
      </c>
      <c r="Q2338">
        <v>13</v>
      </c>
      <c r="R2338">
        <v>0</v>
      </c>
      <c r="S2338">
        <v>476.45</v>
      </c>
      <c r="T2338">
        <v>-476.45</v>
      </c>
    </row>
    <row r="2339" spans="1:20" x14ac:dyDescent="0.25">
      <c r="A2339" t="s">
        <v>75</v>
      </c>
      <c r="B2339" t="s">
        <v>669</v>
      </c>
      <c r="C2339" t="s">
        <v>29</v>
      </c>
      <c r="D2339" t="s">
        <v>670</v>
      </c>
      <c r="E2339" t="s">
        <v>142</v>
      </c>
      <c r="F2339">
        <v>48315</v>
      </c>
      <c r="G2339" t="s">
        <v>241</v>
      </c>
      <c r="H2339" t="s">
        <v>80</v>
      </c>
      <c r="I2339" t="s">
        <v>81</v>
      </c>
      <c r="J2339" t="s">
        <v>82</v>
      </c>
      <c r="K2339" t="s">
        <v>36</v>
      </c>
      <c r="L2339" t="s">
        <v>36</v>
      </c>
      <c r="M2339" t="s">
        <v>83</v>
      </c>
      <c r="N2339" s="11" t="s">
        <v>84</v>
      </c>
      <c r="O2339" s="11" t="s">
        <v>2274</v>
      </c>
      <c r="P2339">
        <v>-1</v>
      </c>
      <c r="Q2339">
        <v>0</v>
      </c>
      <c r="R2339">
        <v>395</v>
      </c>
      <c r="S2339">
        <v>0</v>
      </c>
      <c r="T2339">
        <v>395</v>
      </c>
    </row>
    <row r="2340" spans="1:20" x14ac:dyDescent="0.25">
      <c r="A2340" t="s">
        <v>75</v>
      </c>
      <c r="B2340" t="s">
        <v>1475</v>
      </c>
      <c r="C2340" t="s">
        <v>19</v>
      </c>
      <c r="D2340" t="s">
        <v>1476</v>
      </c>
      <c r="E2340" t="s">
        <v>147</v>
      </c>
      <c r="F2340">
        <v>85050</v>
      </c>
      <c r="G2340" t="s">
        <v>2198</v>
      </c>
      <c r="H2340" t="s">
        <v>80</v>
      </c>
      <c r="I2340" t="s">
        <v>81</v>
      </c>
      <c r="J2340" t="s">
        <v>90</v>
      </c>
      <c r="K2340" t="s">
        <v>53</v>
      </c>
      <c r="L2340" t="s">
        <v>228</v>
      </c>
      <c r="M2340" t="s">
        <v>92</v>
      </c>
      <c r="N2340" s="11" t="s">
        <v>84</v>
      </c>
      <c r="O2340" s="11" t="s">
        <v>2274</v>
      </c>
      <c r="P2340">
        <v>20</v>
      </c>
      <c r="Q2340">
        <v>0</v>
      </c>
      <c r="R2340">
        <v>23.6</v>
      </c>
      <c r="S2340">
        <v>0</v>
      </c>
      <c r="T2340">
        <v>23.6</v>
      </c>
    </row>
    <row r="2341" spans="1:20" x14ac:dyDescent="0.25">
      <c r="A2341" t="s">
        <v>75</v>
      </c>
      <c r="B2341" t="s">
        <v>755</v>
      </c>
      <c r="C2341" t="s">
        <v>27</v>
      </c>
      <c r="D2341" t="s">
        <v>756</v>
      </c>
      <c r="E2341" t="s">
        <v>114</v>
      </c>
      <c r="F2341">
        <v>34734</v>
      </c>
      <c r="G2341" t="s">
        <v>398</v>
      </c>
      <c r="H2341" t="s">
        <v>80</v>
      </c>
      <c r="I2341" t="s">
        <v>81</v>
      </c>
      <c r="J2341" t="s">
        <v>82</v>
      </c>
      <c r="K2341" t="s">
        <v>38</v>
      </c>
      <c r="L2341" t="s">
        <v>111</v>
      </c>
      <c r="M2341" t="s">
        <v>83</v>
      </c>
      <c r="N2341" s="11" t="s">
        <v>84</v>
      </c>
      <c r="O2341" s="11" t="s">
        <v>2274</v>
      </c>
      <c r="P2341">
        <v>-6</v>
      </c>
      <c r="Q2341">
        <v>0</v>
      </c>
      <c r="R2341">
        <v>207.3</v>
      </c>
      <c r="S2341">
        <v>0</v>
      </c>
      <c r="T2341">
        <v>207.3</v>
      </c>
    </row>
    <row r="2342" spans="1:20" x14ac:dyDescent="0.25">
      <c r="A2342" t="s">
        <v>75</v>
      </c>
      <c r="B2342" t="s">
        <v>258</v>
      </c>
      <c r="C2342" t="s">
        <v>28</v>
      </c>
      <c r="D2342" t="s">
        <v>259</v>
      </c>
      <c r="E2342" t="s">
        <v>95</v>
      </c>
      <c r="F2342">
        <v>80222</v>
      </c>
      <c r="G2342" t="s">
        <v>232</v>
      </c>
      <c r="H2342" t="s">
        <v>80</v>
      </c>
      <c r="I2342" t="s">
        <v>281</v>
      </c>
      <c r="J2342" t="s">
        <v>90</v>
      </c>
      <c r="K2342" t="s">
        <v>42</v>
      </c>
      <c r="L2342" t="s">
        <v>97</v>
      </c>
      <c r="M2342" t="s">
        <v>92</v>
      </c>
      <c r="N2342" s="11" t="s">
        <v>84</v>
      </c>
      <c r="O2342" s="11" t="s">
        <v>2274</v>
      </c>
      <c r="P2342">
        <v>-400</v>
      </c>
      <c r="Q2342">
        <v>0</v>
      </c>
      <c r="R2342">
        <v>880</v>
      </c>
      <c r="S2342">
        <v>0</v>
      </c>
      <c r="T2342">
        <v>880</v>
      </c>
    </row>
    <row r="2343" spans="1:20" x14ac:dyDescent="0.25">
      <c r="A2343" t="s">
        <v>75</v>
      </c>
      <c r="B2343" t="s">
        <v>462</v>
      </c>
      <c r="C2343" t="s">
        <v>18</v>
      </c>
      <c r="D2343" t="s">
        <v>463</v>
      </c>
      <c r="E2343" t="s">
        <v>191</v>
      </c>
      <c r="F2343">
        <v>75093</v>
      </c>
      <c r="G2343" t="s">
        <v>1626</v>
      </c>
      <c r="H2343" t="s">
        <v>133</v>
      </c>
      <c r="I2343" t="s">
        <v>164</v>
      </c>
      <c r="J2343" t="s">
        <v>90</v>
      </c>
      <c r="K2343" t="s">
        <v>53</v>
      </c>
      <c r="L2343" t="s">
        <v>165</v>
      </c>
      <c r="M2343" t="s">
        <v>166</v>
      </c>
      <c r="N2343" s="11" t="s">
        <v>84</v>
      </c>
      <c r="O2343" s="11" t="s">
        <v>2274</v>
      </c>
      <c r="P2343">
        <v>0</v>
      </c>
      <c r="Q2343">
        <v>12</v>
      </c>
      <c r="R2343">
        <v>0</v>
      </c>
      <c r="S2343">
        <v>139.44</v>
      </c>
      <c r="T2343">
        <v>-139.44</v>
      </c>
    </row>
    <row r="2344" spans="1:20" x14ac:dyDescent="0.25">
      <c r="A2344" t="s">
        <v>75</v>
      </c>
      <c r="B2344" t="s">
        <v>120</v>
      </c>
      <c r="C2344" t="s">
        <v>22</v>
      </c>
      <c r="D2344" t="s">
        <v>121</v>
      </c>
      <c r="E2344" t="s">
        <v>122</v>
      </c>
      <c r="F2344">
        <v>20910</v>
      </c>
      <c r="G2344" t="s">
        <v>1326</v>
      </c>
      <c r="H2344" t="s">
        <v>80</v>
      </c>
      <c r="I2344" t="s">
        <v>281</v>
      </c>
      <c r="J2344" t="s">
        <v>90</v>
      </c>
      <c r="K2344" t="s">
        <v>53</v>
      </c>
      <c r="L2344" t="s">
        <v>139</v>
      </c>
      <c r="M2344" t="s">
        <v>229</v>
      </c>
      <c r="N2344" s="11" t="s">
        <v>84</v>
      </c>
      <c r="O2344" s="11" t="s">
        <v>2274</v>
      </c>
      <c r="P2344">
        <v>0</v>
      </c>
      <c r="Q2344">
        <v>4</v>
      </c>
      <c r="R2344">
        <v>0</v>
      </c>
      <c r="S2344">
        <v>48</v>
      </c>
      <c r="T2344">
        <v>-48</v>
      </c>
    </row>
    <row r="2345" spans="1:20" x14ac:dyDescent="0.25">
      <c r="A2345" t="s">
        <v>75</v>
      </c>
      <c r="B2345" t="s">
        <v>702</v>
      </c>
      <c r="C2345" t="s">
        <v>25</v>
      </c>
      <c r="D2345" t="s">
        <v>703</v>
      </c>
      <c r="E2345" t="s">
        <v>262</v>
      </c>
      <c r="F2345">
        <v>7724</v>
      </c>
      <c r="G2345" t="s">
        <v>805</v>
      </c>
      <c r="H2345" t="s">
        <v>80</v>
      </c>
      <c r="I2345" t="s">
        <v>81</v>
      </c>
      <c r="J2345" t="s">
        <v>90</v>
      </c>
      <c r="K2345" t="s">
        <v>53</v>
      </c>
      <c r="L2345" t="s">
        <v>248</v>
      </c>
      <c r="M2345" t="s">
        <v>92</v>
      </c>
      <c r="N2345" s="11" t="s">
        <v>84</v>
      </c>
      <c r="O2345" s="11" t="s">
        <v>2274</v>
      </c>
      <c r="P2345">
        <v>0</v>
      </c>
      <c r="Q2345">
        <v>10</v>
      </c>
      <c r="R2345">
        <v>0</v>
      </c>
      <c r="S2345">
        <v>24.2</v>
      </c>
      <c r="T2345">
        <v>-24.2</v>
      </c>
    </row>
    <row r="2346" spans="1:20" x14ac:dyDescent="0.25">
      <c r="A2346" t="s">
        <v>75</v>
      </c>
      <c r="B2346" t="s">
        <v>762</v>
      </c>
      <c r="C2346" t="s">
        <v>21</v>
      </c>
      <c r="D2346" t="s">
        <v>589</v>
      </c>
      <c r="E2346" t="s">
        <v>159</v>
      </c>
      <c r="F2346">
        <v>66218</v>
      </c>
      <c r="G2346" t="s">
        <v>1073</v>
      </c>
      <c r="H2346" t="s">
        <v>80</v>
      </c>
      <c r="I2346" t="s">
        <v>281</v>
      </c>
      <c r="J2346" t="s">
        <v>90</v>
      </c>
      <c r="K2346" t="s">
        <v>42</v>
      </c>
      <c r="L2346" t="s">
        <v>91</v>
      </c>
      <c r="M2346" t="s">
        <v>92</v>
      </c>
      <c r="N2346" s="11" t="s">
        <v>84</v>
      </c>
      <c r="O2346" s="11" t="s">
        <v>2274</v>
      </c>
      <c r="P2346">
        <v>0</v>
      </c>
      <c r="Q2346">
        <v>4</v>
      </c>
      <c r="R2346">
        <v>0</v>
      </c>
      <c r="S2346">
        <v>162.80000000000001</v>
      </c>
      <c r="T2346">
        <v>-162.80000000000001</v>
      </c>
    </row>
    <row r="2347" spans="1:20" x14ac:dyDescent="0.25">
      <c r="A2347" t="s">
        <v>75</v>
      </c>
      <c r="B2347" t="s">
        <v>171</v>
      </c>
      <c r="C2347" t="s">
        <v>19</v>
      </c>
      <c r="D2347" t="s">
        <v>172</v>
      </c>
      <c r="E2347" t="s">
        <v>147</v>
      </c>
      <c r="F2347">
        <v>85260</v>
      </c>
      <c r="G2347" t="s">
        <v>1441</v>
      </c>
      <c r="H2347" t="s">
        <v>80</v>
      </c>
      <c r="I2347" t="s">
        <v>81</v>
      </c>
      <c r="J2347" t="s">
        <v>365</v>
      </c>
      <c r="K2347" t="s">
        <v>47</v>
      </c>
      <c r="L2347" t="s">
        <v>509</v>
      </c>
      <c r="M2347" t="s">
        <v>229</v>
      </c>
      <c r="N2347" s="11" t="s">
        <v>84</v>
      </c>
      <c r="O2347" s="11" t="s">
        <v>2274</v>
      </c>
      <c r="P2347">
        <v>-12</v>
      </c>
      <c r="Q2347">
        <v>0</v>
      </c>
      <c r="R2347">
        <v>285</v>
      </c>
      <c r="S2347">
        <v>0</v>
      </c>
      <c r="T2347">
        <v>285</v>
      </c>
    </row>
    <row r="2348" spans="1:20" x14ac:dyDescent="0.25">
      <c r="A2348" t="s">
        <v>75</v>
      </c>
      <c r="B2348" t="s">
        <v>594</v>
      </c>
      <c r="C2348" t="s">
        <v>28</v>
      </c>
      <c r="D2348" t="s">
        <v>595</v>
      </c>
      <c r="E2348" t="s">
        <v>95</v>
      </c>
      <c r="F2348">
        <v>81301</v>
      </c>
      <c r="G2348" t="s">
        <v>173</v>
      </c>
      <c r="H2348" t="s">
        <v>80</v>
      </c>
      <c r="I2348" t="s">
        <v>81</v>
      </c>
      <c r="J2348" t="s">
        <v>82</v>
      </c>
      <c r="K2348" t="s">
        <v>36</v>
      </c>
      <c r="L2348" t="s">
        <v>36</v>
      </c>
      <c r="M2348" t="s">
        <v>83</v>
      </c>
      <c r="N2348" s="11" t="s">
        <v>84</v>
      </c>
      <c r="O2348" s="11" t="s">
        <v>2274</v>
      </c>
      <c r="P2348">
        <v>-1</v>
      </c>
      <c r="Q2348">
        <v>0</v>
      </c>
      <c r="R2348">
        <v>89.05</v>
      </c>
      <c r="S2348">
        <v>0</v>
      </c>
      <c r="T2348">
        <v>89.05</v>
      </c>
    </row>
    <row r="2349" spans="1:20" x14ac:dyDescent="0.25">
      <c r="A2349" t="s">
        <v>75</v>
      </c>
      <c r="B2349" t="s">
        <v>500</v>
      </c>
      <c r="C2349" t="s">
        <v>23</v>
      </c>
      <c r="D2349" t="s">
        <v>501</v>
      </c>
      <c r="E2349" t="s">
        <v>176</v>
      </c>
      <c r="F2349">
        <v>98034</v>
      </c>
      <c r="G2349" t="s">
        <v>202</v>
      </c>
      <c r="H2349" t="s">
        <v>80</v>
      </c>
      <c r="I2349" t="s">
        <v>81</v>
      </c>
      <c r="J2349" t="s">
        <v>90</v>
      </c>
      <c r="K2349" t="s">
        <v>42</v>
      </c>
      <c r="L2349" t="s">
        <v>91</v>
      </c>
      <c r="M2349" t="s">
        <v>188</v>
      </c>
      <c r="N2349" s="11" t="s">
        <v>84</v>
      </c>
      <c r="O2349" s="11" t="s">
        <v>2274</v>
      </c>
      <c r="P2349">
        <v>0</v>
      </c>
      <c r="Q2349">
        <v>37</v>
      </c>
      <c r="R2349">
        <v>0</v>
      </c>
      <c r="S2349">
        <v>254.93</v>
      </c>
      <c r="T2349">
        <v>-254.93</v>
      </c>
    </row>
    <row r="2350" spans="1:20" x14ac:dyDescent="0.25">
      <c r="A2350" t="s">
        <v>75</v>
      </c>
      <c r="B2350" t="s">
        <v>668</v>
      </c>
      <c r="C2350" t="s">
        <v>28</v>
      </c>
      <c r="D2350" t="s">
        <v>623</v>
      </c>
      <c r="E2350" t="s">
        <v>95</v>
      </c>
      <c r="F2350">
        <v>80130</v>
      </c>
      <c r="G2350" t="s">
        <v>317</v>
      </c>
      <c r="H2350" t="s">
        <v>80</v>
      </c>
      <c r="I2350" t="s">
        <v>164</v>
      </c>
      <c r="J2350" t="s">
        <v>90</v>
      </c>
      <c r="K2350" t="s">
        <v>38</v>
      </c>
      <c r="L2350" t="s">
        <v>129</v>
      </c>
      <c r="M2350" t="s">
        <v>188</v>
      </c>
      <c r="N2350" s="11" t="s">
        <v>84</v>
      </c>
      <c r="O2350" s="11" t="s">
        <v>2274</v>
      </c>
      <c r="P2350">
        <v>0</v>
      </c>
      <c r="Q2350">
        <v>0</v>
      </c>
      <c r="R2350">
        <v>0</v>
      </c>
      <c r="S2350">
        <v>-267.58</v>
      </c>
      <c r="T2350">
        <v>267.58</v>
      </c>
    </row>
    <row r="2351" spans="1:20" x14ac:dyDescent="0.25">
      <c r="A2351" t="s">
        <v>75</v>
      </c>
      <c r="B2351" t="s">
        <v>178</v>
      </c>
      <c r="C2351" t="s">
        <v>26</v>
      </c>
      <c r="D2351" t="s">
        <v>179</v>
      </c>
      <c r="E2351" t="s">
        <v>180</v>
      </c>
      <c r="F2351">
        <v>30188</v>
      </c>
      <c r="G2351" t="s">
        <v>875</v>
      </c>
      <c r="H2351" t="s">
        <v>80</v>
      </c>
      <c r="I2351" t="s">
        <v>81</v>
      </c>
      <c r="J2351" t="s">
        <v>82</v>
      </c>
      <c r="K2351" t="s">
        <v>38</v>
      </c>
      <c r="L2351" t="s">
        <v>129</v>
      </c>
      <c r="M2351" t="s">
        <v>83</v>
      </c>
      <c r="N2351" s="11" t="s">
        <v>84</v>
      </c>
      <c r="O2351" s="11" t="s">
        <v>2274</v>
      </c>
      <c r="P2351">
        <v>-3</v>
      </c>
      <c r="Q2351">
        <v>0</v>
      </c>
      <c r="R2351">
        <v>243.12</v>
      </c>
      <c r="S2351">
        <v>0</v>
      </c>
      <c r="T2351">
        <v>243.12</v>
      </c>
    </row>
    <row r="2352" spans="1:20" x14ac:dyDescent="0.25">
      <c r="A2352" t="s">
        <v>75</v>
      </c>
      <c r="B2352" t="s">
        <v>1465</v>
      </c>
      <c r="C2352" t="s">
        <v>27</v>
      </c>
      <c r="D2352" t="s">
        <v>1466</v>
      </c>
      <c r="E2352" t="s">
        <v>114</v>
      </c>
      <c r="F2352">
        <v>33411</v>
      </c>
      <c r="G2352" t="s">
        <v>364</v>
      </c>
      <c r="H2352" t="s">
        <v>80</v>
      </c>
      <c r="I2352" t="s">
        <v>81</v>
      </c>
      <c r="J2352" t="s">
        <v>365</v>
      </c>
      <c r="K2352" t="s">
        <v>39</v>
      </c>
      <c r="L2352" t="s">
        <v>39</v>
      </c>
      <c r="M2352" t="s">
        <v>92</v>
      </c>
      <c r="N2352" s="11" t="s">
        <v>84</v>
      </c>
      <c r="O2352" s="11" t="s">
        <v>2274</v>
      </c>
      <c r="P2352">
        <v>-1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75</v>
      </c>
      <c r="B2353" t="s">
        <v>533</v>
      </c>
      <c r="C2353" t="s">
        <v>28</v>
      </c>
      <c r="D2353" t="s">
        <v>534</v>
      </c>
      <c r="E2353" t="s">
        <v>295</v>
      </c>
      <c r="F2353">
        <v>84065</v>
      </c>
      <c r="G2353" t="s">
        <v>1627</v>
      </c>
      <c r="H2353" t="s">
        <v>80</v>
      </c>
      <c r="I2353" t="s">
        <v>81</v>
      </c>
      <c r="J2353" t="s">
        <v>82</v>
      </c>
      <c r="K2353" t="s">
        <v>36</v>
      </c>
      <c r="L2353" t="s">
        <v>36</v>
      </c>
      <c r="M2353" t="s">
        <v>83</v>
      </c>
      <c r="N2353" s="11" t="s">
        <v>84</v>
      </c>
      <c r="O2353" s="11" t="s">
        <v>2274</v>
      </c>
      <c r="P2353">
        <v>-22</v>
      </c>
      <c r="Q2353">
        <v>0</v>
      </c>
      <c r="R2353">
        <v>1259.5</v>
      </c>
      <c r="S2353">
        <v>0</v>
      </c>
      <c r="T2353">
        <v>1259.5</v>
      </c>
    </row>
    <row r="2354" spans="1:20" x14ac:dyDescent="0.25">
      <c r="A2354" t="s">
        <v>75</v>
      </c>
      <c r="B2354" t="s">
        <v>419</v>
      </c>
      <c r="C2354" t="s">
        <v>19</v>
      </c>
      <c r="D2354" t="s">
        <v>420</v>
      </c>
      <c r="E2354" t="s">
        <v>147</v>
      </c>
      <c r="F2354">
        <v>85142</v>
      </c>
      <c r="G2354" t="s">
        <v>143</v>
      </c>
      <c r="H2354" t="s">
        <v>80</v>
      </c>
      <c r="I2354" t="s">
        <v>81</v>
      </c>
      <c r="J2354" t="s">
        <v>82</v>
      </c>
      <c r="K2354" t="s">
        <v>44</v>
      </c>
      <c r="L2354" t="s">
        <v>144</v>
      </c>
      <c r="M2354" t="s">
        <v>83</v>
      </c>
      <c r="N2354" s="11" t="s">
        <v>84</v>
      </c>
      <c r="O2354" s="11" t="s">
        <v>2274</v>
      </c>
      <c r="P2354">
        <v>-4</v>
      </c>
      <c r="Q2354">
        <v>0</v>
      </c>
      <c r="R2354">
        <v>44</v>
      </c>
      <c r="S2354">
        <v>0</v>
      </c>
      <c r="T2354">
        <v>44</v>
      </c>
    </row>
    <row r="2355" spans="1:20" x14ac:dyDescent="0.25">
      <c r="A2355" t="s">
        <v>75</v>
      </c>
      <c r="B2355" t="s">
        <v>242</v>
      </c>
      <c r="C2355" t="s">
        <v>20</v>
      </c>
      <c r="D2355" t="s">
        <v>243</v>
      </c>
      <c r="E2355" t="s">
        <v>244</v>
      </c>
      <c r="F2355">
        <v>2122</v>
      </c>
      <c r="G2355" t="s">
        <v>271</v>
      </c>
      <c r="H2355" t="s">
        <v>80</v>
      </c>
      <c r="I2355" t="s">
        <v>81</v>
      </c>
      <c r="J2355" t="s">
        <v>90</v>
      </c>
      <c r="K2355" t="s">
        <v>38</v>
      </c>
      <c r="L2355" t="s">
        <v>129</v>
      </c>
      <c r="M2355" t="s">
        <v>92</v>
      </c>
      <c r="N2355" s="11" t="s">
        <v>84</v>
      </c>
      <c r="O2355" s="11" t="s">
        <v>2274</v>
      </c>
      <c r="P2355">
        <v>0</v>
      </c>
      <c r="Q2355">
        <v>2</v>
      </c>
      <c r="R2355">
        <v>0</v>
      </c>
      <c r="S2355">
        <v>317.18</v>
      </c>
      <c r="T2355">
        <v>-317.18</v>
      </c>
    </row>
    <row r="2356" spans="1:20" x14ac:dyDescent="0.25">
      <c r="A2356" t="s">
        <v>75</v>
      </c>
      <c r="B2356" t="s">
        <v>739</v>
      </c>
      <c r="C2356" t="s">
        <v>22</v>
      </c>
      <c r="D2356" t="s">
        <v>740</v>
      </c>
      <c r="E2356" t="s">
        <v>262</v>
      </c>
      <c r="F2356">
        <v>8505</v>
      </c>
      <c r="G2356" t="s">
        <v>502</v>
      </c>
      <c r="H2356" t="s">
        <v>80</v>
      </c>
      <c r="I2356" t="s">
        <v>81</v>
      </c>
      <c r="J2356" t="s">
        <v>90</v>
      </c>
      <c r="K2356" t="s">
        <v>42</v>
      </c>
      <c r="L2356" t="s">
        <v>91</v>
      </c>
      <c r="M2356" t="s">
        <v>188</v>
      </c>
      <c r="N2356" s="11" t="s">
        <v>84</v>
      </c>
      <c r="O2356" s="11" t="s">
        <v>2274</v>
      </c>
      <c r="P2356">
        <v>0</v>
      </c>
      <c r="Q2356">
        <v>86</v>
      </c>
      <c r="R2356">
        <v>0</v>
      </c>
      <c r="S2356">
        <v>1329.1</v>
      </c>
      <c r="T2356">
        <v>-1329.1</v>
      </c>
    </row>
    <row r="2357" spans="1:20" x14ac:dyDescent="0.25">
      <c r="A2357" t="s">
        <v>75</v>
      </c>
      <c r="B2357" t="s">
        <v>1628</v>
      </c>
      <c r="C2357" t="s">
        <v>24</v>
      </c>
      <c r="D2357" t="s">
        <v>1629</v>
      </c>
      <c r="E2357" t="s">
        <v>337</v>
      </c>
      <c r="F2357">
        <v>54701</v>
      </c>
      <c r="G2357" t="s">
        <v>377</v>
      </c>
      <c r="H2357" t="s">
        <v>80</v>
      </c>
      <c r="I2357" t="s">
        <v>81</v>
      </c>
      <c r="J2357" t="s">
        <v>90</v>
      </c>
      <c r="K2357" t="s">
        <v>53</v>
      </c>
      <c r="L2357" t="s">
        <v>193</v>
      </c>
      <c r="M2357" t="s">
        <v>92</v>
      </c>
      <c r="N2357" s="11" t="s">
        <v>84</v>
      </c>
      <c r="O2357" s="11" t="s">
        <v>2274</v>
      </c>
      <c r="P2357">
        <v>0</v>
      </c>
      <c r="Q2357">
        <v>1</v>
      </c>
      <c r="R2357">
        <v>0</v>
      </c>
      <c r="S2357">
        <v>116.4</v>
      </c>
      <c r="T2357">
        <v>-116.4</v>
      </c>
    </row>
    <row r="2358" spans="1:20" x14ac:dyDescent="0.25">
      <c r="A2358" t="s">
        <v>75</v>
      </c>
      <c r="B2358" t="s">
        <v>1056</v>
      </c>
      <c r="C2358" t="s">
        <v>27</v>
      </c>
      <c r="D2358" t="s">
        <v>1057</v>
      </c>
      <c r="E2358" t="s">
        <v>114</v>
      </c>
      <c r="F2358">
        <v>33073</v>
      </c>
      <c r="G2358" t="s">
        <v>853</v>
      </c>
      <c r="H2358" t="s">
        <v>80</v>
      </c>
      <c r="I2358" t="s">
        <v>81</v>
      </c>
      <c r="J2358" t="s">
        <v>90</v>
      </c>
      <c r="K2358" t="s">
        <v>53</v>
      </c>
      <c r="L2358" t="s">
        <v>228</v>
      </c>
      <c r="M2358" t="s">
        <v>92</v>
      </c>
      <c r="N2358" s="11" t="s">
        <v>84</v>
      </c>
      <c r="O2358" s="11" t="s">
        <v>2274</v>
      </c>
      <c r="P2358">
        <v>0</v>
      </c>
      <c r="Q2358">
        <v>36</v>
      </c>
      <c r="R2358">
        <v>0</v>
      </c>
      <c r="S2358">
        <v>3367.8</v>
      </c>
      <c r="T2358">
        <v>-3367.8</v>
      </c>
    </row>
    <row r="2359" spans="1:20" x14ac:dyDescent="0.25">
      <c r="A2359" t="s">
        <v>75</v>
      </c>
      <c r="B2359" t="s">
        <v>500</v>
      </c>
      <c r="C2359" t="s">
        <v>23</v>
      </c>
      <c r="D2359" t="s">
        <v>501</v>
      </c>
      <c r="E2359" t="s">
        <v>176</v>
      </c>
      <c r="F2359">
        <v>98034</v>
      </c>
      <c r="G2359" t="s">
        <v>298</v>
      </c>
      <c r="H2359" t="s">
        <v>80</v>
      </c>
      <c r="I2359" t="s">
        <v>164</v>
      </c>
      <c r="J2359" t="s">
        <v>90</v>
      </c>
      <c r="K2359" t="s">
        <v>38</v>
      </c>
      <c r="L2359" t="s">
        <v>129</v>
      </c>
      <c r="M2359" t="s">
        <v>188</v>
      </c>
      <c r="N2359" s="11" t="s">
        <v>84</v>
      </c>
      <c r="O2359" s="11" t="s">
        <v>2274</v>
      </c>
      <c r="P2359">
        <v>0</v>
      </c>
      <c r="Q2359">
        <v>1</v>
      </c>
      <c r="R2359">
        <v>0</v>
      </c>
      <c r="S2359">
        <v>155.03</v>
      </c>
      <c r="T2359">
        <v>-155.03</v>
      </c>
    </row>
    <row r="2360" spans="1:20" x14ac:dyDescent="0.25">
      <c r="A2360" t="s">
        <v>75</v>
      </c>
      <c r="B2360" t="s">
        <v>541</v>
      </c>
      <c r="C2360" t="s">
        <v>29</v>
      </c>
      <c r="D2360" t="s">
        <v>542</v>
      </c>
      <c r="E2360" t="s">
        <v>142</v>
      </c>
      <c r="F2360">
        <v>48359</v>
      </c>
      <c r="G2360" t="s">
        <v>1128</v>
      </c>
      <c r="H2360" t="s">
        <v>80</v>
      </c>
      <c r="I2360" t="s">
        <v>81</v>
      </c>
      <c r="J2360" t="s">
        <v>90</v>
      </c>
      <c r="K2360" t="s">
        <v>38</v>
      </c>
      <c r="L2360" t="s">
        <v>111</v>
      </c>
      <c r="M2360" t="s">
        <v>92</v>
      </c>
      <c r="N2360" s="11" t="s">
        <v>84</v>
      </c>
      <c r="O2360" s="11" t="s">
        <v>2274</v>
      </c>
      <c r="P2360">
        <v>0</v>
      </c>
      <c r="Q2360">
        <v>2</v>
      </c>
      <c r="R2360">
        <v>0</v>
      </c>
      <c r="S2360">
        <v>139.5</v>
      </c>
      <c r="T2360">
        <v>-139.5</v>
      </c>
    </row>
    <row r="2361" spans="1:20" x14ac:dyDescent="0.25">
      <c r="A2361" t="s">
        <v>75</v>
      </c>
      <c r="B2361" t="s">
        <v>255</v>
      </c>
      <c r="C2361" t="s">
        <v>29</v>
      </c>
      <c r="D2361" t="s">
        <v>256</v>
      </c>
      <c r="E2361" t="s">
        <v>100</v>
      </c>
      <c r="F2361">
        <v>46077</v>
      </c>
      <c r="G2361" t="s">
        <v>1630</v>
      </c>
      <c r="H2361" t="s">
        <v>80</v>
      </c>
      <c r="I2361" t="s">
        <v>81</v>
      </c>
      <c r="J2361" t="s">
        <v>82</v>
      </c>
      <c r="K2361" t="s">
        <v>53</v>
      </c>
      <c r="L2361" t="s">
        <v>165</v>
      </c>
      <c r="M2361" t="s">
        <v>83</v>
      </c>
      <c r="N2361" s="11" t="s">
        <v>84</v>
      </c>
      <c r="O2361" s="11" t="s">
        <v>2274</v>
      </c>
      <c r="P2361">
        <v>-1</v>
      </c>
      <c r="Q2361">
        <v>0</v>
      </c>
      <c r="R2361">
        <v>502.65</v>
      </c>
      <c r="S2361">
        <v>0</v>
      </c>
      <c r="T2361">
        <v>502.65</v>
      </c>
    </row>
    <row r="2362" spans="1:20" x14ac:dyDescent="0.25">
      <c r="A2362" t="s">
        <v>75</v>
      </c>
      <c r="B2362" t="s">
        <v>668</v>
      </c>
      <c r="C2362" t="s">
        <v>28</v>
      </c>
      <c r="D2362" t="s">
        <v>623</v>
      </c>
      <c r="E2362" t="s">
        <v>95</v>
      </c>
      <c r="F2362">
        <v>80130</v>
      </c>
      <c r="G2362" t="s">
        <v>220</v>
      </c>
      <c r="H2362" t="s">
        <v>80</v>
      </c>
      <c r="I2362" t="s">
        <v>81</v>
      </c>
      <c r="J2362" t="s">
        <v>82</v>
      </c>
      <c r="K2362" t="s">
        <v>53</v>
      </c>
      <c r="L2362" t="s">
        <v>165</v>
      </c>
      <c r="M2362" t="s">
        <v>83</v>
      </c>
      <c r="N2362" s="11" t="s">
        <v>84</v>
      </c>
      <c r="O2362" s="11" t="s">
        <v>2274</v>
      </c>
      <c r="P2362">
        <v>-8</v>
      </c>
      <c r="Q2362">
        <v>0</v>
      </c>
      <c r="R2362">
        <v>776</v>
      </c>
      <c r="S2362">
        <v>0</v>
      </c>
      <c r="T2362">
        <v>776</v>
      </c>
    </row>
    <row r="2363" spans="1:20" x14ac:dyDescent="0.25">
      <c r="A2363" t="s">
        <v>75</v>
      </c>
      <c r="B2363" t="s">
        <v>1298</v>
      </c>
      <c r="C2363" t="s">
        <v>19</v>
      </c>
      <c r="D2363" t="s">
        <v>154</v>
      </c>
      <c r="E2363" t="s">
        <v>155</v>
      </c>
      <c r="F2363">
        <v>89106</v>
      </c>
      <c r="G2363" t="s">
        <v>1387</v>
      </c>
      <c r="H2363" t="s">
        <v>80</v>
      </c>
      <c r="I2363" t="s">
        <v>81</v>
      </c>
      <c r="J2363" t="s">
        <v>82</v>
      </c>
      <c r="K2363" t="s">
        <v>53</v>
      </c>
      <c r="L2363" t="s">
        <v>228</v>
      </c>
      <c r="M2363" t="s">
        <v>83</v>
      </c>
      <c r="N2363" s="11" t="s">
        <v>84</v>
      </c>
      <c r="O2363" s="11" t="s">
        <v>2274</v>
      </c>
      <c r="P2363">
        <v>-2</v>
      </c>
      <c r="Q2363">
        <v>0</v>
      </c>
      <c r="R2363">
        <v>185.2</v>
      </c>
      <c r="S2363">
        <v>0</v>
      </c>
      <c r="T2363">
        <v>185.2</v>
      </c>
    </row>
    <row r="2364" spans="1:20" x14ac:dyDescent="0.25">
      <c r="A2364" t="s">
        <v>75</v>
      </c>
      <c r="B2364" t="s">
        <v>265</v>
      </c>
      <c r="C2364" t="s">
        <v>27</v>
      </c>
      <c r="D2364" t="s">
        <v>237</v>
      </c>
      <c r="E2364" t="s">
        <v>114</v>
      </c>
      <c r="F2364">
        <v>34238</v>
      </c>
      <c r="G2364" t="s">
        <v>348</v>
      </c>
      <c r="H2364" t="s">
        <v>80</v>
      </c>
      <c r="I2364" t="s">
        <v>81</v>
      </c>
      <c r="J2364" t="s">
        <v>90</v>
      </c>
      <c r="K2364" t="s">
        <v>53</v>
      </c>
      <c r="L2364" t="s">
        <v>193</v>
      </c>
      <c r="M2364" t="s">
        <v>92</v>
      </c>
      <c r="N2364" s="11" t="s">
        <v>84</v>
      </c>
      <c r="O2364" s="11" t="s">
        <v>2274</v>
      </c>
      <c r="P2364">
        <v>0</v>
      </c>
      <c r="Q2364">
        <v>1</v>
      </c>
      <c r="R2364">
        <v>0</v>
      </c>
      <c r="S2364">
        <v>154.55000000000001</v>
      </c>
      <c r="T2364">
        <v>-154.55000000000001</v>
      </c>
    </row>
    <row r="2365" spans="1:20" x14ac:dyDescent="0.25">
      <c r="A2365" t="s">
        <v>75</v>
      </c>
      <c r="B2365" t="s">
        <v>171</v>
      </c>
      <c r="C2365" t="s">
        <v>23</v>
      </c>
      <c r="D2365" t="s">
        <v>513</v>
      </c>
      <c r="E2365" t="s">
        <v>176</v>
      </c>
      <c r="F2365">
        <v>98005</v>
      </c>
      <c r="G2365" t="s">
        <v>202</v>
      </c>
      <c r="H2365" t="s">
        <v>80</v>
      </c>
      <c r="I2365" t="s">
        <v>81</v>
      </c>
      <c r="J2365" t="s">
        <v>90</v>
      </c>
      <c r="K2365" t="s">
        <v>42</v>
      </c>
      <c r="L2365" t="s">
        <v>91</v>
      </c>
      <c r="M2365" t="s">
        <v>188</v>
      </c>
      <c r="N2365" s="11" t="s">
        <v>84</v>
      </c>
      <c r="O2365" s="11" t="s">
        <v>2274</v>
      </c>
      <c r="P2365">
        <v>0</v>
      </c>
      <c r="Q2365">
        <v>14</v>
      </c>
      <c r="R2365">
        <v>0</v>
      </c>
      <c r="S2365">
        <v>81.91</v>
      </c>
      <c r="T2365">
        <v>-81.91</v>
      </c>
    </row>
    <row r="2366" spans="1:20" x14ac:dyDescent="0.25">
      <c r="A2366" t="s">
        <v>75</v>
      </c>
      <c r="B2366" t="s">
        <v>150</v>
      </c>
      <c r="C2366" t="s">
        <v>29</v>
      </c>
      <c r="D2366" t="s">
        <v>151</v>
      </c>
      <c r="E2366" t="s">
        <v>87</v>
      </c>
      <c r="F2366">
        <v>44060</v>
      </c>
      <c r="G2366" t="s">
        <v>324</v>
      </c>
      <c r="H2366" t="s">
        <v>80</v>
      </c>
      <c r="I2366" t="s">
        <v>81</v>
      </c>
      <c r="J2366" t="s">
        <v>90</v>
      </c>
      <c r="K2366" t="s">
        <v>36</v>
      </c>
      <c r="L2366" t="s">
        <v>36</v>
      </c>
      <c r="M2366" t="s">
        <v>92</v>
      </c>
      <c r="N2366" s="11" t="s">
        <v>84</v>
      </c>
      <c r="O2366" s="11" t="s">
        <v>2274</v>
      </c>
      <c r="P2366">
        <v>0</v>
      </c>
      <c r="Q2366">
        <v>5</v>
      </c>
      <c r="R2366">
        <v>0</v>
      </c>
      <c r="S2366">
        <v>311.7</v>
      </c>
      <c r="T2366">
        <v>-311.7</v>
      </c>
    </row>
    <row r="2367" spans="1:20" x14ac:dyDescent="0.25">
      <c r="A2367" t="s">
        <v>75</v>
      </c>
      <c r="B2367" t="s">
        <v>775</v>
      </c>
      <c r="C2367" t="s">
        <v>26</v>
      </c>
      <c r="D2367" t="s">
        <v>361</v>
      </c>
      <c r="E2367" t="s">
        <v>105</v>
      </c>
      <c r="F2367">
        <v>29615</v>
      </c>
      <c r="G2367" t="s">
        <v>349</v>
      </c>
      <c r="H2367" t="s">
        <v>80</v>
      </c>
      <c r="I2367" t="s">
        <v>81</v>
      </c>
      <c r="J2367" t="s">
        <v>90</v>
      </c>
      <c r="K2367" t="s">
        <v>36</v>
      </c>
      <c r="L2367" t="s">
        <v>36</v>
      </c>
      <c r="M2367" t="s">
        <v>92</v>
      </c>
      <c r="N2367" s="11" t="s">
        <v>84</v>
      </c>
      <c r="O2367" s="11" t="s">
        <v>2274</v>
      </c>
      <c r="P2367">
        <v>0</v>
      </c>
      <c r="Q2367">
        <v>1</v>
      </c>
      <c r="R2367">
        <v>0</v>
      </c>
      <c r="S2367">
        <v>395</v>
      </c>
      <c r="T2367">
        <v>-395</v>
      </c>
    </row>
    <row r="2368" spans="1:20" x14ac:dyDescent="0.25">
      <c r="A2368" t="s">
        <v>75</v>
      </c>
      <c r="B2368" t="s">
        <v>403</v>
      </c>
      <c r="C2368" t="s">
        <v>28</v>
      </c>
      <c r="D2368" t="s">
        <v>294</v>
      </c>
      <c r="E2368" t="s">
        <v>295</v>
      </c>
      <c r="F2368">
        <v>84107</v>
      </c>
      <c r="G2368" t="s">
        <v>1128</v>
      </c>
      <c r="H2368" t="s">
        <v>80</v>
      </c>
      <c r="I2368" t="s">
        <v>81</v>
      </c>
      <c r="J2368" t="s">
        <v>90</v>
      </c>
      <c r="K2368" t="s">
        <v>38</v>
      </c>
      <c r="L2368" t="s">
        <v>111</v>
      </c>
      <c r="M2368" t="s">
        <v>92</v>
      </c>
      <c r="N2368" s="11" t="s">
        <v>84</v>
      </c>
      <c r="O2368" s="11" t="s">
        <v>2274</v>
      </c>
      <c r="P2368">
        <v>0</v>
      </c>
      <c r="Q2368">
        <v>10</v>
      </c>
      <c r="R2368">
        <v>0</v>
      </c>
      <c r="S2368">
        <v>697.5</v>
      </c>
      <c r="T2368">
        <v>-697.5</v>
      </c>
    </row>
    <row r="2369" spans="1:20" x14ac:dyDescent="0.25">
      <c r="A2369" t="s">
        <v>75</v>
      </c>
      <c r="B2369" t="s">
        <v>265</v>
      </c>
      <c r="C2369" t="s">
        <v>27</v>
      </c>
      <c r="D2369" t="s">
        <v>237</v>
      </c>
      <c r="E2369" t="s">
        <v>114</v>
      </c>
      <c r="F2369">
        <v>34238</v>
      </c>
      <c r="G2369" t="s">
        <v>110</v>
      </c>
      <c r="H2369" t="s">
        <v>80</v>
      </c>
      <c r="I2369" t="s">
        <v>81</v>
      </c>
      <c r="J2369" t="s">
        <v>90</v>
      </c>
      <c r="K2369" t="s">
        <v>38</v>
      </c>
      <c r="L2369" t="s">
        <v>111</v>
      </c>
      <c r="M2369" t="s">
        <v>92</v>
      </c>
      <c r="N2369" s="11" t="s">
        <v>84</v>
      </c>
      <c r="O2369" s="11" t="s">
        <v>2274</v>
      </c>
      <c r="P2369">
        <v>0</v>
      </c>
      <c r="Q2369">
        <v>1</v>
      </c>
      <c r="R2369">
        <v>0</v>
      </c>
      <c r="S2369">
        <v>81.48</v>
      </c>
      <c r="T2369">
        <v>-81.48</v>
      </c>
    </row>
    <row r="2370" spans="1:20" x14ac:dyDescent="0.25">
      <c r="A2370" t="s">
        <v>75</v>
      </c>
      <c r="B2370" t="s">
        <v>612</v>
      </c>
      <c r="C2370" t="s">
        <v>29</v>
      </c>
      <c r="D2370" t="s">
        <v>1265</v>
      </c>
      <c r="E2370" t="s">
        <v>142</v>
      </c>
      <c r="F2370">
        <v>49686</v>
      </c>
      <c r="G2370" t="s">
        <v>449</v>
      </c>
      <c r="H2370" t="s">
        <v>80</v>
      </c>
      <c r="I2370" t="s">
        <v>81</v>
      </c>
      <c r="J2370" t="s">
        <v>82</v>
      </c>
      <c r="K2370" t="s">
        <v>38</v>
      </c>
      <c r="L2370" t="s">
        <v>111</v>
      </c>
      <c r="M2370" t="s">
        <v>83</v>
      </c>
      <c r="N2370" s="11" t="s">
        <v>84</v>
      </c>
      <c r="O2370" s="11" t="s">
        <v>2274</v>
      </c>
      <c r="P2370">
        <v>-4</v>
      </c>
      <c r="Q2370">
        <v>0</v>
      </c>
      <c r="R2370">
        <v>211.68</v>
      </c>
      <c r="S2370">
        <v>0</v>
      </c>
      <c r="T2370">
        <v>211.68</v>
      </c>
    </row>
    <row r="2371" spans="1:20" x14ac:dyDescent="0.25">
      <c r="A2371" t="s">
        <v>75</v>
      </c>
      <c r="B2371" t="s">
        <v>665</v>
      </c>
      <c r="C2371" t="s">
        <v>21</v>
      </c>
      <c r="D2371" t="s">
        <v>666</v>
      </c>
      <c r="E2371" t="s">
        <v>235</v>
      </c>
      <c r="F2371">
        <v>63144</v>
      </c>
      <c r="G2371" t="s">
        <v>839</v>
      </c>
      <c r="H2371" t="s">
        <v>80</v>
      </c>
      <c r="I2371" t="s">
        <v>81</v>
      </c>
      <c r="J2371" t="s">
        <v>82</v>
      </c>
      <c r="K2371" t="s">
        <v>38</v>
      </c>
      <c r="L2371" t="s">
        <v>129</v>
      </c>
      <c r="M2371" t="s">
        <v>83</v>
      </c>
      <c r="N2371" s="11" t="s">
        <v>84</v>
      </c>
      <c r="O2371" s="11" t="s">
        <v>2274</v>
      </c>
      <c r="P2371">
        <v>-1</v>
      </c>
      <c r="Q2371">
        <v>0</v>
      </c>
      <c r="R2371">
        <v>211.82</v>
      </c>
      <c r="S2371">
        <v>0</v>
      </c>
      <c r="T2371">
        <v>211.82</v>
      </c>
    </row>
    <row r="2372" spans="1:20" x14ac:dyDescent="0.25">
      <c r="A2372" t="s">
        <v>75</v>
      </c>
      <c r="B2372" t="s">
        <v>1060</v>
      </c>
      <c r="C2372" t="s">
        <v>27</v>
      </c>
      <c r="D2372" t="s">
        <v>999</v>
      </c>
      <c r="E2372" t="s">
        <v>114</v>
      </c>
      <c r="F2372">
        <v>33765</v>
      </c>
      <c r="G2372" t="s">
        <v>757</v>
      </c>
      <c r="H2372" t="s">
        <v>80</v>
      </c>
      <c r="I2372" t="s">
        <v>81</v>
      </c>
      <c r="J2372" t="s">
        <v>82</v>
      </c>
      <c r="K2372" t="s">
        <v>53</v>
      </c>
      <c r="L2372" t="s">
        <v>228</v>
      </c>
      <c r="M2372" t="s">
        <v>83</v>
      </c>
      <c r="N2372" s="11" t="s">
        <v>84</v>
      </c>
      <c r="O2372" s="11" t="s">
        <v>2274</v>
      </c>
      <c r="P2372">
        <v>-6</v>
      </c>
      <c r="Q2372">
        <v>0</v>
      </c>
      <c r="R2372">
        <v>447.06</v>
      </c>
      <c r="S2372">
        <v>0</v>
      </c>
      <c r="T2372">
        <v>447.06</v>
      </c>
    </row>
    <row r="2373" spans="1:20" x14ac:dyDescent="0.25">
      <c r="A2373" t="s">
        <v>75</v>
      </c>
      <c r="B2373" t="s">
        <v>171</v>
      </c>
      <c r="C2373" t="s">
        <v>23</v>
      </c>
      <c r="D2373" t="s">
        <v>513</v>
      </c>
      <c r="E2373" t="s">
        <v>176</v>
      </c>
      <c r="F2373">
        <v>98005</v>
      </c>
      <c r="G2373" t="s">
        <v>1078</v>
      </c>
      <c r="H2373" t="s">
        <v>80</v>
      </c>
      <c r="I2373" t="s">
        <v>81</v>
      </c>
      <c r="J2373" t="s">
        <v>82</v>
      </c>
      <c r="K2373" t="s">
        <v>53</v>
      </c>
      <c r="L2373" t="s">
        <v>436</v>
      </c>
      <c r="M2373" t="s">
        <v>83</v>
      </c>
      <c r="N2373" s="11" t="s">
        <v>84</v>
      </c>
      <c r="O2373" s="11" t="s">
        <v>2274</v>
      </c>
      <c r="P2373">
        <v>1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75</v>
      </c>
      <c r="B2374" t="s">
        <v>301</v>
      </c>
      <c r="C2374" t="s">
        <v>29</v>
      </c>
      <c r="D2374" t="s">
        <v>302</v>
      </c>
      <c r="E2374" t="s">
        <v>87</v>
      </c>
      <c r="F2374">
        <v>45005</v>
      </c>
      <c r="G2374" t="s">
        <v>388</v>
      </c>
      <c r="H2374" t="s">
        <v>80</v>
      </c>
      <c r="I2374" t="s">
        <v>81</v>
      </c>
      <c r="J2374" t="s">
        <v>90</v>
      </c>
      <c r="K2374" t="s">
        <v>38</v>
      </c>
      <c r="L2374" t="s">
        <v>111</v>
      </c>
      <c r="M2374" t="s">
        <v>92</v>
      </c>
      <c r="N2374" s="11" t="s">
        <v>84</v>
      </c>
      <c r="O2374" s="11" t="s">
        <v>2274</v>
      </c>
      <c r="P2374">
        <v>0</v>
      </c>
      <c r="Q2374">
        <v>7</v>
      </c>
      <c r="R2374">
        <v>0</v>
      </c>
      <c r="S2374">
        <v>960.2</v>
      </c>
      <c r="T2374">
        <v>-960.2</v>
      </c>
    </row>
    <row r="2375" spans="1:20" x14ac:dyDescent="0.25">
      <c r="A2375" t="s">
        <v>75</v>
      </c>
      <c r="B2375" t="s">
        <v>212</v>
      </c>
      <c r="C2375" t="s">
        <v>25</v>
      </c>
      <c r="D2375" t="s">
        <v>213</v>
      </c>
      <c r="E2375" t="s">
        <v>186</v>
      </c>
      <c r="F2375">
        <v>11803</v>
      </c>
      <c r="G2375" t="s">
        <v>1631</v>
      </c>
      <c r="H2375" t="s">
        <v>80</v>
      </c>
      <c r="I2375" t="s">
        <v>81</v>
      </c>
      <c r="J2375" t="s">
        <v>90</v>
      </c>
      <c r="K2375" t="s">
        <v>42</v>
      </c>
      <c r="L2375" t="s">
        <v>91</v>
      </c>
      <c r="M2375" t="s">
        <v>188</v>
      </c>
      <c r="N2375" s="11" t="s">
        <v>84</v>
      </c>
      <c r="O2375" s="11" t="s">
        <v>2274</v>
      </c>
      <c r="P2375">
        <v>0</v>
      </c>
      <c r="Q2375">
        <v>2</v>
      </c>
      <c r="R2375">
        <v>0</v>
      </c>
      <c r="S2375">
        <v>451.22</v>
      </c>
      <c r="T2375">
        <v>-451.22</v>
      </c>
    </row>
    <row r="2376" spans="1:20" x14ac:dyDescent="0.25">
      <c r="A2376" t="s">
        <v>75</v>
      </c>
      <c r="B2376" t="s">
        <v>301</v>
      </c>
      <c r="C2376" t="s">
        <v>29</v>
      </c>
      <c r="D2376" t="s">
        <v>302</v>
      </c>
      <c r="E2376" t="s">
        <v>87</v>
      </c>
      <c r="F2376">
        <v>45005</v>
      </c>
      <c r="G2376" t="s">
        <v>457</v>
      </c>
      <c r="H2376" t="s">
        <v>80</v>
      </c>
      <c r="I2376" t="s">
        <v>81</v>
      </c>
      <c r="J2376" t="s">
        <v>90</v>
      </c>
      <c r="K2376" t="s">
        <v>42</v>
      </c>
      <c r="L2376" t="s">
        <v>91</v>
      </c>
      <c r="M2376" t="s">
        <v>188</v>
      </c>
      <c r="N2376" s="11" t="s">
        <v>84</v>
      </c>
      <c r="O2376" s="11" t="s">
        <v>2274</v>
      </c>
      <c r="P2376">
        <v>0</v>
      </c>
      <c r="Q2376">
        <v>19</v>
      </c>
      <c r="R2376">
        <v>0</v>
      </c>
      <c r="S2376">
        <v>287.3</v>
      </c>
      <c r="T2376">
        <v>-287.3</v>
      </c>
    </row>
    <row r="2377" spans="1:20" x14ac:dyDescent="0.25">
      <c r="A2377" t="s">
        <v>75</v>
      </c>
      <c r="B2377" t="s">
        <v>1296</v>
      </c>
      <c r="C2377" t="s">
        <v>27</v>
      </c>
      <c r="D2377" t="s">
        <v>1297</v>
      </c>
      <c r="E2377" t="s">
        <v>114</v>
      </c>
      <c r="F2377">
        <v>33062</v>
      </c>
      <c r="G2377" t="s">
        <v>493</v>
      </c>
      <c r="H2377" t="s">
        <v>80</v>
      </c>
      <c r="I2377" t="s">
        <v>81</v>
      </c>
      <c r="J2377" t="s">
        <v>82</v>
      </c>
      <c r="K2377" t="s">
        <v>39</v>
      </c>
      <c r="L2377" t="s">
        <v>39</v>
      </c>
      <c r="M2377" t="s">
        <v>92</v>
      </c>
      <c r="N2377" s="11" t="s">
        <v>84</v>
      </c>
      <c r="O2377" s="11" t="s">
        <v>2274</v>
      </c>
      <c r="P2377">
        <v>0</v>
      </c>
      <c r="Q2377">
        <v>1</v>
      </c>
      <c r="R2377">
        <v>0</v>
      </c>
      <c r="S2377">
        <v>0</v>
      </c>
      <c r="T2377">
        <v>0</v>
      </c>
    </row>
    <row r="2378" spans="1:20" x14ac:dyDescent="0.25">
      <c r="A2378" t="s">
        <v>75</v>
      </c>
      <c r="B2378" t="s">
        <v>171</v>
      </c>
      <c r="C2378" t="s">
        <v>23</v>
      </c>
      <c r="D2378" t="s">
        <v>513</v>
      </c>
      <c r="E2378" t="s">
        <v>176</v>
      </c>
      <c r="F2378">
        <v>98005</v>
      </c>
      <c r="G2378" t="s">
        <v>367</v>
      </c>
      <c r="H2378" t="s">
        <v>80</v>
      </c>
      <c r="I2378" t="s">
        <v>89</v>
      </c>
      <c r="J2378" t="s">
        <v>82</v>
      </c>
      <c r="K2378" t="s">
        <v>53</v>
      </c>
      <c r="L2378" t="s">
        <v>368</v>
      </c>
      <c r="M2378" t="s">
        <v>83</v>
      </c>
      <c r="N2378" s="11" t="s">
        <v>84</v>
      </c>
      <c r="O2378" s="11" t="s">
        <v>2274</v>
      </c>
      <c r="P2378">
        <v>-1</v>
      </c>
      <c r="Q2378">
        <v>0</v>
      </c>
      <c r="R2378">
        <v>157.5</v>
      </c>
      <c r="S2378">
        <v>0</v>
      </c>
      <c r="T2378">
        <v>157.5</v>
      </c>
    </row>
    <row r="2379" spans="1:20" x14ac:dyDescent="0.25">
      <c r="A2379" t="s">
        <v>75</v>
      </c>
      <c r="B2379" t="s">
        <v>1271</v>
      </c>
      <c r="C2379" t="s">
        <v>23</v>
      </c>
      <c r="D2379" t="s">
        <v>326</v>
      </c>
      <c r="E2379" t="s">
        <v>327</v>
      </c>
      <c r="F2379">
        <v>97701</v>
      </c>
      <c r="G2379" t="s">
        <v>621</v>
      </c>
      <c r="H2379" t="s">
        <v>133</v>
      </c>
      <c r="I2379" t="s">
        <v>81</v>
      </c>
      <c r="J2379" t="s">
        <v>82</v>
      </c>
      <c r="K2379" t="s">
        <v>44</v>
      </c>
      <c r="L2379" t="s">
        <v>144</v>
      </c>
      <c r="M2379" t="s">
        <v>83</v>
      </c>
      <c r="N2379" s="11" t="s">
        <v>84</v>
      </c>
      <c r="O2379" s="11" t="s">
        <v>2274</v>
      </c>
      <c r="P2379">
        <v>13</v>
      </c>
      <c r="Q2379">
        <v>0</v>
      </c>
      <c r="R2379">
        <v>370.5</v>
      </c>
      <c r="S2379">
        <v>0</v>
      </c>
      <c r="T2379">
        <v>370.5</v>
      </c>
    </row>
    <row r="2380" spans="1:20" x14ac:dyDescent="0.25">
      <c r="A2380" t="s">
        <v>75</v>
      </c>
      <c r="B2380" t="s">
        <v>1620</v>
      </c>
      <c r="C2380" t="s">
        <v>25</v>
      </c>
      <c r="D2380" t="s">
        <v>1621</v>
      </c>
      <c r="E2380" t="s">
        <v>186</v>
      </c>
      <c r="F2380">
        <v>11942</v>
      </c>
      <c r="G2380" t="s">
        <v>283</v>
      </c>
      <c r="H2380" t="s">
        <v>80</v>
      </c>
      <c r="I2380" t="s">
        <v>81</v>
      </c>
      <c r="J2380" t="s">
        <v>82</v>
      </c>
      <c r="K2380" t="s">
        <v>38</v>
      </c>
      <c r="L2380" t="s">
        <v>111</v>
      </c>
      <c r="M2380" t="s">
        <v>83</v>
      </c>
      <c r="N2380" s="11" t="s">
        <v>84</v>
      </c>
      <c r="O2380" s="11" t="s">
        <v>2274</v>
      </c>
      <c r="P2380">
        <v>-2</v>
      </c>
      <c r="Q2380">
        <v>0</v>
      </c>
      <c r="R2380">
        <v>153.4</v>
      </c>
      <c r="S2380">
        <v>0</v>
      </c>
      <c r="T2380">
        <v>153.4</v>
      </c>
    </row>
    <row r="2381" spans="1:20" x14ac:dyDescent="0.25">
      <c r="A2381" t="s">
        <v>75</v>
      </c>
      <c r="B2381" t="s">
        <v>362</v>
      </c>
      <c r="C2381" t="s">
        <v>18</v>
      </c>
      <c r="D2381" t="s">
        <v>363</v>
      </c>
      <c r="E2381" t="s">
        <v>191</v>
      </c>
      <c r="F2381">
        <v>78734</v>
      </c>
      <c r="G2381" t="s">
        <v>493</v>
      </c>
      <c r="H2381" t="s">
        <v>80</v>
      </c>
      <c r="I2381" t="s">
        <v>81</v>
      </c>
      <c r="J2381" t="s">
        <v>82</v>
      </c>
      <c r="K2381" t="s">
        <v>39</v>
      </c>
      <c r="L2381" t="s">
        <v>39</v>
      </c>
      <c r="M2381" t="s">
        <v>92</v>
      </c>
      <c r="N2381" s="11" t="s">
        <v>84</v>
      </c>
      <c r="O2381" s="11" t="s">
        <v>2274</v>
      </c>
      <c r="P2381">
        <v>1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t="s">
        <v>75</v>
      </c>
      <c r="B2382" t="s">
        <v>120</v>
      </c>
      <c r="C2382" t="s">
        <v>22</v>
      </c>
      <c r="D2382" t="s">
        <v>121</v>
      </c>
      <c r="E2382" t="s">
        <v>122</v>
      </c>
      <c r="F2382">
        <v>20910</v>
      </c>
      <c r="G2382" t="s">
        <v>1632</v>
      </c>
      <c r="H2382" t="s">
        <v>80</v>
      </c>
      <c r="I2382" t="s">
        <v>81</v>
      </c>
      <c r="J2382" t="s">
        <v>90</v>
      </c>
      <c r="K2382" t="s">
        <v>53</v>
      </c>
      <c r="L2382" t="s">
        <v>436</v>
      </c>
      <c r="M2382" t="s">
        <v>92</v>
      </c>
      <c r="N2382" s="11" t="s">
        <v>84</v>
      </c>
      <c r="O2382" s="11" t="s">
        <v>2274</v>
      </c>
      <c r="P2382">
        <v>0</v>
      </c>
      <c r="Q2382">
        <v>3</v>
      </c>
      <c r="R2382">
        <v>0</v>
      </c>
      <c r="S2382">
        <v>339.25</v>
      </c>
      <c r="T2382">
        <v>-339.25</v>
      </c>
    </row>
    <row r="2383" spans="1:20" x14ac:dyDescent="0.25">
      <c r="A2383" t="s">
        <v>75</v>
      </c>
      <c r="B2383" t="s">
        <v>301</v>
      </c>
      <c r="C2383" t="s">
        <v>29</v>
      </c>
      <c r="D2383" t="s">
        <v>302</v>
      </c>
      <c r="E2383" t="s">
        <v>87</v>
      </c>
      <c r="F2383">
        <v>45005</v>
      </c>
      <c r="G2383" t="s">
        <v>106</v>
      </c>
      <c r="H2383" t="s">
        <v>80</v>
      </c>
      <c r="I2383" t="s">
        <v>164</v>
      </c>
      <c r="J2383" t="s">
        <v>90</v>
      </c>
      <c r="K2383" t="s">
        <v>42</v>
      </c>
      <c r="L2383" t="s">
        <v>91</v>
      </c>
      <c r="M2383" t="s">
        <v>92</v>
      </c>
      <c r="N2383" s="11" t="s">
        <v>84</v>
      </c>
      <c r="O2383" s="11" t="s">
        <v>2274</v>
      </c>
      <c r="P2383">
        <v>0</v>
      </c>
      <c r="Q2383">
        <v>119</v>
      </c>
      <c r="R2383">
        <v>0</v>
      </c>
      <c r="S2383">
        <v>2213.4</v>
      </c>
      <c r="T2383">
        <v>-2213.4</v>
      </c>
    </row>
    <row r="2384" spans="1:20" x14ac:dyDescent="0.25">
      <c r="A2384" t="s">
        <v>75</v>
      </c>
      <c r="B2384" t="s">
        <v>351</v>
      </c>
      <c r="C2384" t="s">
        <v>22</v>
      </c>
      <c r="D2384" t="s">
        <v>190</v>
      </c>
      <c r="E2384" t="s">
        <v>137</v>
      </c>
      <c r="F2384">
        <v>24018</v>
      </c>
      <c r="G2384" t="s">
        <v>477</v>
      </c>
      <c r="H2384" t="s">
        <v>80</v>
      </c>
      <c r="I2384" t="s">
        <v>81</v>
      </c>
      <c r="J2384" t="s">
        <v>90</v>
      </c>
      <c r="K2384" t="s">
        <v>38</v>
      </c>
      <c r="L2384" t="s">
        <v>111</v>
      </c>
      <c r="M2384" t="s">
        <v>92</v>
      </c>
      <c r="N2384" s="11" t="s">
        <v>84</v>
      </c>
      <c r="O2384" s="11" t="s">
        <v>2274</v>
      </c>
      <c r="P2384">
        <v>0</v>
      </c>
      <c r="Q2384">
        <v>2</v>
      </c>
      <c r="R2384">
        <v>0</v>
      </c>
      <c r="S2384">
        <v>115.2</v>
      </c>
      <c r="T2384">
        <v>-115.2</v>
      </c>
    </row>
    <row r="2385" spans="1:20" x14ac:dyDescent="0.25">
      <c r="A2385" t="s">
        <v>75</v>
      </c>
      <c r="B2385" t="s">
        <v>1633</v>
      </c>
      <c r="C2385" t="s">
        <v>23</v>
      </c>
      <c r="D2385" t="s">
        <v>513</v>
      </c>
      <c r="E2385" t="s">
        <v>176</v>
      </c>
      <c r="F2385">
        <v>98005</v>
      </c>
      <c r="G2385" t="s">
        <v>143</v>
      </c>
      <c r="H2385" t="s">
        <v>80</v>
      </c>
      <c r="I2385" t="s">
        <v>81</v>
      </c>
      <c r="J2385" t="s">
        <v>82</v>
      </c>
      <c r="K2385" t="s">
        <v>44</v>
      </c>
      <c r="L2385" t="s">
        <v>144</v>
      </c>
      <c r="M2385" t="s">
        <v>83</v>
      </c>
      <c r="N2385" s="11" t="s">
        <v>84</v>
      </c>
      <c r="O2385" s="11" t="s">
        <v>2274</v>
      </c>
      <c r="P2385">
        <v>-38</v>
      </c>
      <c r="Q2385">
        <v>0</v>
      </c>
      <c r="R2385">
        <v>418</v>
      </c>
      <c r="S2385">
        <v>0</v>
      </c>
      <c r="T2385">
        <v>418</v>
      </c>
    </row>
    <row r="2386" spans="1:20" x14ac:dyDescent="0.25">
      <c r="A2386" t="s">
        <v>75</v>
      </c>
      <c r="B2386" t="s">
        <v>665</v>
      </c>
      <c r="C2386" t="s">
        <v>21</v>
      </c>
      <c r="D2386" t="s">
        <v>666</v>
      </c>
      <c r="E2386" t="s">
        <v>235</v>
      </c>
      <c r="F2386">
        <v>63144</v>
      </c>
      <c r="G2386" t="s">
        <v>305</v>
      </c>
      <c r="H2386" t="s">
        <v>80</v>
      </c>
      <c r="I2386" t="s">
        <v>81</v>
      </c>
      <c r="J2386" t="s">
        <v>82</v>
      </c>
      <c r="K2386" t="s">
        <v>42</v>
      </c>
      <c r="L2386" t="s">
        <v>91</v>
      </c>
      <c r="M2386" t="s">
        <v>83</v>
      </c>
      <c r="N2386" s="11" t="s">
        <v>84</v>
      </c>
      <c r="O2386" s="11" t="s">
        <v>2274</v>
      </c>
      <c r="P2386">
        <v>0</v>
      </c>
      <c r="Q2386">
        <v>0</v>
      </c>
      <c r="R2386">
        <v>-425.5</v>
      </c>
      <c r="S2386">
        <v>0</v>
      </c>
      <c r="T2386">
        <v>-425.5</v>
      </c>
    </row>
    <row r="2387" spans="1:20" x14ac:dyDescent="0.25">
      <c r="A2387" t="s">
        <v>75</v>
      </c>
      <c r="B2387" t="s">
        <v>178</v>
      </c>
      <c r="C2387" t="s">
        <v>26</v>
      </c>
      <c r="D2387" t="s">
        <v>179</v>
      </c>
      <c r="E2387" t="s">
        <v>180</v>
      </c>
      <c r="F2387">
        <v>30188</v>
      </c>
      <c r="G2387" t="s">
        <v>183</v>
      </c>
      <c r="H2387" t="s">
        <v>80</v>
      </c>
      <c r="I2387" t="s">
        <v>81</v>
      </c>
      <c r="J2387" t="s">
        <v>82</v>
      </c>
      <c r="K2387" t="s">
        <v>42</v>
      </c>
      <c r="L2387" t="s">
        <v>91</v>
      </c>
      <c r="M2387" t="s">
        <v>83</v>
      </c>
      <c r="N2387" s="11" t="s">
        <v>84</v>
      </c>
      <c r="O2387" s="11" t="s">
        <v>2274</v>
      </c>
      <c r="P2387">
        <v>-33</v>
      </c>
      <c r="Q2387">
        <v>0</v>
      </c>
      <c r="R2387">
        <v>1179.7</v>
      </c>
      <c r="S2387">
        <v>0</v>
      </c>
      <c r="T2387">
        <v>1179.7</v>
      </c>
    </row>
    <row r="2388" spans="1:20" x14ac:dyDescent="0.25">
      <c r="A2388" t="s">
        <v>75</v>
      </c>
      <c r="B2388" t="s">
        <v>419</v>
      </c>
      <c r="C2388" t="s">
        <v>19</v>
      </c>
      <c r="D2388" t="s">
        <v>420</v>
      </c>
      <c r="E2388" t="s">
        <v>147</v>
      </c>
      <c r="F2388">
        <v>85142</v>
      </c>
      <c r="G2388" t="s">
        <v>202</v>
      </c>
      <c r="H2388" t="s">
        <v>80</v>
      </c>
      <c r="I2388" t="s">
        <v>81</v>
      </c>
      <c r="J2388" t="s">
        <v>90</v>
      </c>
      <c r="K2388" t="s">
        <v>42</v>
      </c>
      <c r="L2388" t="s">
        <v>91</v>
      </c>
      <c r="M2388" t="s">
        <v>188</v>
      </c>
      <c r="N2388" s="11" t="s">
        <v>84</v>
      </c>
      <c r="O2388" s="11" t="s">
        <v>2274</v>
      </c>
      <c r="P2388">
        <v>0</v>
      </c>
      <c r="Q2388">
        <v>10</v>
      </c>
      <c r="R2388">
        <v>0</v>
      </c>
      <c r="S2388">
        <v>76.5</v>
      </c>
      <c r="T2388">
        <v>-76.5</v>
      </c>
    </row>
    <row r="2389" spans="1:20" x14ac:dyDescent="0.25">
      <c r="A2389" t="s">
        <v>75</v>
      </c>
      <c r="B2389" t="s">
        <v>462</v>
      </c>
      <c r="C2389" t="s">
        <v>18</v>
      </c>
      <c r="D2389" t="s">
        <v>463</v>
      </c>
      <c r="E2389" t="s">
        <v>191</v>
      </c>
      <c r="F2389">
        <v>75093</v>
      </c>
      <c r="G2389" t="s">
        <v>1634</v>
      </c>
      <c r="H2389" t="s">
        <v>80</v>
      </c>
      <c r="I2389" t="s">
        <v>81</v>
      </c>
      <c r="J2389" t="s">
        <v>90</v>
      </c>
      <c r="K2389" t="s">
        <v>53</v>
      </c>
      <c r="L2389" t="s">
        <v>675</v>
      </c>
      <c r="M2389" t="s">
        <v>92</v>
      </c>
      <c r="N2389" s="11" t="s">
        <v>84</v>
      </c>
      <c r="O2389" s="11" t="s">
        <v>2274</v>
      </c>
      <c r="P2389">
        <v>0</v>
      </c>
      <c r="Q2389">
        <v>30</v>
      </c>
      <c r="R2389">
        <v>0</v>
      </c>
      <c r="S2389">
        <v>2746.5</v>
      </c>
      <c r="T2389">
        <v>-2746.5</v>
      </c>
    </row>
    <row r="2390" spans="1:20" x14ac:dyDescent="0.25">
      <c r="A2390" t="s">
        <v>75</v>
      </c>
      <c r="B2390" t="s">
        <v>739</v>
      </c>
      <c r="C2390" t="s">
        <v>22</v>
      </c>
      <c r="D2390" t="s">
        <v>740</v>
      </c>
      <c r="E2390" t="s">
        <v>262</v>
      </c>
      <c r="F2390">
        <v>8505</v>
      </c>
      <c r="G2390" t="s">
        <v>698</v>
      </c>
      <c r="H2390" t="s">
        <v>80</v>
      </c>
      <c r="I2390" t="s">
        <v>81</v>
      </c>
      <c r="J2390" t="s">
        <v>90</v>
      </c>
      <c r="K2390" t="s">
        <v>38</v>
      </c>
      <c r="L2390" t="s">
        <v>111</v>
      </c>
      <c r="M2390" t="s">
        <v>92</v>
      </c>
      <c r="N2390" s="11" t="s">
        <v>84</v>
      </c>
      <c r="O2390" s="11" t="s">
        <v>2274</v>
      </c>
      <c r="P2390">
        <v>0</v>
      </c>
      <c r="Q2390">
        <v>2</v>
      </c>
      <c r="R2390">
        <v>0</v>
      </c>
      <c r="S2390">
        <v>332.9</v>
      </c>
      <c r="T2390">
        <v>-332.9</v>
      </c>
    </row>
    <row r="2391" spans="1:20" x14ac:dyDescent="0.25">
      <c r="A2391" t="s">
        <v>75</v>
      </c>
      <c r="B2391" t="s">
        <v>395</v>
      </c>
      <c r="C2391" t="s">
        <v>24</v>
      </c>
      <c r="D2391" t="s">
        <v>396</v>
      </c>
      <c r="E2391" t="s">
        <v>397</v>
      </c>
      <c r="F2391">
        <v>55439</v>
      </c>
      <c r="G2391" t="s">
        <v>127</v>
      </c>
      <c r="H2391" t="s">
        <v>80</v>
      </c>
      <c r="I2391" t="s">
        <v>81</v>
      </c>
      <c r="J2391" t="s">
        <v>82</v>
      </c>
      <c r="K2391" t="s">
        <v>42</v>
      </c>
      <c r="L2391" t="s">
        <v>91</v>
      </c>
      <c r="M2391" t="s">
        <v>83</v>
      </c>
      <c r="N2391" s="11" t="s">
        <v>84</v>
      </c>
      <c r="O2391" s="11" t="s">
        <v>2274</v>
      </c>
      <c r="P2391">
        <v>10</v>
      </c>
      <c r="Q2391">
        <v>0</v>
      </c>
      <c r="R2391">
        <v>299.99</v>
      </c>
      <c r="S2391">
        <v>0</v>
      </c>
      <c r="T2391">
        <v>299.99</v>
      </c>
    </row>
    <row r="2392" spans="1:20" x14ac:dyDescent="0.25">
      <c r="A2392" t="s">
        <v>75</v>
      </c>
      <c r="B2392" t="s">
        <v>318</v>
      </c>
      <c r="C2392" t="s">
        <v>19</v>
      </c>
      <c r="D2392" t="s">
        <v>319</v>
      </c>
      <c r="E2392" t="s">
        <v>320</v>
      </c>
      <c r="F2392">
        <v>96753</v>
      </c>
      <c r="G2392" t="s">
        <v>1635</v>
      </c>
      <c r="H2392" t="s">
        <v>80</v>
      </c>
      <c r="I2392" t="s">
        <v>164</v>
      </c>
      <c r="J2392" t="s">
        <v>90</v>
      </c>
      <c r="K2392" t="s">
        <v>42</v>
      </c>
      <c r="L2392" t="s">
        <v>97</v>
      </c>
      <c r="M2392" t="s">
        <v>188</v>
      </c>
      <c r="N2392" s="11" t="s">
        <v>84</v>
      </c>
      <c r="O2392" s="11" t="s">
        <v>2274</v>
      </c>
      <c r="P2392">
        <v>0</v>
      </c>
      <c r="Q2392">
        <v>50</v>
      </c>
      <c r="R2392">
        <v>0</v>
      </c>
      <c r="S2392">
        <v>1017.5</v>
      </c>
      <c r="T2392">
        <v>-1017.5</v>
      </c>
    </row>
    <row r="2393" spans="1:20" x14ac:dyDescent="0.25">
      <c r="A2393" t="s">
        <v>75</v>
      </c>
      <c r="B2393" t="s">
        <v>116</v>
      </c>
      <c r="C2393" t="s">
        <v>19</v>
      </c>
      <c r="D2393" t="s">
        <v>1597</v>
      </c>
      <c r="E2393" t="s">
        <v>118</v>
      </c>
      <c r="F2393">
        <v>90807</v>
      </c>
      <c r="G2393" t="s">
        <v>291</v>
      </c>
      <c r="H2393" t="s">
        <v>80</v>
      </c>
      <c r="I2393" t="s">
        <v>164</v>
      </c>
      <c r="J2393" t="s">
        <v>90</v>
      </c>
      <c r="K2393" t="s">
        <v>51</v>
      </c>
      <c r="L2393" t="s">
        <v>250</v>
      </c>
      <c r="M2393" t="s">
        <v>92</v>
      </c>
      <c r="N2393" s="11" t="s">
        <v>84</v>
      </c>
      <c r="O2393" s="11" t="s">
        <v>2274</v>
      </c>
      <c r="P2393">
        <v>0</v>
      </c>
      <c r="Q2393">
        <v>1</v>
      </c>
      <c r="R2393">
        <v>0</v>
      </c>
      <c r="S2393">
        <v>39.520000000000003</v>
      </c>
      <c r="T2393">
        <v>-39.520000000000003</v>
      </c>
    </row>
    <row r="2394" spans="1:20" x14ac:dyDescent="0.25">
      <c r="A2394" t="s">
        <v>75</v>
      </c>
      <c r="B2394" t="s">
        <v>1105</v>
      </c>
      <c r="C2394" t="s">
        <v>25</v>
      </c>
      <c r="D2394" t="s">
        <v>1106</v>
      </c>
      <c r="E2394" t="s">
        <v>186</v>
      </c>
      <c r="F2394">
        <v>11967</v>
      </c>
      <c r="G2394" t="s">
        <v>156</v>
      </c>
      <c r="H2394" t="s">
        <v>80</v>
      </c>
      <c r="I2394" t="s">
        <v>81</v>
      </c>
      <c r="J2394" t="s">
        <v>90</v>
      </c>
      <c r="K2394" t="s">
        <v>38</v>
      </c>
      <c r="L2394" t="s">
        <v>111</v>
      </c>
      <c r="M2394" t="s">
        <v>92</v>
      </c>
      <c r="N2394" s="11" t="s">
        <v>84</v>
      </c>
      <c r="O2394" s="11" t="s">
        <v>2274</v>
      </c>
      <c r="P2394">
        <v>0</v>
      </c>
      <c r="Q2394">
        <v>7</v>
      </c>
      <c r="R2394">
        <v>0</v>
      </c>
      <c r="S2394">
        <v>1493.45</v>
      </c>
      <c r="T2394">
        <v>-1493.45</v>
      </c>
    </row>
    <row r="2395" spans="1:20" x14ac:dyDescent="0.25">
      <c r="A2395" t="s">
        <v>75</v>
      </c>
      <c r="B2395" t="s">
        <v>503</v>
      </c>
      <c r="C2395" t="s">
        <v>23</v>
      </c>
      <c r="D2395" t="s">
        <v>504</v>
      </c>
      <c r="E2395" t="s">
        <v>327</v>
      </c>
      <c r="F2395">
        <v>97210</v>
      </c>
      <c r="G2395" t="s">
        <v>1075</v>
      </c>
      <c r="H2395" t="s">
        <v>80</v>
      </c>
      <c r="I2395" t="s">
        <v>81</v>
      </c>
      <c r="J2395" t="s">
        <v>90</v>
      </c>
      <c r="K2395" t="s">
        <v>42</v>
      </c>
      <c r="L2395" t="s">
        <v>91</v>
      </c>
      <c r="M2395" t="s">
        <v>92</v>
      </c>
      <c r="N2395" s="11" t="s">
        <v>84</v>
      </c>
      <c r="O2395" s="11" t="s">
        <v>2274</v>
      </c>
      <c r="P2395">
        <v>0</v>
      </c>
      <c r="Q2395">
        <v>6</v>
      </c>
      <c r="R2395">
        <v>0</v>
      </c>
      <c r="S2395">
        <v>106.8</v>
      </c>
      <c r="T2395">
        <v>-106.8</v>
      </c>
    </row>
    <row r="2396" spans="1:20" x14ac:dyDescent="0.25">
      <c r="A2396" t="s">
        <v>75</v>
      </c>
      <c r="B2396" t="s">
        <v>355</v>
      </c>
      <c r="C2396" t="s">
        <v>25</v>
      </c>
      <c r="D2396" t="s">
        <v>356</v>
      </c>
      <c r="E2396" t="s">
        <v>186</v>
      </c>
      <c r="F2396">
        <v>11954</v>
      </c>
      <c r="G2396" t="s">
        <v>402</v>
      </c>
      <c r="H2396" t="s">
        <v>80</v>
      </c>
      <c r="I2396" t="s">
        <v>81</v>
      </c>
      <c r="J2396" t="s">
        <v>365</v>
      </c>
      <c r="K2396" t="s">
        <v>39</v>
      </c>
      <c r="L2396" t="s">
        <v>39</v>
      </c>
      <c r="M2396" t="s">
        <v>92</v>
      </c>
      <c r="N2396" s="11" t="s">
        <v>84</v>
      </c>
      <c r="O2396" s="11" t="s">
        <v>2274</v>
      </c>
      <c r="P2396">
        <v>0</v>
      </c>
      <c r="Q2396">
        <v>1</v>
      </c>
      <c r="R2396">
        <v>0</v>
      </c>
      <c r="S2396">
        <v>295</v>
      </c>
      <c r="T2396">
        <v>-295</v>
      </c>
    </row>
    <row r="2397" spans="1:20" x14ac:dyDescent="0.25">
      <c r="A2397" t="s">
        <v>75</v>
      </c>
      <c r="B2397" t="s">
        <v>313</v>
      </c>
      <c r="C2397" t="s">
        <v>27</v>
      </c>
      <c r="D2397" t="s">
        <v>314</v>
      </c>
      <c r="E2397" t="s">
        <v>114</v>
      </c>
      <c r="F2397">
        <v>33884</v>
      </c>
      <c r="G2397" t="s">
        <v>1637</v>
      </c>
      <c r="H2397" t="s">
        <v>80</v>
      </c>
      <c r="I2397" t="s">
        <v>81</v>
      </c>
      <c r="J2397" t="s">
        <v>82</v>
      </c>
      <c r="K2397" t="s">
        <v>42</v>
      </c>
      <c r="L2397" t="s">
        <v>91</v>
      </c>
      <c r="M2397" t="s">
        <v>83</v>
      </c>
      <c r="N2397" s="11" t="s">
        <v>84</v>
      </c>
      <c r="O2397" s="11" t="s">
        <v>2274</v>
      </c>
      <c r="P2397">
        <v>-3</v>
      </c>
      <c r="Q2397">
        <v>0</v>
      </c>
      <c r="R2397">
        <v>101.1</v>
      </c>
      <c r="S2397">
        <v>0</v>
      </c>
      <c r="T2397">
        <v>101.1</v>
      </c>
    </row>
    <row r="2398" spans="1:20" x14ac:dyDescent="0.25">
      <c r="A2398" t="s">
        <v>75</v>
      </c>
      <c r="B2398" t="s">
        <v>157</v>
      </c>
      <c r="C2398" t="s">
        <v>21</v>
      </c>
      <c r="D2398" t="s">
        <v>158</v>
      </c>
      <c r="E2398" t="s">
        <v>159</v>
      </c>
      <c r="F2398">
        <v>66205</v>
      </c>
      <c r="G2398" t="s">
        <v>1638</v>
      </c>
      <c r="H2398" t="s">
        <v>80</v>
      </c>
      <c r="I2398" t="s">
        <v>81</v>
      </c>
      <c r="J2398" t="s">
        <v>82</v>
      </c>
      <c r="K2398" t="s">
        <v>37</v>
      </c>
      <c r="L2398" t="s">
        <v>605</v>
      </c>
      <c r="M2398" t="s">
        <v>83</v>
      </c>
      <c r="N2398" s="11" t="s">
        <v>84</v>
      </c>
      <c r="O2398" s="11" t="s">
        <v>2274</v>
      </c>
      <c r="P2398">
        <v>-48</v>
      </c>
      <c r="Q2398">
        <v>0</v>
      </c>
      <c r="R2398">
        <v>384</v>
      </c>
      <c r="S2398">
        <v>0</v>
      </c>
      <c r="T2398">
        <v>384</v>
      </c>
    </row>
    <row r="2399" spans="1:20" x14ac:dyDescent="0.25">
      <c r="A2399" t="s">
        <v>75</v>
      </c>
      <c r="B2399" t="s">
        <v>316</v>
      </c>
      <c r="C2399" t="s">
        <v>27</v>
      </c>
      <c r="D2399" t="s">
        <v>237</v>
      </c>
      <c r="E2399" t="s">
        <v>114</v>
      </c>
      <c r="F2399">
        <v>34240</v>
      </c>
      <c r="G2399" t="s">
        <v>502</v>
      </c>
      <c r="H2399" t="s">
        <v>80</v>
      </c>
      <c r="I2399" t="s">
        <v>81</v>
      </c>
      <c r="J2399" t="s">
        <v>90</v>
      </c>
      <c r="K2399" t="s">
        <v>42</v>
      </c>
      <c r="L2399" t="s">
        <v>91</v>
      </c>
      <c r="M2399" t="s">
        <v>188</v>
      </c>
      <c r="N2399" s="11" t="s">
        <v>84</v>
      </c>
      <c r="O2399" s="11" t="s">
        <v>2274</v>
      </c>
      <c r="P2399">
        <v>0</v>
      </c>
      <c r="Q2399">
        <v>48</v>
      </c>
      <c r="R2399">
        <v>0</v>
      </c>
      <c r="S2399">
        <v>725.6</v>
      </c>
      <c r="T2399">
        <v>-725.6</v>
      </c>
    </row>
    <row r="2400" spans="1:20" x14ac:dyDescent="0.25">
      <c r="A2400" t="s">
        <v>75</v>
      </c>
      <c r="B2400" t="s">
        <v>267</v>
      </c>
      <c r="C2400" t="s">
        <v>19</v>
      </c>
      <c r="D2400" t="s">
        <v>268</v>
      </c>
      <c r="E2400" t="s">
        <v>118</v>
      </c>
      <c r="F2400">
        <v>92123</v>
      </c>
      <c r="G2400" t="s">
        <v>106</v>
      </c>
      <c r="H2400" t="s">
        <v>80</v>
      </c>
      <c r="I2400" t="s">
        <v>164</v>
      </c>
      <c r="J2400" t="s">
        <v>90</v>
      </c>
      <c r="K2400" t="s">
        <v>42</v>
      </c>
      <c r="L2400" t="s">
        <v>91</v>
      </c>
      <c r="M2400" t="s">
        <v>92</v>
      </c>
      <c r="N2400" s="11" t="s">
        <v>84</v>
      </c>
      <c r="O2400" s="11" t="s">
        <v>2274</v>
      </c>
      <c r="P2400">
        <v>0</v>
      </c>
      <c r="Q2400">
        <v>5</v>
      </c>
      <c r="R2400">
        <v>0</v>
      </c>
      <c r="S2400">
        <v>93</v>
      </c>
      <c r="T2400">
        <v>-93</v>
      </c>
    </row>
    <row r="2401" spans="1:20" x14ac:dyDescent="0.25">
      <c r="A2401" t="s">
        <v>75</v>
      </c>
      <c r="B2401" t="s">
        <v>103</v>
      </c>
      <c r="C2401" t="s">
        <v>27</v>
      </c>
      <c r="D2401" t="s">
        <v>366</v>
      </c>
      <c r="E2401" t="s">
        <v>114</v>
      </c>
      <c r="F2401">
        <v>32459</v>
      </c>
      <c r="G2401" t="s">
        <v>220</v>
      </c>
      <c r="H2401" t="s">
        <v>80</v>
      </c>
      <c r="I2401" t="s">
        <v>81</v>
      </c>
      <c r="J2401" t="s">
        <v>82</v>
      </c>
      <c r="K2401" t="s">
        <v>53</v>
      </c>
      <c r="L2401" t="s">
        <v>165</v>
      </c>
      <c r="M2401" t="s">
        <v>83</v>
      </c>
      <c r="N2401" s="11" t="s">
        <v>84</v>
      </c>
      <c r="O2401" s="11" t="s">
        <v>2274</v>
      </c>
      <c r="P2401">
        <v>-8</v>
      </c>
      <c r="Q2401">
        <v>0</v>
      </c>
      <c r="R2401">
        <v>698.4</v>
      </c>
      <c r="S2401">
        <v>0</v>
      </c>
      <c r="T2401">
        <v>698.4</v>
      </c>
    </row>
    <row r="2402" spans="1:20" x14ac:dyDescent="0.25">
      <c r="A2402" t="s">
        <v>75</v>
      </c>
      <c r="B2402" t="s">
        <v>1284</v>
      </c>
      <c r="C2402" t="s">
        <v>27</v>
      </c>
      <c r="D2402" t="s">
        <v>237</v>
      </c>
      <c r="E2402" t="s">
        <v>114</v>
      </c>
      <c r="F2402">
        <v>34243</v>
      </c>
      <c r="G2402" t="s">
        <v>119</v>
      </c>
      <c r="H2402" t="s">
        <v>80</v>
      </c>
      <c r="I2402" t="s">
        <v>81</v>
      </c>
      <c r="J2402" t="s">
        <v>82</v>
      </c>
      <c r="K2402" t="s">
        <v>38</v>
      </c>
      <c r="L2402" t="s">
        <v>111</v>
      </c>
      <c r="M2402" t="s">
        <v>83</v>
      </c>
      <c r="N2402" s="11" t="s">
        <v>84</v>
      </c>
      <c r="O2402" s="11" t="s">
        <v>2274</v>
      </c>
      <c r="P2402">
        <v>-1</v>
      </c>
      <c r="Q2402">
        <v>0</v>
      </c>
      <c r="R2402">
        <v>115.2</v>
      </c>
      <c r="S2402">
        <v>0</v>
      </c>
      <c r="T2402">
        <v>115.2</v>
      </c>
    </row>
    <row r="2403" spans="1:20" x14ac:dyDescent="0.25">
      <c r="A2403" t="s">
        <v>75</v>
      </c>
      <c r="B2403" t="s">
        <v>404</v>
      </c>
      <c r="C2403" t="s">
        <v>29</v>
      </c>
      <c r="D2403" t="s">
        <v>405</v>
      </c>
      <c r="E2403" t="s">
        <v>78</v>
      </c>
      <c r="F2403">
        <v>15056</v>
      </c>
      <c r="G2403" t="s">
        <v>512</v>
      </c>
      <c r="H2403" t="s">
        <v>80</v>
      </c>
      <c r="I2403" t="s">
        <v>81</v>
      </c>
      <c r="J2403" t="s">
        <v>82</v>
      </c>
      <c r="K2403" t="s">
        <v>42</v>
      </c>
      <c r="L2403" t="s">
        <v>91</v>
      </c>
      <c r="M2403" t="s">
        <v>83</v>
      </c>
      <c r="N2403" s="11" t="s">
        <v>84</v>
      </c>
      <c r="O2403" s="11" t="s">
        <v>2274</v>
      </c>
      <c r="P2403">
        <v>-4</v>
      </c>
      <c r="Q2403">
        <v>0</v>
      </c>
      <c r="R2403">
        <v>160</v>
      </c>
      <c r="S2403">
        <v>0</v>
      </c>
      <c r="T2403">
        <v>160</v>
      </c>
    </row>
    <row r="2404" spans="1:20" x14ac:dyDescent="0.25">
      <c r="A2404" t="s">
        <v>75</v>
      </c>
      <c r="B2404" t="s">
        <v>331</v>
      </c>
      <c r="C2404" t="s">
        <v>18</v>
      </c>
      <c r="D2404" t="s">
        <v>332</v>
      </c>
      <c r="E2404" t="s">
        <v>333</v>
      </c>
      <c r="F2404">
        <v>72405</v>
      </c>
      <c r="G2404" t="s">
        <v>1639</v>
      </c>
      <c r="H2404" t="s">
        <v>80</v>
      </c>
      <c r="I2404" t="s">
        <v>164</v>
      </c>
      <c r="J2404" t="s">
        <v>90</v>
      </c>
      <c r="K2404" t="s">
        <v>44</v>
      </c>
      <c r="L2404" t="s">
        <v>144</v>
      </c>
      <c r="M2404" t="s">
        <v>92</v>
      </c>
      <c r="N2404" s="11" t="s">
        <v>84</v>
      </c>
      <c r="O2404" s="11" t="s">
        <v>2274</v>
      </c>
      <c r="P2404">
        <v>0</v>
      </c>
      <c r="Q2404">
        <v>24</v>
      </c>
      <c r="R2404">
        <v>0</v>
      </c>
      <c r="S2404">
        <v>332.4</v>
      </c>
      <c r="T2404">
        <v>-332.4</v>
      </c>
    </row>
    <row r="2405" spans="1:20" x14ac:dyDescent="0.25">
      <c r="A2405" t="s">
        <v>75</v>
      </c>
      <c r="B2405" t="s">
        <v>112</v>
      </c>
      <c r="C2405" t="s">
        <v>27</v>
      </c>
      <c r="D2405" t="s">
        <v>113</v>
      </c>
      <c r="E2405" t="s">
        <v>114</v>
      </c>
      <c r="F2405">
        <v>32256</v>
      </c>
      <c r="G2405" t="s">
        <v>264</v>
      </c>
      <c r="H2405" t="s">
        <v>80</v>
      </c>
      <c r="I2405" t="s">
        <v>281</v>
      </c>
      <c r="J2405" t="s">
        <v>90</v>
      </c>
      <c r="K2405" t="s">
        <v>42</v>
      </c>
      <c r="L2405" t="s">
        <v>91</v>
      </c>
      <c r="M2405" t="s">
        <v>92</v>
      </c>
      <c r="N2405" s="11" t="s">
        <v>84</v>
      </c>
      <c r="O2405" s="11" t="s">
        <v>2274</v>
      </c>
      <c r="P2405">
        <v>0</v>
      </c>
      <c r="Q2405">
        <v>49</v>
      </c>
      <c r="R2405">
        <v>0</v>
      </c>
      <c r="S2405">
        <v>464.88</v>
      </c>
      <c r="T2405">
        <v>-464.88</v>
      </c>
    </row>
    <row r="2406" spans="1:20" x14ac:dyDescent="0.25">
      <c r="A2406" t="s">
        <v>75</v>
      </c>
      <c r="B2406" t="s">
        <v>1640</v>
      </c>
      <c r="C2406" t="s">
        <v>28</v>
      </c>
      <c r="D2406" t="s">
        <v>259</v>
      </c>
      <c r="E2406" t="s">
        <v>95</v>
      </c>
      <c r="F2406">
        <v>80219</v>
      </c>
      <c r="G2406" t="s">
        <v>1257</v>
      </c>
      <c r="H2406" t="s">
        <v>80</v>
      </c>
      <c r="I2406" t="s">
        <v>81</v>
      </c>
      <c r="J2406" t="s">
        <v>82</v>
      </c>
      <c r="K2406" t="s">
        <v>53</v>
      </c>
      <c r="L2406" t="s">
        <v>139</v>
      </c>
      <c r="M2406" t="s">
        <v>83</v>
      </c>
      <c r="N2406" s="11" t="s">
        <v>84</v>
      </c>
      <c r="O2406" s="11" t="s">
        <v>2274</v>
      </c>
      <c r="P2406">
        <v>-2</v>
      </c>
      <c r="Q2406">
        <v>0</v>
      </c>
      <c r="R2406">
        <v>29.6</v>
      </c>
      <c r="S2406">
        <v>0</v>
      </c>
      <c r="T2406">
        <v>29.6</v>
      </c>
    </row>
    <row r="2407" spans="1:20" x14ac:dyDescent="0.25">
      <c r="A2407" t="s">
        <v>75</v>
      </c>
      <c r="B2407" t="s">
        <v>1641</v>
      </c>
      <c r="C2407" t="s">
        <v>21</v>
      </c>
      <c r="D2407" t="s">
        <v>1642</v>
      </c>
      <c r="E2407" t="s">
        <v>235</v>
      </c>
      <c r="F2407">
        <v>63026</v>
      </c>
      <c r="G2407" t="s">
        <v>271</v>
      </c>
      <c r="H2407" t="s">
        <v>80</v>
      </c>
      <c r="I2407" t="s">
        <v>81</v>
      </c>
      <c r="J2407" t="s">
        <v>90</v>
      </c>
      <c r="K2407" t="s">
        <v>38</v>
      </c>
      <c r="L2407" t="s">
        <v>129</v>
      </c>
      <c r="M2407" t="s">
        <v>92</v>
      </c>
      <c r="N2407" s="11" t="s">
        <v>84</v>
      </c>
      <c r="O2407" s="11" t="s">
        <v>2274</v>
      </c>
      <c r="P2407">
        <v>-1</v>
      </c>
      <c r="Q2407">
        <v>0</v>
      </c>
      <c r="R2407">
        <v>-178.55</v>
      </c>
      <c r="S2407">
        <v>0</v>
      </c>
      <c r="T2407">
        <v>-178.55</v>
      </c>
    </row>
    <row r="2408" spans="1:20" x14ac:dyDescent="0.25">
      <c r="A2408" t="s">
        <v>75</v>
      </c>
      <c r="B2408" t="s">
        <v>272</v>
      </c>
      <c r="C2408" t="s">
        <v>27</v>
      </c>
      <c r="D2408" t="s">
        <v>273</v>
      </c>
      <c r="E2408" t="s">
        <v>114</v>
      </c>
      <c r="F2408">
        <v>33909</v>
      </c>
      <c r="G2408" t="s">
        <v>458</v>
      </c>
      <c r="H2408" t="s">
        <v>80</v>
      </c>
      <c r="I2408" t="s">
        <v>81</v>
      </c>
      <c r="J2408" t="s">
        <v>90</v>
      </c>
      <c r="K2408" t="s">
        <v>53</v>
      </c>
      <c r="L2408" t="s">
        <v>459</v>
      </c>
      <c r="M2408" t="s">
        <v>92</v>
      </c>
      <c r="N2408" s="11" t="s">
        <v>84</v>
      </c>
      <c r="O2408" s="11" t="s">
        <v>2274</v>
      </c>
      <c r="P2408">
        <v>0</v>
      </c>
      <c r="Q2408">
        <v>5</v>
      </c>
      <c r="R2408">
        <v>0</v>
      </c>
      <c r="S2408">
        <v>789.75</v>
      </c>
      <c r="T2408">
        <v>-789.75</v>
      </c>
    </row>
    <row r="2409" spans="1:20" x14ac:dyDescent="0.25">
      <c r="A2409" t="s">
        <v>75</v>
      </c>
      <c r="B2409" t="s">
        <v>593</v>
      </c>
      <c r="C2409" t="s">
        <v>19</v>
      </c>
      <c r="D2409" t="s">
        <v>268</v>
      </c>
      <c r="E2409" t="s">
        <v>118</v>
      </c>
      <c r="F2409">
        <v>92121</v>
      </c>
      <c r="G2409" t="s">
        <v>388</v>
      </c>
      <c r="H2409" t="s">
        <v>80</v>
      </c>
      <c r="I2409" t="s">
        <v>81</v>
      </c>
      <c r="J2409" t="s">
        <v>90</v>
      </c>
      <c r="K2409" t="s">
        <v>38</v>
      </c>
      <c r="L2409" t="s">
        <v>111</v>
      </c>
      <c r="M2409" t="s">
        <v>92</v>
      </c>
      <c r="N2409" s="11" t="s">
        <v>84</v>
      </c>
      <c r="O2409" s="11" t="s">
        <v>2274</v>
      </c>
      <c r="P2409">
        <v>0</v>
      </c>
      <c r="Q2409">
        <v>4</v>
      </c>
      <c r="R2409">
        <v>0</v>
      </c>
      <c r="S2409">
        <v>596</v>
      </c>
      <c r="T2409">
        <v>-596</v>
      </c>
    </row>
    <row r="2410" spans="1:20" x14ac:dyDescent="0.25">
      <c r="A2410" t="s">
        <v>75</v>
      </c>
      <c r="B2410" t="s">
        <v>600</v>
      </c>
      <c r="C2410" t="s">
        <v>29</v>
      </c>
      <c r="D2410" t="s">
        <v>601</v>
      </c>
      <c r="E2410" t="s">
        <v>142</v>
      </c>
      <c r="F2410">
        <v>49629</v>
      </c>
      <c r="G2410" t="s">
        <v>697</v>
      </c>
      <c r="H2410" t="s">
        <v>80</v>
      </c>
      <c r="I2410" t="s">
        <v>281</v>
      </c>
      <c r="J2410" t="s">
        <v>82</v>
      </c>
      <c r="K2410" t="s">
        <v>42</v>
      </c>
      <c r="L2410" t="s">
        <v>91</v>
      </c>
      <c r="M2410" t="s">
        <v>83</v>
      </c>
      <c r="N2410" s="11" t="s">
        <v>84</v>
      </c>
      <c r="O2410" s="11" t="s">
        <v>2274</v>
      </c>
      <c r="P2410">
        <v>6</v>
      </c>
      <c r="Q2410">
        <v>0</v>
      </c>
      <c r="R2410">
        <v>111</v>
      </c>
      <c r="S2410">
        <v>0</v>
      </c>
      <c r="T2410">
        <v>111</v>
      </c>
    </row>
    <row r="2411" spans="1:20" x14ac:dyDescent="0.25">
      <c r="A2411" t="s">
        <v>75</v>
      </c>
      <c r="B2411" t="s">
        <v>372</v>
      </c>
      <c r="C2411" t="s">
        <v>19</v>
      </c>
      <c r="D2411" t="s">
        <v>172</v>
      </c>
      <c r="E2411" t="s">
        <v>147</v>
      </c>
      <c r="F2411">
        <v>85255</v>
      </c>
      <c r="G2411" t="s">
        <v>1643</v>
      </c>
      <c r="H2411" t="s">
        <v>80</v>
      </c>
      <c r="I2411" t="s">
        <v>281</v>
      </c>
      <c r="J2411" t="s">
        <v>82</v>
      </c>
      <c r="K2411" t="s">
        <v>53</v>
      </c>
      <c r="L2411" t="s">
        <v>165</v>
      </c>
      <c r="M2411" t="s">
        <v>83</v>
      </c>
      <c r="N2411" s="11" t="s">
        <v>84</v>
      </c>
      <c r="O2411" s="11" t="s">
        <v>2274</v>
      </c>
      <c r="P2411">
        <v>2</v>
      </c>
      <c r="Q2411">
        <v>0</v>
      </c>
      <c r="R2411">
        <v>194</v>
      </c>
      <c r="S2411">
        <v>0</v>
      </c>
      <c r="T2411">
        <v>194</v>
      </c>
    </row>
    <row r="2412" spans="1:20" x14ac:dyDescent="0.25">
      <c r="A2412" t="s">
        <v>75</v>
      </c>
      <c r="B2412" t="s">
        <v>120</v>
      </c>
      <c r="C2412" t="s">
        <v>22</v>
      </c>
      <c r="D2412" t="s">
        <v>121</v>
      </c>
      <c r="E2412" t="s">
        <v>122</v>
      </c>
      <c r="F2412">
        <v>20910</v>
      </c>
      <c r="G2412" t="s">
        <v>1013</v>
      </c>
      <c r="H2412" t="s">
        <v>80</v>
      </c>
      <c r="I2412" t="s">
        <v>281</v>
      </c>
      <c r="J2412" t="s">
        <v>82</v>
      </c>
      <c r="K2412" t="s">
        <v>42</v>
      </c>
      <c r="L2412" t="s">
        <v>91</v>
      </c>
      <c r="M2412" t="s">
        <v>83</v>
      </c>
      <c r="N2412" s="11" t="s">
        <v>84</v>
      </c>
      <c r="O2412" s="11" t="s">
        <v>2274</v>
      </c>
      <c r="P2412">
        <v>-7</v>
      </c>
      <c r="Q2412">
        <v>0</v>
      </c>
      <c r="R2412">
        <v>155.75</v>
      </c>
      <c r="S2412">
        <v>0</v>
      </c>
      <c r="T2412">
        <v>155.75</v>
      </c>
    </row>
    <row r="2413" spans="1:20" x14ac:dyDescent="0.25">
      <c r="A2413" t="s">
        <v>75</v>
      </c>
      <c r="B2413" t="s">
        <v>1644</v>
      </c>
      <c r="C2413" t="s">
        <v>19</v>
      </c>
      <c r="D2413" t="s">
        <v>319</v>
      </c>
      <c r="E2413" t="s">
        <v>320</v>
      </c>
      <c r="F2413">
        <v>96753</v>
      </c>
      <c r="G2413" t="s">
        <v>477</v>
      </c>
      <c r="H2413" t="s">
        <v>80</v>
      </c>
      <c r="I2413" t="s">
        <v>81</v>
      </c>
      <c r="J2413" t="s">
        <v>90</v>
      </c>
      <c r="K2413" t="s">
        <v>38</v>
      </c>
      <c r="L2413" t="s">
        <v>111</v>
      </c>
      <c r="M2413" t="s">
        <v>92</v>
      </c>
      <c r="N2413" s="11" t="s">
        <v>84</v>
      </c>
      <c r="O2413" s="11" t="s">
        <v>2274</v>
      </c>
      <c r="P2413">
        <v>0</v>
      </c>
      <c r="Q2413">
        <v>5</v>
      </c>
      <c r="R2413">
        <v>0</v>
      </c>
      <c r="S2413">
        <v>640</v>
      </c>
      <c r="T2413">
        <v>-640</v>
      </c>
    </row>
    <row r="2414" spans="1:20" x14ac:dyDescent="0.25">
      <c r="A2414" t="s">
        <v>75</v>
      </c>
      <c r="B2414" t="s">
        <v>1304</v>
      </c>
      <c r="C2414" t="s">
        <v>27</v>
      </c>
      <c r="D2414" t="s">
        <v>1305</v>
      </c>
      <c r="E2414" t="s">
        <v>114</v>
      </c>
      <c r="F2414">
        <v>33122</v>
      </c>
      <c r="G2414" t="s">
        <v>477</v>
      </c>
      <c r="H2414" t="s">
        <v>80</v>
      </c>
      <c r="I2414" t="s">
        <v>81</v>
      </c>
      <c r="J2414" t="s">
        <v>90</v>
      </c>
      <c r="K2414" t="s">
        <v>38</v>
      </c>
      <c r="L2414" t="s">
        <v>111</v>
      </c>
      <c r="M2414" t="s">
        <v>92</v>
      </c>
      <c r="N2414" s="11" t="s">
        <v>84</v>
      </c>
      <c r="O2414" s="11" t="s">
        <v>2274</v>
      </c>
      <c r="P2414">
        <v>0</v>
      </c>
      <c r="Q2414">
        <v>2</v>
      </c>
      <c r="R2414">
        <v>0</v>
      </c>
      <c r="S2414">
        <v>230.4</v>
      </c>
      <c r="T2414">
        <v>-230.4</v>
      </c>
    </row>
    <row r="2415" spans="1:20" x14ac:dyDescent="0.25">
      <c r="A2415" t="s">
        <v>75</v>
      </c>
      <c r="B2415" t="s">
        <v>1116</v>
      </c>
      <c r="C2415" t="s">
        <v>28</v>
      </c>
      <c r="D2415" t="s">
        <v>1117</v>
      </c>
      <c r="E2415" t="s">
        <v>95</v>
      </c>
      <c r="F2415" t="s">
        <v>1118</v>
      </c>
      <c r="G2415" t="s">
        <v>96</v>
      </c>
      <c r="H2415" t="s">
        <v>80</v>
      </c>
      <c r="I2415" t="s">
        <v>281</v>
      </c>
      <c r="J2415" t="s">
        <v>90</v>
      </c>
      <c r="K2415" t="s">
        <v>42</v>
      </c>
      <c r="L2415" t="s">
        <v>97</v>
      </c>
      <c r="M2415" t="s">
        <v>92</v>
      </c>
      <c r="N2415" s="11" t="s">
        <v>84</v>
      </c>
      <c r="O2415" s="11" t="s">
        <v>2274</v>
      </c>
      <c r="P2415">
        <v>0</v>
      </c>
      <c r="Q2415">
        <v>403</v>
      </c>
      <c r="R2415">
        <v>0</v>
      </c>
      <c r="S2415">
        <v>685.1</v>
      </c>
      <c r="T2415">
        <v>-685.1</v>
      </c>
    </row>
    <row r="2416" spans="1:20" x14ac:dyDescent="0.25">
      <c r="A2416" t="s">
        <v>75</v>
      </c>
      <c r="B2416" t="s">
        <v>335</v>
      </c>
      <c r="C2416" t="s">
        <v>30</v>
      </c>
      <c r="D2416" t="s">
        <v>336</v>
      </c>
      <c r="E2416" t="s">
        <v>337</v>
      </c>
      <c r="F2416">
        <v>54481</v>
      </c>
      <c r="G2416" t="s">
        <v>1645</v>
      </c>
      <c r="H2416" t="s">
        <v>80</v>
      </c>
      <c r="I2416" t="s">
        <v>281</v>
      </c>
      <c r="J2416" t="s">
        <v>90</v>
      </c>
      <c r="K2416" t="s">
        <v>38</v>
      </c>
      <c r="L2416" t="s">
        <v>1059</v>
      </c>
      <c r="M2416" t="s">
        <v>188</v>
      </c>
      <c r="N2416" s="11" t="s">
        <v>84</v>
      </c>
      <c r="O2416" s="11" t="s">
        <v>2274</v>
      </c>
      <c r="P2416">
        <v>0</v>
      </c>
      <c r="Q2416">
        <v>4</v>
      </c>
      <c r="R2416">
        <v>0</v>
      </c>
      <c r="S2416">
        <v>192.72</v>
      </c>
      <c r="T2416">
        <v>-192.72</v>
      </c>
    </row>
    <row r="2417" spans="1:20" x14ac:dyDescent="0.25">
      <c r="A2417" t="s">
        <v>75</v>
      </c>
      <c r="B2417" t="s">
        <v>913</v>
      </c>
      <c r="C2417" t="s">
        <v>18</v>
      </c>
      <c r="D2417" t="s">
        <v>914</v>
      </c>
      <c r="E2417" t="s">
        <v>191</v>
      </c>
      <c r="F2417">
        <v>77354</v>
      </c>
      <c r="G2417" t="s">
        <v>535</v>
      </c>
      <c r="H2417" t="s">
        <v>80</v>
      </c>
      <c r="I2417" t="s">
        <v>281</v>
      </c>
      <c r="J2417" t="s">
        <v>82</v>
      </c>
      <c r="K2417" t="s">
        <v>42</v>
      </c>
      <c r="L2417" t="s">
        <v>91</v>
      </c>
      <c r="M2417" t="s">
        <v>83</v>
      </c>
      <c r="N2417" s="11" t="s">
        <v>84</v>
      </c>
      <c r="O2417" s="11" t="s">
        <v>2274</v>
      </c>
      <c r="P2417">
        <v>-48</v>
      </c>
      <c r="Q2417">
        <v>0</v>
      </c>
      <c r="R2417">
        <v>600</v>
      </c>
      <c r="S2417">
        <v>0</v>
      </c>
      <c r="T2417">
        <v>600</v>
      </c>
    </row>
    <row r="2418" spans="1:20" x14ac:dyDescent="0.25">
      <c r="A2418" t="s">
        <v>75</v>
      </c>
      <c r="B2418" t="s">
        <v>630</v>
      </c>
      <c r="C2418" t="s">
        <v>27</v>
      </c>
      <c r="D2418" t="s">
        <v>631</v>
      </c>
      <c r="E2418" t="s">
        <v>114</v>
      </c>
      <c r="F2418">
        <v>33317</v>
      </c>
      <c r="G2418" t="s">
        <v>1132</v>
      </c>
      <c r="H2418" t="s">
        <v>80</v>
      </c>
      <c r="I2418" t="s">
        <v>281</v>
      </c>
      <c r="J2418" t="s">
        <v>82</v>
      </c>
      <c r="K2418" t="s">
        <v>42</v>
      </c>
      <c r="L2418" t="s">
        <v>91</v>
      </c>
      <c r="M2418" t="s">
        <v>83</v>
      </c>
      <c r="N2418" s="11" t="s">
        <v>84</v>
      </c>
      <c r="O2418" s="11" t="s">
        <v>2274</v>
      </c>
      <c r="P2418">
        <v>2</v>
      </c>
      <c r="Q2418">
        <v>0</v>
      </c>
      <c r="R2418">
        <v>81.400000000000006</v>
      </c>
      <c r="S2418">
        <v>0</v>
      </c>
      <c r="T2418">
        <v>81.400000000000006</v>
      </c>
    </row>
    <row r="2419" spans="1:20" x14ac:dyDescent="0.25">
      <c r="A2419" t="s">
        <v>75</v>
      </c>
      <c r="B2419" t="s">
        <v>385</v>
      </c>
      <c r="C2419" t="s">
        <v>26</v>
      </c>
      <c r="D2419" t="s">
        <v>361</v>
      </c>
      <c r="E2419" t="s">
        <v>105</v>
      </c>
      <c r="F2419">
        <v>29601</v>
      </c>
      <c r="G2419" t="s">
        <v>263</v>
      </c>
      <c r="H2419" t="s">
        <v>80</v>
      </c>
      <c r="I2419" t="s">
        <v>81</v>
      </c>
      <c r="J2419" t="s">
        <v>90</v>
      </c>
      <c r="K2419" t="s">
        <v>53</v>
      </c>
      <c r="L2419" t="s">
        <v>165</v>
      </c>
      <c r="M2419" t="s">
        <v>92</v>
      </c>
      <c r="N2419" s="11" t="s">
        <v>84</v>
      </c>
      <c r="O2419" s="11" t="s">
        <v>2274</v>
      </c>
      <c r="P2419">
        <v>0</v>
      </c>
      <c r="Q2419">
        <v>2</v>
      </c>
      <c r="R2419">
        <v>0</v>
      </c>
      <c r="S2419">
        <v>264</v>
      </c>
      <c r="T2419">
        <v>-264</v>
      </c>
    </row>
    <row r="2420" spans="1:20" x14ac:dyDescent="0.25">
      <c r="A2420" t="s">
        <v>75</v>
      </c>
      <c r="B2420" t="s">
        <v>505</v>
      </c>
      <c r="C2420" t="s">
        <v>29</v>
      </c>
      <c r="D2420" t="s">
        <v>506</v>
      </c>
      <c r="E2420" t="s">
        <v>87</v>
      </c>
      <c r="F2420">
        <v>43528</v>
      </c>
      <c r="G2420" t="s">
        <v>1033</v>
      </c>
      <c r="H2420" t="s">
        <v>80</v>
      </c>
      <c r="I2420" t="s">
        <v>89</v>
      </c>
      <c r="J2420" t="s">
        <v>90</v>
      </c>
      <c r="K2420" t="s">
        <v>53</v>
      </c>
      <c r="L2420" t="s">
        <v>368</v>
      </c>
      <c r="M2420" t="s">
        <v>92</v>
      </c>
      <c r="N2420" s="11" t="s">
        <v>84</v>
      </c>
      <c r="O2420" s="11" t="s">
        <v>2274</v>
      </c>
      <c r="P2420">
        <v>0</v>
      </c>
      <c r="Q2420">
        <v>20</v>
      </c>
      <c r="R2420">
        <v>0</v>
      </c>
      <c r="S2420">
        <v>3325</v>
      </c>
      <c r="T2420">
        <v>-3325</v>
      </c>
    </row>
    <row r="2421" spans="1:20" x14ac:dyDescent="0.25">
      <c r="A2421" t="s">
        <v>75</v>
      </c>
      <c r="B2421" t="s">
        <v>483</v>
      </c>
      <c r="C2421" t="s">
        <v>18</v>
      </c>
      <c r="D2421" t="s">
        <v>332</v>
      </c>
      <c r="E2421" t="s">
        <v>333</v>
      </c>
      <c r="F2421">
        <v>72401</v>
      </c>
      <c r="G2421" t="s">
        <v>338</v>
      </c>
      <c r="H2421" t="s">
        <v>80</v>
      </c>
      <c r="I2421" t="s">
        <v>81</v>
      </c>
      <c r="J2421" t="s">
        <v>90</v>
      </c>
      <c r="K2421" t="s">
        <v>38</v>
      </c>
      <c r="L2421" t="s">
        <v>111</v>
      </c>
      <c r="M2421" t="s">
        <v>92</v>
      </c>
      <c r="N2421" s="11" t="s">
        <v>84</v>
      </c>
      <c r="O2421" s="11" t="s">
        <v>2274</v>
      </c>
      <c r="P2421">
        <v>0</v>
      </c>
      <c r="Q2421">
        <v>1</v>
      </c>
      <c r="R2421">
        <v>0</v>
      </c>
      <c r="S2421">
        <v>213.7</v>
      </c>
      <c r="T2421">
        <v>-213.7</v>
      </c>
    </row>
    <row r="2422" spans="1:20" x14ac:dyDescent="0.25">
      <c r="A2422" t="s">
        <v>75</v>
      </c>
      <c r="B2422" t="s">
        <v>1246</v>
      </c>
      <c r="C2422" t="s">
        <v>24</v>
      </c>
      <c r="D2422" t="s">
        <v>691</v>
      </c>
      <c r="E2422" t="s">
        <v>337</v>
      </c>
      <c r="F2422">
        <v>54016</v>
      </c>
      <c r="G2422" t="s">
        <v>994</v>
      </c>
      <c r="H2422" t="s">
        <v>80</v>
      </c>
      <c r="I2422" t="s">
        <v>89</v>
      </c>
      <c r="J2422" t="s">
        <v>90</v>
      </c>
      <c r="K2422" t="s">
        <v>53</v>
      </c>
      <c r="L2422" t="s">
        <v>368</v>
      </c>
      <c r="M2422" t="s">
        <v>92</v>
      </c>
      <c r="N2422" s="11" t="s">
        <v>84</v>
      </c>
      <c r="O2422" s="11" t="s">
        <v>2274</v>
      </c>
      <c r="P2422">
        <v>0</v>
      </c>
      <c r="Q2422">
        <v>1</v>
      </c>
      <c r="R2422">
        <v>0</v>
      </c>
      <c r="S2422">
        <v>132.35</v>
      </c>
      <c r="T2422">
        <v>-132.35</v>
      </c>
    </row>
    <row r="2423" spans="1:20" x14ac:dyDescent="0.25">
      <c r="A2423" t="s">
        <v>75</v>
      </c>
      <c r="B2423" t="s">
        <v>335</v>
      </c>
      <c r="C2423" t="s">
        <v>30</v>
      </c>
      <c r="D2423" t="s">
        <v>336</v>
      </c>
      <c r="E2423" t="s">
        <v>337</v>
      </c>
      <c r="F2423">
        <v>54481</v>
      </c>
      <c r="G2423" t="s">
        <v>271</v>
      </c>
      <c r="H2423" t="s">
        <v>80</v>
      </c>
      <c r="I2423" t="s">
        <v>81</v>
      </c>
      <c r="J2423" t="s">
        <v>90</v>
      </c>
      <c r="K2423" t="s">
        <v>38</v>
      </c>
      <c r="L2423" t="s">
        <v>129</v>
      </c>
      <c r="M2423" t="s">
        <v>92</v>
      </c>
      <c r="N2423" s="11" t="s">
        <v>84</v>
      </c>
      <c r="O2423" s="11" t="s">
        <v>2274</v>
      </c>
      <c r="P2423">
        <v>0</v>
      </c>
      <c r="Q2423">
        <v>1</v>
      </c>
      <c r="R2423">
        <v>0</v>
      </c>
      <c r="S2423">
        <v>158.58000000000001</v>
      </c>
      <c r="T2423">
        <v>-158.58000000000001</v>
      </c>
    </row>
    <row r="2424" spans="1:20" x14ac:dyDescent="0.25">
      <c r="A2424" t="s">
        <v>75</v>
      </c>
      <c r="B2424" t="s">
        <v>1462</v>
      </c>
      <c r="C2424" t="s">
        <v>27</v>
      </c>
      <c r="D2424" t="s">
        <v>1463</v>
      </c>
      <c r="E2424" t="s">
        <v>114</v>
      </c>
      <c r="F2424">
        <v>33477</v>
      </c>
      <c r="G2424" t="s">
        <v>392</v>
      </c>
      <c r="H2424" t="s">
        <v>80</v>
      </c>
      <c r="I2424" t="s">
        <v>281</v>
      </c>
      <c r="J2424" t="s">
        <v>82</v>
      </c>
      <c r="K2424" t="s">
        <v>42</v>
      </c>
      <c r="L2424" t="s">
        <v>91</v>
      </c>
      <c r="M2424" t="s">
        <v>83</v>
      </c>
      <c r="N2424" s="11" t="s">
        <v>84</v>
      </c>
      <c r="O2424" s="11" t="s">
        <v>2274</v>
      </c>
      <c r="P2424">
        <v>-8</v>
      </c>
      <c r="Q2424">
        <v>0</v>
      </c>
      <c r="R2424">
        <v>148.5</v>
      </c>
      <c r="S2424">
        <v>0</v>
      </c>
      <c r="T2424">
        <v>148.5</v>
      </c>
    </row>
    <row r="2425" spans="1:20" x14ac:dyDescent="0.25">
      <c r="A2425" t="s">
        <v>75</v>
      </c>
      <c r="B2425" t="s">
        <v>125</v>
      </c>
      <c r="C2425" t="s">
        <v>29</v>
      </c>
      <c r="D2425" t="s">
        <v>126</v>
      </c>
      <c r="E2425" t="s">
        <v>100</v>
      </c>
      <c r="F2425">
        <v>46567</v>
      </c>
      <c r="G2425" t="s">
        <v>757</v>
      </c>
      <c r="H2425" t="s">
        <v>80</v>
      </c>
      <c r="I2425" t="s">
        <v>81</v>
      </c>
      <c r="J2425" t="s">
        <v>82</v>
      </c>
      <c r="K2425" t="s">
        <v>53</v>
      </c>
      <c r="L2425" t="s">
        <v>228</v>
      </c>
      <c r="M2425" t="s">
        <v>83</v>
      </c>
      <c r="N2425" s="11" t="s">
        <v>84</v>
      </c>
      <c r="O2425" s="11" t="s">
        <v>2274</v>
      </c>
      <c r="P2425">
        <v>3</v>
      </c>
      <c r="Q2425">
        <v>0</v>
      </c>
      <c r="R2425">
        <v>363</v>
      </c>
      <c r="S2425">
        <v>0</v>
      </c>
      <c r="T2425">
        <v>363</v>
      </c>
    </row>
    <row r="2426" spans="1:20" x14ac:dyDescent="0.25">
      <c r="A2426" t="s">
        <v>75</v>
      </c>
      <c r="B2426" t="s">
        <v>344</v>
      </c>
      <c r="C2426" t="s">
        <v>18</v>
      </c>
      <c r="D2426" t="s">
        <v>345</v>
      </c>
      <c r="E2426" t="s">
        <v>333</v>
      </c>
      <c r="F2426">
        <v>72205</v>
      </c>
      <c r="G2426" t="s">
        <v>1646</v>
      </c>
      <c r="H2426" t="s">
        <v>80</v>
      </c>
      <c r="I2426" t="s">
        <v>81</v>
      </c>
      <c r="J2426" t="s">
        <v>82</v>
      </c>
      <c r="K2426" t="s">
        <v>40</v>
      </c>
      <c r="L2426" t="s">
        <v>347</v>
      </c>
      <c r="M2426" t="s">
        <v>83</v>
      </c>
      <c r="N2426" s="11" t="s">
        <v>84</v>
      </c>
      <c r="O2426" s="11" t="s">
        <v>2274</v>
      </c>
      <c r="P2426">
        <v>-161</v>
      </c>
      <c r="Q2426">
        <v>0</v>
      </c>
      <c r="R2426">
        <v>304.29000000000002</v>
      </c>
      <c r="S2426">
        <v>0</v>
      </c>
      <c r="T2426">
        <v>304.29000000000002</v>
      </c>
    </row>
    <row r="2427" spans="1:20" x14ac:dyDescent="0.25">
      <c r="A2427" t="s">
        <v>75</v>
      </c>
      <c r="B2427" t="s">
        <v>157</v>
      </c>
      <c r="C2427" t="s">
        <v>21</v>
      </c>
      <c r="D2427" t="s">
        <v>158</v>
      </c>
      <c r="E2427" t="s">
        <v>159</v>
      </c>
      <c r="F2427">
        <v>66205</v>
      </c>
      <c r="G2427" t="s">
        <v>725</v>
      </c>
      <c r="H2427" t="s">
        <v>80</v>
      </c>
      <c r="I2427" t="s">
        <v>81</v>
      </c>
      <c r="J2427" t="s">
        <v>82</v>
      </c>
      <c r="K2427" t="s">
        <v>53</v>
      </c>
      <c r="L2427" t="s">
        <v>165</v>
      </c>
      <c r="M2427" t="s">
        <v>83</v>
      </c>
      <c r="N2427" s="11" t="s">
        <v>84</v>
      </c>
      <c r="O2427" s="11" t="s">
        <v>2274</v>
      </c>
      <c r="P2427">
        <v>-1</v>
      </c>
      <c r="Q2427">
        <v>0</v>
      </c>
      <c r="R2427">
        <v>127.05</v>
      </c>
      <c r="S2427">
        <v>0</v>
      </c>
      <c r="T2427">
        <v>127.05</v>
      </c>
    </row>
    <row r="2428" spans="1:20" x14ac:dyDescent="0.25">
      <c r="A2428" t="s">
        <v>75</v>
      </c>
      <c r="B2428" t="s">
        <v>399</v>
      </c>
      <c r="C2428" t="s">
        <v>28</v>
      </c>
      <c r="D2428" t="s">
        <v>400</v>
      </c>
      <c r="E2428" t="s">
        <v>295</v>
      </c>
      <c r="F2428">
        <v>84070</v>
      </c>
      <c r="G2428" t="s">
        <v>392</v>
      </c>
      <c r="H2428" t="s">
        <v>80</v>
      </c>
      <c r="I2428" t="s">
        <v>281</v>
      </c>
      <c r="J2428" t="s">
        <v>82</v>
      </c>
      <c r="K2428" t="s">
        <v>42</v>
      </c>
      <c r="L2428" t="s">
        <v>91</v>
      </c>
      <c r="M2428" t="s">
        <v>83</v>
      </c>
      <c r="N2428" s="11" t="s">
        <v>84</v>
      </c>
      <c r="O2428" s="11" t="s">
        <v>2274</v>
      </c>
      <c r="P2428">
        <v>-320</v>
      </c>
      <c r="Q2428">
        <v>0</v>
      </c>
      <c r="R2428">
        <v>2640</v>
      </c>
      <c r="S2428">
        <v>0</v>
      </c>
      <c r="T2428">
        <v>2640</v>
      </c>
    </row>
    <row r="2429" spans="1:20" x14ac:dyDescent="0.25">
      <c r="A2429" t="s">
        <v>75</v>
      </c>
      <c r="B2429" t="s">
        <v>479</v>
      </c>
      <c r="C2429" t="s">
        <v>25</v>
      </c>
      <c r="D2429" t="s">
        <v>480</v>
      </c>
      <c r="E2429" t="s">
        <v>186</v>
      </c>
      <c r="F2429">
        <v>11735</v>
      </c>
      <c r="G2429" t="s">
        <v>96</v>
      </c>
      <c r="H2429" t="s">
        <v>80</v>
      </c>
      <c r="I2429" t="s">
        <v>281</v>
      </c>
      <c r="J2429" t="s">
        <v>90</v>
      </c>
      <c r="K2429" t="s">
        <v>42</v>
      </c>
      <c r="L2429" t="s">
        <v>97</v>
      </c>
      <c r="M2429" t="s">
        <v>92</v>
      </c>
      <c r="N2429" s="11" t="s">
        <v>84</v>
      </c>
      <c r="O2429" s="11" t="s">
        <v>2274</v>
      </c>
      <c r="P2429">
        <v>0</v>
      </c>
      <c r="Q2429">
        <v>18</v>
      </c>
      <c r="R2429">
        <v>0</v>
      </c>
      <c r="S2429">
        <v>27.54</v>
      </c>
      <c r="T2429">
        <v>-27.54</v>
      </c>
    </row>
    <row r="2430" spans="1:20" x14ac:dyDescent="0.25">
      <c r="A2430" t="s">
        <v>75</v>
      </c>
      <c r="B2430" t="s">
        <v>783</v>
      </c>
      <c r="C2430" t="s">
        <v>22</v>
      </c>
      <c r="D2430" t="s">
        <v>784</v>
      </c>
      <c r="E2430" t="s">
        <v>122</v>
      </c>
      <c r="F2430">
        <v>20852</v>
      </c>
      <c r="G2430" t="s">
        <v>152</v>
      </c>
      <c r="H2430" t="s">
        <v>80</v>
      </c>
      <c r="I2430" t="s">
        <v>81</v>
      </c>
      <c r="J2430" t="s">
        <v>90</v>
      </c>
      <c r="K2430" t="s">
        <v>38</v>
      </c>
      <c r="L2430" t="s">
        <v>111</v>
      </c>
      <c r="M2430" t="s">
        <v>92</v>
      </c>
      <c r="N2430" s="11" t="s">
        <v>84</v>
      </c>
      <c r="O2430" s="11" t="s">
        <v>2274</v>
      </c>
      <c r="P2430">
        <v>0</v>
      </c>
      <c r="Q2430">
        <v>6</v>
      </c>
      <c r="R2430">
        <v>0</v>
      </c>
      <c r="S2430">
        <v>360.77</v>
      </c>
      <c r="T2430">
        <v>-360.77</v>
      </c>
    </row>
    <row r="2431" spans="1:20" x14ac:dyDescent="0.25">
      <c r="A2431" t="s">
        <v>75</v>
      </c>
      <c r="B2431" t="s">
        <v>189</v>
      </c>
      <c r="C2431" t="s">
        <v>18</v>
      </c>
      <c r="D2431" t="s">
        <v>190</v>
      </c>
      <c r="E2431" t="s">
        <v>191</v>
      </c>
      <c r="F2431">
        <v>76262</v>
      </c>
      <c r="G2431" t="s">
        <v>263</v>
      </c>
      <c r="H2431" t="s">
        <v>80</v>
      </c>
      <c r="I2431" t="s">
        <v>81</v>
      </c>
      <c r="J2431" t="s">
        <v>90</v>
      </c>
      <c r="K2431" t="s">
        <v>53</v>
      </c>
      <c r="L2431" t="s">
        <v>165</v>
      </c>
      <c r="M2431" t="s">
        <v>92</v>
      </c>
      <c r="N2431" s="11" t="s">
        <v>84</v>
      </c>
      <c r="O2431" s="11" t="s">
        <v>2274</v>
      </c>
      <c r="P2431">
        <v>0</v>
      </c>
      <c r="Q2431">
        <v>3</v>
      </c>
      <c r="R2431">
        <v>0</v>
      </c>
      <c r="S2431">
        <v>396</v>
      </c>
      <c r="T2431">
        <v>-396</v>
      </c>
    </row>
    <row r="2432" spans="1:20" x14ac:dyDescent="0.25">
      <c r="A2432" t="s">
        <v>75</v>
      </c>
      <c r="B2432" t="s">
        <v>299</v>
      </c>
      <c r="C2432" t="s">
        <v>29</v>
      </c>
      <c r="D2432" t="s">
        <v>300</v>
      </c>
      <c r="E2432" t="s">
        <v>87</v>
      </c>
      <c r="F2432">
        <v>44147</v>
      </c>
      <c r="G2432" t="s">
        <v>1239</v>
      </c>
      <c r="H2432" t="s">
        <v>80</v>
      </c>
      <c r="I2432" t="s">
        <v>281</v>
      </c>
      <c r="J2432" t="s">
        <v>82</v>
      </c>
      <c r="K2432" t="s">
        <v>42</v>
      </c>
      <c r="L2432" t="s">
        <v>91</v>
      </c>
      <c r="M2432" t="s">
        <v>83</v>
      </c>
      <c r="N2432" s="11" t="s">
        <v>84</v>
      </c>
      <c r="O2432" s="11" t="s">
        <v>2274</v>
      </c>
      <c r="P2432">
        <v>-2</v>
      </c>
      <c r="Q2432">
        <v>0</v>
      </c>
      <c r="R2432">
        <v>19.600000000000001</v>
      </c>
      <c r="S2432">
        <v>0</v>
      </c>
      <c r="T2432">
        <v>19.600000000000001</v>
      </c>
    </row>
    <row r="2433" spans="1:20" x14ac:dyDescent="0.25">
      <c r="A2433" t="s">
        <v>75</v>
      </c>
      <c r="B2433" t="s">
        <v>301</v>
      </c>
      <c r="C2433" t="s">
        <v>29</v>
      </c>
      <c r="D2433" t="s">
        <v>302</v>
      </c>
      <c r="E2433" t="s">
        <v>87</v>
      </c>
      <c r="F2433">
        <v>45005</v>
      </c>
      <c r="G2433" t="s">
        <v>1647</v>
      </c>
      <c r="H2433" t="s">
        <v>80</v>
      </c>
      <c r="I2433" t="s">
        <v>81</v>
      </c>
      <c r="J2433" t="s">
        <v>90</v>
      </c>
      <c r="K2433" t="s">
        <v>38</v>
      </c>
      <c r="L2433" t="s">
        <v>1096</v>
      </c>
      <c r="M2433" t="s">
        <v>92</v>
      </c>
      <c r="N2433" s="11" t="s">
        <v>84</v>
      </c>
      <c r="O2433" s="11" t="s">
        <v>2274</v>
      </c>
      <c r="P2433">
        <v>0</v>
      </c>
      <c r="Q2433">
        <v>8</v>
      </c>
      <c r="R2433">
        <v>0</v>
      </c>
      <c r="S2433">
        <v>604</v>
      </c>
      <c r="T2433">
        <v>-604</v>
      </c>
    </row>
    <row r="2434" spans="1:20" x14ac:dyDescent="0.25">
      <c r="A2434" t="s">
        <v>75</v>
      </c>
      <c r="B2434" t="s">
        <v>413</v>
      </c>
      <c r="C2434" t="s">
        <v>30</v>
      </c>
      <c r="D2434" t="s">
        <v>414</v>
      </c>
      <c r="E2434" t="s">
        <v>415</v>
      </c>
      <c r="F2434">
        <v>19805</v>
      </c>
      <c r="G2434" t="s">
        <v>205</v>
      </c>
      <c r="H2434" t="s">
        <v>80</v>
      </c>
      <c r="I2434" t="s">
        <v>281</v>
      </c>
      <c r="J2434" t="s">
        <v>90</v>
      </c>
      <c r="K2434" t="s">
        <v>42</v>
      </c>
      <c r="L2434" t="s">
        <v>91</v>
      </c>
      <c r="M2434" t="s">
        <v>92</v>
      </c>
      <c r="N2434" s="11" t="s">
        <v>84</v>
      </c>
      <c r="O2434" s="11" t="s">
        <v>2274</v>
      </c>
      <c r="P2434">
        <v>0</v>
      </c>
      <c r="Q2434">
        <v>8</v>
      </c>
      <c r="R2434">
        <v>0</v>
      </c>
      <c r="S2434">
        <v>74</v>
      </c>
      <c r="T2434">
        <v>-74</v>
      </c>
    </row>
    <row r="2435" spans="1:20" x14ac:dyDescent="0.25">
      <c r="A2435" t="s">
        <v>75</v>
      </c>
      <c r="B2435" t="s">
        <v>200</v>
      </c>
      <c r="C2435" t="s">
        <v>28</v>
      </c>
      <c r="D2435" t="s">
        <v>201</v>
      </c>
      <c r="E2435" t="s">
        <v>95</v>
      </c>
      <c r="F2435">
        <v>80002</v>
      </c>
      <c r="G2435" t="s">
        <v>1482</v>
      </c>
      <c r="H2435" t="s">
        <v>133</v>
      </c>
      <c r="I2435" t="s">
        <v>81</v>
      </c>
      <c r="J2435" t="s">
        <v>90</v>
      </c>
      <c r="K2435" t="s">
        <v>53</v>
      </c>
      <c r="L2435" t="s">
        <v>193</v>
      </c>
      <c r="M2435" t="s">
        <v>229</v>
      </c>
      <c r="N2435" s="11" t="s">
        <v>84</v>
      </c>
      <c r="O2435" s="11" t="s">
        <v>2274</v>
      </c>
      <c r="P2435">
        <v>0</v>
      </c>
      <c r="Q2435">
        <v>14</v>
      </c>
      <c r="R2435">
        <v>0</v>
      </c>
      <c r="S2435">
        <v>263.2</v>
      </c>
      <c r="T2435">
        <v>-263.2</v>
      </c>
    </row>
    <row r="2436" spans="1:20" x14ac:dyDescent="0.25">
      <c r="A2436" t="s">
        <v>75</v>
      </c>
      <c r="B2436" t="s">
        <v>858</v>
      </c>
      <c r="C2436" t="s">
        <v>23</v>
      </c>
      <c r="D2436" t="s">
        <v>859</v>
      </c>
      <c r="E2436" t="s">
        <v>176</v>
      </c>
      <c r="F2436">
        <v>98335</v>
      </c>
      <c r="G2436" t="s">
        <v>352</v>
      </c>
      <c r="H2436" t="s">
        <v>80</v>
      </c>
      <c r="I2436" t="s">
        <v>81</v>
      </c>
      <c r="J2436" t="s">
        <v>90</v>
      </c>
      <c r="K2436" t="s">
        <v>42</v>
      </c>
      <c r="L2436" t="s">
        <v>91</v>
      </c>
      <c r="M2436" t="s">
        <v>92</v>
      </c>
      <c r="N2436" s="11" t="s">
        <v>84</v>
      </c>
      <c r="O2436" s="11" t="s">
        <v>2274</v>
      </c>
      <c r="P2436">
        <v>0</v>
      </c>
      <c r="Q2436">
        <v>12</v>
      </c>
      <c r="R2436">
        <v>0</v>
      </c>
      <c r="S2436">
        <v>174</v>
      </c>
      <c r="T2436">
        <v>-174</v>
      </c>
    </row>
    <row r="2437" spans="1:20" x14ac:dyDescent="0.25">
      <c r="A2437" t="s">
        <v>75</v>
      </c>
      <c r="B2437" t="s">
        <v>1219</v>
      </c>
      <c r="C2437" t="s">
        <v>28</v>
      </c>
      <c r="D2437" t="s">
        <v>1220</v>
      </c>
      <c r="E2437" t="s">
        <v>95</v>
      </c>
      <c r="F2437">
        <v>80235</v>
      </c>
      <c r="G2437" t="s">
        <v>1088</v>
      </c>
      <c r="H2437" t="s">
        <v>461</v>
      </c>
      <c r="I2437" t="s">
        <v>81</v>
      </c>
      <c r="J2437" t="s">
        <v>90</v>
      </c>
      <c r="K2437" t="s">
        <v>42</v>
      </c>
      <c r="L2437" t="s">
        <v>91</v>
      </c>
      <c r="M2437" t="s">
        <v>92</v>
      </c>
      <c r="N2437" s="11" t="s">
        <v>84</v>
      </c>
      <c r="O2437" s="11" t="s">
        <v>2274</v>
      </c>
      <c r="P2437">
        <v>0</v>
      </c>
      <c r="Q2437">
        <v>30</v>
      </c>
      <c r="R2437">
        <v>0</v>
      </c>
      <c r="S2437">
        <v>58.5</v>
      </c>
      <c r="T2437">
        <v>-58.5</v>
      </c>
    </row>
    <row r="2438" spans="1:20" x14ac:dyDescent="0.25">
      <c r="A2438" t="s">
        <v>75</v>
      </c>
      <c r="B2438" t="s">
        <v>744</v>
      </c>
      <c r="C2438" t="s">
        <v>29</v>
      </c>
      <c r="D2438" t="s">
        <v>745</v>
      </c>
      <c r="E2438" t="s">
        <v>100</v>
      </c>
      <c r="F2438">
        <v>46733</v>
      </c>
      <c r="G2438" t="s">
        <v>128</v>
      </c>
      <c r="H2438" t="s">
        <v>80</v>
      </c>
      <c r="I2438" t="s">
        <v>81</v>
      </c>
      <c r="J2438" t="s">
        <v>82</v>
      </c>
      <c r="K2438" t="s">
        <v>38</v>
      </c>
      <c r="L2438" t="s">
        <v>129</v>
      </c>
      <c r="M2438" t="s">
        <v>83</v>
      </c>
      <c r="N2438" s="11" t="s">
        <v>84</v>
      </c>
      <c r="O2438" s="11" t="s">
        <v>2274</v>
      </c>
      <c r="P2438">
        <v>-1</v>
      </c>
      <c r="Q2438">
        <v>0</v>
      </c>
      <c r="R2438">
        <v>49.63</v>
      </c>
      <c r="S2438">
        <v>0</v>
      </c>
      <c r="T2438">
        <v>49.63</v>
      </c>
    </row>
    <row r="2439" spans="1:20" x14ac:dyDescent="0.25">
      <c r="A2439" t="s">
        <v>75</v>
      </c>
      <c r="B2439" t="s">
        <v>612</v>
      </c>
      <c r="C2439" t="s">
        <v>29</v>
      </c>
      <c r="D2439" t="s">
        <v>613</v>
      </c>
      <c r="E2439" t="s">
        <v>142</v>
      </c>
      <c r="F2439">
        <v>48084</v>
      </c>
      <c r="G2439" t="s">
        <v>545</v>
      </c>
      <c r="H2439" t="s">
        <v>210</v>
      </c>
      <c r="I2439" t="s">
        <v>81</v>
      </c>
      <c r="J2439" t="s">
        <v>90</v>
      </c>
      <c r="K2439" t="s">
        <v>40</v>
      </c>
      <c r="L2439" t="s">
        <v>211</v>
      </c>
      <c r="M2439" t="s">
        <v>92</v>
      </c>
      <c r="N2439" s="11" t="s">
        <v>84</v>
      </c>
      <c r="O2439" s="11" t="s">
        <v>2274</v>
      </c>
      <c r="P2439">
        <v>0</v>
      </c>
      <c r="Q2439">
        <v>30</v>
      </c>
      <c r="R2439">
        <v>0</v>
      </c>
      <c r="S2439">
        <v>9939</v>
      </c>
      <c r="T2439">
        <v>-9939</v>
      </c>
    </row>
    <row r="2440" spans="1:20" x14ac:dyDescent="0.25">
      <c r="A2440" t="s">
        <v>75</v>
      </c>
      <c r="B2440" t="s">
        <v>351</v>
      </c>
      <c r="C2440" t="s">
        <v>22</v>
      </c>
      <c r="D2440" t="s">
        <v>190</v>
      </c>
      <c r="E2440" t="s">
        <v>137</v>
      </c>
      <c r="F2440">
        <v>24018</v>
      </c>
      <c r="G2440" t="s">
        <v>202</v>
      </c>
      <c r="H2440" t="s">
        <v>80</v>
      </c>
      <c r="I2440" t="s">
        <v>81</v>
      </c>
      <c r="J2440" t="s">
        <v>90</v>
      </c>
      <c r="K2440" t="s">
        <v>42</v>
      </c>
      <c r="L2440" t="s">
        <v>91</v>
      </c>
      <c r="M2440" t="s">
        <v>188</v>
      </c>
      <c r="N2440" s="11" t="s">
        <v>84</v>
      </c>
      <c r="O2440" s="11" t="s">
        <v>2274</v>
      </c>
      <c r="P2440">
        <v>0</v>
      </c>
      <c r="Q2440">
        <v>10</v>
      </c>
      <c r="R2440">
        <v>0</v>
      </c>
      <c r="S2440">
        <v>82.5</v>
      </c>
      <c r="T2440">
        <v>-82.5</v>
      </c>
    </row>
    <row r="2441" spans="1:20" x14ac:dyDescent="0.25">
      <c r="A2441" t="s">
        <v>75</v>
      </c>
      <c r="B2441" t="s">
        <v>960</v>
      </c>
      <c r="C2441" t="s">
        <v>22</v>
      </c>
      <c r="D2441" t="s">
        <v>961</v>
      </c>
      <c r="E2441" t="s">
        <v>137</v>
      </c>
      <c r="F2441">
        <v>23320</v>
      </c>
      <c r="G2441" t="s">
        <v>490</v>
      </c>
      <c r="H2441" t="s">
        <v>80</v>
      </c>
      <c r="I2441" t="s">
        <v>81</v>
      </c>
      <c r="J2441" t="s">
        <v>82</v>
      </c>
      <c r="K2441" t="s">
        <v>38</v>
      </c>
      <c r="L2441" t="s">
        <v>111</v>
      </c>
      <c r="M2441" t="s">
        <v>83</v>
      </c>
      <c r="N2441" s="11" t="s">
        <v>84</v>
      </c>
      <c r="O2441" s="11" t="s">
        <v>2274</v>
      </c>
      <c r="P2441">
        <v>-3</v>
      </c>
      <c r="Q2441">
        <v>0</v>
      </c>
      <c r="R2441">
        <v>209.25</v>
      </c>
      <c r="S2441">
        <v>0</v>
      </c>
      <c r="T2441">
        <v>209.25</v>
      </c>
    </row>
    <row r="2442" spans="1:20" x14ac:dyDescent="0.25">
      <c r="A2442" t="s">
        <v>75</v>
      </c>
      <c r="B2442" t="s">
        <v>372</v>
      </c>
      <c r="C2442" t="s">
        <v>19</v>
      </c>
      <c r="D2442" t="s">
        <v>172</v>
      </c>
      <c r="E2442" t="s">
        <v>147</v>
      </c>
      <c r="F2442">
        <v>85255</v>
      </c>
      <c r="G2442" t="s">
        <v>817</v>
      </c>
      <c r="H2442" t="s">
        <v>80</v>
      </c>
      <c r="I2442" t="s">
        <v>81</v>
      </c>
      <c r="J2442" t="s">
        <v>82</v>
      </c>
      <c r="K2442" t="s">
        <v>53</v>
      </c>
      <c r="L2442" t="s">
        <v>193</v>
      </c>
      <c r="M2442" t="s">
        <v>83</v>
      </c>
      <c r="N2442" s="11" t="s">
        <v>84</v>
      </c>
      <c r="O2442" s="11" t="s">
        <v>2274</v>
      </c>
      <c r="P2442">
        <v>13</v>
      </c>
      <c r="Q2442">
        <v>0</v>
      </c>
      <c r="R2442">
        <v>1987.7</v>
      </c>
      <c r="S2442">
        <v>0</v>
      </c>
      <c r="T2442">
        <v>1987.7</v>
      </c>
    </row>
    <row r="2443" spans="1:20" x14ac:dyDescent="0.25">
      <c r="A2443" t="s">
        <v>75</v>
      </c>
      <c r="B2443" t="s">
        <v>551</v>
      </c>
      <c r="C2443" t="s">
        <v>27</v>
      </c>
      <c r="D2443" t="s">
        <v>552</v>
      </c>
      <c r="E2443" t="s">
        <v>114</v>
      </c>
      <c r="F2443">
        <v>33634</v>
      </c>
      <c r="G2443" t="s">
        <v>1648</v>
      </c>
      <c r="H2443" t="s">
        <v>461</v>
      </c>
      <c r="I2443" t="s">
        <v>81</v>
      </c>
      <c r="J2443" t="s">
        <v>82</v>
      </c>
      <c r="K2443" t="s">
        <v>40</v>
      </c>
      <c r="L2443" t="s">
        <v>211</v>
      </c>
      <c r="M2443" t="s">
        <v>83</v>
      </c>
      <c r="N2443" s="11" t="s">
        <v>84</v>
      </c>
      <c r="O2443" s="11" t="s">
        <v>2274</v>
      </c>
      <c r="P2443">
        <v>-9</v>
      </c>
      <c r="Q2443">
        <v>0</v>
      </c>
      <c r="R2443">
        <v>74.92</v>
      </c>
      <c r="S2443">
        <v>0</v>
      </c>
      <c r="T2443">
        <v>74.92</v>
      </c>
    </row>
    <row r="2444" spans="1:20" x14ac:dyDescent="0.25">
      <c r="A2444" t="s">
        <v>75</v>
      </c>
      <c r="B2444" t="s">
        <v>1120</v>
      </c>
      <c r="C2444" t="s">
        <v>27</v>
      </c>
      <c r="D2444" t="s">
        <v>1121</v>
      </c>
      <c r="E2444" t="s">
        <v>114</v>
      </c>
      <c r="F2444">
        <v>33844</v>
      </c>
      <c r="G2444" t="s">
        <v>402</v>
      </c>
      <c r="H2444" t="s">
        <v>80</v>
      </c>
      <c r="I2444" t="s">
        <v>81</v>
      </c>
      <c r="J2444" t="s">
        <v>365</v>
      </c>
      <c r="K2444" t="s">
        <v>39</v>
      </c>
      <c r="L2444" t="s">
        <v>39</v>
      </c>
      <c r="M2444" t="s">
        <v>92</v>
      </c>
      <c r="N2444" s="11" t="s">
        <v>84</v>
      </c>
      <c r="O2444" s="11" t="s">
        <v>2274</v>
      </c>
      <c r="P2444">
        <v>-1</v>
      </c>
      <c r="Q2444">
        <v>0</v>
      </c>
      <c r="R2444">
        <v>295</v>
      </c>
      <c r="S2444">
        <v>0</v>
      </c>
      <c r="T2444">
        <v>295</v>
      </c>
    </row>
    <row r="2445" spans="1:20" x14ac:dyDescent="0.25">
      <c r="A2445" t="s">
        <v>75</v>
      </c>
      <c r="B2445" t="s">
        <v>758</v>
      </c>
      <c r="C2445" t="s">
        <v>22</v>
      </c>
      <c r="D2445" t="s">
        <v>759</v>
      </c>
      <c r="E2445" t="s">
        <v>78</v>
      </c>
      <c r="F2445">
        <v>19087</v>
      </c>
      <c r="G2445" t="s">
        <v>1649</v>
      </c>
      <c r="H2445" t="s">
        <v>133</v>
      </c>
      <c r="I2445" t="s">
        <v>81</v>
      </c>
      <c r="J2445" t="s">
        <v>82</v>
      </c>
      <c r="K2445" t="s">
        <v>53</v>
      </c>
      <c r="L2445" t="s">
        <v>228</v>
      </c>
      <c r="M2445" t="s">
        <v>83</v>
      </c>
      <c r="N2445" s="11" t="s">
        <v>84</v>
      </c>
      <c r="O2445" s="11" t="s">
        <v>2274</v>
      </c>
      <c r="P2445">
        <v>10</v>
      </c>
      <c r="Q2445">
        <v>0</v>
      </c>
      <c r="R2445">
        <v>918.39</v>
      </c>
      <c r="S2445">
        <v>0</v>
      </c>
      <c r="T2445">
        <v>918.39</v>
      </c>
    </row>
    <row r="2446" spans="1:20" x14ac:dyDescent="0.25">
      <c r="A2446" t="s">
        <v>75</v>
      </c>
      <c r="B2446" t="s">
        <v>1528</v>
      </c>
      <c r="C2446" t="s">
        <v>27</v>
      </c>
      <c r="D2446" t="s">
        <v>495</v>
      </c>
      <c r="E2446" t="s">
        <v>114</v>
      </c>
      <c r="F2446">
        <v>33607</v>
      </c>
      <c r="G2446" t="s">
        <v>173</v>
      </c>
      <c r="H2446" t="s">
        <v>80</v>
      </c>
      <c r="I2446" t="s">
        <v>81</v>
      </c>
      <c r="J2446" t="s">
        <v>82</v>
      </c>
      <c r="K2446" t="s">
        <v>36</v>
      </c>
      <c r="L2446" t="s">
        <v>36</v>
      </c>
      <c r="M2446" t="s">
        <v>83</v>
      </c>
      <c r="N2446" s="11" t="s">
        <v>84</v>
      </c>
      <c r="O2446" s="11" t="s">
        <v>2274</v>
      </c>
      <c r="P2446">
        <v>-1</v>
      </c>
      <c r="Q2446">
        <v>0</v>
      </c>
      <c r="R2446">
        <v>89.05</v>
      </c>
      <c r="S2446">
        <v>0</v>
      </c>
      <c r="T2446">
        <v>89.05</v>
      </c>
    </row>
    <row r="2447" spans="1:20" x14ac:dyDescent="0.25">
      <c r="A2447" t="s">
        <v>75</v>
      </c>
      <c r="B2447" t="s">
        <v>212</v>
      </c>
      <c r="C2447" t="s">
        <v>25</v>
      </c>
      <c r="D2447" t="s">
        <v>213</v>
      </c>
      <c r="E2447" t="s">
        <v>186</v>
      </c>
      <c r="F2447">
        <v>11803</v>
      </c>
      <c r="G2447" t="s">
        <v>106</v>
      </c>
      <c r="H2447" t="s">
        <v>80</v>
      </c>
      <c r="I2447" t="s">
        <v>164</v>
      </c>
      <c r="J2447" t="s">
        <v>90</v>
      </c>
      <c r="K2447" t="s">
        <v>42</v>
      </c>
      <c r="L2447" t="s">
        <v>91</v>
      </c>
      <c r="M2447" t="s">
        <v>92</v>
      </c>
      <c r="N2447" s="11" t="s">
        <v>84</v>
      </c>
      <c r="O2447" s="11" t="s">
        <v>2274</v>
      </c>
      <c r="P2447">
        <v>0</v>
      </c>
      <c r="Q2447">
        <v>13</v>
      </c>
      <c r="R2447">
        <v>0</v>
      </c>
      <c r="S2447">
        <v>241.8</v>
      </c>
      <c r="T2447">
        <v>-241.8</v>
      </c>
    </row>
    <row r="2448" spans="1:20" x14ac:dyDescent="0.25">
      <c r="A2448" t="s">
        <v>75</v>
      </c>
      <c r="B2448" t="s">
        <v>677</v>
      </c>
      <c r="C2448" t="s">
        <v>28</v>
      </c>
      <c r="D2448" t="s">
        <v>678</v>
      </c>
      <c r="E2448" t="s">
        <v>95</v>
      </c>
      <c r="F2448">
        <v>80124</v>
      </c>
      <c r="G2448" t="s">
        <v>679</v>
      </c>
      <c r="H2448" t="s">
        <v>80</v>
      </c>
      <c r="I2448" t="s">
        <v>281</v>
      </c>
      <c r="J2448" t="s">
        <v>90</v>
      </c>
      <c r="K2448" t="s">
        <v>42</v>
      </c>
      <c r="L2448" t="s">
        <v>91</v>
      </c>
      <c r="M2448" t="s">
        <v>92</v>
      </c>
      <c r="N2448" s="11" t="s">
        <v>84</v>
      </c>
      <c r="O2448" s="11" t="s">
        <v>2274</v>
      </c>
      <c r="P2448">
        <v>0</v>
      </c>
      <c r="Q2448">
        <v>48</v>
      </c>
      <c r="R2448">
        <v>0</v>
      </c>
      <c r="S2448">
        <v>122.4</v>
      </c>
      <c r="T2448">
        <v>-122.4</v>
      </c>
    </row>
    <row r="2449" spans="1:20" x14ac:dyDescent="0.25">
      <c r="A2449" t="s">
        <v>75</v>
      </c>
      <c r="B2449" t="s">
        <v>403</v>
      </c>
      <c r="C2449" t="s">
        <v>28</v>
      </c>
      <c r="D2449" t="s">
        <v>294</v>
      </c>
      <c r="E2449" t="s">
        <v>295</v>
      </c>
      <c r="F2449">
        <v>84107</v>
      </c>
      <c r="G2449" t="s">
        <v>309</v>
      </c>
      <c r="H2449" t="s">
        <v>80</v>
      </c>
      <c r="I2449" t="s">
        <v>281</v>
      </c>
      <c r="J2449" t="s">
        <v>90</v>
      </c>
      <c r="K2449" t="s">
        <v>42</v>
      </c>
      <c r="L2449" t="s">
        <v>91</v>
      </c>
      <c r="M2449" t="s">
        <v>92</v>
      </c>
      <c r="N2449" s="11" t="s">
        <v>84</v>
      </c>
      <c r="O2449" s="11" t="s">
        <v>2274</v>
      </c>
      <c r="P2449">
        <v>0</v>
      </c>
      <c r="Q2449">
        <v>90</v>
      </c>
      <c r="R2449">
        <v>0</v>
      </c>
      <c r="S2449">
        <v>1125</v>
      </c>
      <c r="T2449">
        <v>-1125</v>
      </c>
    </row>
    <row r="2450" spans="1:20" x14ac:dyDescent="0.25">
      <c r="A2450" t="s">
        <v>75</v>
      </c>
      <c r="B2450" t="s">
        <v>267</v>
      </c>
      <c r="C2450" t="s">
        <v>19</v>
      </c>
      <c r="D2450" t="s">
        <v>268</v>
      </c>
      <c r="E2450" t="s">
        <v>118</v>
      </c>
      <c r="F2450">
        <v>92123</v>
      </c>
      <c r="G2450" t="s">
        <v>563</v>
      </c>
      <c r="H2450" t="s">
        <v>246</v>
      </c>
      <c r="I2450" t="s">
        <v>81</v>
      </c>
      <c r="J2450" t="s">
        <v>90</v>
      </c>
      <c r="K2450" t="s">
        <v>42</v>
      </c>
      <c r="L2450" t="s">
        <v>91</v>
      </c>
      <c r="M2450" t="s">
        <v>92</v>
      </c>
      <c r="N2450" s="11" t="s">
        <v>84</v>
      </c>
      <c r="O2450" s="11" t="s">
        <v>2274</v>
      </c>
      <c r="P2450">
        <v>0</v>
      </c>
      <c r="Q2450">
        <v>6</v>
      </c>
      <c r="R2450">
        <v>0</v>
      </c>
      <c r="S2450">
        <v>14.1</v>
      </c>
      <c r="T2450">
        <v>-14.1</v>
      </c>
    </row>
    <row r="2451" spans="1:20" x14ac:dyDescent="0.25">
      <c r="A2451" t="s">
        <v>75</v>
      </c>
      <c r="B2451" t="s">
        <v>1440</v>
      </c>
      <c r="C2451" t="s">
        <v>25</v>
      </c>
      <c r="D2451" t="s">
        <v>480</v>
      </c>
      <c r="E2451" t="s">
        <v>186</v>
      </c>
      <c r="F2451">
        <v>11735</v>
      </c>
      <c r="G2451" t="s">
        <v>283</v>
      </c>
      <c r="H2451" t="s">
        <v>80</v>
      </c>
      <c r="I2451" t="s">
        <v>81</v>
      </c>
      <c r="J2451" t="s">
        <v>82</v>
      </c>
      <c r="K2451" t="s">
        <v>38</v>
      </c>
      <c r="L2451" t="s">
        <v>111</v>
      </c>
      <c r="M2451" t="s">
        <v>83</v>
      </c>
      <c r="N2451" s="11" t="s">
        <v>84</v>
      </c>
      <c r="O2451" s="11" t="s">
        <v>2274</v>
      </c>
      <c r="P2451">
        <v>-1</v>
      </c>
      <c r="Q2451">
        <v>0</v>
      </c>
      <c r="R2451">
        <v>69.75</v>
      </c>
      <c r="S2451">
        <v>0</v>
      </c>
      <c r="T2451">
        <v>69.75</v>
      </c>
    </row>
    <row r="2452" spans="1:20" x14ac:dyDescent="0.25">
      <c r="A2452" t="s">
        <v>75</v>
      </c>
      <c r="B2452" t="s">
        <v>553</v>
      </c>
      <c r="C2452" t="s">
        <v>26</v>
      </c>
      <c r="D2452" t="s">
        <v>554</v>
      </c>
      <c r="E2452" t="s">
        <v>555</v>
      </c>
      <c r="F2452">
        <v>36526</v>
      </c>
      <c r="G2452" t="s">
        <v>1379</v>
      </c>
      <c r="H2452" t="s">
        <v>80</v>
      </c>
      <c r="I2452" t="s">
        <v>81</v>
      </c>
      <c r="J2452" t="s">
        <v>82</v>
      </c>
      <c r="K2452" t="s">
        <v>53</v>
      </c>
      <c r="L2452" t="s">
        <v>139</v>
      </c>
      <c r="M2452" t="s">
        <v>83</v>
      </c>
      <c r="N2452" s="11" t="s">
        <v>84</v>
      </c>
      <c r="O2452" s="11" t="s">
        <v>2274</v>
      </c>
      <c r="P2452">
        <v>-2</v>
      </c>
      <c r="Q2452">
        <v>0</v>
      </c>
      <c r="R2452">
        <v>11</v>
      </c>
      <c r="S2452">
        <v>0</v>
      </c>
      <c r="T2452">
        <v>11</v>
      </c>
    </row>
    <row r="2453" spans="1:20" x14ac:dyDescent="0.25">
      <c r="A2453" t="s">
        <v>75</v>
      </c>
      <c r="B2453" t="s">
        <v>1587</v>
      </c>
      <c r="C2453" t="s">
        <v>22</v>
      </c>
      <c r="D2453" t="s">
        <v>582</v>
      </c>
      <c r="E2453" t="s">
        <v>122</v>
      </c>
      <c r="F2453">
        <v>21401</v>
      </c>
      <c r="G2453" t="s">
        <v>88</v>
      </c>
      <c r="H2453" t="s">
        <v>80</v>
      </c>
      <c r="I2453" t="s">
        <v>281</v>
      </c>
      <c r="J2453" t="s">
        <v>90</v>
      </c>
      <c r="K2453" t="s">
        <v>42</v>
      </c>
      <c r="L2453" t="s">
        <v>91</v>
      </c>
      <c r="M2453" t="s">
        <v>92</v>
      </c>
      <c r="N2453" s="11" t="s">
        <v>84</v>
      </c>
      <c r="O2453" s="11" t="s">
        <v>2274</v>
      </c>
      <c r="P2453">
        <v>0</v>
      </c>
      <c r="Q2453">
        <v>12</v>
      </c>
      <c r="R2453">
        <v>0</v>
      </c>
      <c r="S2453">
        <v>30</v>
      </c>
      <c r="T2453">
        <v>-30</v>
      </c>
    </row>
    <row r="2454" spans="1:20" x14ac:dyDescent="0.25">
      <c r="A2454" t="s">
        <v>75</v>
      </c>
      <c r="B2454" t="s">
        <v>225</v>
      </c>
      <c r="C2454" t="s">
        <v>19</v>
      </c>
      <c r="D2454" t="s">
        <v>226</v>
      </c>
      <c r="E2454" t="s">
        <v>147</v>
      </c>
      <c r="F2454">
        <v>85204</v>
      </c>
      <c r="G2454" t="s">
        <v>271</v>
      </c>
      <c r="H2454" t="s">
        <v>80</v>
      </c>
      <c r="I2454" t="s">
        <v>81</v>
      </c>
      <c r="J2454" t="s">
        <v>90</v>
      </c>
      <c r="K2454" t="s">
        <v>38</v>
      </c>
      <c r="L2454" t="s">
        <v>129</v>
      </c>
      <c r="M2454" t="s">
        <v>92</v>
      </c>
      <c r="N2454" s="11" t="s">
        <v>84</v>
      </c>
      <c r="O2454" s="11" t="s">
        <v>2274</v>
      </c>
      <c r="P2454">
        <v>0</v>
      </c>
      <c r="Q2454">
        <v>5</v>
      </c>
      <c r="R2454">
        <v>0</v>
      </c>
      <c r="S2454">
        <v>1132.75</v>
      </c>
      <c r="T2454">
        <v>-1132.75</v>
      </c>
    </row>
    <row r="2455" spans="1:20" x14ac:dyDescent="0.25">
      <c r="A2455" t="s">
        <v>75</v>
      </c>
      <c r="B2455" t="s">
        <v>1168</v>
      </c>
      <c r="C2455" t="s">
        <v>29</v>
      </c>
      <c r="D2455" t="s">
        <v>1169</v>
      </c>
      <c r="E2455" t="s">
        <v>142</v>
      </c>
      <c r="F2455">
        <v>49464</v>
      </c>
      <c r="G2455" t="s">
        <v>1650</v>
      </c>
      <c r="H2455" t="s">
        <v>210</v>
      </c>
      <c r="I2455" t="s">
        <v>81</v>
      </c>
      <c r="J2455" t="s">
        <v>82</v>
      </c>
      <c r="K2455" t="s">
        <v>40</v>
      </c>
      <c r="L2455" t="s">
        <v>211</v>
      </c>
      <c r="M2455" t="s">
        <v>83</v>
      </c>
      <c r="N2455" s="11" t="s">
        <v>84</v>
      </c>
      <c r="O2455" s="11" t="s">
        <v>2274</v>
      </c>
      <c r="P2455">
        <v>-13</v>
      </c>
      <c r="Q2455">
        <v>0</v>
      </c>
      <c r="R2455">
        <v>3376.1</v>
      </c>
      <c r="S2455">
        <v>0</v>
      </c>
      <c r="T2455">
        <v>3376.1</v>
      </c>
    </row>
    <row r="2456" spans="1:20" x14ac:dyDescent="0.25">
      <c r="A2456" t="s">
        <v>75</v>
      </c>
      <c r="B2456" t="s">
        <v>764</v>
      </c>
      <c r="C2456" t="s">
        <v>25</v>
      </c>
      <c r="D2456" t="s">
        <v>765</v>
      </c>
      <c r="E2456" t="s">
        <v>186</v>
      </c>
      <c r="F2456">
        <v>11782</v>
      </c>
      <c r="G2456" t="s">
        <v>911</v>
      </c>
      <c r="H2456" t="s">
        <v>80</v>
      </c>
      <c r="I2456" t="s">
        <v>81</v>
      </c>
      <c r="J2456" t="s">
        <v>82</v>
      </c>
      <c r="K2456" t="s">
        <v>42</v>
      </c>
      <c r="L2456" t="s">
        <v>91</v>
      </c>
      <c r="M2456" t="s">
        <v>83</v>
      </c>
      <c r="N2456" s="11" t="s">
        <v>84</v>
      </c>
      <c r="O2456" s="11" t="s">
        <v>2274</v>
      </c>
      <c r="P2456">
        <v>-2</v>
      </c>
      <c r="Q2456">
        <v>0</v>
      </c>
      <c r="R2456">
        <v>4.7</v>
      </c>
      <c r="S2456">
        <v>0</v>
      </c>
      <c r="T2456">
        <v>4.7</v>
      </c>
    </row>
    <row r="2457" spans="1:20" x14ac:dyDescent="0.25">
      <c r="A2457" t="s">
        <v>75</v>
      </c>
      <c r="B2457" t="s">
        <v>265</v>
      </c>
      <c r="C2457" t="s">
        <v>27</v>
      </c>
      <c r="D2457" t="s">
        <v>237</v>
      </c>
      <c r="E2457" t="s">
        <v>114</v>
      </c>
      <c r="F2457">
        <v>34238</v>
      </c>
      <c r="G2457" t="s">
        <v>205</v>
      </c>
      <c r="H2457" t="s">
        <v>80</v>
      </c>
      <c r="I2457" t="s">
        <v>281</v>
      </c>
      <c r="J2457" t="s">
        <v>90</v>
      </c>
      <c r="K2457" t="s">
        <v>42</v>
      </c>
      <c r="L2457" t="s">
        <v>91</v>
      </c>
      <c r="M2457" t="s">
        <v>92</v>
      </c>
      <c r="N2457" s="11" t="s">
        <v>84</v>
      </c>
      <c r="O2457" s="11" t="s">
        <v>2274</v>
      </c>
      <c r="P2457">
        <v>0</v>
      </c>
      <c r="Q2457">
        <v>0</v>
      </c>
      <c r="R2457">
        <v>0</v>
      </c>
      <c r="S2457">
        <v>-1605.8</v>
      </c>
      <c r="T2457">
        <v>1605.8</v>
      </c>
    </row>
    <row r="2458" spans="1:20" x14ac:dyDescent="0.25">
      <c r="A2458" t="s">
        <v>75</v>
      </c>
      <c r="B2458" t="s">
        <v>360</v>
      </c>
      <c r="C2458" t="s">
        <v>26</v>
      </c>
      <c r="D2458" t="s">
        <v>361</v>
      </c>
      <c r="E2458" t="s">
        <v>105</v>
      </c>
      <c r="F2458">
        <v>29601</v>
      </c>
      <c r="G2458" t="s">
        <v>348</v>
      </c>
      <c r="H2458" t="s">
        <v>80</v>
      </c>
      <c r="I2458" t="s">
        <v>81</v>
      </c>
      <c r="J2458" t="s">
        <v>90</v>
      </c>
      <c r="K2458" t="s">
        <v>53</v>
      </c>
      <c r="L2458" t="s">
        <v>193</v>
      </c>
      <c r="M2458" t="s">
        <v>92</v>
      </c>
      <c r="N2458" s="11" t="s">
        <v>84</v>
      </c>
      <c r="O2458" s="11" t="s">
        <v>2274</v>
      </c>
      <c r="P2458">
        <v>0</v>
      </c>
      <c r="Q2458">
        <v>1</v>
      </c>
      <c r="R2458">
        <v>0</v>
      </c>
      <c r="S2458">
        <v>154.44999999999999</v>
      </c>
      <c r="T2458">
        <v>-154.44999999999999</v>
      </c>
    </row>
    <row r="2459" spans="1:20" x14ac:dyDescent="0.25">
      <c r="A2459" t="s">
        <v>75</v>
      </c>
      <c r="B2459" t="s">
        <v>1028</v>
      </c>
      <c r="C2459" t="s">
        <v>28</v>
      </c>
      <c r="D2459" t="s">
        <v>1029</v>
      </c>
      <c r="E2459" t="s">
        <v>95</v>
      </c>
      <c r="F2459">
        <v>81621</v>
      </c>
      <c r="G2459" t="s">
        <v>373</v>
      </c>
      <c r="H2459" t="s">
        <v>80</v>
      </c>
      <c r="I2459" t="s">
        <v>81</v>
      </c>
      <c r="J2459" t="s">
        <v>90</v>
      </c>
      <c r="K2459" t="s">
        <v>38</v>
      </c>
      <c r="L2459" t="s">
        <v>111</v>
      </c>
      <c r="M2459" t="s">
        <v>92</v>
      </c>
      <c r="N2459" s="11" t="s">
        <v>84</v>
      </c>
      <c r="O2459" s="11" t="s">
        <v>2274</v>
      </c>
      <c r="P2459">
        <v>0</v>
      </c>
      <c r="Q2459">
        <v>1</v>
      </c>
      <c r="R2459">
        <v>0</v>
      </c>
      <c r="S2459">
        <v>46.04</v>
      </c>
      <c r="T2459">
        <v>-46.04</v>
      </c>
    </row>
    <row r="2460" spans="1:20" x14ac:dyDescent="0.25">
      <c r="A2460" t="s">
        <v>75</v>
      </c>
      <c r="B2460" t="s">
        <v>1437</v>
      </c>
      <c r="C2460" t="s">
        <v>23</v>
      </c>
      <c r="D2460" t="s">
        <v>326</v>
      </c>
      <c r="E2460" t="s">
        <v>327</v>
      </c>
      <c r="F2460">
        <v>97703</v>
      </c>
      <c r="G2460" t="s">
        <v>569</v>
      </c>
      <c r="H2460" t="s">
        <v>80</v>
      </c>
      <c r="I2460" t="s">
        <v>81</v>
      </c>
      <c r="J2460" t="s">
        <v>90</v>
      </c>
      <c r="K2460" t="s">
        <v>38</v>
      </c>
      <c r="L2460" t="s">
        <v>111</v>
      </c>
      <c r="M2460" t="s">
        <v>92</v>
      </c>
      <c r="N2460" s="11" t="s">
        <v>84</v>
      </c>
      <c r="O2460" s="11" t="s">
        <v>2274</v>
      </c>
      <c r="P2460">
        <v>0</v>
      </c>
      <c r="Q2460">
        <v>4</v>
      </c>
      <c r="R2460">
        <v>0</v>
      </c>
      <c r="S2460">
        <v>202.68</v>
      </c>
      <c r="T2460">
        <v>-202.68</v>
      </c>
    </row>
    <row r="2461" spans="1:20" x14ac:dyDescent="0.25">
      <c r="A2461" t="s">
        <v>75</v>
      </c>
      <c r="B2461" t="s">
        <v>612</v>
      </c>
      <c r="C2461" t="s">
        <v>29</v>
      </c>
      <c r="D2461" t="s">
        <v>613</v>
      </c>
      <c r="E2461" t="s">
        <v>142</v>
      </c>
      <c r="F2461">
        <v>48084</v>
      </c>
      <c r="G2461" t="s">
        <v>477</v>
      </c>
      <c r="H2461" t="s">
        <v>80</v>
      </c>
      <c r="I2461" t="s">
        <v>81</v>
      </c>
      <c r="J2461" t="s">
        <v>90</v>
      </c>
      <c r="K2461" t="s">
        <v>38</v>
      </c>
      <c r="L2461" t="s">
        <v>111</v>
      </c>
      <c r="M2461" t="s">
        <v>92</v>
      </c>
      <c r="N2461" s="11" t="s">
        <v>84</v>
      </c>
      <c r="O2461" s="11" t="s">
        <v>2274</v>
      </c>
      <c r="P2461">
        <v>0</v>
      </c>
      <c r="Q2461">
        <v>6</v>
      </c>
      <c r="R2461">
        <v>0</v>
      </c>
      <c r="S2461">
        <v>691.2</v>
      </c>
      <c r="T2461">
        <v>-691.2</v>
      </c>
    </row>
    <row r="2462" spans="1:20" x14ac:dyDescent="0.25">
      <c r="A2462" t="s">
        <v>75</v>
      </c>
      <c r="B2462" t="s">
        <v>1518</v>
      </c>
      <c r="C2462" t="s">
        <v>30</v>
      </c>
      <c r="D2462" t="s">
        <v>1519</v>
      </c>
      <c r="E2462" t="s">
        <v>191</v>
      </c>
      <c r="F2462" t="s">
        <v>1520</v>
      </c>
      <c r="G2462" t="s">
        <v>1521</v>
      </c>
      <c r="H2462" t="s">
        <v>80</v>
      </c>
      <c r="I2462" t="s">
        <v>281</v>
      </c>
      <c r="J2462" t="s">
        <v>90</v>
      </c>
      <c r="K2462" t="s">
        <v>37</v>
      </c>
      <c r="L2462" t="s">
        <v>1144</v>
      </c>
      <c r="M2462" t="s">
        <v>92</v>
      </c>
      <c r="N2462" s="11" t="s">
        <v>84</v>
      </c>
      <c r="O2462" s="11" t="s">
        <v>2274</v>
      </c>
      <c r="P2462">
        <v>0</v>
      </c>
      <c r="Q2462">
        <v>24</v>
      </c>
      <c r="R2462">
        <v>0</v>
      </c>
      <c r="S2462">
        <v>755.52</v>
      </c>
      <c r="T2462">
        <v>-755.52</v>
      </c>
    </row>
    <row r="2463" spans="1:20" x14ac:dyDescent="0.25">
      <c r="A2463" t="s">
        <v>75</v>
      </c>
      <c r="B2463" t="s">
        <v>1440</v>
      </c>
      <c r="C2463" t="s">
        <v>25</v>
      </c>
      <c r="D2463" t="s">
        <v>480</v>
      </c>
      <c r="E2463" t="s">
        <v>186</v>
      </c>
      <c r="F2463">
        <v>11735</v>
      </c>
      <c r="G2463" t="s">
        <v>585</v>
      </c>
      <c r="H2463" t="s">
        <v>80</v>
      </c>
      <c r="I2463" t="s">
        <v>81</v>
      </c>
      <c r="J2463" t="s">
        <v>82</v>
      </c>
      <c r="K2463" t="s">
        <v>38</v>
      </c>
      <c r="L2463" t="s">
        <v>111</v>
      </c>
      <c r="M2463" t="s">
        <v>83</v>
      </c>
      <c r="N2463" s="11" t="s">
        <v>84</v>
      </c>
      <c r="O2463" s="11" t="s">
        <v>2274</v>
      </c>
      <c r="P2463">
        <v>-1</v>
      </c>
      <c r="Q2463">
        <v>0</v>
      </c>
      <c r="R2463">
        <v>164.8</v>
      </c>
      <c r="S2463">
        <v>0</v>
      </c>
      <c r="T2463">
        <v>164.8</v>
      </c>
    </row>
    <row r="2464" spans="1:20" x14ac:dyDescent="0.25">
      <c r="A2464" t="s">
        <v>75</v>
      </c>
      <c r="B2464" t="s">
        <v>622</v>
      </c>
      <c r="C2464" t="s">
        <v>28</v>
      </c>
      <c r="D2464" t="s">
        <v>623</v>
      </c>
      <c r="E2464" t="s">
        <v>95</v>
      </c>
      <c r="F2464">
        <v>80126</v>
      </c>
      <c r="G2464" t="s">
        <v>1032</v>
      </c>
      <c r="H2464" t="s">
        <v>80</v>
      </c>
      <c r="I2464" t="s">
        <v>81</v>
      </c>
      <c r="J2464" t="s">
        <v>90</v>
      </c>
      <c r="K2464" t="s">
        <v>51</v>
      </c>
      <c r="L2464" t="s">
        <v>250</v>
      </c>
      <c r="M2464" t="s">
        <v>92</v>
      </c>
      <c r="N2464" s="11" t="s">
        <v>84</v>
      </c>
      <c r="O2464" s="11" t="s">
        <v>2274</v>
      </c>
      <c r="P2464">
        <v>0</v>
      </c>
      <c r="Q2464">
        <v>1</v>
      </c>
      <c r="R2464">
        <v>0</v>
      </c>
      <c r="S2464">
        <v>22.8</v>
      </c>
      <c r="T2464">
        <v>-22.8</v>
      </c>
    </row>
    <row r="2465" spans="1:20" x14ac:dyDescent="0.25">
      <c r="A2465" t="s">
        <v>75</v>
      </c>
      <c r="B2465" t="s">
        <v>879</v>
      </c>
      <c r="C2465" t="s">
        <v>27</v>
      </c>
      <c r="D2465" t="s">
        <v>880</v>
      </c>
      <c r="E2465" t="s">
        <v>114</v>
      </c>
      <c r="F2465">
        <v>34219</v>
      </c>
      <c r="G2465" t="s">
        <v>88</v>
      </c>
      <c r="H2465" t="s">
        <v>80</v>
      </c>
      <c r="I2465" t="s">
        <v>281</v>
      </c>
      <c r="J2465" t="s">
        <v>90</v>
      </c>
      <c r="K2465" t="s">
        <v>42</v>
      </c>
      <c r="L2465" t="s">
        <v>91</v>
      </c>
      <c r="M2465" t="s">
        <v>92</v>
      </c>
      <c r="N2465" s="11" t="s">
        <v>84</v>
      </c>
      <c r="O2465" s="11" t="s">
        <v>2274</v>
      </c>
      <c r="P2465">
        <v>0</v>
      </c>
      <c r="Q2465">
        <v>12</v>
      </c>
      <c r="R2465">
        <v>0</v>
      </c>
      <c r="S2465">
        <v>30</v>
      </c>
      <c r="T2465">
        <v>-30</v>
      </c>
    </row>
    <row r="2466" spans="1:20" x14ac:dyDescent="0.25">
      <c r="A2466" t="s">
        <v>75</v>
      </c>
      <c r="B2466" t="s">
        <v>783</v>
      </c>
      <c r="C2466" t="s">
        <v>22</v>
      </c>
      <c r="D2466" t="s">
        <v>784</v>
      </c>
      <c r="E2466" t="s">
        <v>122</v>
      </c>
      <c r="F2466">
        <v>20852</v>
      </c>
      <c r="G2466" t="s">
        <v>214</v>
      </c>
      <c r="H2466" t="s">
        <v>80</v>
      </c>
      <c r="I2466" t="s">
        <v>281</v>
      </c>
      <c r="J2466" t="s">
        <v>90</v>
      </c>
      <c r="K2466" t="s">
        <v>42</v>
      </c>
      <c r="L2466" t="s">
        <v>91</v>
      </c>
      <c r="M2466" t="s">
        <v>92</v>
      </c>
      <c r="N2466" s="11" t="s">
        <v>84</v>
      </c>
      <c r="O2466" s="11" t="s">
        <v>2274</v>
      </c>
      <c r="P2466">
        <v>0</v>
      </c>
      <c r="Q2466">
        <v>10</v>
      </c>
      <c r="R2466">
        <v>0</v>
      </c>
      <c r="S2466">
        <v>11.2</v>
      </c>
      <c r="T2466">
        <v>-11.2</v>
      </c>
    </row>
    <row r="2467" spans="1:20" x14ac:dyDescent="0.25">
      <c r="A2467" t="s">
        <v>75</v>
      </c>
      <c r="B2467" t="s">
        <v>145</v>
      </c>
      <c r="C2467" t="s">
        <v>19</v>
      </c>
      <c r="D2467" t="s">
        <v>562</v>
      </c>
      <c r="E2467" t="s">
        <v>147</v>
      </c>
      <c r="F2467">
        <v>85260</v>
      </c>
      <c r="G2467" t="s">
        <v>292</v>
      </c>
      <c r="H2467" t="s">
        <v>80</v>
      </c>
      <c r="I2467" t="s">
        <v>81</v>
      </c>
      <c r="J2467" t="s">
        <v>82</v>
      </c>
      <c r="K2467" t="s">
        <v>38</v>
      </c>
      <c r="L2467" t="s">
        <v>111</v>
      </c>
      <c r="M2467" t="s">
        <v>83</v>
      </c>
      <c r="N2467" s="11" t="s">
        <v>84</v>
      </c>
      <c r="O2467" s="11" t="s">
        <v>2274</v>
      </c>
      <c r="P2467">
        <v>-4</v>
      </c>
      <c r="Q2467">
        <v>0</v>
      </c>
      <c r="R2467">
        <v>599</v>
      </c>
      <c r="S2467">
        <v>0</v>
      </c>
      <c r="T2467">
        <v>599</v>
      </c>
    </row>
    <row r="2468" spans="1:20" x14ac:dyDescent="0.25">
      <c r="A2468" t="s">
        <v>75</v>
      </c>
      <c r="B2468" t="s">
        <v>829</v>
      </c>
      <c r="C2468" t="s">
        <v>27</v>
      </c>
      <c r="D2468" t="s">
        <v>681</v>
      </c>
      <c r="E2468" t="s">
        <v>114</v>
      </c>
      <c r="F2468">
        <v>33912</v>
      </c>
      <c r="G2468" t="s">
        <v>1407</v>
      </c>
      <c r="H2468" t="s">
        <v>80</v>
      </c>
      <c r="I2468" t="s">
        <v>81</v>
      </c>
      <c r="J2468" t="s">
        <v>82</v>
      </c>
      <c r="K2468" t="s">
        <v>37</v>
      </c>
      <c r="L2468" t="s">
        <v>170</v>
      </c>
      <c r="M2468" t="s">
        <v>83</v>
      </c>
      <c r="N2468" s="11" t="s">
        <v>84</v>
      </c>
      <c r="O2468" s="11" t="s">
        <v>2274</v>
      </c>
      <c r="P2468">
        <v>0</v>
      </c>
      <c r="Q2468">
        <v>0</v>
      </c>
      <c r="R2468">
        <v>-273.83999999999997</v>
      </c>
      <c r="S2468">
        <v>0</v>
      </c>
      <c r="T2468">
        <v>-273.83999999999997</v>
      </c>
    </row>
    <row r="2469" spans="1:20" x14ac:dyDescent="0.25">
      <c r="A2469" t="s">
        <v>75</v>
      </c>
      <c r="B2469" t="s">
        <v>783</v>
      </c>
      <c r="C2469" t="s">
        <v>22</v>
      </c>
      <c r="D2469" t="s">
        <v>784</v>
      </c>
      <c r="E2469" t="s">
        <v>122</v>
      </c>
      <c r="F2469">
        <v>20852</v>
      </c>
      <c r="G2469" t="s">
        <v>1651</v>
      </c>
      <c r="H2469" t="s">
        <v>80</v>
      </c>
      <c r="I2469" t="s">
        <v>81</v>
      </c>
      <c r="J2469" t="s">
        <v>82</v>
      </c>
      <c r="K2469" t="s">
        <v>42</v>
      </c>
      <c r="L2469" t="s">
        <v>91</v>
      </c>
      <c r="M2469" t="s">
        <v>83</v>
      </c>
      <c r="N2469" s="11" t="s">
        <v>84</v>
      </c>
      <c r="O2469" s="11" t="s">
        <v>2274</v>
      </c>
      <c r="P2469">
        <v>-5</v>
      </c>
      <c r="Q2469">
        <v>0</v>
      </c>
      <c r="R2469">
        <v>47.25</v>
      </c>
      <c r="S2469">
        <v>0</v>
      </c>
      <c r="T2469">
        <v>47.25</v>
      </c>
    </row>
    <row r="2470" spans="1:20" x14ac:dyDescent="0.25">
      <c r="A2470" t="s">
        <v>75</v>
      </c>
      <c r="B2470" t="s">
        <v>622</v>
      </c>
      <c r="C2470" t="s">
        <v>28</v>
      </c>
      <c r="D2470" t="s">
        <v>623</v>
      </c>
      <c r="E2470" t="s">
        <v>95</v>
      </c>
      <c r="F2470">
        <v>80126</v>
      </c>
      <c r="G2470" t="s">
        <v>1033</v>
      </c>
      <c r="H2470" t="s">
        <v>80</v>
      </c>
      <c r="I2470" t="s">
        <v>89</v>
      </c>
      <c r="J2470" t="s">
        <v>90</v>
      </c>
      <c r="K2470" t="s">
        <v>53</v>
      </c>
      <c r="L2470" t="s">
        <v>368</v>
      </c>
      <c r="M2470" t="s">
        <v>92</v>
      </c>
      <c r="N2470" s="11" t="s">
        <v>84</v>
      </c>
      <c r="O2470" s="11" t="s">
        <v>2274</v>
      </c>
      <c r="P2470">
        <v>0</v>
      </c>
      <c r="Q2470">
        <v>19</v>
      </c>
      <c r="R2470">
        <v>0</v>
      </c>
      <c r="S2470">
        <v>3325</v>
      </c>
      <c r="T2470">
        <v>-3325</v>
      </c>
    </row>
    <row r="2471" spans="1:20" x14ac:dyDescent="0.25">
      <c r="A2471" t="s">
        <v>75</v>
      </c>
      <c r="B2471" t="s">
        <v>549</v>
      </c>
      <c r="C2471" t="s">
        <v>27</v>
      </c>
      <c r="D2471" t="s">
        <v>499</v>
      </c>
      <c r="E2471" t="s">
        <v>114</v>
      </c>
      <c r="F2471">
        <v>33155</v>
      </c>
      <c r="G2471" t="s">
        <v>940</v>
      </c>
      <c r="H2471" t="s">
        <v>80</v>
      </c>
      <c r="I2471" t="s">
        <v>281</v>
      </c>
      <c r="J2471" t="s">
        <v>90</v>
      </c>
      <c r="K2471" t="s">
        <v>42</v>
      </c>
      <c r="L2471" t="s">
        <v>91</v>
      </c>
      <c r="M2471" t="s">
        <v>92</v>
      </c>
      <c r="N2471" s="11" t="s">
        <v>84</v>
      </c>
      <c r="O2471" s="11" t="s">
        <v>2274</v>
      </c>
      <c r="P2471">
        <v>0</v>
      </c>
      <c r="Q2471">
        <v>4</v>
      </c>
      <c r="R2471">
        <v>0</v>
      </c>
      <c r="S2471">
        <v>148.4</v>
      </c>
      <c r="T2471">
        <v>-148.4</v>
      </c>
    </row>
    <row r="2472" spans="1:20" x14ac:dyDescent="0.25">
      <c r="A2472" t="s">
        <v>75</v>
      </c>
      <c r="B2472" t="s">
        <v>103</v>
      </c>
      <c r="C2472" t="s">
        <v>26</v>
      </c>
      <c r="D2472" t="s">
        <v>104</v>
      </c>
      <c r="E2472" t="s">
        <v>105</v>
      </c>
      <c r="F2472">
        <v>29420</v>
      </c>
      <c r="G2472" t="s">
        <v>1355</v>
      </c>
      <c r="H2472" t="s">
        <v>80</v>
      </c>
      <c r="I2472" t="s">
        <v>81</v>
      </c>
      <c r="J2472" t="s">
        <v>90</v>
      </c>
      <c r="K2472" t="s">
        <v>53</v>
      </c>
      <c r="L2472" t="s">
        <v>165</v>
      </c>
      <c r="M2472" t="s">
        <v>92</v>
      </c>
      <c r="N2472" s="11" t="s">
        <v>84</v>
      </c>
      <c r="O2472" s="11" t="s">
        <v>2274</v>
      </c>
      <c r="P2472">
        <v>0</v>
      </c>
      <c r="Q2472">
        <v>5</v>
      </c>
      <c r="R2472">
        <v>0</v>
      </c>
      <c r="S2472">
        <v>577.6</v>
      </c>
      <c r="T2472">
        <v>-577.6</v>
      </c>
    </row>
    <row r="2473" spans="1:20" x14ac:dyDescent="0.25">
      <c r="A2473" t="s">
        <v>75</v>
      </c>
      <c r="B2473" t="s">
        <v>612</v>
      </c>
      <c r="C2473" t="s">
        <v>29</v>
      </c>
      <c r="D2473" t="s">
        <v>613</v>
      </c>
      <c r="E2473" t="s">
        <v>142</v>
      </c>
      <c r="F2473">
        <v>48084</v>
      </c>
      <c r="G2473" t="s">
        <v>106</v>
      </c>
      <c r="H2473" t="s">
        <v>80</v>
      </c>
      <c r="I2473" t="s">
        <v>164</v>
      </c>
      <c r="J2473" t="s">
        <v>90</v>
      </c>
      <c r="K2473" t="s">
        <v>42</v>
      </c>
      <c r="L2473" t="s">
        <v>91</v>
      </c>
      <c r="M2473" t="s">
        <v>92</v>
      </c>
      <c r="N2473" s="11" t="s">
        <v>84</v>
      </c>
      <c r="O2473" s="11" t="s">
        <v>2274</v>
      </c>
      <c r="P2473">
        <v>0</v>
      </c>
      <c r="Q2473">
        <v>194</v>
      </c>
      <c r="R2473">
        <v>0</v>
      </c>
      <c r="S2473">
        <v>3578.64</v>
      </c>
      <c r="T2473">
        <v>-3578.64</v>
      </c>
    </row>
    <row r="2474" spans="1:20" x14ac:dyDescent="0.25">
      <c r="A2474" t="s">
        <v>75</v>
      </c>
      <c r="B2474" t="s">
        <v>438</v>
      </c>
      <c r="C2474" t="s">
        <v>18</v>
      </c>
      <c r="D2474" t="s">
        <v>439</v>
      </c>
      <c r="E2474" t="s">
        <v>191</v>
      </c>
      <c r="F2474">
        <v>77063</v>
      </c>
      <c r="G2474" t="s">
        <v>889</v>
      </c>
      <c r="H2474" t="s">
        <v>80</v>
      </c>
      <c r="I2474" t="s">
        <v>89</v>
      </c>
      <c r="J2474" t="s">
        <v>82</v>
      </c>
      <c r="K2474" t="s">
        <v>54</v>
      </c>
      <c r="L2474" t="s">
        <v>342</v>
      </c>
      <c r="M2474" t="s">
        <v>83</v>
      </c>
      <c r="N2474" s="11" t="s">
        <v>84</v>
      </c>
      <c r="O2474" s="11" t="s">
        <v>2274</v>
      </c>
      <c r="P2474">
        <v>-12</v>
      </c>
      <c r="Q2474">
        <v>0</v>
      </c>
      <c r="R2474">
        <v>95.04</v>
      </c>
      <c r="S2474">
        <v>0</v>
      </c>
      <c r="T2474">
        <v>95.04</v>
      </c>
    </row>
    <row r="2475" spans="1:20" x14ac:dyDescent="0.25">
      <c r="A2475" t="s">
        <v>75</v>
      </c>
      <c r="B2475" t="s">
        <v>374</v>
      </c>
      <c r="C2475" t="s">
        <v>29</v>
      </c>
      <c r="D2475" t="s">
        <v>375</v>
      </c>
      <c r="E2475" t="s">
        <v>142</v>
      </c>
      <c r="F2475">
        <v>49301</v>
      </c>
      <c r="G2475" t="s">
        <v>978</v>
      </c>
      <c r="H2475" t="s">
        <v>80</v>
      </c>
      <c r="I2475" t="s">
        <v>281</v>
      </c>
      <c r="J2475" t="s">
        <v>90</v>
      </c>
      <c r="K2475" t="s">
        <v>41</v>
      </c>
      <c r="L2475" t="s">
        <v>724</v>
      </c>
      <c r="M2475" t="s">
        <v>92</v>
      </c>
      <c r="N2475" s="11" t="s">
        <v>84</v>
      </c>
      <c r="O2475" s="11" t="s">
        <v>2274</v>
      </c>
      <c r="P2475">
        <v>0</v>
      </c>
      <c r="Q2475">
        <v>13</v>
      </c>
      <c r="R2475">
        <v>0</v>
      </c>
      <c r="S2475">
        <v>488.54</v>
      </c>
      <c r="T2475">
        <v>-488.54</v>
      </c>
    </row>
    <row r="2476" spans="1:20" x14ac:dyDescent="0.25">
      <c r="A2476" t="s">
        <v>75</v>
      </c>
      <c r="B2476" t="s">
        <v>2158</v>
      </c>
      <c r="C2476" t="s">
        <v>20</v>
      </c>
      <c r="D2476" t="s">
        <v>2159</v>
      </c>
      <c r="E2476" t="s">
        <v>244</v>
      </c>
      <c r="F2476">
        <v>1844</v>
      </c>
      <c r="G2476" t="s">
        <v>2114</v>
      </c>
      <c r="H2476" t="s">
        <v>80</v>
      </c>
      <c r="I2476" t="s">
        <v>81</v>
      </c>
      <c r="J2476" t="s">
        <v>82</v>
      </c>
      <c r="K2476" t="s">
        <v>53</v>
      </c>
      <c r="L2476" t="s">
        <v>193</v>
      </c>
      <c r="M2476" t="s">
        <v>83</v>
      </c>
      <c r="N2476" s="11" t="s">
        <v>84</v>
      </c>
      <c r="O2476" s="11" t="s">
        <v>2274</v>
      </c>
      <c r="P2476">
        <v>-2</v>
      </c>
      <c r="Q2476">
        <v>0</v>
      </c>
      <c r="R2476">
        <v>356.2</v>
      </c>
      <c r="S2476">
        <v>0</v>
      </c>
      <c r="T2476">
        <v>356.2</v>
      </c>
    </row>
    <row r="2477" spans="1:20" x14ac:dyDescent="0.25">
      <c r="A2477" t="s">
        <v>75</v>
      </c>
      <c r="B2477" t="s">
        <v>946</v>
      </c>
      <c r="C2477" t="s">
        <v>29</v>
      </c>
      <c r="D2477" t="s">
        <v>909</v>
      </c>
      <c r="E2477" t="s">
        <v>100</v>
      </c>
      <c r="F2477">
        <v>46032</v>
      </c>
      <c r="G2477" t="s">
        <v>697</v>
      </c>
      <c r="H2477" t="s">
        <v>80</v>
      </c>
      <c r="I2477" t="s">
        <v>281</v>
      </c>
      <c r="J2477" t="s">
        <v>82</v>
      </c>
      <c r="K2477" t="s">
        <v>42</v>
      </c>
      <c r="L2477" t="s">
        <v>91</v>
      </c>
      <c r="M2477" t="s">
        <v>83</v>
      </c>
      <c r="N2477" s="11" t="s">
        <v>84</v>
      </c>
      <c r="O2477" s="11" t="s">
        <v>2274</v>
      </c>
      <c r="P2477">
        <v>-28</v>
      </c>
      <c r="Q2477">
        <v>0</v>
      </c>
      <c r="R2477">
        <v>259</v>
      </c>
      <c r="S2477">
        <v>0</v>
      </c>
      <c r="T2477">
        <v>259</v>
      </c>
    </row>
    <row r="2478" spans="1:20" x14ac:dyDescent="0.25">
      <c r="A2478" t="s">
        <v>75</v>
      </c>
      <c r="B2478" t="s">
        <v>1208</v>
      </c>
      <c r="C2478" t="s">
        <v>27</v>
      </c>
      <c r="D2478" t="s">
        <v>552</v>
      </c>
      <c r="E2478" t="s">
        <v>114</v>
      </c>
      <c r="F2478">
        <v>33610</v>
      </c>
      <c r="G2478" t="s">
        <v>757</v>
      </c>
      <c r="H2478" t="s">
        <v>80</v>
      </c>
      <c r="I2478" t="s">
        <v>81</v>
      </c>
      <c r="J2478" t="s">
        <v>82</v>
      </c>
      <c r="K2478" t="s">
        <v>53</v>
      </c>
      <c r="L2478" t="s">
        <v>228</v>
      </c>
      <c r="M2478" t="s">
        <v>83</v>
      </c>
      <c r="N2478" s="11" t="s">
        <v>84</v>
      </c>
      <c r="O2478" s="11" t="s">
        <v>2274</v>
      </c>
      <c r="P2478">
        <v>-5</v>
      </c>
      <c r="Q2478">
        <v>0</v>
      </c>
      <c r="R2478">
        <v>421</v>
      </c>
      <c r="S2478">
        <v>0</v>
      </c>
      <c r="T2478">
        <v>421</v>
      </c>
    </row>
    <row r="2479" spans="1:20" x14ac:dyDescent="0.25">
      <c r="A2479" t="s">
        <v>75</v>
      </c>
      <c r="B2479" t="s">
        <v>494</v>
      </c>
      <c r="C2479" t="s">
        <v>27</v>
      </c>
      <c r="D2479" t="s">
        <v>495</v>
      </c>
      <c r="E2479" t="s">
        <v>114</v>
      </c>
      <c r="F2479">
        <v>33619</v>
      </c>
      <c r="G2479" t="s">
        <v>1794</v>
      </c>
      <c r="H2479" t="s">
        <v>80</v>
      </c>
      <c r="I2479" t="s">
        <v>164</v>
      </c>
      <c r="J2479" t="s">
        <v>82</v>
      </c>
      <c r="K2479" t="s">
        <v>42</v>
      </c>
      <c r="L2479" t="s">
        <v>91</v>
      </c>
      <c r="M2479" t="s">
        <v>83</v>
      </c>
      <c r="N2479" s="11" t="s">
        <v>84</v>
      </c>
      <c r="O2479" s="11" t="s">
        <v>2274</v>
      </c>
      <c r="P2479">
        <v>-4</v>
      </c>
      <c r="Q2479">
        <v>0</v>
      </c>
      <c r="R2479">
        <v>74.400000000000006</v>
      </c>
      <c r="S2479">
        <v>0</v>
      </c>
      <c r="T2479">
        <v>74.400000000000006</v>
      </c>
    </row>
    <row r="2480" spans="1:20" x14ac:dyDescent="0.25">
      <c r="A2480" t="s">
        <v>75</v>
      </c>
      <c r="B2480" t="s">
        <v>1652</v>
      </c>
      <c r="C2480" t="s">
        <v>19</v>
      </c>
      <c r="D2480" t="s">
        <v>617</v>
      </c>
      <c r="E2480" t="s">
        <v>118</v>
      </c>
      <c r="F2480">
        <v>90245</v>
      </c>
      <c r="G2480" t="s">
        <v>1421</v>
      </c>
      <c r="H2480" t="s">
        <v>80</v>
      </c>
      <c r="I2480" t="s">
        <v>81</v>
      </c>
      <c r="J2480" t="s">
        <v>90</v>
      </c>
      <c r="K2480" t="s">
        <v>53</v>
      </c>
      <c r="L2480" t="s">
        <v>139</v>
      </c>
      <c r="M2480" t="s">
        <v>92</v>
      </c>
      <c r="N2480" s="11" t="s">
        <v>84</v>
      </c>
      <c r="O2480" s="11" t="s">
        <v>2274</v>
      </c>
      <c r="P2480">
        <v>0</v>
      </c>
      <c r="Q2480">
        <v>8</v>
      </c>
      <c r="R2480">
        <v>0</v>
      </c>
      <c r="S2480">
        <v>2.4</v>
      </c>
      <c r="T2480">
        <v>-2.4</v>
      </c>
    </row>
    <row r="2481" spans="1:20" x14ac:dyDescent="0.25">
      <c r="A2481" t="s">
        <v>75</v>
      </c>
      <c r="B2481" t="s">
        <v>301</v>
      </c>
      <c r="C2481" t="s">
        <v>29</v>
      </c>
      <c r="D2481" t="s">
        <v>302</v>
      </c>
      <c r="E2481" t="s">
        <v>87</v>
      </c>
      <c r="F2481">
        <v>45005</v>
      </c>
      <c r="G2481" t="s">
        <v>1653</v>
      </c>
      <c r="H2481" t="s">
        <v>80</v>
      </c>
      <c r="I2481" t="s">
        <v>81</v>
      </c>
      <c r="J2481" t="s">
        <v>90</v>
      </c>
      <c r="K2481" t="s">
        <v>42</v>
      </c>
      <c r="L2481" t="s">
        <v>97</v>
      </c>
      <c r="M2481" t="s">
        <v>188</v>
      </c>
      <c r="N2481" s="11" t="s">
        <v>84</v>
      </c>
      <c r="O2481" s="11" t="s">
        <v>2274</v>
      </c>
      <c r="P2481">
        <v>0</v>
      </c>
      <c r="Q2481">
        <v>26</v>
      </c>
      <c r="R2481">
        <v>0</v>
      </c>
      <c r="S2481">
        <v>31.2</v>
      </c>
      <c r="T2481">
        <v>-31.2</v>
      </c>
    </row>
    <row r="2482" spans="1:20" x14ac:dyDescent="0.25">
      <c r="A2482" t="s">
        <v>75</v>
      </c>
      <c r="B2482" t="s">
        <v>1180</v>
      </c>
      <c r="C2482" t="s">
        <v>27</v>
      </c>
      <c r="D2482" t="s">
        <v>1181</v>
      </c>
      <c r="E2482" t="s">
        <v>114</v>
      </c>
      <c r="F2482">
        <v>34243</v>
      </c>
      <c r="G2482" t="s">
        <v>348</v>
      </c>
      <c r="H2482" t="s">
        <v>80</v>
      </c>
      <c r="I2482" t="s">
        <v>81</v>
      </c>
      <c r="J2482" t="s">
        <v>90</v>
      </c>
      <c r="K2482" t="s">
        <v>53</v>
      </c>
      <c r="L2482" t="s">
        <v>193</v>
      </c>
      <c r="M2482" t="s">
        <v>92</v>
      </c>
      <c r="N2482" s="11" t="s">
        <v>84</v>
      </c>
      <c r="O2482" s="11" t="s">
        <v>2274</v>
      </c>
      <c r="P2482">
        <v>0</v>
      </c>
      <c r="Q2482">
        <v>1</v>
      </c>
      <c r="R2482">
        <v>0</v>
      </c>
      <c r="S2482">
        <v>139</v>
      </c>
      <c r="T2482">
        <v>-139</v>
      </c>
    </row>
    <row r="2483" spans="1:20" x14ac:dyDescent="0.25">
      <c r="A2483" t="s">
        <v>75</v>
      </c>
      <c r="B2483" t="s">
        <v>222</v>
      </c>
      <c r="C2483" t="s">
        <v>18</v>
      </c>
      <c r="D2483" t="s">
        <v>223</v>
      </c>
      <c r="E2483" t="s">
        <v>191</v>
      </c>
      <c r="F2483">
        <v>76119</v>
      </c>
      <c r="G2483" t="s">
        <v>173</v>
      </c>
      <c r="H2483" t="s">
        <v>80</v>
      </c>
      <c r="I2483" t="s">
        <v>81</v>
      </c>
      <c r="J2483" t="s">
        <v>82</v>
      </c>
      <c r="K2483" t="s">
        <v>36</v>
      </c>
      <c r="L2483" t="s">
        <v>36</v>
      </c>
      <c r="M2483" t="s">
        <v>83</v>
      </c>
      <c r="N2483" s="11" t="s">
        <v>84</v>
      </c>
      <c r="O2483" s="11" t="s">
        <v>2274</v>
      </c>
      <c r="P2483">
        <v>-12</v>
      </c>
      <c r="Q2483">
        <v>0</v>
      </c>
      <c r="R2483">
        <v>1175.4000000000001</v>
      </c>
      <c r="S2483">
        <v>0</v>
      </c>
      <c r="T2483">
        <v>1175.4000000000001</v>
      </c>
    </row>
    <row r="2484" spans="1:20" x14ac:dyDescent="0.25">
      <c r="A2484" t="s">
        <v>75</v>
      </c>
      <c r="B2484" t="s">
        <v>842</v>
      </c>
      <c r="C2484" t="s">
        <v>30</v>
      </c>
      <c r="D2484" t="s">
        <v>843</v>
      </c>
      <c r="E2484" t="s">
        <v>640</v>
      </c>
      <c r="F2484">
        <v>60612</v>
      </c>
      <c r="G2484" t="s">
        <v>364</v>
      </c>
      <c r="H2484" t="s">
        <v>80</v>
      </c>
      <c r="I2484" t="s">
        <v>81</v>
      </c>
      <c r="J2484" t="s">
        <v>365</v>
      </c>
      <c r="K2484" t="s">
        <v>39</v>
      </c>
      <c r="L2484" t="s">
        <v>39</v>
      </c>
      <c r="M2484" t="s">
        <v>92</v>
      </c>
      <c r="N2484" s="11" t="s">
        <v>84</v>
      </c>
      <c r="O2484" s="11" t="s">
        <v>2274</v>
      </c>
      <c r="P2484">
        <v>-1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t="s">
        <v>75</v>
      </c>
      <c r="B2485" t="s">
        <v>596</v>
      </c>
      <c r="C2485" t="s">
        <v>26</v>
      </c>
      <c r="D2485" t="s">
        <v>597</v>
      </c>
      <c r="E2485" t="s">
        <v>109</v>
      </c>
      <c r="F2485">
        <v>28164</v>
      </c>
      <c r="G2485" t="s">
        <v>1343</v>
      </c>
      <c r="H2485" t="s">
        <v>80</v>
      </c>
      <c r="I2485" t="s">
        <v>81</v>
      </c>
      <c r="J2485" t="s">
        <v>82</v>
      </c>
      <c r="K2485" t="s">
        <v>42</v>
      </c>
      <c r="L2485" t="s">
        <v>91</v>
      </c>
      <c r="M2485" t="s">
        <v>83</v>
      </c>
      <c r="N2485" s="11" t="s">
        <v>84</v>
      </c>
      <c r="O2485" s="11" t="s">
        <v>2274</v>
      </c>
      <c r="P2485">
        <v>2</v>
      </c>
      <c r="Q2485">
        <v>0</v>
      </c>
      <c r="R2485">
        <v>420.6</v>
      </c>
      <c r="S2485">
        <v>0</v>
      </c>
      <c r="T2485">
        <v>420.6</v>
      </c>
    </row>
    <row r="2486" spans="1:20" x14ac:dyDescent="0.25">
      <c r="A2486" t="s">
        <v>75</v>
      </c>
      <c r="B2486" t="s">
        <v>594</v>
      </c>
      <c r="C2486" t="s">
        <v>28</v>
      </c>
      <c r="D2486" t="s">
        <v>595</v>
      </c>
      <c r="E2486" t="s">
        <v>95</v>
      </c>
      <c r="F2486">
        <v>81301</v>
      </c>
      <c r="G2486" t="s">
        <v>1654</v>
      </c>
      <c r="H2486" t="s">
        <v>133</v>
      </c>
      <c r="I2486" t="s">
        <v>81</v>
      </c>
      <c r="J2486" t="s">
        <v>82</v>
      </c>
      <c r="K2486" t="s">
        <v>53</v>
      </c>
      <c r="L2486" t="s">
        <v>193</v>
      </c>
      <c r="M2486" t="s">
        <v>83</v>
      </c>
      <c r="N2486" s="11" t="s">
        <v>84</v>
      </c>
      <c r="O2486" s="11" t="s">
        <v>2274</v>
      </c>
      <c r="P2486">
        <v>-116</v>
      </c>
      <c r="Q2486">
        <v>0</v>
      </c>
      <c r="R2486">
        <v>1861.8</v>
      </c>
      <c r="S2486">
        <v>0</v>
      </c>
      <c r="T2486">
        <v>1861.8</v>
      </c>
    </row>
    <row r="2487" spans="1:20" x14ac:dyDescent="0.25">
      <c r="A2487" t="s">
        <v>75</v>
      </c>
      <c r="B2487" t="s">
        <v>1339</v>
      </c>
      <c r="C2487" t="s">
        <v>21</v>
      </c>
      <c r="D2487" t="s">
        <v>1340</v>
      </c>
      <c r="E2487" t="s">
        <v>235</v>
      </c>
      <c r="F2487">
        <v>64081</v>
      </c>
      <c r="G2487" t="s">
        <v>916</v>
      </c>
      <c r="H2487" t="s">
        <v>80</v>
      </c>
      <c r="I2487" t="s">
        <v>81</v>
      </c>
      <c r="J2487" t="s">
        <v>90</v>
      </c>
      <c r="K2487" t="s">
        <v>53</v>
      </c>
      <c r="L2487" t="s">
        <v>675</v>
      </c>
      <c r="M2487" t="s">
        <v>92</v>
      </c>
      <c r="N2487" s="11" t="s">
        <v>84</v>
      </c>
      <c r="O2487" s="11" t="s">
        <v>2274</v>
      </c>
      <c r="P2487">
        <v>0</v>
      </c>
      <c r="Q2487">
        <v>2</v>
      </c>
      <c r="R2487">
        <v>0</v>
      </c>
      <c r="S2487">
        <v>183.1</v>
      </c>
      <c r="T2487">
        <v>-183.1</v>
      </c>
    </row>
    <row r="2488" spans="1:20" x14ac:dyDescent="0.25">
      <c r="A2488" t="s">
        <v>75</v>
      </c>
      <c r="B2488" t="s">
        <v>85</v>
      </c>
      <c r="C2488" t="s">
        <v>29</v>
      </c>
      <c r="D2488" t="s">
        <v>86</v>
      </c>
      <c r="E2488" t="s">
        <v>87</v>
      </c>
      <c r="F2488">
        <v>45040</v>
      </c>
      <c r="G2488" t="s">
        <v>349</v>
      </c>
      <c r="H2488" t="s">
        <v>80</v>
      </c>
      <c r="I2488" t="s">
        <v>81</v>
      </c>
      <c r="J2488" t="s">
        <v>90</v>
      </c>
      <c r="K2488" t="s">
        <v>36</v>
      </c>
      <c r="L2488" t="s">
        <v>36</v>
      </c>
      <c r="M2488" t="s">
        <v>92</v>
      </c>
      <c r="N2488" s="11" t="s">
        <v>84</v>
      </c>
      <c r="O2488" s="11" t="s">
        <v>2274</v>
      </c>
      <c r="P2488">
        <v>0</v>
      </c>
      <c r="Q2488">
        <v>1</v>
      </c>
      <c r="R2488">
        <v>0</v>
      </c>
      <c r="S2488">
        <v>197.5</v>
      </c>
      <c r="T2488">
        <v>-197.5</v>
      </c>
    </row>
    <row r="2489" spans="1:20" x14ac:dyDescent="0.25">
      <c r="A2489" t="s">
        <v>75</v>
      </c>
      <c r="B2489" t="s">
        <v>407</v>
      </c>
      <c r="C2489" t="s">
        <v>22</v>
      </c>
      <c r="D2489" t="s">
        <v>408</v>
      </c>
      <c r="E2489" t="s">
        <v>137</v>
      </c>
      <c r="F2489">
        <v>23454</v>
      </c>
      <c r="G2489" t="s">
        <v>298</v>
      </c>
      <c r="H2489" t="s">
        <v>80</v>
      </c>
      <c r="I2489" t="s">
        <v>164</v>
      </c>
      <c r="J2489" t="s">
        <v>90</v>
      </c>
      <c r="K2489" t="s">
        <v>38</v>
      </c>
      <c r="L2489" t="s">
        <v>129</v>
      </c>
      <c r="M2489" t="s">
        <v>188</v>
      </c>
      <c r="N2489" s="11" t="s">
        <v>84</v>
      </c>
      <c r="O2489" s="11" t="s">
        <v>2274</v>
      </c>
      <c r="P2489">
        <v>0</v>
      </c>
      <c r="Q2489">
        <v>1</v>
      </c>
      <c r="R2489">
        <v>0</v>
      </c>
      <c r="S2489">
        <v>172.25</v>
      </c>
      <c r="T2489">
        <v>-172.25</v>
      </c>
    </row>
    <row r="2490" spans="1:20" x14ac:dyDescent="0.25">
      <c r="A2490" t="s">
        <v>75</v>
      </c>
      <c r="B2490" t="s">
        <v>120</v>
      </c>
      <c r="C2490" t="s">
        <v>22</v>
      </c>
      <c r="D2490" t="s">
        <v>121</v>
      </c>
      <c r="E2490" t="s">
        <v>122</v>
      </c>
      <c r="F2490">
        <v>20910</v>
      </c>
      <c r="G2490" t="s">
        <v>1878</v>
      </c>
      <c r="H2490" t="s">
        <v>80</v>
      </c>
      <c r="I2490" t="s">
        <v>281</v>
      </c>
      <c r="J2490" t="s">
        <v>90</v>
      </c>
      <c r="K2490" t="s">
        <v>37</v>
      </c>
      <c r="L2490" t="s">
        <v>584</v>
      </c>
      <c r="M2490" t="s">
        <v>92</v>
      </c>
      <c r="N2490" s="11" t="s">
        <v>84</v>
      </c>
      <c r="O2490" s="11" t="s">
        <v>2274</v>
      </c>
      <c r="P2490">
        <v>0</v>
      </c>
      <c r="Q2490">
        <v>4</v>
      </c>
      <c r="R2490">
        <v>0</v>
      </c>
      <c r="S2490">
        <v>84.8</v>
      </c>
      <c r="T2490">
        <v>-84.8</v>
      </c>
    </row>
    <row r="2491" spans="1:20" x14ac:dyDescent="0.25">
      <c r="A2491" t="s">
        <v>75</v>
      </c>
      <c r="B2491" t="s">
        <v>1126</v>
      </c>
      <c r="C2491" t="s">
        <v>19</v>
      </c>
      <c r="D2491" t="s">
        <v>1127</v>
      </c>
      <c r="E2491" t="s">
        <v>320</v>
      </c>
      <c r="F2491">
        <v>96821</v>
      </c>
      <c r="G2491" t="s">
        <v>1655</v>
      </c>
      <c r="H2491" t="s">
        <v>133</v>
      </c>
      <c r="I2491" t="s">
        <v>81</v>
      </c>
      <c r="J2491" t="s">
        <v>90</v>
      </c>
      <c r="K2491" t="s">
        <v>53</v>
      </c>
      <c r="L2491" t="s">
        <v>165</v>
      </c>
      <c r="M2491" t="s">
        <v>229</v>
      </c>
      <c r="N2491" s="11" t="s">
        <v>84</v>
      </c>
      <c r="O2491" s="11" t="s">
        <v>2274</v>
      </c>
      <c r="P2491">
        <v>0</v>
      </c>
      <c r="Q2491">
        <v>40</v>
      </c>
      <c r="R2491">
        <v>0</v>
      </c>
      <c r="S2491">
        <v>604</v>
      </c>
      <c r="T2491">
        <v>-604</v>
      </c>
    </row>
    <row r="2492" spans="1:20" x14ac:dyDescent="0.25">
      <c r="A2492" t="s">
        <v>75</v>
      </c>
      <c r="B2492" t="s">
        <v>103</v>
      </c>
      <c r="C2492" t="s">
        <v>27</v>
      </c>
      <c r="D2492" t="s">
        <v>366</v>
      </c>
      <c r="E2492" t="s">
        <v>114</v>
      </c>
      <c r="F2492">
        <v>32459</v>
      </c>
      <c r="G2492" t="s">
        <v>376</v>
      </c>
      <c r="H2492" t="s">
        <v>80</v>
      </c>
      <c r="I2492" t="s">
        <v>81</v>
      </c>
      <c r="J2492" t="s">
        <v>90</v>
      </c>
      <c r="K2492" t="s">
        <v>48</v>
      </c>
      <c r="L2492" t="s">
        <v>102</v>
      </c>
      <c r="M2492" t="s">
        <v>92</v>
      </c>
      <c r="N2492" s="11" t="s">
        <v>84</v>
      </c>
      <c r="O2492" s="11" t="s">
        <v>2274</v>
      </c>
      <c r="P2492">
        <v>-8</v>
      </c>
      <c r="Q2492">
        <v>0</v>
      </c>
      <c r="R2492">
        <v>113.04</v>
      </c>
      <c r="S2492">
        <v>0</v>
      </c>
      <c r="T2492">
        <v>113.04</v>
      </c>
    </row>
    <row r="2493" spans="1:20" x14ac:dyDescent="0.25">
      <c r="A2493" t="s">
        <v>75</v>
      </c>
      <c r="B2493" t="s">
        <v>218</v>
      </c>
      <c r="C2493" t="s">
        <v>27</v>
      </c>
      <c r="D2493" t="s">
        <v>219</v>
      </c>
      <c r="E2493" t="s">
        <v>114</v>
      </c>
      <c r="F2493">
        <v>34110</v>
      </c>
      <c r="G2493" t="s">
        <v>119</v>
      </c>
      <c r="H2493" t="s">
        <v>80</v>
      </c>
      <c r="I2493" t="s">
        <v>81</v>
      </c>
      <c r="J2493" t="s">
        <v>82</v>
      </c>
      <c r="K2493" t="s">
        <v>38</v>
      </c>
      <c r="L2493" t="s">
        <v>111</v>
      </c>
      <c r="M2493" t="s">
        <v>83</v>
      </c>
      <c r="N2493" s="11" t="s">
        <v>84</v>
      </c>
      <c r="O2493" s="11" t="s">
        <v>2274</v>
      </c>
      <c r="P2493">
        <v>-6</v>
      </c>
      <c r="Q2493">
        <v>0</v>
      </c>
      <c r="R2493">
        <v>722.22</v>
      </c>
      <c r="S2493">
        <v>0</v>
      </c>
      <c r="T2493">
        <v>722.22</v>
      </c>
    </row>
    <row r="2494" spans="1:20" x14ac:dyDescent="0.25">
      <c r="A2494" t="s">
        <v>75</v>
      </c>
      <c r="B2494" t="s">
        <v>171</v>
      </c>
      <c r="C2494" t="s">
        <v>23</v>
      </c>
      <c r="D2494" t="s">
        <v>513</v>
      </c>
      <c r="E2494" t="s">
        <v>176</v>
      </c>
      <c r="F2494">
        <v>98005</v>
      </c>
      <c r="G2494" t="s">
        <v>127</v>
      </c>
      <c r="H2494" t="s">
        <v>80</v>
      </c>
      <c r="I2494" t="s">
        <v>81</v>
      </c>
      <c r="J2494" t="s">
        <v>82</v>
      </c>
      <c r="K2494" t="s">
        <v>42</v>
      </c>
      <c r="L2494" t="s">
        <v>91</v>
      </c>
      <c r="M2494" t="s">
        <v>83</v>
      </c>
      <c r="N2494" s="11" t="s">
        <v>84</v>
      </c>
      <c r="O2494" s="11" t="s">
        <v>2274</v>
      </c>
      <c r="P2494">
        <v>-10</v>
      </c>
      <c r="Q2494">
        <v>0</v>
      </c>
      <c r="R2494">
        <v>408.4</v>
      </c>
      <c r="S2494">
        <v>0</v>
      </c>
      <c r="T2494">
        <v>408.4</v>
      </c>
    </row>
    <row r="2495" spans="1:20" x14ac:dyDescent="0.25">
      <c r="A2495" t="s">
        <v>75</v>
      </c>
      <c r="B2495" t="s">
        <v>1614</v>
      </c>
      <c r="C2495" t="s">
        <v>25</v>
      </c>
      <c r="D2495" t="s">
        <v>1615</v>
      </c>
      <c r="E2495" t="s">
        <v>186</v>
      </c>
      <c r="F2495">
        <v>10027</v>
      </c>
      <c r="G2495" t="s">
        <v>814</v>
      </c>
      <c r="H2495" t="s">
        <v>80</v>
      </c>
      <c r="I2495" t="s">
        <v>281</v>
      </c>
      <c r="J2495" t="s">
        <v>90</v>
      </c>
      <c r="K2495" t="s">
        <v>42</v>
      </c>
      <c r="L2495" t="s">
        <v>91</v>
      </c>
      <c r="M2495" t="s">
        <v>92</v>
      </c>
      <c r="N2495" s="11" t="s">
        <v>84</v>
      </c>
      <c r="O2495" s="11" t="s">
        <v>2274</v>
      </c>
      <c r="P2495">
        <v>0</v>
      </c>
      <c r="Q2495">
        <v>6</v>
      </c>
      <c r="R2495">
        <v>0</v>
      </c>
      <c r="S2495">
        <v>177.3</v>
      </c>
      <c r="T2495">
        <v>-177.3</v>
      </c>
    </row>
    <row r="2496" spans="1:20" x14ac:dyDescent="0.25">
      <c r="A2496" t="s">
        <v>75</v>
      </c>
      <c r="B2496" t="s">
        <v>335</v>
      </c>
      <c r="C2496" t="s">
        <v>30</v>
      </c>
      <c r="D2496" t="s">
        <v>336</v>
      </c>
      <c r="E2496" t="s">
        <v>337</v>
      </c>
      <c r="F2496">
        <v>54481</v>
      </c>
      <c r="G2496" t="s">
        <v>1556</v>
      </c>
      <c r="H2496" t="s">
        <v>210</v>
      </c>
      <c r="I2496" t="s">
        <v>81</v>
      </c>
      <c r="J2496" t="s">
        <v>90</v>
      </c>
      <c r="K2496" t="s">
        <v>40</v>
      </c>
      <c r="L2496" t="s">
        <v>211</v>
      </c>
      <c r="M2496" t="s">
        <v>92</v>
      </c>
      <c r="N2496" s="11" t="s">
        <v>84</v>
      </c>
      <c r="O2496" s="11" t="s">
        <v>2274</v>
      </c>
      <c r="P2496">
        <v>0</v>
      </c>
      <c r="Q2496">
        <v>9</v>
      </c>
      <c r="R2496">
        <v>0</v>
      </c>
      <c r="S2496">
        <v>1254.1500000000001</v>
      </c>
      <c r="T2496">
        <v>-1254.1500000000001</v>
      </c>
    </row>
    <row r="2497" spans="1:20" x14ac:dyDescent="0.25">
      <c r="A2497" t="s">
        <v>75</v>
      </c>
      <c r="B2497" t="s">
        <v>625</v>
      </c>
      <c r="C2497" t="s">
        <v>27</v>
      </c>
      <c r="D2497" t="s">
        <v>626</v>
      </c>
      <c r="E2497" t="s">
        <v>114</v>
      </c>
      <c r="F2497">
        <v>34491</v>
      </c>
      <c r="G2497" t="s">
        <v>1125</v>
      </c>
      <c r="H2497" t="s">
        <v>80</v>
      </c>
      <c r="I2497" t="s">
        <v>81</v>
      </c>
      <c r="J2497" t="s">
        <v>82</v>
      </c>
      <c r="K2497" t="s">
        <v>42</v>
      </c>
      <c r="L2497" t="s">
        <v>91</v>
      </c>
      <c r="M2497" t="s">
        <v>83</v>
      </c>
      <c r="N2497" s="11" t="s">
        <v>84</v>
      </c>
      <c r="O2497" s="11" t="s">
        <v>2274</v>
      </c>
      <c r="P2497">
        <v>-1</v>
      </c>
      <c r="Q2497">
        <v>0</v>
      </c>
      <c r="R2497">
        <v>185.85</v>
      </c>
      <c r="S2497">
        <v>0</v>
      </c>
      <c r="T2497">
        <v>185.85</v>
      </c>
    </row>
    <row r="2498" spans="1:20" x14ac:dyDescent="0.25">
      <c r="A2498" t="s">
        <v>75</v>
      </c>
      <c r="B2498" t="s">
        <v>1126</v>
      </c>
      <c r="C2498" t="s">
        <v>19</v>
      </c>
      <c r="D2498" t="s">
        <v>1127</v>
      </c>
      <c r="E2498" t="s">
        <v>320</v>
      </c>
      <c r="F2498">
        <v>96821</v>
      </c>
      <c r="G2498" t="s">
        <v>348</v>
      </c>
      <c r="H2498" t="s">
        <v>80</v>
      </c>
      <c r="I2498" t="s">
        <v>81</v>
      </c>
      <c r="J2498" t="s">
        <v>90</v>
      </c>
      <c r="K2498" t="s">
        <v>53</v>
      </c>
      <c r="L2498" t="s">
        <v>193</v>
      </c>
      <c r="M2498" t="s">
        <v>92</v>
      </c>
      <c r="N2498" s="11" t="s">
        <v>84</v>
      </c>
      <c r="O2498" s="11" t="s">
        <v>2274</v>
      </c>
      <c r="P2498">
        <v>-3</v>
      </c>
      <c r="Q2498">
        <v>0</v>
      </c>
      <c r="R2498">
        <v>458.7</v>
      </c>
      <c r="S2498">
        <v>0</v>
      </c>
      <c r="T2498">
        <v>458.7</v>
      </c>
    </row>
    <row r="2499" spans="1:20" x14ac:dyDescent="0.25">
      <c r="A2499" t="s">
        <v>75</v>
      </c>
      <c r="B2499" t="s">
        <v>1345</v>
      </c>
      <c r="C2499" t="s">
        <v>18</v>
      </c>
      <c r="D2499" t="s">
        <v>1346</v>
      </c>
      <c r="E2499" t="s">
        <v>926</v>
      </c>
      <c r="F2499">
        <v>73120</v>
      </c>
      <c r="G2499" t="s">
        <v>283</v>
      </c>
      <c r="H2499" t="s">
        <v>80</v>
      </c>
      <c r="I2499" t="s">
        <v>81</v>
      </c>
      <c r="J2499" t="s">
        <v>82</v>
      </c>
      <c r="K2499" t="s">
        <v>38</v>
      </c>
      <c r="L2499" t="s">
        <v>111</v>
      </c>
      <c r="M2499" t="s">
        <v>83</v>
      </c>
      <c r="N2499" s="11" t="s">
        <v>84</v>
      </c>
      <c r="O2499" s="11" t="s">
        <v>2274</v>
      </c>
      <c r="P2499">
        <v>-4</v>
      </c>
      <c r="Q2499">
        <v>0</v>
      </c>
      <c r="R2499">
        <v>306.8</v>
      </c>
      <c r="S2499">
        <v>0</v>
      </c>
      <c r="T2499">
        <v>306.8</v>
      </c>
    </row>
    <row r="2500" spans="1:20" x14ac:dyDescent="0.25">
      <c r="A2500" t="s">
        <v>75</v>
      </c>
      <c r="B2500" t="s">
        <v>318</v>
      </c>
      <c r="C2500" t="s">
        <v>19</v>
      </c>
      <c r="D2500" t="s">
        <v>319</v>
      </c>
      <c r="E2500" t="s">
        <v>320</v>
      </c>
      <c r="F2500">
        <v>96753</v>
      </c>
      <c r="G2500" t="s">
        <v>349</v>
      </c>
      <c r="H2500" t="s">
        <v>80</v>
      </c>
      <c r="I2500" t="s">
        <v>81</v>
      </c>
      <c r="J2500" t="s">
        <v>90</v>
      </c>
      <c r="K2500" t="s">
        <v>36</v>
      </c>
      <c r="L2500" t="s">
        <v>36</v>
      </c>
      <c r="M2500" t="s">
        <v>92</v>
      </c>
      <c r="N2500" s="11" t="s">
        <v>84</v>
      </c>
      <c r="O2500" s="11" t="s">
        <v>2274</v>
      </c>
      <c r="P2500">
        <v>0</v>
      </c>
      <c r="Q2500">
        <v>1</v>
      </c>
      <c r="R2500">
        <v>0</v>
      </c>
      <c r="S2500">
        <v>335.75</v>
      </c>
      <c r="T2500">
        <v>-335.75</v>
      </c>
    </row>
    <row r="2501" spans="1:20" x14ac:dyDescent="0.25">
      <c r="A2501" t="s">
        <v>75</v>
      </c>
      <c r="B2501" t="s">
        <v>2232</v>
      </c>
      <c r="C2501" t="s">
        <v>21</v>
      </c>
      <c r="D2501" t="s">
        <v>2233</v>
      </c>
      <c r="E2501" t="s">
        <v>235</v>
      </c>
      <c r="F2501">
        <v>63379</v>
      </c>
      <c r="G2501" t="s">
        <v>2069</v>
      </c>
      <c r="H2501" t="s">
        <v>80</v>
      </c>
      <c r="I2501" t="s">
        <v>81</v>
      </c>
      <c r="J2501" t="s">
        <v>90</v>
      </c>
      <c r="K2501" t="s">
        <v>42</v>
      </c>
      <c r="L2501" t="s">
        <v>91</v>
      </c>
      <c r="M2501" t="s">
        <v>188</v>
      </c>
      <c r="N2501" s="11" t="s">
        <v>84</v>
      </c>
      <c r="O2501" s="11" t="s">
        <v>2274</v>
      </c>
      <c r="P2501">
        <v>0</v>
      </c>
      <c r="Q2501">
        <v>8</v>
      </c>
      <c r="R2501">
        <v>0</v>
      </c>
      <c r="S2501">
        <v>92</v>
      </c>
      <c r="T2501">
        <v>-92</v>
      </c>
    </row>
    <row r="2502" spans="1:20" x14ac:dyDescent="0.25">
      <c r="A2502" t="s">
        <v>75</v>
      </c>
      <c r="B2502" t="s">
        <v>1528</v>
      </c>
      <c r="C2502" t="s">
        <v>27</v>
      </c>
      <c r="D2502" t="s">
        <v>495</v>
      </c>
      <c r="E2502" t="s">
        <v>114</v>
      </c>
      <c r="F2502">
        <v>33607</v>
      </c>
      <c r="G2502" t="s">
        <v>181</v>
      </c>
      <c r="H2502" t="s">
        <v>80</v>
      </c>
      <c r="I2502" t="s">
        <v>81</v>
      </c>
      <c r="J2502" t="s">
        <v>82</v>
      </c>
      <c r="K2502" t="s">
        <v>38</v>
      </c>
      <c r="L2502" t="s">
        <v>111</v>
      </c>
      <c r="M2502" t="s">
        <v>83</v>
      </c>
      <c r="N2502" s="11" t="s">
        <v>84</v>
      </c>
      <c r="O2502" s="11" t="s">
        <v>2274</v>
      </c>
      <c r="P2502">
        <v>-1</v>
      </c>
      <c r="Q2502">
        <v>0</v>
      </c>
      <c r="R2502">
        <v>211.2</v>
      </c>
      <c r="S2502">
        <v>0</v>
      </c>
      <c r="T2502">
        <v>211.2</v>
      </c>
    </row>
    <row r="2503" spans="1:20" x14ac:dyDescent="0.25">
      <c r="A2503" t="s">
        <v>75</v>
      </c>
      <c r="B2503" t="s">
        <v>708</v>
      </c>
      <c r="C2503" t="s">
        <v>23</v>
      </c>
      <c r="D2503" t="s">
        <v>2113</v>
      </c>
      <c r="E2503" t="s">
        <v>176</v>
      </c>
      <c r="F2503">
        <v>99216</v>
      </c>
      <c r="G2503" t="s">
        <v>1167</v>
      </c>
      <c r="H2503" t="s">
        <v>80</v>
      </c>
      <c r="I2503" t="s">
        <v>81</v>
      </c>
      <c r="J2503" t="s">
        <v>82</v>
      </c>
      <c r="K2503" t="s">
        <v>36</v>
      </c>
      <c r="L2503" t="s">
        <v>36</v>
      </c>
      <c r="M2503" t="s">
        <v>83</v>
      </c>
      <c r="N2503" s="11" t="s">
        <v>84</v>
      </c>
      <c r="O2503" s="11" t="s">
        <v>2274</v>
      </c>
      <c r="P2503">
        <v>1</v>
      </c>
      <c r="Q2503">
        <v>0</v>
      </c>
      <c r="R2503">
        <v>110.39</v>
      </c>
      <c r="S2503">
        <v>0</v>
      </c>
      <c r="T2503">
        <v>110.39</v>
      </c>
    </row>
    <row r="2504" spans="1:20" x14ac:dyDescent="0.25">
      <c r="A2504" t="s">
        <v>75</v>
      </c>
      <c r="B2504" t="s">
        <v>908</v>
      </c>
      <c r="C2504" t="s">
        <v>29</v>
      </c>
      <c r="D2504" t="s">
        <v>909</v>
      </c>
      <c r="E2504" t="s">
        <v>100</v>
      </c>
      <c r="F2504">
        <v>46032</v>
      </c>
      <c r="G2504" t="s">
        <v>1657</v>
      </c>
      <c r="H2504" t="s">
        <v>80</v>
      </c>
      <c r="I2504" t="s">
        <v>81</v>
      </c>
      <c r="J2504" t="s">
        <v>90</v>
      </c>
      <c r="K2504" t="s">
        <v>42</v>
      </c>
      <c r="L2504" t="s">
        <v>91</v>
      </c>
      <c r="M2504" t="s">
        <v>188</v>
      </c>
      <c r="N2504" s="11" t="s">
        <v>84</v>
      </c>
      <c r="O2504" s="11" t="s">
        <v>2274</v>
      </c>
      <c r="P2504">
        <v>0</v>
      </c>
      <c r="Q2504">
        <v>1</v>
      </c>
      <c r="R2504">
        <v>0</v>
      </c>
      <c r="S2504">
        <v>62.82</v>
      </c>
      <c r="T2504">
        <v>-62.82</v>
      </c>
    </row>
    <row r="2505" spans="1:20" x14ac:dyDescent="0.25">
      <c r="A2505" t="s">
        <v>75</v>
      </c>
      <c r="B2505" t="s">
        <v>1658</v>
      </c>
      <c r="C2505" t="s">
        <v>19</v>
      </c>
      <c r="D2505" t="s">
        <v>154</v>
      </c>
      <c r="E2505" t="s">
        <v>155</v>
      </c>
      <c r="F2505">
        <v>89118</v>
      </c>
      <c r="G2505" t="s">
        <v>493</v>
      </c>
      <c r="H2505" t="s">
        <v>80</v>
      </c>
      <c r="I2505" t="s">
        <v>81</v>
      </c>
      <c r="J2505" t="s">
        <v>82</v>
      </c>
      <c r="K2505" t="s">
        <v>39</v>
      </c>
      <c r="L2505" t="s">
        <v>39</v>
      </c>
      <c r="M2505" t="s">
        <v>92</v>
      </c>
      <c r="N2505" s="11" t="s">
        <v>84</v>
      </c>
      <c r="O2505" s="11" t="s">
        <v>2274</v>
      </c>
      <c r="P2505">
        <v>0</v>
      </c>
      <c r="Q2505">
        <v>1</v>
      </c>
      <c r="R2505">
        <v>0</v>
      </c>
      <c r="S2505">
        <v>0</v>
      </c>
      <c r="T2505">
        <v>0</v>
      </c>
    </row>
    <row r="2506" spans="1:20" x14ac:dyDescent="0.25">
      <c r="A2506" t="s">
        <v>75</v>
      </c>
      <c r="B2506" t="s">
        <v>1659</v>
      </c>
      <c r="C2506" t="s">
        <v>25</v>
      </c>
      <c r="D2506" t="s">
        <v>1660</v>
      </c>
      <c r="E2506" t="s">
        <v>262</v>
      </c>
      <c r="F2506">
        <v>7701</v>
      </c>
      <c r="G2506" t="s">
        <v>143</v>
      </c>
      <c r="H2506" t="s">
        <v>80</v>
      </c>
      <c r="I2506" t="s">
        <v>81</v>
      </c>
      <c r="J2506" t="s">
        <v>82</v>
      </c>
      <c r="K2506" t="s">
        <v>44</v>
      </c>
      <c r="L2506" t="s">
        <v>144</v>
      </c>
      <c r="M2506" t="s">
        <v>83</v>
      </c>
      <c r="N2506" s="11" t="s">
        <v>84</v>
      </c>
      <c r="O2506" s="11" t="s">
        <v>2274</v>
      </c>
      <c r="P2506">
        <v>-46</v>
      </c>
      <c r="Q2506">
        <v>0</v>
      </c>
      <c r="R2506">
        <v>420.9</v>
      </c>
      <c r="S2506">
        <v>0</v>
      </c>
      <c r="T2506">
        <v>420.9</v>
      </c>
    </row>
    <row r="2507" spans="1:20" x14ac:dyDescent="0.25">
      <c r="A2507" t="s">
        <v>75</v>
      </c>
      <c r="B2507" t="s">
        <v>1100</v>
      </c>
      <c r="C2507" t="s">
        <v>27</v>
      </c>
      <c r="D2507" t="s">
        <v>499</v>
      </c>
      <c r="E2507" t="s">
        <v>114</v>
      </c>
      <c r="F2507">
        <v>33137</v>
      </c>
      <c r="G2507" t="s">
        <v>1049</v>
      </c>
      <c r="H2507" t="s">
        <v>80</v>
      </c>
      <c r="I2507" t="s">
        <v>81</v>
      </c>
      <c r="J2507" t="s">
        <v>82</v>
      </c>
      <c r="K2507" t="s">
        <v>53</v>
      </c>
      <c r="L2507" t="s">
        <v>165</v>
      </c>
      <c r="M2507" t="s">
        <v>83</v>
      </c>
      <c r="N2507" s="11" t="s">
        <v>84</v>
      </c>
      <c r="O2507" s="11" t="s">
        <v>2274</v>
      </c>
      <c r="P2507">
        <v>-3</v>
      </c>
      <c r="Q2507">
        <v>0</v>
      </c>
      <c r="R2507">
        <v>381.15</v>
      </c>
      <c r="S2507">
        <v>0</v>
      </c>
      <c r="T2507">
        <v>381.15</v>
      </c>
    </row>
    <row r="2508" spans="1:20" x14ac:dyDescent="0.25">
      <c r="A2508" t="s">
        <v>75</v>
      </c>
      <c r="B2508" t="s">
        <v>468</v>
      </c>
      <c r="C2508" t="s">
        <v>22</v>
      </c>
      <c r="D2508" t="s">
        <v>469</v>
      </c>
      <c r="E2508" t="s">
        <v>137</v>
      </c>
      <c r="F2508">
        <v>23227</v>
      </c>
      <c r="G2508" t="s">
        <v>128</v>
      </c>
      <c r="H2508" t="s">
        <v>80</v>
      </c>
      <c r="I2508" t="s">
        <v>81</v>
      </c>
      <c r="J2508" t="s">
        <v>82</v>
      </c>
      <c r="K2508" t="s">
        <v>38</v>
      </c>
      <c r="L2508" t="s">
        <v>129</v>
      </c>
      <c r="M2508" t="s">
        <v>83</v>
      </c>
      <c r="N2508" s="11" t="s">
        <v>84</v>
      </c>
      <c r="O2508" s="11" t="s">
        <v>2274</v>
      </c>
      <c r="P2508">
        <v>-1</v>
      </c>
      <c r="Q2508">
        <v>0</v>
      </c>
      <c r="R2508">
        <v>70.900000000000006</v>
      </c>
      <c r="S2508">
        <v>0</v>
      </c>
      <c r="T2508">
        <v>70.900000000000006</v>
      </c>
    </row>
    <row r="2509" spans="1:20" x14ac:dyDescent="0.25">
      <c r="A2509" t="s">
        <v>75</v>
      </c>
      <c r="B2509" t="s">
        <v>335</v>
      </c>
      <c r="C2509" t="s">
        <v>30</v>
      </c>
      <c r="D2509" t="s">
        <v>336</v>
      </c>
      <c r="E2509" t="s">
        <v>337</v>
      </c>
      <c r="F2509">
        <v>54481</v>
      </c>
      <c r="G2509" t="s">
        <v>1238</v>
      </c>
      <c r="H2509" t="s">
        <v>80</v>
      </c>
      <c r="I2509" t="s">
        <v>81</v>
      </c>
      <c r="J2509" t="s">
        <v>90</v>
      </c>
      <c r="K2509" t="s">
        <v>53</v>
      </c>
      <c r="L2509" t="s">
        <v>165</v>
      </c>
      <c r="M2509" t="s">
        <v>92</v>
      </c>
      <c r="N2509" s="11" t="s">
        <v>84</v>
      </c>
      <c r="O2509" s="11" t="s">
        <v>2274</v>
      </c>
      <c r="P2509">
        <v>0</v>
      </c>
      <c r="Q2509">
        <v>4</v>
      </c>
      <c r="R2509">
        <v>0</v>
      </c>
      <c r="S2509">
        <v>344.8</v>
      </c>
      <c r="T2509">
        <v>-344.8</v>
      </c>
    </row>
    <row r="2510" spans="1:20" x14ac:dyDescent="0.25">
      <c r="A2510" t="s">
        <v>75</v>
      </c>
      <c r="B2510" t="s">
        <v>1475</v>
      </c>
      <c r="C2510" t="s">
        <v>19</v>
      </c>
      <c r="D2510" t="s">
        <v>1476</v>
      </c>
      <c r="E2510" t="s">
        <v>147</v>
      </c>
      <c r="F2510">
        <v>85050</v>
      </c>
      <c r="G2510" t="s">
        <v>1661</v>
      </c>
      <c r="H2510" t="s">
        <v>80</v>
      </c>
      <c r="I2510" t="s">
        <v>81</v>
      </c>
      <c r="J2510" t="s">
        <v>90</v>
      </c>
      <c r="K2510" t="s">
        <v>53</v>
      </c>
      <c r="L2510" t="s">
        <v>228</v>
      </c>
      <c r="M2510" t="s">
        <v>92</v>
      </c>
      <c r="N2510" s="11" t="s">
        <v>84</v>
      </c>
      <c r="O2510" s="11" t="s">
        <v>2274</v>
      </c>
      <c r="P2510">
        <v>0</v>
      </c>
      <c r="Q2510">
        <v>1</v>
      </c>
      <c r="R2510">
        <v>0</v>
      </c>
      <c r="S2510">
        <v>93.55</v>
      </c>
      <c r="T2510">
        <v>-93.55</v>
      </c>
    </row>
    <row r="2511" spans="1:20" x14ac:dyDescent="0.25">
      <c r="A2511" t="s">
        <v>75</v>
      </c>
      <c r="B2511" t="s">
        <v>1201</v>
      </c>
      <c r="C2511" t="s">
        <v>27</v>
      </c>
      <c r="D2511" t="s">
        <v>1202</v>
      </c>
      <c r="E2511" t="s">
        <v>1203</v>
      </c>
      <c r="F2511">
        <v>966</v>
      </c>
      <c r="G2511" t="s">
        <v>152</v>
      </c>
      <c r="H2511" t="s">
        <v>80</v>
      </c>
      <c r="I2511" t="s">
        <v>81</v>
      </c>
      <c r="J2511" t="s">
        <v>90</v>
      </c>
      <c r="K2511" t="s">
        <v>38</v>
      </c>
      <c r="L2511" t="s">
        <v>111</v>
      </c>
      <c r="M2511" t="s">
        <v>92</v>
      </c>
      <c r="N2511" s="11" t="s">
        <v>84</v>
      </c>
      <c r="O2511" s="11" t="s">
        <v>2274</v>
      </c>
      <c r="P2511">
        <v>0</v>
      </c>
      <c r="Q2511">
        <v>2</v>
      </c>
      <c r="R2511">
        <v>0</v>
      </c>
      <c r="S2511">
        <v>153.5</v>
      </c>
      <c r="T2511">
        <v>-153.5</v>
      </c>
    </row>
    <row r="2512" spans="1:20" x14ac:dyDescent="0.25">
      <c r="A2512" t="s">
        <v>75</v>
      </c>
      <c r="B2512" t="s">
        <v>669</v>
      </c>
      <c r="C2512" t="s">
        <v>29</v>
      </c>
      <c r="D2512" t="s">
        <v>670</v>
      </c>
      <c r="E2512" t="s">
        <v>142</v>
      </c>
      <c r="F2512">
        <v>48315</v>
      </c>
      <c r="G2512" t="s">
        <v>1662</v>
      </c>
      <c r="H2512" t="s">
        <v>80</v>
      </c>
      <c r="I2512" t="s">
        <v>81</v>
      </c>
      <c r="J2512" t="s">
        <v>82</v>
      </c>
      <c r="K2512" t="s">
        <v>53</v>
      </c>
      <c r="L2512" t="s">
        <v>193</v>
      </c>
      <c r="M2512" t="s">
        <v>83</v>
      </c>
      <c r="N2512" s="11" t="s">
        <v>84</v>
      </c>
      <c r="O2512" s="11" t="s">
        <v>2274</v>
      </c>
      <c r="P2512">
        <v>-1</v>
      </c>
      <c r="Q2512">
        <v>0</v>
      </c>
      <c r="R2512">
        <v>300</v>
      </c>
      <c r="S2512">
        <v>0</v>
      </c>
      <c r="T2512">
        <v>300</v>
      </c>
    </row>
    <row r="2513" spans="1:20" x14ac:dyDescent="0.25">
      <c r="A2513" t="s">
        <v>75</v>
      </c>
      <c r="B2513" t="s">
        <v>362</v>
      </c>
      <c r="C2513" t="s">
        <v>18</v>
      </c>
      <c r="D2513" t="s">
        <v>363</v>
      </c>
      <c r="E2513" t="s">
        <v>191</v>
      </c>
      <c r="F2513">
        <v>78734</v>
      </c>
      <c r="G2513" t="s">
        <v>1125</v>
      </c>
      <c r="H2513" t="s">
        <v>80</v>
      </c>
      <c r="I2513" t="s">
        <v>81</v>
      </c>
      <c r="J2513" t="s">
        <v>82</v>
      </c>
      <c r="K2513" t="s">
        <v>42</v>
      </c>
      <c r="L2513" t="s">
        <v>91</v>
      </c>
      <c r="M2513" t="s">
        <v>83</v>
      </c>
      <c r="N2513" s="11" t="s">
        <v>84</v>
      </c>
      <c r="O2513" s="11" t="s">
        <v>2274</v>
      </c>
      <c r="P2513">
        <v>-5</v>
      </c>
      <c r="Q2513">
        <v>0</v>
      </c>
      <c r="R2513">
        <v>650.15</v>
      </c>
      <c r="S2513">
        <v>0</v>
      </c>
      <c r="T2513">
        <v>650.15</v>
      </c>
    </row>
    <row r="2514" spans="1:20" x14ac:dyDescent="0.25">
      <c r="A2514" t="s">
        <v>75</v>
      </c>
      <c r="B2514" t="s">
        <v>1663</v>
      </c>
      <c r="C2514" t="s">
        <v>27</v>
      </c>
      <c r="D2514" t="s">
        <v>499</v>
      </c>
      <c r="E2514" t="s">
        <v>114</v>
      </c>
      <c r="F2514">
        <v>33127</v>
      </c>
      <c r="G2514" t="s">
        <v>398</v>
      </c>
      <c r="H2514" t="s">
        <v>80</v>
      </c>
      <c r="I2514" t="s">
        <v>81</v>
      </c>
      <c r="J2514" t="s">
        <v>82</v>
      </c>
      <c r="K2514" t="s">
        <v>38</v>
      </c>
      <c r="L2514" t="s">
        <v>111</v>
      </c>
      <c r="M2514" t="s">
        <v>83</v>
      </c>
      <c r="N2514" s="11" t="s">
        <v>84</v>
      </c>
      <c r="O2514" s="11" t="s">
        <v>2274</v>
      </c>
      <c r="P2514">
        <v>1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75</v>
      </c>
      <c r="B2515" t="s">
        <v>948</v>
      </c>
      <c r="C2515" t="s">
        <v>26</v>
      </c>
      <c r="D2515" t="s">
        <v>949</v>
      </c>
      <c r="E2515" t="s">
        <v>105</v>
      </c>
      <c r="F2515">
        <v>29464</v>
      </c>
      <c r="G2515" t="s">
        <v>1489</v>
      </c>
      <c r="H2515" t="s">
        <v>80</v>
      </c>
      <c r="I2515" t="s">
        <v>81</v>
      </c>
      <c r="J2515" t="s">
        <v>82</v>
      </c>
      <c r="K2515" t="s">
        <v>53</v>
      </c>
      <c r="L2515" t="s">
        <v>228</v>
      </c>
      <c r="M2515" t="s">
        <v>83</v>
      </c>
      <c r="N2515" s="11" t="s">
        <v>84</v>
      </c>
      <c r="O2515" s="11" t="s">
        <v>2274</v>
      </c>
      <c r="P2515">
        <v>1</v>
      </c>
      <c r="Q2515">
        <v>0</v>
      </c>
      <c r="R2515">
        <v>564.65</v>
      </c>
      <c r="S2515">
        <v>0</v>
      </c>
      <c r="T2515">
        <v>564.65</v>
      </c>
    </row>
    <row r="2516" spans="1:20" x14ac:dyDescent="0.25">
      <c r="A2516" t="s">
        <v>75</v>
      </c>
      <c r="B2516" t="s">
        <v>306</v>
      </c>
      <c r="C2516" t="s">
        <v>25</v>
      </c>
      <c r="D2516" t="s">
        <v>307</v>
      </c>
      <c r="E2516" t="s">
        <v>262</v>
      </c>
      <c r="F2516">
        <v>7739</v>
      </c>
      <c r="G2516" t="s">
        <v>437</v>
      </c>
      <c r="H2516" t="s">
        <v>80</v>
      </c>
      <c r="I2516" t="s">
        <v>164</v>
      </c>
      <c r="J2516" t="s">
        <v>90</v>
      </c>
      <c r="K2516" t="s">
        <v>53</v>
      </c>
      <c r="L2516" t="s">
        <v>248</v>
      </c>
      <c r="M2516" t="s">
        <v>166</v>
      </c>
      <c r="N2516" s="11" t="s">
        <v>84</v>
      </c>
      <c r="O2516" s="11" t="s">
        <v>2274</v>
      </c>
      <c r="P2516">
        <v>0</v>
      </c>
      <c r="Q2516">
        <v>40</v>
      </c>
      <c r="R2516">
        <v>0</v>
      </c>
      <c r="S2516">
        <v>360</v>
      </c>
      <c r="T2516">
        <v>-360</v>
      </c>
    </row>
    <row r="2517" spans="1:20" x14ac:dyDescent="0.25">
      <c r="A2517" t="s">
        <v>75</v>
      </c>
      <c r="B2517" t="s">
        <v>747</v>
      </c>
      <c r="C2517" t="s">
        <v>25</v>
      </c>
      <c r="D2517" t="s">
        <v>748</v>
      </c>
      <c r="E2517" t="s">
        <v>186</v>
      </c>
      <c r="F2517">
        <v>11101</v>
      </c>
      <c r="G2517" t="s">
        <v>2055</v>
      </c>
      <c r="H2517" t="s">
        <v>80</v>
      </c>
      <c r="I2517" t="s">
        <v>89</v>
      </c>
      <c r="J2517" t="s">
        <v>1070</v>
      </c>
      <c r="K2517" t="s">
        <v>36</v>
      </c>
      <c r="L2517" t="s">
        <v>287</v>
      </c>
      <c r="M2517" t="s">
        <v>83</v>
      </c>
      <c r="N2517" s="11" t="s">
        <v>84</v>
      </c>
      <c r="O2517" s="11" t="s">
        <v>2274</v>
      </c>
      <c r="P2517">
        <v>0</v>
      </c>
      <c r="Q2517">
        <v>8</v>
      </c>
      <c r="R2517">
        <v>0</v>
      </c>
      <c r="S2517">
        <v>38</v>
      </c>
      <c r="T2517">
        <v>-38</v>
      </c>
    </row>
    <row r="2518" spans="1:20" x14ac:dyDescent="0.25">
      <c r="A2518" t="s">
        <v>75</v>
      </c>
      <c r="B2518" t="s">
        <v>924</v>
      </c>
      <c r="C2518" t="s">
        <v>18</v>
      </c>
      <c r="D2518" t="s">
        <v>925</v>
      </c>
      <c r="E2518" t="s">
        <v>926</v>
      </c>
      <c r="F2518">
        <v>74133</v>
      </c>
      <c r="G2518" t="s">
        <v>1664</v>
      </c>
      <c r="H2518" t="s">
        <v>80</v>
      </c>
      <c r="I2518" t="s">
        <v>89</v>
      </c>
      <c r="J2518" t="s">
        <v>82</v>
      </c>
      <c r="K2518" t="s">
        <v>53</v>
      </c>
      <c r="L2518" t="s">
        <v>368</v>
      </c>
      <c r="M2518" t="s">
        <v>83</v>
      </c>
      <c r="N2518" s="11" t="s">
        <v>84</v>
      </c>
      <c r="O2518" s="11" t="s">
        <v>2274</v>
      </c>
      <c r="P2518">
        <v>2</v>
      </c>
      <c r="Q2518">
        <v>0</v>
      </c>
      <c r="R2518">
        <v>2404.5</v>
      </c>
      <c r="S2518">
        <v>0</v>
      </c>
      <c r="T2518">
        <v>2404.5</v>
      </c>
    </row>
    <row r="2519" spans="1:20" x14ac:dyDescent="0.25">
      <c r="A2519" t="s">
        <v>75</v>
      </c>
      <c r="B2519" t="s">
        <v>989</v>
      </c>
      <c r="C2519" t="s">
        <v>23</v>
      </c>
      <c r="D2519" t="s">
        <v>990</v>
      </c>
      <c r="E2519" t="s">
        <v>244</v>
      </c>
      <c r="F2519">
        <v>1604</v>
      </c>
      <c r="G2519" t="s">
        <v>364</v>
      </c>
      <c r="H2519" t="s">
        <v>80</v>
      </c>
      <c r="I2519" t="s">
        <v>81</v>
      </c>
      <c r="J2519" t="s">
        <v>365</v>
      </c>
      <c r="K2519" t="s">
        <v>39</v>
      </c>
      <c r="L2519" t="s">
        <v>39</v>
      </c>
      <c r="M2519" t="s">
        <v>92</v>
      </c>
      <c r="N2519" s="11" t="s">
        <v>84</v>
      </c>
      <c r="O2519" s="11" t="s">
        <v>2274</v>
      </c>
      <c r="P2519">
        <v>1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75</v>
      </c>
      <c r="B2520" t="s">
        <v>218</v>
      </c>
      <c r="C2520" t="s">
        <v>27</v>
      </c>
      <c r="D2520" t="s">
        <v>219</v>
      </c>
      <c r="E2520" t="s">
        <v>114</v>
      </c>
      <c r="F2520">
        <v>34110</v>
      </c>
      <c r="G2520" t="s">
        <v>863</v>
      </c>
      <c r="H2520" t="s">
        <v>80</v>
      </c>
      <c r="I2520" t="s">
        <v>81</v>
      </c>
      <c r="J2520" t="s">
        <v>82</v>
      </c>
      <c r="K2520" t="s">
        <v>53</v>
      </c>
      <c r="L2520" t="s">
        <v>436</v>
      </c>
      <c r="M2520" t="s">
        <v>83</v>
      </c>
      <c r="N2520" s="11" t="s">
        <v>84</v>
      </c>
      <c r="O2520" s="11" t="s">
        <v>2274</v>
      </c>
      <c r="P2520">
        <v>-12</v>
      </c>
      <c r="Q2520">
        <v>0</v>
      </c>
      <c r="R2520">
        <v>1280.8800000000001</v>
      </c>
      <c r="S2520">
        <v>0</v>
      </c>
      <c r="T2520">
        <v>1280.8800000000001</v>
      </c>
    </row>
    <row r="2521" spans="1:20" x14ac:dyDescent="0.25">
      <c r="A2521" t="s">
        <v>75</v>
      </c>
      <c r="B2521" t="s">
        <v>487</v>
      </c>
      <c r="C2521" t="s">
        <v>26</v>
      </c>
      <c r="D2521" t="s">
        <v>488</v>
      </c>
      <c r="E2521" t="s">
        <v>489</v>
      </c>
      <c r="F2521">
        <v>39402</v>
      </c>
      <c r="G2521" t="s">
        <v>449</v>
      </c>
      <c r="H2521" t="s">
        <v>80</v>
      </c>
      <c r="I2521" t="s">
        <v>81</v>
      </c>
      <c r="J2521" t="s">
        <v>82</v>
      </c>
      <c r="K2521" t="s">
        <v>38</v>
      </c>
      <c r="L2521" t="s">
        <v>111</v>
      </c>
      <c r="M2521" t="s">
        <v>83</v>
      </c>
      <c r="N2521" s="11" t="s">
        <v>84</v>
      </c>
      <c r="O2521" s="11" t="s">
        <v>2274</v>
      </c>
      <c r="P2521">
        <v>1</v>
      </c>
      <c r="Q2521">
        <v>0</v>
      </c>
      <c r="R2521">
        <v>52.92</v>
      </c>
      <c r="S2521">
        <v>0</v>
      </c>
      <c r="T2521">
        <v>52.92</v>
      </c>
    </row>
    <row r="2522" spans="1:20" x14ac:dyDescent="0.25">
      <c r="A2522" t="s">
        <v>75</v>
      </c>
      <c r="B2522" t="s">
        <v>730</v>
      </c>
      <c r="C2522" t="s">
        <v>23</v>
      </c>
      <c r="D2522" t="s">
        <v>731</v>
      </c>
      <c r="E2522" t="s">
        <v>176</v>
      </c>
      <c r="F2522">
        <v>98134</v>
      </c>
      <c r="G2522" t="s">
        <v>1664</v>
      </c>
      <c r="H2522" t="s">
        <v>80</v>
      </c>
      <c r="I2522" t="s">
        <v>89</v>
      </c>
      <c r="J2522" t="s">
        <v>82</v>
      </c>
      <c r="K2522" t="s">
        <v>53</v>
      </c>
      <c r="L2522" t="s">
        <v>368</v>
      </c>
      <c r="M2522" t="s">
        <v>83</v>
      </c>
      <c r="N2522" s="11" t="s">
        <v>84</v>
      </c>
      <c r="O2522" s="11" t="s">
        <v>2274</v>
      </c>
      <c r="P2522">
        <v>-4</v>
      </c>
      <c r="Q2522">
        <v>0</v>
      </c>
      <c r="R2522">
        <v>4809</v>
      </c>
      <c r="S2522">
        <v>0</v>
      </c>
      <c r="T2522">
        <v>4809</v>
      </c>
    </row>
    <row r="2523" spans="1:20" x14ac:dyDescent="0.25">
      <c r="A2523" t="s">
        <v>75</v>
      </c>
      <c r="B2523" t="s">
        <v>1809</v>
      </c>
      <c r="C2523" t="s">
        <v>18</v>
      </c>
      <c r="D2523" t="s">
        <v>1810</v>
      </c>
      <c r="E2523" t="s">
        <v>333</v>
      </c>
      <c r="F2523">
        <v>72801</v>
      </c>
      <c r="G2523" t="s">
        <v>241</v>
      </c>
      <c r="H2523" t="s">
        <v>80</v>
      </c>
      <c r="I2523" t="s">
        <v>81</v>
      </c>
      <c r="J2523" t="s">
        <v>82</v>
      </c>
      <c r="K2523" t="s">
        <v>36</v>
      </c>
      <c r="L2523" t="s">
        <v>36</v>
      </c>
      <c r="M2523" t="s">
        <v>83</v>
      </c>
      <c r="N2523" s="11" t="s">
        <v>84</v>
      </c>
      <c r="O2523" s="11" t="s">
        <v>2274</v>
      </c>
      <c r="P2523">
        <v>-1</v>
      </c>
      <c r="Q2523">
        <v>0</v>
      </c>
      <c r="R2523">
        <v>391.05</v>
      </c>
      <c r="S2523">
        <v>0</v>
      </c>
      <c r="T2523">
        <v>391.05</v>
      </c>
    </row>
    <row r="2524" spans="1:20" x14ac:dyDescent="0.25">
      <c r="A2524" t="s">
        <v>75</v>
      </c>
      <c r="B2524" t="s">
        <v>1339</v>
      </c>
      <c r="C2524" t="s">
        <v>21</v>
      </c>
      <c r="D2524" t="s">
        <v>1340</v>
      </c>
      <c r="E2524" t="s">
        <v>235</v>
      </c>
      <c r="F2524">
        <v>64081</v>
      </c>
      <c r="G2524" t="s">
        <v>1128</v>
      </c>
      <c r="H2524" t="s">
        <v>80</v>
      </c>
      <c r="I2524" t="s">
        <v>81</v>
      </c>
      <c r="J2524" t="s">
        <v>90</v>
      </c>
      <c r="K2524" t="s">
        <v>38</v>
      </c>
      <c r="L2524" t="s">
        <v>111</v>
      </c>
      <c r="M2524" t="s">
        <v>92</v>
      </c>
      <c r="N2524" s="11" t="s">
        <v>84</v>
      </c>
      <c r="O2524" s="11" t="s">
        <v>2274</v>
      </c>
      <c r="P2524">
        <v>0</v>
      </c>
      <c r="Q2524">
        <v>3</v>
      </c>
      <c r="R2524">
        <v>0</v>
      </c>
      <c r="S2524">
        <v>232.5</v>
      </c>
      <c r="T2524">
        <v>-232.5</v>
      </c>
    </row>
    <row r="2525" spans="1:20" x14ac:dyDescent="0.25">
      <c r="A2525" t="s">
        <v>75</v>
      </c>
      <c r="B2525" t="s">
        <v>1666</v>
      </c>
      <c r="C2525" t="s">
        <v>26</v>
      </c>
      <c r="D2525" t="s">
        <v>1667</v>
      </c>
      <c r="E2525" t="s">
        <v>109</v>
      </c>
      <c r="F2525">
        <v>27617</v>
      </c>
      <c r="G2525" t="s">
        <v>1668</v>
      </c>
      <c r="H2525" t="s">
        <v>80</v>
      </c>
      <c r="I2525" t="s">
        <v>164</v>
      </c>
      <c r="J2525" t="s">
        <v>1070</v>
      </c>
      <c r="K2525" t="s">
        <v>42</v>
      </c>
      <c r="L2525" t="s">
        <v>91</v>
      </c>
      <c r="M2525" t="s">
        <v>188</v>
      </c>
      <c r="N2525" s="11" t="s">
        <v>84</v>
      </c>
      <c r="O2525" s="11" t="s">
        <v>2274</v>
      </c>
      <c r="P2525">
        <v>0</v>
      </c>
      <c r="Q2525">
        <v>17</v>
      </c>
      <c r="R2525">
        <v>0</v>
      </c>
      <c r="S2525">
        <v>442</v>
      </c>
      <c r="T2525">
        <v>-442</v>
      </c>
    </row>
    <row r="2526" spans="1:20" x14ac:dyDescent="0.25">
      <c r="A2526" t="s">
        <v>75</v>
      </c>
      <c r="B2526" t="s">
        <v>708</v>
      </c>
      <c r="C2526" t="s">
        <v>23</v>
      </c>
      <c r="D2526" t="s">
        <v>2113</v>
      </c>
      <c r="E2526" t="s">
        <v>176</v>
      </c>
      <c r="F2526">
        <v>99216</v>
      </c>
      <c r="G2526" t="s">
        <v>373</v>
      </c>
      <c r="H2526" t="s">
        <v>80</v>
      </c>
      <c r="I2526" t="s">
        <v>81</v>
      </c>
      <c r="J2526" t="s">
        <v>90</v>
      </c>
      <c r="K2526" t="s">
        <v>38</v>
      </c>
      <c r="L2526" t="s">
        <v>111</v>
      </c>
      <c r="M2526" t="s">
        <v>92</v>
      </c>
      <c r="N2526" s="11" t="s">
        <v>84</v>
      </c>
      <c r="O2526" s="11" t="s">
        <v>2274</v>
      </c>
      <c r="P2526">
        <v>0</v>
      </c>
      <c r="Q2526">
        <v>3</v>
      </c>
      <c r="R2526">
        <v>0</v>
      </c>
      <c r="S2526">
        <v>138.15</v>
      </c>
      <c r="T2526">
        <v>-138.15</v>
      </c>
    </row>
    <row r="2527" spans="1:20" x14ac:dyDescent="0.25">
      <c r="A2527" t="s">
        <v>75</v>
      </c>
      <c r="B2527" t="s">
        <v>483</v>
      </c>
      <c r="C2527" t="s">
        <v>18</v>
      </c>
      <c r="D2527" t="s">
        <v>332</v>
      </c>
      <c r="E2527" t="s">
        <v>333</v>
      </c>
      <c r="F2527">
        <v>72401</v>
      </c>
      <c r="G2527" t="s">
        <v>1138</v>
      </c>
      <c r="H2527" t="s">
        <v>80</v>
      </c>
      <c r="I2527" t="s">
        <v>164</v>
      </c>
      <c r="J2527" t="s">
        <v>82</v>
      </c>
      <c r="K2527" t="s">
        <v>42</v>
      </c>
      <c r="L2527" t="s">
        <v>91</v>
      </c>
      <c r="M2527" t="s">
        <v>92</v>
      </c>
      <c r="N2527" s="11" t="s">
        <v>84</v>
      </c>
      <c r="O2527" s="11" t="s">
        <v>2274</v>
      </c>
      <c r="P2527">
        <v>0</v>
      </c>
      <c r="Q2527">
        <v>10</v>
      </c>
      <c r="R2527">
        <v>0</v>
      </c>
      <c r="S2527">
        <v>67.5</v>
      </c>
      <c r="T2527">
        <v>-67.5</v>
      </c>
    </row>
    <row r="2528" spans="1:20" x14ac:dyDescent="0.25">
      <c r="A2528" t="s">
        <v>75</v>
      </c>
      <c r="B2528" t="s">
        <v>1056</v>
      </c>
      <c r="C2528" t="s">
        <v>27</v>
      </c>
      <c r="D2528" t="s">
        <v>1057</v>
      </c>
      <c r="E2528" t="s">
        <v>114</v>
      </c>
      <c r="F2528">
        <v>33073</v>
      </c>
      <c r="G2528" t="s">
        <v>205</v>
      </c>
      <c r="H2528" t="s">
        <v>80</v>
      </c>
      <c r="I2528" t="s">
        <v>281</v>
      </c>
      <c r="J2528" t="s">
        <v>90</v>
      </c>
      <c r="K2528" t="s">
        <v>42</v>
      </c>
      <c r="L2528" t="s">
        <v>91</v>
      </c>
      <c r="M2528" t="s">
        <v>92</v>
      </c>
      <c r="N2528" s="11" t="s">
        <v>84</v>
      </c>
      <c r="O2528" s="11" t="s">
        <v>2274</v>
      </c>
      <c r="P2528">
        <v>0</v>
      </c>
      <c r="Q2528">
        <v>164</v>
      </c>
      <c r="R2528">
        <v>0</v>
      </c>
      <c r="S2528">
        <v>1517</v>
      </c>
      <c r="T2528">
        <v>-1517</v>
      </c>
    </row>
    <row r="2529" spans="1:20" x14ac:dyDescent="0.25">
      <c r="A2529" t="s">
        <v>75</v>
      </c>
      <c r="B2529" t="s">
        <v>1014</v>
      </c>
      <c r="C2529" t="s">
        <v>20</v>
      </c>
      <c r="D2529" t="s">
        <v>1015</v>
      </c>
      <c r="E2529" t="s">
        <v>244</v>
      </c>
      <c r="F2529">
        <v>1949</v>
      </c>
      <c r="G2529" t="s">
        <v>1669</v>
      </c>
      <c r="H2529" t="s">
        <v>80</v>
      </c>
      <c r="I2529" t="s">
        <v>81</v>
      </c>
      <c r="J2529" t="s">
        <v>90</v>
      </c>
      <c r="K2529" t="s">
        <v>53</v>
      </c>
      <c r="L2529" t="s">
        <v>193</v>
      </c>
      <c r="M2529" t="s">
        <v>92</v>
      </c>
      <c r="N2529" s="11" t="s">
        <v>84</v>
      </c>
      <c r="O2529" s="11" t="s">
        <v>2274</v>
      </c>
      <c r="P2529">
        <v>0</v>
      </c>
      <c r="Q2529">
        <v>1</v>
      </c>
      <c r="R2529">
        <v>0</v>
      </c>
      <c r="S2529">
        <v>807.05</v>
      </c>
      <c r="T2529">
        <v>-807.05</v>
      </c>
    </row>
    <row r="2530" spans="1:20" x14ac:dyDescent="0.25">
      <c r="A2530" t="s">
        <v>75</v>
      </c>
      <c r="B2530" t="s">
        <v>845</v>
      </c>
      <c r="C2530" t="s">
        <v>23</v>
      </c>
      <c r="D2530" t="s">
        <v>846</v>
      </c>
      <c r="E2530" t="s">
        <v>837</v>
      </c>
      <c r="F2530">
        <v>83646</v>
      </c>
      <c r="G2530" t="s">
        <v>1022</v>
      </c>
      <c r="H2530" t="s">
        <v>80</v>
      </c>
      <c r="I2530" t="s">
        <v>81</v>
      </c>
      <c r="J2530" t="s">
        <v>90</v>
      </c>
      <c r="K2530" t="s">
        <v>42</v>
      </c>
      <c r="L2530" t="s">
        <v>91</v>
      </c>
      <c r="M2530" t="s">
        <v>92</v>
      </c>
      <c r="N2530" s="11" t="s">
        <v>84</v>
      </c>
      <c r="O2530" s="11" t="s">
        <v>2274</v>
      </c>
      <c r="P2530">
        <v>0</v>
      </c>
      <c r="Q2530">
        <v>56</v>
      </c>
      <c r="R2530">
        <v>0</v>
      </c>
      <c r="S2530">
        <v>182</v>
      </c>
      <c r="T2530">
        <v>-182</v>
      </c>
    </row>
    <row r="2531" spans="1:20" x14ac:dyDescent="0.25">
      <c r="A2531" t="s">
        <v>75</v>
      </c>
      <c r="B2531" t="s">
        <v>369</v>
      </c>
      <c r="C2531" t="s">
        <v>18</v>
      </c>
      <c r="D2531" t="s">
        <v>370</v>
      </c>
      <c r="E2531" t="s">
        <v>191</v>
      </c>
      <c r="F2531">
        <v>78669</v>
      </c>
      <c r="G2531" t="s">
        <v>716</v>
      </c>
      <c r="H2531" t="s">
        <v>80</v>
      </c>
      <c r="I2531" t="s">
        <v>81</v>
      </c>
      <c r="J2531" t="s">
        <v>82</v>
      </c>
      <c r="K2531" t="s">
        <v>42</v>
      </c>
      <c r="L2531" t="s">
        <v>91</v>
      </c>
      <c r="M2531" t="s">
        <v>83</v>
      </c>
      <c r="N2531" s="11" t="s">
        <v>84</v>
      </c>
      <c r="O2531" s="11" t="s">
        <v>2274</v>
      </c>
      <c r="P2531">
        <v>1</v>
      </c>
      <c r="Q2531">
        <v>0</v>
      </c>
      <c r="R2531">
        <v>115.3</v>
      </c>
      <c r="S2531">
        <v>0</v>
      </c>
      <c r="T2531">
        <v>115.3</v>
      </c>
    </row>
    <row r="2532" spans="1:20" x14ac:dyDescent="0.25">
      <c r="A2532" t="s">
        <v>75</v>
      </c>
      <c r="B2532" t="s">
        <v>184</v>
      </c>
      <c r="C2532" t="s">
        <v>25</v>
      </c>
      <c r="D2532" t="s">
        <v>185</v>
      </c>
      <c r="E2532" t="s">
        <v>186</v>
      </c>
      <c r="F2532">
        <v>11230</v>
      </c>
      <c r="G2532" t="s">
        <v>797</v>
      </c>
      <c r="H2532" t="s">
        <v>80</v>
      </c>
      <c r="I2532" t="s">
        <v>281</v>
      </c>
      <c r="J2532" t="s">
        <v>90</v>
      </c>
      <c r="K2532" t="s">
        <v>42</v>
      </c>
      <c r="L2532" t="s">
        <v>91</v>
      </c>
      <c r="M2532" t="s">
        <v>188</v>
      </c>
      <c r="N2532" s="11" t="s">
        <v>84</v>
      </c>
      <c r="O2532" s="11" t="s">
        <v>2274</v>
      </c>
      <c r="P2532">
        <v>0</v>
      </c>
      <c r="Q2532">
        <v>18</v>
      </c>
      <c r="R2532">
        <v>0</v>
      </c>
      <c r="S2532">
        <v>287.64</v>
      </c>
      <c r="T2532">
        <v>-287.64</v>
      </c>
    </row>
    <row r="2533" spans="1:20" x14ac:dyDescent="0.25">
      <c r="A2533" t="s">
        <v>75</v>
      </c>
      <c r="B2533" t="s">
        <v>668</v>
      </c>
      <c r="C2533" t="s">
        <v>28</v>
      </c>
      <c r="D2533" t="s">
        <v>623</v>
      </c>
      <c r="E2533" t="s">
        <v>95</v>
      </c>
      <c r="F2533">
        <v>80130</v>
      </c>
      <c r="G2533" t="s">
        <v>477</v>
      </c>
      <c r="H2533" t="s">
        <v>80</v>
      </c>
      <c r="I2533" t="s">
        <v>81</v>
      </c>
      <c r="J2533" t="s">
        <v>90</v>
      </c>
      <c r="K2533" t="s">
        <v>38</v>
      </c>
      <c r="L2533" t="s">
        <v>111</v>
      </c>
      <c r="M2533" t="s">
        <v>92</v>
      </c>
      <c r="N2533" s="11" t="s">
        <v>84</v>
      </c>
      <c r="O2533" s="11" t="s">
        <v>2274</v>
      </c>
      <c r="P2533">
        <v>0</v>
      </c>
      <c r="Q2533">
        <v>5</v>
      </c>
      <c r="R2533">
        <v>0</v>
      </c>
      <c r="S2533">
        <v>640</v>
      </c>
      <c r="T2533">
        <v>-640</v>
      </c>
    </row>
    <row r="2534" spans="1:20" x14ac:dyDescent="0.25">
      <c r="A2534" t="s">
        <v>75</v>
      </c>
      <c r="B2534" t="s">
        <v>120</v>
      </c>
      <c r="C2534" t="s">
        <v>22</v>
      </c>
      <c r="D2534" t="s">
        <v>121</v>
      </c>
      <c r="E2534" t="s">
        <v>122</v>
      </c>
      <c r="F2534">
        <v>20910</v>
      </c>
      <c r="G2534" t="s">
        <v>1343</v>
      </c>
      <c r="H2534" t="s">
        <v>80</v>
      </c>
      <c r="I2534" t="s">
        <v>81</v>
      </c>
      <c r="J2534" t="s">
        <v>82</v>
      </c>
      <c r="K2534" t="s">
        <v>42</v>
      </c>
      <c r="L2534" t="s">
        <v>91</v>
      </c>
      <c r="M2534" t="s">
        <v>83</v>
      </c>
      <c r="N2534" s="11" t="s">
        <v>84</v>
      </c>
      <c r="O2534" s="11" t="s">
        <v>2274</v>
      </c>
      <c r="P2534">
        <v>-2</v>
      </c>
      <c r="Q2534">
        <v>0</v>
      </c>
      <c r="R2534">
        <v>225.1</v>
      </c>
      <c r="S2534">
        <v>0</v>
      </c>
      <c r="T2534">
        <v>225.1</v>
      </c>
    </row>
    <row r="2535" spans="1:20" x14ac:dyDescent="0.25">
      <c r="A2535" t="s">
        <v>75</v>
      </c>
      <c r="B2535" t="s">
        <v>720</v>
      </c>
      <c r="C2535" t="s">
        <v>27</v>
      </c>
      <c r="D2535" t="s">
        <v>273</v>
      </c>
      <c r="E2535" t="s">
        <v>114</v>
      </c>
      <c r="F2535">
        <v>33991</v>
      </c>
      <c r="G2535" t="s">
        <v>746</v>
      </c>
      <c r="H2535" t="s">
        <v>80</v>
      </c>
      <c r="I2535" t="s">
        <v>81</v>
      </c>
      <c r="J2535" t="s">
        <v>82</v>
      </c>
      <c r="K2535" t="s">
        <v>38</v>
      </c>
      <c r="L2535" t="s">
        <v>129</v>
      </c>
      <c r="M2535" t="s">
        <v>83</v>
      </c>
      <c r="N2535" s="11" t="s">
        <v>84</v>
      </c>
      <c r="O2535" s="11" t="s">
        <v>2274</v>
      </c>
      <c r="P2535">
        <v>-1</v>
      </c>
      <c r="Q2535">
        <v>0</v>
      </c>
      <c r="R2535">
        <v>108.9</v>
      </c>
      <c r="S2535">
        <v>0</v>
      </c>
      <c r="T2535">
        <v>108.9</v>
      </c>
    </row>
    <row r="2536" spans="1:20" x14ac:dyDescent="0.25">
      <c r="A2536" t="s">
        <v>75</v>
      </c>
      <c r="B2536" t="s">
        <v>618</v>
      </c>
      <c r="C2536" t="s">
        <v>19</v>
      </c>
      <c r="D2536" t="s">
        <v>1670</v>
      </c>
      <c r="E2536" t="s">
        <v>118</v>
      </c>
      <c r="F2536">
        <v>92626</v>
      </c>
      <c r="G2536" t="s">
        <v>620</v>
      </c>
      <c r="H2536" t="s">
        <v>80</v>
      </c>
      <c r="I2536" t="s">
        <v>81</v>
      </c>
      <c r="J2536" t="s">
        <v>82</v>
      </c>
      <c r="K2536" t="s">
        <v>53</v>
      </c>
      <c r="L2536" t="s">
        <v>193</v>
      </c>
      <c r="M2536" t="s">
        <v>83</v>
      </c>
      <c r="N2536" s="11" t="s">
        <v>84</v>
      </c>
      <c r="O2536" s="11" t="s">
        <v>2274</v>
      </c>
      <c r="P2536">
        <v>-2</v>
      </c>
      <c r="Q2536">
        <v>0</v>
      </c>
      <c r="R2536">
        <v>348</v>
      </c>
      <c r="S2536">
        <v>0</v>
      </c>
      <c r="T2536">
        <v>348</v>
      </c>
    </row>
    <row r="2537" spans="1:20" x14ac:dyDescent="0.25">
      <c r="A2537" t="s">
        <v>75</v>
      </c>
      <c r="B2537" t="s">
        <v>1284</v>
      </c>
      <c r="C2537" t="s">
        <v>27</v>
      </c>
      <c r="D2537" t="s">
        <v>237</v>
      </c>
      <c r="E2537" t="s">
        <v>114</v>
      </c>
      <c r="F2537">
        <v>34243</v>
      </c>
      <c r="G2537" t="s">
        <v>1671</v>
      </c>
      <c r="H2537" t="s">
        <v>80</v>
      </c>
      <c r="I2537" t="s">
        <v>81</v>
      </c>
      <c r="J2537" t="s">
        <v>82</v>
      </c>
      <c r="K2537" t="s">
        <v>42</v>
      </c>
      <c r="L2537" t="s">
        <v>91</v>
      </c>
      <c r="M2537" t="s">
        <v>83</v>
      </c>
      <c r="N2537" s="11" t="s">
        <v>84</v>
      </c>
      <c r="O2537" s="11" t="s">
        <v>2274</v>
      </c>
      <c r="P2537">
        <v>-4</v>
      </c>
      <c r="Q2537">
        <v>0</v>
      </c>
      <c r="R2537">
        <v>352.4</v>
      </c>
      <c r="S2537">
        <v>0</v>
      </c>
      <c r="T2537">
        <v>352.4</v>
      </c>
    </row>
    <row r="2538" spans="1:20" x14ac:dyDescent="0.25">
      <c r="A2538" t="s">
        <v>75</v>
      </c>
      <c r="B2538" t="s">
        <v>726</v>
      </c>
      <c r="C2538" t="s">
        <v>28</v>
      </c>
      <c r="D2538" t="s">
        <v>727</v>
      </c>
      <c r="E2538" t="s">
        <v>95</v>
      </c>
      <c r="F2538">
        <v>81652</v>
      </c>
      <c r="G2538" t="s">
        <v>1000</v>
      </c>
      <c r="H2538" t="s">
        <v>80</v>
      </c>
      <c r="I2538" t="s">
        <v>81</v>
      </c>
      <c r="J2538" t="s">
        <v>82</v>
      </c>
      <c r="K2538" t="s">
        <v>37</v>
      </c>
      <c r="L2538" t="s">
        <v>170</v>
      </c>
      <c r="M2538" t="s">
        <v>92</v>
      </c>
      <c r="N2538" s="11" t="s">
        <v>84</v>
      </c>
      <c r="O2538" s="11" t="s">
        <v>2274</v>
      </c>
      <c r="P2538">
        <v>-1</v>
      </c>
      <c r="Q2538">
        <v>0</v>
      </c>
      <c r="R2538">
        <v>5</v>
      </c>
      <c r="S2538">
        <v>0</v>
      </c>
      <c r="T2538">
        <v>5</v>
      </c>
    </row>
    <row r="2539" spans="1:20" x14ac:dyDescent="0.25">
      <c r="A2539" t="s">
        <v>75</v>
      </c>
      <c r="B2539" t="s">
        <v>1417</v>
      </c>
      <c r="C2539" t="s">
        <v>27</v>
      </c>
      <c r="D2539" t="s">
        <v>1418</v>
      </c>
      <c r="E2539" t="s">
        <v>114</v>
      </c>
      <c r="F2539">
        <v>33157</v>
      </c>
      <c r="G2539" t="s">
        <v>493</v>
      </c>
      <c r="H2539" t="s">
        <v>80</v>
      </c>
      <c r="I2539" t="s">
        <v>81</v>
      </c>
      <c r="J2539" t="s">
        <v>82</v>
      </c>
      <c r="K2539" t="s">
        <v>39</v>
      </c>
      <c r="L2539" t="s">
        <v>39</v>
      </c>
      <c r="M2539" t="s">
        <v>92</v>
      </c>
      <c r="N2539" s="11" t="s">
        <v>84</v>
      </c>
      <c r="O2539" s="11" t="s">
        <v>2274</v>
      </c>
      <c r="P2539">
        <v>-1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75</v>
      </c>
      <c r="B2540" t="s">
        <v>1324</v>
      </c>
      <c r="C2540" t="s">
        <v>27</v>
      </c>
      <c r="D2540" t="s">
        <v>1325</v>
      </c>
      <c r="E2540" t="s">
        <v>114</v>
      </c>
      <c r="F2540">
        <v>32789</v>
      </c>
      <c r="G2540" t="s">
        <v>324</v>
      </c>
      <c r="H2540" t="s">
        <v>80</v>
      </c>
      <c r="I2540" t="s">
        <v>81</v>
      </c>
      <c r="J2540" t="s">
        <v>90</v>
      </c>
      <c r="K2540" t="s">
        <v>36</v>
      </c>
      <c r="L2540" t="s">
        <v>36</v>
      </c>
      <c r="M2540" t="s">
        <v>92</v>
      </c>
      <c r="N2540" s="11" t="s">
        <v>84</v>
      </c>
      <c r="O2540" s="11" t="s">
        <v>2274</v>
      </c>
      <c r="P2540">
        <v>0</v>
      </c>
      <c r="Q2540">
        <v>4</v>
      </c>
      <c r="R2540">
        <v>0</v>
      </c>
      <c r="S2540">
        <v>89.05</v>
      </c>
      <c r="T2540">
        <v>-89.05</v>
      </c>
    </row>
    <row r="2541" spans="1:20" x14ac:dyDescent="0.25">
      <c r="A2541" t="s">
        <v>75</v>
      </c>
      <c r="B2541" t="s">
        <v>1028</v>
      </c>
      <c r="C2541" t="s">
        <v>28</v>
      </c>
      <c r="D2541" t="s">
        <v>1029</v>
      </c>
      <c r="E2541" t="s">
        <v>95</v>
      </c>
      <c r="F2541">
        <v>81621</v>
      </c>
      <c r="G2541" t="s">
        <v>110</v>
      </c>
      <c r="H2541" t="s">
        <v>80</v>
      </c>
      <c r="I2541" t="s">
        <v>81</v>
      </c>
      <c r="J2541" t="s">
        <v>90</v>
      </c>
      <c r="K2541" t="s">
        <v>38</v>
      </c>
      <c r="L2541" t="s">
        <v>111</v>
      </c>
      <c r="M2541" t="s">
        <v>92</v>
      </c>
      <c r="N2541" s="11" t="s">
        <v>84</v>
      </c>
      <c r="O2541" s="11" t="s">
        <v>2274</v>
      </c>
      <c r="P2541">
        <v>0</v>
      </c>
      <c r="Q2541">
        <v>1</v>
      </c>
      <c r="R2541">
        <v>0</v>
      </c>
      <c r="S2541">
        <v>104.76</v>
      </c>
      <c r="T2541">
        <v>-104.76</v>
      </c>
    </row>
    <row r="2542" spans="1:20" x14ac:dyDescent="0.25">
      <c r="A2542" t="s">
        <v>75</v>
      </c>
      <c r="B2542" t="s">
        <v>218</v>
      </c>
      <c r="C2542" t="s">
        <v>27</v>
      </c>
      <c r="D2542" t="s">
        <v>219</v>
      </c>
      <c r="E2542" t="s">
        <v>114</v>
      </c>
      <c r="F2542">
        <v>34110</v>
      </c>
      <c r="G2542" t="s">
        <v>338</v>
      </c>
      <c r="H2542" t="s">
        <v>80</v>
      </c>
      <c r="I2542" t="s">
        <v>81</v>
      </c>
      <c r="J2542" t="s">
        <v>90</v>
      </c>
      <c r="K2542" t="s">
        <v>38</v>
      </c>
      <c r="L2542" t="s">
        <v>111</v>
      </c>
      <c r="M2542" t="s">
        <v>92</v>
      </c>
      <c r="N2542" s="11" t="s">
        <v>84</v>
      </c>
      <c r="O2542" s="11" t="s">
        <v>2274</v>
      </c>
      <c r="P2542">
        <v>0</v>
      </c>
      <c r="Q2542">
        <v>13</v>
      </c>
      <c r="R2542">
        <v>0</v>
      </c>
      <c r="S2542">
        <v>2500.5500000000002</v>
      </c>
      <c r="T2542">
        <v>-2500.5500000000002</v>
      </c>
    </row>
    <row r="2543" spans="1:20" x14ac:dyDescent="0.25">
      <c r="A2543" t="s">
        <v>75</v>
      </c>
      <c r="B2543" t="s">
        <v>360</v>
      </c>
      <c r="C2543" t="s">
        <v>26</v>
      </c>
      <c r="D2543" t="s">
        <v>361</v>
      </c>
      <c r="E2543" t="s">
        <v>105</v>
      </c>
      <c r="F2543">
        <v>29601</v>
      </c>
      <c r="G2543" t="s">
        <v>388</v>
      </c>
      <c r="H2543" t="s">
        <v>80</v>
      </c>
      <c r="I2543" t="s">
        <v>81</v>
      </c>
      <c r="J2543" t="s">
        <v>90</v>
      </c>
      <c r="K2543" t="s">
        <v>38</v>
      </c>
      <c r="L2543" t="s">
        <v>111</v>
      </c>
      <c r="M2543" t="s">
        <v>92</v>
      </c>
      <c r="N2543" s="11" t="s">
        <v>84</v>
      </c>
      <c r="O2543" s="11" t="s">
        <v>2274</v>
      </c>
      <c r="P2543">
        <v>0</v>
      </c>
      <c r="Q2543">
        <v>9</v>
      </c>
      <c r="R2543">
        <v>0</v>
      </c>
      <c r="S2543">
        <v>745.02</v>
      </c>
      <c r="T2543">
        <v>-745.02</v>
      </c>
    </row>
    <row r="2544" spans="1:20" x14ac:dyDescent="0.25">
      <c r="A2544" t="s">
        <v>75</v>
      </c>
      <c r="B2544" t="s">
        <v>606</v>
      </c>
      <c r="C2544" t="s">
        <v>27</v>
      </c>
      <c r="D2544" t="s">
        <v>237</v>
      </c>
      <c r="E2544" t="s">
        <v>114</v>
      </c>
      <c r="F2544">
        <v>34243</v>
      </c>
      <c r="G2544" t="s">
        <v>868</v>
      </c>
      <c r="H2544" t="s">
        <v>80</v>
      </c>
      <c r="I2544" t="s">
        <v>281</v>
      </c>
      <c r="J2544" t="s">
        <v>90</v>
      </c>
      <c r="K2544" t="s">
        <v>42</v>
      </c>
      <c r="L2544" t="s">
        <v>91</v>
      </c>
      <c r="M2544" t="s">
        <v>188</v>
      </c>
      <c r="N2544" s="11" t="s">
        <v>84</v>
      </c>
      <c r="O2544" s="11" t="s">
        <v>2274</v>
      </c>
      <c r="P2544">
        <v>0</v>
      </c>
      <c r="Q2544">
        <v>24</v>
      </c>
      <c r="R2544">
        <v>0</v>
      </c>
      <c r="S2544">
        <v>87.6</v>
      </c>
      <c r="T2544">
        <v>-87.6</v>
      </c>
    </row>
    <row r="2545" spans="1:20" x14ac:dyDescent="0.25">
      <c r="A2545" t="s">
        <v>75</v>
      </c>
      <c r="B2545" t="s">
        <v>269</v>
      </c>
      <c r="C2545" t="s">
        <v>27</v>
      </c>
      <c r="D2545" t="s">
        <v>270</v>
      </c>
      <c r="E2545" t="s">
        <v>114</v>
      </c>
      <c r="F2545">
        <v>33813</v>
      </c>
      <c r="G2545" t="s">
        <v>2239</v>
      </c>
      <c r="H2545" t="s">
        <v>80</v>
      </c>
      <c r="I2545" t="s">
        <v>164</v>
      </c>
      <c r="J2545" t="s">
        <v>90</v>
      </c>
      <c r="K2545" t="s">
        <v>44</v>
      </c>
      <c r="L2545" t="s">
        <v>144</v>
      </c>
      <c r="M2545" t="s">
        <v>92</v>
      </c>
      <c r="N2545" s="11" t="s">
        <v>84</v>
      </c>
      <c r="O2545" s="11" t="s">
        <v>2274</v>
      </c>
      <c r="P2545">
        <v>0</v>
      </c>
      <c r="Q2545">
        <v>1</v>
      </c>
      <c r="R2545">
        <v>0</v>
      </c>
      <c r="S2545">
        <v>0</v>
      </c>
      <c r="T2545">
        <v>0</v>
      </c>
    </row>
    <row r="2546" spans="1:20" x14ac:dyDescent="0.25">
      <c r="A2546" t="s">
        <v>75</v>
      </c>
      <c r="B2546" t="s">
        <v>799</v>
      </c>
      <c r="C2546" t="s">
        <v>29</v>
      </c>
      <c r="D2546" t="s">
        <v>800</v>
      </c>
      <c r="E2546" t="s">
        <v>87</v>
      </c>
      <c r="F2546">
        <v>44718</v>
      </c>
      <c r="G2546" t="s">
        <v>367</v>
      </c>
      <c r="H2546" t="s">
        <v>80</v>
      </c>
      <c r="I2546" t="s">
        <v>89</v>
      </c>
      <c r="J2546" t="s">
        <v>82</v>
      </c>
      <c r="K2546" t="s">
        <v>53</v>
      </c>
      <c r="L2546" t="s">
        <v>368</v>
      </c>
      <c r="M2546" t="s">
        <v>83</v>
      </c>
      <c r="N2546" s="11" t="s">
        <v>84</v>
      </c>
      <c r="O2546" s="11" t="s">
        <v>2274</v>
      </c>
      <c r="P2546">
        <v>-7</v>
      </c>
      <c r="Q2546">
        <v>0</v>
      </c>
      <c r="R2546">
        <v>1212.75</v>
      </c>
      <c r="S2546">
        <v>0</v>
      </c>
      <c r="T2546">
        <v>1212.75</v>
      </c>
    </row>
    <row r="2547" spans="1:20" x14ac:dyDescent="0.25">
      <c r="A2547" t="s">
        <v>75</v>
      </c>
      <c r="B2547" t="s">
        <v>780</v>
      </c>
      <c r="C2547" t="s">
        <v>20</v>
      </c>
      <c r="D2547" t="s">
        <v>781</v>
      </c>
      <c r="E2547" t="s">
        <v>186</v>
      </c>
      <c r="F2547">
        <v>12203</v>
      </c>
      <c r="G2547" t="s">
        <v>173</v>
      </c>
      <c r="H2547" t="s">
        <v>80</v>
      </c>
      <c r="I2547" t="s">
        <v>81</v>
      </c>
      <c r="J2547" t="s">
        <v>82</v>
      </c>
      <c r="K2547" t="s">
        <v>36</v>
      </c>
      <c r="L2547" t="s">
        <v>36</v>
      </c>
      <c r="M2547" t="s">
        <v>83</v>
      </c>
      <c r="N2547" s="11" t="s">
        <v>84</v>
      </c>
      <c r="O2547" s="11" t="s">
        <v>2274</v>
      </c>
      <c r="P2547">
        <v>1</v>
      </c>
      <c r="Q2547">
        <v>0</v>
      </c>
      <c r="R2547">
        <v>89.05</v>
      </c>
      <c r="S2547">
        <v>0</v>
      </c>
      <c r="T2547">
        <v>89.05</v>
      </c>
    </row>
    <row r="2548" spans="1:20" x14ac:dyDescent="0.25">
      <c r="A2548" t="s">
        <v>75</v>
      </c>
      <c r="B2548" t="s">
        <v>372</v>
      </c>
      <c r="C2548" t="s">
        <v>19</v>
      </c>
      <c r="D2548" t="s">
        <v>172</v>
      </c>
      <c r="E2548" t="s">
        <v>147</v>
      </c>
      <c r="F2548">
        <v>85255</v>
      </c>
      <c r="G2548" t="s">
        <v>610</v>
      </c>
      <c r="H2548" t="s">
        <v>80</v>
      </c>
      <c r="I2548" t="s">
        <v>81</v>
      </c>
      <c r="J2548" t="s">
        <v>82</v>
      </c>
      <c r="K2548" t="s">
        <v>38</v>
      </c>
      <c r="L2548" t="s">
        <v>111</v>
      </c>
      <c r="M2548" t="s">
        <v>83</v>
      </c>
      <c r="N2548" s="11" t="s">
        <v>84</v>
      </c>
      <c r="O2548" s="11" t="s">
        <v>2274</v>
      </c>
      <c r="P2548">
        <v>1</v>
      </c>
      <c r="Q2548">
        <v>0</v>
      </c>
      <c r="R2548">
        <v>192.3</v>
      </c>
      <c r="S2548">
        <v>0</v>
      </c>
      <c r="T2548">
        <v>192.3</v>
      </c>
    </row>
    <row r="2549" spans="1:20" x14ac:dyDescent="0.25">
      <c r="A2549" t="s">
        <v>75</v>
      </c>
      <c r="B2549" t="s">
        <v>178</v>
      </c>
      <c r="C2549" t="s">
        <v>26</v>
      </c>
      <c r="D2549" t="s">
        <v>179</v>
      </c>
      <c r="E2549" t="s">
        <v>180</v>
      </c>
      <c r="F2549">
        <v>30188</v>
      </c>
      <c r="G2549" t="s">
        <v>449</v>
      </c>
      <c r="H2549" t="s">
        <v>80</v>
      </c>
      <c r="I2549" t="s">
        <v>81</v>
      </c>
      <c r="J2549" t="s">
        <v>82</v>
      </c>
      <c r="K2549" t="s">
        <v>38</v>
      </c>
      <c r="L2549" t="s">
        <v>111</v>
      </c>
      <c r="M2549" t="s">
        <v>83</v>
      </c>
      <c r="N2549" s="11" t="s">
        <v>84</v>
      </c>
      <c r="O2549" s="11" t="s">
        <v>2274</v>
      </c>
      <c r="P2549">
        <v>-3</v>
      </c>
      <c r="Q2549">
        <v>0</v>
      </c>
      <c r="R2549">
        <v>158.76</v>
      </c>
      <c r="S2549">
        <v>0</v>
      </c>
      <c r="T2549">
        <v>158.76</v>
      </c>
    </row>
    <row r="2550" spans="1:20" x14ac:dyDescent="0.25">
      <c r="A2550" t="s">
        <v>75</v>
      </c>
      <c r="B2550" t="s">
        <v>1652</v>
      </c>
      <c r="C2550" t="s">
        <v>19</v>
      </c>
      <c r="D2550" t="s">
        <v>617</v>
      </c>
      <c r="E2550" t="s">
        <v>118</v>
      </c>
      <c r="F2550">
        <v>90245</v>
      </c>
      <c r="G2550" t="s">
        <v>811</v>
      </c>
      <c r="H2550" t="s">
        <v>133</v>
      </c>
      <c r="I2550" t="s">
        <v>81</v>
      </c>
      <c r="J2550" t="s">
        <v>90</v>
      </c>
      <c r="K2550" t="s">
        <v>53</v>
      </c>
      <c r="L2550" t="s">
        <v>139</v>
      </c>
      <c r="M2550" t="s">
        <v>229</v>
      </c>
      <c r="N2550" s="11" t="s">
        <v>84</v>
      </c>
      <c r="O2550" s="11" t="s">
        <v>2274</v>
      </c>
      <c r="P2550">
        <v>0</v>
      </c>
      <c r="Q2550">
        <v>2</v>
      </c>
      <c r="R2550">
        <v>0</v>
      </c>
      <c r="S2550">
        <v>35.64</v>
      </c>
      <c r="T2550">
        <v>-35.64</v>
      </c>
    </row>
    <row r="2551" spans="1:20" x14ac:dyDescent="0.25">
      <c r="A2551" t="s">
        <v>75</v>
      </c>
      <c r="B2551" t="s">
        <v>958</v>
      </c>
      <c r="C2551" t="s">
        <v>25</v>
      </c>
      <c r="D2551" t="s">
        <v>959</v>
      </c>
      <c r="E2551" t="s">
        <v>186</v>
      </c>
      <c r="F2551">
        <v>11801</v>
      </c>
      <c r="G2551" t="s">
        <v>817</v>
      </c>
      <c r="H2551" t="s">
        <v>80</v>
      </c>
      <c r="I2551" t="s">
        <v>81</v>
      </c>
      <c r="J2551" t="s">
        <v>82</v>
      </c>
      <c r="K2551" t="s">
        <v>53</v>
      </c>
      <c r="L2551" t="s">
        <v>193</v>
      </c>
      <c r="M2551" t="s">
        <v>83</v>
      </c>
      <c r="N2551" s="11" t="s">
        <v>84</v>
      </c>
      <c r="O2551" s="11" t="s">
        <v>2274</v>
      </c>
      <c r="P2551">
        <v>-7</v>
      </c>
      <c r="Q2551">
        <v>0</v>
      </c>
      <c r="R2551">
        <v>973</v>
      </c>
      <c r="S2551">
        <v>0</v>
      </c>
      <c r="T2551">
        <v>973</v>
      </c>
    </row>
    <row r="2552" spans="1:20" x14ac:dyDescent="0.25">
      <c r="A2552" t="s">
        <v>75</v>
      </c>
      <c r="B2552" t="s">
        <v>1462</v>
      </c>
      <c r="C2552" t="s">
        <v>27</v>
      </c>
      <c r="D2552" t="s">
        <v>1463</v>
      </c>
      <c r="E2552" t="s">
        <v>114</v>
      </c>
      <c r="F2552">
        <v>33477</v>
      </c>
      <c r="G2552" t="s">
        <v>119</v>
      </c>
      <c r="H2552" t="s">
        <v>80</v>
      </c>
      <c r="I2552" t="s">
        <v>81</v>
      </c>
      <c r="J2552" t="s">
        <v>82</v>
      </c>
      <c r="K2552" t="s">
        <v>38</v>
      </c>
      <c r="L2552" t="s">
        <v>111</v>
      </c>
      <c r="M2552" t="s">
        <v>83</v>
      </c>
      <c r="N2552" s="11" t="s">
        <v>84</v>
      </c>
      <c r="O2552" s="11" t="s">
        <v>2274</v>
      </c>
      <c r="P2552">
        <v>1</v>
      </c>
      <c r="Q2552">
        <v>0</v>
      </c>
      <c r="R2552">
        <v>126.7</v>
      </c>
      <c r="S2552">
        <v>0</v>
      </c>
      <c r="T2552">
        <v>126.7</v>
      </c>
    </row>
    <row r="2553" spans="1:20" x14ac:dyDescent="0.25">
      <c r="A2553" t="s">
        <v>75</v>
      </c>
      <c r="B2553" t="s">
        <v>558</v>
      </c>
      <c r="C2553" t="s">
        <v>30</v>
      </c>
      <c r="D2553" t="s">
        <v>146</v>
      </c>
      <c r="E2553" t="s">
        <v>147</v>
      </c>
      <c r="F2553">
        <v>85027</v>
      </c>
      <c r="G2553" t="s">
        <v>875</v>
      </c>
      <c r="H2553" t="s">
        <v>80</v>
      </c>
      <c r="I2553" t="s">
        <v>81</v>
      </c>
      <c r="J2553" t="s">
        <v>82</v>
      </c>
      <c r="K2553" t="s">
        <v>38</v>
      </c>
      <c r="L2553" t="s">
        <v>129</v>
      </c>
      <c r="M2553" t="s">
        <v>83</v>
      </c>
      <c r="N2553" s="11" t="s">
        <v>84</v>
      </c>
      <c r="O2553" s="11" t="s">
        <v>2274</v>
      </c>
      <c r="P2553">
        <v>-1</v>
      </c>
      <c r="Q2553">
        <v>0</v>
      </c>
      <c r="R2553">
        <v>62.04</v>
      </c>
      <c r="S2553">
        <v>0</v>
      </c>
      <c r="T2553">
        <v>62.04</v>
      </c>
    </row>
    <row r="2554" spans="1:20" x14ac:dyDescent="0.25">
      <c r="A2554" t="s">
        <v>75</v>
      </c>
      <c r="B2554" t="s">
        <v>1122</v>
      </c>
      <c r="C2554" t="s">
        <v>29</v>
      </c>
      <c r="D2554" t="s">
        <v>1123</v>
      </c>
      <c r="E2554" t="s">
        <v>78</v>
      </c>
      <c r="F2554">
        <v>15146</v>
      </c>
      <c r="G2554" t="s">
        <v>1479</v>
      </c>
      <c r="H2554" t="s">
        <v>80</v>
      </c>
      <c r="I2554" t="s">
        <v>81</v>
      </c>
      <c r="J2554" t="s">
        <v>365</v>
      </c>
      <c r="K2554" t="s">
        <v>47</v>
      </c>
      <c r="L2554" t="s">
        <v>509</v>
      </c>
      <c r="M2554" t="s">
        <v>229</v>
      </c>
      <c r="N2554" s="11" t="s">
        <v>84</v>
      </c>
      <c r="O2554" s="11" t="s">
        <v>2274</v>
      </c>
      <c r="P2554">
        <v>-8</v>
      </c>
      <c r="Q2554">
        <v>0</v>
      </c>
      <c r="R2554">
        <v>176</v>
      </c>
      <c r="S2554">
        <v>0</v>
      </c>
      <c r="T2554">
        <v>176</v>
      </c>
    </row>
    <row r="2555" spans="1:20" x14ac:dyDescent="0.25">
      <c r="A2555" t="s">
        <v>75</v>
      </c>
      <c r="B2555" t="s">
        <v>498</v>
      </c>
      <c r="C2555" t="s">
        <v>31</v>
      </c>
      <c r="D2555" t="s">
        <v>499</v>
      </c>
      <c r="E2555" t="s">
        <v>114</v>
      </c>
      <c r="F2555">
        <v>33166</v>
      </c>
      <c r="G2555" t="s">
        <v>1672</v>
      </c>
      <c r="H2555" t="s">
        <v>80</v>
      </c>
      <c r="I2555" t="s">
        <v>81</v>
      </c>
      <c r="J2555" t="s">
        <v>82</v>
      </c>
      <c r="K2555" t="s">
        <v>53</v>
      </c>
      <c r="L2555" t="s">
        <v>139</v>
      </c>
      <c r="M2555" t="s">
        <v>83</v>
      </c>
      <c r="N2555" s="11" t="s">
        <v>84</v>
      </c>
      <c r="O2555" s="11" t="s">
        <v>2274</v>
      </c>
      <c r="P2555">
        <v>-1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t="s">
        <v>75</v>
      </c>
      <c r="B2556" t="s">
        <v>625</v>
      </c>
      <c r="C2556" t="s">
        <v>27</v>
      </c>
      <c r="D2556" t="s">
        <v>626</v>
      </c>
      <c r="E2556" t="s">
        <v>114</v>
      </c>
      <c r="F2556">
        <v>34491</v>
      </c>
      <c r="G2556" t="s">
        <v>1581</v>
      </c>
      <c r="H2556" t="s">
        <v>80</v>
      </c>
      <c r="I2556" t="s">
        <v>81</v>
      </c>
      <c r="J2556" t="s">
        <v>82</v>
      </c>
      <c r="K2556" t="s">
        <v>53</v>
      </c>
      <c r="L2556" t="s">
        <v>248</v>
      </c>
      <c r="M2556" t="s">
        <v>83</v>
      </c>
      <c r="N2556" s="11" t="s">
        <v>84</v>
      </c>
      <c r="O2556" s="11" t="s">
        <v>2274</v>
      </c>
      <c r="P2556">
        <v>10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75</v>
      </c>
      <c r="B2557" t="s">
        <v>167</v>
      </c>
      <c r="C2557" t="s">
        <v>28</v>
      </c>
      <c r="D2557" t="s">
        <v>168</v>
      </c>
      <c r="E2557" t="s">
        <v>95</v>
      </c>
      <c r="F2557">
        <v>80550</v>
      </c>
      <c r="G2557" t="s">
        <v>376</v>
      </c>
      <c r="H2557" t="s">
        <v>80</v>
      </c>
      <c r="I2557" t="s">
        <v>81</v>
      </c>
      <c r="J2557" t="s">
        <v>90</v>
      </c>
      <c r="K2557" t="s">
        <v>48</v>
      </c>
      <c r="L2557" t="s">
        <v>102</v>
      </c>
      <c r="M2557" t="s">
        <v>92</v>
      </c>
      <c r="N2557" s="11" t="s">
        <v>84</v>
      </c>
      <c r="O2557" s="11" t="s">
        <v>2274</v>
      </c>
      <c r="P2557">
        <v>4</v>
      </c>
      <c r="Q2557">
        <v>0</v>
      </c>
      <c r="R2557">
        <v>58.68</v>
      </c>
      <c r="S2557">
        <v>0</v>
      </c>
      <c r="T2557">
        <v>58.68</v>
      </c>
    </row>
    <row r="2558" spans="1:20" x14ac:dyDescent="0.25">
      <c r="A2558" t="s">
        <v>75</v>
      </c>
      <c r="B2558" t="s">
        <v>494</v>
      </c>
      <c r="C2558" t="s">
        <v>27</v>
      </c>
      <c r="D2558" t="s">
        <v>495</v>
      </c>
      <c r="E2558" t="s">
        <v>114</v>
      </c>
      <c r="F2558">
        <v>33619</v>
      </c>
      <c r="G2558" t="s">
        <v>115</v>
      </c>
      <c r="H2558" t="s">
        <v>80</v>
      </c>
      <c r="I2558" t="s">
        <v>281</v>
      </c>
      <c r="J2558" t="s">
        <v>90</v>
      </c>
      <c r="K2558" t="s">
        <v>42</v>
      </c>
      <c r="L2558" t="s">
        <v>91</v>
      </c>
      <c r="M2558" t="s">
        <v>92</v>
      </c>
      <c r="N2558" s="11" t="s">
        <v>84</v>
      </c>
      <c r="O2558" s="11" t="s">
        <v>2274</v>
      </c>
      <c r="P2558">
        <v>0</v>
      </c>
      <c r="Q2558">
        <v>10</v>
      </c>
      <c r="R2558">
        <v>0</v>
      </c>
      <c r="S2558">
        <v>98</v>
      </c>
      <c r="T2558">
        <v>-98</v>
      </c>
    </row>
    <row r="2559" spans="1:20" x14ac:dyDescent="0.25">
      <c r="A2559" t="s">
        <v>75</v>
      </c>
      <c r="B2559" t="s">
        <v>194</v>
      </c>
      <c r="C2559" t="s">
        <v>19</v>
      </c>
      <c r="D2559" t="s">
        <v>195</v>
      </c>
      <c r="E2559" t="s">
        <v>147</v>
      </c>
      <c r="F2559">
        <v>85296</v>
      </c>
      <c r="G2559" t="s">
        <v>888</v>
      </c>
      <c r="H2559" t="s">
        <v>80</v>
      </c>
      <c r="I2559" t="s">
        <v>81</v>
      </c>
      <c r="J2559" t="s">
        <v>90</v>
      </c>
      <c r="K2559" t="s">
        <v>42</v>
      </c>
      <c r="L2559" t="s">
        <v>91</v>
      </c>
      <c r="M2559" t="s">
        <v>188</v>
      </c>
      <c r="N2559" s="11" t="s">
        <v>84</v>
      </c>
      <c r="O2559" s="11" t="s">
        <v>2274</v>
      </c>
      <c r="P2559">
        <v>0</v>
      </c>
      <c r="Q2559">
        <v>13</v>
      </c>
      <c r="R2559">
        <v>0</v>
      </c>
      <c r="S2559">
        <v>104</v>
      </c>
      <c r="T2559">
        <v>-104</v>
      </c>
    </row>
    <row r="2560" spans="1:20" x14ac:dyDescent="0.25">
      <c r="A2560" t="s">
        <v>75</v>
      </c>
      <c r="B2560" t="s">
        <v>598</v>
      </c>
      <c r="C2560" t="s">
        <v>27</v>
      </c>
      <c r="D2560" t="s">
        <v>599</v>
      </c>
      <c r="E2560" t="s">
        <v>114</v>
      </c>
      <c r="F2560">
        <v>34474</v>
      </c>
      <c r="G2560" t="s">
        <v>232</v>
      </c>
      <c r="H2560" t="s">
        <v>80</v>
      </c>
      <c r="I2560" t="s">
        <v>281</v>
      </c>
      <c r="J2560" t="s">
        <v>90</v>
      </c>
      <c r="K2560" t="s">
        <v>42</v>
      </c>
      <c r="L2560" t="s">
        <v>97</v>
      </c>
      <c r="M2560" t="s">
        <v>92</v>
      </c>
      <c r="N2560" s="11" t="s">
        <v>84</v>
      </c>
      <c r="O2560" s="11" t="s">
        <v>2274</v>
      </c>
      <c r="P2560">
        <v>0</v>
      </c>
      <c r="Q2560">
        <v>45</v>
      </c>
      <c r="R2560">
        <v>0</v>
      </c>
      <c r="S2560">
        <v>99</v>
      </c>
      <c r="T2560">
        <v>-99</v>
      </c>
    </row>
    <row r="2561" spans="1:20" x14ac:dyDescent="0.25">
      <c r="A2561" t="s">
        <v>75</v>
      </c>
      <c r="B2561" t="s">
        <v>964</v>
      </c>
      <c r="C2561" t="s">
        <v>19</v>
      </c>
      <c r="D2561" t="s">
        <v>965</v>
      </c>
      <c r="E2561" t="s">
        <v>118</v>
      </c>
      <c r="F2561">
        <v>92675</v>
      </c>
      <c r="G2561" t="s">
        <v>349</v>
      </c>
      <c r="H2561" t="s">
        <v>80</v>
      </c>
      <c r="I2561" t="s">
        <v>81</v>
      </c>
      <c r="J2561" t="s">
        <v>90</v>
      </c>
      <c r="K2561" t="s">
        <v>36</v>
      </c>
      <c r="L2561" t="s">
        <v>36</v>
      </c>
      <c r="M2561" t="s">
        <v>92</v>
      </c>
      <c r="N2561" s="11" t="s">
        <v>84</v>
      </c>
      <c r="O2561" s="11" t="s">
        <v>2274</v>
      </c>
      <c r="P2561">
        <v>0</v>
      </c>
      <c r="Q2561">
        <v>0</v>
      </c>
      <c r="R2561">
        <v>0</v>
      </c>
      <c r="S2561">
        <v>-395</v>
      </c>
      <c r="T2561">
        <v>395</v>
      </c>
    </row>
    <row r="2562" spans="1:20" x14ac:dyDescent="0.25">
      <c r="A2562" t="s">
        <v>75</v>
      </c>
      <c r="B2562" t="s">
        <v>1255</v>
      </c>
      <c r="C2562" t="s">
        <v>27</v>
      </c>
      <c r="D2562" t="s">
        <v>1256</v>
      </c>
      <c r="E2562" t="s">
        <v>114</v>
      </c>
      <c r="F2562">
        <v>32541</v>
      </c>
      <c r="G2562" t="s">
        <v>96</v>
      </c>
      <c r="H2562" t="s">
        <v>80</v>
      </c>
      <c r="I2562" t="s">
        <v>281</v>
      </c>
      <c r="J2562" t="s">
        <v>90</v>
      </c>
      <c r="K2562" t="s">
        <v>42</v>
      </c>
      <c r="L2562" t="s">
        <v>97</v>
      </c>
      <c r="M2562" t="s">
        <v>92</v>
      </c>
      <c r="N2562" s="11" t="s">
        <v>84</v>
      </c>
      <c r="O2562" s="11" t="s">
        <v>2274</v>
      </c>
      <c r="P2562">
        <v>0</v>
      </c>
      <c r="Q2562">
        <v>2</v>
      </c>
      <c r="R2562">
        <v>0</v>
      </c>
      <c r="S2562">
        <v>3.4</v>
      </c>
      <c r="T2562">
        <v>-3.4</v>
      </c>
    </row>
    <row r="2563" spans="1:20" x14ac:dyDescent="0.25">
      <c r="A2563" t="s">
        <v>75</v>
      </c>
      <c r="B2563" t="s">
        <v>693</v>
      </c>
      <c r="C2563" t="s">
        <v>20</v>
      </c>
      <c r="D2563" t="s">
        <v>694</v>
      </c>
      <c r="E2563" t="s">
        <v>695</v>
      </c>
      <c r="F2563">
        <v>6355</v>
      </c>
      <c r="G2563" t="s">
        <v>1143</v>
      </c>
      <c r="H2563" t="s">
        <v>80</v>
      </c>
      <c r="I2563" t="s">
        <v>281</v>
      </c>
      <c r="J2563" t="s">
        <v>90</v>
      </c>
      <c r="K2563" t="s">
        <v>37</v>
      </c>
      <c r="L2563" t="s">
        <v>1144</v>
      </c>
      <c r="M2563" t="s">
        <v>92</v>
      </c>
      <c r="N2563" s="11" t="s">
        <v>84</v>
      </c>
      <c r="O2563" s="11" t="s">
        <v>2274</v>
      </c>
      <c r="P2563">
        <v>0</v>
      </c>
      <c r="Q2563">
        <v>6</v>
      </c>
      <c r="R2563">
        <v>0</v>
      </c>
      <c r="S2563">
        <v>236.1</v>
      </c>
      <c r="T2563">
        <v>-236.1</v>
      </c>
    </row>
    <row r="2564" spans="1:20" x14ac:dyDescent="0.25">
      <c r="A2564" t="s">
        <v>75</v>
      </c>
      <c r="B2564" t="s">
        <v>335</v>
      </c>
      <c r="C2564" t="s">
        <v>30</v>
      </c>
      <c r="D2564" t="s">
        <v>336</v>
      </c>
      <c r="E2564" t="s">
        <v>337</v>
      </c>
      <c r="F2564">
        <v>54481</v>
      </c>
      <c r="G2564" t="s">
        <v>974</v>
      </c>
      <c r="H2564" t="s">
        <v>80</v>
      </c>
      <c r="I2564" t="s">
        <v>81</v>
      </c>
      <c r="J2564" t="s">
        <v>90</v>
      </c>
      <c r="K2564" t="s">
        <v>53</v>
      </c>
      <c r="L2564" t="s">
        <v>165</v>
      </c>
      <c r="M2564" t="s">
        <v>92</v>
      </c>
      <c r="N2564" s="11" t="s">
        <v>84</v>
      </c>
      <c r="O2564" s="11" t="s">
        <v>2274</v>
      </c>
      <c r="P2564">
        <v>0</v>
      </c>
      <c r="Q2564">
        <v>1</v>
      </c>
      <c r="R2564">
        <v>0</v>
      </c>
      <c r="S2564">
        <v>525.64</v>
      </c>
      <c r="T2564">
        <v>-525.64</v>
      </c>
    </row>
    <row r="2565" spans="1:20" x14ac:dyDescent="0.25">
      <c r="A2565" t="s">
        <v>75</v>
      </c>
      <c r="B2565" t="s">
        <v>167</v>
      </c>
      <c r="C2565" t="s">
        <v>28</v>
      </c>
      <c r="D2565" t="s">
        <v>168</v>
      </c>
      <c r="E2565" t="s">
        <v>95</v>
      </c>
      <c r="F2565">
        <v>80550</v>
      </c>
      <c r="G2565" t="s">
        <v>671</v>
      </c>
      <c r="H2565" t="s">
        <v>80</v>
      </c>
      <c r="I2565" t="s">
        <v>81</v>
      </c>
      <c r="J2565" t="s">
        <v>90</v>
      </c>
      <c r="K2565" t="s">
        <v>53</v>
      </c>
      <c r="L2565" t="s">
        <v>193</v>
      </c>
      <c r="M2565" t="s">
        <v>92</v>
      </c>
      <c r="N2565" s="11" t="s">
        <v>84</v>
      </c>
      <c r="O2565" s="11" t="s">
        <v>2274</v>
      </c>
      <c r="P2565">
        <v>0</v>
      </c>
      <c r="Q2565">
        <v>0</v>
      </c>
      <c r="R2565">
        <v>0</v>
      </c>
      <c r="S2565">
        <v>-462.96</v>
      </c>
      <c r="T2565">
        <v>462.96</v>
      </c>
    </row>
    <row r="2566" spans="1:20" x14ac:dyDescent="0.25">
      <c r="A2566" t="s">
        <v>75</v>
      </c>
      <c r="B2566" t="s">
        <v>783</v>
      </c>
      <c r="C2566" t="s">
        <v>22</v>
      </c>
      <c r="D2566" t="s">
        <v>784</v>
      </c>
      <c r="E2566" t="s">
        <v>122</v>
      </c>
      <c r="F2566">
        <v>20852</v>
      </c>
      <c r="G2566" t="s">
        <v>1993</v>
      </c>
      <c r="H2566" t="s">
        <v>80</v>
      </c>
      <c r="I2566" t="s">
        <v>81</v>
      </c>
      <c r="J2566" t="s">
        <v>90</v>
      </c>
      <c r="K2566" t="s">
        <v>36</v>
      </c>
      <c r="L2566" t="s">
        <v>36</v>
      </c>
      <c r="M2566" t="s">
        <v>92</v>
      </c>
      <c r="N2566" s="11" t="s">
        <v>84</v>
      </c>
      <c r="O2566" s="11" t="s">
        <v>2274</v>
      </c>
      <c r="P2566">
        <v>0</v>
      </c>
      <c r="Q2566">
        <v>2</v>
      </c>
      <c r="R2566">
        <v>0</v>
      </c>
      <c r="S2566">
        <v>83.28</v>
      </c>
      <c r="T2566">
        <v>-83.28</v>
      </c>
    </row>
    <row r="2567" spans="1:20" x14ac:dyDescent="0.25">
      <c r="A2567" t="s">
        <v>75</v>
      </c>
      <c r="B2567" t="s">
        <v>225</v>
      </c>
      <c r="C2567" t="s">
        <v>19</v>
      </c>
      <c r="D2567" t="s">
        <v>226</v>
      </c>
      <c r="E2567" t="s">
        <v>147</v>
      </c>
      <c r="F2567">
        <v>85204</v>
      </c>
      <c r="G2567" t="s">
        <v>1075</v>
      </c>
      <c r="H2567" t="s">
        <v>80</v>
      </c>
      <c r="I2567" t="s">
        <v>81</v>
      </c>
      <c r="J2567" t="s">
        <v>90</v>
      </c>
      <c r="K2567" t="s">
        <v>42</v>
      </c>
      <c r="L2567" t="s">
        <v>91</v>
      </c>
      <c r="M2567" t="s">
        <v>92</v>
      </c>
      <c r="N2567" s="11" t="s">
        <v>84</v>
      </c>
      <c r="O2567" s="11" t="s">
        <v>2274</v>
      </c>
      <c r="P2567">
        <v>0</v>
      </c>
      <c r="Q2567">
        <v>6</v>
      </c>
      <c r="R2567">
        <v>0</v>
      </c>
      <c r="S2567">
        <v>106.8</v>
      </c>
      <c r="T2567">
        <v>-106.8</v>
      </c>
    </row>
    <row r="2568" spans="1:20" x14ac:dyDescent="0.25">
      <c r="A2568" t="s">
        <v>75</v>
      </c>
      <c r="B2568" t="s">
        <v>1709</v>
      </c>
      <c r="C2568" t="s">
        <v>20</v>
      </c>
      <c r="D2568" t="s">
        <v>1710</v>
      </c>
      <c r="E2568" t="s">
        <v>695</v>
      </c>
      <c r="F2568">
        <v>6473</v>
      </c>
      <c r="G2568" t="s">
        <v>1669</v>
      </c>
      <c r="H2568" t="s">
        <v>80</v>
      </c>
      <c r="I2568" t="s">
        <v>81</v>
      </c>
      <c r="J2568" t="s">
        <v>90</v>
      </c>
      <c r="K2568" t="s">
        <v>53</v>
      </c>
      <c r="L2568" t="s">
        <v>193</v>
      </c>
      <c r="M2568" t="s">
        <v>92</v>
      </c>
      <c r="N2568" s="11" t="s">
        <v>84</v>
      </c>
      <c r="O2568" s="11" t="s">
        <v>2274</v>
      </c>
      <c r="P2568">
        <v>0</v>
      </c>
      <c r="Q2568">
        <v>6</v>
      </c>
      <c r="R2568">
        <v>0</v>
      </c>
      <c r="S2568">
        <v>4411.8</v>
      </c>
      <c r="T2568">
        <v>-4411.8</v>
      </c>
    </row>
    <row r="2569" spans="1:20" x14ac:dyDescent="0.25">
      <c r="A2569" t="s">
        <v>75</v>
      </c>
      <c r="B2569" t="s">
        <v>1565</v>
      </c>
      <c r="C2569" t="s">
        <v>27</v>
      </c>
      <c r="D2569" t="s">
        <v>552</v>
      </c>
      <c r="E2569" t="s">
        <v>114</v>
      </c>
      <c r="F2569">
        <v>33624</v>
      </c>
      <c r="G2569" t="s">
        <v>710</v>
      </c>
      <c r="H2569" t="s">
        <v>210</v>
      </c>
      <c r="I2569" t="s">
        <v>81</v>
      </c>
      <c r="J2569" t="s">
        <v>82</v>
      </c>
      <c r="K2569" t="s">
        <v>40</v>
      </c>
      <c r="L2569" t="s">
        <v>211</v>
      </c>
      <c r="M2569" t="s">
        <v>83</v>
      </c>
      <c r="N2569" s="11" t="s">
        <v>84</v>
      </c>
      <c r="O2569" s="11" t="s">
        <v>2274</v>
      </c>
      <c r="P2569">
        <v>-3</v>
      </c>
      <c r="Q2569">
        <v>0</v>
      </c>
      <c r="R2569">
        <v>795</v>
      </c>
      <c r="S2569">
        <v>0</v>
      </c>
      <c r="T2569">
        <v>795</v>
      </c>
    </row>
    <row r="2570" spans="1:20" x14ac:dyDescent="0.25">
      <c r="A2570" t="s">
        <v>75</v>
      </c>
      <c r="B2570" t="s">
        <v>780</v>
      </c>
      <c r="C2570" t="s">
        <v>20</v>
      </c>
      <c r="D2570" t="s">
        <v>781</v>
      </c>
      <c r="E2570" t="s">
        <v>186</v>
      </c>
      <c r="F2570">
        <v>12203</v>
      </c>
      <c r="G2570" t="s">
        <v>1674</v>
      </c>
      <c r="H2570" t="s">
        <v>80</v>
      </c>
      <c r="I2570" t="s">
        <v>81</v>
      </c>
      <c r="J2570" t="s">
        <v>90</v>
      </c>
      <c r="K2570" t="s">
        <v>53</v>
      </c>
      <c r="L2570" t="s">
        <v>1286</v>
      </c>
      <c r="M2570" t="s">
        <v>92</v>
      </c>
      <c r="N2570" s="11" t="s">
        <v>84</v>
      </c>
      <c r="O2570" s="11" t="s">
        <v>2274</v>
      </c>
      <c r="P2570">
        <v>0</v>
      </c>
      <c r="Q2570">
        <v>2</v>
      </c>
      <c r="R2570">
        <v>0</v>
      </c>
      <c r="S2570">
        <v>11.2</v>
      </c>
      <c r="T2570">
        <v>-11.2</v>
      </c>
    </row>
    <row r="2571" spans="1:20" x14ac:dyDescent="0.25">
      <c r="A2571" t="s">
        <v>75</v>
      </c>
      <c r="B2571" t="s">
        <v>573</v>
      </c>
      <c r="C2571" t="s">
        <v>22</v>
      </c>
      <c r="D2571" t="s">
        <v>574</v>
      </c>
      <c r="E2571" t="s">
        <v>78</v>
      </c>
      <c r="F2571">
        <v>19020</v>
      </c>
      <c r="G2571" t="s">
        <v>974</v>
      </c>
      <c r="H2571" t="s">
        <v>80</v>
      </c>
      <c r="I2571" t="s">
        <v>81</v>
      </c>
      <c r="J2571" t="s">
        <v>90</v>
      </c>
      <c r="K2571" t="s">
        <v>53</v>
      </c>
      <c r="L2571" t="s">
        <v>165</v>
      </c>
      <c r="M2571" t="s">
        <v>92</v>
      </c>
      <c r="N2571" s="11" t="s">
        <v>84</v>
      </c>
      <c r="O2571" s="11" t="s">
        <v>2274</v>
      </c>
      <c r="P2571">
        <v>0</v>
      </c>
      <c r="Q2571">
        <v>1</v>
      </c>
      <c r="R2571">
        <v>0</v>
      </c>
      <c r="S2571">
        <v>657.05</v>
      </c>
      <c r="T2571">
        <v>-657.05</v>
      </c>
    </row>
    <row r="2572" spans="1:20" x14ac:dyDescent="0.25">
      <c r="A2572" t="s">
        <v>75</v>
      </c>
      <c r="B2572" t="s">
        <v>720</v>
      </c>
      <c r="C2572" t="s">
        <v>27</v>
      </c>
      <c r="D2572" t="s">
        <v>273</v>
      </c>
      <c r="E2572" t="s">
        <v>114</v>
      </c>
      <c r="F2572">
        <v>33991</v>
      </c>
      <c r="G2572" t="s">
        <v>388</v>
      </c>
      <c r="H2572" t="s">
        <v>80</v>
      </c>
      <c r="I2572" t="s">
        <v>81</v>
      </c>
      <c r="J2572" t="s">
        <v>90</v>
      </c>
      <c r="K2572" t="s">
        <v>38</v>
      </c>
      <c r="L2572" t="s">
        <v>111</v>
      </c>
      <c r="M2572" t="s">
        <v>92</v>
      </c>
      <c r="N2572" s="11" t="s">
        <v>84</v>
      </c>
      <c r="O2572" s="11" t="s">
        <v>2274</v>
      </c>
      <c r="P2572">
        <v>0</v>
      </c>
      <c r="Q2572">
        <v>2</v>
      </c>
      <c r="R2572">
        <v>0</v>
      </c>
      <c r="S2572">
        <v>331.1</v>
      </c>
      <c r="T2572">
        <v>-331.1</v>
      </c>
    </row>
    <row r="2573" spans="1:20" x14ac:dyDescent="0.25">
      <c r="A2573" t="s">
        <v>75</v>
      </c>
      <c r="B2573" t="s">
        <v>424</v>
      </c>
      <c r="C2573" t="s">
        <v>26</v>
      </c>
      <c r="D2573" t="s">
        <v>425</v>
      </c>
      <c r="E2573" t="s">
        <v>426</v>
      </c>
      <c r="F2573">
        <v>37204</v>
      </c>
      <c r="G2573" t="s">
        <v>96</v>
      </c>
      <c r="H2573" t="s">
        <v>80</v>
      </c>
      <c r="I2573" t="s">
        <v>281</v>
      </c>
      <c r="J2573" t="s">
        <v>90</v>
      </c>
      <c r="K2573" t="s">
        <v>42</v>
      </c>
      <c r="L2573" t="s">
        <v>97</v>
      </c>
      <c r="M2573" t="s">
        <v>92</v>
      </c>
      <c r="N2573" s="11" t="s">
        <v>84</v>
      </c>
      <c r="O2573" s="11" t="s">
        <v>2274</v>
      </c>
      <c r="P2573">
        <v>0</v>
      </c>
      <c r="Q2573">
        <v>18</v>
      </c>
      <c r="R2573">
        <v>0</v>
      </c>
      <c r="S2573">
        <v>27.54</v>
      </c>
      <c r="T2573">
        <v>-27.54</v>
      </c>
    </row>
    <row r="2574" spans="1:20" x14ac:dyDescent="0.25">
      <c r="A2574" t="s">
        <v>75</v>
      </c>
      <c r="B2574" t="s">
        <v>702</v>
      </c>
      <c r="C2574" t="s">
        <v>25</v>
      </c>
      <c r="D2574" t="s">
        <v>703</v>
      </c>
      <c r="E2574" t="s">
        <v>262</v>
      </c>
      <c r="F2574">
        <v>7724</v>
      </c>
      <c r="G2574" t="s">
        <v>298</v>
      </c>
      <c r="H2574" t="s">
        <v>80</v>
      </c>
      <c r="I2574" t="s">
        <v>164</v>
      </c>
      <c r="J2574" t="s">
        <v>90</v>
      </c>
      <c r="K2574" t="s">
        <v>38</v>
      </c>
      <c r="L2574" t="s">
        <v>129</v>
      </c>
      <c r="M2574" t="s">
        <v>188</v>
      </c>
      <c r="N2574" s="11" t="s">
        <v>84</v>
      </c>
      <c r="O2574" s="11" t="s">
        <v>2274</v>
      </c>
      <c r="P2574">
        <v>0</v>
      </c>
      <c r="Q2574">
        <v>1</v>
      </c>
      <c r="R2574">
        <v>0</v>
      </c>
      <c r="S2574">
        <v>120.58</v>
      </c>
      <c r="T2574">
        <v>-120.58</v>
      </c>
    </row>
    <row r="2575" spans="1:20" x14ac:dyDescent="0.25">
      <c r="A2575" t="s">
        <v>75</v>
      </c>
      <c r="B2575" t="s">
        <v>306</v>
      </c>
      <c r="C2575" t="s">
        <v>25</v>
      </c>
      <c r="D2575" t="s">
        <v>307</v>
      </c>
      <c r="E2575" t="s">
        <v>262</v>
      </c>
      <c r="F2575">
        <v>7739</v>
      </c>
      <c r="G2575" t="s">
        <v>247</v>
      </c>
      <c r="H2575" t="s">
        <v>80</v>
      </c>
      <c r="I2575" t="s">
        <v>81</v>
      </c>
      <c r="J2575" t="s">
        <v>90</v>
      </c>
      <c r="K2575" t="s">
        <v>53</v>
      </c>
      <c r="L2575" t="s">
        <v>248</v>
      </c>
      <c r="M2575" t="s">
        <v>92</v>
      </c>
      <c r="N2575" s="11" t="s">
        <v>84</v>
      </c>
      <c r="O2575" s="11" t="s">
        <v>2274</v>
      </c>
      <c r="P2575">
        <v>0</v>
      </c>
      <c r="Q2575">
        <v>8</v>
      </c>
      <c r="R2575">
        <v>0</v>
      </c>
      <c r="S2575">
        <v>27.6</v>
      </c>
      <c r="T2575">
        <v>-27.6</v>
      </c>
    </row>
    <row r="2576" spans="1:20" x14ac:dyDescent="0.25">
      <c r="A2576" t="s">
        <v>75</v>
      </c>
      <c r="B2576" t="s">
        <v>103</v>
      </c>
      <c r="C2576" t="s">
        <v>27</v>
      </c>
      <c r="D2576" t="s">
        <v>253</v>
      </c>
      <c r="E2576" t="s">
        <v>114</v>
      </c>
      <c r="F2576">
        <v>33773</v>
      </c>
      <c r="G2576" t="s">
        <v>1420</v>
      </c>
      <c r="H2576" t="s">
        <v>80</v>
      </c>
      <c r="I2576" t="s">
        <v>81</v>
      </c>
      <c r="J2576" t="s">
        <v>82</v>
      </c>
      <c r="K2576" t="s">
        <v>52</v>
      </c>
      <c r="L2576" t="s">
        <v>492</v>
      </c>
      <c r="M2576" t="s">
        <v>83</v>
      </c>
      <c r="N2576" s="11" t="s">
        <v>84</v>
      </c>
      <c r="O2576" s="11" t="s">
        <v>2274</v>
      </c>
      <c r="P2576">
        <v>-1</v>
      </c>
      <c r="Q2576">
        <v>0</v>
      </c>
      <c r="R2576">
        <v>15.35</v>
      </c>
      <c r="S2576">
        <v>0</v>
      </c>
      <c r="T2576">
        <v>15.35</v>
      </c>
    </row>
    <row r="2577" spans="1:20" x14ac:dyDescent="0.25">
      <c r="A2577" t="s">
        <v>75</v>
      </c>
      <c r="B2577" t="s">
        <v>1675</v>
      </c>
      <c r="C2577" t="s">
        <v>21</v>
      </c>
      <c r="D2577" t="s">
        <v>1676</v>
      </c>
      <c r="E2577" t="s">
        <v>235</v>
      </c>
      <c r="F2577">
        <v>63127</v>
      </c>
      <c r="G2577" t="s">
        <v>1038</v>
      </c>
      <c r="H2577" t="s">
        <v>80</v>
      </c>
      <c r="I2577" t="s">
        <v>81</v>
      </c>
      <c r="J2577" t="s">
        <v>82</v>
      </c>
      <c r="K2577" t="s">
        <v>53</v>
      </c>
      <c r="L2577" t="s">
        <v>165</v>
      </c>
      <c r="M2577" t="s">
        <v>83</v>
      </c>
      <c r="N2577" s="11" t="s">
        <v>84</v>
      </c>
      <c r="O2577" s="11" t="s">
        <v>2274</v>
      </c>
      <c r="P2577">
        <v>-1</v>
      </c>
      <c r="Q2577">
        <v>0</v>
      </c>
      <c r="R2577">
        <v>99.79</v>
      </c>
      <c r="S2577">
        <v>0</v>
      </c>
      <c r="T2577">
        <v>99.79</v>
      </c>
    </row>
    <row r="2578" spans="1:20" x14ac:dyDescent="0.25">
      <c r="A2578" t="s">
        <v>75</v>
      </c>
      <c r="B2578" t="s">
        <v>1076</v>
      </c>
      <c r="C2578" t="s">
        <v>29</v>
      </c>
      <c r="D2578" t="s">
        <v>1077</v>
      </c>
      <c r="E2578" t="s">
        <v>142</v>
      </c>
      <c r="F2578">
        <v>49426</v>
      </c>
      <c r="G2578" t="s">
        <v>1125</v>
      </c>
      <c r="H2578" t="s">
        <v>80</v>
      </c>
      <c r="I2578" t="s">
        <v>81</v>
      </c>
      <c r="J2578" t="s">
        <v>82</v>
      </c>
      <c r="K2578" t="s">
        <v>42</v>
      </c>
      <c r="L2578" t="s">
        <v>91</v>
      </c>
      <c r="M2578" t="s">
        <v>83</v>
      </c>
      <c r="N2578" s="11" t="s">
        <v>84</v>
      </c>
      <c r="O2578" s="11" t="s">
        <v>2274</v>
      </c>
      <c r="P2578">
        <v>-4</v>
      </c>
      <c r="Q2578">
        <v>0</v>
      </c>
      <c r="R2578">
        <v>743</v>
      </c>
      <c r="S2578">
        <v>0</v>
      </c>
      <c r="T2578">
        <v>743</v>
      </c>
    </row>
    <row r="2579" spans="1:20" x14ac:dyDescent="0.25">
      <c r="A2579" t="s">
        <v>75</v>
      </c>
      <c r="B2579" t="s">
        <v>203</v>
      </c>
      <c r="C2579" t="s">
        <v>22</v>
      </c>
      <c r="D2579" t="s">
        <v>204</v>
      </c>
      <c r="E2579" t="s">
        <v>78</v>
      </c>
      <c r="F2579">
        <v>18436</v>
      </c>
      <c r="G2579" t="s">
        <v>1677</v>
      </c>
      <c r="H2579" t="s">
        <v>80</v>
      </c>
      <c r="I2579" t="s">
        <v>81</v>
      </c>
      <c r="J2579" t="s">
        <v>90</v>
      </c>
      <c r="K2579" t="s">
        <v>53</v>
      </c>
      <c r="L2579" t="s">
        <v>228</v>
      </c>
      <c r="M2579" t="s">
        <v>92</v>
      </c>
      <c r="N2579" s="11" t="s">
        <v>84</v>
      </c>
      <c r="O2579" s="11" t="s">
        <v>2274</v>
      </c>
      <c r="P2579">
        <v>0</v>
      </c>
      <c r="Q2579">
        <v>1</v>
      </c>
      <c r="R2579">
        <v>0</v>
      </c>
      <c r="S2579">
        <v>93.55</v>
      </c>
      <c r="T2579">
        <v>-93.55</v>
      </c>
    </row>
    <row r="2580" spans="1:20" x14ac:dyDescent="0.25">
      <c r="A2580" t="s">
        <v>75</v>
      </c>
      <c r="B2580" t="s">
        <v>842</v>
      </c>
      <c r="C2580" t="s">
        <v>30</v>
      </c>
      <c r="D2580" t="s">
        <v>843</v>
      </c>
      <c r="E2580" t="s">
        <v>640</v>
      </c>
      <c r="F2580">
        <v>60612</v>
      </c>
      <c r="G2580" t="s">
        <v>1128</v>
      </c>
      <c r="H2580" t="s">
        <v>80</v>
      </c>
      <c r="I2580" t="s">
        <v>81</v>
      </c>
      <c r="J2580" t="s">
        <v>90</v>
      </c>
      <c r="K2580" t="s">
        <v>38</v>
      </c>
      <c r="L2580" t="s">
        <v>111</v>
      </c>
      <c r="M2580" t="s">
        <v>92</v>
      </c>
      <c r="N2580" s="11" t="s">
        <v>84</v>
      </c>
      <c r="O2580" s="11" t="s">
        <v>2274</v>
      </c>
      <c r="P2580">
        <v>0</v>
      </c>
      <c r="Q2580">
        <v>2</v>
      </c>
      <c r="R2580">
        <v>0</v>
      </c>
      <c r="S2580">
        <v>139.5</v>
      </c>
      <c r="T2580">
        <v>-139.5</v>
      </c>
    </row>
    <row r="2581" spans="1:20" x14ac:dyDescent="0.25">
      <c r="A2581" t="s">
        <v>75</v>
      </c>
      <c r="B2581" t="s">
        <v>230</v>
      </c>
      <c r="C2581" t="s">
        <v>25</v>
      </c>
      <c r="D2581" t="s">
        <v>231</v>
      </c>
      <c r="E2581" t="s">
        <v>186</v>
      </c>
      <c r="F2581">
        <v>10607</v>
      </c>
      <c r="G2581" t="s">
        <v>264</v>
      </c>
      <c r="H2581" t="s">
        <v>80</v>
      </c>
      <c r="I2581" t="s">
        <v>281</v>
      </c>
      <c r="J2581" t="s">
        <v>90</v>
      </c>
      <c r="K2581" t="s">
        <v>42</v>
      </c>
      <c r="L2581" t="s">
        <v>91</v>
      </c>
      <c r="M2581" t="s">
        <v>92</v>
      </c>
      <c r="N2581" s="11" t="s">
        <v>84</v>
      </c>
      <c r="O2581" s="11" t="s">
        <v>2274</v>
      </c>
      <c r="P2581">
        <v>0</v>
      </c>
      <c r="Q2581">
        <v>16</v>
      </c>
      <c r="R2581">
        <v>0</v>
      </c>
      <c r="S2581">
        <v>166.4</v>
      </c>
      <c r="T2581">
        <v>-166.4</v>
      </c>
    </row>
    <row r="2582" spans="1:20" x14ac:dyDescent="0.25">
      <c r="A2582" t="s">
        <v>75</v>
      </c>
      <c r="B2582" t="s">
        <v>167</v>
      </c>
      <c r="C2582" t="s">
        <v>28</v>
      </c>
      <c r="D2582" t="s">
        <v>168</v>
      </c>
      <c r="E2582" t="s">
        <v>95</v>
      </c>
      <c r="F2582">
        <v>80550</v>
      </c>
      <c r="G2582" t="s">
        <v>1678</v>
      </c>
      <c r="H2582" t="s">
        <v>80</v>
      </c>
      <c r="I2582" t="s">
        <v>81</v>
      </c>
      <c r="J2582" t="s">
        <v>90</v>
      </c>
      <c r="K2582" t="s">
        <v>37</v>
      </c>
      <c r="L2582" t="s">
        <v>170</v>
      </c>
      <c r="M2582" t="s">
        <v>92</v>
      </c>
      <c r="N2582" s="11" t="s">
        <v>84</v>
      </c>
      <c r="O2582" s="11" t="s">
        <v>2274</v>
      </c>
      <c r="P2582">
        <v>-3</v>
      </c>
      <c r="Q2582">
        <v>0</v>
      </c>
      <c r="R2582">
        <v>170.88</v>
      </c>
      <c r="S2582">
        <v>0</v>
      </c>
      <c r="T2582">
        <v>170.88</v>
      </c>
    </row>
    <row r="2583" spans="1:20" x14ac:dyDescent="0.25">
      <c r="A2583" t="s">
        <v>75</v>
      </c>
      <c r="B2583" t="s">
        <v>1098</v>
      </c>
      <c r="C2583" t="s">
        <v>18</v>
      </c>
      <c r="D2583" t="s">
        <v>1099</v>
      </c>
      <c r="E2583" t="s">
        <v>191</v>
      </c>
      <c r="F2583">
        <v>75247</v>
      </c>
      <c r="G2583" t="s">
        <v>947</v>
      </c>
      <c r="H2583" t="s">
        <v>80</v>
      </c>
      <c r="I2583" t="s">
        <v>281</v>
      </c>
      <c r="J2583" t="s">
        <v>82</v>
      </c>
      <c r="K2583" t="s">
        <v>53</v>
      </c>
      <c r="L2583" t="s">
        <v>165</v>
      </c>
      <c r="M2583" t="s">
        <v>83</v>
      </c>
      <c r="N2583" s="11" t="s">
        <v>84</v>
      </c>
      <c r="O2583" s="11" t="s">
        <v>2274</v>
      </c>
      <c r="P2583">
        <v>-14</v>
      </c>
      <c r="Q2583">
        <v>0</v>
      </c>
      <c r="R2583">
        <v>1493.8</v>
      </c>
      <c r="S2583">
        <v>0</v>
      </c>
      <c r="T2583">
        <v>1493.8</v>
      </c>
    </row>
    <row r="2584" spans="1:20" x14ac:dyDescent="0.25">
      <c r="A2584" t="s">
        <v>75</v>
      </c>
      <c r="B2584" t="s">
        <v>682</v>
      </c>
      <c r="C2584" t="s">
        <v>29</v>
      </c>
      <c r="D2584" t="s">
        <v>683</v>
      </c>
      <c r="E2584" t="s">
        <v>87</v>
      </c>
      <c r="F2584">
        <v>44114</v>
      </c>
      <c r="G2584" t="s">
        <v>283</v>
      </c>
      <c r="H2584" t="s">
        <v>80</v>
      </c>
      <c r="I2584" t="s">
        <v>81</v>
      </c>
      <c r="J2584" t="s">
        <v>82</v>
      </c>
      <c r="K2584" t="s">
        <v>38</v>
      </c>
      <c r="L2584" t="s">
        <v>111</v>
      </c>
      <c r="M2584" t="s">
        <v>83</v>
      </c>
      <c r="N2584" s="11" t="s">
        <v>84</v>
      </c>
      <c r="O2584" s="11" t="s">
        <v>2274</v>
      </c>
      <c r="P2584">
        <v>1</v>
      </c>
      <c r="Q2584">
        <v>0</v>
      </c>
      <c r="R2584">
        <v>383.5</v>
      </c>
      <c r="S2584">
        <v>0</v>
      </c>
      <c r="T2584">
        <v>383.5</v>
      </c>
    </row>
    <row r="2585" spans="1:20" x14ac:dyDescent="0.25">
      <c r="A2585" t="s">
        <v>75</v>
      </c>
      <c r="B2585" t="s">
        <v>265</v>
      </c>
      <c r="C2585" t="s">
        <v>27</v>
      </c>
      <c r="D2585" t="s">
        <v>237</v>
      </c>
      <c r="E2585" t="s">
        <v>114</v>
      </c>
      <c r="F2585">
        <v>34238</v>
      </c>
      <c r="G2585" t="s">
        <v>1679</v>
      </c>
      <c r="H2585" t="s">
        <v>80</v>
      </c>
      <c r="I2585" t="s">
        <v>81</v>
      </c>
      <c r="J2585" t="s">
        <v>82</v>
      </c>
      <c r="K2585" t="s">
        <v>53</v>
      </c>
      <c r="L2585" t="s">
        <v>459</v>
      </c>
      <c r="M2585" t="s">
        <v>83</v>
      </c>
      <c r="N2585" s="11" t="s">
        <v>84</v>
      </c>
      <c r="O2585" s="11" t="s">
        <v>2274</v>
      </c>
      <c r="P2585">
        <v>-6</v>
      </c>
      <c r="Q2585">
        <v>0</v>
      </c>
      <c r="R2585">
        <v>805.56</v>
      </c>
      <c r="S2585">
        <v>0</v>
      </c>
      <c r="T2585">
        <v>805.56</v>
      </c>
    </row>
    <row r="2586" spans="1:20" x14ac:dyDescent="0.25">
      <c r="A2586" t="s">
        <v>75</v>
      </c>
      <c r="B2586" t="s">
        <v>596</v>
      </c>
      <c r="C2586" t="s">
        <v>26</v>
      </c>
      <c r="D2586" t="s">
        <v>597</v>
      </c>
      <c r="E2586" t="s">
        <v>109</v>
      </c>
      <c r="F2586">
        <v>28164</v>
      </c>
      <c r="G2586" t="s">
        <v>1680</v>
      </c>
      <c r="H2586" t="s">
        <v>80</v>
      </c>
      <c r="I2586" t="s">
        <v>81</v>
      </c>
      <c r="J2586" t="s">
        <v>82</v>
      </c>
      <c r="K2586" t="s">
        <v>53</v>
      </c>
      <c r="L2586" t="s">
        <v>248</v>
      </c>
      <c r="M2586" t="s">
        <v>83</v>
      </c>
      <c r="N2586" s="11" t="s">
        <v>84</v>
      </c>
      <c r="O2586" s="11" t="s">
        <v>2274</v>
      </c>
      <c r="P2586">
        <v>5</v>
      </c>
      <c r="Q2586">
        <v>0</v>
      </c>
      <c r="R2586">
        <v>16.5</v>
      </c>
      <c r="S2586">
        <v>0</v>
      </c>
      <c r="T2586">
        <v>16.5</v>
      </c>
    </row>
    <row r="2587" spans="1:20" x14ac:dyDescent="0.25">
      <c r="A2587" t="s">
        <v>75</v>
      </c>
      <c r="B2587" t="s">
        <v>1417</v>
      </c>
      <c r="C2587" t="s">
        <v>27</v>
      </c>
      <c r="D2587" t="s">
        <v>1418</v>
      </c>
      <c r="E2587" t="s">
        <v>114</v>
      </c>
      <c r="F2587">
        <v>33157</v>
      </c>
      <c r="G2587" t="s">
        <v>817</v>
      </c>
      <c r="H2587" t="s">
        <v>80</v>
      </c>
      <c r="I2587" t="s">
        <v>81</v>
      </c>
      <c r="J2587" t="s">
        <v>82</v>
      </c>
      <c r="K2587" t="s">
        <v>53</v>
      </c>
      <c r="L2587" t="s">
        <v>193</v>
      </c>
      <c r="M2587" t="s">
        <v>83</v>
      </c>
      <c r="N2587" s="11" t="s">
        <v>84</v>
      </c>
      <c r="O2587" s="11" t="s">
        <v>2274</v>
      </c>
      <c r="P2587">
        <v>-62</v>
      </c>
      <c r="Q2587">
        <v>0</v>
      </c>
      <c r="R2587">
        <v>9479.7999999999993</v>
      </c>
      <c r="S2587">
        <v>0</v>
      </c>
      <c r="T2587">
        <v>9479.7999999999993</v>
      </c>
    </row>
    <row r="2588" spans="1:20" x14ac:dyDescent="0.25">
      <c r="A2588" t="s">
        <v>75</v>
      </c>
      <c r="B2588" t="s">
        <v>421</v>
      </c>
      <c r="C2588" t="s">
        <v>29</v>
      </c>
      <c r="D2588" t="s">
        <v>422</v>
      </c>
      <c r="E2588" t="s">
        <v>423</v>
      </c>
      <c r="F2588">
        <v>40505</v>
      </c>
      <c r="G2588" t="s">
        <v>450</v>
      </c>
      <c r="H2588" t="s">
        <v>80</v>
      </c>
      <c r="I2588" t="s">
        <v>81</v>
      </c>
      <c r="J2588" t="s">
        <v>90</v>
      </c>
      <c r="K2588" t="s">
        <v>51</v>
      </c>
      <c r="L2588" t="s">
        <v>250</v>
      </c>
      <c r="M2588" t="s">
        <v>92</v>
      </c>
      <c r="N2588" s="11" t="s">
        <v>84</v>
      </c>
      <c r="O2588" s="11" t="s">
        <v>2274</v>
      </c>
      <c r="P2588">
        <v>0</v>
      </c>
      <c r="Q2588">
        <v>3</v>
      </c>
      <c r="R2588">
        <v>0</v>
      </c>
      <c r="S2588">
        <v>32.549999999999997</v>
      </c>
      <c r="T2588">
        <v>-32.549999999999997</v>
      </c>
    </row>
    <row r="2589" spans="1:20" x14ac:dyDescent="0.25">
      <c r="A2589" t="s">
        <v>75</v>
      </c>
      <c r="B2589" t="s">
        <v>665</v>
      </c>
      <c r="C2589" t="s">
        <v>21</v>
      </c>
      <c r="D2589" t="s">
        <v>1153</v>
      </c>
      <c r="E2589" t="s">
        <v>235</v>
      </c>
      <c r="F2589">
        <v>63701</v>
      </c>
      <c r="G2589" t="s">
        <v>1073</v>
      </c>
      <c r="H2589" t="s">
        <v>80</v>
      </c>
      <c r="I2589" t="s">
        <v>281</v>
      </c>
      <c r="J2589" t="s">
        <v>90</v>
      </c>
      <c r="K2589" t="s">
        <v>42</v>
      </c>
      <c r="L2589" t="s">
        <v>91</v>
      </c>
      <c r="M2589" t="s">
        <v>92</v>
      </c>
      <c r="N2589" s="11" t="s">
        <v>84</v>
      </c>
      <c r="O2589" s="11" t="s">
        <v>2274</v>
      </c>
      <c r="P2589">
        <v>0</v>
      </c>
      <c r="Q2589">
        <v>16</v>
      </c>
      <c r="R2589">
        <v>0</v>
      </c>
      <c r="S2589">
        <v>485.12</v>
      </c>
      <c r="T2589">
        <v>-485.12</v>
      </c>
    </row>
    <row r="2590" spans="1:20" x14ac:dyDescent="0.25">
      <c r="A2590" t="s">
        <v>75</v>
      </c>
      <c r="B2590" t="s">
        <v>483</v>
      </c>
      <c r="C2590" t="s">
        <v>18</v>
      </c>
      <c r="D2590" t="s">
        <v>332</v>
      </c>
      <c r="E2590" t="s">
        <v>333</v>
      </c>
      <c r="F2590">
        <v>72401</v>
      </c>
      <c r="G2590" t="s">
        <v>317</v>
      </c>
      <c r="H2590" t="s">
        <v>80</v>
      </c>
      <c r="I2590" t="s">
        <v>164</v>
      </c>
      <c r="J2590" t="s">
        <v>90</v>
      </c>
      <c r="K2590" t="s">
        <v>38</v>
      </c>
      <c r="L2590" t="s">
        <v>129</v>
      </c>
      <c r="M2590" t="s">
        <v>188</v>
      </c>
      <c r="N2590" s="11" t="s">
        <v>84</v>
      </c>
      <c r="O2590" s="11" t="s">
        <v>2274</v>
      </c>
      <c r="P2590">
        <v>0</v>
      </c>
      <c r="Q2590">
        <v>5</v>
      </c>
      <c r="R2590">
        <v>0</v>
      </c>
      <c r="S2590">
        <v>743.25</v>
      </c>
      <c r="T2590">
        <v>-743.25</v>
      </c>
    </row>
    <row r="2591" spans="1:20" x14ac:dyDescent="0.25">
      <c r="A2591" t="s">
        <v>75</v>
      </c>
      <c r="B2591" t="s">
        <v>301</v>
      </c>
      <c r="C2591" t="s">
        <v>29</v>
      </c>
      <c r="D2591" t="s">
        <v>302</v>
      </c>
      <c r="E2591" t="s">
        <v>87</v>
      </c>
      <c r="F2591">
        <v>45005</v>
      </c>
      <c r="G2591" t="s">
        <v>277</v>
      </c>
      <c r="H2591" t="s">
        <v>80</v>
      </c>
      <c r="I2591" t="s">
        <v>81</v>
      </c>
      <c r="J2591" t="s">
        <v>90</v>
      </c>
      <c r="K2591" t="s">
        <v>42</v>
      </c>
      <c r="L2591" t="s">
        <v>91</v>
      </c>
      <c r="M2591" t="s">
        <v>188</v>
      </c>
      <c r="N2591" s="11" t="s">
        <v>84</v>
      </c>
      <c r="O2591" s="11" t="s">
        <v>2274</v>
      </c>
      <c r="P2591">
        <v>0</v>
      </c>
      <c r="Q2591">
        <v>14</v>
      </c>
      <c r="R2591">
        <v>0</v>
      </c>
      <c r="S2591">
        <v>17.5</v>
      </c>
      <c r="T2591">
        <v>-17.5</v>
      </c>
    </row>
    <row r="2592" spans="1:20" x14ac:dyDescent="0.25">
      <c r="A2592" t="s">
        <v>75</v>
      </c>
      <c r="B2592" t="s">
        <v>1332</v>
      </c>
      <c r="C2592" t="s">
        <v>19</v>
      </c>
      <c r="D2592" t="s">
        <v>154</v>
      </c>
      <c r="E2592" t="s">
        <v>155</v>
      </c>
      <c r="F2592">
        <v>89131</v>
      </c>
      <c r="G2592" t="s">
        <v>442</v>
      </c>
      <c r="H2592" t="s">
        <v>80</v>
      </c>
      <c r="I2592" t="s">
        <v>81</v>
      </c>
      <c r="J2592" t="s">
        <v>82</v>
      </c>
      <c r="K2592" t="s">
        <v>53</v>
      </c>
      <c r="L2592" t="s">
        <v>248</v>
      </c>
      <c r="M2592" t="s">
        <v>83</v>
      </c>
      <c r="N2592" s="11" t="s">
        <v>84</v>
      </c>
      <c r="O2592" s="11" t="s">
        <v>2274</v>
      </c>
      <c r="P2592">
        <v>-100</v>
      </c>
      <c r="Q2592">
        <v>0</v>
      </c>
      <c r="R2592">
        <v>450</v>
      </c>
      <c r="S2592">
        <v>0</v>
      </c>
      <c r="T2592">
        <v>450</v>
      </c>
    </row>
    <row r="2593" spans="1:20" x14ac:dyDescent="0.25">
      <c r="A2593" t="s">
        <v>75</v>
      </c>
      <c r="B2593" t="s">
        <v>120</v>
      </c>
      <c r="C2593" t="s">
        <v>22</v>
      </c>
      <c r="D2593" t="s">
        <v>121</v>
      </c>
      <c r="E2593" t="s">
        <v>122</v>
      </c>
      <c r="F2593">
        <v>20910</v>
      </c>
      <c r="G2593" t="s">
        <v>283</v>
      </c>
      <c r="H2593" t="s">
        <v>80</v>
      </c>
      <c r="I2593" t="s">
        <v>81</v>
      </c>
      <c r="J2593" t="s">
        <v>82</v>
      </c>
      <c r="K2593" t="s">
        <v>38</v>
      </c>
      <c r="L2593" t="s">
        <v>111</v>
      </c>
      <c r="M2593" t="s">
        <v>83</v>
      </c>
      <c r="N2593" s="11" t="s">
        <v>84</v>
      </c>
      <c r="O2593" s="11" t="s">
        <v>2274</v>
      </c>
      <c r="P2593">
        <v>-3</v>
      </c>
      <c r="Q2593">
        <v>0</v>
      </c>
      <c r="R2593">
        <v>230.1</v>
      </c>
      <c r="S2593">
        <v>0</v>
      </c>
      <c r="T2593">
        <v>230.1</v>
      </c>
    </row>
    <row r="2594" spans="1:20" x14ac:dyDescent="0.25">
      <c r="A2594" t="s">
        <v>75</v>
      </c>
      <c r="B2594" t="s">
        <v>239</v>
      </c>
      <c r="C2594" t="s">
        <v>27</v>
      </c>
      <c r="D2594" t="s">
        <v>240</v>
      </c>
      <c r="E2594" t="s">
        <v>114</v>
      </c>
      <c r="F2594">
        <v>33434</v>
      </c>
      <c r="G2594" t="s">
        <v>1681</v>
      </c>
      <c r="H2594" t="s">
        <v>133</v>
      </c>
      <c r="I2594" t="s">
        <v>81</v>
      </c>
      <c r="J2594" t="s">
        <v>90</v>
      </c>
      <c r="K2594" t="s">
        <v>53</v>
      </c>
      <c r="L2594" t="s">
        <v>436</v>
      </c>
      <c r="M2594" t="s">
        <v>229</v>
      </c>
      <c r="N2594" s="11" t="s">
        <v>84</v>
      </c>
      <c r="O2594" s="11" t="s">
        <v>2274</v>
      </c>
      <c r="P2594">
        <v>0</v>
      </c>
      <c r="Q2594">
        <v>91</v>
      </c>
      <c r="R2594">
        <v>0</v>
      </c>
      <c r="S2594">
        <v>1246.7</v>
      </c>
      <c r="T2594">
        <v>-1246.7</v>
      </c>
    </row>
    <row r="2595" spans="1:20" x14ac:dyDescent="0.25">
      <c r="A2595" t="s">
        <v>75</v>
      </c>
      <c r="B2595" t="s">
        <v>1437</v>
      </c>
      <c r="C2595" t="s">
        <v>23</v>
      </c>
      <c r="D2595" t="s">
        <v>326</v>
      </c>
      <c r="E2595" t="s">
        <v>327</v>
      </c>
      <c r="F2595">
        <v>97703</v>
      </c>
      <c r="G2595" t="s">
        <v>761</v>
      </c>
      <c r="H2595" t="s">
        <v>80</v>
      </c>
      <c r="I2595" t="s">
        <v>164</v>
      </c>
      <c r="J2595" t="s">
        <v>90</v>
      </c>
      <c r="K2595" t="s">
        <v>38</v>
      </c>
      <c r="L2595" t="s">
        <v>129</v>
      </c>
      <c r="M2595" t="s">
        <v>92</v>
      </c>
      <c r="N2595" s="11" t="s">
        <v>84</v>
      </c>
      <c r="O2595" s="11" t="s">
        <v>2274</v>
      </c>
      <c r="P2595">
        <v>0</v>
      </c>
      <c r="Q2595">
        <v>1</v>
      </c>
      <c r="R2595">
        <v>0</v>
      </c>
      <c r="S2595">
        <v>47.1</v>
      </c>
      <c r="T2595">
        <v>-47.1</v>
      </c>
    </row>
    <row r="2596" spans="1:20" x14ac:dyDescent="0.25">
      <c r="A2596" t="s">
        <v>75</v>
      </c>
      <c r="B2596" t="s">
        <v>310</v>
      </c>
      <c r="C2596" t="s">
        <v>19</v>
      </c>
      <c r="D2596" t="s">
        <v>172</v>
      </c>
      <c r="E2596" t="s">
        <v>147</v>
      </c>
      <c r="F2596">
        <v>85260</v>
      </c>
      <c r="G2596" t="s">
        <v>1682</v>
      </c>
      <c r="H2596" t="s">
        <v>80</v>
      </c>
      <c r="I2596" t="s">
        <v>81</v>
      </c>
      <c r="J2596" t="s">
        <v>82</v>
      </c>
      <c r="K2596" t="s">
        <v>53</v>
      </c>
      <c r="L2596" t="s">
        <v>165</v>
      </c>
      <c r="M2596" t="s">
        <v>83</v>
      </c>
      <c r="N2596" s="11" t="s">
        <v>84</v>
      </c>
      <c r="O2596" s="11" t="s">
        <v>2274</v>
      </c>
      <c r="P2596">
        <v>-3</v>
      </c>
      <c r="Q2596">
        <v>0</v>
      </c>
      <c r="R2596">
        <v>320.10000000000002</v>
      </c>
      <c r="S2596">
        <v>0</v>
      </c>
      <c r="T2596">
        <v>320.10000000000002</v>
      </c>
    </row>
    <row r="2597" spans="1:20" x14ac:dyDescent="0.25">
      <c r="A2597" t="s">
        <v>75</v>
      </c>
      <c r="B2597" t="s">
        <v>1161</v>
      </c>
      <c r="C2597" t="s">
        <v>27</v>
      </c>
      <c r="D2597" t="s">
        <v>499</v>
      </c>
      <c r="E2597" t="s">
        <v>114</v>
      </c>
      <c r="F2597">
        <v>33127</v>
      </c>
      <c r="G2597" t="s">
        <v>283</v>
      </c>
      <c r="H2597" t="s">
        <v>80</v>
      </c>
      <c r="I2597" t="s">
        <v>81</v>
      </c>
      <c r="J2597" t="s">
        <v>82</v>
      </c>
      <c r="K2597" t="s">
        <v>38</v>
      </c>
      <c r="L2597" t="s">
        <v>111</v>
      </c>
      <c r="M2597" t="s">
        <v>83</v>
      </c>
      <c r="N2597" s="11" t="s">
        <v>84</v>
      </c>
      <c r="O2597" s="11" t="s">
        <v>2274</v>
      </c>
      <c r="P2597">
        <v>-2</v>
      </c>
      <c r="Q2597">
        <v>0</v>
      </c>
      <c r="R2597">
        <v>153.4</v>
      </c>
      <c r="S2597">
        <v>0</v>
      </c>
      <c r="T2597">
        <v>153.4</v>
      </c>
    </row>
    <row r="2598" spans="1:20" x14ac:dyDescent="0.25">
      <c r="A2598" t="s">
        <v>75</v>
      </c>
      <c r="B2598" t="s">
        <v>284</v>
      </c>
      <c r="C2598" t="s">
        <v>25</v>
      </c>
      <c r="D2598" t="s">
        <v>285</v>
      </c>
      <c r="E2598" t="s">
        <v>186</v>
      </c>
      <c r="F2598">
        <v>11730</v>
      </c>
      <c r="G2598" t="s">
        <v>1125</v>
      </c>
      <c r="H2598" t="s">
        <v>80</v>
      </c>
      <c r="I2598" t="s">
        <v>81</v>
      </c>
      <c r="J2598" t="s">
        <v>82</v>
      </c>
      <c r="K2598" t="s">
        <v>42</v>
      </c>
      <c r="L2598" t="s">
        <v>91</v>
      </c>
      <c r="M2598" t="s">
        <v>83</v>
      </c>
      <c r="N2598" s="11" t="s">
        <v>84</v>
      </c>
      <c r="O2598" s="11" t="s">
        <v>2274</v>
      </c>
      <c r="P2598">
        <v>-6</v>
      </c>
      <c r="Q2598">
        <v>0</v>
      </c>
      <c r="R2598">
        <v>892.08</v>
      </c>
      <c r="S2598">
        <v>0</v>
      </c>
      <c r="T2598">
        <v>892.08</v>
      </c>
    </row>
    <row r="2599" spans="1:20" x14ac:dyDescent="0.25">
      <c r="A2599" t="s">
        <v>75</v>
      </c>
      <c r="B2599" t="s">
        <v>269</v>
      </c>
      <c r="C2599" t="s">
        <v>27</v>
      </c>
      <c r="D2599" t="s">
        <v>270</v>
      </c>
      <c r="E2599" t="s">
        <v>114</v>
      </c>
      <c r="F2599">
        <v>33813</v>
      </c>
      <c r="G2599" t="s">
        <v>674</v>
      </c>
      <c r="H2599" t="s">
        <v>80</v>
      </c>
      <c r="I2599" t="s">
        <v>81</v>
      </c>
      <c r="J2599" t="s">
        <v>90</v>
      </c>
      <c r="K2599" t="s">
        <v>53</v>
      </c>
      <c r="L2599" t="s">
        <v>675</v>
      </c>
      <c r="M2599" t="s">
        <v>92</v>
      </c>
      <c r="N2599" s="11" t="s">
        <v>84</v>
      </c>
      <c r="O2599" s="11" t="s">
        <v>2274</v>
      </c>
      <c r="P2599">
        <v>0</v>
      </c>
      <c r="Q2599">
        <v>2</v>
      </c>
      <c r="R2599">
        <v>0</v>
      </c>
      <c r="S2599">
        <v>181</v>
      </c>
      <c r="T2599">
        <v>-181</v>
      </c>
    </row>
    <row r="2600" spans="1:20" x14ac:dyDescent="0.25">
      <c r="A2600" t="s">
        <v>75</v>
      </c>
      <c r="B2600" t="s">
        <v>1345</v>
      </c>
      <c r="C2600" t="s">
        <v>18</v>
      </c>
      <c r="D2600" t="s">
        <v>1346</v>
      </c>
      <c r="E2600" t="s">
        <v>926</v>
      </c>
      <c r="F2600">
        <v>73120</v>
      </c>
      <c r="G2600" t="s">
        <v>292</v>
      </c>
      <c r="H2600" t="s">
        <v>80</v>
      </c>
      <c r="I2600" t="s">
        <v>81</v>
      </c>
      <c r="J2600" t="s">
        <v>82</v>
      </c>
      <c r="K2600" t="s">
        <v>38</v>
      </c>
      <c r="L2600" t="s">
        <v>111</v>
      </c>
      <c r="M2600" t="s">
        <v>83</v>
      </c>
      <c r="N2600" s="11" t="s">
        <v>84</v>
      </c>
      <c r="O2600" s="11" t="s">
        <v>2274</v>
      </c>
      <c r="P2600">
        <v>-1</v>
      </c>
      <c r="Q2600">
        <v>0</v>
      </c>
      <c r="R2600">
        <v>149.75</v>
      </c>
      <c r="S2600">
        <v>0</v>
      </c>
      <c r="T2600">
        <v>149.75</v>
      </c>
    </row>
    <row r="2601" spans="1:20" x14ac:dyDescent="0.25">
      <c r="A2601" t="s">
        <v>75</v>
      </c>
      <c r="B2601" t="s">
        <v>813</v>
      </c>
      <c r="C2601" t="s">
        <v>19</v>
      </c>
      <c r="D2601" t="s">
        <v>172</v>
      </c>
      <c r="E2601" t="s">
        <v>147</v>
      </c>
      <c r="F2601">
        <v>95255</v>
      </c>
      <c r="G2601" t="s">
        <v>493</v>
      </c>
      <c r="H2601" t="s">
        <v>80</v>
      </c>
      <c r="I2601" t="s">
        <v>81</v>
      </c>
      <c r="J2601" t="s">
        <v>82</v>
      </c>
      <c r="K2601" t="s">
        <v>39</v>
      </c>
      <c r="L2601" t="s">
        <v>39</v>
      </c>
      <c r="M2601" t="s">
        <v>92</v>
      </c>
      <c r="N2601" s="11" t="s">
        <v>84</v>
      </c>
      <c r="O2601" s="11" t="s">
        <v>2274</v>
      </c>
      <c r="P2601">
        <v>-1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 t="s">
        <v>75</v>
      </c>
      <c r="B2602" t="s">
        <v>596</v>
      </c>
      <c r="C2602" t="s">
        <v>26</v>
      </c>
      <c r="D2602" t="s">
        <v>597</v>
      </c>
      <c r="E2602" t="s">
        <v>109</v>
      </c>
      <c r="F2602">
        <v>28164</v>
      </c>
      <c r="G2602" t="s">
        <v>181</v>
      </c>
      <c r="H2602" t="s">
        <v>80</v>
      </c>
      <c r="I2602" t="s">
        <v>81</v>
      </c>
      <c r="J2602" t="s">
        <v>82</v>
      </c>
      <c r="K2602" t="s">
        <v>38</v>
      </c>
      <c r="L2602" t="s">
        <v>111</v>
      </c>
      <c r="M2602" t="s">
        <v>83</v>
      </c>
      <c r="N2602" s="11" t="s">
        <v>84</v>
      </c>
      <c r="O2602" s="11" t="s">
        <v>2274</v>
      </c>
      <c r="P2602">
        <v>1</v>
      </c>
      <c r="Q2602">
        <v>0</v>
      </c>
      <c r="R2602">
        <v>211.2</v>
      </c>
      <c r="S2602">
        <v>0</v>
      </c>
      <c r="T2602">
        <v>211.2</v>
      </c>
    </row>
    <row r="2603" spans="1:20" x14ac:dyDescent="0.25">
      <c r="A2603" t="s">
        <v>75</v>
      </c>
      <c r="B2603" t="s">
        <v>447</v>
      </c>
      <c r="C2603" t="s">
        <v>26</v>
      </c>
      <c r="D2603" t="s">
        <v>448</v>
      </c>
      <c r="E2603" t="s">
        <v>109</v>
      </c>
      <c r="F2603">
        <v>228031</v>
      </c>
      <c r="G2603" t="s">
        <v>119</v>
      </c>
      <c r="H2603" t="s">
        <v>80</v>
      </c>
      <c r="I2603" t="s">
        <v>81</v>
      </c>
      <c r="J2603" t="s">
        <v>82</v>
      </c>
      <c r="K2603" t="s">
        <v>38</v>
      </c>
      <c r="L2603" t="s">
        <v>111</v>
      </c>
      <c r="M2603" t="s">
        <v>83</v>
      </c>
      <c r="N2603" s="11" t="s">
        <v>84</v>
      </c>
      <c r="O2603" s="11" t="s">
        <v>2274</v>
      </c>
      <c r="P2603">
        <v>-1</v>
      </c>
      <c r="Q2603">
        <v>0</v>
      </c>
      <c r="R2603">
        <v>126.7</v>
      </c>
      <c r="S2603">
        <v>0</v>
      </c>
      <c r="T2603">
        <v>126.7</v>
      </c>
    </row>
    <row r="2604" spans="1:20" x14ac:dyDescent="0.25">
      <c r="A2604" t="s">
        <v>75</v>
      </c>
      <c r="B2604" t="s">
        <v>293</v>
      </c>
      <c r="C2604" t="s">
        <v>28</v>
      </c>
      <c r="D2604" t="s">
        <v>294</v>
      </c>
      <c r="E2604" t="s">
        <v>295</v>
      </c>
      <c r="F2604">
        <v>84107</v>
      </c>
      <c r="G2604" t="s">
        <v>1128</v>
      </c>
      <c r="H2604" t="s">
        <v>80</v>
      </c>
      <c r="I2604" t="s">
        <v>81</v>
      </c>
      <c r="J2604" t="s">
        <v>90</v>
      </c>
      <c r="K2604" t="s">
        <v>38</v>
      </c>
      <c r="L2604" t="s">
        <v>111</v>
      </c>
      <c r="M2604" t="s">
        <v>92</v>
      </c>
      <c r="N2604" s="11" t="s">
        <v>84</v>
      </c>
      <c r="O2604" s="11" t="s">
        <v>2274</v>
      </c>
      <c r="P2604">
        <v>0</v>
      </c>
      <c r="Q2604">
        <v>2</v>
      </c>
      <c r="R2604">
        <v>0</v>
      </c>
      <c r="S2604">
        <v>139.5</v>
      </c>
      <c r="T2604">
        <v>-139.5</v>
      </c>
    </row>
    <row r="2605" spans="1:20" x14ac:dyDescent="0.25">
      <c r="A2605" t="s">
        <v>75</v>
      </c>
      <c r="B2605" t="s">
        <v>258</v>
      </c>
      <c r="C2605" t="s">
        <v>28</v>
      </c>
      <c r="D2605" t="s">
        <v>386</v>
      </c>
      <c r="E2605" t="s">
        <v>387</v>
      </c>
      <c r="F2605">
        <v>87109</v>
      </c>
      <c r="G2605" t="s">
        <v>348</v>
      </c>
      <c r="H2605" t="s">
        <v>80</v>
      </c>
      <c r="I2605" t="s">
        <v>81</v>
      </c>
      <c r="J2605" t="s">
        <v>90</v>
      </c>
      <c r="K2605" t="s">
        <v>53</v>
      </c>
      <c r="L2605" t="s">
        <v>193</v>
      </c>
      <c r="M2605" t="s">
        <v>92</v>
      </c>
      <c r="N2605" s="11" t="s">
        <v>84</v>
      </c>
      <c r="O2605" s="11" t="s">
        <v>2274</v>
      </c>
      <c r="P2605">
        <v>0</v>
      </c>
      <c r="Q2605">
        <v>16</v>
      </c>
      <c r="R2605">
        <v>0</v>
      </c>
      <c r="S2605">
        <v>2471.1999999999998</v>
      </c>
      <c r="T2605">
        <v>-2471.1999999999998</v>
      </c>
    </row>
    <row r="2606" spans="1:20" x14ac:dyDescent="0.25">
      <c r="A2606" t="s">
        <v>75</v>
      </c>
      <c r="B2606" t="s">
        <v>258</v>
      </c>
      <c r="C2606" t="s">
        <v>28</v>
      </c>
      <c r="D2606" t="s">
        <v>259</v>
      </c>
      <c r="E2606" t="s">
        <v>95</v>
      </c>
      <c r="F2606">
        <v>80222</v>
      </c>
      <c r="G2606" t="s">
        <v>1001</v>
      </c>
      <c r="H2606" t="s">
        <v>80</v>
      </c>
      <c r="I2606" t="s">
        <v>281</v>
      </c>
      <c r="J2606" t="s">
        <v>82</v>
      </c>
      <c r="K2606" t="s">
        <v>42</v>
      </c>
      <c r="L2606" t="s">
        <v>91</v>
      </c>
      <c r="M2606" t="s">
        <v>83</v>
      </c>
      <c r="N2606" s="11" t="s">
        <v>84</v>
      </c>
      <c r="O2606" s="11" t="s">
        <v>2274</v>
      </c>
      <c r="P2606">
        <v>-50</v>
      </c>
      <c r="Q2606">
        <v>0</v>
      </c>
      <c r="R2606">
        <v>-0.01</v>
      </c>
      <c r="S2606">
        <v>0</v>
      </c>
      <c r="T2606">
        <v>-0.01</v>
      </c>
    </row>
    <row r="2607" spans="1:20" x14ac:dyDescent="0.25">
      <c r="A2607" t="s">
        <v>75</v>
      </c>
      <c r="B2607" t="s">
        <v>668</v>
      </c>
      <c r="C2607" t="s">
        <v>28</v>
      </c>
      <c r="D2607" t="s">
        <v>623</v>
      </c>
      <c r="E2607" t="s">
        <v>95</v>
      </c>
      <c r="F2607">
        <v>80130</v>
      </c>
      <c r="G2607" t="s">
        <v>1701</v>
      </c>
      <c r="H2607" t="s">
        <v>80</v>
      </c>
      <c r="I2607" t="s">
        <v>89</v>
      </c>
      <c r="J2607" t="s">
        <v>82</v>
      </c>
      <c r="K2607" t="s">
        <v>41</v>
      </c>
      <c r="L2607" t="s">
        <v>724</v>
      </c>
      <c r="M2607" t="s">
        <v>83</v>
      </c>
      <c r="N2607" s="11" t="s">
        <v>84</v>
      </c>
      <c r="O2607" s="11" t="s">
        <v>2274</v>
      </c>
      <c r="P2607">
        <v>-6</v>
      </c>
      <c r="Q2607">
        <v>0</v>
      </c>
      <c r="R2607">
        <v>275.39999999999998</v>
      </c>
      <c r="S2607">
        <v>0</v>
      </c>
      <c r="T2607">
        <v>275.39999999999998</v>
      </c>
    </row>
    <row r="2608" spans="1:20" x14ac:dyDescent="0.25">
      <c r="A2608" t="s">
        <v>75</v>
      </c>
      <c r="B2608" t="s">
        <v>85</v>
      </c>
      <c r="C2608" t="s">
        <v>29</v>
      </c>
      <c r="D2608" t="s">
        <v>86</v>
      </c>
      <c r="E2608" t="s">
        <v>87</v>
      </c>
      <c r="F2608">
        <v>45040</v>
      </c>
      <c r="G2608" t="s">
        <v>96</v>
      </c>
      <c r="H2608" t="s">
        <v>80</v>
      </c>
      <c r="I2608" t="s">
        <v>281</v>
      </c>
      <c r="J2608" t="s">
        <v>90</v>
      </c>
      <c r="K2608" t="s">
        <v>42</v>
      </c>
      <c r="L2608" t="s">
        <v>97</v>
      </c>
      <c r="M2608" t="s">
        <v>92</v>
      </c>
      <c r="N2608" s="11" t="s">
        <v>84</v>
      </c>
      <c r="O2608" s="11" t="s">
        <v>2274</v>
      </c>
      <c r="P2608">
        <v>0</v>
      </c>
      <c r="Q2608">
        <v>24</v>
      </c>
      <c r="R2608">
        <v>0</v>
      </c>
      <c r="S2608">
        <v>28.56</v>
      </c>
      <c r="T2608">
        <v>-28.56</v>
      </c>
    </row>
    <row r="2609" spans="1:20" x14ac:dyDescent="0.25">
      <c r="A2609" t="s">
        <v>75</v>
      </c>
      <c r="B2609" t="s">
        <v>975</v>
      </c>
      <c r="C2609" t="s">
        <v>27</v>
      </c>
      <c r="D2609" t="s">
        <v>705</v>
      </c>
      <c r="E2609" t="s">
        <v>114</v>
      </c>
      <c r="F2609">
        <v>33122</v>
      </c>
      <c r="G2609" t="s">
        <v>806</v>
      </c>
      <c r="H2609" t="s">
        <v>80</v>
      </c>
      <c r="I2609" t="s">
        <v>81</v>
      </c>
      <c r="J2609" t="s">
        <v>90</v>
      </c>
      <c r="K2609" t="s">
        <v>42</v>
      </c>
      <c r="L2609" t="s">
        <v>91</v>
      </c>
      <c r="M2609" t="s">
        <v>188</v>
      </c>
      <c r="N2609" s="11" t="s">
        <v>84</v>
      </c>
      <c r="O2609" s="11" t="s">
        <v>2274</v>
      </c>
      <c r="P2609">
        <v>0</v>
      </c>
      <c r="Q2609">
        <v>6</v>
      </c>
      <c r="R2609">
        <v>0</v>
      </c>
      <c r="S2609">
        <v>165.9</v>
      </c>
      <c r="T2609">
        <v>-165.9</v>
      </c>
    </row>
    <row r="2610" spans="1:20" x14ac:dyDescent="0.25">
      <c r="A2610" t="s">
        <v>75</v>
      </c>
      <c r="B2610" t="s">
        <v>258</v>
      </c>
      <c r="C2610" t="s">
        <v>28</v>
      </c>
      <c r="D2610" t="s">
        <v>259</v>
      </c>
      <c r="E2610" t="s">
        <v>95</v>
      </c>
      <c r="F2610">
        <v>80222</v>
      </c>
      <c r="G2610" t="s">
        <v>412</v>
      </c>
      <c r="H2610" t="s">
        <v>80</v>
      </c>
      <c r="I2610" t="s">
        <v>81</v>
      </c>
      <c r="J2610" t="s">
        <v>90</v>
      </c>
      <c r="K2610" t="s">
        <v>44</v>
      </c>
      <c r="L2610" t="s">
        <v>144</v>
      </c>
      <c r="M2610" t="s">
        <v>92</v>
      </c>
      <c r="N2610" s="11" t="s">
        <v>84</v>
      </c>
      <c r="O2610" s="11" t="s">
        <v>2274</v>
      </c>
      <c r="P2610">
        <v>0</v>
      </c>
      <c r="Q2610">
        <v>26</v>
      </c>
      <c r="R2610">
        <v>0</v>
      </c>
      <c r="S2610">
        <v>237.9</v>
      </c>
      <c r="T2610">
        <v>-237.9</v>
      </c>
    </row>
    <row r="2611" spans="1:20" x14ac:dyDescent="0.25">
      <c r="A2611" t="s">
        <v>75</v>
      </c>
      <c r="B2611" t="s">
        <v>606</v>
      </c>
      <c r="C2611" t="s">
        <v>27</v>
      </c>
      <c r="D2611" t="s">
        <v>237</v>
      </c>
      <c r="E2611" t="s">
        <v>114</v>
      </c>
      <c r="F2611">
        <v>34243</v>
      </c>
      <c r="G2611" t="s">
        <v>308</v>
      </c>
      <c r="H2611" t="s">
        <v>80</v>
      </c>
      <c r="I2611" t="s">
        <v>281</v>
      </c>
      <c r="J2611" t="s">
        <v>90</v>
      </c>
      <c r="K2611" t="s">
        <v>53</v>
      </c>
      <c r="L2611" t="s">
        <v>165</v>
      </c>
      <c r="M2611" t="s">
        <v>92</v>
      </c>
      <c r="N2611" s="11" t="s">
        <v>84</v>
      </c>
      <c r="O2611" s="11" t="s">
        <v>2274</v>
      </c>
      <c r="P2611">
        <v>0</v>
      </c>
      <c r="Q2611">
        <v>3</v>
      </c>
      <c r="R2611">
        <v>0</v>
      </c>
      <c r="S2611">
        <v>291</v>
      </c>
      <c r="T2611">
        <v>-291</v>
      </c>
    </row>
    <row r="2612" spans="1:20" x14ac:dyDescent="0.25">
      <c r="A2612" t="s">
        <v>75</v>
      </c>
      <c r="B2612" t="s">
        <v>790</v>
      </c>
      <c r="C2612" t="s">
        <v>25</v>
      </c>
      <c r="D2612" t="s">
        <v>791</v>
      </c>
      <c r="E2612" t="s">
        <v>186</v>
      </c>
      <c r="F2612">
        <v>7039</v>
      </c>
      <c r="G2612" t="s">
        <v>173</v>
      </c>
      <c r="H2612" t="s">
        <v>80</v>
      </c>
      <c r="I2612" t="s">
        <v>81</v>
      </c>
      <c r="J2612" t="s">
        <v>82</v>
      </c>
      <c r="K2612" t="s">
        <v>36</v>
      </c>
      <c r="L2612" t="s">
        <v>36</v>
      </c>
      <c r="M2612" t="s">
        <v>83</v>
      </c>
      <c r="N2612" s="11" t="s">
        <v>84</v>
      </c>
      <c r="O2612" s="11" t="s">
        <v>2274</v>
      </c>
      <c r="P2612">
        <v>1</v>
      </c>
      <c r="Q2612">
        <v>0</v>
      </c>
      <c r="R2612">
        <v>89.05</v>
      </c>
      <c r="S2612">
        <v>0</v>
      </c>
      <c r="T2612">
        <v>89.05</v>
      </c>
    </row>
    <row r="2613" spans="1:20" x14ac:dyDescent="0.25">
      <c r="A2613" t="s">
        <v>75</v>
      </c>
      <c r="B2613" t="s">
        <v>588</v>
      </c>
      <c r="C2613" t="s">
        <v>21</v>
      </c>
      <c r="D2613" t="s">
        <v>589</v>
      </c>
      <c r="E2613" t="s">
        <v>159</v>
      </c>
      <c r="F2613">
        <v>66227</v>
      </c>
      <c r="G2613" t="s">
        <v>1016</v>
      </c>
      <c r="H2613" t="s">
        <v>80</v>
      </c>
      <c r="I2613" t="s">
        <v>281</v>
      </c>
      <c r="J2613" t="s">
        <v>82</v>
      </c>
      <c r="K2613" t="s">
        <v>42</v>
      </c>
      <c r="L2613" t="s">
        <v>91</v>
      </c>
      <c r="M2613" t="s">
        <v>83</v>
      </c>
      <c r="N2613" s="11" t="s">
        <v>84</v>
      </c>
      <c r="O2613" s="11" t="s">
        <v>2274</v>
      </c>
      <c r="P2613">
        <v>-39</v>
      </c>
      <c r="Q2613">
        <v>0</v>
      </c>
      <c r="R2613">
        <v>659.1</v>
      </c>
      <c r="S2613">
        <v>0</v>
      </c>
      <c r="T2613">
        <v>659.1</v>
      </c>
    </row>
    <row r="2614" spans="1:20" x14ac:dyDescent="0.25">
      <c r="A2614" t="s">
        <v>75</v>
      </c>
      <c r="B2614" t="s">
        <v>438</v>
      </c>
      <c r="C2614" t="s">
        <v>18</v>
      </c>
      <c r="D2614" t="s">
        <v>439</v>
      </c>
      <c r="E2614" t="s">
        <v>191</v>
      </c>
      <c r="F2614">
        <v>77063</v>
      </c>
      <c r="G2614" t="s">
        <v>1089</v>
      </c>
      <c r="H2614" t="s">
        <v>80</v>
      </c>
      <c r="I2614" t="s">
        <v>89</v>
      </c>
      <c r="J2614" t="s">
        <v>82</v>
      </c>
      <c r="K2614" t="s">
        <v>54</v>
      </c>
      <c r="L2614" t="s">
        <v>342</v>
      </c>
      <c r="M2614" t="s">
        <v>83</v>
      </c>
      <c r="N2614" s="11" t="s">
        <v>84</v>
      </c>
      <c r="O2614" s="11" t="s">
        <v>2274</v>
      </c>
      <c r="P2614">
        <v>-8</v>
      </c>
      <c r="Q2614">
        <v>0</v>
      </c>
      <c r="R2614">
        <v>89.28</v>
      </c>
      <c r="S2614">
        <v>0</v>
      </c>
      <c r="T2614">
        <v>89.28</v>
      </c>
    </row>
    <row r="2615" spans="1:20" x14ac:dyDescent="0.25">
      <c r="A2615" t="s">
        <v>75</v>
      </c>
      <c r="B2615" t="s">
        <v>189</v>
      </c>
      <c r="C2615" t="s">
        <v>18</v>
      </c>
      <c r="D2615" t="s">
        <v>190</v>
      </c>
      <c r="E2615" t="s">
        <v>191</v>
      </c>
      <c r="F2615">
        <v>76262</v>
      </c>
      <c r="G2615" t="s">
        <v>1155</v>
      </c>
      <c r="H2615" t="s">
        <v>80</v>
      </c>
      <c r="I2615" t="s">
        <v>81</v>
      </c>
      <c r="J2615" t="s">
        <v>82</v>
      </c>
      <c r="K2615" t="s">
        <v>38</v>
      </c>
      <c r="L2615" t="s">
        <v>129</v>
      </c>
      <c r="M2615" t="s">
        <v>83</v>
      </c>
      <c r="N2615" s="11" t="s">
        <v>84</v>
      </c>
      <c r="O2615" s="11" t="s">
        <v>2274</v>
      </c>
      <c r="P2615">
        <v>-1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t="s">
        <v>75</v>
      </c>
      <c r="B2616" t="s">
        <v>1350</v>
      </c>
      <c r="C2616" t="s">
        <v>28</v>
      </c>
      <c r="D2616" t="s">
        <v>1351</v>
      </c>
      <c r="E2616" t="s">
        <v>295</v>
      </c>
      <c r="F2616">
        <v>84337</v>
      </c>
      <c r="G2616" t="s">
        <v>1684</v>
      </c>
      <c r="H2616" t="s">
        <v>80</v>
      </c>
      <c r="I2616" t="s">
        <v>81</v>
      </c>
      <c r="J2616" t="s">
        <v>82</v>
      </c>
      <c r="K2616" t="s">
        <v>39</v>
      </c>
      <c r="L2616" t="s">
        <v>39</v>
      </c>
      <c r="M2616" t="s">
        <v>92</v>
      </c>
      <c r="N2616" s="11" t="s">
        <v>84</v>
      </c>
      <c r="O2616" s="11" t="s">
        <v>2274</v>
      </c>
      <c r="P2616">
        <v>1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t="s">
        <v>75</v>
      </c>
      <c r="B2617" t="s">
        <v>1484</v>
      </c>
      <c r="C2617" t="s">
        <v>23</v>
      </c>
      <c r="D2617" t="s">
        <v>504</v>
      </c>
      <c r="E2617" t="s">
        <v>327</v>
      </c>
      <c r="F2617">
        <v>97223</v>
      </c>
      <c r="G2617" t="s">
        <v>512</v>
      </c>
      <c r="H2617" t="s">
        <v>80</v>
      </c>
      <c r="I2617" t="s">
        <v>81</v>
      </c>
      <c r="J2617" t="s">
        <v>82</v>
      </c>
      <c r="K2617" t="s">
        <v>42</v>
      </c>
      <c r="L2617" t="s">
        <v>91</v>
      </c>
      <c r="M2617" t="s">
        <v>83</v>
      </c>
      <c r="N2617" s="11" t="s">
        <v>84</v>
      </c>
      <c r="O2617" s="11" t="s">
        <v>2274</v>
      </c>
      <c r="P2617">
        <v>0</v>
      </c>
      <c r="Q2617">
        <v>0</v>
      </c>
      <c r="R2617">
        <v>117.88</v>
      </c>
      <c r="S2617">
        <v>0</v>
      </c>
      <c r="T2617">
        <v>117.88</v>
      </c>
    </row>
    <row r="2618" spans="1:20" x14ac:dyDescent="0.25">
      <c r="A2618" t="s">
        <v>75</v>
      </c>
      <c r="B2618" t="s">
        <v>1255</v>
      </c>
      <c r="C2618" t="s">
        <v>27</v>
      </c>
      <c r="D2618" t="s">
        <v>1256</v>
      </c>
      <c r="E2618" t="s">
        <v>114</v>
      </c>
      <c r="F2618">
        <v>32541</v>
      </c>
      <c r="G2618" t="s">
        <v>205</v>
      </c>
      <c r="H2618" t="s">
        <v>80</v>
      </c>
      <c r="I2618" t="s">
        <v>281</v>
      </c>
      <c r="J2618" t="s">
        <v>90</v>
      </c>
      <c r="K2618" t="s">
        <v>42</v>
      </c>
      <c r="L2618" t="s">
        <v>91</v>
      </c>
      <c r="M2618" t="s">
        <v>92</v>
      </c>
      <c r="N2618" s="11" t="s">
        <v>84</v>
      </c>
      <c r="O2618" s="11" t="s">
        <v>2274</v>
      </c>
      <c r="P2618">
        <v>0</v>
      </c>
      <c r="Q2618">
        <v>2</v>
      </c>
      <c r="R2618">
        <v>0</v>
      </c>
      <c r="S2618">
        <v>18.5</v>
      </c>
      <c r="T2618">
        <v>-18.5</v>
      </c>
    </row>
    <row r="2619" spans="1:20" x14ac:dyDescent="0.25">
      <c r="A2619" t="s">
        <v>75</v>
      </c>
      <c r="B2619" t="s">
        <v>702</v>
      </c>
      <c r="C2619" t="s">
        <v>25</v>
      </c>
      <c r="D2619" t="s">
        <v>703</v>
      </c>
      <c r="E2619" t="s">
        <v>262</v>
      </c>
      <c r="F2619">
        <v>7724</v>
      </c>
      <c r="G2619" t="s">
        <v>311</v>
      </c>
      <c r="H2619" t="s">
        <v>80</v>
      </c>
      <c r="I2619" t="s">
        <v>164</v>
      </c>
      <c r="J2619" t="s">
        <v>90</v>
      </c>
      <c r="K2619" t="s">
        <v>38</v>
      </c>
      <c r="L2619" t="s">
        <v>129</v>
      </c>
      <c r="M2619" t="s">
        <v>92</v>
      </c>
      <c r="N2619" s="11" t="s">
        <v>84</v>
      </c>
      <c r="O2619" s="11" t="s">
        <v>2274</v>
      </c>
      <c r="P2619">
        <v>0</v>
      </c>
      <c r="Q2619">
        <v>1</v>
      </c>
      <c r="R2619">
        <v>0</v>
      </c>
      <c r="S2619">
        <v>45.26</v>
      </c>
      <c r="T2619">
        <v>-45.26</v>
      </c>
    </row>
    <row r="2620" spans="1:20" x14ac:dyDescent="0.25">
      <c r="A2620" t="s">
        <v>75</v>
      </c>
      <c r="B2620" t="s">
        <v>269</v>
      </c>
      <c r="C2620" t="s">
        <v>27</v>
      </c>
      <c r="D2620" t="s">
        <v>270</v>
      </c>
      <c r="E2620" t="s">
        <v>114</v>
      </c>
      <c r="F2620">
        <v>33813</v>
      </c>
      <c r="G2620" t="s">
        <v>224</v>
      </c>
      <c r="H2620" t="s">
        <v>80</v>
      </c>
      <c r="I2620" t="s">
        <v>81</v>
      </c>
      <c r="J2620" t="s">
        <v>82</v>
      </c>
      <c r="K2620" t="s">
        <v>38</v>
      </c>
      <c r="L2620" t="s">
        <v>111</v>
      </c>
      <c r="M2620" t="s">
        <v>83</v>
      </c>
      <c r="N2620" s="11" t="s">
        <v>84</v>
      </c>
      <c r="O2620" s="11" t="s">
        <v>2274</v>
      </c>
      <c r="P2620">
        <v>-2</v>
      </c>
      <c r="Q2620">
        <v>0</v>
      </c>
      <c r="R2620">
        <v>225.8</v>
      </c>
      <c r="S2620">
        <v>0</v>
      </c>
      <c r="T2620">
        <v>225.8</v>
      </c>
    </row>
    <row r="2621" spans="1:20" x14ac:dyDescent="0.25">
      <c r="A2621" t="s">
        <v>75</v>
      </c>
      <c r="B2621" t="s">
        <v>380</v>
      </c>
      <c r="C2621" t="s">
        <v>18</v>
      </c>
      <c r="D2621" t="s">
        <v>381</v>
      </c>
      <c r="E2621" t="s">
        <v>191</v>
      </c>
      <c r="F2621">
        <v>75071</v>
      </c>
      <c r="G2621" t="s">
        <v>183</v>
      </c>
      <c r="H2621" t="s">
        <v>80</v>
      </c>
      <c r="I2621" t="s">
        <v>81</v>
      </c>
      <c r="J2621" t="s">
        <v>82</v>
      </c>
      <c r="K2621" t="s">
        <v>42</v>
      </c>
      <c r="L2621" t="s">
        <v>91</v>
      </c>
      <c r="M2621" t="s">
        <v>83</v>
      </c>
      <c r="N2621" s="11" t="s">
        <v>84</v>
      </c>
      <c r="O2621" s="11" t="s">
        <v>2274</v>
      </c>
      <c r="P2621">
        <v>1</v>
      </c>
      <c r="Q2621">
        <v>0</v>
      </c>
      <c r="R2621">
        <v>371.5</v>
      </c>
      <c r="S2621">
        <v>0</v>
      </c>
      <c r="T2621">
        <v>371.5</v>
      </c>
    </row>
    <row r="2622" spans="1:20" x14ac:dyDescent="0.25">
      <c r="A2622" t="s">
        <v>75</v>
      </c>
      <c r="B2622" t="s">
        <v>708</v>
      </c>
      <c r="C2622" t="s">
        <v>23</v>
      </c>
      <c r="D2622" t="s">
        <v>2113</v>
      </c>
      <c r="E2622" t="s">
        <v>176</v>
      </c>
      <c r="F2622">
        <v>99216</v>
      </c>
      <c r="G2622" t="s">
        <v>629</v>
      </c>
      <c r="H2622" t="s">
        <v>80</v>
      </c>
      <c r="I2622" t="s">
        <v>81</v>
      </c>
      <c r="J2622" t="s">
        <v>90</v>
      </c>
      <c r="K2622" t="s">
        <v>38</v>
      </c>
      <c r="L2622" t="s">
        <v>111</v>
      </c>
      <c r="M2622" t="s">
        <v>92</v>
      </c>
      <c r="N2622" s="11" t="s">
        <v>84</v>
      </c>
      <c r="O2622" s="11" t="s">
        <v>2274</v>
      </c>
      <c r="P2622">
        <v>0</v>
      </c>
      <c r="Q2622">
        <v>1</v>
      </c>
      <c r="R2622">
        <v>0</v>
      </c>
      <c r="S2622">
        <v>46.05</v>
      </c>
      <c r="T2622">
        <v>-46.05</v>
      </c>
    </row>
    <row r="2623" spans="1:20" x14ac:dyDescent="0.25">
      <c r="A2623" t="s">
        <v>75</v>
      </c>
      <c r="B2623" t="s">
        <v>1090</v>
      </c>
      <c r="C2623" t="s">
        <v>23</v>
      </c>
      <c r="D2623" t="s">
        <v>1091</v>
      </c>
      <c r="E2623" t="s">
        <v>176</v>
      </c>
      <c r="F2623">
        <v>98502</v>
      </c>
      <c r="G2623" t="s">
        <v>173</v>
      </c>
      <c r="H2623" t="s">
        <v>80</v>
      </c>
      <c r="I2623" t="s">
        <v>81</v>
      </c>
      <c r="J2623" t="s">
        <v>82</v>
      </c>
      <c r="K2623" t="s">
        <v>36</v>
      </c>
      <c r="L2623" t="s">
        <v>36</v>
      </c>
      <c r="M2623" t="s">
        <v>83</v>
      </c>
      <c r="N2623" s="11" t="s">
        <v>84</v>
      </c>
      <c r="O2623" s="11" t="s">
        <v>2274</v>
      </c>
      <c r="P2623">
        <v>-1</v>
      </c>
      <c r="Q2623">
        <v>0</v>
      </c>
      <c r="R2623">
        <v>97.95</v>
      </c>
      <c r="S2623">
        <v>0</v>
      </c>
      <c r="T2623">
        <v>97.95</v>
      </c>
    </row>
    <row r="2624" spans="1:20" x14ac:dyDescent="0.25">
      <c r="A2624" t="s">
        <v>75</v>
      </c>
      <c r="B2624" t="s">
        <v>416</v>
      </c>
      <c r="C2624" t="s">
        <v>29</v>
      </c>
      <c r="D2624" t="s">
        <v>417</v>
      </c>
      <c r="E2624" t="s">
        <v>142</v>
      </c>
      <c r="F2624">
        <v>48071</v>
      </c>
      <c r="G2624" t="s">
        <v>298</v>
      </c>
      <c r="H2624" t="s">
        <v>80</v>
      </c>
      <c r="I2624" t="s">
        <v>164</v>
      </c>
      <c r="J2624" t="s">
        <v>90</v>
      </c>
      <c r="K2624" t="s">
        <v>38</v>
      </c>
      <c r="L2624" t="s">
        <v>129</v>
      </c>
      <c r="M2624" t="s">
        <v>188</v>
      </c>
      <c r="N2624" s="11" t="s">
        <v>84</v>
      </c>
      <c r="O2624" s="11" t="s">
        <v>2274</v>
      </c>
      <c r="P2624">
        <v>0</v>
      </c>
      <c r="Q2624">
        <v>1</v>
      </c>
      <c r="R2624">
        <v>0</v>
      </c>
      <c r="S2624">
        <v>172.25</v>
      </c>
      <c r="T2624">
        <v>-172.25</v>
      </c>
    </row>
    <row r="2625" spans="1:20" x14ac:dyDescent="0.25">
      <c r="A2625" t="s">
        <v>75</v>
      </c>
      <c r="B2625" t="s">
        <v>2161</v>
      </c>
      <c r="C2625" t="s">
        <v>21</v>
      </c>
      <c r="D2625" t="s">
        <v>2162</v>
      </c>
      <c r="E2625" t="s">
        <v>159</v>
      </c>
      <c r="F2625">
        <v>66209</v>
      </c>
      <c r="G2625" t="s">
        <v>493</v>
      </c>
      <c r="H2625" t="s">
        <v>80</v>
      </c>
      <c r="I2625" t="s">
        <v>81</v>
      </c>
      <c r="J2625" t="s">
        <v>82</v>
      </c>
      <c r="K2625" t="s">
        <v>39</v>
      </c>
      <c r="L2625" t="s">
        <v>39</v>
      </c>
      <c r="M2625" t="s">
        <v>92</v>
      </c>
      <c r="N2625" s="11" t="s">
        <v>84</v>
      </c>
      <c r="O2625" s="11" t="s">
        <v>2274</v>
      </c>
      <c r="P2625">
        <v>-1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t="s">
        <v>75</v>
      </c>
      <c r="B2626" t="s">
        <v>783</v>
      </c>
      <c r="C2626" t="s">
        <v>22</v>
      </c>
      <c r="D2626" t="s">
        <v>784</v>
      </c>
      <c r="E2626" t="s">
        <v>122</v>
      </c>
      <c r="F2626">
        <v>20852</v>
      </c>
      <c r="G2626" t="s">
        <v>398</v>
      </c>
      <c r="H2626" t="s">
        <v>80</v>
      </c>
      <c r="I2626" t="s">
        <v>81</v>
      </c>
      <c r="J2626" t="s">
        <v>82</v>
      </c>
      <c r="K2626" t="s">
        <v>38</v>
      </c>
      <c r="L2626" t="s">
        <v>111</v>
      </c>
      <c r="M2626" t="s">
        <v>83</v>
      </c>
      <c r="N2626" s="11" t="s">
        <v>84</v>
      </c>
      <c r="O2626" s="11" t="s">
        <v>2274</v>
      </c>
      <c r="P2626">
        <v>1</v>
      </c>
      <c r="Q2626">
        <v>0</v>
      </c>
      <c r="R2626">
        <v>84.4</v>
      </c>
      <c r="S2626">
        <v>0</v>
      </c>
      <c r="T2626">
        <v>84.4</v>
      </c>
    </row>
    <row r="2627" spans="1:20" x14ac:dyDescent="0.25">
      <c r="A2627" t="s">
        <v>75</v>
      </c>
      <c r="B2627" t="s">
        <v>112</v>
      </c>
      <c r="C2627" t="s">
        <v>27</v>
      </c>
      <c r="D2627" t="s">
        <v>113</v>
      </c>
      <c r="E2627" t="s">
        <v>114</v>
      </c>
      <c r="F2627">
        <v>32256</v>
      </c>
      <c r="G2627" t="s">
        <v>1594</v>
      </c>
      <c r="H2627" t="s">
        <v>80</v>
      </c>
      <c r="I2627" t="s">
        <v>164</v>
      </c>
      <c r="J2627" t="s">
        <v>82</v>
      </c>
      <c r="K2627" t="s">
        <v>42</v>
      </c>
      <c r="L2627" t="s">
        <v>91</v>
      </c>
      <c r="M2627" t="s">
        <v>92</v>
      </c>
      <c r="N2627" s="11" t="s">
        <v>84</v>
      </c>
      <c r="O2627" s="11" t="s">
        <v>2274</v>
      </c>
      <c r="P2627">
        <v>0</v>
      </c>
      <c r="Q2627">
        <v>14</v>
      </c>
      <c r="R2627">
        <v>0</v>
      </c>
      <c r="S2627">
        <v>28</v>
      </c>
      <c r="T2627">
        <v>-28</v>
      </c>
    </row>
    <row r="2628" spans="1:20" x14ac:dyDescent="0.25">
      <c r="A2628" t="s">
        <v>75</v>
      </c>
      <c r="B2628" t="s">
        <v>1236</v>
      </c>
      <c r="C2628" t="s">
        <v>27</v>
      </c>
      <c r="D2628" t="s">
        <v>1237</v>
      </c>
      <c r="E2628" t="s">
        <v>1203</v>
      </c>
      <c r="F2628">
        <v>927</v>
      </c>
      <c r="G2628" t="s">
        <v>1685</v>
      </c>
      <c r="H2628" t="s">
        <v>80</v>
      </c>
      <c r="I2628" t="s">
        <v>281</v>
      </c>
      <c r="J2628" t="s">
        <v>90</v>
      </c>
      <c r="K2628" t="s">
        <v>53</v>
      </c>
      <c r="L2628" t="s">
        <v>887</v>
      </c>
      <c r="M2628" t="s">
        <v>92</v>
      </c>
      <c r="N2628" s="11" t="s">
        <v>84</v>
      </c>
      <c r="O2628" s="11" t="s">
        <v>2274</v>
      </c>
      <c r="P2628">
        <v>0</v>
      </c>
      <c r="Q2628">
        <v>12</v>
      </c>
      <c r="R2628">
        <v>0</v>
      </c>
      <c r="S2628">
        <v>1683</v>
      </c>
      <c r="T2628">
        <v>-1683</v>
      </c>
    </row>
    <row r="2629" spans="1:20" x14ac:dyDescent="0.25">
      <c r="A2629" t="s">
        <v>75</v>
      </c>
      <c r="B2629" t="s">
        <v>2223</v>
      </c>
      <c r="C2629" t="s">
        <v>26</v>
      </c>
      <c r="D2629" t="s">
        <v>425</v>
      </c>
      <c r="E2629" t="s">
        <v>426</v>
      </c>
      <c r="F2629">
        <v>37211</v>
      </c>
      <c r="G2629" t="s">
        <v>493</v>
      </c>
      <c r="H2629" t="s">
        <v>80</v>
      </c>
      <c r="I2629" t="s">
        <v>81</v>
      </c>
      <c r="J2629" t="s">
        <v>82</v>
      </c>
      <c r="K2629" t="s">
        <v>39</v>
      </c>
      <c r="L2629" t="s">
        <v>39</v>
      </c>
      <c r="M2629" t="s">
        <v>92</v>
      </c>
      <c r="N2629" s="11" t="s">
        <v>84</v>
      </c>
      <c r="O2629" s="11" t="s">
        <v>2274</v>
      </c>
      <c r="P2629">
        <v>-1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75</v>
      </c>
      <c r="B2630" t="s">
        <v>775</v>
      </c>
      <c r="C2630" t="s">
        <v>26</v>
      </c>
      <c r="D2630" t="s">
        <v>361</v>
      </c>
      <c r="E2630" t="s">
        <v>105</v>
      </c>
      <c r="F2630">
        <v>29615</v>
      </c>
      <c r="G2630" t="s">
        <v>181</v>
      </c>
      <c r="H2630" t="s">
        <v>80</v>
      </c>
      <c r="I2630" t="s">
        <v>81</v>
      </c>
      <c r="J2630" t="s">
        <v>82</v>
      </c>
      <c r="K2630" t="s">
        <v>38</v>
      </c>
      <c r="L2630" t="s">
        <v>111</v>
      </c>
      <c r="M2630" t="s">
        <v>83</v>
      </c>
      <c r="N2630" s="11" t="s">
        <v>84</v>
      </c>
      <c r="O2630" s="11" t="s">
        <v>2274</v>
      </c>
      <c r="P2630">
        <v>3</v>
      </c>
      <c r="Q2630">
        <v>0</v>
      </c>
      <c r="R2630">
        <v>633.6</v>
      </c>
      <c r="S2630">
        <v>0</v>
      </c>
      <c r="T2630">
        <v>633.6</v>
      </c>
    </row>
    <row r="2631" spans="1:20" x14ac:dyDescent="0.25">
      <c r="A2631" t="s">
        <v>75</v>
      </c>
      <c r="B2631" t="s">
        <v>1572</v>
      </c>
      <c r="C2631" t="s">
        <v>26</v>
      </c>
      <c r="D2631" t="s">
        <v>1573</v>
      </c>
      <c r="E2631" t="s">
        <v>426</v>
      </c>
      <c r="F2631">
        <v>38305</v>
      </c>
      <c r="G2631" t="s">
        <v>649</v>
      </c>
      <c r="H2631" t="s">
        <v>80</v>
      </c>
      <c r="I2631" t="s">
        <v>81</v>
      </c>
      <c r="J2631" t="s">
        <v>90</v>
      </c>
      <c r="K2631" t="s">
        <v>46</v>
      </c>
      <c r="L2631" t="s">
        <v>650</v>
      </c>
      <c r="M2631" t="s">
        <v>92</v>
      </c>
      <c r="N2631" s="11" t="s">
        <v>84</v>
      </c>
      <c r="O2631" s="11" t="s">
        <v>2274</v>
      </c>
      <c r="P2631">
        <v>0</v>
      </c>
      <c r="Q2631">
        <v>1</v>
      </c>
      <c r="R2631">
        <v>0</v>
      </c>
      <c r="S2631">
        <v>143.44999999999999</v>
      </c>
      <c r="T2631">
        <v>-143.44999999999999</v>
      </c>
    </row>
    <row r="2632" spans="1:20" x14ac:dyDescent="0.25">
      <c r="A2632" t="s">
        <v>75</v>
      </c>
      <c r="B2632" t="s">
        <v>787</v>
      </c>
      <c r="C2632" t="s">
        <v>22</v>
      </c>
      <c r="D2632" t="s">
        <v>788</v>
      </c>
      <c r="E2632" t="s">
        <v>137</v>
      </c>
      <c r="F2632">
        <v>20166</v>
      </c>
      <c r="G2632" t="s">
        <v>809</v>
      </c>
      <c r="H2632" t="s">
        <v>80</v>
      </c>
      <c r="I2632" t="s">
        <v>81</v>
      </c>
      <c r="J2632" t="s">
        <v>82</v>
      </c>
      <c r="K2632" t="s">
        <v>53</v>
      </c>
      <c r="L2632" t="s">
        <v>248</v>
      </c>
      <c r="M2632" t="s">
        <v>83</v>
      </c>
      <c r="N2632" s="11" t="s">
        <v>84</v>
      </c>
      <c r="O2632" s="11" t="s">
        <v>2274</v>
      </c>
      <c r="P2632">
        <v>-50</v>
      </c>
      <c r="Q2632">
        <v>0</v>
      </c>
      <c r="R2632">
        <v>102.5</v>
      </c>
      <c r="S2632">
        <v>0</v>
      </c>
      <c r="T2632">
        <v>102.5</v>
      </c>
    </row>
    <row r="2633" spans="1:20" x14ac:dyDescent="0.25">
      <c r="A2633" t="s">
        <v>75</v>
      </c>
      <c r="B2633" t="s">
        <v>167</v>
      </c>
      <c r="C2633" t="s">
        <v>28</v>
      </c>
      <c r="D2633" t="s">
        <v>168</v>
      </c>
      <c r="E2633" t="s">
        <v>95</v>
      </c>
      <c r="F2633">
        <v>80550</v>
      </c>
      <c r="G2633" t="s">
        <v>1580</v>
      </c>
      <c r="H2633" t="s">
        <v>80</v>
      </c>
      <c r="I2633" t="s">
        <v>281</v>
      </c>
      <c r="J2633" t="s">
        <v>90</v>
      </c>
      <c r="K2633" t="s">
        <v>42</v>
      </c>
      <c r="L2633" t="s">
        <v>97</v>
      </c>
      <c r="M2633" t="s">
        <v>92</v>
      </c>
      <c r="N2633" s="11" t="s">
        <v>84</v>
      </c>
      <c r="O2633" s="11" t="s">
        <v>2274</v>
      </c>
      <c r="P2633">
        <v>-1</v>
      </c>
      <c r="Q2633">
        <v>0</v>
      </c>
      <c r="R2633">
        <v>10.71</v>
      </c>
      <c r="S2633">
        <v>0</v>
      </c>
      <c r="T2633">
        <v>10.71</v>
      </c>
    </row>
    <row r="2634" spans="1:20" x14ac:dyDescent="0.25">
      <c r="A2634" t="s">
        <v>75</v>
      </c>
      <c r="B2634" t="s">
        <v>890</v>
      </c>
      <c r="C2634" t="s">
        <v>28</v>
      </c>
      <c r="D2634" t="s">
        <v>891</v>
      </c>
      <c r="E2634" t="s">
        <v>95</v>
      </c>
      <c r="F2634">
        <v>80503</v>
      </c>
      <c r="G2634" t="s">
        <v>1877</v>
      </c>
      <c r="H2634" t="s">
        <v>80</v>
      </c>
      <c r="I2634" t="s">
        <v>89</v>
      </c>
      <c r="J2634" t="s">
        <v>90</v>
      </c>
      <c r="K2634" t="s">
        <v>54</v>
      </c>
      <c r="L2634" t="s">
        <v>342</v>
      </c>
      <c r="M2634" t="s">
        <v>92</v>
      </c>
      <c r="N2634" s="11" t="s">
        <v>84</v>
      </c>
      <c r="O2634" s="11" t="s">
        <v>2274</v>
      </c>
      <c r="P2634">
        <v>-3</v>
      </c>
      <c r="Q2634">
        <v>0</v>
      </c>
      <c r="R2634">
        <v>55.35</v>
      </c>
      <c r="S2634">
        <v>0</v>
      </c>
      <c r="T2634">
        <v>55.35</v>
      </c>
    </row>
    <row r="2635" spans="1:20" x14ac:dyDescent="0.25">
      <c r="A2635" t="s">
        <v>75</v>
      </c>
      <c r="B2635" t="s">
        <v>1572</v>
      </c>
      <c r="C2635" t="s">
        <v>26</v>
      </c>
      <c r="D2635" t="s">
        <v>1573</v>
      </c>
      <c r="E2635" t="s">
        <v>426</v>
      </c>
      <c r="F2635">
        <v>38305</v>
      </c>
      <c r="G2635" t="s">
        <v>1686</v>
      </c>
      <c r="H2635" t="s">
        <v>80</v>
      </c>
      <c r="I2635" t="s">
        <v>81</v>
      </c>
      <c r="J2635" t="s">
        <v>90</v>
      </c>
      <c r="K2635" t="s">
        <v>46</v>
      </c>
      <c r="L2635" t="s">
        <v>650</v>
      </c>
      <c r="M2635" t="s">
        <v>92</v>
      </c>
      <c r="N2635" s="11" t="s">
        <v>84</v>
      </c>
      <c r="O2635" s="11" t="s">
        <v>2274</v>
      </c>
      <c r="P2635">
        <v>0</v>
      </c>
      <c r="Q2635">
        <v>1</v>
      </c>
      <c r="R2635">
        <v>0</v>
      </c>
      <c r="S2635">
        <v>0</v>
      </c>
      <c r="T2635">
        <v>0</v>
      </c>
    </row>
    <row r="2636" spans="1:20" x14ac:dyDescent="0.25">
      <c r="A2636" t="s">
        <v>75</v>
      </c>
      <c r="B2636" t="s">
        <v>1185</v>
      </c>
      <c r="C2636" t="s">
        <v>25</v>
      </c>
      <c r="D2636" t="s">
        <v>1186</v>
      </c>
      <c r="E2636" t="s">
        <v>262</v>
      </c>
      <c r="F2636">
        <v>7924</v>
      </c>
      <c r="G2636" t="s">
        <v>1243</v>
      </c>
      <c r="H2636" t="s">
        <v>80</v>
      </c>
      <c r="I2636" t="s">
        <v>81</v>
      </c>
      <c r="J2636" t="s">
        <v>82</v>
      </c>
      <c r="K2636" t="s">
        <v>53</v>
      </c>
      <c r="L2636" t="s">
        <v>139</v>
      </c>
      <c r="M2636" t="s">
        <v>83</v>
      </c>
      <c r="N2636" s="11" t="s">
        <v>84</v>
      </c>
      <c r="O2636" s="11" t="s">
        <v>2274</v>
      </c>
      <c r="P2636">
        <v>-2</v>
      </c>
      <c r="Q2636">
        <v>0</v>
      </c>
      <c r="R2636">
        <v>1.4</v>
      </c>
      <c r="S2636">
        <v>0</v>
      </c>
      <c r="T2636">
        <v>1.4</v>
      </c>
    </row>
    <row r="2637" spans="1:20" x14ac:dyDescent="0.25">
      <c r="A2637" t="s">
        <v>75</v>
      </c>
      <c r="B2637" t="s">
        <v>1795</v>
      </c>
      <c r="C2637" t="s">
        <v>26</v>
      </c>
      <c r="D2637" t="s">
        <v>497</v>
      </c>
      <c r="E2637" t="s">
        <v>105</v>
      </c>
      <c r="F2637">
        <v>29407</v>
      </c>
      <c r="G2637" t="s">
        <v>283</v>
      </c>
      <c r="H2637" t="s">
        <v>80</v>
      </c>
      <c r="I2637" t="s">
        <v>81</v>
      </c>
      <c r="J2637" t="s">
        <v>82</v>
      </c>
      <c r="K2637" t="s">
        <v>38</v>
      </c>
      <c r="L2637" t="s">
        <v>111</v>
      </c>
      <c r="M2637" t="s">
        <v>83</v>
      </c>
      <c r="N2637" s="11" t="s">
        <v>84</v>
      </c>
      <c r="O2637" s="11" t="s">
        <v>2274</v>
      </c>
      <c r="P2637">
        <v>-4</v>
      </c>
      <c r="Q2637">
        <v>0</v>
      </c>
      <c r="R2637">
        <v>306.8</v>
      </c>
      <c r="S2637">
        <v>0</v>
      </c>
      <c r="T2637">
        <v>306.8</v>
      </c>
    </row>
    <row r="2638" spans="1:20" x14ac:dyDescent="0.25">
      <c r="A2638" t="s">
        <v>75</v>
      </c>
      <c r="B2638" t="s">
        <v>112</v>
      </c>
      <c r="C2638" t="s">
        <v>27</v>
      </c>
      <c r="D2638" t="s">
        <v>113</v>
      </c>
      <c r="E2638" t="s">
        <v>114</v>
      </c>
      <c r="F2638">
        <v>32256</v>
      </c>
      <c r="G2638" t="s">
        <v>518</v>
      </c>
      <c r="H2638" t="s">
        <v>80</v>
      </c>
      <c r="I2638" t="s">
        <v>164</v>
      </c>
      <c r="J2638" t="s">
        <v>82</v>
      </c>
      <c r="K2638" t="s">
        <v>42</v>
      </c>
      <c r="L2638" t="s">
        <v>91</v>
      </c>
      <c r="M2638" t="s">
        <v>92</v>
      </c>
      <c r="N2638" s="11" t="s">
        <v>84</v>
      </c>
      <c r="O2638" s="11" t="s">
        <v>2274</v>
      </c>
      <c r="P2638">
        <v>0</v>
      </c>
      <c r="Q2638">
        <v>6</v>
      </c>
      <c r="R2638">
        <v>0</v>
      </c>
      <c r="S2638">
        <v>196.2</v>
      </c>
      <c r="T2638">
        <v>-196.2</v>
      </c>
    </row>
    <row r="2639" spans="1:20" x14ac:dyDescent="0.25">
      <c r="A2639" t="s">
        <v>75</v>
      </c>
      <c r="B2639" t="s">
        <v>1496</v>
      </c>
      <c r="C2639" t="s">
        <v>27</v>
      </c>
      <c r="D2639" t="s">
        <v>495</v>
      </c>
      <c r="E2639" t="s">
        <v>114</v>
      </c>
      <c r="F2639">
        <v>33614</v>
      </c>
      <c r="G2639" t="s">
        <v>298</v>
      </c>
      <c r="H2639" t="s">
        <v>80</v>
      </c>
      <c r="I2639" t="s">
        <v>164</v>
      </c>
      <c r="J2639" t="s">
        <v>90</v>
      </c>
      <c r="K2639" t="s">
        <v>38</v>
      </c>
      <c r="L2639" t="s">
        <v>129</v>
      </c>
      <c r="M2639" t="s">
        <v>188</v>
      </c>
      <c r="N2639" s="11" t="s">
        <v>84</v>
      </c>
      <c r="O2639" s="11" t="s">
        <v>2274</v>
      </c>
      <c r="P2639">
        <v>0</v>
      </c>
      <c r="Q2639">
        <v>1</v>
      </c>
      <c r="R2639">
        <v>0</v>
      </c>
      <c r="S2639">
        <v>172.25</v>
      </c>
      <c r="T2639">
        <v>-172.25</v>
      </c>
    </row>
    <row r="2640" spans="1:20" x14ac:dyDescent="0.25">
      <c r="A2640" t="s">
        <v>75</v>
      </c>
      <c r="B2640" t="s">
        <v>2263</v>
      </c>
      <c r="C2640" t="s">
        <v>31</v>
      </c>
      <c r="D2640" t="s">
        <v>1305</v>
      </c>
      <c r="E2640" t="s">
        <v>114</v>
      </c>
      <c r="F2640">
        <v>33178</v>
      </c>
      <c r="G2640" t="s">
        <v>1682</v>
      </c>
      <c r="H2640" t="s">
        <v>80</v>
      </c>
      <c r="I2640" t="s">
        <v>81</v>
      </c>
      <c r="J2640" t="s">
        <v>82</v>
      </c>
      <c r="K2640" t="s">
        <v>53</v>
      </c>
      <c r="L2640" t="s">
        <v>165</v>
      </c>
      <c r="M2640" t="s">
        <v>83</v>
      </c>
      <c r="N2640" s="11" t="s">
        <v>84</v>
      </c>
      <c r="O2640" s="11" t="s">
        <v>2274</v>
      </c>
      <c r="P2640">
        <v>-3</v>
      </c>
      <c r="Q2640">
        <v>0</v>
      </c>
      <c r="R2640">
        <v>224.07</v>
      </c>
      <c r="S2640">
        <v>0</v>
      </c>
      <c r="T2640">
        <v>224.07</v>
      </c>
    </row>
    <row r="2641" spans="1:20" x14ac:dyDescent="0.25">
      <c r="A2641" t="s">
        <v>75</v>
      </c>
      <c r="B2641" t="s">
        <v>182</v>
      </c>
      <c r="C2641" t="s">
        <v>26</v>
      </c>
      <c r="D2641" t="s">
        <v>179</v>
      </c>
      <c r="E2641" t="s">
        <v>180</v>
      </c>
      <c r="F2641">
        <v>30189</v>
      </c>
      <c r="G2641" t="s">
        <v>1352</v>
      </c>
      <c r="H2641" t="s">
        <v>80</v>
      </c>
      <c r="I2641" t="s">
        <v>81</v>
      </c>
      <c r="J2641" t="s">
        <v>82</v>
      </c>
      <c r="K2641" t="s">
        <v>53</v>
      </c>
      <c r="L2641" t="s">
        <v>193</v>
      </c>
      <c r="M2641" t="s">
        <v>83</v>
      </c>
      <c r="N2641" s="11" t="s">
        <v>84</v>
      </c>
      <c r="O2641" s="11" t="s">
        <v>2274</v>
      </c>
      <c r="P2641">
        <v>-8</v>
      </c>
      <c r="Q2641">
        <v>0</v>
      </c>
      <c r="R2641">
        <v>671.2</v>
      </c>
      <c r="S2641">
        <v>0</v>
      </c>
      <c r="T2641">
        <v>671.2</v>
      </c>
    </row>
    <row r="2642" spans="1:20" x14ac:dyDescent="0.25">
      <c r="A2642" t="s">
        <v>75</v>
      </c>
      <c r="B2642" t="s">
        <v>399</v>
      </c>
      <c r="C2642" t="s">
        <v>28</v>
      </c>
      <c r="D2642" t="s">
        <v>400</v>
      </c>
      <c r="E2642" t="s">
        <v>295</v>
      </c>
      <c r="F2642">
        <v>84070</v>
      </c>
      <c r="G2642" t="s">
        <v>697</v>
      </c>
      <c r="H2642" t="s">
        <v>80</v>
      </c>
      <c r="I2642" t="s">
        <v>281</v>
      </c>
      <c r="J2642" t="s">
        <v>82</v>
      </c>
      <c r="K2642" t="s">
        <v>42</v>
      </c>
      <c r="L2642" t="s">
        <v>91</v>
      </c>
      <c r="M2642" t="s">
        <v>83</v>
      </c>
      <c r="N2642" s="11" t="s">
        <v>84</v>
      </c>
      <c r="O2642" s="11" t="s">
        <v>2274</v>
      </c>
      <c r="P2642">
        <v>-320</v>
      </c>
      <c r="Q2642">
        <v>0</v>
      </c>
      <c r="R2642">
        <v>2960</v>
      </c>
      <c r="S2642">
        <v>0</v>
      </c>
      <c r="T2642">
        <v>2960</v>
      </c>
    </row>
    <row r="2643" spans="1:20" x14ac:dyDescent="0.25">
      <c r="A2643" t="s">
        <v>75</v>
      </c>
      <c r="B2643" t="s">
        <v>242</v>
      </c>
      <c r="C2643" t="s">
        <v>20</v>
      </c>
      <c r="D2643" t="s">
        <v>243</v>
      </c>
      <c r="E2643" t="s">
        <v>244</v>
      </c>
      <c r="F2643">
        <v>2122</v>
      </c>
      <c r="G2643" t="s">
        <v>1687</v>
      </c>
      <c r="H2643" t="s">
        <v>246</v>
      </c>
      <c r="I2643" t="s">
        <v>81</v>
      </c>
      <c r="J2643" t="s">
        <v>90</v>
      </c>
      <c r="K2643" t="s">
        <v>42</v>
      </c>
      <c r="L2643" t="s">
        <v>91</v>
      </c>
      <c r="M2643" t="s">
        <v>92</v>
      </c>
      <c r="N2643" s="11" t="s">
        <v>84</v>
      </c>
      <c r="O2643" s="11" t="s">
        <v>2274</v>
      </c>
      <c r="P2643">
        <v>0</v>
      </c>
      <c r="Q2643">
        <v>5</v>
      </c>
      <c r="R2643">
        <v>0</v>
      </c>
      <c r="S2643">
        <v>3.85</v>
      </c>
      <c r="T2643">
        <v>-3.85</v>
      </c>
    </row>
    <row r="2644" spans="1:20" x14ac:dyDescent="0.25">
      <c r="A2644" t="s">
        <v>75</v>
      </c>
      <c r="B2644" t="s">
        <v>150</v>
      </c>
      <c r="C2644" t="s">
        <v>29</v>
      </c>
      <c r="D2644" t="s">
        <v>151</v>
      </c>
      <c r="E2644" t="s">
        <v>87</v>
      </c>
      <c r="F2644">
        <v>44060</v>
      </c>
      <c r="G2644" t="s">
        <v>88</v>
      </c>
      <c r="H2644" t="s">
        <v>80</v>
      </c>
      <c r="I2644" t="s">
        <v>281</v>
      </c>
      <c r="J2644" t="s">
        <v>90</v>
      </c>
      <c r="K2644" t="s">
        <v>42</v>
      </c>
      <c r="L2644" t="s">
        <v>91</v>
      </c>
      <c r="M2644" t="s">
        <v>92</v>
      </c>
      <c r="N2644" s="11" t="s">
        <v>84</v>
      </c>
      <c r="O2644" s="11" t="s">
        <v>2274</v>
      </c>
      <c r="P2644">
        <v>0</v>
      </c>
      <c r="Q2644">
        <v>4</v>
      </c>
      <c r="R2644">
        <v>0</v>
      </c>
      <c r="S2644">
        <v>7</v>
      </c>
      <c r="T2644">
        <v>-7</v>
      </c>
    </row>
    <row r="2645" spans="1:20" x14ac:dyDescent="0.25">
      <c r="A2645" t="s">
        <v>75</v>
      </c>
      <c r="B2645" t="s">
        <v>383</v>
      </c>
      <c r="C2645" t="s">
        <v>25</v>
      </c>
      <c r="D2645" t="s">
        <v>384</v>
      </c>
      <c r="E2645" t="s">
        <v>186</v>
      </c>
      <c r="F2645">
        <v>11968</v>
      </c>
      <c r="G2645" t="s">
        <v>1827</v>
      </c>
      <c r="H2645" t="s">
        <v>80</v>
      </c>
      <c r="I2645" t="s">
        <v>81</v>
      </c>
      <c r="J2645" t="s">
        <v>90</v>
      </c>
      <c r="K2645" t="s">
        <v>53</v>
      </c>
      <c r="L2645" t="s">
        <v>675</v>
      </c>
      <c r="M2645" t="s">
        <v>92</v>
      </c>
      <c r="N2645" s="11" t="s">
        <v>84</v>
      </c>
      <c r="O2645" s="11" t="s">
        <v>2274</v>
      </c>
      <c r="P2645">
        <v>0</v>
      </c>
      <c r="Q2645">
        <v>1</v>
      </c>
      <c r="R2645">
        <v>0</v>
      </c>
      <c r="S2645">
        <v>98.8</v>
      </c>
      <c r="T2645">
        <v>-98.8</v>
      </c>
    </row>
    <row r="2646" spans="1:20" x14ac:dyDescent="0.25">
      <c r="A2646" t="s">
        <v>75</v>
      </c>
      <c r="B2646" t="s">
        <v>103</v>
      </c>
      <c r="C2646" t="s">
        <v>26</v>
      </c>
      <c r="D2646" t="s">
        <v>104</v>
      </c>
      <c r="E2646" t="s">
        <v>105</v>
      </c>
      <c r="F2646">
        <v>29420</v>
      </c>
      <c r="G2646" t="s">
        <v>2278</v>
      </c>
      <c r="H2646" t="s">
        <v>688</v>
      </c>
      <c r="I2646" t="s">
        <v>81</v>
      </c>
      <c r="J2646" t="s">
        <v>82</v>
      </c>
      <c r="K2646" t="s">
        <v>37</v>
      </c>
      <c r="L2646" t="s">
        <v>689</v>
      </c>
      <c r="M2646" t="s">
        <v>83</v>
      </c>
      <c r="N2646" s="11" t="s">
        <v>84</v>
      </c>
      <c r="O2646" s="11" t="s">
        <v>2274</v>
      </c>
      <c r="P2646">
        <v>7</v>
      </c>
      <c r="Q2646">
        <v>0</v>
      </c>
      <c r="R2646">
        <v>415.8</v>
      </c>
      <c r="S2646">
        <v>0</v>
      </c>
      <c r="T2646">
        <v>415.8</v>
      </c>
    </row>
    <row r="2647" spans="1:20" x14ac:dyDescent="0.25">
      <c r="A2647" t="s">
        <v>75</v>
      </c>
      <c r="B2647" t="s">
        <v>135</v>
      </c>
      <c r="C2647" t="s">
        <v>22</v>
      </c>
      <c r="D2647" t="s">
        <v>136</v>
      </c>
      <c r="E2647" t="s">
        <v>137</v>
      </c>
      <c r="F2647">
        <v>23113</v>
      </c>
      <c r="G2647" t="s">
        <v>514</v>
      </c>
      <c r="H2647" t="s">
        <v>80</v>
      </c>
      <c r="I2647" t="s">
        <v>81</v>
      </c>
      <c r="J2647" t="s">
        <v>82</v>
      </c>
      <c r="K2647" t="s">
        <v>38</v>
      </c>
      <c r="L2647" t="s">
        <v>111</v>
      </c>
      <c r="M2647" t="s">
        <v>83</v>
      </c>
      <c r="N2647" s="11" t="s">
        <v>84</v>
      </c>
      <c r="O2647" s="11" t="s">
        <v>2274</v>
      </c>
      <c r="P2647">
        <v>-2</v>
      </c>
      <c r="Q2647">
        <v>0</v>
      </c>
      <c r="R2647">
        <v>327.8</v>
      </c>
      <c r="S2647">
        <v>0</v>
      </c>
      <c r="T2647">
        <v>327.8</v>
      </c>
    </row>
    <row r="2648" spans="1:20" x14ac:dyDescent="0.25">
      <c r="A2648" t="s">
        <v>75</v>
      </c>
      <c r="B2648" t="s">
        <v>407</v>
      </c>
      <c r="C2648" t="s">
        <v>22</v>
      </c>
      <c r="D2648" t="s">
        <v>408</v>
      </c>
      <c r="E2648" t="s">
        <v>137</v>
      </c>
      <c r="F2648">
        <v>23454</v>
      </c>
      <c r="G2648" t="s">
        <v>271</v>
      </c>
      <c r="H2648" t="s">
        <v>80</v>
      </c>
      <c r="I2648" t="s">
        <v>81</v>
      </c>
      <c r="J2648" t="s">
        <v>90</v>
      </c>
      <c r="K2648" t="s">
        <v>38</v>
      </c>
      <c r="L2648" t="s">
        <v>129</v>
      </c>
      <c r="M2648" t="s">
        <v>92</v>
      </c>
      <c r="N2648" s="11" t="s">
        <v>84</v>
      </c>
      <c r="O2648" s="11" t="s">
        <v>2274</v>
      </c>
      <c r="P2648">
        <v>0</v>
      </c>
      <c r="Q2648">
        <v>2</v>
      </c>
      <c r="R2648">
        <v>0</v>
      </c>
      <c r="S2648">
        <v>453.1</v>
      </c>
      <c r="T2648">
        <v>-453.1</v>
      </c>
    </row>
    <row r="2649" spans="1:20" x14ac:dyDescent="0.25">
      <c r="A2649" t="s">
        <v>75</v>
      </c>
      <c r="B2649" t="s">
        <v>708</v>
      </c>
      <c r="C2649" t="s">
        <v>23</v>
      </c>
      <c r="D2649" t="s">
        <v>2113</v>
      </c>
      <c r="E2649" t="s">
        <v>176</v>
      </c>
      <c r="F2649">
        <v>99216</v>
      </c>
      <c r="G2649" t="s">
        <v>1195</v>
      </c>
      <c r="H2649" t="s">
        <v>80</v>
      </c>
      <c r="I2649" t="s">
        <v>81</v>
      </c>
      <c r="J2649" t="s">
        <v>90</v>
      </c>
      <c r="K2649" t="s">
        <v>38</v>
      </c>
      <c r="L2649" t="s">
        <v>111</v>
      </c>
      <c r="M2649" t="s">
        <v>92</v>
      </c>
      <c r="N2649" s="11" t="s">
        <v>84</v>
      </c>
      <c r="O2649" s="11" t="s">
        <v>2274</v>
      </c>
      <c r="P2649">
        <v>0</v>
      </c>
      <c r="Q2649">
        <v>2</v>
      </c>
      <c r="R2649">
        <v>0</v>
      </c>
      <c r="S2649">
        <v>139.5</v>
      </c>
      <c r="T2649">
        <v>-139.5</v>
      </c>
    </row>
    <row r="2650" spans="1:20" x14ac:dyDescent="0.25">
      <c r="A2650" t="s">
        <v>75</v>
      </c>
      <c r="B2650" t="s">
        <v>829</v>
      </c>
      <c r="C2650" t="s">
        <v>27</v>
      </c>
      <c r="D2650" t="s">
        <v>681</v>
      </c>
      <c r="E2650" t="s">
        <v>114</v>
      </c>
      <c r="F2650">
        <v>33912</v>
      </c>
      <c r="G2650" t="s">
        <v>1199</v>
      </c>
      <c r="H2650" t="s">
        <v>80</v>
      </c>
      <c r="I2650" t="s">
        <v>81</v>
      </c>
      <c r="J2650" t="s">
        <v>82</v>
      </c>
      <c r="K2650" t="s">
        <v>37</v>
      </c>
      <c r="L2650" t="s">
        <v>170</v>
      </c>
      <c r="M2650" t="s">
        <v>83</v>
      </c>
      <c r="N2650" s="11" t="s">
        <v>84</v>
      </c>
      <c r="O2650" s="11" t="s">
        <v>2274</v>
      </c>
      <c r="P2650">
        <v>0</v>
      </c>
      <c r="Q2650">
        <v>0</v>
      </c>
      <c r="R2650">
        <v>-344.72</v>
      </c>
      <c r="S2650">
        <v>0</v>
      </c>
      <c r="T2650">
        <v>-344.72</v>
      </c>
    </row>
    <row r="2651" spans="1:20" x14ac:dyDescent="0.25">
      <c r="A2651" t="s">
        <v>75</v>
      </c>
      <c r="B2651" t="s">
        <v>419</v>
      </c>
      <c r="C2651" t="s">
        <v>19</v>
      </c>
      <c r="D2651" t="s">
        <v>420</v>
      </c>
      <c r="E2651" t="s">
        <v>147</v>
      </c>
      <c r="F2651">
        <v>85142</v>
      </c>
      <c r="G2651" t="s">
        <v>152</v>
      </c>
      <c r="H2651" t="s">
        <v>80</v>
      </c>
      <c r="I2651" t="s">
        <v>81</v>
      </c>
      <c r="J2651" t="s">
        <v>90</v>
      </c>
      <c r="K2651" t="s">
        <v>38</v>
      </c>
      <c r="L2651" t="s">
        <v>111</v>
      </c>
      <c r="M2651" t="s">
        <v>92</v>
      </c>
      <c r="N2651" s="11" t="s">
        <v>84</v>
      </c>
      <c r="O2651" s="11" t="s">
        <v>2274</v>
      </c>
      <c r="P2651">
        <v>0</v>
      </c>
      <c r="Q2651">
        <v>10</v>
      </c>
      <c r="R2651">
        <v>0</v>
      </c>
      <c r="S2651">
        <v>775</v>
      </c>
      <c r="T2651">
        <v>-775</v>
      </c>
    </row>
    <row r="2652" spans="1:20" x14ac:dyDescent="0.25">
      <c r="A2652" t="s">
        <v>75</v>
      </c>
      <c r="B2652" t="s">
        <v>503</v>
      </c>
      <c r="C2652" t="s">
        <v>23</v>
      </c>
      <c r="D2652" t="s">
        <v>504</v>
      </c>
      <c r="E2652" t="s">
        <v>327</v>
      </c>
      <c r="F2652">
        <v>97210</v>
      </c>
      <c r="G2652" t="s">
        <v>1163</v>
      </c>
      <c r="H2652" t="s">
        <v>80</v>
      </c>
      <c r="I2652" t="s">
        <v>281</v>
      </c>
      <c r="J2652" t="s">
        <v>90</v>
      </c>
      <c r="K2652" t="s">
        <v>42</v>
      </c>
      <c r="L2652" t="s">
        <v>91</v>
      </c>
      <c r="M2652" t="s">
        <v>92</v>
      </c>
      <c r="N2652" s="11" t="s">
        <v>84</v>
      </c>
      <c r="O2652" s="11" t="s">
        <v>2274</v>
      </c>
      <c r="P2652">
        <v>0</v>
      </c>
      <c r="Q2652">
        <v>1</v>
      </c>
      <c r="R2652">
        <v>0</v>
      </c>
      <c r="S2652">
        <v>96.4</v>
      </c>
      <c r="T2652">
        <v>-96.4</v>
      </c>
    </row>
    <row r="2653" spans="1:20" x14ac:dyDescent="0.25">
      <c r="A2653" t="s">
        <v>75</v>
      </c>
      <c r="B2653" t="s">
        <v>833</v>
      </c>
      <c r="C2653" t="s">
        <v>24</v>
      </c>
      <c r="D2653" t="s">
        <v>834</v>
      </c>
      <c r="E2653" t="s">
        <v>397</v>
      </c>
      <c r="F2653">
        <v>56387</v>
      </c>
      <c r="G2653" t="s">
        <v>334</v>
      </c>
      <c r="H2653" t="s">
        <v>246</v>
      </c>
      <c r="I2653" t="s">
        <v>281</v>
      </c>
      <c r="J2653" t="s">
        <v>90</v>
      </c>
      <c r="K2653" t="s">
        <v>42</v>
      </c>
      <c r="L2653" t="s">
        <v>91</v>
      </c>
      <c r="M2653" t="s">
        <v>92</v>
      </c>
      <c r="N2653" s="11" t="s">
        <v>84</v>
      </c>
      <c r="O2653" s="11" t="s">
        <v>2274</v>
      </c>
      <c r="P2653">
        <v>0</v>
      </c>
      <c r="Q2653">
        <v>2</v>
      </c>
      <c r="R2653">
        <v>0</v>
      </c>
      <c r="S2653">
        <v>3.5</v>
      </c>
      <c r="T2653">
        <v>-3.5</v>
      </c>
    </row>
    <row r="2654" spans="1:20" x14ac:dyDescent="0.25">
      <c r="A2654" t="s">
        <v>75</v>
      </c>
      <c r="B2654" t="s">
        <v>1353</v>
      </c>
      <c r="C2654" t="s">
        <v>20</v>
      </c>
      <c r="D2654" t="s">
        <v>1354</v>
      </c>
      <c r="E2654" t="s">
        <v>186</v>
      </c>
      <c r="F2654">
        <v>14580</v>
      </c>
      <c r="G2654" t="s">
        <v>2119</v>
      </c>
      <c r="H2654" t="s">
        <v>80</v>
      </c>
      <c r="I2654" t="s">
        <v>164</v>
      </c>
      <c r="J2654" t="s">
        <v>90</v>
      </c>
      <c r="K2654" t="s">
        <v>44</v>
      </c>
      <c r="L2654" t="s">
        <v>144</v>
      </c>
      <c r="M2654" t="s">
        <v>92</v>
      </c>
      <c r="N2654" s="11" t="s">
        <v>84</v>
      </c>
      <c r="O2654" s="11" t="s">
        <v>2274</v>
      </c>
      <c r="P2654">
        <v>0</v>
      </c>
      <c r="Q2654">
        <v>5</v>
      </c>
      <c r="R2654">
        <v>0</v>
      </c>
      <c r="S2654">
        <v>69.25</v>
      </c>
      <c r="T2654">
        <v>-69.25</v>
      </c>
    </row>
    <row r="2655" spans="1:20" x14ac:dyDescent="0.25">
      <c r="A2655" t="s">
        <v>75</v>
      </c>
      <c r="B2655" t="s">
        <v>2134</v>
      </c>
      <c r="C2655" t="s">
        <v>19</v>
      </c>
      <c r="D2655" t="s">
        <v>146</v>
      </c>
      <c r="E2655" t="s">
        <v>147</v>
      </c>
      <c r="F2655">
        <v>85021</v>
      </c>
      <c r="G2655" t="s">
        <v>156</v>
      </c>
      <c r="H2655" t="s">
        <v>80</v>
      </c>
      <c r="I2655" t="s">
        <v>81</v>
      </c>
      <c r="J2655" t="s">
        <v>90</v>
      </c>
      <c r="K2655" t="s">
        <v>38</v>
      </c>
      <c r="L2655" t="s">
        <v>111</v>
      </c>
      <c r="M2655" t="s">
        <v>92</v>
      </c>
      <c r="N2655" s="11" t="s">
        <v>84</v>
      </c>
      <c r="O2655" s="11" t="s">
        <v>2274</v>
      </c>
      <c r="P2655">
        <v>0</v>
      </c>
      <c r="Q2655">
        <v>4</v>
      </c>
      <c r="R2655">
        <v>0</v>
      </c>
      <c r="S2655">
        <v>768</v>
      </c>
      <c r="T2655">
        <v>-768</v>
      </c>
    </row>
    <row r="2656" spans="1:20" x14ac:dyDescent="0.25">
      <c r="A2656" t="s">
        <v>75</v>
      </c>
      <c r="B2656" t="s">
        <v>255</v>
      </c>
      <c r="C2656" t="s">
        <v>29</v>
      </c>
      <c r="D2656" t="s">
        <v>256</v>
      </c>
      <c r="E2656" t="s">
        <v>100</v>
      </c>
      <c r="F2656">
        <v>46077</v>
      </c>
      <c r="G2656" t="s">
        <v>757</v>
      </c>
      <c r="H2656" t="s">
        <v>80</v>
      </c>
      <c r="I2656" t="s">
        <v>81</v>
      </c>
      <c r="J2656" t="s">
        <v>82</v>
      </c>
      <c r="K2656" t="s">
        <v>53</v>
      </c>
      <c r="L2656" t="s">
        <v>228</v>
      </c>
      <c r="M2656" t="s">
        <v>83</v>
      </c>
      <c r="N2656" s="11" t="s">
        <v>84</v>
      </c>
      <c r="O2656" s="11" t="s">
        <v>2274</v>
      </c>
      <c r="P2656">
        <v>-1</v>
      </c>
      <c r="Q2656">
        <v>0</v>
      </c>
      <c r="R2656">
        <v>71.569999999999993</v>
      </c>
      <c r="S2656">
        <v>0</v>
      </c>
      <c r="T2656">
        <v>71.569999999999993</v>
      </c>
    </row>
    <row r="2657" spans="1:20" x14ac:dyDescent="0.25">
      <c r="A2657" t="s">
        <v>75</v>
      </c>
      <c r="B2657" t="s">
        <v>533</v>
      </c>
      <c r="C2657" t="s">
        <v>28</v>
      </c>
      <c r="D2657" t="s">
        <v>534</v>
      </c>
      <c r="E2657" t="s">
        <v>295</v>
      </c>
      <c r="F2657">
        <v>84065</v>
      </c>
      <c r="G2657" t="s">
        <v>1401</v>
      </c>
      <c r="H2657" t="s">
        <v>80</v>
      </c>
      <c r="I2657" t="s">
        <v>81</v>
      </c>
      <c r="J2657" t="s">
        <v>82</v>
      </c>
      <c r="K2657" t="s">
        <v>53</v>
      </c>
      <c r="L2657" t="s">
        <v>532</v>
      </c>
      <c r="M2657" t="s">
        <v>83</v>
      </c>
      <c r="N2657" s="11" t="s">
        <v>84</v>
      </c>
      <c r="O2657" s="11" t="s">
        <v>2274</v>
      </c>
      <c r="P2657">
        <v>-50</v>
      </c>
      <c r="Q2657">
        <v>0</v>
      </c>
      <c r="R2657">
        <v>7057.5</v>
      </c>
      <c r="S2657">
        <v>0</v>
      </c>
      <c r="T2657">
        <v>7057.5</v>
      </c>
    </row>
    <row r="2658" spans="1:20" x14ac:dyDescent="0.25">
      <c r="A2658" t="s">
        <v>75</v>
      </c>
      <c r="B2658" t="s">
        <v>625</v>
      </c>
      <c r="C2658" t="s">
        <v>27</v>
      </c>
      <c r="D2658" t="s">
        <v>626</v>
      </c>
      <c r="E2658" t="s">
        <v>114</v>
      </c>
      <c r="F2658">
        <v>34491</v>
      </c>
      <c r="G2658" t="s">
        <v>398</v>
      </c>
      <c r="H2658" t="s">
        <v>80</v>
      </c>
      <c r="I2658" t="s">
        <v>81</v>
      </c>
      <c r="J2658" t="s">
        <v>82</v>
      </c>
      <c r="K2658" t="s">
        <v>38</v>
      </c>
      <c r="L2658" t="s">
        <v>111</v>
      </c>
      <c r="M2658" t="s">
        <v>83</v>
      </c>
      <c r="N2658" s="11" t="s">
        <v>84</v>
      </c>
      <c r="O2658" s="11" t="s">
        <v>2274</v>
      </c>
      <c r="P2658">
        <v>-6</v>
      </c>
      <c r="Q2658">
        <v>0</v>
      </c>
      <c r="R2658">
        <v>506.4</v>
      </c>
      <c r="S2658">
        <v>0</v>
      </c>
      <c r="T2658">
        <v>506.4</v>
      </c>
    </row>
    <row r="2659" spans="1:20" x14ac:dyDescent="0.25">
      <c r="A2659" t="s">
        <v>75</v>
      </c>
      <c r="B2659" t="s">
        <v>578</v>
      </c>
      <c r="C2659" t="s">
        <v>20</v>
      </c>
      <c r="D2659" t="s">
        <v>579</v>
      </c>
      <c r="E2659" t="s">
        <v>244</v>
      </c>
      <c r="F2659">
        <v>2568</v>
      </c>
      <c r="G2659" t="s">
        <v>698</v>
      </c>
      <c r="H2659" t="s">
        <v>80</v>
      </c>
      <c r="I2659" t="s">
        <v>81</v>
      </c>
      <c r="J2659" t="s">
        <v>90</v>
      </c>
      <c r="K2659" t="s">
        <v>38</v>
      </c>
      <c r="L2659" t="s">
        <v>111</v>
      </c>
      <c r="M2659" t="s">
        <v>92</v>
      </c>
      <c r="N2659" s="11" t="s">
        <v>84</v>
      </c>
      <c r="O2659" s="11" t="s">
        <v>2274</v>
      </c>
      <c r="P2659">
        <v>0</v>
      </c>
      <c r="Q2659">
        <v>5</v>
      </c>
      <c r="R2659">
        <v>0</v>
      </c>
      <c r="S2659">
        <v>832.25</v>
      </c>
      <c r="T2659">
        <v>-832.25</v>
      </c>
    </row>
    <row r="2660" spans="1:20" x14ac:dyDescent="0.25">
      <c r="A2660" t="s">
        <v>75</v>
      </c>
      <c r="B2660" t="s">
        <v>778</v>
      </c>
      <c r="C2660" t="s">
        <v>25</v>
      </c>
      <c r="D2660" t="s">
        <v>779</v>
      </c>
      <c r="E2660" t="s">
        <v>262</v>
      </c>
      <c r="F2660">
        <v>7712</v>
      </c>
      <c r="G2660" t="s">
        <v>569</v>
      </c>
      <c r="H2660" t="s">
        <v>80</v>
      </c>
      <c r="I2660" t="s">
        <v>81</v>
      </c>
      <c r="J2660" t="s">
        <v>90</v>
      </c>
      <c r="K2660" t="s">
        <v>38</v>
      </c>
      <c r="L2660" t="s">
        <v>111</v>
      </c>
      <c r="M2660" t="s">
        <v>92</v>
      </c>
      <c r="N2660" s="11" t="s">
        <v>84</v>
      </c>
      <c r="O2660" s="11" t="s">
        <v>2274</v>
      </c>
      <c r="P2660">
        <v>0</v>
      </c>
      <c r="Q2660">
        <v>1</v>
      </c>
      <c r="R2660">
        <v>0</v>
      </c>
      <c r="S2660">
        <v>50.65</v>
      </c>
      <c r="T2660">
        <v>-50.65</v>
      </c>
    </row>
    <row r="2661" spans="1:20" x14ac:dyDescent="0.25">
      <c r="A2661" t="s">
        <v>75</v>
      </c>
      <c r="B2661" t="s">
        <v>1182</v>
      </c>
      <c r="C2661" t="s">
        <v>29</v>
      </c>
      <c r="D2661" t="s">
        <v>1183</v>
      </c>
      <c r="E2661" t="s">
        <v>423</v>
      </c>
      <c r="F2661">
        <v>41017</v>
      </c>
      <c r="G2661" t="s">
        <v>1143</v>
      </c>
      <c r="H2661" t="s">
        <v>80</v>
      </c>
      <c r="I2661" t="s">
        <v>281</v>
      </c>
      <c r="J2661" t="s">
        <v>90</v>
      </c>
      <c r="K2661" t="s">
        <v>37</v>
      </c>
      <c r="L2661" t="s">
        <v>1144</v>
      </c>
      <c r="M2661" t="s">
        <v>92</v>
      </c>
      <c r="N2661" s="11" t="s">
        <v>84</v>
      </c>
      <c r="O2661" s="11" t="s">
        <v>2274</v>
      </c>
      <c r="P2661">
        <v>-8</v>
      </c>
      <c r="Q2661">
        <v>0</v>
      </c>
      <c r="R2661">
        <v>314.8</v>
      </c>
      <c r="S2661">
        <v>0</v>
      </c>
      <c r="T2661">
        <v>314.8</v>
      </c>
    </row>
    <row r="2662" spans="1:20" x14ac:dyDescent="0.25">
      <c r="A2662" t="s">
        <v>75</v>
      </c>
      <c r="B2662" t="s">
        <v>1208</v>
      </c>
      <c r="C2662" t="s">
        <v>27</v>
      </c>
      <c r="D2662" t="s">
        <v>552</v>
      </c>
      <c r="E2662" t="s">
        <v>114</v>
      </c>
      <c r="F2662">
        <v>33610</v>
      </c>
      <c r="G2662" t="s">
        <v>1738</v>
      </c>
      <c r="H2662" t="s">
        <v>80</v>
      </c>
      <c r="I2662" t="s">
        <v>89</v>
      </c>
      <c r="J2662" t="s">
        <v>82</v>
      </c>
      <c r="K2662" t="s">
        <v>54</v>
      </c>
      <c r="L2662" t="s">
        <v>342</v>
      </c>
      <c r="M2662" t="s">
        <v>83</v>
      </c>
      <c r="N2662" s="11" t="s">
        <v>84</v>
      </c>
      <c r="O2662" s="11" t="s">
        <v>2274</v>
      </c>
      <c r="P2662">
        <v>3</v>
      </c>
      <c r="Q2662">
        <v>0</v>
      </c>
      <c r="R2662">
        <v>7.47</v>
      </c>
      <c r="S2662">
        <v>0</v>
      </c>
      <c r="T2662">
        <v>7.47</v>
      </c>
    </row>
    <row r="2663" spans="1:20" x14ac:dyDescent="0.25">
      <c r="A2663" t="s">
        <v>75</v>
      </c>
      <c r="B2663" t="s">
        <v>236</v>
      </c>
      <c r="C2663" t="s">
        <v>27</v>
      </c>
      <c r="D2663" t="s">
        <v>237</v>
      </c>
      <c r="E2663" t="s">
        <v>114</v>
      </c>
      <c r="F2663">
        <v>34231</v>
      </c>
      <c r="G2663" t="s">
        <v>1034</v>
      </c>
      <c r="H2663" t="s">
        <v>80</v>
      </c>
      <c r="I2663" t="s">
        <v>81</v>
      </c>
      <c r="J2663" t="s">
        <v>82</v>
      </c>
      <c r="K2663" t="s">
        <v>53</v>
      </c>
      <c r="L2663" t="s">
        <v>248</v>
      </c>
      <c r="M2663" t="s">
        <v>83</v>
      </c>
      <c r="N2663" s="11" t="s">
        <v>84</v>
      </c>
      <c r="O2663" s="11" t="s">
        <v>2274</v>
      </c>
      <c r="P2663">
        <v>-21</v>
      </c>
      <c r="Q2663">
        <v>0</v>
      </c>
      <c r="R2663">
        <v>113.4</v>
      </c>
      <c r="S2663">
        <v>0</v>
      </c>
      <c r="T2663">
        <v>113.4</v>
      </c>
    </row>
    <row r="2664" spans="1:20" x14ac:dyDescent="0.25">
      <c r="A2664" t="s">
        <v>75</v>
      </c>
      <c r="B2664" t="s">
        <v>968</v>
      </c>
      <c r="C2664" t="s">
        <v>26</v>
      </c>
      <c r="D2664" t="s">
        <v>969</v>
      </c>
      <c r="E2664" t="s">
        <v>426</v>
      </c>
      <c r="F2664">
        <v>37067</v>
      </c>
      <c r="G2664" t="s">
        <v>873</v>
      </c>
      <c r="H2664" t="s">
        <v>80</v>
      </c>
      <c r="I2664" t="s">
        <v>81</v>
      </c>
      <c r="J2664" t="s">
        <v>90</v>
      </c>
      <c r="K2664" t="s">
        <v>53</v>
      </c>
      <c r="L2664" t="s">
        <v>248</v>
      </c>
      <c r="M2664" t="s">
        <v>92</v>
      </c>
      <c r="N2664" s="11" t="s">
        <v>84</v>
      </c>
      <c r="O2664" s="11" t="s">
        <v>2274</v>
      </c>
      <c r="P2664">
        <v>0</v>
      </c>
      <c r="Q2664">
        <v>6</v>
      </c>
      <c r="R2664">
        <v>0</v>
      </c>
      <c r="S2664">
        <v>18.66</v>
      </c>
      <c r="T2664">
        <v>-18.66</v>
      </c>
    </row>
    <row r="2665" spans="1:20" x14ac:dyDescent="0.25">
      <c r="A2665" t="s">
        <v>75</v>
      </c>
      <c r="B2665" t="s">
        <v>230</v>
      </c>
      <c r="C2665" t="s">
        <v>25</v>
      </c>
      <c r="D2665" t="s">
        <v>231</v>
      </c>
      <c r="E2665" t="s">
        <v>186</v>
      </c>
      <c r="F2665">
        <v>10607</v>
      </c>
      <c r="G2665" t="s">
        <v>349</v>
      </c>
      <c r="H2665" t="s">
        <v>80</v>
      </c>
      <c r="I2665" t="s">
        <v>81</v>
      </c>
      <c r="J2665" t="s">
        <v>90</v>
      </c>
      <c r="K2665" t="s">
        <v>36</v>
      </c>
      <c r="L2665" t="s">
        <v>36</v>
      </c>
      <c r="M2665" t="s">
        <v>92</v>
      </c>
      <c r="N2665" s="11" t="s">
        <v>84</v>
      </c>
      <c r="O2665" s="11" t="s">
        <v>2274</v>
      </c>
      <c r="P2665">
        <v>0</v>
      </c>
      <c r="Q2665">
        <v>1</v>
      </c>
      <c r="R2665">
        <v>0</v>
      </c>
      <c r="S2665">
        <v>355.5</v>
      </c>
      <c r="T2665">
        <v>-355.5</v>
      </c>
    </row>
    <row r="2666" spans="1:20" x14ac:dyDescent="0.25">
      <c r="A2666" t="s">
        <v>75</v>
      </c>
      <c r="B2666" t="s">
        <v>306</v>
      </c>
      <c r="C2666" t="s">
        <v>25</v>
      </c>
      <c r="D2666" t="s">
        <v>307</v>
      </c>
      <c r="E2666" t="s">
        <v>262</v>
      </c>
      <c r="F2666">
        <v>7739</v>
      </c>
      <c r="G2666" t="s">
        <v>297</v>
      </c>
      <c r="H2666" t="s">
        <v>80</v>
      </c>
      <c r="I2666" t="s">
        <v>281</v>
      </c>
      <c r="J2666" t="s">
        <v>90</v>
      </c>
      <c r="K2666" t="s">
        <v>42</v>
      </c>
      <c r="L2666" t="s">
        <v>97</v>
      </c>
      <c r="M2666" t="s">
        <v>92</v>
      </c>
      <c r="N2666" s="11" t="s">
        <v>84</v>
      </c>
      <c r="O2666" s="11" t="s">
        <v>2274</v>
      </c>
      <c r="P2666">
        <v>0</v>
      </c>
      <c r="Q2666">
        <v>0</v>
      </c>
      <c r="R2666">
        <v>0</v>
      </c>
      <c r="S2666">
        <v>-168.08</v>
      </c>
      <c r="T2666">
        <v>168.08</v>
      </c>
    </row>
    <row r="2667" spans="1:20" x14ac:dyDescent="0.25">
      <c r="A2667" t="s">
        <v>75</v>
      </c>
      <c r="B2667" t="s">
        <v>1315</v>
      </c>
      <c r="C2667" t="s">
        <v>22</v>
      </c>
      <c r="D2667" t="s">
        <v>1316</v>
      </c>
      <c r="E2667" t="s">
        <v>78</v>
      </c>
      <c r="F2667">
        <v>17601</v>
      </c>
      <c r="G2667" t="s">
        <v>1690</v>
      </c>
      <c r="H2667" t="s">
        <v>80</v>
      </c>
      <c r="I2667" t="s">
        <v>81</v>
      </c>
      <c r="J2667" t="s">
        <v>365</v>
      </c>
      <c r="K2667" t="s">
        <v>47</v>
      </c>
      <c r="L2667" t="s">
        <v>509</v>
      </c>
      <c r="M2667" t="s">
        <v>229</v>
      </c>
      <c r="N2667" s="11" t="s">
        <v>84</v>
      </c>
      <c r="O2667" s="11" t="s">
        <v>2274</v>
      </c>
      <c r="P2667">
        <v>-11</v>
      </c>
      <c r="Q2667">
        <v>0</v>
      </c>
      <c r="R2667">
        <v>135.30000000000001</v>
      </c>
      <c r="S2667">
        <v>0</v>
      </c>
      <c r="T2667">
        <v>135.30000000000001</v>
      </c>
    </row>
    <row r="2668" spans="1:20" x14ac:dyDescent="0.25">
      <c r="A2668" t="s">
        <v>75</v>
      </c>
      <c r="B2668" t="s">
        <v>301</v>
      </c>
      <c r="C2668" t="s">
        <v>29</v>
      </c>
      <c r="D2668" t="s">
        <v>302</v>
      </c>
      <c r="E2668" t="s">
        <v>87</v>
      </c>
      <c r="F2668">
        <v>45005</v>
      </c>
      <c r="G2668" t="s">
        <v>254</v>
      </c>
      <c r="H2668" t="s">
        <v>80</v>
      </c>
      <c r="I2668" t="s">
        <v>81</v>
      </c>
      <c r="J2668" t="s">
        <v>82</v>
      </c>
      <c r="K2668" t="s">
        <v>42</v>
      </c>
      <c r="L2668" t="s">
        <v>91</v>
      </c>
      <c r="M2668" t="s">
        <v>83</v>
      </c>
      <c r="N2668" s="11" t="s">
        <v>84</v>
      </c>
      <c r="O2668" s="11" t="s">
        <v>2274</v>
      </c>
      <c r="P2668">
        <v>-2</v>
      </c>
      <c r="Q2668">
        <v>0</v>
      </c>
      <c r="R2668">
        <v>132</v>
      </c>
      <c r="S2668">
        <v>0</v>
      </c>
      <c r="T2668">
        <v>132</v>
      </c>
    </row>
    <row r="2669" spans="1:20" x14ac:dyDescent="0.25">
      <c r="A2669" t="s">
        <v>75</v>
      </c>
      <c r="B2669" t="s">
        <v>713</v>
      </c>
      <c r="C2669" t="s">
        <v>20</v>
      </c>
      <c r="D2669" t="s">
        <v>714</v>
      </c>
      <c r="E2669" t="s">
        <v>715</v>
      </c>
      <c r="F2669">
        <v>2808</v>
      </c>
      <c r="G2669" t="s">
        <v>1691</v>
      </c>
      <c r="H2669" t="s">
        <v>210</v>
      </c>
      <c r="I2669" t="s">
        <v>81</v>
      </c>
      <c r="J2669" t="s">
        <v>82</v>
      </c>
      <c r="K2669" t="s">
        <v>40</v>
      </c>
      <c r="L2669" t="s">
        <v>211</v>
      </c>
      <c r="M2669" t="s">
        <v>83</v>
      </c>
      <c r="N2669" s="11" t="s">
        <v>84</v>
      </c>
      <c r="O2669" s="11" t="s">
        <v>2274</v>
      </c>
      <c r="P2669">
        <v>-3</v>
      </c>
      <c r="Q2669">
        <v>0</v>
      </c>
      <c r="R2669">
        <v>706.77</v>
      </c>
      <c r="S2669">
        <v>0</v>
      </c>
      <c r="T2669">
        <v>706.77</v>
      </c>
    </row>
    <row r="2670" spans="1:20" x14ac:dyDescent="0.25">
      <c r="A2670" t="s">
        <v>75</v>
      </c>
      <c r="B2670" t="s">
        <v>1692</v>
      </c>
      <c r="C2670" t="s">
        <v>19</v>
      </c>
      <c r="D2670" t="s">
        <v>1693</v>
      </c>
      <c r="E2670" t="s">
        <v>147</v>
      </c>
      <c r="F2670">
        <v>85283</v>
      </c>
      <c r="G2670" t="s">
        <v>402</v>
      </c>
      <c r="H2670" t="s">
        <v>80</v>
      </c>
      <c r="I2670" t="s">
        <v>81</v>
      </c>
      <c r="J2670" t="s">
        <v>365</v>
      </c>
      <c r="K2670" t="s">
        <v>39</v>
      </c>
      <c r="L2670" t="s">
        <v>39</v>
      </c>
      <c r="M2670" t="s">
        <v>92</v>
      </c>
      <c r="N2670" s="11" t="s">
        <v>84</v>
      </c>
      <c r="O2670" s="11" t="s">
        <v>2274</v>
      </c>
      <c r="P2670">
        <v>0</v>
      </c>
      <c r="Q2670">
        <v>1</v>
      </c>
      <c r="R2670">
        <v>0</v>
      </c>
      <c r="S2670">
        <v>295</v>
      </c>
      <c r="T2670">
        <v>-295</v>
      </c>
    </row>
    <row r="2671" spans="1:20" x14ac:dyDescent="0.25">
      <c r="A2671" t="s">
        <v>75</v>
      </c>
      <c r="B2671" t="s">
        <v>964</v>
      </c>
      <c r="C2671" t="s">
        <v>19</v>
      </c>
      <c r="D2671" t="s">
        <v>965</v>
      </c>
      <c r="E2671" t="s">
        <v>118</v>
      </c>
      <c r="F2671">
        <v>92675</v>
      </c>
      <c r="G2671" t="s">
        <v>1312</v>
      </c>
      <c r="H2671" t="s">
        <v>80</v>
      </c>
      <c r="I2671" t="s">
        <v>81</v>
      </c>
      <c r="J2671" t="s">
        <v>82</v>
      </c>
      <c r="K2671" t="s">
        <v>51</v>
      </c>
      <c r="L2671" t="s">
        <v>250</v>
      </c>
      <c r="M2671" t="s">
        <v>83</v>
      </c>
      <c r="N2671" s="11" t="s">
        <v>84</v>
      </c>
      <c r="O2671" s="11" t="s">
        <v>2274</v>
      </c>
      <c r="P2671">
        <v>-1</v>
      </c>
      <c r="Q2671">
        <v>0</v>
      </c>
      <c r="R2671">
        <v>41.6</v>
      </c>
      <c r="S2671">
        <v>0</v>
      </c>
      <c r="T2671">
        <v>41.6</v>
      </c>
    </row>
    <row r="2672" spans="1:20" x14ac:dyDescent="0.25">
      <c r="A2672" t="s">
        <v>75</v>
      </c>
      <c r="B2672" t="s">
        <v>668</v>
      </c>
      <c r="C2672" t="s">
        <v>28</v>
      </c>
      <c r="D2672" t="s">
        <v>623</v>
      </c>
      <c r="E2672" t="s">
        <v>95</v>
      </c>
      <c r="F2672">
        <v>80130</v>
      </c>
      <c r="G2672" t="s">
        <v>119</v>
      </c>
      <c r="H2672" t="s">
        <v>80</v>
      </c>
      <c r="I2672" t="s">
        <v>81</v>
      </c>
      <c r="J2672" t="s">
        <v>82</v>
      </c>
      <c r="K2672" t="s">
        <v>38</v>
      </c>
      <c r="L2672" t="s">
        <v>111</v>
      </c>
      <c r="M2672" t="s">
        <v>83</v>
      </c>
      <c r="N2672" s="11" t="s">
        <v>84</v>
      </c>
      <c r="O2672" s="11" t="s">
        <v>2274</v>
      </c>
      <c r="P2672">
        <v>-1</v>
      </c>
      <c r="Q2672">
        <v>0</v>
      </c>
      <c r="R2672">
        <v>126.7</v>
      </c>
      <c r="S2672">
        <v>0</v>
      </c>
      <c r="T2672">
        <v>126.7</v>
      </c>
    </row>
    <row r="2673" spans="1:20" x14ac:dyDescent="0.25">
      <c r="A2673" t="s">
        <v>75</v>
      </c>
      <c r="B2673" t="s">
        <v>85</v>
      </c>
      <c r="C2673" t="s">
        <v>29</v>
      </c>
      <c r="D2673" t="s">
        <v>86</v>
      </c>
      <c r="E2673" t="s">
        <v>87</v>
      </c>
      <c r="F2673">
        <v>45040</v>
      </c>
      <c r="G2673" t="s">
        <v>1321</v>
      </c>
      <c r="H2673" t="s">
        <v>80</v>
      </c>
      <c r="I2673" t="s">
        <v>164</v>
      </c>
      <c r="J2673" t="s">
        <v>90</v>
      </c>
      <c r="K2673" t="s">
        <v>42</v>
      </c>
      <c r="L2673" t="s">
        <v>91</v>
      </c>
      <c r="M2673" t="s">
        <v>188</v>
      </c>
      <c r="N2673" s="11" t="s">
        <v>84</v>
      </c>
      <c r="O2673" s="11" t="s">
        <v>2274</v>
      </c>
      <c r="P2673">
        <v>0</v>
      </c>
      <c r="Q2673">
        <v>3</v>
      </c>
      <c r="R2673">
        <v>0</v>
      </c>
      <c r="S2673">
        <v>55.8</v>
      </c>
      <c r="T2673">
        <v>-55.8</v>
      </c>
    </row>
    <row r="2674" spans="1:20" x14ac:dyDescent="0.25">
      <c r="A2674" t="s">
        <v>75</v>
      </c>
      <c r="B2674" t="s">
        <v>573</v>
      </c>
      <c r="C2674" t="s">
        <v>22</v>
      </c>
      <c r="D2674" t="s">
        <v>574</v>
      </c>
      <c r="E2674" t="s">
        <v>78</v>
      </c>
      <c r="F2674">
        <v>19020</v>
      </c>
      <c r="G2674" t="s">
        <v>457</v>
      </c>
      <c r="H2674" t="s">
        <v>80</v>
      </c>
      <c r="I2674" t="s">
        <v>81</v>
      </c>
      <c r="J2674" t="s">
        <v>90</v>
      </c>
      <c r="K2674" t="s">
        <v>42</v>
      </c>
      <c r="L2674" t="s">
        <v>91</v>
      </c>
      <c r="M2674" t="s">
        <v>188</v>
      </c>
      <c r="N2674" s="11" t="s">
        <v>84</v>
      </c>
      <c r="O2674" s="11" t="s">
        <v>2274</v>
      </c>
      <c r="P2674">
        <v>0</v>
      </c>
      <c r="Q2674">
        <v>30</v>
      </c>
      <c r="R2674">
        <v>0</v>
      </c>
      <c r="S2674">
        <v>507</v>
      </c>
      <c r="T2674">
        <v>-507</v>
      </c>
    </row>
    <row r="2675" spans="1:20" x14ac:dyDescent="0.25">
      <c r="A2675" t="s">
        <v>75</v>
      </c>
      <c r="B2675" t="s">
        <v>150</v>
      </c>
      <c r="C2675" t="s">
        <v>29</v>
      </c>
      <c r="D2675" t="s">
        <v>151</v>
      </c>
      <c r="E2675" t="s">
        <v>87</v>
      </c>
      <c r="F2675">
        <v>44060</v>
      </c>
      <c r="G2675" t="s">
        <v>993</v>
      </c>
      <c r="H2675" t="s">
        <v>80</v>
      </c>
      <c r="I2675" t="s">
        <v>81</v>
      </c>
      <c r="J2675" t="s">
        <v>90</v>
      </c>
      <c r="K2675" t="s">
        <v>42</v>
      </c>
      <c r="L2675" t="s">
        <v>91</v>
      </c>
      <c r="M2675" t="s">
        <v>188</v>
      </c>
      <c r="N2675" s="11" t="s">
        <v>84</v>
      </c>
      <c r="O2675" s="11" t="s">
        <v>2274</v>
      </c>
      <c r="P2675">
        <v>0</v>
      </c>
      <c r="Q2675">
        <v>25</v>
      </c>
      <c r="R2675">
        <v>0</v>
      </c>
      <c r="S2675">
        <v>190</v>
      </c>
      <c r="T2675">
        <v>-190</v>
      </c>
    </row>
    <row r="2676" spans="1:20" x14ac:dyDescent="0.25">
      <c r="A2676" t="s">
        <v>75</v>
      </c>
      <c r="B2676" t="s">
        <v>421</v>
      </c>
      <c r="C2676" t="s">
        <v>29</v>
      </c>
      <c r="D2676" t="s">
        <v>422</v>
      </c>
      <c r="E2676" t="s">
        <v>423</v>
      </c>
      <c r="F2676">
        <v>40505</v>
      </c>
      <c r="G2676" t="s">
        <v>254</v>
      </c>
      <c r="H2676" t="s">
        <v>80</v>
      </c>
      <c r="I2676" t="s">
        <v>81</v>
      </c>
      <c r="J2676" t="s">
        <v>82</v>
      </c>
      <c r="K2676" t="s">
        <v>42</v>
      </c>
      <c r="L2676" t="s">
        <v>91</v>
      </c>
      <c r="M2676" t="s">
        <v>83</v>
      </c>
      <c r="N2676" s="11" t="s">
        <v>84</v>
      </c>
      <c r="O2676" s="11" t="s">
        <v>2274</v>
      </c>
      <c r="P2676">
        <v>-2</v>
      </c>
      <c r="Q2676">
        <v>0</v>
      </c>
      <c r="R2676">
        <v>132</v>
      </c>
      <c r="S2676">
        <v>0</v>
      </c>
      <c r="T2676">
        <v>132</v>
      </c>
    </row>
    <row r="2677" spans="1:20" x14ac:dyDescent="0.25">
      <c r="A2677" t="s">
        <v>75</v>
      </c>
      <c r="B2677" t="s">
        <v>355</v>
      </c>
      <c r="C2677" t="s">
        <v>25</v>
      </c>
      <c r="D2677" t="s">
        <v>356</v>
      </c>
      <c r="E2677" t="s">
        <v>186</v>
      </c>
      <c r="F2677">
        <v>11954</v>
      </c>
      <c r="G2677" t="s">
        <v>1637</v>
      </c>
      <c r="H2677" t="s">
        <v>80</v>
      </c>
      <c r="I2677" t="s">
        <v>81</v>
      </c>
      <c r="J2677" t="s">
        <v>82</v>
      </c>
      <c r="K2677" t="s">
        <v>42</v>
      </c>
      <c r="L2677" t="s">
        <v>91</v>
      </c>
      <c r="M2677" t="s">
        <v>83</v>
      </c>
      <c r="N2677" s="11" t="s">
        <v>84</v>
      </c>
      <c r="O2677" s="11" t="s">
        <v>2274</v>
      </c>
      <c r="P2677">
        <v>-5</v>
      </c>
      <c r="Q2677">
        <v>0</v>
      </c>
      <c r="R2677">
        <v>168.5</v>
      </c>
      <c r="S2677">
        <v>0</v>
      </c>
      <c r="T2677">
        <v>168.5</v>
      </c>
    </row>
    <row r="2678" spans="1:20" x14ac:dyDescent="0.25">
      <c r="A2678" t="s">
        <v>75</v>
      </c>
      <c r="B2678" t="s">
        <v>167</v>
      </c>
      <c r="C2678" t="s">
        <v>28</v>
      </c>
      <c r="D2678" t="s">
        <v>168</v>
      </c>
      <c r="E2678" t="s">
        <v>95</v>
      </c>
      <c r="F2678">
        <v>80550</v>
      </c>
      <c r="G2678" t="s">
        <v>348</v>
      </c>
      <c r="H2678" t="s">
        <v>80</v>
      </c>
      <c r="I2678" t="s">
        <v>81</v>
      </c>
      <c r="J2678" t="s">
        <v>90</v>
      </c>
      <c r="K2678" t="s">
        <v>53</v>
      </c>
      <c r="L2678" t="s">
        <v>193</v>
      </c>
      <c r="M2678" t="s">
        <v>92</v>
      </c>
      <c r="N2678" s="11" t="s">
        <v>84</v>
      </c>
      <c r="O2678" s="11" t="s">
        <v>2274</v>
      </c>
      <c r="P2678">
        <v>-4</v>
      </c>
      <c r="Q2678">
        <v>0</v>
      </c>
      <c r="R2678">
        <v>463.57</v>
      </c>
      <c r="S2678">
        <v>0</v>
      </c>
      <c r="T2678">
        <v>463.57</v>
      </c>
    </row>
    <row r="2679" spans="1:20" x14ac:dyDescent="0.25">
      <c r="A2679" t="s">
        <v>75</v>
      </c>
      <c r="B2679" t="s">
        <v>161</v>
      </c>
      <c r="C2679" t="s">
        <v>22</v>
      </c>
      <c r="D2679" t="s">
        <v>162</v>
      </c>
      <c r="E2679" t="s">
        <v>122</v>
      </c>
      <c r="F2679">
        <v>20814</v>
      </c>
      <c r="G2679" t="s">
        <v>1694</v>
      </c>
      <c r="H2679" t="s">
        <v>80</v>
      </c>
      <c r="I2679" t="s">
        <v>81</v>
      </c>
      <c r="J2679" t="s">
        <v>82</v>
      </c>
      <c r="K2679" t="s">
        <v>51</v>
      </c>
      <c r="L2679" t="s">
        <v>250</v>
      </c>
      <c r="M2679" t="s">
        <v>83</v>
      </c>
      <c r="N2679" s="11" t="s">
        <v>84</v>
      </c>
      <c r="O2679" s="11" t="s">
        <v>2274</v>
      </c>
      <c r="P2679">
        <v>-12</v>
      </c>
      <c r="Q2679">
        <v>0</v>
      </c>
      <c r="R2679">
        <v>112.2</v>
      </c>
      <c r="S2679">
        <v>0</v>
      </c>
      <c r="T2679">
        <v>112.2</v>
      </c>
    </row>
    <row r="2680" spans="1:20" x14ac:dyDescent="0.25">
      <c r="A2680" t="s">
        <v>75</v>
      </c>
      <c r="B2680" t="s">
        <v>178</v>
      </c>
      <c r="C2680" t="s">
        <v>26</v>
      </c>
      <c r="D2680" t="s">
        <v>179</v>
      </c>
      <c r="E2680" t="s">
        <v>180</v>
      </c>
      <c r="F2680">
        <v>30188</v>
      </c>
      <c r="G2680" t="s">
        <v>757</v>
      </c>
      <c r="H2680" t="s">
        <v>80</v>
      </c>
      <c r="I2680" t="s">
        <v>81</v>
      </c>
      <c r="J2680" t="s">
        <v>82</v>
      </c>
      <c r="K2680" t="s">
        <v>53</v>
      </c>
      <c r="L2680" t="s">
        <v>228</v>
      </c>
      <c r="M2680" t="s">
        <v>83</v>
      </c>
      <c r="N2680" s="11" t="s">
        <v>84</v>
      </c>
      <c r="O2680" s="11" t="s">
        <v>2274</v>
      </c>
      <c r="P2680">
        <v>-31</v>
      </c>
      <c r="Q2680">
        <v>0</v>
      </c>
      <c r="R2680">
        <v>2727.07</v>
      </c>
      <c r="S2680">
        <v>0</v>
      </c>
      <c r="T2680">
        <v>2727.07</v>
      </c>
    </row>
    <row r="2681" spans="1:20" x14ac:dyDescent="0.25">
      <c r="A2681" t="s">
        <v>75</v>
      </c>
      <c r="B2681" t="s">
        <v>924</v>
      </c>
      <c r="C2681" t="s">
        <v>18</v>
      </c>
      <c r="D2681" t="s">
        <v>925</v>
      </c>
      <c r="E2681" t="s">
        <v>926</v>
      </c>
      <c r="F2681">
        <v>74133</v>
      </c>
      <c r="G2681" t="s">
        <v>1214</v>
      </c>
      <c r="H2681" t="s">
        <v>80</v>
      </c>
      <c r="I2681" t="s">
        <v>81</v>
      </c>
      <c r="J2681" t="s">
        <v>82</v>
      </c>
      <c r="K2681" t="s">
        <v>38</v>
      </c>
      <c r="L2681" t="s">
        <v>129</v>
      </c>
      <c r="M2681" t="s">
        <v>83</v>
      </c>
      <c r="N2681" s="11" t="s">
        <v>84</v>
      </c>
      <c r="O2681" s="11" t="s">
        <v>2274</v>
      </c>
      <c r="P2681">
        <v>-3</v>
      </c>
      <c r="Q2681">
        <v>0</v>
      </c>
      <c r="R2681">
        <v>326.7</v>
      </c>
      <c r="S2681">
        <v>0</v>
      </c>
      <c r="T2681">
        <v>326.7</v>
      </c>
    </row>
    <row r="2682" spans="1:20" x14ac:dyDescent="0.25">
      <c r="A2682" t="s">
        <v>75</v>
      </c>
      <c r="B2682" t="s">
        <v>419</v>
      </c>
      <c r="C2682" t="s">
        <v>19</v>
      </c>
      <c r="D2682" t="s">
        <v>420</v>
      </c>
      <c r="E2682" t="s">
        <v>147</v>
      </c>
      <c r="F2682">
        <v>85142</v>
      </c>
      <c r="G2682" t="s">
        <v>1695</v>
      </c>
      <c r="H2682" t="s">
        <v>80</v>
      </c>
      <c r="I2682" t="s">
        <v>81</v>
      </c>
      <c r="J2682" t="s">
        <v>90</v>
      </c>
      <c r="K2682" t="s">
        <v>53</v>
      </c>
      <c r="L2682" t="s">
        <v>248</v>
      </c>
      <c r="M2682" t="s">
        <v>92</v>
      </c>
      <c r="N2682" s="11" t="s">
        <v>84</v>
      </c>
      <c r="O2682" s="11" t="s">
        <v>2274</v>
      </c>
      <c r="P2682">
        <v>0</v>
      </c>
      <c r="Q2682">
        <v>20</v>
      </c>
      <c r="R2682">
        <v>0</v>
      </c>
      <c r="S2682">
        <v>136</v>
      </c>
      <c r="T2682">
        <v>-136</v>
      </c>
    </row>
    <row r="2683" spans="1:20" x14ac:dyDescent="0.25">
      <c r="A2683" t="s">
        <v>75</v>
      </c>
      <c r="B2683" t="s">
        <v>171</v>
      </c>
      <c r="C2683" t="s">
        <v>23</v>
      </c>
      <c r="D2683" t="s">
        <v>513</v>
      </c>
      <c r="E2683" t="s">
        <v>176</v>
      </c>
      <c r="F2683">
        <v>98005</v>
      </c>
      <c r="G2683" t="s">
        <v>569</v>
      </c>
      <c r="H2683" t="s">
        <v>80</v>
      </c>
      <c r="I2683" t="s">
        <v>81</v>
      </c>
      <c r="J2683" t="s">
        <v>90</v>
      </c>
      <c r="K2683" t="s">
        <v>38</v>
      </c>
      <c r="L2683" t="s">
        <v>111</v>
      </c>
      <c r="M2683" t="s">
        <v>92</v>
      </c>
      <c r="N2683" s="11" t="s">
        <v>84</v>
      </c>
      <c r="O2683" s="11" t="s">
        <v>2274</v>
      </c>
      <c r="P2683">
        <v>0</v>
      </c>
      <c r="Q2683">
        <v>7</v>
      </c>
      <c r="R2683">
        <v>0</v>
      </c>
      <c r="S2683">
        <v>298.35000000000002</v>
      </c>
      <c r="T2683">
        <v>-298.35000000000002</v>
      </c>
    </row>
    <row r="2684" spans="1:20" x14ac:dyDescent="0.25">
      <c r="A2684" t="s">
        <v>75</v>
      </c>
      <c r="B2684" t="s">
        <v>1699</v>
      </c>
      <c r="C2684" t="s">
        <v>26</v>
      </c>
      <c r="D2684" t="s">
        <v>1700</v>
      </c>
      <c r="E2684" t="s">
        <v>180</v>
      </c>
      <c r="F2684">
        <v>30078</v>
      </c>
      <c r="G2684" t="s">
        <v>1792</v>
      </c>
      <c r="H2684" t="s">
        <v>80</v>
      </c>
      <c r="I2684" t="s">
        <v>281</v>
      </c>
      <c r="J2684" t="s">
        <v>82</v>
      </c>
      <c r="K2684" t="s">
        <v>37</v>
      </c>
      <c r="L2684" t="s">
        <v>689</v>
      </c>
      <c r="M2684" t="s">
        <v>83</v>
      </c>
      <c r="N2684" s="11" t="s">
        <v>84</v>
      </c>
      <c r="O2684" s="11" t="s">
        <v>2274</v>
      </c>
      <c r="P2684">
        <v>-4</v>
      </c>
      <c r="Q2684">
        <v>0</v>
      </c>
      <c r="R2684">
        <v>69.8</v>
      </c>
      <c r="S2684">
        <v>0</v>
      </c>
      <c r="T2684">
        <v>69.8</v>
      </c>
    </row>
    <row r="2685" spans="1:20" x14ac:dyDescent="0.25">
      <c r="A2685" t="s">
        <v>75</v>
      </c>
      <c r="B2685" t="s">
        <v>850</v>
      </c>
      <c r="C2685" t="s">
        <v>29</v>
      </c>
      <c r="D2685" t="s">
        <v>851</v>
      </c>
      <c r="E2685" t="s">
        <v>87</v>
      </c>
      <c r="F2685">
        <v>45036</v>
      </c>
      <c r="G2685" t="s">
        <v>1696</v>
      </c>
      <c r="H2685" t="s">
        <v>80</v>
      </c>
      <c r="I2685" t="s">
        <v>81</v>
      </c>
      <c r="J2685" t="s">
        <v>82</v>
      </c>
      <c r="K2685" t="s">
        <v>53</v>
      </c>
      <c r="L2685" t="s">
        <v>532</v>
      </c>
      <c r="M2685" t="s">
        <v>83</v>
      </c>
      <c r="N2685" s="11" t="s">
        <v>84</v>
      </c>
      <c r="O2685" s="11" t="s">
        <v>2274</v>
      </c>
      <c r="P2685">
        <v>-1</v>
      </c>
      <c r="Q2685">
        <v>0</v>
      </c>
      <c r="R2685">
        <v>441.5</v>
      </c>
      <c r="S2685">
        <v>0</v>
      </c>
      <c r="T2685">
        <v>441.5</v>
      </c>
    </row>
    <row r="2686" spans="1:20" x14ac:dyDescent="0.25">
      <c r="A2686" t="s">
        <v>75</v>
      </c>
      <c r="B2686" t="s">
        <v>1284</v>
      </c>
      <c r="C2686" t="s">
        <v>27</v>
      </c>
      <c r="D2686" t="s">
        <v>237</v>
      </c>
      <c r="E2686" t="s">
        <v>114</v>
      </c>
      <c r="F2686">
        <v>34243</v>
      </c>
      <c r="G2686" t="s">
        <v>220</v>
      </c>
      <c r="H2686" t="s">
        <v>80</v>
      </c>
      <c r="I2686" t="s">
        <v>81</v>
      </c>
      <c r="J2686" t="s">
        <v>82</v>
      </c>
      <c r="K2686" t="s">
        <v>53</v>
      </c>
      <c r="L2686" t="s">
        <v>165</v>
      </c>
      <c r="M2686" t="s">
        <v>83</v>
      </c>
      <c r="N2686" s="11" t="s">
        <v>84</v>
      </c>
      <c r="O2686" s="11" t="s">
        <v>2274</v>
      </c>
      <c r="P2686">
        <v>-2</v>
      </c>
      <c r="Q2686">
        <v>0</v>
      </c>
      <c r="R2686">
        <v>202.74</v>
      </c>
      <c r="S2686">
        <v>0</v>
      </c>
      <c r="T2686">
        <v>202.74</v>
      </c>
    </row>
    <row r="2687" spans="1:20" x14ac:dyDescent="0.25">
      <c r="A2687" t="s">
        <v>75</v>
      </c>
      <c r="B2687" t="s">
        <v>395</v>
      </c>
      <c r="C2687" t="s">
        <v>24</v>
      </c>
      <c r="D2687" t="s">
        <v>396</v>
      </c>
      <c r="E2687" t="s">
        <v>397</v>
      </c>
      <c r="F2687">
        <v>55439</v>
      </c>
      <c r="G2687" t="s">
        <v>795</v>
      </c>
      <c r="H2687" t="s">
        <v>80</v>
      </c>
      <c r="I2687" t="s">
        <v>81</v>
      </c>
      <c r="J2687" t="s">
        <v>82</v>
      </c>
      <c r="K2687" t="s">
        <v>53</v>
      </c>
      <c r="L2687" t="s">
        <v>675</v>
      </c>
      <c r="M2687" t="s">
        <v>83</v>
      </c>
      <c r="N2687" s="11" t="s">
        <v>84</v>
      </c>
      <c r="O2687" s="11" t="s">
        <v>2274</v>
      </c>
      <c r="P2687">
        <v>-15</v>
      </c>
      <c r="Q2687">
        <v>0</v>
      </c>
      <c r="R2687">
        <v>1292.55</v>
      </c>
      <c r="S2687">
        <v>0</v>
      </c>
      <c r="T2687">
        <v>1292.55</v>
      </c>
    </row>
    <row r="2688" spans="1:20" x14ac:dyDescent="0.25">
      <c r="A2688" t="s">
        <v>75</v>
      </c>
      <c r="B2688" t="s">
        <v>2170</v>
      </c>
      <c r="C2688" t="s">
        <v>25</v>
      </c>
      <c r="D2688" t="s">
        <v>2171</v>
      </c>
      <c r="E2688" t="s">
        <v>186</v>
      </c>
      <c r="F2688">
        <v>11791</v>
      </c>
      <c r="G2688" t="s">
        <v>1499</v>
      </c>
      <c r="H2688" t="s">
        <v>80</v>
      </c>
      <c r="I2688" t="s">
        <v>81</v>
      </c>
      <c r="J2688" t="s">
        <v>82</v>
      </c>
      <c r="K2688" t="s">
        <v>42</v>
      </c>
      <c r="L2688" t="s">
        <v>91</v>
      </c>
      <c r="M2688" t="s">
        <v>83</v>
      </c>
      <c r="N2688" s="11" t="s">
        <v>84</v>
      </c>
      <c r="O2688" s="11" t="s">
        <v>2274</v>
      </c>
      <c r="P2688">
        <v>-14</v>
      </c>
      <c r="Q2688">
        <v>0</v>
      </c>
      <c r="R2688">
        <v>705.6</v>
      </c>
      <c r="S2688">
        <v>0</v>
      </c>
      <c r="T2688">
        <v>705.6</v>
      </c>
    </row>
    <row r="2689" spans="1:20" x14ac:dyDescent="0.25">
      <c r="A2689" t="s">
        <v>75</v>
      </c>
      <c r="B2689" t="s">
        <v>189</v>
      </c>
      <c r="C2689" t="s">
        <v>18</v>
      </c>
      <c r="D2689" t="s">
        <v>190</v>
      </c>
      <c r="E2689" t="s">
        <v>191</v>
      </c>
      <c r="F2689">
        <v>76262</v>
      </c>
      <c r="G2689" t="s">
        <v>1389</v>
      </c>
      <c r="H2689" t="s">
        <v>80</v>
      </c>
      <c r="I2689" t="s">
        <v>281</v>
      </c>
      <c r="J2689" t="s">
        <v>82</v>
      </c>
      <c r="K2689" t="s">
        <v>42</v>
      </c>
      <c r="L2689" t="s">
        <v>91</v>
      </c>
      <c r="M2689" t="s">
        <v>83</v>
      </c>
      <c r="N2689" s="11" t="s">
        <v>84</v>
      </c>
      <c r="O2689" s="11" t="s">
        <v>2274</v>
      </c>
      <c r="P2689">
        <v>-1</v>
      </c>
      <c r="Q2689">
        <v>0</v>
      </c>
      <c r="R2689">
        <v>19.55</v>
      </c>
      <c r="S2689">
        <v>0</v>
      </c>
      <c r="T2689">
        <v>19.55</v>
      </c>
    </row>
    <row r="2690" spans="1:20" x14ac:dyDescent="0.25">
      <c r="A2690" t="s">
        <v>75</v>
      </c>
      <c r="B2690" t="s">
        <v>1697</v>
      </c>
      <c r="C2690" t="s">
        <v>23</v>
      </c>
      <c r="D2690" t="s">
        <v>1698</v>
      </c>
      <c r="E2690" t="s">
        <v>837</v>
      </c>
      <c r="F2690">
        <v>83713</v>
      </c>
      <c r="G2690" t="s">
        <v>349</v>
      </c>
      <c r="H2690" t="s">
        <v>80</v>
      </c>
      <c r="I2690" t="s">
        <v>81</v>
      </c>
      <c r="J2690" t="s">
        <v>90</v>
      </c>
      <c r="K2690" t="s">
        <v>36</v>
      </c>
      <c r="L2690" t="s">
        <v>36</v>
      </c>
      <c r="M2690" t="s">
        <v>92</v>
      </c>
      <c r="N2690" s="11" t="s">
        <v>84</v>
      </c>
      <c r="O2690" s="11" t="s">
        <v>2274</v>
      </c>
      <c r="P2690">
        <v>0</v>
      </c>
      <c r="Q2690">
        <v>1</v>
      </c>
      <c r="R2690">
        <v>0</v>
      </c>
      <c r="S2690">
        <v>395</v>
      </c>
      <c r="T2690">
        <v>-395</v>
      </c>
    </row>
    <row r="2691" spans="1:20" x14ac:dyDescent="0.25">
      <c r="A2691" t="s">
        <v>75</v>
      </c>
      <c r="B2691" t="s">
        <v>203</v>
      </c>
      <c r="C2691" t="s">
        <v>22</v>
      </c>
      <c r="D2691" t="s">
        <v>204</v>
      </c>
      <c r="E2691" t="s">
        <v>78</v>
      </c>
      <c r="F2691">
        <v>18436</v>
      </c>
      <c r="G2691" t="s">
        <v>205</v>
      </c>
      <c r="H2691" t="s">
        <v>80</v>
      </c>
      <c r="I2691" t="s">
        <v>281</v>
      </c>
      <c r="J2691" t="s">
        <v>90</v>
      </c>
      <c r="K2691" t="s">
        <v>42</v>
      </c>
      <c r="L2691" t="s">
        <v>91</v>
      </c>
      <c r="M2691" t="s">
        <v>92</v>
      </c>
      <c r="N2691" s="11" t="s">
        <v>84</v>
      </c>
      <c r="O2691" s="11" t="s">
        <v>2274</v>
      </c>
      <c r="P2691">
        <v>0</v>
      </c>
      <c r="Q2691">
        <v>10</v>
      </c>
      <c r="R2691">
        <v>0</v>
      </c>
      <c r="S2691">
        <v>92.5</v>
      </c>
      <c r="T2691">
        <v>-92.5</v>
      </c>
    </row>
    <row r="2692" spans="1:20" x14ac:dyDescent="0.25">
      <c r="A2692" t="s">
        <v>75</v>
      </c>
      <c r="B2692" t="s">
        <v>272</v>
      </c>
      <c r="C2692" t="s">
        <v>27</v>
      </c>
      <c r="D2692" t="s">
        <v>273</v>
      </c>
      <c r="E2692" t="s">
        <v>114</v>
      </c>
      <c r="F2692">
        <v>33909</v>
      </c>
      <c r="G2692" t="s">
        <v>1073</v>
      </c>
      <c r="H2692" t="s">
        <v>80</v>
      </c>
      <c r="I2692" t="s">
        <v>281</v>
      </c>
      <c r="J2692" t="s">
        <v>90</v>
      </c>
      <c r="K2692" t="s">
        <v>42</v>
      </c>
      <c r="L2692" t="s">
        <v>91</v>
      </c>
      <c r="M2692" t="s">
        <v>92</v>
      </c>
      <c r="N2692" s="11" t="s">
        <v>84</v>
      </c>
      <c r="O2692" s="11" t="s">
        <v>2274</v>
      </c>
      <c r="P2692">
        <v>0</v>
      </c>
      <c r="Q2692">
        <v>15</v>
      </c>
      <c r="R2692">
        <v>0</v>
      </c>
      <c r="S2692">
        <v>610.5</v>
      </c>
      <c r="T2692">
        <v>-610.5</v>
      </c>
    </row>
    <row r="2693" spans="1:20" x14ac:dyDescent="0.25">
      <c r="A2693" t="s">
        <v>75</v>
      </c>
      <c r="B2693" t="s">
        <v>1659</v>
      </c>
      <c r="C2693" t="s">
        <v>25</v>
      </c>
      <c r="D2693" t="s">
        <v>1660</v>
      </c>
      <c r="E2693" t="s">
        <v>262</v>
      </c>
      <c r="F2693">
        <v>7701</v>
      </c>
      <c r="G2693" t="s">
        <v>173</v>
      </c>
      <c r="H2693" t="s">
        <v>80</v>
      </c>
      <c r="I2693" t="s">
        <v>81</v>
      </c>
      <c r="J2693" t="s">
        <v>82</v>
      </c>
      <c r="K2693" t="s">
        <v>36</v>
      </c>
      <c r="L2693" t="s">
        <v>36</v>
      </c>
      <c r="M2693" t="s">
        <v>83</v>
      </c>
      <c r="N2693" s="11" t="s">
        <v>84</v>
      </c>
      <c r="O2693" s="11" t="s">
        <v>2274</v>
      </c>
      <c r="P2693">
        <v>-2</v>
      </c>
      <c r="Q2693">
        <v>0</v>
      </c>
      <c r="R2693">
        <v>178.1</v>
      </c>
      <c r="S2693">
        <v>0</v>
      </c>
      <c r="T2693">
        <v>178.1</v>
      </c>
    </row>
    <row r="2694" spans="1:20" x14ac:dyDescent="0.25">
      <c r="A2694" t="s">
        <v>75</v>
      </c>
      <c r="B2694" t="s">
        <v>120</v>
      </c>
      <c r="C2694" t="s">
        <v>22</v>
      </c>
      <c r="D2694" t="s">
        <v>121</v>
      </c>
      <c r="E2694" t="s">
        <v>122</v>
      </c>
      <c r="F2694">
        <v>20910</v>
      </c>
      <c r="G2694" t="s">
        <v>1022</v>
      </c>
      <c r="H2694" t="s">
        <v>80</v>
      </c>
      <c r="I2694" t="s">
        <v>81</v>
      </c>
      <c r="J2694" t="s">
        <v>90</v>
      </c>
      <c r="K2694" t="s">
        <v>42</v>
      </c>
      <c r="L2694" t="s">
        <v>91</v>
      </c>
      <c r="M2694" t="s">
        <v>92</v>
      </c>
      <c r="N2694" s="11" t="s">
        <v>84</v>
      </c>
      <c r="O2694" s="11" t="s">
        <v>2274</v>
      </c>
      <c r="P2694">
        <v>0</v>
      </c>
      <c r="Q2694">
        <v>4</v>
      </c>
      <c r="R2694">
        <v>0</v>
      </c>
      <c r="S2694">
        <v>13</v>
      </c>
      <c r="T2694">
        <v>-13</v>
      </c>
    </row>
    <row r="2695" spans="1:20" x14ac:dyDescent="0.25">
      <c r="A2695" t="s">
        <v>75</v>
      </c>
      <c r="B2695" t="s">
        <v>103</v>
      </c>
      <c r="C2695" t="s">
        <v>27</v>
      </c>
      <c r="D2695" t="s">
        <v>253</v>
      </c>
      <c r="E2695" t="s">
        <v>114</v>
      </c>
      <c r="F2695">
        <v>33773</v>
      </c>
      <c r="G2695" t="s">
        <v>238</v>
      </c>
      <c r="H2695" t="s">
        <v>80</v>
      </c>
      <c r="I2695" t="s">
        <v>81</v>
      </c>
      <c r="J2695" t="s">
        <v>82</v>
      </c>
      <c r="K2695" t="s">
        <v>38</v>
      </c>
      <c r="L2695" t="s">
        <v>111</v>
      </c>
      <c r="M2695" t="s">
        <v>83</v>
      </c>
      <c r="N2695" s="11" t="s">
        <v>84</v>
      </c>
      <c r="O2695" s="11" t="s">
        <v>2274</v>
      </c>
      <c r="P2695">
        <v>-2</v>
      </c>
      <c r="Q2695">
        <v>0</v>
      </c>
      <c r="R2695">
        <v>82.9</v>
      </c>
      <c r="S2695">
        <v>0</v>
      </c>
      <c r="T2695">
        <v>82.9</v>
      </c>
    </row>
    <row r="2696" spans="1:20" x14ac:dyDescent="0.25">
      <c r="A2696" t="s">
        <v>75</v>
      </c>
      <c r="B2696" t="s">
        <v>922</v>
      </c>
      <c r="C2696" t="s">
        <v>26</v>
      </c>
      <c r="D2696" t="s">
        <v>923</v>
      </c>
      <c r="E2696" t="s">
        <v>109</v>
      </c>
      <c r="F2696">
        <v>27909</v>
      </c>
      <c r="G2696" t="s">
        <v>493</v>
      </c>
      <c r="H2696" t="s">
        <v>80</v>
      </c>
      <c r="I2696" t="s">
        <v>81</v>
      </c>
      <c r="J2696" t="s">
        <v>82</v>
      </c>
      <c r="K2696" t="s">
        <v>39</v>
      </c>
      <c r="L2696" t="s">
        <v>39</v>
      </c>
      <c r="M2696" t="s">
        <v>92</v>
      </c>
      <c r="N2696" s="11" t="s">
        <v>84</v>
      </c>
      <c r="O2696" s="11" t="s">
        <v>2274</v>
      </c>
      <c r="P2696">
        <v>-1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t="s">
        <v>75</v>
      </c>
      <c r="B2697" t="s">
        <v>171</v>
      </c>
      <c r="C2697" t="s">
        <v>23</v>
      </c>
      <c r="D2697" t="s">
        <v>513</v>
      </c>
      <c r="E2697" t="s">
        <v>176</v>
      </c>
      <c r="F2697">
        <v>98005</v>
      </c>
      <c r="G2697" t="s">
        <v>254</v>
      </c>
      <c r="H2697" t="s">
        <v>80</v>
      </c>
      <c r="I2697" t="s">
        <v>81</v>
      </c>
      <c r="J2697" t="s">
        <v>82</v>
      </c>
      <c r="K2697" t="s">
        <v>42</v>
      </c>
      <c r="L2697" t="s">
        <v>91</v>
      </c>
      <c r="M2697" t="s">
        <v>83</v>
      </c>
      <c r="N2697" s="11" t="s">
        <v>84</v>
      </c>
      <c r="O2697" s="11" t="s">
        <v>2274</v>
      </c>
      <c r="P2697">
        <v>-73</v>
      </c>
      <c r="Q2697">
        <v>0</v>
      </c>
      <c r="R2697">
        <v>4818</v>
      </c>
      <c r="S2697">
        <v>0</v>
      </c>
      <c r="T2697">
        <v>4818</v>
      </c>
    </row>
    <row r="2698" spans="1:20" x14ac:dyDescent="0.25">
      <c r="A2698" t="s">
        <v>75</v>
      </c>
      <c r="B2698" t="s">
        <v>184</v>
      </c>
      <c r="C2698" t="s">
        <v>25</v>
      </c>
      <c r="D2698" t="s">
        <v>185</v>
      </c>
      <c r="E2698" t="s">
        <v>186</v>
      </c>
      <c r="F2698">
        <v>11230</v>
      </c>
      <c r="G2698" t="s">
        <v>1668</v>
      </c>
      <c r="H2698" t="s">
        <v>80</v>
      </c>
      <c r="I2698" t="s">
        <v>164</v>
      </c>
      <c r="J2698" t="s">
        <v>1070</v>
      </c>
      <c r="K2698" t="s">
        <v>42</v>
      </c>
      <c r="L2698" t="s">
        <v>91</v>
      </c>
      <c r="M2698" t="s">
        <v>188</v>
      </c>
      <c r="N2698" s="11" t="s">
        <v>84</v>
      </c>
      <c r="O2698" s="11" t="s">
        <v>2274</v>
      </c>
      <c r="P2698">
        <v>0</v>
      </c>
      <c r="Q2698">
        <v>9</v>
      </c>
      <c r="R2698">
        <v>0</v>
      </c>
      <c r="S2698">
        <v>306</v>
      </c>
      <c r="T2698">
        <v>-306</v>
      </c>
    </row>
    <row r="2699" spans="1:20" x14ac:dyDescent="0.25">
      <c r="A2699" t="s">
        <v>75</v>
      </c>
      <c r="B2699" t="s">
        <v>1428</v>
      </c>
      <c r="C2699" t="s">
        <v>26</v>
      </c>
      <c r="D2699" t="s">
        <v>1429</v>
      </c>
      <c r="E2699" t="s">
        <v>180</v>
      </c>
      <c r="F2699">
        <v>30041</v>
      </c>
      <c r="G2699" t="s">
        <v>298</v>
      </c>
      <c r="H2699" t="s">
        <v>80</v>
      </c>
      <c r="I2699" t="s">
        <v>164</v>
      </c>
      <c r="J2699" t="s">
        <v>90</v>
      </c>
      <c r="K2699" t="s">
        <v>38</v>
      </c>
      <c r="L2699" t="s">
        <v>129</v>
      </c>
      <c r="M2699" t="s">
        <v>188</v>
      </c>
      <c r="N2699" s="11" t="s">
        <v>84</v>
      </c>
      <c r="O2699" s="11" t="s">
        <v>2274</v>
      </c>
      <c r="P2699">
        <v>0</v>
      </c>
      <c r="Q2699">
        <v>2</v>
      </c>
      <c r="R2699">
        <v>0</v>
      </c>
      <c r="S2699">
        <v>344.5</v>
      </c>
      <c r="T2699">
        <v>-344.5</v>
      </c>
    </row>
    <row r="2700" spans="1:20" x14ac:dyDescent="0.25">
      <c r="A2700" t="s">
        <v>75</v>
      </c>
      <c r="B2700" t="s">
        <v>668</v>
      </c>
      <c r="C2700" t="s">
        <v>28</v>
      </c>
      <c r="D2700" t="s">
        <v>623</v>
      </c>
      <c r="E2700" t="s">
        <v>95</v>
      </c>
      <c r="F2700">
        <v>80130</v>
      </c>
      <c r="G2700" t="s">
        <v>437</v>
      </c>
      <c r="H2700" t="s">
        <v>80</v>
      </c>
      <c r="I2700" t="s">
        <v>164</v>
      </c>
      <c r="J2700" t="s">
        <v>90</v>
      </c>
      <c r="K2700" t="s">
        <v>53</v>
      </c>
      <c r="L2700" t="s">
        <v>248</v>
      </c>
      <c r="M2700" t="s">
        <v>166</v>
      </c>
      <c r="N2700" s="11" t="s">
        <v>84</v>
      </c>
      <c r="O2700" s="11" t="s">
        <v>2274</v>
      </c>
      <c r="P2700">
        <v>0</v>
      </c>
      <c r="Q2700">
        <v>54</v>
      </c>
      <c r="R2700">
        <v>0</v>
      </c>
      <c r="S2700">
        <v>502.2</v>
      </c>
      <c r="T2700">
        <v>-502.2</v>
      </c>
    </row>
    <row r="2701" spans="1:20" x14ac:dyDescent="0.25">
      <c r="A2701" t="s">
        <v>75</v>
      </c>
      <c r="B2701" t="s">
        <v>1119</v>
      </c>
      <c r="C2701" t="s">
        <v>22</v>
      </c>
      <c r="D2701" t="s">
        <v>414</v>
      </c>
      <c r="E2701" t="s">
        <v>415</v>
      </c>
      <c r="F2701">
        <v>19803</v>
      </c>
      <c r="G2701" t="s">
        <v>906</v>
      </c>
      <c r="H2701" t="s">
        <v>80</v>
      </c>
      <c r="I2701" t="s">
        <v>281</v>
      </c>
      <c r="J2701" t="s">
        <v>90</v>
      </c>
      <c r="K2701" t="s">
        <v>42</v>
      </c>
      <c r="L2701" t="s">
        <v>91</v>
      </c>
      <c r="M2701" t="s">
        <v>92</v>
      </c>
      <c r="N2701" s="11" t="s">
        <v>84</v>
      </c>
      <c r="O2701" s="11" t="s">
        <v>2274</v>
      </c>
      <c r="P2701">
        <v>0</v>
      </c>
      <c r="Q2701">
        <v>12</v>
      </c>
      <c r="R2701">
        <v>0</v>
      </c>
      <c r="S2701">
        <v>30</v>
      </c>
      <c r="T2701">
        <v>-30</v>
      </c>
    </row>
    <row r="2702" spans="1:20" x14ac:dyDescent="0.25">
      <c r="A2702" t="s">
        <v>75</v>
      </c>
      <c r="B2702" t="s">
        <v>1398</v>
      </c>
      <c r="C2702" t="s">
        <v>28</v>
      </c>
      <c r="D2702" t="s">
        <v>1399</v>
      </c>
      <c r="E2702" t="s">
        <v>295</v>
      </c>
      <c r="F2702">
        <v>84043</v>
      </c>
      <c r="G2702" t="s">
        <v>283</v>
      </c>
      <c r="H2702" t="s">
        <v>80</v>
      </c>
      <c r="I2702" t="s">
        <v>81</v>
      </c>
      <c r="J2702" t="s">
        <v>82</v>
      </c>
      <c r="K2702" t="s">
        <v>38</v>
      </c>
      <c r="L2702" t="s">
        <v>111</v>
      </c>
      <c r="M2702" t="s">
        <v>83</v>
      </c>
      <c r="N2702" s="11" t="s">
        <v>84</v>
      </c>
      <c r="O2702" s="11" t="s">
        <v>2274</v>
      </c>
      <c r="P2702">
        <v>-2</v>
      </c>
      <c r="Q2702">
        <v>0</v>
      </c>
      <c r="R2702">
        <v>145.74</v>
      </c>
      <c r="S2702">
        <v>0</v>
      </c>
      <c r="T2702">
        <v>145.74</v>
      </c>
    </row>
    <row r="2703" spans="1:20" x14ac:dyDescent="0.25">
      <c r="A2703" t="s">
        <v>75</v>
      </c>
      <c r="B2703" t="s">
        <v>700</v>
      </c>
      <c r="C2703" t="s">
        <v>27</v>
      </c>
      <c r="D2703" t="s">
        <v>648</v>
      </c>
      <c r="E2703" t="s">
        <v>114</v>
      </c>
      <c r="F2703">
        <v>32811</v>
      </c>
      <c r="G2703" t="s">
        <v>202</v>
      </c>
      <c r="H2703" t="s">
        <v>80</v>
      </c>
      <c r="I2703" t="s">
        <v>81</v>
      </c>
      <c r="J2703" t="s">
        <v>90</v>
      </c>
      <c r="K2703" t="s">
        <v>42</v>
      </c>
      <c r="L2703" t="s">
        <v>91</v>
      </c>
      <c r="M2703" t="s">
        <v>188</v>
      </c>
      <c r="N2703" s="11" t="s">
        <v>84</v>
      </c>
      <c r="O2703" s="11" t="s">
        <v>2274</v>
      </c>
      <c r="P2703">
        <v>0</v>
      </c>
      <c r="Q2703">
        <v>312</v>
      </c>
      <c r="R2703">
        <v>0</v>
      </c>
      <c r="S2703">
        <v>2149.6799999999998</v>
      </c>
      <c r="T2703">
        <v>-2149.6799999999998</v>
      </c>
    </row>
    <row r="2704" spans="1:20" x14ac:dyDescent="0.25">
      <c r="A2704" t="s">
        <v>75</v>
      </c>
      <c r="B2704" t="s">
        <v>427</v>
      </c>
      <c r="C2704" t="s">
        <v>25</v>
      </c>
      <c r="D2704" t="s">
        <v>428</v>
      </c>
      <c r="E2704" t="s">
        <v>262</v>
      </c>
      <c r="F2704">
        <v>7026</v>
      </c>
      <c r="G2704" t="s">
        <v>156</v>
      </c>
      <c r="H2704" t="s">
        <v>80</v>
      </c>
      <c r="I2704" t="s">
        <v>81</v>
      </c>
      <c r="J2704" t="s">
        <v>90</v>
      </c>
      <c r="K2704" t="s">
        <v>38</v>
      </c>
      <c r="L2704" t="s">
        <v>111</v>
      </c>
      <c r="M2704" t="s">
        <v>92</v>
      </c>
      <c r="N2704" s="11" t="s">
        <v>84</v>
      </c>
      <c r="O2704" s="11" t="s">
        <v>2274</v>
      </c>
      <c r="P2704">
        <v>0</v>
      </c>
      <c r="Q2704">
        <v>2</v>
      </c>
      <c r="R2704">
        <v>0</v>
      </c>
      <c r="S2704">
        <v>384</v>
      </c>
      <c r="T2704">
        <v>-384</v>
      </c>
    </row>
    <row r="2705" spans="1:20" x14ac:dyDescent="0.25">
      <c r="A2705" t="s">
        <v>75</v>
      </c>
      <c r="B2705" t="s">
        <v>1201</v>
      </c>
      <c r="C2705" t="s">
        <v>27</v>
      </c>
      <c r="D2705" t="s">
        <v>1202</v>
      </c>
      <c r="E2705" t="s">
        <v>1203</v>
      </c>
      <c r="F2705">
        <v>966</v>
      </c>
      <c r="G2705" t="s">
        <v>202</v>
      </c>
      <c r="H2705" t="s">
        <v>80</v>
      </c>
      <c r="I2705" t="s">
        <v>81</v>
      </c>
      <c r="J2705" t="s">
        <v>90</v>
      </c>
      <c r="K2705" t="s">
        <v>42</v>
      </c>
      <c r="L2705" t="s">
        <v>91</v>
      </c>
      <c r="M2705" t="s">
        <v>188</v>
      </c>
      <c r="N2705" s="11" t="s">
        <v>84</v>
      </c>
      <c r="O2705" s="11" t="s">
        <v>2274</v>
      </c>
      <c r="P2705">
        <v>0</v>
      </c>
      <c r="Q2705">
        <v>153</v>
      </c>
      <c r="R2705">
        <v>0</v>
      </c>
      <c r="S2705">
        <v>1170.45</v>
      </c>
      <c r="T2705">
        <v>-1170.45</v>
      </c>
    </row>
    <row r="2706" spans="1:20" x14ac:dyDescent="0.25">
      <c r="A2706" t="s">
        <v>75</v>
      </c>
      <c r="B2706" t="s">
        <v>278</v>
      </c>
      <c r="C2706" t="s">
        <v>20</v>
      </c>
      <c r="D2706" t="s">
        <v>279</v>
      </c>
      <c r="E2706" t="s">
        <v>244</v>
      </c>
      <c r="F2706">
        <v>2356</v>
      </c>
      <c r="G2706" t="s">
        <v>569</v>
      </c>
      <c r="H2706" t="s">
        <v>80</v>
      </c>
      <c r="I2706" t="s">
        <v>81</v>
      </c>
      <c r="J2706" t="s">
        <v>90</v>
      </c>
      <c r="K2706" t="s">
        <v>38</v>
      </c>
      <c r="L2706" t="s">
        <v>111</v>
      </c>
      <c r="M2706" t="s">
        <v>92</v>
      </c>
      <c r="N2706" s="11" t="s">
        <v>84</v>
      </c>
      <c r="O2706" s="11" t="s">
        <v>2274</v>
      </c>
      <c r="P2706">
        <v>0</v>
      </c>
      <c r="Q2706">
        <v>5</v>
      </c>
      <c r="R2706">
        <v>0</v>
      </c>
      <c r="S2706">
        <v>281.5</v>
      </c>
      <c r="T2706">
        <v>-281.5</v>
      </c>
    </row>
    <row r="2707" spans="1:20" x14ac:dyDescent="0.25">
      <c r="A2707" t="s">
        <v>75</v>
      </c>
      <c r="B2707" t="s">
        <v>200</v>
      </c>
      <c r="C2707" t="s">
        <v>28</v>
      </c>
      <c r="D2707" t="s">
        <v>201</v>
      </c>
      <c r="E2707" t="s">
        <v>95</v>
      </c>
      <c r="F2707">
        <v>80002</v>
      </c>
      <c r="G2707" t="s">
        <v>247</v>
      </c>
      <c r="H2707" t="s">
        <v>80</v>
      </c>
      <c r="I2707" t="s">
        <v>81</v>
      </c>
      <c r="J2707" t="s">
        <v>90</v>
      </c>
      <c r="K2707" t="s">
        <v>53</v>
      </c>
      <c r="L2707" t="s">
        <v>248</v>
      </c>
      <c r="M2707" t="s">
        <v>92</v>
      </c>
      <c r="N2707" s="11" t="s">
        <v>84</v>
      </c>
      <c r="O2707" s="11" t="s">
        <v>2274</v>
      </c>
      <c r="P2707">
        <v>0</v>
      </c>
      <c r="Q2707">
        <v>2</v>
      </c>
      <c r="R2707">
        <v>0</v>
      </c>
      <c r="S2707">
        <v>6.9</v>
      </c>
      <c r="T2707">
        <v>-6.9</v>
      </c>
    </row>
    <row r="2708" spans="1:20" x14ac:dyDescent="0.25">
      <c r="A2708" t="s">
        <v>75</v>
      </c>
      <c r="B2708" t="s">
        <v>1062</v>
      </c>
      <c r="C2708" t="s">
        <v>19</v>
      </c>
      <c r="D2708" t="s">
        <v>1063</v>
      </c>
      <c r="E2708" t="s">
        <v>118</v>
      </c>
      <c r="F2708">
        <v>92660</v>
      </c>
      <c r="G2708" t="s">
        <v>263</v>
      </c>
      <c r="H2708" t="s">
        <v>80</v>
      </c>
      <c r="I2708" t="s">
        <v>81</v>
      </c>
      <c r="J2708" t="s">
        <v>90</v>
      </c>
      <c r="K2708" t="s">
        <v>53</v>
      </c>
      <c r="L2708" t="s">
        <v>165</v>
      </c>
      <c r="M2708" t="s">
        <v>92</v>
      </c>
      <c r="N2708" s="11" t="s">
        <v>84</v>
      </c>
      <c r="O2708" s="11" t="s">
        <v>2274</v>
      </c>
      <c r="P2708">
        <v>0</v>
      </c>
      <c r="Q2708">
        <v>14</v>
      </c>
      <c r="R2708">
        <v>0</v>
      </c>
      <c r="S2708">
        <v>1848</v>
      </c>
      <c r="T2708">
        <v>-1848</v>
      </c>
    </row>
    <row r="2709" spans="1:20" x14ac:dyDescent="0.25">
      <c r="A2709" t="s">
        <v>75</v>
      </c>
      <c r="B2709" t="s">
        <v>522</v>
      </c>
      <c r="C2709" t="s">
        <v>25</v>
      </c>
      <c r="D2709" t="s">
        <v>523</v>
      </c>
      <c r="E2709" t="s">
        <v>186</v>
      </c>
      <c r="F2709">
        <v>11946</v>
      </c>
      <c r="G2709" t="s">
        <v>88</v>
      </c>
      <c r="H2709" t="s">
        <v>80</v>
      </c>
      <c r="I2709" t="s">
        <v>281</v>
      </c>
      <c r="J2709" t="s">
        <v>90</v>
      </c>
      <c r="K2709" t="s">
        <v>42</v>
      </c>
      <c r="L2709" t="s">
        <v>91</v>
      </c>
      <c r="M2709" t="s">
        <v>92</v>
      </c>
      <c r="N2709" s="11" t="s">
        <v>84</v>
      </c>
      <c r="O2709" s="11" t="s">
        <v>2274</v>
      </c>
      <c r="P2709">
        <v>0</v>
      </c>
      <c r="Q2709">
        <v>6</v>
      </c>
      <c r="R2709">
        <v>0</v>
      </c>
      <c r="S2709">
        <v>15</v>
      </c>
      <c r="T2709">
        <v>-15</v>
      </c>
    </row>
    <row r="2710" spans="1:20" x14ac:dyDescent="0.25">
      <c r="A2710" t="s">
        <v>75</v>
      </c>
      <c r="B2710" t="s">
        <v>103</v>
      </c>
      <c r="C2710" t="s">
        <v>26</v>
      </c>
      <c r="D2710" t="s">
        <v>104</v>
      </c>
      <c r="E2710" t="s">
        <v>105</v>
      </c>
      <c r="F2710">
        <v>29420</v>
      </c>
      <c r="G2710" t="s">
        <v>224</v>
      </c>
      <c r="H2710" t="s">
        <v>80</v>
      </c>
      <c r="I2710" t="s">
        <v>81</v>
      </c>
      <c r="J2710" t="s">
        <v>82</v>
      </c>
      <c r="K2710" t="s">
        <v>38</v>
      </c>
      <c r="L2710" t="s">
        <v>111</v>
      </c>
      <c r="M2710" t="s">
        <v>83</v>
      </c>
      <c r="N2710" s="11" t="s">
        <v>84</v>
      </c>
      <c r="O2710" s="11" t="s">
        <v>2274</v>
      </c>
      <c r="P2710">
        <v>1</v>
      </c>
      <c r="Q2710">
        <v>0</v>
      </c>
      <c r="R2710">
        <v>103.68</v>
      </c>
      <c r="S2710">
        <v>0</v>
      </c>
      <c r="T2710">
        <v>103.68</v>
      </c>
    </row>
    <row r="2711" spans="1:20" x14ac:dyDescent="0.25">
      <c r="A2711" t="s">
        <v>75</v>
      </c>
      <c r="B2711" t="s">
        <v>112</v>
      </c>
      <c r="C2711" t="s">
        <v>27</v>
      </c>
      <c r="D2711" t="s">
        <v>113</v>
      </c>
      <c r="E2711" t="s">
        <v>114</v>
      </c>
      <c r="F2711">
        <v>32256</v>
      </c>
      <c r="G2711" t="s">
        <v>271</v>
      </c>
      <c r="H2711" t="s">
        <v>80</v>
      </c>
      <c r="I2711" t="s">
        <v>81</v>
      </c>
      <c r="J2711" t="s">
        <v>90</v>
      </c>
      <c r="K2711" t="s">
        <v>38</v>
      </c>
      <c r="L2711" t="s">
        <v>129</v>
      </c>
      <c r="M2711" t="s">
        <v>92</v>
      </c>
      <c r="N2711" s="11" t="s">
        <v>84</v>
      </c>
      <c r="O2711" s="11" t="s">
        <v>2274</v>
      </c>
      <c r="P2711">
        <v>0</v>
      </c>
      <c r="Q2711">
        <v>2</v>
      </c>
      <c r="R2711">
        <v>0</v>
      </c>
      <c r="S2711">
        <v>407.8</v>
      </c>
      <c r="T2711">
        <v>-407.8</v>
      </c>
    </row>
    <row r="2712" spans="1:20" x14ac:dyDescent="0.25">
      <c r="A2712" t="s">
        <v>75</v>
      </c>
      <c r="B2712" t="s">
        <v>625</v>
      </c>
      <c r="C2712" t="s">
        <v>27</v>
      </c>
      <c r="D2712" t="s">
        <v>626</v>
      </c>
      <c r="E2712" t="s">
        <v>114</v>
      </c>
      <c r="F2712">
        <v>34491</v>
      </c>
      <c r="G2712" t="s">
        <v>1082</v>
      </c>
      <c r="H2712" t="s">
        <v>80</v>
      </c>
      <c r="I2712" t="s">
        <v>81</v>
      </c>
      <c r="J2712" t="s">
        <v>90</v>
      </c>
      <c r="K2712" t="s">
        <v>36</v>
      </c>
      <c r="L2712" t="s">
        <v>36</v>
      </c>
      <c r="M2712" t="s">
        <v>92</v>
      </c>
      <c r="N2712" s="11" t="s">
        <v>84</v>
      </c>
      <c r="O2712" s="11" t="s">
        <v>2274</v>
      </c>
      <c r="P2712">
        <v>0</v>
      </c>
      <c r="Q2712">
        <v>1</v>
      </c>
      <c r="R2712">
        <v>0</v>
      </c>
      <c r="S2712">
        <v>105.65</v>
      </c>
      <c r="T2712">
        <v>-105.65</v>
      </c>
    </row>
    <row r="2713" spans="1:20" x14ac:dyDescent="0.25">
      <c r="A2713" t="s">
        <v>75</v>
      </c>
      <c r="B2713" t="s">
        <v>299</v>
      </c>
      <c r="C2713" t="s">
        <v>29</v>
      </c>
      <c r="D2713" t="s">
        <v>300</v>
      </c>
      <c r="E2713" t="s">
        <v>87</v>
      </c>
      <c r="F2713">
        <v>44147</v>
      </c>
      <c r="G2713" t="s">
        <v>214</v>
      </c>
      <c r="H2713" t="s">
        <v>80</v>
      </c>
      <c r="I2713" t="s">
        <v>281</v>
      </c>
      <c r="J2713" t="s">
        <v>90</v>
      </c>
      <c r="K2713" t="s">
        <v>42</v>
      </c>
      <c r="L2713" t="s">
        <v>91</v>
      </c>
      <c r="M2713" t="s">
        <v>92</v>
      </c>
      <c r="N2713" s="11" t="s">
        <v>84</v>
      </c>
      <c r="O2713" s="11" t="s">
        <v>2274</v>
      </c>
      <c r="P2713">
        <v>0</v>
      </c>
      <c r="Q2713">
        <v>24</v>
      </c>
      <c r="R2713">
        <v>0</v>
      </c>
      <c r="S2713">
        <v>17.52</v>
      </c>
      <c r="T2713">
        <v>-17.52</v>
      </c>
    </row>
    <row r="2714" spans="1:20" x14ac:dyDescent="0.25">
      <c r="A2714" t="s">
        <v>75</v>
      </c>
      <c r="B2714" t="s">
        <v>416</v>
      </c>
      <c r="C2714" t="s">
        <v>29</v>
      </c>
      <c r="D2714" t="s">
        <v>417</v>
      </c>
      <c r="E2714" t="s">
        <v>142</v>
      </c>
      <c r="F2714">
        <v>48071</v>
      </c>
      <c r="G2714" t="s">
        <v>323</v>
      </c>
      <c r="H2714" t="s">
        <v>80</v>
      </c>
      <c r="I2714" t="s">
        <v>81</v>
      </c>
      <c r="J2714" t="s">
        <v>90</v>
      </c>
      <c r="K2714" t="s">
        <v>51</v>
      </c>
      <c r="L2714" t="s">
        <v>250</v>
      </c>
      <c r="M2714" t="s">
        <v>92</v>
      </c>
      <c r="N2714" s="11" t="s">
        <v>84</v>
      </c>
      <c r="O2714" s="11" t="s">
        <v>2274</v>
      </c>
      <c r="P2714">
        <v>0</v>
      </c>
      <c r="Q2714">
        <v>2</v>
      </c>
      <c r="R2714">
        <v>0</v>
      </c>
      <c r="S2714">
        <v>118.7</v>
      </c>
      <c r="T2714">
        <v>-118.7</v>
      </c>
    </row>
    <row r="2715" spans="1:20" x14ac:dyDescent="0.25">
      <c r="A2715" t="s">
        <v>75</v>
      </c>
      <c r="B2715" t="s">
        <v>1375</v>
      </c>
      <c r="C2715" t="s">
        <v>19</v>
      </c>
      <c r="D2715" t="s">
        <v>1376</v>
      </c>
      <c r="E2715" t="s">
        <v>147</v>
      </c>
      <c r="F2715">
        <v>85140</v>
      </c>
      <c r="G2715" t="s">
        <v>291</v>
      </c>
      <c r="H2715" t="s">
        <v>80</v>
      </c>
      <c r="I2715" t="s">
        <v>164</v>
      </c>
      <c r="J2715" t="s">
        <v>90</v>
      </c>
      <c r="K2715" t="s">
        <v>51</v>
      </c>
      <c r="L2715" t="s">
        <v>250</v>
      </c>
      <c r="M2715" t="s">
        <v>92</v>
      </c>
      <c r="N2715" s="11" t="s">
        <v>84</v>
      </c>
      <c r="O2715" s="11" t="s">
        <v>2274</v>
      </c>
      <c r="P2715">
        <v>0</v>
      </c>
      <c r="Q2715">
        <v>1</v>
      </c>
      <c r="R2715">
        <v>0</v>
      </c>
      <c r="S2715">
        <v>29.12</v>
      </c>
      <c r="T2715">
        <v>-29.12</v>
      </c>
    </row>
    <row r="2716" spans="1:20" x14ac:dyDescent="0.25">
      <c r="A2716" t="s">
        <v>75</v>
      </c>
      <c r="B2716" t="s">
        <v>167</v>
      </c>
      <c r="C2716" t="s">
        <v>28</v>
      </c>
      <c r="D2716" t="s">
        <v>168</v>
      </c>
      <c r="E2716" t="s">
        <v>95</v>
      </c>
      <c r="F2716">
        <v>80550</v>
      </c>
      <c r="G2716" t="s">
        <v>450</v>
      </c>
      <c r="H2716" t="s">
        <v>80</v>
      </c>
      <c r="I2716" t="s">
        <v>81</v>
      </c>
      <c r="J2716" t="s">
        <v>90</v>
      </c>
      <c r="K2716" t="s">
        <v>51</v>
      </c>
      <c r="L2716" t="s">
        <v>250</v>
      </c>
      <c r="M2716" t="s">
        <v>92</v>
      </c>
      <c r="N2716" s="11" t="s">
        <v>84</v>
      </c>
      <c r="O2716" s="11" t="s">
        <v>2274</v>
      </c>
      <c r="P2716">
        <v>0</v>
      </c>
      <c r="Q2716">
        <v>1</v>
      </c>
      <c r="R2716">
        <v>0</v>
      </c>
      <c r="S2716">
        <v>12.4</v>
      </c>
      <c r="T2716">
        <v>-12.4</v>
      </c>
    </row>
    <row r="2717" spans="1:20" x14ac:dyDescent="0.25">
      <c r="A2717" t="s">
        <v>75</v>
      </c>
      <c r="B2717" t="s">
        <v>775</v>
      </c>
      <c r="C2717" t="s">
        <v>26</v>
      </c>
      <c r="D2717" t="s">
        <v>361</v>
      </c>
      <c r="E2717" t="s">
        <v>105</v>
      </c>
      <c r="F2717">
        <v>29615</v>
      </c>
      <c r="G2717" t="s">
        <v>402</v>
      </c>
      <c r="H2717" t="s">
        <v>80</v>
      </c>
      <c r="I2717" t="s">
        <v>81</v>
      </c>
      <c r="J2717" t="s">
        <v>365</v>
      </c>
      <c r="K2717" t="s">
        <v>39</v>
      </c>
      <c r="L2717" t="s">
        <v>39</v>
      </c>
      <c r="M2717" t="s">
        <v>92</v>
      </c>
      <c r="N2717" s="11" t="s">
        <v>84</v>
      </c>
      <c r="O2717" s="11" t="s">
        <v>2274</v>
      </c>
      <c r="P2717">
        <v>0</v>
      </c>
      <c r="Q2717">
        <v>1</v>
      </c>
      <c r="R2717">
        <v>0</v>
      </c>
      <c r="S2717">
        <v>295</v>
      </c>
      <c r="T2717">
        <v>-295</v>
      </c>
    </row>
    <row r="2718" spans="1:20" x14ac:dyDescent="0.25">
      <c r="A2718" t="s">
        <v>75</v>
      </c>
      <c r="B2718" t="s">
        <v>390</v>
      </c>
      <c r="C2718" t="s">
        <v>20</v>
      </c>
      <c r="D2718" t="s">
        <v>391</v>
      </c>
      <c r="E2718" t="s">
        <v>244</v>
      </c>
      <c r="F2718">
        <v>2021</v>
      </c>
      <c r="G2718" t="s">
        <v>910</v>
      </c>
      <c r="H2718" t="s">
        <v>80</v>
      </c>
      <c r="I2718" t="s">
        <v>81</v>
      </c>
      <c r="J2718" t="s">
        <v>82</v>
      </c>
      <c r="K2718" t="s">
        <v>42</v>
      </c>
      <c r="L2718" t="s">
        <v>91</v>
      </c>
      <c r="M2718" t="s">
        <v>83</v>
      </c>
      <c r="N2718" s="11" t="s">
        <v>84</v>
      </c>
      <c r="O2718" s="11" t="s">
        <v>2274</v>
      </c>
      <c r="P2718">
        <v>-4</v>
      </c>
      <c r="Q2718">
        <v>0</v>
      </c>
      <c r="R2718">
        <v>6.16</v>
      </c>
      <c r="S2718">
        <v>0</v>
      </c>
      <c r="T2718">
        <v>6.16</v>
      </c>
    </row>
    <row r="2719" spans="1:20" x14ac:dyDescent="0.25">
      <c r="A2719" t="s">
        <v>75</v>
      </c>
      <c r="B2719" t="s">
        <v>98</v>
      </c>
      <c r="C2719" t="s">
        <v>29</v>
      </c>
      <c r="D2719" t="s">
        <v>99</v>
      </c>
      <c r="E2719" t="s">
        <v>100</v>
      </c>
      <c r="F2719">
        <v>46825</v>
      </c>
      <c r="G2719" t="s">
        <v>792</v>
      </c>
      <c r="H2719" t="s">
        <v>80</v>
      </c>
      <c r="I2719" t="s">
        <v>81</v>
      </c>
      <c r="J2719" t="s">
        <v>82</v>
      </c>
      <c r="K2719" t="s">
        <v>44</v>
      </c>
      <c r="L2719" t="s">
        <v>134</v>
      </c>
      <c r="M2719" t="s">
        <v>83</v>
      </c>
      <c r="N2719" s="11" t="s">
        <v>84</v>
      </c>
      <c r="O2719" s="11" t="s">
        <v>2274</v>
      </c>
      <c r="P2719">
        <v>4</v>
      </c>
      <c r="Q2719">
        <v>0</v>
      </c>
      <c r="R2719">
        <v>61.6</v>
      </c>
      <c r="S2719">
        <v>0</v>
      </c>
      <c r="T2719">
        <v>61.6</v>
      </c>
    </row>
    <row r="2720" spans="1:20" x14ac:dyDescent="0.25">
      <c r="A2720" t="s">
        <v>75</v>
      </c>
      <c r="B2720" t="s">
        <v>404</v>
      </c>
      <c r="C2720" t="s">
        <v>29</v>
      </c>
      <c r="D2720" t="s">
        <v>405</v>
      </c>
      <c r="E2720" t="s">
        <v>78</v>
      </c>
      <c r="F2720">
        <v>15056</v>
      </c>
      <c r="G2720" t="s">
        <v>232</v>
      </c>
      <c r="H2720" t="s">
        <v>80</v>
      </c>
      <c r="I2720" t="s">
        <v>281</v>
      </c>
      <c r="J2720" t="s">
        <v>90</v>
      </c>
      <c r="K2720" t="s">
        <v>42</v>
      </c>
      <c r="L2720" t="s">
        <v>97</v>
      </c>
      <c r="M2720" t="s">
        <v>92</v>
      </c>
      <c r="N2720" s="11" t="s">
        <v>84</v>
      </c>
      <c r="O2720" s="11" t="s">
        <v>2274</v>
      </c>
      <c r="P2720">
        <v>0</v>
      </c>
      <c r="Q2720">
        <v>6</v>
      </c>
      <c r="R2720">
        <v>0</v>
      </c>
      <c r="S2720">
        <v>11.88</v>
      </c>
      <c r="T2720">
        <v>-11.88</v>
      </c>
    </row>
    <row r="2721" spans="1:20" x14ac:dyDescent="0.25">
      <c r="A2721" t="s">
        <v>75</v>
      </c>
      <c r="B2721" t="s">
        <v>700</v>
      </c>
      <c r="C2721" t="s">
        <v>27</v>
      </c>
      <c r="D2721" t="s">
        <v>648</v>
      </c>
      <c r="E2721" t="s">
        <v>114</v>
      </c>
      <c r="F2721">
        <v>32811</v>
      </c>
      <c r="G2721" t="s">
        <v>1277</v>
      </c>
      <c r="H2721" t="s">
        <v>80</v>
      </c>
      <c r="I2721" t="s">
        <v>81</v>
      </c>
      <c r="J2721" t="s">
        <v>90</v>
      </c>
      <c r="K2721" t="s">
        <v>53</v>
      </c>
      <c r="L2721" t="s">
        <v>165</v>
      </c>
      <c r="M2721" t="s">
        <v>92</v>
      </c>
      <c r="N2721" s="11" t="s">
        <v>84</v>
      </c>
      <c r="O2721" s="11" t="s">
        <v>2274</v>
      </c>
      <c r="P2721">
        <v>0</v>
      </c>
      <c r="Q2721">
        <v>3</v>
      </c>
      <c r="R2721">
        <v>0</v>
      </c>
      <c r="S2721">
        <v>291</v>
      </c>
      <c r="T2721">
        <v>-291</v>
      </c>
    </row>
    <row r="2722" spans="1:20" x14ac:dyDescent="0.25">
      <c r="A2722" t="s">
        <v>75</v>
      </c>
      <c r="B2722" t="s">
        <v>1201</v>
      </c>
      <c r="C2722" t="s">
        <v>27</v>
      </c>
      <c r="D2722" t="s">
        <v>1202</v>
      </c>
      <c r="E2722" t="s">
        <v>1203</v>
      </c>
      <c r="F2722">
        <v>966</v>
      </c>
      <c r="G2722" t="s">
        <v>1395</v>
      </c>
      <c r="H2722" t="s">
        <v>80</v>
      </c>
      <c r="I2722" t="s">
        <v>81</v>
      </c>
      <c r="J2722" t="s">
        <v>90</v>
      </c>
      <c r="K2722" t="s">
        <v>53</v>
      </c>
      <c r="L2722" t="s">
        <v>165</v>
      </c>
      <c r="M2722" t="s">
        <v>92</v>
      </c>
      <c r="N2722" s="11" t="s">
        <v>84</v>
      </c>
      <c r="O2722" s="11" t="s">
        <v>2274</v>
      </c>
      <c r="P2722">
        <v>0</v>
      </c>
      <c r="Q2722">
        <v>36</v>
      </c>
      <c r="R2722">
        <v>0</v>
      </c>
      <c r="S2722">
        <v>3879</v>
      </c>
      <c r="T2722">
        <v>-3879</v>
      </c>
    </row>
    <row r="2723" spans="1:20" x14ac:dyDescent="0.25">
      <c r="A2723" t="s">
        <v>75</v>
      </c>
      <c r="B2723" t="s">
        <v>1330</v>
      </c>
      <c r="C2723" t="s">
        <v>30</v>
      </c>
      <c r="D2723" t="s">
        <v>1331</v>
      </c>
      <c r="E2723" t="s">
        <v>640</v>
      </c>
      <c r="F2723">
        <v>60076</v>
      </c>
      <c r="G2723" t="s">
        <v>863</v>
      </c>
      <c r="H2723" t="s">
        <v>80</v>
      </c>
      <c r="I2723" t="s">
        <v>81</v>
      </c>
      <c r="J2723" t="s">
        <v>82</v>
      </c>
      <c r="K2723" t="s">
        <v>53</v>
      </c>
      <c r="L2723" t="s">
        <v>436</v>
      </c>
      <c r="M2723" t="s">
        <v>83</v>
      </c>
      <c r="N2723" s="11" t="s">
        <v>84</v>
      </c>
      <c r="O2723" s="11" t="s">
        <v>2274</v>
      </c>
      <c r="P2723">
        <v>-24</v>
      </c>
      <c r="Q2723">
        <v>0</v>
      </c>
      <c r="R2723">
        <v>2696.4</v>
      </c>
      <c r="S2723">
        <v>0</v>
      </c>
      <c r="T2723">
        <v>2696.4</v>
      </c>
    </row>
    <row r="2724" spans="1:20" x14ac:dyDescent="0.25">
      <c r="A2724" t="s">
        <v>75</v>
      </c>
      <c r="B2724" t="s">
        <v>483</v>
      </c>
      <c r="C2724" t="s">
        <v>18</v>
      </c>
      <c r="D2724" t="s">
        <v>332</v>
      </c>
      <c r="E2724" t="s">
        <v>333</v>
      </c>
      <c r="F2724">
        <v>72401</v>
      </c>
      <c r="G2724" t="s">
        <v>324</v>
      </c>
      <c r="H2724" t="s">
        <v>80</v>
      </c>
      <c r="I2724" t="s">
        <v>81</v>
      </c>
      <c r="J2724" t="s">
        <v>90</v>
      </c>
      <c r="K2724" t="s">
        <v>36</v>
      </c>
      <c r="L2724" t="s">
        <v>36</v>
      </c>
      <c r="M2724" t="s">
        <v>92</v>
      </c>
      <c r="N2724" s="11" t="s">
        <v>84</v>
      </c>
      <c r="O2724" s="11" t="s">
        <v>2274</v>
      </c>
      <c r="P2724">
        <v>0</v>
      </c>
      <c r="Q2724">
        <v>11</v>
      </c>
      <c r="R2724">
        <v>0</v>
      </c>
      <c r="S2724">
        <v>1088.45</v>
      </c>
      <c r="T2724">
        <v>-1088.45</v>
      </c>
    </row>
    <row r="2725" spans="1:20" x14ac:dyDescent="0.25">
      <c r="A2725" t="s">
        <v>75</v>
      </c>
      <c r="B2725" t="s">
        <v>299</v>
      </c>
      <c r="C2725" t="s">
        <v>29</v>
      </c>
      <c r="D2725" t="s">
        <v>300</v>
      </c>
      <c r="E2725" t="s">
        <v>87</v>
      </c>
      <c r="F2725">
        <v>44147</v>
      </c>
      <c r="G2725" t="s">
        <v>348</v>
      </c>
      <c r="H2725" t="s">
        <v>80</v>
      </c>
      <c r="I2725" t="s">
        <v>81</v>
      </c>
      <c r="J2725" t="s">
        <v>90</v>
      </c>
      <c r="K2725" t="s">
        <v>53</v>
      </c>
      <c r="L2725" t="s">
        <v>193</v>
      </c>
      <c r="M2725" t="s">
        <v>92</v>
      </c>
      <c r="N2725" s="11" t="s">
        <v>84</v>
      </c>
      <c r="O2725" s="11" t="s">
        <v>2274</v>
      </c>
      <c r="P2725">
        <v>0</v>
      </c>
      <c r="Q2725">
        <v>1</v>
      </c>
      <c r="R2725">
        <v>0</v>
      </c>
      <c r="S2725">
        <v>139</v>
      </c>
      <c r="T2725">
        <v>-139</v>
      </c>
    </row>
    <row r="2726" spans="1:20" x14ac:dyDescent="0.25">
      <c r="A2726" t="s">
        <v>75</v>
      </c>
      <c r="B2726" t="s">
        <v>278</v>
      </c>
      <c r="C2726" t="s">
        <v>20</v>
      </c>
      <c r="D2726" t="s">
        <v>279</v>
      </c>
      <c r="E2726" t="s">
        <v>244</v>
      </c>
      <c r="F2726">
        <v>2356</v>
      </c>
      <c r="G2726" t="s">
        <v>266</v>
      </c>
      <c r="H2726" t="s">
        <v>80</v>
      </c>
      <c r="I2726" t="s">
        <v>81</v>
      </c>
      <c r="J2726" t="s">
        <v>90</v>
      </c>
      <c r="K2726" t="s">
        <v>53</v>
      </c>
      <c r="L2726" t="s">
        <v>165</v>
      </c>
      <c r="M2726" t="s">
        <v>92</v>
      </c>
      <c r="N2726" s="11" t="s">
        <v>84</v>
      </c>
      <c r="O2726" s="11" t="s">
        <v>2274</v>
      </c>
      <c r="P2726">
        <v>0</v>
      </c>
      <c r="Q2726">
        <v>7</v>
      </c>
      <c r="R2726">
        <v>0</v>
      </c>
      <c r="S2726">
        <v>754.25</v>
      </c>
      <c r="T2726">
        <v>-754.25</v>
      </c>
    </row>
    <row r="2727" spans="1:20" x14ac:dyDescent="0.25">
      <c r="A2727" t="s">
        <v>75</v>
      </c>
      <c r="B2727" t="s">
        <v>1702</v>
      </c>
      <c r="C2727" t="s">
        <v>20</v>
      </c>
      <c r="D2727" t="s">
        <v>1703</v>
      </c>
      <c r="E2727" t="s">
        <v>1704</v>
      </c>
      <c r="F2727">
        <v>4097</v>
      </c>
      <c r="G2727" t="s">
        <v>364</v>
      </c>
      <c r="H2727" t="s">
        <v>80</v>
      </c>
      <c r="I2727" t="s">
        <v>81</v>
      </c>
      <c r="J2727" t="s">
        <v>365</v>
      </c>
      <c r="K2727" t="s">
        <v>39</v>
      </c>
      <c r="L2727" t="s">
        <v>39</v>
      </c>
      <c r="M2727" t="s">
        <v>92</v>
      </c>
      <c r="N2727" s="11" t="s">
        <v>84</v>
      </c>
      <c r="O2727" s="11" t="s">
        <v>2274</v>
      </c>
      <c r="P2727">
        <v>-1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75</v>
      </c>
      <c r="B2728" t="s">
        <v>558</v>
      </c>
      <c r="C2728" t="s">
        <v>30</v>
      </c>
      <c r="D2728" t="s">
        <v>146</v>
      </c>
      <c r="E2728" t="s">
        <v>147</v>
      </c>
      <c r="F2728">
        <v>85027</v>
      </c>
      <c r="G2728" t="s">
        <v>1705</v>
      </c>
      <c r="H2728" t="s">
        <v>80</v>
      </c>
      <c r="I2728" t="s">
        <v>81</v>
      </c>
      <c r="J2728" t="s">
        <v>90</v>
      </c>
      <c r="K2728" t="s">
        <v>53</v>
      </c>
      <c r="L2728" t="s">
        <v>436</v>
      </c>
      <c r="M2728" t="s">
        <v>92</v>
      </c>
      <c r="N2728" s="11" t="s">
        <v>84</v>
      </c>
      <c r="O2728" s="11" t="s">
        <v>2274</v>
      </c>
      <c r="P2728">
        <v>0</v>
      </c>
      <c r="Q2728">
        <v>2</v>
      </c>
      <c r="R2728">
        <v>0</v>
      </c>
      <c r="S2728">
        <v>194.08</v>
      </c>
      <c r="T2728">
        <v>-194.08</v>
      </c>
    </row>
    <row r="2729" spans="1:20" x14ac:dyDescent="0.25">
      <c r="A2729" t="s">
        <v>75</v>
      </c>
      <c r="B2729" t="s">
        <v>374</v>
      </c>
      <c r="C2729" t="s">
        <v>29</v>
      </c>
      <c r="D2729" t="s">
        <v>375</v>
      </c>
      <c r="E2729" t="s">
        <v>142</v>
      </c>
      <c r="F2729">
        <v>49301</v>
      </c>
      <c r="G2729" t="s">
        <v>1176</v>
      </c>
      <c r="H2729" t="s">
        <v>80</v>
      </c>
      <c r="I2729" t="s">
        <v>81</v>
      </c>
      <c r="J2729" t="s">
        <v>90</v>
      </c>
      <c r="K2729" t="s">
        <v>42</v>
      </c>
      <c r="L2729" t="s">
        <v>91</v>
      </c>
      <c r="M2729" t="s">
        <v>188</v>
      </c>
      <c r="N2729" s="11" t="s">
        <v>84</v>
      </c>
      <c r="O2729" s="11" t="s">
        <v>2274</v>
      </c>
      <c r="P2729">
        <v>0</v>
      </c>
      <c r="Q2729">
        <v>16</v>
      </c>
      <c r="R2729">
        <v>0</v>
      </c>
      <c r="S2729">
        <v>286.56</v>
      </c>
      <c r="T2729">
        <v>-286.56</v>
      </c>
    </row>
    <row r="2730" spans="1:20" x14ac:dyDescent="0.25">
      <c r="A2730" t="s">
        <v>75</v>
      </c>
      <c r="B2730" t="s">
        <v>522</v>
      </c>
      <c r="C2730" t="s">
        <v>25</v>
      </c>
      <c r="D2730" t="s">
        <v>523</v>
      </c>
      <c r="E2730" t="s">
        <v>186</v>
      </c>
      <c r="F2730">
        <v>11946</v>
      </c>
      <c r="G2730" t="s">
        <v>972</v>
      </c>
      <c r="H2730" t="s">
        <v>80</v>
      </c>
      <c r="I2730" t="s">
        <v>81</v>
      </c>
      <c r="J2730" t="s">
        <v>90</v>
      </c>
      <c r="K2730" t="s">
        <v>53</v>
      </c>
      <c r="L2730" t="s">
        <v>248</v>
      </c>
      <c r="M2730" t="s">
        <v>92</v>
      </c>
      <c r="N2730" s="11" t="s">
        <v>84</v>
      </c>
      <c r="O2730" s="11" t="s">
        <v>2274</v>
      </c>
      <c r="P2730">
        <v>0</v>
      </c>
      <c r="Q2730">
        <v>1</v>
      </c>
      <c r="R2730">
        <v>0</v>
      </c>
      <c r="S2730">
        <v>28.55</v>
      </c>
      <c r="T2730">
        <v>-28.55</v>
      </c>
    </row>
    <row r="2731" spans="1:20" x14ac:dyDescent="0.25">
      <c r="A2731" t="s">
        <v>75</v>
      </c>
      <c r="B2731" t="s">
        <v>200</v>
      </c>
      <c r="C2731" t="s">
        <v>28</v>
      </c>
      <c r="D2731" t="s">
        <v>201</v>
      </c>
      <c r="E2731" t="s">
        <v>95</v>
      </c>
      <c r="F2731">
        <v>80002</v>
      </c>
      <c r="G2731" t="s">
        <v>308</v>
      </c>
      <c r="H2731" t="s">
        <v>80</v>
      </c>
      <c r="I2731" t="s">
        <v>281</v>
      </c>
      <c r="J2731" t="s">
        <v>90</v>
      </c>
      <c r="K2731" t="s">
        <v>53</v>
      </c>
      <c r="L2731" t="s">
        <v>165</v>
      </c>
      <c r="M2731" t="s">
        <v>92</v>
      </c>
      <c r="N2731" s="11" t="s">
        <v>84</v>
      </c>
      <c r="O2731" s="11" t="s">
        <v>2274</v>
      </c>
      <c r="P2731">
        <v>0</v>
      </c>
      <c r="Q2731">
        <v>2</v>
      </c>
      <c r="R2731">
        <v>0</v>
      </c>
      <c r="S2731">
        <v>194</v>
      </c>
      <c r="T2731">
        <v>-194</v>
      </c>
    </row>
    <row r="2732" spans="1:20" x14ac:dyDescent="0.25">
      <c r="A2732" t="s">
        <v>75</v>
      </c>
      <c r="B2732" t="s">
        <v>360</v>
      </c>
      <c r="C2732" t="s">
        <v>26</v>
      </c>
      <c r="D2732" t="s">
        <v>361</v>
      </c>
      <c r="E2732" t="s">
        <v>105</v>
      </c>
      <c r="F2732">
        <v>29601</v>
      </c>
      <c r="G2732" t="s">
        <v>119</v>
      </c>
      <c r="H2732" t="s">
        <v>80</v>
      </c>
      <c r="I2732" t="s">
        <v>81</v>
      </c>
      <c r="J2732" t="s">
        <v>82</v>
      </c>
      <c r="K2732" t="s">
        <v>38</v>
      </c>
      <c r="L2732" t="s">
        <v>111</v>
      </c>
      <c r="M2732" t="s">
        <v>83</v>
      </c>
      <c r="N2732" s="11" t="s">
        <v>84</v>
      </c>
      <c r="O2732" s="11" t="s">
        <v>2274</v>
      </c>
      <c r="P2732">
        <v>-1</v>
      </c>
      <c r="Q2732">
        <v>0</v>
      </c>
      <c r="R2732">
        <v>126.7</v>
      </c>
      <c r="S2732">
        <v>0</v>
      </c>
      <c r="T2732">
        <v>126.7</v>
      </c>
    </row>
    <row r="2733" spans="1:20" x14ac:dyDescent="0.25">
      <c r="A2733" t="s">
        <v>75</v>
      </c>
      <c r="B2733" t="s">
        <v>171</v>
      </c>
      <c r="C2733" t="s">
        <v>23</v>
      </c>
      <c r="D2733" t="s">
        <v>513</v>
      </c>
      <c r="E2733" t="s">
        <v>176</v>
      </c>
      <c r="F2733">
        <v>98005</v>
      </c>
      <c r="G2733" t="s">
        <v>1706</v>
      </c>
      <c r="H2733" t="s">
        <v>80</v>
      </c>
      <c r="I2733" t="s">
        <v>81</v>
      </c>
      <c r="J2733" t="s">
        <v>82</v>
      </c>
      <c r="K2733" t="s">
        <v>42</v>
      </c>
      <c r="L2733" t="s">
        <v>91</v>
      </c>
      <c r="M2733" t="s">
        <v>83</v>
      </c>
      <c r="N2733" s="11" t="s">
        <v>84</v>
      </c>
      <c r="O2733" s="11" t="s">
        <v>2274</v>
      </c>
      <c r="P2733">
        <v>-5</v>
      </c>
      <c r="Q2733">
        <v>0</v>
      </c>
      <c r="R2733">
        <v>21.5</v>
      </c>
      <c r="S2733">
        <v>0</v>
      </c>
      <c r="T2733">
        <v>21.5</v>
      </c>
    </row>
    <row r="2734" spans="1:20" x14ac:dyDescent="0.25">
      <c r="A2734" t="s">
        <v>75</v>
      </c>
      <c r="B2734" t="s">
        <v>594</v>
      </c>
      <c r="C2734" t="s">
        <v>28</v>
      </c>
      <c r="D2734" t="s">
        <v>595</v>
      </c>
      <c r="E2734" t="s">
        <v>95</v>
      </c>
      <c r="F2734">
        <v>81301</v>
      </c>
      <c r="G2734" t="s">
        <v>1707</v>
      </c>
      <c r="H2734" t="s">
        <v>80</v>
      </c>
      <c r="I2734" t="s">
        <v>81</v>
      </c>
      <c r="J2734" t="s">
        <v>365</v>
      </c>
      <c r="K2734" t="s">
        <v>47</v>
      </c>
      <c r="L2734" t="s">
        <v>509</v>
      </c>
      <c r="M2734" t="s">
        <v>229</v>
      </c>
      <c r="N2734" s="11" t="s">
        <v>84</v>
      </c>
      <c r="O2734" s="11" t="s">
        <v>2274</v>
      </c>
      <c r="P2734">
        <v>-3</v>
      </c>
      <c r="Q2734">
        <v>0</v>
      </c>
      <c r="R2734">
        <v>147.6</v>
      </c>
      <c r="S2734">
        <v>0</v>
      </c>
      <c r="T2734">
        <v>147.6</v>
      </c>
    </row>
    <row r="2735" spans="1:20" x14ac:dyDescent="0.25">
      <c r="A2735" t="s">
        <v>75</v>
      </c>
      <c r="B2735" t="s">
        <v>120</v>
      </c>
      <c r="C2735" t="s">
        <v>22</v>
      </c>
      <c r="D2735" t="s">
        <v>121</v>
      </c>
      <c r="E2735" t="s">
        <v>122</v>
      </c>
      <c r="F2735">
        <v>20910</v>
      </c>
      <c r="G2735" t="s">
        <v>1708</v>
      </c>
      <c r="H2735" t="s">
        <v>80</v>
      </c>
      <c r="I2735" t="s">
        <v>81</v>
      </c>
      <c r="J2735" t="s">
        <v>90</v>
      </c>
      <c r="K2735" t="s">
        <v>54</v>
      </c>
      <c r="L2735" t="s">
        <v>828</v>
      </c>
      <c r="M2735" t="s">
        <v>92</v>
      </c>
      <c r="N2735" s="11" t="s">
        <v>84</v>
      </c>
      <c r="O2735" s="11" t="s">
        <v>2274</v>
      </c>
      <c r="P2735">
        <v>0</v>
      </c>
      <c r="Q2735">
        <v>2</v>
      </c>
      <c r="R2735">
        <v>0</v>
      </c>
      <c r="S2735">
        <v>82</v>
      </c>
      <c r="T2735">
        <v>-82</v>
      </c>
    </row>
    <row r="2736" spans="1:20" x14ac:dyDescent="0.25">
      <c r="A2736" t="s">
        <v>75</v>
      </c>
      <c r="B2736" t="s">
        <v>536</v>
      </c>
      <c r="C2736" t="s">
        <v>21</v>
      </c>
      <c r="D2736" t="s">
        <v>537</v>
      </c>
      <c r="E2736" t="s">
        <v>159</v>
      </c>
      <c r="F2736">
        <v>66212</v>
      </c>
      <c r="G2736" t="s">
        <v>1270</v>
      </c>
      <c r="H2736" t="s">
        <v>80</v>
      </c>
      <c r="I2736" t="s">
        <v>81</v>
      </c>
      <c r="J2736" t="s">
        <v>90</v>
      </c>
      <c r="K2736" t="s">
        <v>38</v>
      </c>
      <c r="L2736" t="s">
        <v>129</v>
      </c>
      <c r="M2736" t="s">
        <v>92</v>
      </c>
      <c r="N2736" s="11" t="s">
        <v>84</v>
      </c>
      <c r="O2736" s="11" t="s">
        <v>2274</v>
      </c>
      <c r="P2736">
        <v>0</v>
      </c>
      <c r="Q2736">
        <v>2</v>
      </c>
      <c r="R2736">
        <v>0</v>
      </c>
      <c r="S2736">
        <v>23.08</v>
      </c>
      <c r="T2736">
        <v>-23.08</v>
      </c>
    </row>
    <row r="2737" spans="1:20" x14ac:dyDescent="0.25">
      <c r="A2737" t="s">
        <v>75</v>
      </c>
      <c r="B2737" t="s">
        <v>200</v>
      </c>
      <c r="C2737" t="s">
        <v>28</v>
      </c>
      <c r="D2737" t="s">
        <v>201</v>
      </c>
      <c r="E2737" t="s">
        <v>95</v>
      </c>
      <c r="F2737">
        <v>80002</v>
      </c>
      <c r="G2737" t="s">
        <v>1395</v>
      </c>
      <c r="H2737" t="s">
        <v>80</v>
      </c>
      <c r="I2737" t="s">
        <v>81</v>
      </c>
      <c r="J2737" t="s">
        <v>90</v>
      </c>
      <c r="K2737" t="s">
        <v>53</v>
      </c>
      <c r="L2737" t="s">
        <v>165</v>
      </c>
      <c r="M2737" t="s">
        <v>92</v>
      </c>
      <c r="N2737" s="11" t="s">
        <v>84</v>
      </c>
      <c r="O2737" s="11" t="s">
        <v>2274</v>
      </c>
      <c r="P2737">
        <v>0</v>
      </c>
      <c r="Q2737">
        <v>3</v>
      </c>
      <c r="R2737">
        <v>0</v>
      </c>
      <c r="S2737">
        <v>323.25</v>
      </c>
      <c r="T2737">
        <v>-323.25</v>
      </c>
    </row>
    <row r="2738" spans="1:20" x14ac:dyDescent="0.25">
      <c r="A2738" t="s">
        <v>75</v>
      </c>
      <c r="B2738" t="s">
        <v>1060</v>
      </c>
      <c r="C2738" t="s">
        <v>27</v>
      </c>
      <c r="D2738" t="s">
        <v>999</v>
      </c>
      <c r="E2738" t="s">
        <v>114</v>
      </c>
      <c r="F2738">
        <v>33765</v>
      </c>
      <c r="G2738" t="s">
        <v>183</v>
      </c>
      <c r="H2738" t="s">
        <v>80</v>
      </c>
      <c r="I2738" t="s">
        <v>81</v>
      </c>
      <c r="J2738" t="s">
        <v>82</v>
      </c>
      <c r="K2738" t="s">
        <v>42</v>
      </c>
      <c r="L2738" t="s">
        <v>91</v>
      </c>
      <c r="M2738" t="s">
        <v>83</v>
      </c>
      <c r="N2738" s="11" t="s">
        <v>84</v>
      </c>
      <c r="O2738" s="11" t="s">
        <v>2274</v>
      </c>
      <c r="P2738">
        <v>-3</v>
      </c>
      <c r="Q2738">
        <v>0</v>
      </c>
      <c r="R2738">
        <v>111.45</v>
      </c>
      <c r="S2738">
        <v>0</v>
      </c>
      <c r="T2738">
        <v>111.45</v>
      </c>
    </row>
    <row r="2739" spans="1:20" x14ac:dyDescent="0.25">
      <c r="A2739" t="s">
        <v>75</v>
      </c>
      <c r="B2739" t="s">
        <v>1028</v>
      </c>
      <c r="C2739" t="s">
        <v>28</v>
      </c>
      <c r="D2739" t="s">
        <v>1029</v>
      </c>
      <c r="E2739" t="s">
        <v>95</v>
      </c>
      <c r="F2739">
        <v>81621</v>
      </c>
      <c r="G2739" t="s">
        <v>987</v>
      </c>
      <c r="H2739" t="s">
        <v>80</v>
      </c>
      <c r="I2739" t="s">
        <v>81</v>
      </c>
      <c r="J2739" t="s">
        <v>365</v>
      </c>
      <c r="K2739" t="s">
        <v>47</v>
      </c>
      <c r="L2739" t="s">
        <v>509</v>
      </c>
      <c r="M2739" t="s">
        <v>229</v>
      </c>
      <c r="N2739" s="11" t="s">
        <v>84</v>
      </c>
      <c r="O2739" s="11" t="s">
        <v>2274</v>
      </c>
      <c r="P2739">
        <v>-1</v>
      </c>
      <c r="Q2739">
        <v>0</v>
      </c>
      <c r="R2739">
        <v>132</v>
      </c>
      <c r="S2739">
        <v>0</v>
      </c>
      <c r="T2739">
        <v>132</v>
      </c>
    </row>
    <row r="2740" spans="1:20" x14ac:dyDescent="0.25">
      <c r="A2740" t="s">
        <v>75</v>
      </c>
      <c r="B2740" t="s">
        <v>157</v>
      </c>
      <c r="C2740" t="s">
        <v>21</v>
      </c>
      <c r="D2740" t="s">
        <v>158</v>
      </c>
      <c r="E2740" t="s">
        <v>159</v>
      </c>
      <c r="F2740">
        <v>66205</v>
      </c>
      <c r="G2740" t="s">
        <v>602</v>
      </c>
      <c r="H2740" t="s">
        <v>80</v>
      </c>
      <c r="I2740" t="s">
        <v>81</v>
      </c>
      <c r="J2740" t="s">
        <v>90</v>
      </c>
      <c r="K2740" t="s">
        <v>53</v>
      </c>
      <c r="L2740" t="s">
        <v>228</v>
      </c>
      <c r="M2740" t="s">
        <v>92</v>
      </c>
      <c r="N2740" s="11" t="s">
        <v>84</v>
      </c>
      <c r="O2740" s="11" t="s">
        <v>2274</v>
      </c>
      <c r="P2740">
        <v>0</v>
      </c>
      <c r="Q2740">
        <v>2</v>
      </c>
      <c r="R2740">
        <v>0</v>
      </c>
      <c r="S2740">
        <v>1140.7</v>
      </c>
      <c r="T2740">
        <v>-1140.7</v>
      </c>
    </row>
    <row r="2741" spans="1:20" x14ac:dyDescent="0.25">
      <c r="A2741" t="s">
        <v>75</v>
      </c>
      <c r="B2741" t="s">
        <v>374</v>
      </c>
      <c r="C2741" t="s">
        <v>29</v>
      </c>
      <c r="D2741" t="s">
        <v>375</v>
      </c>
      <c r="E2741" t="s">
        <v>142</v>
      </c>
      <c r="F2741">
        <v>49301</v>
      </c>
      <c r="G2741" t="s">
        <v>115</v>
      </c>
      <c r="H2741" t="s">
        <v>80</v>
      </c>
      <c r="I2741" t="s">
        <v>281</v>
      </c>
      <c r="J2741" t="s">
        <v>90</v>
      </c>
      <c r="K2741" t="s">
        <v>42</v>
      </c>
      <c r="L2741" t="s">
        <v>91</v>
      </c>
      <c r="M2741" t="s">
        <v>92</v>
      </c>
      <c r="N2741" s="11" t="s">
        <v>84</v>
      </c>
      <c r="O2741" s="11" t="s">
        <v>2274</v>
      </c>
      <c r="P2741">
        <v>0</v>
      </c>
      <c r="Q2741">
        <v>8</v>
      </c>
      <c r="R2741">
        <v>0</v>
      </c>
      <c r="S2741">
        <v>78.400000000000006</v>
      </c>
      <c r="T2741">
        <v>-78.400000000000006</v>
      </c>
    </row>
    <row r="2742" spans="1:20" x14ac:dyDescent="0.25">
      <c r="A2742" t="s">
        <v>75</v>
      </c>
      <c r="B2742" t="s">
        <v>913</v>
      </c>
      <c r="C2742" t="s">
        <v>18</v>
      </c>
      <c r="D2742" t="s">
        <v>914</v>
      </c>
      <c r="E2742" t="s">
        <v>191</v>
      </c>
      <c r="F2742">
        <v>77354</v>
      </c>
      <c r="G2742" t="s">
        <v>817</v>
      </c>
      <c r="H2742" t="s">
        <v>80</v>
      </c>
      <c r="I2742" t="s">
        <v>81</v>
      </c>
      <c r="J2742" t="s">
        <v>82</v>
      </c>
      <c r="K2742" t="s">
        <v>53</v>
      </c>
      <c r="L2742" t="s">
        <v>193</v>
      </c>
      <c r="M2742" t="s">
        <v>83</v>
      </c>
      <c r="N2742" s="11" t="s">
        <v>84</v>
      </c>
      <c r="O2742" s="11" t="s">
        <v>2274</v>
      </c>
      <c r="P2742">
        <v>-12</v>
      </c>
      <c r="Q2742">
        <v>0</v>
      </c>
      <c r="R2742">
        <v>1280.4000000000001</v>
      </c>
      <c r="S2742">
        <v>0</v>
      </c>
      <c r="T2742">
        <v>1280.4000000000001</v>
      </c>
    </row>
    <row r="2743" spans="1:20" x14ac:dyDescent="0.25">
      <c r="A2743" t="s">
        <v>75</v>
      </c>
      <c r="B2743" t="s">
        <v>1440</v>
      </c>
      <c r="C2743" t="s">
        <v>25</v>
      </c>
      <c r="D2743" t="s">
        <v>480</v>
      </c>
      <c r="E2743" t="s">
        <v>186</v>
      </c>
      <c r="F2743">
        <v>11735</v>
      </c>
      <c r="G2743" t="s">
        <v>257</v>
      </c>
      <c r="H2743" t="s">
        <v>80</v>
      </c>
      <c r="I2743" t="s">
        <v>81</v>
      </c>
      <c r="J2743" t="s">
        <v>82</v>
      </c>
      <c r="K2743" t="s">
        <v>53</v>
      </c>
      <c r="L2743" t="s">
        <v>165</v>
      </c>
      <c r="M2743" t="s">
        <v>83</v>
      </c>
      <c r="N2743" s="11" t="s">
        <v>84</v>
      </c>
      <c r="O2743" s="11" t="s">
        <v>2274</v>
      </c>
      <c r="P2743">
        <v>-4</v>
      </c>
      <c r="Q2743">
        <v>0</v>
      </c>
      <c r="R2743">
        <v>388</v>
      </c>
      <c r="S2743">
        <v>0</v>
      </c>
      <c r="T2743">
        <v>388</v>
      </c>
    </row>
    <row r="2744" spans="1:20" x14ac:dyDescent="0.25">
      <c r="A2744" t="s">
        <v>75</v>
      </c>
      <c r="B2744" t="s">
        <v>454</v>
      </c>
      <c r="C2744" t="s">
        <v>455</v>
      </c>
      <c r="D2744" t="s">
        <v>456</v>
      </c>
      <c r="E2744" t="s">
        <v>118</v>
      </c>
      <c r="F2744">
        <v>94518</v>
      </c>
      <c r="G2744" t="s">
        <v>202</v>
      </c>
      <c r="H2744" t="s">
        <v>80</v>
      </c>
      <c r="I2744" t="s">
        <v>81</v>
      </c>
      <c r="J2744" t="s">
        <v>90</v>
      </c>
      <c r="K2744" t="s">
        <v>42</v>
      </c>
      <c r="L2744" t="s">
        <v>91</v>
      </c>
      <c r="M2744" t="s">
        <v>188</v>
      </c>
      <c r="N2744" s="11" t="s">
        <v>84</v>
      </c>
      <c r="O2744" s="11" t="s">
        <v>2274</v>
      </c>
      <c r="P2744">
        <v>0</v>
      </c>
      <c r="Q2744">
        <v>10</v>
      </c>
      <c r="R2744">
        <v>0</v>
      </c>
      <c r="S2744">
        <v>76.5</v>
      </c>
      <c r="T2744">
        <v>-76.5</v>
      </c>
    </row>
    <row r="2745" spans="1:20" x14ac:dyDescent="0.25">
      <c r="A2745" t="s">
        <v>75</v>
      </c>
      <c r="B2745" t="s">
        <v>677</v>
      </c>
      <c r="C2745" t="s">
        <v>28</v>
      </c>
      <c r="D2745" t="s">
        <v>678</v>
      </c>
      <c r="E2745" t="s">
        <v>95</v>
      </c>
      <c r="F2745">
        <v>80124</v>
      </c>
      <c r="G2745" t="s">
        <v>348</v>
      </c>
      <c r="H2745" t="s">
        <v>80</v>
      </c>
      <c r="I2745" t="s">
        <v>81</v>
      </c>
      <c r="J2745" t="s">
        <v>90</v>
      </c>
      <c r="K2745" t="s">
        <v>53</v>
      </c>
      <c r="L2745" t="s">
        <v>193</v>
      </c>
      <c r="M2745" t="s">
        <v>92</v>
      </c>
      <c r="N2745" s="11" t="s">
        <v>84</v>
      </c>
      <c r="O2745" s="11" t="s">
        <v>2274</v>
      </c>
      <c r="P2745">
        <v>0</v>
      </c>
      <c r="Q2745">
        <v>14</v>
      </c>
      <c r="R2745">
        <v>0</v>
      </c>
      <c r="S2745">
        <v>1946</v>
      </c>
      <c r="T2745">
        <v>-1946</v>
      </c>
    </row>
    <row r="2746" spans="1:20" x14ac:dyDescent="0.25">
      <c r="A2746" t="s">
        <v>75</v>
      </c>
      <c r="B2746" t="s">
        <v>1060</v>
      </c>
      <c r="C2746" t="s">
        <v>27</v>
      </c>
      <c r="D2746" t="s">
        <v>999</v>
      </c>
      <c r="E2746" t="s">
        <v>114</v>
      </c>
      <c r="F2746">
        <v>33765</v>
      </c>
      <c r="G2746" t="s">
        <v>1244</v>
      </c>
      <c r="H2746" t="s">
        <v>80</v>
      </c>
      <c r="I2746" t="s">
        <v>81</v>
      </c>
      <c r="J2746" t="s">
        <v>82</v>
      </c>
      <c r="K2746" t="s">
        <v>42</v>
      </c>
      <c r="L2746" t="s">
        <v>97</v>
      </c>
      <c r="M2746" t="s">
        <v>83</v>
      </c>
      <c r="N2746" s="11" t="s">
        <v>84</v>
      </c>
      <c r="O2746" s="11" t="s">
        <v>2274</v>
      </c>
      <c r="P2746">
        <v>-15</v>
      </c>
      <c r="Q2746">
        <v>0</v>
      </c>
      <c r="R2746">
        <v>54</v>
      </c>
      <c r="S2746">
        <v>0</v>
      </c>
      <c r="T2746">
        <v>54</v>
      </c>
    </row>
    <row r="2747" spans="1:20" x14ac:dyDescent="0.25">
      <c r="A2747" t="s">
        <v>75</v>
      </c>
      <c r="B2747" t="s">
        <v>1240</v>
      </c>
      <c r="C2747" t="s">
        <v>26</v>
      </c>
      <c r="D2747" t="s">
        <v>425</v>
      </c>
      <c r="E2747" t="s">
        <v>426</v>
      </c>
      <c r="F2747">
        <v>37211</v>
      </c>
      <c r="G2747" t="s">
        <v>1241</v>
      </c>
      <c r="H2747" t="s">
        <v>80</v>
      </c>
      <c r="I2747" t="s">
        <v>281</v>
      </c>
      <c r="J2747" t="s">
        <v>82</v>
      </c>
      <c r="K2747" t="s">
        <v>37</v>
      </c>
      <c r="L2747" t="s">
        <v>661</v>
      </c>
      <c r="M2747" t="s">
        <v>83</v>
      </c>
      <c r="N2747" s="11" t="s">
        <v>84</v>
      </c>
      <c r="O2747" s="11" t="s">
        <v>2274</v>
      </c>
      <c r="P2747">
        <v>12</v>
      </c>
      <c r="Q2747">
        <v>0</v>
      </c>
      <c r="R2747">
        <v>359.4</v>
      </c>
      <c r="S2747">
        <v>0</v>
      </c>
      <c r="T2747">
        <v>359.4</v>
      </c>
    </row>
    <row r="2748" spans="1:20" x14ac:dyDescent="0.25">
      <c r="A2748" t="s">
        <v>75</v>
      </c>
      <c r="B2748" t="s">
        <v>1587</v>
      </c>
      <c r="C2748" t="s">
        <v>22</v>
      </c>
      <c r="D2748" t="s">
        <v>582</v>
      </c>
      <c r="E2748" t="s">
        <v>122</v>
      </c>
      <c r="F2748">
        <v>21401</v>
      </c>
      <c r="G2748" t="s">
        <v>283</v>
      </c>
      <c r="H2748" t="s">
        <v>80</v>
      </c>
      <c r="I2748" t="s">
        <v>81</v>
      </c>
      <c r="J2748" t="s">
        <v>82</v>
      </c>
      <c r="K2748" t="s">
        <v>38</v>
      </c>
      <c r="L2748" t="s">
        <v>111</v>
      </c>
      <c r="M2748" t="s">
        <v>83</v>
      </c>
      <c r="N2748" s="11" t="s">
        <v>84</v>
      </c>
      <c r="O2748" s="11" t="s">
        <v>2274</v>
      </c>
      <c r="P2748">
        <v>-5</v>
      </c>
      <c r="Q2748">
        <v>0</v>
      </c>
      <c r="R2748">
        <v>383.5</v>
      </c>
      <c r="S2748">
        <v>0</v>
      </c>
      <c r="T2748">
        <v>383.5</v>
      </c>
    </row>
    <row r="2749" spans="1:20" x14ac:dyDescent="0.25">
      <c r="A2749" t="s">
        <v>75</v>
      </c>
      <c r="B2749" t="s">
        <v>200</v>
      </c>
      <c r="C2749" t="s">
        <v>28</v>
      </c>
      <c r="D2749" t="s">
        <v>201</v>
      </c>
      <c r="E2749" t="s">
        <v>95</v>
      </c>
      <c r="F2749">
        <v>80002</v>
      </c>
      <c r="G2749" t="s">
        <v>610</v>
      </c>
      <c r="H2749" t="s">
        <v>80</v>
      </c>
      <c r="I2749" t="s">
        <v>81</v>
      </c>
      <c r="J2749" t="s">
        <v>82</v>
      </c>
      <c r="K2749" t="s">
        <v>38</v>
      </c>
      <c r="L2749" t="s">
        <v>111</v>
      </c>
      <c r="M2749" t="s">
        <v>83</v>
      </c>
      <c r="N2749" s="11" t="s">
        <v>84</v>
      </c>
      <c r="O2749" s="11" t="s">
        <v>2274</v>
      </c>
      <c r="P2749">
        <v>-4</v>
      </c>
      <c r="Q2749">
        <v>0</v>
      </c>
      <c r="R2749">
        <v>730.76</v>
      </c>
      <c r="S2749">
        <v>0</v>
      </c>
      <c r="T2749">
        <v>730.76</v>
      </c>
    </row>
    <row r="2750" spans="1:20" x14ac:dyDescent="0.25">
      <c r="A2750" t="s">
        <v>75</v>
      </c>
      <c r="B2750" t="s">
        <v>306</v>
      </c>
      <c r="C2750" t="s">
        <v>25</v>
      </c>
      <c r="D2750" t="s">
        <v>307</v>
      </c>
      <c r="E2750" t="s">
        <v>262</v>
      </c>
      <c r="F2750">
        <v>7739</v>
      </c>
      <c r="G2750" t="s">
        <v>1964</v>
      </c>
      <c r="H2750" t="s">
        <v>133</v>
      </c>
      <c r="I2750" t="s">
        <v>81</v>
      </c>
      <c r="J2750" t="s">
        <v>90</v>
      </c>
      <c r="K2750" t="s">
        <v>53</v>
      </c>
      <c r="L2750" t="s">
        <v>1286</v>
      </c>
      <c r="M2750" t="s">
        <v>188</v>
      </c>
      <c r="N2750" s="11" t="s">
        <v>84</v>
      </c>
      <c r="O2750" s="11" t="s">
        <v>2274</v>
      </c>
      <c r="P2750">
        <v>0</v>
      </c>
      <c r="Q2750">
        <v>24</v>
      </c>
      <c r="R2750">
        <v>0</v>
      </c>
      <c r="S2750">
        <v>256.8</v>
      </c>
      <c r="T2750">
        <v>-256.8</v>
      </c>
    </row>
    <row r="2751" spans="1:20" x14ac:dyDescent="0.25">
      <c r="A2751" t="s">
        <v>75</v>
      </c>
      <c r="B2751" t="s">
        <v>1236</v>
      </c>
      <c r="C2751" t="s">
        <v>27</v>
      </c>
      <c r="D2751" t="s">
        <v>1237</v>
      </c>
      <c r="E2751" t="s">
        <v>1203</v>
      </c>
      <c r="F2751">
        <v>927</v>
      </c>
      <c r="G2751" t="s">
        <v>2146</v>
      </c>
      <c r="H2751" t="s">
        <v>80</v>
      </c>
      <c r="I2751" t="s">
        <v>81</v>
      </c>
      <c r="J2751" t="s">
        <v>90</v>
      </c>
      <c r="K2751" t="s">
        <v>44</v>
      </c>
      <c r="L2751" t="s">
        <v>134</v>
      </c>
      <c r="M2751" t="s">
        <v>188</v>
      </c>
      <c r="N2751" s="11" t="s">
        <v>84</v>
      </c>
      <c r="O2751" s="11" t="s">
        <v>2274</v>
      </c>
      <c r="P2751">
        <v>0</v>
      </c>
      <c r="Q2751">
        <v>3</v>
      </c>
      <c r="R2751">
        <v>0</v>
      </c>
      <c r="S2751">
        <v>13.8</v>
      </c>
      <c r="T2751">
        <v>-13.8</v>
      </c>
    </row>
    <row r="2752" spans="1:20" x14ac:dyDescent="0.25">
      <c r="A2752" t="s">
        <v>75</v>
      </c>
      <c r="B2752" t="s">
        <v>218</v>
      </c>
      <c r="C2752" t="s">
        <v>27</v>
      </c>
      <c r="D2752" t="s">
        <v>219</v>
      </c>
      <c r="E2752" t="s">
        <v>114</v>
      </c>
      <c r="F2752">
        <v>34110</v>
      </c>
      <c r="G2752" t="s">
        <v>1016</v>
      </c>
      <c r="H2752" t="s">
        <v>80</v>
      </c>
      <c r="I2752" t="s">
        <v>281</v>
      </c>
      <c r="J2752" t="s">
        <v>82</v>
      </c>
      <c r="K2752" t="s">
        <v>42</v>
      </c>
      <c r="L2752" t="s">
        <v>91</v>
      </c>
      <c r="M2752" t="s">
        <v>83</v>
      </c>
      <c r="N2752" s="11" t="s">
        <v>84</v>
      </c>
      <c r="O2752" s="11" t="s">
        <v>2274</v>
      </c>
      <c r="P2752">
        <v>-10</v>
      </c>
      <c r="Q2752">
        <v>0</v>
      </c>
      <c r="R2752">
        <v>160.6</v>
      </c>
      <c r="S2752">
        <v>0</v>
      </c>
      <c r="T2752">
        <v>160.6</v>
      </c>
    </row>
    <row r="2753" spans="1:20" x14ac:dyDescent="0.25">
      <c r="A2753" t="s">
        <v>75</v>
      </c>
      <c r="B2753" t="s">
        <v>665</v>
      </c>
      <c r="C2753" t="s">
        <v>21</v>
      </c>
      <c r="D2753" t="s">
        <v>1153</v>
      </c>
      <c r="E2753" t="s">
        <v>235</v>
      </c>
      <c r="F2753">
        <v>63701</v>
      </c>
      <c r="G2753" t="s">
        <v>1712</v>
      </c>
      <c r="H2753" t="s">
        <v>80</v>
      </c>
      <c r="I2753" t="s">
        <v>89</v>
      </c>
      <c r="J2753" t="s">
        <v>82</v>
      </c>
      <c r="K2753" t="s">
        <v>53</v>
      </c>
      <c r="L2753" t="s">
        <v>165</v>
      </c>
      <c r="M2753" t="s">
        <v>83</v>
      </c>
      <c r="N2753" s="11" t="s">
        <v>84</v>
      </c>
      <c r="O2753" s="11" t="s">
        <v>2274</v>
      </c>
      <c r="P2753">
        <v>-2</v>
      </c>
      <c r="Q2753">
        <v>0</v>
      </c>
      <c r="R2753">
        <v>213.4</v>
      </c>
      <c r="S2753">
        <v>0</v>
      </c>
      <c r="T2753">
        <v>213.4</v>
      </c>
    </row>
    <row r="2754" spans="1:20" x14ac:dyDescent="0.25">
      <c r="A2754" t="s">
        <v>75</v>
      </c>
      <c r="B2754" t="s">
        <v>1398</v>
      </c>
      <c r="C2754" t="s">
        <v>28</v>
      </c>
      <c r="D2754" t="s">
        <v>1399</v>
      </c>
      <c r="E2754" t="s">
        <v>295</v>
      </c>
      <c r="F2754">
        <v>84043</v>
      </c>
      <c r="G2754" t="s">
        <v>679</v>
      </c>
      <c r="H2754" t="s">
        <v>80</v>
      </c>
      <c r="I2754" t="s">
        <v>281</v>
      </c>
      <c r="J2754" t="s">
        <v>90</v>
      </c>
      <c r="K2754" t="s">
        <v>42</v>
      </c>
      <c r="L2754" t="s">
        <v>91</v>
      </c>
      <c r="M2754" t="s">
        <v>92</v>
      </c>
      <c r="N2754" s="11" t="s">
        <v>84</v>
      </c>
      <c r="O2754" s="11" t="s">
        <v>2274</v>
      </c>
      <c r="P2754">
        <v>0</v>
      </c>
      <c r="Q2754">
        <v>20</v>
      </c>
      <c r="R2754">
        <v>0</v>
      </c>
      <c r="S2754">
        <v>51</v>
      </c>
      <c r="T2754">
        <v>-51</v>
      </c>
    </row>
    <row r="2755" spans="1:20" x14ac:dyDescent="0.25">
      <c r="A2755" t="s">
        <v>75</v>
      </c>
      <c r="B2755" t="s">
        <v>618</v>
      </c>
      <c r="C2755" t="s">
        <v>19</v>
      </c>
      <c r="D2755" t="s">
        <v>1670</v>
      </c>
      <c r="E2755" t="s">
        <v>118</v>
      </c>
      <c r="F2755">
        <v>92626</v>
      </c>
      <c r="G2755" t="s">
        <v>257</v>
      </c>
      <c r="H2755" t="s">
        <v>80</v>
      </c>
      <c r="I2755" t="s">
        <v>81</v>
      </c>
      <c r="J2755" t="s">
        <v>82</v>
      </c>
      <c r="K2755" t="s">
        <v>53</v>
      </c>
      <c r="L2755" t="s">
        <v>165</v>
      </c>
      <c r="M2755" t="s">
        <v>83</v>
      </c>
      <c r="N2755" s="11" t="s">
        <v>84</v>
      </c>
      <c r="O2755" s="11" t="s">
        <v>2274</v>
      </c>
      <c r="P2755">
        <v>3</v>
      </c>
      <c r="Q2755">
        <v>0</v>
      </c>
      <c r="R2755">
        <v>313.70999999999998</v>
      </c>
      <c r="S2755">
        <v>0</v>
      </c>
      <c r="T2755">
        <v>313.70999999999998</v>
      </c>
    </row>
    <row r="2756" spans="1:20" x14ac:dyDescent="0.25">
      <c r="A2756" t="s">
        <v>75</v>
      </c>
      <c r="B2756" t="s">
        <v>403</v>
      </c>
      <c r="C2756" t="s">
        <v>28</v>
      </c>
      <c r="D2756" t="s">
        <v>294</v>
      </c>
      <c r="E2756" t="s">
        <v>295</v>
      </c>
      <c r="F2756">
        <v>84107</v>
      </c>
      <c r="G2756" t="s">
        <v>292</v>
      </c>
      <c r="H2756" t="s">
        <v>80</v>
      </c>
      <c r="I2756" t="s">
        <v>81</v>
      </c>
      <c r="J2756" t="s">
        <v>82</v>
      </c>
      <c r="K2756" t="s">
        <v>38</v>
      </c>
      <c r="L2756" t="s">
        <v>111</v>
      </c>
      <c r="M2756" t="s">
        <v>83</v>
      </c>
      <c r="N2756" s="11" t="s">
        <v>84</v>
      </c>
      <c r="O2756" s="11" t="s">
        <v>2274</v>
      </c>
      <c r="P2756">
        <v>4</v>
      </c>
      <c r="Q2756">
        <v>0</v>
      </c>
      <c r="R2756">
        <v>569.04</v>
      </c>
      <c r="S2756">
        <v>0</v>
      </c>
      <c r="T2756">
        <v>569.04</v>
      </c>
    </row>
    <row r="2757" spans="1:20" x14ac:dyDescent="0.25">
      <c r="A2757" t="s">
        <v>75</v>
      </c>
      <c r="B2757" t="s">
        <v>485</v>
      </c>
      <c r="C2757" t="s">
        <v>27</v>
      </c>
      <c r="D2757" t="s">
        <v>486</v>
      </c>
      <c r="E2757" t="s">
        <v>114</v>
      </c>
      <c r="F2757">
        <v>32119</v>
      </c>
      <c r="G2757" t="s">
        <v>535</v>
      </c>
      <c r="H2757" t="s">
        <v>80</v>
      </c>
      <c r="I2757" t="s">
        <v>281</v>
      </c>
      <c r="J2757" t="s">
        <v>82</v>
      </c>
      <c r="K2757" t="s">
        <v>42</v>
      </c>
      <c r="L2757" t="s">
        <v>91</v>
      </c>
      <c r="M2757" t="s">
        <v>83</v>
      </c>
      <c r="N2757" s="11" t="s">
        <v>84</v>
      </c>
      <c r="O2757" s="11" t="s">
        <v>2274</v>
      </c>
      <c r="P2757">
        <v>-20</v>
      </c>
      <c r="Q2757">
        <v>0</v>
      </c>
      <c r="R2757">
        <v>250</v>
      </c>
      <c r="S2757">
        <v>0</v>
      </c>
      <c r="T2757">
        <v>250</v>
      </c>
    </row>
    <row r="2758" spans="1:20" x14ac:dyDescent="0.25">
      <c r="A2758" t="s">
        <v>75</v>
      </c>
      <c r="B2758" t="s">
        <v>612</v>
      </c>
      <c r="C2758" t="s">
        <v>29</v>
      </c>
      <c r="D2758" t="s">
        <v>613</v>
      </c>
      <c r="E2758" t="s">
        <v>142</v>
      </c>
      <c r="F2758">
        <v>48084</v>
      </c>
      <c r="G2758" t="s">
        <v>761</v>
      </c>
      <c r="H2758" t="s">
        <v>80</v>
      </c>
      <c r="I2758" t="s">
        <v>164</v>
      </c>
      <c r="J2758" t="s">
        <v>90</v>
      </c>
      <c r="K2758" t="s">
        <v>38</v>
      </c>
      <c r="L2758" t="s">
        <v>129</v>
      </c>
      <c r="M2758" t="s">
        <v>92</v>
      </c>
      <c r="N2758" s="11" t="s">
        <v>84</v>
      </c>
      <c r="O2758" s="11" t="s">
        <v>2274</v>
      </c>
      <c r="P2758">
        <v>0</v>
      </c>
      <c r="Q2758">
        <v>1</v>
      </c>
      <c r="R2758">
        <v>0</v>
      </c>
      <c r="S2758">
        <v>47.1</v>
      </c>
      <c r="T2758">
        <v>-47.1</v>
      </c>
    </row>
    <row r="2759" spans="1:20" x14ac:dyDescent="0.25">
      <c r="A2759" t="s">
        <v>75</v>
      </c>
      <c r="B2759" t="s">
        <v>318</v>
      </c>
      <c r="C2759" t="s">
        <v>19</v>
      </c>
      <c r="D2759" t="s">
        <v>319</v>
      </c>
      <c r="E2759" t="s">
        <v>320</v>
      </c>
      <c r="F2759">
        <v>96753</v>
      </c>
      <c r="G2759" t="s">
        <v>334</v>
      </c>
      <c r="H2759" t="s">
        <v>246</v>
      </c>
      <c r="I2759" t="s">
        <v>281</v>
      </c>
      <c r="J2759" t="s">
        <v>90</v>
      </c>
      <c r="K2759" t="s">
        <v>42</v>
      </c>
      <c r="L2759" t="s">
        <v>91</v>
      </c>
      <c r="M2759" t="s">
        <v>92</v>
      </c>
      <c r="N2759" s="11" t="s">
        <v>84</v>
      </c>
      <c r="O2759" s="11" t="s">
        <v>2274</v>
      </c>
      <c r="P2759">
        <v>0</v>
      </c>
      <c r="Q2759">
        <v>2</v>
      </c>
      <c r="R2759">
        <v>0</v>
      </c>
      <c r="S2759">
        <v>3.5</v>
      </c>
      <c r="T2759">
        <v>-3.5</v>
      </c>
    </row>
    <row r="2760" spans="1:20" x14ac:dyDescent="0.25">
      <c r="A2760" t="s">
        <v>75</v>
      </c>
      <c r="B2760" t="s">
        <v>908</v>
      </c>
      <c r="C2760" t="s">
        <v>29</v>
      </c>
      <c r="D2760" t="s">
        <v>909</v>
      </c>
      <c r="E2760" t="s">
        <v>100</v>
      </c>
      <c r="F2760">
        <v>46032</v>
      </c>
      <c r="G2760" t="s">
        <v>1128</v>
      </c>
      <c r="H2760" t="s">
        <v>80</v>
      </c>
      <c r="I2760" t="s">
        <v>81</v>
      </c>
      <c r="J2760" t="s">
        <v>90</v>
      </c>
      <c r="K2760" t="s">
        <v>38</v>
      </c>
      <c r="L2760" t="s">
        <v>111</v>
      </c>
      <c r="M2760" t="s">
        <v>92</v>
      </c>
      <c r="N2760" s="11" t="s">
        <v>84</v>
      </c>
      <c r="O2760" s="11" t="s">
        <v>2274</v>
      </c>
      <c r="P2760">
        <v>0</v>
      </c>
      <c r="Q2760">
        <v>1</v>
      </c>
      <c r="R2760">
        <v>0</v>
      </c>
      <c r="S2760">
        <v>66.260000000000005</v>
      </c>
      <c r="T2760">
        <v>-66.260000000000005</v>
      </c>
    </row>
    <row r="2761" spans="1:20" x14ac:dyDescent="0.25">
      <c r="A2761" t="s">
        <v>75</v>
      </c>
      <c r="B2761" t="s">
        <v>950</v>
      </c>
      <c r="C2761" t="s">
        <v>28</v>
      </c>
      <c r="D2761" t="s">
        <v>951</v>
      </c>
      <c r="E2761" t="s">
        <v>295</v>
      </c>
      <c r="F2761">
        <v>84341</v>
      </c>
      <c r="G2761" t="s">
        <v>2240</v>
      </c>
      <c r="H2761" t="s">
        <v>80</v>
      </c>
      <c r="I2761" t="s">
        <v>281</v>
      </c>
      <c r="J2761" t="s">
        <v>90</v>
      </c>
      <c r="K2761" t="s">
        <v>37</v>
      </c>
      <c r="L2761" t="s">
        <v>661</v>
      </c>
      <c r="M2761" t="s">
        <v>92</v>
      </c>
      <c r="N2761" s="11" t="s">
        <v>84</v>
      </c>
      <c r="O2761" s="11" t="s">
        <v>2274</v>
      </c>
      <c r="P2761">
        <v>0</v>
      </c>
      <c r="Q2761">
        <v>8</v>
      </c>
      <c r="R2761">
        <v>0</v>
      </c>
      <c r="S2761">
        <v>239.6</v>
      </c>
      <c r="T2761">
        <v>-239.6</v>
      </c>
    </row>
    <row r="2762" spans="1:20" x14ac:dyDescent="0.25">
      <c r="A2762" t="s">
        <v>75</v>
      </c>
      <c r="B2762" t="s">
        <v>717</v>
      </c>
      <c r="C2762" t="s">
        <v>27</v>
      </c>
      <c r="D2762" t="s">
        <v>648</v>
      </c>
      <c r="E2762" t="s">
        <v>114</v>
      </c>
      <c r="F2762">
        <v>32811</v>
      </c>
      <c r="G2762" t="s">
        <v>1093</v>
      </c>
      <c r="H2762" t="s">
        <v>80</v>
      </c>
      <c r="I2762" t="s">
        <v>81</v>
      </c>
      <c r="J2762" t="s">
        <v>82</v>
      </c>
      <c r="K2762" t="s">
        <v>38</v>
      </c>
      <c r="L2762" t="s">
        <v>129</v>
      </c>
      <c r="M2762" t="s">
        <v>83</v>
      </c>
      <c r="N2762" s="11" t="s">
        <v>84</v>
      </c>
      <c r="O2762" s="11" t="s">
        <v>2274</v>
      </c>
      <c r="P2762">
        <v>0</v>
      </c>
      <c r="Q2762">
        <v>0</v>
      </c>
      <c r="R2762">
        <v>-40.01</v>
      </c>
      <c r="S2762">
        <v>0</v>
      </c>
      <c r="T2762">
        <v>-40.01</v>
      </c>
    </row>
    <row r="2763" spans="1:20" x14ac:dyDescent="0.25">
      <c r="A2763" t="s">
        <v>75</v>
      </c>
      <c r="B2763" t="s">
        <v>510</v>
      </c>
      <c r="C2763" t="s">
        <v>26</v>
      </c>
      <c r="D2763" t="s">
        <v>511</v>
      </c>
      <c r="E2763" t="s">
        <v>426</v>
      </c>
      <c r="F2763">
        <v>37919</v>
      </c>
      <c r="G2763" t="s">
        <v>514</v>
      </c>
      <c r="H2763" t="s">
        <v>80</v>
      </c>
      <c r="I2763" t="s">
        <v>81</v>
      </c>
      <c r="J2763" t="s">
        <v>82</v>
      </c>
      <c r="K2763" t="s">
        <v>38</v>
      </c>
      <c r="L2763" t="s">
        <v>111</v>
      </c>
      <c r="M2763" t="s">
        <v>83</v>
      </c>
      <c r="N2763" s="11" t="s">
        <v>84</v>
      </c>
      <c r="O2763" s="11" t="s">
        <v>2274</v>
      </c>
      <c r="P2763">
        <v>-1</v>
      </c>
      <c r="Q2763">
        <v>0</v>
      </c>
      <c r="R2763">
        <v>149</v>
      </c>
      <c r="S2763">
        <v>0</v>
      </c>
      <c r="T2763">
        <v>149</v>
      </c>
    </row>
    <row r="2764" spans="1:20" x14ac:dyDescent="0.25">
      <c r="A2764" t="s">
        <v>75</v>
      </c>
      <c r="B2764" t="s">
        <v>153</v>
      </c>
      <c r="C2764" t="s">
        <v>19</v>
      </c>
      <c r="D2764" t="s">
        <v>154</v>
      </c>
      <c r="E2764" t="s">
        <v>155</v>
      </c>
      <c r="F2764">
        <v>89148</v>
      </c>
      <c r="G2764" t="s">
        <v>309</v>
      </c>
      <c r="H2764" t="s">
        <v>80</v>
      </c>
      <c r="I2764" t="s">
        <v>281</v>
      </c>
      <c r="J2764" t="s">
        <v>90</v>
      </c>
      <c r="K2764" t="s">
        <v>42</v>
      </c>
      <c r="L2764" t="s">
        <v>91</v>
      </c>
      <c r="M2764" t="s">
        <v>92</v>
      </c>
      <c r="N2764" s="11" t="s">
        <v>84</v>
      </c>
      <c r="O2764" s="11" t="s">
        <v>2274</v>
      </c>
      <c r="P2764">
        <v>0</v>
      </c>
      <c r="Q2764">
        <v>139</v>
      </c>
      <c r="R2764">
        <v>0</v>
      </c>
      <c r="S2764">
        <v>1401.12</v>
      </c>
      <c r="T2764">
        <v>-1401.12</v>
      </c>
    </row>
    <row r="2765" spans="1:20" x14ac:dyDescent="0.25">
      <c r="A2765" t="s">
        <v>75</v>
      </c>
      <c r="B2765" t="s">
        <v>167</v>
      </c>
      <c r="C2765" t="s">
        <v>28</v>
      </c>
      <c r="D2765" t="s">
        <v>168</v>
      </c>
      <c r="E2765" t="s">
        <v>95</v>
      </c>
      <c r="F2765">
        <v>80550</v>
      </c>
      <c r="G2765" t="s">
        <v>202</v>
      </c>
      <c r="H2765" t="s">
        <v>80</v>
      </c>
      <c r="I2765" t="s">
        <v>81</v>
      </c>
      <c r="J2765" t="s">
        <v>90</v>
      </c>
      <c r="K2765" t="s">
        <v>42</v>
      </c>
      <c r="L2765" t="s">
        <v>91</v>
      </c>
      <c r="M2765" t="s">
        <v>188</v>
      </c>
      <c r="N2765" s="11" t="s">
        <v>84</v>
      </c>
      <c r="O2765" s="11" t="s">
        <v>2274</v>
      </c>
      <c r="P2765">
        <v>0</v>
      </c>
      <c r="Q2765">
        <v>17</v>
      </c>
      <c r="R2765">
        <v>0</v>
      </c>
      <c r="S2765">
        <v>112.2</v>
      </c>
      <c r="T2765">
        <v>-112.2</v>
      </c>
    </row>
    <row r="2766" spans="1:20" x14ac:dyDescent="0.25">
      <c r="A2766" t="s">
        <v>75</v>
      </c>
      <c r="B2766" t="s">
        <v>668</v>
      </c>
      <c r="C2766" t="s">
        <v>28</v>
      </c>
      <c r="D2766" t="s">
        <v>623</v>
      </c>
      <c r="E2766" t="s">
        <v>95</v>
      </c>
      <c r="F2766">
        <v>80130</v>
      </c>
      <c r="G2766" t="s">
        <v>1178</v>
      </c>
      <c r="H2766" t="s">
        <v>80</v>
      </c>
      <c r="I2766" t="s">
        <v>81</v>
      </c>
      <c r="J2766" t="s">
        <v>90</v>
      </c>
      <c r="K2766" t="s">
        <v>42</v>
      </c>
      <c r="L2766" t="s">
        <v>97</v>
      </c>
      <c r="M2766" t="s">
        <v>188</v>
      </c>
      <c r="N2766" s="11" t="s">
        <v>84</v>
      </c>
      <c r="O2766" s="11" t="s">
        <v>2274</v>
      </c>
      <c r="P2766">
        <v>16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t="s">
        <v>75</v>
      </c>
      <c r="B2767" t="s">
        <v>178</v>
      </c>
      <c r="C2767" t="s">
        <v>26</v>
      </c>
      <c r="D2767" t="s">
        <v>179</v>
      </c>
      <c r="E2767" t="s">
        <v>180</v>
      </c>
      <c r="F2767">
        <v>30188</v>
      </c>
      <c r="G2767" t="s">
        <v>1081</v>
      </c>
      <c r="H2767" t="s">
        <v>80</v>
      </c>
      <c r="I2767" t="s">
        <v>81</v>
      </c>
      <c r="J2767" t="s">
        <v>82</v>
      </c>
      <c r="K2767" t="s">
        <v>53</v>
      </c>
      <c r="L2767" t="s">
        <v>193</v>
      </c>
      <c r="M2767" t="s">
        <v>83</v>
      </c>
      <c r="N2767" s="11" t="s">
        <v>84</v>
      </c>
      <c r="O2767" s="11" t="s">
        <v>2274</v>
      </c>
      <c r="P2767">
        <v>-12</v>
      </c>
      <c r="Q2767">
        <v>0</v>
      </c>
      <c r="R2767">
        <v>1041.5999999999999</v>
      </c>
      <c r="S2767">
        <v>0</v>
      </c>
      <c r="T2767">
        <v>1041.5999999999999</v>
      </c>
    </row>
    <row r="2768" spans="1:20" x14ac:dyDescent="0.25">
      <c r="A2768" t="s">
        <v>75</v>
      </c>
      <c r="B2768" t="s">
        <v>372</v>
      </c>
      <c r="C2768" t="s">
        <v>19</v>
      </c>
      <c r="D2768" t="s">
        <v>172</v>
      </c>
      <c r="E2768" t="s">
        <v>147</v>
      </c>
      <c r="F2768">
        <v>85255</v>
      </c>
      <c r="G2768" t="s">
        <v>224</v>
      </c>
      <c r="H2768" t="s">
        <v>80</v>
      </c>
      <c r="I2768" t="s">
        <v>81</v>
      </c>
      <c r="J2768" t="s">
        <v>82</v>
      </c>
      <c r="K2768" t="s">
        <v>38</v>
      </c>
      <c r="L2768" t="s">
        <v>111</v>
      </c>
      <c r="M2768" t="s">
        <v>83</v>
      </c>
      <c r="N2768" s="11" t="s">
        <v>84</v>
      </c>
      <c r="O2768" s="11" t="s">
        <v>2274</v>
      </c>
      <c r="P2768">
        <v>3</v>
      </c>
      <c r="Q2768">
        <v>0</v>
      </c>
      <c r="R2768">
        <v>345.6</v>
      </c>
      <c r="S2768">
        <v>0</v>
      </c>
      <c r="T2768">
        <v>345.6</v>
      </c>
    </row>
    <row r="2769" spans="1:20" x14ac:dyDescent="0.25">
      <c r="A2769" t="s">
        <v>75</v>
      </c>
      <c r="B2769" t="s">
        <v>1054</v>
      </c>
      <c r="C2769" t="s">
        <v>28</v>
      </c>
      <c r="D2769" t="s">
        <v>1055</v>
      </c>
      <c r="E2769" t="s">
        <v>295</v>
      </c>
      <c r="F2769">
        <v>84003</v>
      </c>
      <c r="G2769" t="s">
        <v>493</v>
      </c>
      <c r="H2769" t="s">
        <v>80</v>
      </c>
      <c r="I2769" t="s">
        <v>81</v>
      </c>
      <c r="J2769" t="s">
        <v>82</v>
      </c>
      <c r="K2769" t="s">
        <v>39</v>
      </c>
      <c r="L2769" t="s">
        <v>39</v>
      </c>
      <c r="M2769" t="s">
        <v>92</v>
      </c>
      <c r="N2769" s="11" t="s">
        <v>84</v>
      </c>
      <c r="O2769" s="11" t="s">
        <v>2274</v>
      </c>
      <c r="P2769">
        <v>1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75</v>
      </c>
      <c r="B2770" t="s">
        <v>668</v>
      </c>
      <c r="C2770" t="s">
        <v>28</v>
      </c>
      <c r="D2770" t="s">
        <v>623</v>
      </c>
      <c r="E2770" t="s">
        <v>95</v>
      </c>
      <c r="F2770">
        <v>80130</v>
      </c>
      <c r="G2770" t="s">
        <v>143</v>
      </c>
      <c r="H2770" t="s">
        <v>80</v>
      </c>
      <c r="I2770" t="s">
        <v>81</v>
      </c>
      <c r="J2770" t="s">
        <v>82</v>
      </c>
      <c r="K2770" t="s">
        <v>44</v>
      </c>
      <c r="L2770" t="s">
        <v>144</v>
      </c>
      <c r="M2770" t="s">
        <v>83</v>
      </c>
      <c r="N2770" s="11" t="s">
        <v>84</v>
      </c>
      <c r="O2770" s="11" t="s">
        <v>2274</v>
      </c>
      <c r="P2770">
        <v>-8</v>
      </c>
      <c r="Q2770">
        <v>0</v>
      </c>
      <c r="R2770">
        <v>88</v>
      </c>
      <c r="S2770">
        <v>0</v>
      </c>
      <c r="T2770">
        <v>88</v>
      </c>
    </row>
    <row r="2771" spans="1:20" x14ac:dyDescent="0.25">
      <c r="A2771" t="s">
        <v>75</v>
      </c>
      <c r="B2771" t="s">
        <v>1675</v>
      </c>
      <c r="C2771" t="s">
        <v>21</v>
      </c>
      <c r="D2771" t="s">
        <v>1676</v>
      </c>
      <c r="E2771" t="s">
        <v>235</v>
      </c>
      <c r="F2771">
        <v>63127</v>
      </c>
      <c r="G2771" t="s">
        <v>1713</v>
      </c>
      <c r="H2771" t="s">
        <v>80</v>
      </c>
      <c r="I2771" t="s">
        <v>81</v>
      </c>
      <c r="J2771" t="s">
        <v>90</v>
      </c>
      <c r="K2771" t="s">
        <v>42</v>
      </c>
      <c r="L2771" t="s">
        <v>91</v>
      </c>
      <c r="M2771" t="s">
        <v>92</v>
      </c>
      <c r="N2771" s="11" t="s">
        <v>84</v>
      </c>
      <c r="O2771" s="11" t="s">
        <v>2274</v>
      </c>
      <c r="P2771">
        <v>0</v>
      </c>
      <c r="Q2771">
        <v>2</v>
      </c>
      <c r="R2771">
        <v>0</v>
      </c>
      <c r="S2771">
        <v>80.64</v>
      </c>
      <c r="T2771">
        <v>-80.64</v>
      </c>
    </row>
    <row r="2772" spans="1:20" x14ac:dyDescent="0.25">
      <c r="A2772" t="s">
        <v>75</v>
      </c>
      <c r="B2772" t="s">
        <v>200</v>
      </c>
      <c r="C2772" t="s">
        <v>28</v>
      </c>
      <c r="D2772" t="s">
        <v>201</v>
      </c>
      <c r="E2772" t="s">
        <v>95</v>
      </c>
      <c r="F2772">
        <v>80002</v>
      </c>
      <c r="G2772" t="s">
        <v>738</v>
      </c>
      <c r="H2772" t="s">
        <v>80</v>
      </c>
      <c r="I2772" t="s">
        <v>81</v>
      </c>
      <c r="J2772" t="s">
        <v>90</v>
      </c>
      <c r="K2772" t="s">
        <v>42</v>
      </c>
      <c r="L2772" t="s">
        <v>91</v>
      </c>
      <c r="M2772" t="s">
        <v>188</v>
      </c>
      <c r="N2772" s="11" t="s">
        <v>84</v>
      </c>
      <c r="O2772" s="11" t="s">
        <v>2274</v>
      </c>
      <c r="P2772">
        <v>0</v>
      </c>
      <c r="Q2772">
        <v>2</v>
      </c>
      <c r="R2772">
        <v>0</v>
      </c>
      <c r="S2772">
        <v>22.26</v>
      </c>
      <c r="T2772">
        <v>-22.26</v>
      </c>
    </row>
    <row r="2773" spans="1:20" x14ac:dyDescent="0.25">
      <c r="A2773" t="s">
        <v>75</v>
      </c>
      <c r="B2773" t="s">
        <v>1246</v>
      </c>
      <c r="C2773" t="s">
        <v>24</v>
      </c>
      <c r="D2773" t="s">
        <v>691</v>
      </c>
      <c r="E2773" t="s">
        <v>337</v>
      </c>
      <c r="F2773">
        <v>54016</v>
      </c>
      <c r="G2773" t="s">
        <v>317</v>
      </c>
      <c r="H2773" t="s">
        <v>80</v>
      </c>
      <c r="I2773" t="s">
        <v>164</v>
      </c>
      <c r="J2773" t="s">
        <v>90</v>
      </c>
      <c r="K2773" t="s">
        <v>38</v>
      </c>
      <c r="L2773" t="s">
        <v>129</v>
      </c>
      <c r="M2773" t="s">
        <v>188</v>
      </c>
      <c r="N2773" s="11" t="s">
        <v>84</v>
      </c>
      <c r="O2773" s="11" t="s">
        <v>2274</v>
      </c>
      <c r="P2773">
        <v>0</v>
      </c>
      <c r="Q2773">
        <v>2</v>
      </c>
      <c r="R2773">
        <v>0</v>
      </c>
      <c r="S2773">
        <v>297.3</v>
      </c>
      <c r="T2773">
        <v>-297.3</v>
      </c>
    </row>
    <row r="2774" spans="1:20" x14ac:dyDescent="0.25">
      <c r="A2774" t="s">
        <v>75</v>
      </c>
      <c r="B2774" t="s">
        <v>267</v>
      </c>
      <c r="C2774" t="s">
        <v>19</v>
      </c>
      <c r="D2774" t="s">
        <v>268</v>
      </c>
      <c r="E2774" t="s">
        <v>118</v>
      </c>
      <c r="F2774">
        <v>92123</v>
      </c>
      <c r="G2774" t="s">
        <v>679</v>
      </c>
      <c r="H2774" t="s">
        <v>80</v>
      </c>
      <c r="I2774" t="s">
        <v>281</v>
      </c>
      <c r="J2774" t="s">
        <v>90</v>
      </c>
      <c r="K2774" t="s">
        <v>42</v>
      </c>
      <c r="L2774" t="s">
        <v>91</v>
      </c>
      <c r="M2774" t="s">
        <v>92</v>
      </c>
      <c r="N2774" s="11" t="s">
        <v>84</v>
      </c>
      <c r="O2774" s="11" t="s">
        <v>2274</v>
      </c>
      <c r="P2774">
        <v>0</v>
      </c>
      <c r="Q2774">
        <v>1</v>
      </c>
      <c r="R2774">
        <v>0</v>
      </c>
      <c r="S2774">
        <v>2.5499999999999998</v>
      </c>
      <c r="T2774">
        <v>-2.5499999999999998</v>
      </c>
    </row>
    <row r="2775" spans="1:20" x14ac:dyDescent="0.25">
      <c r="A2775" t="s">
        <v>75</v>
      </c>
      <c r="B2775" t="s">
        <v>189</v>
      </c>
      <c r="C2775" t="s">
        <v>18</v>
      </c>
      <c r="D2775" t="s">
        <v>190</v>
      </c>
      <c r="E2775" t="s">
        <v>191</v>
      </c>
      <c r="F2775">
        <v>76262</v>
      </c>
      <c r="G2775" t="s">
        <v>746</v>
      </c>
      <c r="H2775" t="s">
        <v>80</v>
      </c>
      <c r="I2775" t="s">
        <v>81</v>
      </c>
      <c r="J2775" t="s">
        <v>82</v>
      </c>
      <c r="K2775" t="s">
        <v>38</v>
      </c>
      <c r="L2775" t="s">
        <v>129</v>
      </c>
      <c r="M2775" t="s">
        <v>83</v>
      </c>
      <c r="N2775" s="11" t="s">
        <v>84</v>
      </c>
      <c r="O2775" s="11" t="s">
        <v>2274</v>
      </c>
      <c r="P2775">
        <v>-2</v>
      </c>
      <c r="Q2775">
        <v>0</v>
      </c>
      <c r="R2775">
        <v>217.8</v>
      </c>
      <c r="S2775">
        <v>0</v>
      </c>
      <c r="T2775">
        <v>217.8</v>
      </c>
    </row>
    <row r="2776" spans="1:20" x14ac:dyDescent="0.25">
      <c r="A2776" t="s">
        <v>75</v>
      </c>
      <c r="B2776" t="s">
        <v>586</v>
      </c>
      <c r="C2776" t="s">
        <v>26</v>
      </c>
      <c r="D2776" t="s">
        <v>587</v>
      </c>
      <c r="E2776" t="s">
        <v>180</v>
      </c>
      <c r="F2776">
        <v>30060</v>
      </c>
      <c r="G2776" t="s">
        <v>181</v>
      </c>
      <c r="H2776" t="s">
        <v>80</v>
      </c>
      <c r="I2776" t="s">
        <v>81</v>
      </c>
      <c r="J2776" t="s">
        <v>82</v>
      </c>
      <c r="K2776" t="s">
        <v>38</v>
      </c>
      <c r="L2776" t="s">
        <v>111</v>
      </c>
      <c r="M2776" t="s">
        <v>83</v>
      </c>
      <c r="N2776" s="11" t="s">
        <v>84</v>
      </c>
      <c r="O2776" s="11" t="s">
        <v>2274</v>
      </c>
      <c r="P2776">
        <v>-1</v>
      </c>
      <c r="Q2776">
        <v>0</v>
      </c>
      <c r="R2776">
        <v>192</v>
      </c>
      <c r="S2776">
        <v>0</v>
      </c>
      <c r="T2776">
        <v>192</v>
      </c>
    </row>
    <row r="2777" spans="1:20" x14ac:dyDescent="0.25">
      <c r="A2777" t="s">
        <v>75</v>
      </c>
      <c r="B2777" t="s">
        <v>1309</v>
      </c>
      <c r="C2777" t="s">
        <v>27</v>
      </c>
      <c r="D2777" t="s">
        <v>1310</v>
      </c>
      <c r="E2777" t="s">
        <v>114</v>
      </c>
      <c r="F2777">
        <v>32808</v>
      </c>
      <c r="G2777" t="s">
        <v>156</v>
      </c>
      <c r="H2777" t="s">
        <v>80</v>
      </c>
      <c r="I2777" t="s">
        <v>81</v>
      </c>
      <c r="J2777" t="s">
        <v>90</v>
      </c>
      <c r="K2777" t="s">
        <v>38</v>
      </c>
      <c r="L2777" t="s">
        <v>111</v>
      </c>
      <c r="M2777" t="s">
        <v>92</v>
      </c>
      <c r="N2777" s="11" t="s">
        <v>84</v>
      </c>
      <c r="O2777" s="11" t="s">
        <v>2274</v>
      </c>
      <c r="P2777">
        <v>0</v>
      </c>
      <c r="Q2777">
        <v>1</v>
      </c>
      <c r="R2777">
        <v>0</v>
      </c>
      <c r="S2777">
        <v>213.35</v>
      </c>
      <c r="T2777">
        <v>-213.35</v>
      </c>
    </row>
    <row r="2778" spans="1:20" x14ac:dyDescent="0.25">
      <c r="A2778" t="s">
        <v>75</v>
      </c>
      <c r="B2778" t="s">
        <v>265</v>
      </c>
      <c r="C2778" t="s">
        <v>27</v>
      </c>
      <c r="D2778" t="s">
        <v>237</v>
      </c>
      <c r="E2778" t="s">
        <v>114</v>
      </c>
      <c r="F2778">
        <v>34238</v>
      </c>
      <c r="G2778" t="s">
        <v>152</v>
      </c>
      <c r="H2778" t="s">
        <v>80</v>
      </c>
      <c r="I2778" t="s">
        <v>81</v>
      </c>
      <c r="J2778" t="s">
        <v>90</v>
      </c>
      <c r="K2778" t="s">
        <v>38</v>
      </c>
      <c r="L2778" t="s">
        <v>111</v>
      </c>
      <c r="M2778" t="s">
        <v>92</v>
      </c>
      <c r="N2778" s="11" t="s">
        <v>84</v>
      </c>
      <c r="O2778" s="11" t="s">
        <v>2274</v>
      </c>
      <c r="P2778">
        <v>0</v>
      </c>
      <c r="Q2778">
        <v>1</v>
      </c>
      <c r="R2778">
        <v>0</v>
      </c>
      <c r="S2778">
        <v>85.3</v>
      </c>
      <c r="T2778">
        <v>-85.3</v>
      </c>
    </row>
    <row r="2779" spans="1:20" x14ac:dyDescent="0.25">
      <c r="A2779" t="s">
        <v>75</v>
      </c>
      <c r="B2779" t="s">
        <v>2237</v>
      </c>
      <c r="C2779" t="s">
        <v>29</v>
      </c>
      <c r="D2779" t="s">
        <v>2238</v>
      </c>
      <c r="E2779" t="s">
        <v>78</v>
      </c>
      <c r="F2779">
        <v>15026</v>
      </c>
      <c r="G2779" t="s">
        <v>277</v>
      </c>
      <c r="H2779" t="s">
        <v>80</v>
      </c>
      <c r="I2779" t="s">
        <v>81</v>
      </c>
      <c r="J2779" t="s">
        <v>90</v>
      </c>
      <c r="K2779" t="s">
        <v>42</v>
      </c>
      <c r="L2779" t="s">
        <v>91</v>
      </c>
      <c r="M2779" t="s">
        <v>188</v>
      </c>
      <c r="N2779" s="11" t="s">
        <v>84</v>
      </c>
      <c r="O2779" s="11" t="s">
        <v>2274</v>
      </c>
      <c r="P2779">
        <v>0</v>
      </c>
      <c r="Q2779">
        <v>6</v>
      </c>
      <c r="R2779">
        <v>0</v>
      </c>
      <c r="S2779">
        <v>5.28</v>
      </c>
      <c r="T2779">
        <v>-5.28</v>
      </c>
    </row>
    <row r="2780" spans="1:20" x14ac:dyDescent="0.25">
      <c r="A2780" t="s">
        <v>75</v>
      </c>
      <c r="B2780" t="s">
        <v>680</v>
      </c>
      <c r="C2780" t="s">
        <v>27</v>
      </c>
      <c r="D2780" t="s">
        <v>681</v>
      </c>
      <c r="E2780" t="s">
        <v>114</v>
      </c>
      <c r="F2780">
        <v>33913</v>
      </c>
      <c r="G2780" t="s">
        <v>220</v>
      </c>
      <c r="H2780" t="s">
        <v>80</v>
      </c>
      <c r="I2780" t="s">
        <v>81</v>
      </c>
      <c r="J2780" t="s">
        <v>82</v>
      </c>
      <c r="K2780" t="s">
        <v>53</v>
      </c>
      <c r="L2780" t="s">
        <v>165</v>
      </c>
      <c r="M2780" t="s">
        <v>83</v>
      </c>
      <c r="N2780" s="11" t="s">
        <v>84</v>
      </c>
      <c r="O2780" s="11" t="s">
        <v>2274</v>
      </c>
      <c r="P2780">
        <v>-1</v>
      </c>
      <c r="Q2780">
        <v>0</v>
      </c>
      <c r="R2780">
        <v>97</v>
      </c>
      <c r="S2780">
        <v>0</v>
      </c>
      <c r="T2780">
        <v>97</v>
      </c>
    </row>
    <row r="2781" spans="1:20" x14ac:dyDescent="0.25">
      <c r="A2781" t="s">
        <v>75</v>
      </c>
      <c r="B2781" t="s">
        <v>588</v>
      </c>
      <c r="C2781" t="s">
        <v>21</v>
      </c>
      <c r="D2781" t="s">
        <v>589</v>
      </c>
      <c r="E2781" t="s">
        <v>159</v>
      </c>
      <c r="F2781">
        <v>66227</v>
      </c>
      <c r="G2781" t="s">
        <v>746</v>
      </c>
      <c r="H2781" t="s">
        <v>80</v>
      </c>
      <c r="I2781" t="s">
        <v>81</v>
      </c>
      <c r="J2781" t="s">
        <v>82</v>
      </c>
      <c r="K2781" t="s">
        <v>38</v>
      </c>
      <c r="L2781" t="s">
        <v>129</v>
      </c>
      <c r="M2781" t="s">
        <v>83</v>
      </c>
      <c r="N2781" s="11" t="s">
        <v>84</v>
      </c>
      <c r="O2781" s="11" t="s">
        <v>2274</v>
      </c>
      <c r="P2781">
        <v>-1</v>
      </c>
      <c r="Q2781">
        <v>0</v>
      </c>
      <c r="R2781">
        <v>119.8</v>
      </c>
      <c r="S2781">
        <v>0</v>
      </c>
      <c r="T2781">
        <v>119.8</v>
      </c>
    </row>
    <row r="2782" spans="1:20" x14ac:dyDescent="0.25">
      <c r="A2782" t="s">
        <v>75</v>
      </c>
      <c r="B2782" t="s">
        <v>989</v>
      </c>
      <c r="C2782" t="s">
        <v>23</v>
      </c>
      <c r="D2782" t="s">
        <v>990</v>
      </c>
      <c r="E2782" t="s">
        <v>244</v>
      </c>
      <c r="F2782">
        <v>1604</v>
      </c>
      <c r="G2782" t="s">
        <v>1312</v>
      </c>
      <c r="H2782" t="s">
        <v>80</v>
      </c>
      <c r="I2782" t="s">
        <v>81</v>
      </c>
      <c r="J2782" t="s">
        <v>82</v>
      </c>
      <c r="K2782" t="s">
        <v>51</v>
      </c>
      <c r="L2782" t="s">
        <v>250</v>
      </c>
      <c r="M2782" t="s">
        <v>83</v>
      </c>
      <c r="N2782" s="11" t="s">
        <v>84</v>
      </c>
      <c r="O2782" s="11" t="s">
        <v>2274</v>
      </c>
      <c r="P2782">
        <v>1</v>
      </c>
      <c r="Q2782">
        <v>0</v>
      </c>
      <c r="R2782">
        <v>45.75</v>
      </c>
      <c r="S2782">
        <v>0</v>
      </c>
      <c r="T2782">
        <v>45.75</v>
      </c>
    </row>
    <row r="2783" spans="1:20" x14ac:dyDescent="0.25">
      <c r="A2783" t="s">
        <v>75</v>
      </c>
      <c r="B2783" t="s">
        <v>404</v>
      </c>
      <c r="C2783" t="s">
        <v>29</v>
      </c>
      <c r="D2783" t="s">
        <v>405</v>
      </c>
      <c r="E2783" t="s">
        <v>78</v>
      </c>
      <c r="F2783">
        <v>15056</v>
      </c>
      <c r="G2783" t="s">
        <v>442</v>
      </c>
      <c r="H2783" t="s">
        <v>80</v>
      </c>
      <c r="I2783" t="s">
        <v>81</v>
      </c>
      <c r="J2783" t="s">
        <v>82</v>
      </c>
      <c r="K2783" t="s">
        <v>53</v>
      </c>
      <c r="L2783" t="s">
        <v>248</v>
      </c>
      <c r="M2783" t="s">
        <v>83</v>
      </c>
      <c r="N2783" s="11" t="s">
        <v>84</v>
      </c>
      <c r="O2783" s="11" t="s">
        <v>2274</v>
      </c>
      <c r="P2783">
        <v>-10</v>
      </c>
      <c r="Q2783">
        <v>0</v>
      </c>
      <c r="R2783">
        <v>37.5</v>
      </c>
      <c r="S2783">
        <v>0</v>
      </c>
      <c r="T2783">
        <v>37.5</v>
      </c>
    </row>
    <row r="2784" spans="1:20" x14ac:dyDescent="0.25">
      <c r="A2784" t="s">
        <v>75</v>
      </c>
      <c r="B2784" t="s">
        <v>561</v>
      </c>
      <c r="C2784" t="s">
        <v>19</v>
      </c>
      <c r="D2784" t="s">
        <v>562</v>
      </c>
      <c r="E2784" t="s">
        <v>147</v>
      </c>
      <c r="F2784">
        <v>85255</v>
      </c>
      <c r="G2784" t="s">
        <v>1038</v>
      </c>
      <c r="H2784" t="s">
        <v>80</v>
      </c>
      <c r="I2784" t="s">
        <v>81</v>
      </c>
      <c r="J2784" t="s">
        <v>82</v>
      </c>
      <c r="K2784" t="s">
        <v>53</v>
      </c>
      <c r="L2784" t="s">
        <v>165</v>
      </c>
      <c r="M2784" t="s">
        <v>83</v>
      </c>
      <c r="N2784" s="11" t="s">
        <v>84</v>
      </c>
      <c r="O2784" s="11" t="s">
        <v>2274</v>
      </c>
      <c r="P2784">
        <v>-6</v>
      </c>
      <c r="Q2784">
        <v>0</v>
      </c>
      <c r="R2784">
        <v>855.3</v>
      </c>
      <c r="S2784">
        <v>0</v>
      </c>
      <c r="T2784">
        <v>855.3</v>
      </c>
    </row>
    <row r="2785" spans="1:20" x14ac:dyDescent="0.25">
      <c r="A2785" t="s">
        <v>75</v>
      </c>
      <c r="B2785" t="s">
        <v>842</v>
      </c>
      <c r="C2785" t="s">
        <v>30</v>
      </c>
      <c r="D2785" t="s">
        <v>843</v>
      </c>
      <c r="E2785" t="s">
        <v>640</v>
      </c>
      <c r="F2785">
        <v>60612</v>
      </c>
      <c r="G2785" t="s">
        <v>817</v>
      </c>
      <c r="H2785" t="s">
        <v>80</v>
      </c>
      <c r="I2785" t="s">
        <v>81</v>
      </c>
      <c r="J2785" t="s">
        <v>82</v>
      </c>
      <c r="K2785" t="s">
        <v>53</v>
      </c>
      <c r="L2785" t="s">
        <v>193</v>
      </c>
      <c r="M2785" t="s">
        <v>83</v>
      </c>
      <c r="N2785" s="11" t="s">
        <v>84</v>
      </c>
      <c r="O2785" s="11" t="s">
        <v>2274</v>
      </c>
      <c r="P2785">
        <v>-10</v>
      </c>
      <c r="Q2785">
        <v>0</v>
      </c>
      <c r="R2785">
        <v>1390</v>
      </c>
      <c r="S2785">
        <v>0</v>
      </c>
      <c r="T2785">
        <v>1390</v>
      </c>
    </row>
    <row r="2786" spans="1:20" x14ac:dyDescent="0.25">
      <c r="A2786" t="s">
        <v>75</v>
      </c>
      <c r="B2786" t="s">
        <v>720</v>
      </c>
      <c r="C2786" t="s">
        <v>27</v>
      </c>
      <c r="D2786" t="s">
        <v>273</v>
      </c>
      <c r="E2786" t="s">
        <v>114</v>
      </c>
      <c r="F2786">
        <v>33991</v>
      </c>
      <c r="G2786" t="s">
        <v>232</v>
      </c>
      <c r="H2786" t="s">
        <v>80</v>
      </c>
      <c r="I2786" t="s">
        <v>281</v>
      </c>
      <c r="J2786" t="s">
        <v>90</v>
      </c>
      <c r="K2786" t="s">
        <v>42</v>
      </c>
      <c r="L2786" t="s">
        <v>97</v>
      </c>
      <c r="M2786" t="s">
        <v>92</v>
      </c>
      <c r="N2786" s="11" t="s">
        <v>84</v>
      </c>
      <c r="O2786" s="11" t="s">
        <v>2274</v>
      </c>
      <c r="P2786">
        <v>0</v>
      </c>
      <c r="Q2786">
        <v>200</v>
      </c>
      <c r="R2786">
        <v>0</v>
      </c>
      <c r="S2786">
        <v>440</v>
      </c>
      <c r="T2786">
        <v>-440</v>
      </c>
    </row>
    <row r="2787" spans="1:20" x14ac:dyDescent="0.25">
      <c r="A2787" t="s">
        <v>75</v>
      </c>
      <c r="B2787" t="s">
        <v>536</v>
      </c>
      <c r="C2787" t="s">
        <v>21</v>
      </c>
      <c r="D2787" t="s">
        <v>537</v>
      </c>
      <c r="E2787" t="s">
        <v>159</v>
      </c>
      <c r="F2787">
        <v>66212</v>
      </c>
      <c r="G2787" t="s">
        <v>311</v>
      </c>
      <c r="H2787" t="s">
        <v>80</v>
      </c>
      <c r="I2787" t="s">
        <v>164</v>
      </c>
      <c r="J2787" t="s">
        <v>90</v>
      </c>
      <c r="K2787" t="s">
        <v>38</v>
      </c>
      <c r="L2787" t="s">
        <v>129</v>
      </c>
      <c r="M2787" t="s">
        <v>92</v>
      </c>
      <c r="N2787" s="11" t="s">
        <v>84</v>
      </c>
      <c r="O2787" s="11" t="s">
        <v>2274</v>
      </c>
      <c r="P2787">
        <v>0</v>
      </c>
      <c r="Q2787">
        <v>1</v>
      </c>
      <c r="R2787">
        <v>0</v>
      </c>
      <c r="S2787">
        <v>55.28</v>
      </c>
      <c r="T2787">
        <v>-55.28</v>
      </c>
    </row>
    <row r="2788" spans="1:20" x14ac:dyDescent="0.25">
      <c r="A2788" t="s">
        <v>75</v>
      </c>
      <c r="B2788" t="s">
        <v>904</v>
      </c>
      <c r="C2788" t="s">
        <v>27</v>
      </c>
      <c r="D2788" t="s">
        <v>131</v>
      </c>
      <c r="E2788" t="s">
        <v>114</v>
      </c>
      <c r="F2788">
        <v>33409</v>
      </c>
      <c r="G2788" t="s">
        <v>1714</v>
      </c>
      <c r="H2788" t="s">
        <v>133</v>
      </c>
      <c r="I2788" t="s">
        <v>164</v>
      </c>
      <c r="J2788" t="s">
        <v>90</v>
      </c>
      <c r="K2788" t="s">
        <v>53</v>
      </c>
      <c r="L2788" t="s">
        <v>139</v>
      </c>
      <c r="M2788" t="s">
        <v>166</v>
      </c>
      <c r="N2788" s="11" t="s">
        <v>84</v>
      </c>
      <c r="O2788" s="11" t="s">
        <v>2274</v>
      </c>
      <c r="P2788">
        <v>0</v>
      </c>
      <c r="Q2788">
        <v>67</v>
      </c>
      <c r="R2788">
        <v>0</v>
      </c>
      <c r="S2788">
        <v>2348.35</v>
      </c>
      <c r="T2788">
        <v>-2348.35</v>
      </c>
    </row>
    <row r="2789" spans="1:20" x14ac:dyDescent="0.25">
      <c r="A2789" t="s">
        <v>75</v>
      </c>
      <c r="B2789" t="s">
        <v>171</v>
      </c>
      <c r="C2789" t="s">
        <v>23</v>
      </c>
      <c r="D2789" t="s">
        <v>513</v>
      </c>
      <c r="E2789" t="s">
        <v>176</v>
      </c>
      <c r="F2789">
        <v>98005</v>
      </c>
      <c r="G2789" t="s">
        <v>352</v>
      </c>
      <c r="H2789" t="s">
        <v>80</v>
      </c>
      <c r="I2789" t="s">
        <v>81</v>
      </c>
      <c r="J2789" t="s">
        <v>90</v>
      </c>
      <c r="K2789" t="s">
        <v>42</v>
      </c>
      <c r="L2789" t="s">
        <v>91</v>
      </c>
      <c r="M2789" t="s">
        <v>92</v>
      </c>
      <c r="N2789" s="11" t="s">
        <v>84</v>
      </c>
      <c r="O2789" s="11" t="s">
        <v>2274</v>
      </c>
      <c r="P2789">
        <v>0</v>
      </c>
      <c r="Q2789">
        <v>12</v>
      </c>
      <c r="R2789">
        <v>0</v>
      </c>
      <c r="S2789">
        <v>156.6</v>
      </c>
      <c r="T2789">
        <v>-156.6</v>
      </c>
    </row>
    <row r="2790" spans="1:20" x14ac:dyDescent="0.25">
      <c r="A2790" t="s">
        <v>75</v>
      </c>
      <c r="B2790" t="s">
        <v>612</v>
      </c>
      <c r="C2790" t="s">
        <v>29</v>
      </c>
      <c r="D2790" t="s">
        <v>613</v>
      </c>
      <c r="E2790" t="s">
        <v>142</v>
      </c>
      <c r="F2790">
        <v>48084</v>
      </c>
      <c r="G2790" t="s">
        <v>348</v>
      </c>
      <c r="H2790" t="s">
        <v>80</v>
      </c>
      <c r="I2790" t="s">
        <v>81</v>
      </c>
      <c r="J2790" t="s">
        <v>90</v>
      </c>
      <c r="K2790" t="s">
        <v>53</v>
      </c>
      <c r="L2790" t="s">
        <v>193</v>
      </c>
      <c r="M2790" t="s">
        <v>92</v>
      </c>
      <c r="N2790" s="11" t="s">
        <v>84</v>
      </c>
      <c r="O2790" s="11" t="s">
        <v>2274</v>
      </c>
      <c r="P2790">
        <v>0</v>
      </c>
      <c r="Q2790">
        <v>1</v>
      </c>
      <c r="R2790">
        <v>0</v>
      </c>
      <c r="S2790">
        <v>139</v>
      </c>
      <c r="T2790">
        <v>-139</v>
      </c>
    </row>
    <row r="2791" spans="1:20" x14ac:dyDescent="0.25">
      <c r="A2791" t="s">
        <v>75</v>
      </c>
      <c r="B2791" t="s">
        <v>549</v>
      </c>
      <c r="C2791" t="s">
        <v>27</v>
      </c>
      <c r="D2791" t="s">
        <v>499</v>
      </c>
      <c r="E2791" t="s">
        <v>114</v>
      </c>
      <c r="F2791">
        <v>33155</v>
      </c>
      <c r="G2791" t="s">
        <v>96</v>
      </c>
      <c r="H2791" t="s">
        <v>80</v>
      </c>
      <c r="I2791" t="s">
        <v>281</v>
      </c>
      <c r="J2791" t="s">
        <v>90</v>
      </c>
      <c r="K2791" t="s">
        <v>42</v>
      </c>
      <c r="L2791" t="s">
        <v>97</v>
      </c>
      <c r="M2791" t="s">
        <v>92</v>
      </c>
      <c r="N2791" s="11" t="s">
        <v>84</v>
      </c>
      <c r="O2791" s="11" t="s">
        <v>2274</v>
      </c>
      <c r="P2791">
        <v>0</v>
      </c>
      <c r="Q2791">
        <v>16</v>
      </c>
      <c r="R2791">
        <v>0</v>
      </c>
      <c r="S2791">
        <v>19.04</v>
      </c>
      <c r="T2791">
        <v>-19.04</v>
      </c>
    </row>
    <row r="2792" spans="1:20" x14ac:dyDescent="0.25">
      <c r="A2792" t="s">
        <v>75</v>
      </c>
      <c r="B2792" t="s">
        <v>1565</v>
      </c>
      <c r="C2792" t="s">
        <v>27</v>
      </c>
      <c r="D2792" t="s">
        <v>552</v>
      </c>
      <c r="E2792" t="s">
        <v>114</v>
      </c>
      <c r="F2792">
        <v>33624</v>
      </c>
      <c r="G2792" t="s">
        <v>560</v>
      </c>
      <c r="H2792" t="s">
        <v>80</v>
      </c>
      <c r="I2792" t="s">
        <v>281</v>
      </c>
      <c r="J2792" t="s">
        <v>82</v>
      </c>
      <c r="K2792" t="s">
        <v>53</v>
      </c>
      <c r="L2792" t="s">
        <v>165</v>
      </c>
      <c r="M2792" t="s">
        <v>83</v>
      </c>
      <c r="N2792" s="11" t="s">
        <v>84</v>
      </c>
      <c r="O2792" s="11" t="s">
        <v>2274</v>
      </c>
      <c r="P2792">
        <v>-6</v>
      </c>
      <c r="Q2792">
        <v>0</v>
      </c>
      <c r="R2792">
        <v>640.20000000000005</v>
      </c>
      <c r="S2792">
        <v>0</v>
      </c>
      <c r="T2792">
        <v>640.20000000000005</v>
      </c>
    </row>
    <row r="2793" spans="1:20" x14ac:dyDescent="0.25">
      <c r="A2793" t="s">
        <v>75</v>
      </c>
      <c r="B2793" t="s">
        <v>1715</v>
      </c>
      <c r="C2793" t="s">
        <v>28</v>
      </c>
      <c r="D2793" t="s">
        <v>1131</v>
      </c>
      <c r="E2793" t="s">
        <v>95</v>
      </c>
      <c r="F2793">
        <v>80113</v>
      </c>
      <c r="G2793" t="s">
        <v>1407</v>
      </c>
      <c r="H2793" t="s">
        <v>80</v>
      </c>
      <c r="I2793" t="s">
        <v>81</v>
      </c>
      <c r="J2793" t="s">
        <v>82</v>
      </c>
      <c r="K2793" t="s">
        <v>37</v>
      </c>
      <c r="L2793" t="s">
        <v>170</v>
      </c>
      <c r="M2793" t="s">
        <v>83</v>
      </c>
      <c r="N2793" s="11" t="s">
        <v>84</v>
      </c>
      <c r="O2793" s="11" t="s">
        <v>2274</v>
      </c>
      <c r="P2793">
        <v>2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t="s">
        <v>75</v>
      </c>
      <c r="B2794" t="s">
        <v>700</v>
      </c>
      <c r="C2794" t="s">
        <v>27</v>
      </c>
      <c r="D2794" t="s">
        <v>648</v>
      </c>
      <c r="E2794" t="s">
        <v>114</v>
      </c>
      <c r="F2794">
        <v>32811</v>
      </c>
      <c r="G2794" t="s">
        <v>377</v>
      </c>
      <c r="H2794" t="s">
        <v>80</v>
      </c>
      <c r="I2794" t="s">
        <v>81</v>
      </c>
      <c r="J2794" t="s">
        <v>90</v>
      </c>
      <c r="K2794" t="s">
        <v>53</v>
      </c>
      <c r="L2794" t="s">
        <v>193</v>
      </c>
      <c r="M2794" t="s">
        <v>92</v>
      </c>
      <c r="N2794" s="11" t="s">
        <v>84</v>
      </c>
      <c r="O2794" s="11" t="s">
        <v>2274</v>
      </c>
      <c r="P2794">
        <v>0</v>
      </c>
      <c r="Q2794">
        <v>45</v>
      </c>
      <c r="R2794">
        <v>0</v>
      </c>
      <c r="S2794">
        <v>5955.75</v>
      </c>
      <c r="T2794">
        <v>-5955.75</v>
      </c>
    </row>
    <row r="2795" spans="1:20" x14ac:dyDescent="0.25">
      <c r="A2795" t="s">
        <v>75</v>
      </c>
      <c r="B2795" t="s">
        <v>471</v>
      </c>
      <c r="C2795" t="s">
        <v>28</v>
      </c>
      <c r="D2795" t="s">
        <v>472</v>
      </c>
      <c r="E2795" t="s">
        <v>95</v>
      </c>
      <c r="F2795" t="s">
        <v>473</v>
      </c>
      <c r="G2795" t="s">
        <v>388</v>
      </c>
      <c r="H2795" t="s">
        <v>80</v>
      </c>
      <c r="I2795" t="s">
        <v>81</v>
      </c>
      <c r="J2795" t="s">
        <v>90</v>
      </c>
      <c r="K2795" t="s">
        <v>38</v>
      </c>
      <c r="L2795" t="s">
        <v>111</v>
      </c>
      <c r="M2795" t="s">
        <v>92</v>
      </c>
      <c r="N2795" s="11" t="s">
        <v>84</v>
      </c>
      <c r="O2795" s="11" t="s">
        <v>2274</v>
      </c>
      <c r="P2795">
        <v>0</v>
      </c>
      <c r="Q2795">
        <v>2</v>
      </c>
      <c r="R2795">
        <v>0</v>
      </c>
      <c r="S2795">
        <v>298</v>
      </c>
      <c r="T2795">
        <v>-298</v>
      </c>
    </row>
    <row r="2796" spans="1:20" x14ac:dyDescent="0.25">
      <c r="A2796" t="s">
        <v>75</v>
      </c>
      <c r="B2796" t="s">
        <v>1587</v>
      </c>
      <c r="C2796" t="s">
        <v>22</v>
      </c>
      <c r="D2796" t="s">
        <v>582</v>
      </c>
      <c r="E2796" t="s">
        <v>122</v>
      </c>
      <c r="F2796">
        <v>21401</v>
      </c>
      <c r="G2796" t="s">
        <v>1342</v>
      </c>
      <c r="H2796" t="s">
        <v>80</v>
      </c>
      <c r="I2796" t="s">
        <v>81</v>
      </c>
      <c r="J2796" t="s">
        <v>90</v>
      </c>
      <c r="K2796" t="s">
        <v>37</v>
      </c>
      <c r="L2796" t="s">
        <v>605</v>
      </c>
      <c r="M2796" t="s">
        <v>92</v>
      </c>
      <c r="N2796" s="11" t="s">
        <v>84</v>
      </c>
      <c r="O2796" s="11" t="s">
        <v>2274</v>
      </c>
      <c r="P2796">
        <v>0</v>
      </c>
      <c r="Q2796">
        <v>8</v>
      </c>
      <c r="R2796">
        <v>0</v>
      </c>
      <c r="S2796">
        <v>64</v>
      </c>
      <c r="T2796">
        <v>-64</v>
      </c>
    </row>
    <row r="2797" spans="1:20" x14ac:dyDescent="0.25">
      <c r="A2797" t="s">
        <v>75</v>
      </c>
      <c r="B2797" t="s">
        <v>975</v>
      </c>
      <c r="C2797" t="s">
        <v>27</v>
      </c>
      <c r="D2797" t="s">
        <v>705</v>
      </c>
      <c r="E2797" t="s">
        <v>114</v>
      </c>
      <c r="F2797">
        <v>33122</v>
      </c>
      <c r="G2797" t="s">
        <v>1569</v>
      </c>
      <c r="H2797" t="s">
        <v>80</v>
      </c>
      <c r="I2797" t="s">
        <v>81</v>
      </c>
      <c r="J2797" t="s">
        <v>90</v>
      </c>
      <c r="K2797" t="s">
        <v>53</v>
      </c>
      <c r="L2797" t="s">
        <v>193</v>
      </c>
      <c r="M2797" t="s">
        <v>92</v>
      </c>
      <c r="N2797" s="11" t="s">
        <v>84</v>
      </c>
      <c r="O2797" s="11" t="s">
        <v>2274</v>
      </c>
      <c r="P2797">
        <v>0</v>
      </c>
      <c r="Q2797">
        <v>1</v>
      </c>
      <c r="R2797">
        <v>0</v>
      </c>
      <c r="S2797">
        <v>129.94999999999999</v>
      </c>
      <c r="T2797">
        <v>-129.94999999999999</v>
      </c>
    </row>
    <row r="2798" spans="1:20" x14ac:dyDescent="0.25">
      <c r="A2798" t="s">
        <v>75</v>
      </c>
      <c r="B2798" t="s">
        <v>946</v>
      </c>
      <c r="C2798" t="s">
        <v>29</v>
      </c>
      <c r="D2798" t="s">
        <v>909</v>
      </c>
      <c r="E2798" t="s">
        <v>100</v>
      </c>
      <c r="F2798">
        <v>46032</v>
      </c>
      <c r="G2798" t="s">
        <v>283</v>
      </c>
      <c r="H2798" t="s">
        <v>80</v>
      </c>
      <c r="I2798" t="s">
        <v>81</v>
      </c>
      <c r="J2798" t="s">
        <v>82</v>
      </c>
      <c r="K2798" t="s">
        <v>38</v>
      </c>
      <c r="L2798" t="s">
        <v>111</v>
      </c>
      <c r="M2798" t="s">
        <v>83</v>
      </c>
      <c r="N2798" s="11" t="s">
        <v>84</v>
      </c>
      <c r="O2798" s="11" t="s">
        <v>2274</v>
      </c>
      <c r="P2798">
        <v>-6</v>
      </c>
      <c r="Q2798">
        <v>0</v>
      </c>
      <c r="R2798">
        <v>460.2</v>
      </c>
      <c r="S2798">
        <v>0</v>
      </c>
      <c r="T2798">
        <v>460.2</v>
      </c>
    </row>
    <row r="2799" spans="1:20" x14ac:dyDescent="0.25">
      <c r="A2799" t="s">
        <v>75</v>
      </c>
      <c r="B2799" t="s">
        <v>355</v>
      </c>
      <c r="C2799" t="s">
        <v>25</v>
      </c>
      <c r="D2799" t="s">
        <v>356</v>
      </c>
      <c r="E2799" t="s">
        <v>186</v>
      </c>
      <c r="F2799">
        <v>11954</v>
      </c>
      <c r="G2799" t="s">
        <v>119</v>
      </c>
      <c r="H2799" t="s">
        <v>80</v>
      </c>
      <c r="I2799" t="s">
        <v>81</v>
      </c>
      <c r="J2799" t="s">
        <v>82</v>
      </c>
      <c r="K2799" t="s">
        <v>38</v>
      </c>
      <c r="L2799" t="s">
        <v>111</v>
      </c>
      <c r="M2799" t="s">
        <v>83</v>
      </c>
      <c r="N2799" s="11" t="s">
        <v>84</v>
      </c>
      <c r="O2799" s="11" t="s">
        <v>2274</v>
      </c>
      <c r="P2799">
        <v>-2</v>
      </c>
      <c r="Q2799">
        <v>0</v>
      </c>
      <c r="R2799">
        <v>253.4</v>
      </c>
      <c r="S2799">
        <v>0</v>
      </c>
      <c r="T2799">
        <v>253.4</v>
      </c>
    </row>
    <row r="2800" spans="1:20" x14ac:dyDescent="0.25">
      <c r="A2800" t="s">
        <v>75</v>
      </c>
      <c r="B2800" t="s">
        <v>1185</v>
      </c>
      <c r="C2800" t="s">
        <v>25</v>
      </c>
      <c r="D2800" t="s">
        <v>1186</v>
      </c>
      <c r="E2800" t="s">
        <v>262</v>
      </c>
      <c r="F2800">
        <v>7924</v>
      </c>
      <c r="G2800" t="s">
        <v>514</v>
      </c>
      <c r="H2800" t="s">
        <v>80</v>
      </c>
      <c r="I2800" t="s">
        <v>81</v>
      </c>
      <c r="J2800" t="s">
        <v>82</v>
      </c>
      <c r="K2800" t="s">
        <v>38</v>
      </c>
      <c r="L2800" t="s">
        <v>111</v>
      </c>
      <c r="M2800" t="s">
        <v>83</v>
      </c>
      <c r="N2800" s="11" t="s">
        <v>84</v>
      </c>
      <c r="O2800" s="11" t="s">
        <v>2274</v>
      </c>
      <c r="P2800">
        <v>-1</v>
      </c>
      <c r="Q2800">
        <v>0</v>
      </c>
      <c r="R2800">
        <v>163.9</v>
      </c>
      <c r="S2800">
        <v>0</v>
      </c>
      <c r="T2800">
        <v>163.9</v>
      </c>
    </row>
    <row r="2801" spans="1:20" x14ac:dyDescent="0.25">
      <c r="A2801" t="s">
        <v>75</v>
      </c>
      <c r="B2801" t="s">
        <v>708</v>
      </c>
      <c r="C2801" t="s">
        <v>23</v>
      </c>
      <c r="D2801" t="s">
        <v>2113</v>
      </c>
      <c r="E2801" t="s">
        <v>176</v>
      </c>
      <c r="F2801">
        <v>99216</v>
      </c>
      <c r="G2801" t="s">
        <v>119</v>
      </c>
      <c r="H2801" t="s">
        <v>80</v>
      </c>
      <c r="I2801" t="s">
        <v>81</v>
      </c>
      <c r="J2801" t="s">
        <v>82</v>
      </c>
      <c r="K2801" t="s">
        <v>38</v>
      </c>
      <c r="L2801" t="s">
        <v>111</v>
      </c>
      <c r="M2801" t="s">
        <v>83</v>
      </c>
      <c r="N2801" s="11" t="s">
        <v>84</v>
      </c>
      <c r="O2801" s="11" t="s">
        <v>2274</v>
      </c>
      <c r="P2801">
        <v>-1</v>
      </c>
      <c r="Q2801">
        <v>0</v>
      </c>
      <c r="R2801">
        <v>120.37</v>
      </c>
      <c r="S2801">
        <v>0</v>
      </c>
      <c r="T2801">
        <v>120.37</v>
      </c>
    </row>
    <row r="2802" spans="1:20" x14ac:dyDescent="0.25">
      <c r="A2802" t="s">
        <v>75</v>
      </c>
      <c r="B2802" t="s">
        <v>316</v>
      </c>
      <c r="C2802" t="s">
        <v>27</v>
      </c>
      <c r="D2802" t="s">
        <v>237</v>
      </c>
      <c r="E2802" t="s">
        <v>114</v>
      </c>
      <c r="F2802">
        <v>34240</v>
      </c>
      <c r="G2802" t="s">
        <v>1568</v>
      </c>
      <c r="H2802" t="s">
        <v>80</v>
      </c>
      <c r="I2802" t="s">
        <v>81</v>
      </c>
      <c r="J2802" t="s">
        <v>90</v>
      </c>
      <c r="K2802" t="s">
        <v>53</v>
      </c>
      <c r="L2802" t="s">
        <v>675</v>
      </c>
      <c r="M2802" t="s">
        <v>92</v>
      </c>
      <c r="N2802" s="11" t="s">
        <v>84</v>
      </c>
      <c r="O2802" s="11" t="s">
        <v>2274</v>
      </c>
      <c r="P2802">
        <v>0</v>
      </c>
      <c r="Q2802">
        <v>6</v>
      </c>
      <c r="R2802">
        <v>0</v>
      </c>
      <c r="S2802">
        <v>3014.7</v>
      </c>
      <c r="T2802">
        <v>-3014.7</v>
      </c>
    </row>
    <row r="2803" spans="1:20" x14ac:dyDescent="0.25">
      <c r="A2803" t="s">
        <v>75</v>
      </c>
      <c r="B2803" t="s">
        <v>255</v>
      </c>
      <c r="C2803" t="s">
        <v>29</v>
      </c>
      <c r="D2803" t="s">
        <v>256</v>
      </c>
      <c r="E2803" t="s">
        <v>100</v>
      </c>
      <c r="F2803">
        <v>46077</v>
      </c>
      <c r="G2803" t="s">
        <v>853</v>
      </c>
      <c r="H2803" t="s">
        <v>80</v>
      </c>
      <c r="I2803" t="s">
        <v>81</v>
      </c>
      <c r="J2803" t="s">
        <v>90</v>
      </c>
      <c r="K2803" t="s">
        <v>53</v>
      </c>
      <c r="L2803" t="s">
        <v>228</v>
      </c>
      <c r="M2803" t="s">
        <v>92</v>
      </c>
      <c r="N2803" s="11" t="s">
        <v>84</v>
      </c>
      <c r="O2803" s="11" t="s">
        <v>2274</v>
      </c>
      <c r="P2803">
        <v>0</v>
      </c>
      <c r="Q2803">
        <v>1</v>
      </c>
      <c r="R2803">
        <v>0</v>
      </c>
      <c r="S2803">
        <v>93.55</v>
      </c>
      <c r="T2803">
        <v>-93.55</v>
      </c>
    </row>
    <row r="2804" spans="1:20" x14ac:dyDescent="0.25">
      <c r="A2804" t="s">
        <v>75</v>
      </c>
      <c r="B2804" t="s">
        <v>1056</v>
      </c>
      <c r="C2804" t="s">
        <v>27</v>
      </c>
      <c r="D2804" t="s">
        <v>1057</v>
      </c>
      <c r="E2804" t="s">
        <v>114</v>
      </c>
      <c r="F2804">
        <v>33073</v>
      </c>
      <c r="G2804" t="s">
        <v>493</v>
      </c>
      <c r="H2804" t="s">
        <v>80</v>
      </c>
      <c r="I2804" t="s">
        <v>81</v>
      </c>
      <c r="J2804" t="s">
        <v>82</v>
      </c>
      <c r="K2804" t="s">
        <v>39</v>
      </c>
      <c r="L2804" t="s">
        <v>39</v>
      </c>
      <c r="M2804" t="s">
        <v>92</v>
      </c>
      <c r="N2804" s="11" t="s">
        <v>84</v>
      </c>
      <c r="O2804" s="11" t="s">
        <v>2274</v>
      </c>
      <c r="P2804">
        <v>0</v>
      </c>
      <c r="Q2804">
        <v>1</v>
      </c>
      <c r="R2804">
        <v>0</v>
      </c>
      <c r="S2804">
        <v>0</v>
      </c>
      <c r="T2804">
        <v>0</v>
      </c>
    </row>
    <row r="2805" spans="1:20" x14ac:dyDescent="0.25">
      <c r="A2805" t="s">
        <v>75</v>
      </c>
      <c r="B2805" t="s">
        <v>847</v>
      </c>
      <c r="C2805" t="s">
        <v>26</v>
      </c>
      <c r="D2805" t="s">
        <v>848</v>
      </c>
      <c r="E2805" t="s">
        <v>105</v>
      </c>
      <c r="F2805">
        <v>29910</v>
      </c>
      <c r="G2805" t="s">
        <v>863</v>
      </c>
      <c r="H2805" t="s">
        <v>80</v>
      </c>
      <c r="I2805" t="s">
        <v>81</v>
      </c>
      <c r="J2805" t="s">
        <v>82</v>
      </c>
      <c r="K2805" t="s">
        <v>53</v>
      </c>
      <c r="L2805" t="s">
        <v>436</v>
      </c>
      <c r="M2805" t="s">
        <v>83</v>
      </c>
      <c r="N2805" s="11" t="s">
        <v>84</v>
      </c>
      <c r="O2805" s="11" t="s">
        <v>2274</v>
      </c>
      <c r="P2805">
        <v>-6</v>
      </c>
      <c r="Q2805">
        <v>0</v>
      </c>
      <c r="R2805">
        <v>674.1</v>
      </c>
      <c r="S2805">
        <v>0</v>
      </c>
      <c r="T2805">
        <v>674.1</v>
      </c>
    </row>
    <row r="2806" spans="1:20" x14ac:dyDescent="0.25">
      <c r="A2806" t="s">
        <v>75</v>
      </c>
      <c r="B2806" t="s">
        <v>1011</v>
      </c>
      <c r="C2806" t="s">
        <v>28</v>
      </c>
      <c r="D2806" t="s">
        <v>1012</v>
      </c>
      <c r="E2806" t="s">
        <v>295</v>
      </c>
      <c r="F2806">
        <v>84098</v>
      </c>
      <c r="G2806" t="s">
        <v>725</v>
      </c>
      <c r="H2806" t="s">
        <v>80</v>
      </c>
      <c r="I2806" t="s">
        <v>81</v>
      </c>
      <c r="J2806" t="s">
        <v>82</v>
      </c>
      <c r="K2806" t="s">
        <v>53</v>
      </c>
      <c r="L2806" t="s">
        <v>165</v>
      </c>
      <c r="M2806" t="s">
        <v>83</v>
      </c>
      <c r="N2806" s="11" t="s">
        <v>84</v>
      </c>
      <c r="O2806" s="11" t="s">
        <v>2274</v>
      </c>
      <c r="P2806">
        <v>-2</v>
      </c>
      <c r="Q2806">
        <v>0</v>
      </c>
      <c r="R2806">
        <v>254.1</v>
      </c>
      <c r="S2806">
        <v>0</v>
      </c>
      <c r="T2806">
        <v>254.1</v>
      </c>
    </row>
    <row r="2807" spans="1:20" x14ac:dyDescent="0.25">
      <c r="A2807" t="s">
        <v>75</v>
      </c>
      <c r="B2807" t="s">
        <v>677</v>
      </c>
      <c r="C2807" t="s">
        <v>28</v>
      </c>
      <c r="D2807" t="s">
        <v>678</v>
      </c>
      <c r="E2807" t="s">
        <v>95</v>
      </c>
      <c r="F2807">
        <v>80124</v>
      </c>
      <c r="G2807" t="s">
        <v>367</v>
      </c>
      <c r="H2807" t="s">
        <v>80</v>
      </c>
      <c r="I2807" t="s">
        <v>89</v>
      </c>
      <c r="J2807" t="s">
        <v>82</v>
      </c>
      <c r="K2807" t="s">
        <v>53</v>
      </c>
      <c r="L2807" t="s">
        <v>368</v>
      </c>
      <c r="M2807" t="s">
        <v>83</v>
      </c>
      <c r="N2807" s="11" t="s">
        <v>84</v>
      </c>
      <c r="O2807" s="11" t="s">
        <v>2274</v>
      </c>
      <c r="P2807">
        <v>-3</v>
      </c>
      <c r="Q2807">
        <v>0</v>
      </c>
      <c r="R2807">
        <v>519.75</v>
      </c>
      <c r="S2807">
        <v>0</v>
      </c>
      <c r="T2807">
        <v>519.75</v>
      </c>
    </row>
    <row r="2808" spans="1:20" x14ac:dyDescent="0.25">
      <c r="A2808" t="s">
        <v>75</v>
      </c>
      <c r="B2808" t="s">
        <v>167</v>
      </c>
      <c r="C2808" t="s">
        <v>28</v>
      </c>
      <c r="D2808" t="s">
        <v>168</v>
      </c>
      <c r="E2808" t="s">
        <v>95</v>
      </c>
      <c r="F2808">
        <v>80550</v>
      </c>
      <c r="G2808" t="s">
        <v>977</v>
      </c>
      <c r="H2808" t="s">
        <v>80</v>
      </c>
      <c r="I2808" t="s">
        <v>81</v>
      </c>
      <c r="J2808" t="s">
        <v>90</v>
      </c>
      <c r="K2808" t="s">
        <v>53</v>
      </c>
      <c r="L2808" t="s">
        <v>248</v>
      </c>
      <c r="M2808" t="s">
        <v>92</v>
      </c>
      <c r="N2808" s="11" t="s">
        <v>84</v>
      </c>
      <c r="O2808" s="11" t="s">
        <v>2274</v>
      </c>
      <c r="P2808">
        <v>0</v>
      </c>
      <c r="Q2808">
        <v>8</v>
      </c>
      <c r="R2808">
        <v>0</v>
      </c>
      <c r="S2808">
        <v>24</v>
      </c>
      <c r="T2808">
        <v>-24</v>
      </c>
    </row>
    <row r="2809" spans="1:20" x14ac:dyDescent="0.25">
      <c r="A2809" t="s">
        <v>75</v>
      </c>
      <c r="B2809" t="s">
        <v>720</v>
      </c>
      <c r="C2809" t="s">
        <v>27</v>
      </c>
      <c r="D2809" t="s">
        <v>273</v>
      </c>
      <c r="E2809" t="s">
        <v>114</v>
      </c>
      <c r="F2809">
        <v>33991</v>
      </c>
      <c r="G2809" t="s">
        <v>457</v>
      </c>
      <c r="H2809" t="s">
        <v>80</v>
      </c>
      <c r="I2809" t="s">
        <v>81</v>
      </c>
      <c r="J2809" t="s">
        <v>90</v>
      </c>
      <c r="K2809" t="s">
        <v>42</v>
      </c>
      <c r="L2809" t="s">
        <v>91</v>
      </c>
      <c r="M2809" t="s">
        <v>188</v>
      </c>
      <c r="N2809" s="11" t="s">
        <v>84</v>
      </c>
      <c r="O2809" s="11" t="s">
        <v>2274</v>
      </c>
      <c r="P2809">
        <v>0</v>
      </c>
      <c r="Q2809">
        <v>115</v>
      </c>
      <c r="R2809">
        <v>0</v>
      </c>
      <c r="S2809">
        <v>1943.5</v>
      </c>
      <c r="T2809">
        <v>-1943.5</v>
      </c>
    </row>
    <row r="2810" spans="1:20" x14ac:dyDescent="0.25">
      <c r="A2810" t="s">
        <v>75</v>
      </c>
      <c r="B2810" t="s">
        <v>677</v>
      </c>
      <c r="C2810" t="s">
        <v>28</v>
      </c>
      <c r="D2810" t="s">
        <v>678</v>
      </c>
      <c r="E2810" t="s">
        <v>95</v>
      </c>
      <c r="F2810">
        <v>80124</v>
      </c>
      <c r="G2810" t="s">
        <v>1312</v>
      </c>
      <c r="H2810" t="s">
        <v>80</v>
      </c>
      <c r="I2810" t="s">
        <v>81</v>
      </c>
      <c r="J2810" t="s">
        <v>82</v>
      </c>
      <c r="K2810" t="s">
        <v>51</v>
      </c>
      <c r="L2810" t="s">
        <v>250</v>
      </c>
      <c r="M2810" t="s">
        <v>83</v>
      </c>
      <c r="N2810" s="11" t="s">
        <v>84</v>
      </c>
      <c r="O2810" s="11" t="s">
        <v>2274</v>
      </c>
      <c r="P2810">
        <v>-1</v>
      </c>
      <c r="Q2810">
        <v>0</v>
      </c>
      <c r="R2810">
        <v>45.75</v>
      </c>
      <c r="S2810">
        <v>0</v>
      </c>
      <c r="T2810">
        <v>45.75</v>
      </c>
    </row>
    <row r="2811" spans="1:20" x14ac:dyDescent="0.25">
      <c r="A2811" t="s">
        <v>75</v>
      </c>
      <c r="B2811" t="s">
        <v>255</v>
      </c>
      <c r="C2811" t="s">
        <v>29</v>
      </c>
      <c r="D2811" t="s">
        <v>256</v>
      </c>
      <c r="E2811" t="s">
        <v>100</v>
      </c>
      <c r="F2811">
        <v>46077</v>
      </c>
      <c r="G2811" t="s">
        <v>1716</v>
      </c>
      <c r="H2811" t="s">
        <v>80</v>
      </c>
      <c r="I2811" t="s">
        <v>81</v>
      </c>
      <c r="J2811" t="s">
        <v>365</v>
      </c>
      <c r="K2811" t="s">
        <v>47</v>
      </c>
      <c r="L2811" t="s">
        <v>509</v>
      </c>
      <c r="M2811" t="s">
        <v>229</v>
      </c>
      <c r="N2811" s="11" t="s">
        <v>84</v>
      </c>
      <c r="O2811" s="11" t="s">
        <v>2274</v>
      </c>
      <c r="P2811">
        <v>-1</v>
      </c>
      <c r="Q2811">
        <v>0</v>
      </c>
      <c r="R2811">
        <v>23.75</v>
      </c>
      <c r="S2811">
        <v>0</v>
      </c>
      <c r="T2811">
        <v>23.75</v>
      </c>
    </row>
    <row r="2812" spans="1:20" x14ac:dyDescent="0.25">
      <c r="A2812" t="s">
        <v>75</v>
      </c>
      <c r="B2812" t="s">
        <v>1298</v>
      </c>
      <c r="C2812" t="s">
        <v>19</v>
      </c>
      <c r="D2812" t="s">
        <v>154</v>
      </c>
      <c r="E2812" t="s">
        <v>155</v>
      </c>
      <c r="F2812">
        <v>89106</v>
      </c>
      <c r="G2812" t="s">
        <v>493</v>
      </c>
      <c r="H2812" t="s">
        <v>80</v>
      </c>
      <c r="I2812" t="s">
        <v>81</v>
      </c>
      <c r="J2812" t="s">
        <v>82</v>
      </c>
      <c r="K2812" t="s">
        <v>39</v>
      </c>
      <c r="L2812" t="s">
        <v>39</v>
      </c>
      <c r="M2812" t="s">
        <v>92</v>
      </c>
      <c r="N2812" s="11" t="s">
        <v>84</v>
      </c>
      <c r="O2812" s="11" t="s">
        <v>2274</v>
      </c>
      <c r="P2812">
        <v>-1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t="s">
        <v>75</v>
      </c>
      <c r="B2813" t="s">
        <v>1717</v>
      </c>
      <c r="C2813" t="s">
        <v>22</v>
      </c>
      <c r="D2813" t="s">
        <v>1718</v>
      </c>
      <c r="E2813" t="s">
        <v>78</v>
      </c>
      <c r="F2813">
        <v>19607</v>
      </c>
      <c r="G2813" t="s">
        <v>746</v>
      </c>
      <c r="H2813" t="s">
        <v>80</v>
      </c>
      <c r="I2813" t="s">
        <v>81</v>
      </c>
      <c r="J2813" t="s">
        <v>82</v>
      </c>
      <c r="K2813" t="s">
        <v>38</v>
      </c>
      <c r="L2813" t="s">
        <v>129</v>
      </c>
      <c r="M2813" t="s">
        <v>83</v>
      </c>
      <c r="N2813" s="11" t="s">
        <v>84</v>
      </c>
      <c r="O2813" s="11" t="s">
        <v>2274</v>
      </c>
      <c r="P2813">
        <v>-1</v>
      </c>
      <c r="Q2813">
        <v>0</v>
      </c>
      <c r="R2813">
        <v>108.9</v>
      </c>
      <c r="S2813">
        <v>0</v>
      </c>
      <c r="T2813">
        <v>108.9</v>
      </c>
    </row>
    <row r="2814" spans="1:20" x14ac:dyDescent="0.25">
      <c r="A2814" t="s">
        <v>75</v>
      </c>
      <c r="B2814" t="s">
        <v>424</v>
      </c>
      <c r="C2814" t="s">
        <v>26</v>
      </c>
      <c r="D2814" t="s">
        <v>425</v>
      </c>
      <c r="E2814" t="s">
        <v>426</v>
      </c>
      <c r="F2814">
        <v>37204</v>
      </c>
      <c r="G2814" t="s">
        <v>453</v>
      </c>
      <c r="H2814" t="s">
        <v>80</v>
      </c>
      <c r="I2814" t="s">
        <v>89</v>
      </c>
      <c r="J2814" t="s">
        <v>90</v>
      </c>
      <c r="K2814" t="s">
        <v>42</v>
      </c>
      <c r="L2814" t="s">
        <v>91</v>
      </c>
      <c r="M2814" t="s">
        <v>92</v>
      </c>
      <c r="N2814" s="11" t="s">
        <v>84</v>
      </c>
      <c r="O2814" s="11" t="s">
        <v>2274</v>
      </c>
      <c r="P2814">
        <v>0</v>
      </c>
      <c r="Q2814">
        <v>10</v>
      </c>
      <c r="R2814">
        <v>0</v>
      </c>
      <c r="S2814">
        <v>121</v>
      </c>
      <c r="T2814">
        <v>-121</v>
      </c>
    </row>
    <row r="2815" spans="1:20" x14ac:dyDescent="0.25">
      <c r="A2815" t="s">
        <v>75</v>
      </c>
      <c r="B2815" t="s">
        <v>189</v>
      </c>
      <c r="C2815" t="s">
        <v>18</v>
      </c>
      <c r="D2815" t="s">
        <v>520</v>
      </c>
      <c r="E2815" t="s">
        <v>191</v>
      </c>
      <c r="F2815">
        <v>76092</v>
      </c>
      <c r="G2815" t="s">
        <v>205</v>
      </c>
      <c r="H2815" t="s">
        <v>80</v>
      </c>
      <c r="I2815" t="s">
        <v>281</v>
      </c>
      <c r="J2815" t="s">
        <v>90</v>
      </c>
      <c r="K2815" t="s">
        <v>42</v>
      </c>
      <c r="L2815" t="s">
        <v>91</v>
      </c>
      <c r="M2815" t="s">
        <v>92</v>
      </c>
      <c r="N2815" s="11" t="s">
        <v>84</v>
      </c>
      <c r="O2815" s="11" t="s">
        <v>2274</v>
      </c>
      <c r="P2815">
        <v>0</v>
      </c>
      <c r="Q2815">
        <v>8</v>
      </c>
      <c r="R2815">
        <v>0</v>
      </c>
      <c r="S2815">
        <v>74</v>
      </c>
      <c r="T2815">
        <v>-74</v>
      </c>
    </row>
    <row r="2816" spans="1:20" x14ac:dyDescent="0.25">
      <c r="A2816" t="s">
        <v>75</v>
      </c>
      <c r="B2816" t="s">
        <v>1050</v>
      </c>
      <c r="C2816" t="s">
        <v>21</v>
      </c>
      <c r="D2816" t="s">
        <v>1051</v>
      </c>
      <c r="E2816" t="s">
        <v>159</v>
      </c>
      <c r="F2816">
        <v>66219</v>
      </c>
      <c r="G2816" t="s">
        <v>1194</v>
      </c>
      <c r="H2816" t="s">
        <v>80</v>
      </c>
      <c r="I2816" t="s">
        <v>164</v>
      </c>
      <c r="J2816" t="s">
        <v>90</v>
      </c>
      <c r="K2816" t="s">
        <v>42</v>
      </c>
      <c r="L2816" t="s">
        <v>91</v>
      </c>
      <c r="M2816" t="s">
        <v>188</v>
      </c>
      <c r="N2816" s="11" t="s">
        <v>84</v>
      </c>
      <c r="O2816" s="11" t="s">
        <v>2274</v>
      </c>
      <c r="P2816">
        <v>0</v>
      </c>
      <c r="Q2816">
        <v>12</v>
      </c>
      <c r="R2816">
        <v>0</v>
      </c>
      <c r="S2816">
        <v>333.24</v>
      </c>
      <c r="T2816">
        <v>-333.24</v>
      </c>
    </row>
    <row r="2817" spans="1:20" x14ac:dyDescent="0.25">
      <c r="A2817" t="s">
        <v>75</v>
      </c>
      <c r="B2817" t="s">
        <v>103</v>
      </c>
      <c r="C2817" t="s">
        <v>26</v>
      </c>
      <c r="D2817" t="s">
        <v>104</v>
      </c>
      <c r="E2817" t="s">
        <v>105</v>
      </c>
      <c r="F2817">
        <v>29420</v>
      </c>
      <c r="G2817" t="s">
        <v>2280</v>
      </c>
      <c r="H2817" t="s">
        <v>688</v>
      </c>
      <c r="I2817" t="s">
        <v>81</v>
      </c>
      <c r="J2817" t="s">
        <v>82</v>
      </c>
      <c r="K2817" t="s">
        <v>37</v>
      </c>
      <c r="L2817" t="s">
        <v>689</v>
      </c>
      <c r="M2817" t="s">
        <v>83</v>
      </c>
      <c r="N2817" s="11" t="s">
        <v>84</v>
      </c>
      <c r="O2817" s="11" t="s">
        <v>2274</v>
      </c>
      <c r="P2817">
        <v>2</v>
      </c>
      <c r="Q2817">
        <v>0</v>
      </c>
      <c r="R2817">
        <v>118.8</v>
      </c>
      <c r="S2817">
        <v>0</v>
      </c>
      <c r="T2817">
        <v>118.8</v>
      </c>
    </row>
    <row r="2818" spans="1:20" x14ac:dyDescent="0.25">
      <c r="A2818" t="s">
        <v>75</v>
      </c>
      <c r="B2818" t="s">
        <v>171</v>
      </c>
      <c r="C2818" t="s">
        <v>19</v>
      </c>
      <c r="D2818" t="s">
        <v>172</v>
      </c>
      <c r="E2818" t="s">
        <v>147</v>
      </c>
      <c r="F2818">
        <v>85260</v>
      </c>
      <c r="G2818" t="s">
        <v>254</v>
      </c>
      <c r="H2818" t="s">
        <v>80</v>
      </c>
      <c r="I2818" t="s">
        <v>81</v>
      </c>
      <c r="J2818" t="s">
        <v>82</v>
      </c>
      <c r="K2818" t="s">
        <v>42</v>
      </c>
      <c r="L2818" t="s">
        <v>91</v>
      </c>
      <c r="M2818" t="s">
        <v>83</v>
      </c>
      <c r="N2818" s="11" t="s">
        <v>84</v>
      </c>
      <c r="O2818" s="11" t="s">
        <v>2274</v>
      </c>
      <c r="P2818">
        <v>-3</v>
      </c>
      <c r="Q2818">
        <v>0</v>
      </c>
      <c r="R2818">
        <v>197.85</v>
      </c>
      <c r="S2818">
        <v>0</v>
      </c>
      <c r="T2818">
        <v>197.85</v>
      </c>
    </row>
    <row r="2819" spans="1:20" x14ac:dyDescent="0.25">
      <c r="A2819" t="s">
        <v>75</v>
      </c>
      <c r="B2819" t="s">
        <v>385</v>
      </c>
      <c r="C2819" t="s">
        <v>26</v>
      </c>
      <c r="D2819" t="s">
        <v>361</v>
      </c>
      <c r="E2819" t="s">
        <v>105</v>
      </c>
      <c r="F2819">
        <v>29601</v>
      </c>
      <c r="G2819" t="s">
        <v>106</v>
      </c>
      <c r="H2819" t="s">
        <v>80</v>
      </c>
      <c r="I2819" t="s">
        <v>164</v>
      </c>
      <c r="J2819" t="s">
        <v>90</v>
      </c>
      <c r="K2819" t="s">
        <v>42</v>
      </c>
      <c r="L2819" t="s">
        <v>91</v>
      </c>
      <c r="M2819" t="s">
        <v>92</v>
      </c>
      <c r="N2819" s="11" t="s">
        <v>84</v>
      </c>
      <c r="O2819" s="11" t="s">
        <v>2274</v>
      </c>
      <c r="P2819">
        <v>0</v>
      </c>
      <c r="Q2819">
        <v>6</v>
      </c>
      <c r="R2819">
        <v>0</v>
      </c>
      <c r="S2819">
        <v>111.6</v>
      </c>
      <c r="T2819">
        <v>-111.6</v>
      </c>
    </row>
    <row r="2820" spans="1:20" x14ac:dyDescent="0.25">
      <c r="A2820" t="s">
        <v>75</v>
      </c>
      <c r="B2820" t="s">
        <v>1126</v>
      </c>
      <c r="C2820" t="s">
        <v>19</v>
      </c>
      <c r="D2820" t="s">
        <v>1127</v>
      </c>
      <c r="E2820" t="s">
        <v>320</v>
      </c>
      <c r="F2820">
        <v>96821</v>
      </c>
      <c r="G2820" t="s">
        <v>110</v>
      </c>
      <c r="H2820" t="s">
        <v>80</v>
      </c>
      <c r="I2820" t="s">
        <v>81</v>
      </c>
      <c r="J2820" t="s">
        <v>90</v>
      </c>
      <c r="K2820" t="s">
        <v>38</v>
      </c>
      <c r="L2820" t="s">
        <v>111</v>
      </c>
      <c r="M2820" t="s">
        <v>92</v>
      </c>
      <c r="N2820" s="11" t="s">
        <v>84</v>
      </c>
      <c r="O2820" s="11" t="s">
        <v>2274</v>
      </c>
      <c r="P2820">
        <v>0</v>
      </c>
      <c r="Q2820">
        <v>2</v>
      </c>
      <c r="R2820">
        <v>0</v>
      </c>
      <c r="S2820">
        <v>209.5</v>
      </c>
      <c r="T2820">
        <v>-209.5</v>
      </c>
    </row>
    <row r="2821" spans="1:20" x14ac:dyDescent="0.25">
      <c r="A2821" t="s">
        <v>75</v>
      </c>
      <c r="B2821" t="s">
        <v>1304</v>
      </c>
      <c r="C2821" t="s">
        <v>27</v>
      </c>
      <c r="D2821" t="s">
        <v>1305</v>
      </c>
      <c r="E2821" t="s">
        <v>114</v>
      </c>
      <c r="F2821">
        <v>33122</v>
      </c>
      <c r="G2821" t="s">
        <v>698</v>
      </c>
      <c r="H2821" t="s">
        <v>80</v>
      </c>
      <c r="I2821" t="s">
        <v>81</v>
      </c>
      <c r="J2821" t="s">
        <v>90</v>
      </c>
      <c r="K2821" t="s">
        <v>38</v>
      </c>
      <c r="L2821" t="s">
        <v>111</v>
      </c>
      <c r="M2821" t="s">
        <v>92</v>
      </c>
      <c r="N2821" s="11" t="s">
        <v>84</v>
      </c>
      <c r="O2821" s="11" t="s">
        <v>2274</v>
      </c>
      <c r="P2821">
        <v>0</v>
      </c>
      <c r="Q2821">
        <v>1</v>
      </c>
      <c r="R2821">
        <v>0</v>
      </c>
      <c r="S2821">
        <v>149.81</v>
      </c>
      <c r="T2821">
        <v>-149.81</v>
      </c>
    </row>
    <row r="2822" spans="1:20" x14ac:dyDescent="0.25">
      <c r="A2822" t="s">
        <v>75</v>
      </c>
      <c r="B2822" t="s">
        <v>606</v>
      </c>
      <c r="C2822" t="s">
        <v>27</v>
      </c>
      <c r="D2822" t="s">
        <v>237</v>
      </c>
      <c r="E2822" t="s">
        <v>114</v>
      </c>
      <c r="F2822">
        <v>34243</v>
      </c>
      <c r="G2822" t="s">
        <v>1720</v>
      </c>
      <c r="H2822" t="s">
        <v>80</v>
      </c>
      <c r="I2822" t="s">
        <v>81</v>
      </c>
      <c r="J2822" t="s">
        <v>90</v>
      </c>
      <c r="K2822" t="s">
        <v>36</v>
      </c>
      <c r="L2822" t="s">
        <v>36</v>
      </c>
      <c r="M2822" t="s">
        <v>92</v>
      </c>
      <c r="N2822" s="11" t="s">
        <v>84</v>
      </c>
      <c r="O2822" s="11" t="s">
        <v>2274</v>
      </c>
      <c r="P2822">
        <v>0</v>
      </c>
      <c r="Q2822">
        <v>1</v>
      </c>
      <c r="R2822">
        <v>0</v>
      </c>
      <c r="S2822">
        <v>8.25</v>
      </c>
      <c r="T2822">
        <v>-8.25</v>
      </c>
    </row>
    <row r="2823" spans="1:20" x14ac:dyDescent="0.25">
      <c r="A2823" t="s">
        <v>75</v>
      </c>
      <c r="B2823" t="s">
        <v>1119</v>
      </c>
      <c r="C2823" t="s">
        <v>22</v>
      </c>
      <c r="D2823" t="s">
        <v>414</v>
      </c>
      <c r="E2823" t="s">
        <v>415</v>
      </c>
      <c r="F2823">
        <v>19803</v>
      </c>
      <c r="G2823" t="s">
        <v>1788</v>
      </c>
      <c r="H2823" t="s">
        <v>80</v>
      </c>
      <c r="I2823" t="s">
        <v>281</v>
      </c>
      <c r="J2823" t="s">
        <v>90</v>
      </c>
      <c r="K2823" t="s">
        <v>42</v>
      </c>
      <c r="L2823" t="s">
        <v>91</v>
      </c>
      <c r="M2823" t="s">
        <v>92</v>
      </c>
      <c r="N2823" s="11" t="s">
        <v>84</v>
      </c>
      <c r="O2823" s="11" t="s">
        <v>2274</v>
      </c>
      <c r="P2823">
        <v>0</v>
      </c>
      <c r="Q2823">
        <v>5</v>
      </c>
      <c r="R2823">
        <v>0</v>
      </c>
      <c r="S2823">
        <v>63.5</v>
      </c>
      <c r="T2823">
        <v>-63.5</v>
      </c>
    </row>
    <row r="2824" spans="1:20" x14ac:dyDescent="0.25">
      <c r="A2824" t="s">
        <v>75</v>
      </c>
      <c r="B2824" t="s">
        <v>403</v>
      </c>
      <c r="C2824" t="s">
        <v>28</v>
      </c>
      <c r="D2824" t="s">
        <v>294</v>
      </c>
      <c r="E2824" t="s">
        <v>295</v>
      </c>
      <c r="F2824">
        <v>84107</v>
      </c>
      <c r="G2824" t="s">
        <v>1227</v>
      </c>
      <c r="H2824" t="s">
        <v>80</v>
      </c>
      <c r="I2824" t="s">
        <v>81</v>
      </c>
      <c r="J2824" t="s">
        <v>90</v>
      </c>
      <c r="K2824" t="s">
        <v>53</v>
      </c>
      <c r="L2824" t="s">
        <v>675</v>
      </c>
      <c r="M2824" t="s">
        <v>92</v>
      </c>
      <c r="N2824" s="11" t="s">
        <v>84</v>
      </c>
      <c r="O2824" s="11" t="s">
        <v>2274</v>
      </c>
      <c r="P2824">
        <v>0</v>
      </c>
      <c r="Q2824">
        <v>4</v>
      </c>
      <c r="R2824">
        <v>0</v>
      </c>
      <c r="S2824">
        <v>395.28</v>
      </c>
      <c r="T2824">
        <v>-395.28</v>
      </c>
    </row>
    <row r="2825" spans="1:20" x14ac:dyDescent="0.25">
      <c r="A2825" t="s">
        <v>75</v>
      </c>
      <c r="B2825" t="s">
        <v>318</v>
      </c>
      <c r="C2825" t="s">
        <v>19</v>
      </c>
      <c r="D2825" t="s">
        <v>319</v>
      </c>
      <c r="E2825" t="s">
        <v>320</v>
      </c>
      <c r="F2825">
        <v>96753</v>
      </c>
      <c r="G2825" t="s">
        <v>1395</v>
      </c>
      <c r="H2825" t="s">
        <v>80</v>
      </c>
      <c r="I2825" t="s">
        <v>81</v>
      </c>
      <c r="J2825" t="s">
        <v>90</v>
      </c>
      <c r="K2825" t="s">
        <v>53</v>
      </c>
      <c r="L2825" t="s">
        <v>165</v>
      </c>
      <c r="M2825" t="s">
        <v>92</v>
      </c>
      <c r="N2825" s="11" t="s">
        <v>84</v>
      </c>
      <c r="O2825" s="11" t="s">
        <v>2274</v>
      </c>
      <c r="P2825">
        <v>0</v>
      </c>
      <c r="Q2825">
        <v>25</v>
      </c>
      <c r="R2825">
        <v>0</v>
      </c>
      <c r="S2825">
        <v>1616.25</v>
      </c>
      <c r="T2825">
        <v>-1616.25</v>
      </c>
    </row>
    <row r="2826" spans="1:20" x14ac:dyDescent="0.25">
      <c r="A2826" t="s">
        <v>75</v>
      </c>
      <c r="B2826" t="s">
        <v>331</v>
      </c>
      <c r="C2826" t="s">
        <v>18</v>
      </c>
      <c r="D2826" t="s">
        <v>332</v>
      </c>
      <c r="E2826" t="s">
        <v>333</v>
      </c>
      <c r="F2826">
        <v>72405</v>
      </c>
      <c r="G2826" t="s">
        <v>309</v>
      </c>
      <c r="H2826" t="s">
        <v>80</v>
      </c>
      <c r="I2826" t="s">
        <v>281</v>
      </c>
      <c r="J2826" t="s">
        <v>90</v>
      </c>
      <c r="K2826" t="s">
        <v>42</v>
      </c>
      <c r="L2826" t="s">
        <v>91</v>
      </c>
      <c r="M2826" t="s">
        <v>92</v>
      </c>
      <c r="N2826" s="11" t="s">
        <v>84</v>
      </c>
      <c r="O2826" s="11" t="s">
        <v>2274</v>
      </c>
      <c r="P2826">
        <v>0</v>
      </c>
      <c r="Q2826">
        <v>29</v>
      </c>
      <c r="R2826">
        <v>0</v>
      </c>
      <c r="S2826">
        <v>324.8</v>
      </c>
      <c r="T2826">
        <v>-324.8</v>
      </c>
    </row>
    <row r="2827" spans="1:20" x14ac:dyDescent="0.25">
      <c r="A2827" t="s">
        <v>75</v>
      </c>
      <c r="B2827" t="s">
        <v>1271</v>
      </c>
      <c r="C2827" t="s">
        <v>23</v>
      </c>
      <c r="D2827" t="s">
        <v>326</v>
      </c>
      <c r="E2827" t="s">
        <v>327</v>
      </c>
      <c r="F2827">
        <v>97701</v>
      </c>
      <c r="G2827" t="s">
        <v>1128</v>
      </c>
      <c r="H2827" t="s">
        <v>80</v>
      </c>
      <c r="I2827" t="s">
        <v>81</v>
      </c>
      <c r="J2827" t="s">
        <v>90</v>
      </c>
      <c r="K2827" t="s">
        <v>38</v>
      </c>
      <c r="L2827" t="s">
        <v>111</v>
      </c>
      <c r="M2827" t="s">
        <v>92</v>
      </c>
      <c r="N2827" s="11" t="s">
        <v>84</v>
      </c>
      <c r="O2827" s="11" t="s">
        <v>2274</v>
      </c>
      <c r="P2827">
        <v>0</v>
      </c>
      <c r="Q2827">
        <v>1</v>
      </c>
      <c r="R2827">
        <v>0</v>
      </c>
      <c r="S2827">
        <v>69.75</v>
      </c>
      <c r="T2827">
        <v>-69.75</v>
      </c>
    </row>
    <row r="2828" spans="1:20" x14ac:dyDescent="0.25">
      <c r="A2828" t="s">
        <v>75</v>
      </c>
      <c r="B2828" t="s">
        <v>380</v>
      </c>
      <c r="C2828" t="s">
        <v>18</v>
      </c>
      <c r="D2828" t="s">
        <v>381</v>
      </c>
      <c r="E2828" t="s">
        <v>191</v>
      </c>
      <c r="F2828">
        <v>75071</v>
      </c>
      <c r="G2828" t="s">
        <v>292</v>
      </c>
      <c r="H2828" t="s">
        <v>80</v>
      </c>
      <c r="I2828" t="s">
        <v>81</v>
      </c>
      <c r="J2828" t="s">
        <v>82</v>
      </c>
      <c r="K2828" t="s">
        <v>38</v>
      </c>
      <c r="L2828" t="s">
        <v>111</v>
      </c>
      <c r="M2828" t="s">
        <v>83</v>
      </c>
      <c r="N2828" s="11" t="s">
        <v>84</v>
      </c>
      <c r="O2828" s="11" t="s">
        <v>2274</v>
      </c>
      <c r="P2828">
        <v>-1</v>
      </c>
      <c r="Q2828">
        <v>0</v>
      </c>
      <c r="R2828">
        <v>149.75</v>
      </c>
      <c r="S2828">
        <v>0</v>
      </c>
      <c r="T2828">
        <v>149.75</v>
      </c>
    </row>
    <row r="2829" spans="1:20" x14ac:dyDescent="0.25">
      <c r="A2829" t="s">
        <v>75</v>
      </c>
      <c r="B2829" t="s">
        <v>750</v>
      </c>
      <c r="C2829" t="s">
        <v>22</v>
      </c>
      <c r="D2829" t="s">
        <v>751</v>
      </c>
      <c r="E2829" t="s">
        <v>78</v>
      </c>
      <c r="F2829">
        <v>19406</v>
      </c>
      <c r="G2829" t="s">
        <v>1721</v>
      </c>
      <c r="H2829" t="s">
        <v>80</v>
      </c>
      <c r="I2829" t="s">
        <v>81</v>
      </c>
      <c r="J2829" t="s">
        <v>82</v>
      </c>
      <c r="K2829" t="s">
        <v>53</v>
      </c>
      <c r="L2829" t="s">
        <v>436</v>
      </c>
      <c r="M2829" t="s">
        <v>83</v>
      </c>
      <c r="N2829" s="11" t="s">
        <v>84</v>
      </c>
      <c r="O2829" s="11" t="s">
        <v>2274</v>
      </c>
      <c r="P2829">
        <v>-14</v>
      </c>
      <c r="Q2829">
        <v>0</v>
      </c>
      <c r="R2829">
        <v>1572.9</v>
      </c>
      <c r="S2829">
        <v>0</v>
      </c>
      <c r="T2829">
        <v>1572.9</v>
      </c>
    </row>
    <row r="2830" spans="1:20" x14ac:dyDescent="0.25">
      <c r="A2830" t="s">
        <v>75</v>
      </c>
      <c r="B2830" t="s">
        <v>553</v>
      </c>
      <c r="C2830" t="s">
        <v>26</v>
      </c>
      <c r="D2830" t="s">
        <v>554</v>
      </c>
      <c r="E2830" t="s">
        <v>555</v>
      </c>
      <c r="F2830">
        <v>36526</v>
      </c>
      <c r="G2830" t="s">
        <v>987</v>
      </c>
      <c r="H2830" t="s">
        <v>80</v>
      </c>
      <c r="I2830" t="s">
        <v>81</v>
      </c>
      <c r="J2830" t="s">
        <v>365</v>
      </c>
      <c r="K2830" t="s">
        <v>47</v>
      </c>
      <c r="L2830" t="s">
        <v>509</v>
      </c>
      <c r="M2830" t="s">
        <v>229</v>
      </c>
      <c r="N2830" s="11" t="s">
        <v>84</v>
      </c>
      <c r="O2830" s="11" t="s">
        <v>2274</v>
      </c>
      <c r="P2830">
        <v>-1</v>
      </c>
      <c r="Q2830">
        <v>0</v>
      </c>
      <c r="R2830">
        <v>92.4</v>
      </c>
      <c r="S2830">
        <v>0</v>
      </c>
      <c r="T2830">
        <v>92.4</v>
      </c>
    </row>
    <row r="2831" spans="1:20" x14ac:dyDescent="0.25">
      <c r="A2831" t="s">
        <v>75</v>
      </c>
      <c r="B2831" t="s">
        <v>316</v>
      </c>
      <c r="C2831" t="s">
        <v>27</v>
      </c>
      <c r="D2831" t="s">
        <v>237</v>
      </c>
      <c r="E2831" t="s">
        <v>114</v>
      </c>
      <c r="F2831">
        <v>34240</v>
      </c>
      <c r="G2831" t="s">
        <v>156</v>
      </c>
      <c r="H2831" t="s">
        <v>80</v>
      </c>
      <c r="I2831" t="s">
        <v>81</v>
      </c>
      <c r="J2831" t="s">
        <v>90</v>
      </c>
      <c r="K2831" t="s">
        <v>38</v>
      </c>
      <c r="L2831" t="s">
        <v>111</v>
      </c>
      <c r="M2831" t="s">
        <v>92</v>
      </c>
      <c r="N2831" s="11" t="s">
        <v>84</v>
      </c>
      <c r="O2831" s="11" t="s">
        <v>2274</v>
      </c>
      <c r="P2831">
        <v>0</v>
      </c>
      <c r="Q2831">
        <v>6</v>
      </c>
      <c r="R2831">
        <v>0</v>
      </c>
      <c r="S2831">
        <v>1280.0999999999999</v>
      </c>
      <c r="T2831">
        <v>-1280.0999999999999</v>
      </c>
    </row>
    <row r="2832" spans="1:20" x14ac:dyDescent="0.25">
      <c r="A2832" t="s">
        <v>75</v>
      </c>
      <c r="B2832" t="s">
        <v>762</v>
      </c>
      <c r="C2832" t="s">
        <v>21</v>
      </c>
      <c r="D2832" t="s">
        <v>589</v>
      </c>
      <c r="E2832" t="s">
        <v>159</v>
      </c>
      <c r="F2832">
        <v>66218</v>
      </c>
      <c r="G2832" t="s">
        <v>477</v>
      </c>
      <c r="H2832" t="s">
        <v>80</v>
      </c>
      <c r="I2832" t="s">
        <v>81</v>
      </c>
      <c r="J2832" t="s">
        <v>90</v>
      </c>
      <c r="K2832" t="s">
        <v>38</v>
      </c>
      <c r="L2832" t="s">
        <v>111</v>
      </c>
      <c r="M2832" t="s">
        <v>92</v>
      </c>
      <c r="N2832" s="11" t="s">
        <v>84</v>
      </c>
      <c r="O2832" s="11" t="s">
        <v>2274</v>
      </c>
      <c r="P2832">
        <v>0</v>
      </c>
      <c r="Q2832">
        <v>2</v>
      </c>
      <c r="R2832">
        <v>0</v>
      </c>
      <c r="S2832">
        <v>230.4</v>
      </c>
      <c r="T2832">
        <v>-230.4</v>
      </c>
    </row>
    <row r="2833" spans="1:20" x14ac:dyDescent="0.25">
      <c r="A2833" t="s">
        <v>75</v>
      </c>
      <c r="B2833" t="s">
        <v>351</v>
      </c>
      <c r="C2833" t="s">
        <v>22</v>
      </c>
      <c r="D2833" t="s">
        <v>190</v>
      </c>
      <c r="E2833" t="s">
        <v>137</v>
      </c>
      <c r="F2833">
        <v>24018</v>
      </c>
      <c r="G2833" t="s">
        <v>457</v>
      </c>
      <c r="H2833" t="s">
        <v>80</v>
      </c>
      <c r="I2833" t="s">
        <v>81</v>
      </c>
      <c r="J2833" t="s">
        <v>90</v>
      </c>
      <c r="K2833" t="s">
        <v>42</v>
      </c>
      <c r="L2833" t="s">
        <v>91</v>
      </c>
      <c r="M2833" t="s">
        <v>188</v>
      </c>
      <c r="N2833" s="11" t="s">
        <v>84</v>
      </c>
      <c r="O2833" s="11" t="s">
        <v>2274</v>
      </c>
      <c r="P2833">
        <v>0</v>
      </c>
      <c r="Q2833">
        <v>10</v>
      </c>
      <c r="R2833">
        <v>0</v>
      </c>
      <c r="S2833">
        <v>169</v>
      </c>
      <c r="T2833">
        <v>-169</v>
      </c>
    </row>
    <row r="2834" spans="1:20" x14ac:dyDescent="0.25">
      <c r="A2834" t="s">
        <v>75</v>
      </c>
      <c r="B2834" t="s">
        <v>533</v>
      </c>
      <c r="C2834" t="s">
        <v>28</v>
      </c>
      <c r="D2834" t="s">
        <v>534</v>
      </c>
      <c r="E2834" t="s">
        <v>295</v>
      </c>
      <c r="F2834">
        <v>84065</v>
      </c>
      <c r="G2834" t="s">
        <v>238</v>
      </c>
      <c r="H2834" t="s">
        <v>80</v>
      </c>
      <c r="I2834" t="s">
        <v>81</v>
      </c>
      <c r="J2834" t="s">
        <v>82</v>
      </c>
      <c r="K2834" t="s">
        <v>38</v>
      </c>
      <c r="L2834" t="s">
        <v>111</v>
      </c>
      <c r="M2834" t="s">
        <v>83</v>
      </c>
      <c r="N2834" s="11" t="s">
        <v>84</v>
      </c>
      <c r="O2834" s="11" t="s">
        <v>2274</v>
      </c>
      <c r="P2834">
        <v>-20</v>
      </c>
      <c r="Q2834">
        <v>0</v>
      </c>
      <c r="R2834">
        <v>967</v>
      </c>
      <c r="S2834">
        <v>0</v>
      </c>
      <c r="T2834">
        <v>967</v>
      </c>
    </row>
    <row r="2835" spans="1:20" x14ac:dyDescent="0.25">
      <c r="A2835" t="s">
        <v>75</v>
      </c>
      <c r="B2835" t="s">
        <v>478</v>
      </c>
      <c r="C2835" t="s">
        <v>26</v>
      </c>
      <c r="D2835" t="s">
        <v>425</v>
      </c>
      <c r="E2835" t="s">
        <v>426</v>
      </c>
      <c r="F2835">
        <v>37210</v>
      </c>
      <c r="G2835" t="s">
        <v>1543</v>
      </c>
      <c r="H2835" t="s">
        <v>80</v>
      </c>
      <c r="I2835" t="s">
        <v>81</v>
      </c>
      <c r="J2835" t="s">
        <v>365</v>
      </c>
      <c r="K2835" t="s">
        <v>47</v>
      </c>
      <c r="L2835" t="s">
        <v>509</v>
      </c>
      <c r="M2835" t="s">
        <v>229</v>
      </c>
      <c r="N2835" s="11" t="s">
        <v>84</v>
      </c>
      <c r="O2835" s="11" t="s">
        <v>2274</v>
      </c>
      <c r="P2835">
        <v>-1</v>
      </c>
      <c r="Q2835">
        <v>0</v>
      </c>
      <c r="R2835">
        <v>23.75</v>
      </c>
      <c r="S2835">
        <v>0</v>
      </c>
      <c r="T2835">
        <v>23.75</v>
      </c>
    </row>
    <row r="2836" spans="1:20" x14ac:dyDescent="0.25">
      <c r="A2836" t="s">
        <v>75</v>
      </c>
      <c r="B2836" t="s">
        <v>717</v>
      </c>
      <c r="C2836" t="s">
        <v>27</v>
      </c>
      <c r="D2836" t="s">
        <v>648</v>
      </c>
      <c r="E2836" t="s">
        <v>114</v>
      </c>
      <c r="F2836">
        <v>32811</v>
      </c>
      <c r="G2836" t="s">
        <v>1722</v>
      </c>
      <c r="H2836" t="s">
        <v>80</v>
      </c>
      <c r="I2836" t="s">
        <v>81</v>
      </c>
      <c r="J2836" t="s">
        <v>82</v>
      </c>
      <c r="K2836" t="s">
        <v>53</v>
      </c>
      <c r="L2836" t="s">
        <v>287</v>
      </c>
      <c r="M2836" t="s">
        <v>83</v>
      </c>
      <c r="N2836" s="11" t="s">
        <v>84</v>
      </c>
      <c r="O2836" s="11" t="s">
        <v>2274</v>
      </c>
      <c r="P2836">
        <v>0</v>
      </c>
      <c r="Q2836">
        <v>0</v>
      </c>
      <c r="R2836">
        <v>-3.15</v>
      </c>
      <c r="S2836">
        <v>0</v>
      </c>
      <c r="T2836">
        <v>-3.15</v>
      </c>
    </row>
    <row r="2837" spans="1:20" x14ac:dyDescent="0.25">
      <c r="A2837" t="s">
        <v>75</v>
      </c>
      <c r="B2837" t="s">
        <v>255</v>
      </c>
      <c r="C2837" t="s">
        <v>29</v>
      </c>
      <c r="D2837" t="s">
        <v>256</v>
      </c>
      <c r="E2837" t="s">
        <v>100</v>
      </c>
      <c r="F2837">
        <v>46077</v>
      </c>
      <c r="G2837" t="s">
        <v>449</v>
      </c>
      <c r="H2837" t="s">
        <v>80</v>
      </c>
      <c r="I2837" t="s">
        <v>81</v>
      </c>
      <c r="J2837" t="s">
        <v>82</v>
      </c>
      <c r="K2837" t="s">
        <v>38</v>
      </c>
      <c r="L2837" t="s">
        <v>111</v>
      </c>
      <c r="M2837" t="s">
        <v>83</v>
      </c>
      <c r="N2837" s="11" t="s">
        <v>84</v>
      </c>
      <c r="O2837" s="11" t="s">
        <v>2274</v>
      </c>
      <c r="P2837">
        <v>-5</v>
      </c>
      <c r="Q2837">
        <v>0</v>
      </c>
      <c r="R2837">
        <v>219.59</v>
      </c>
      <c r="S2837">
        <v>0</v>
      </c>
      <c r="T2837">
        <v>219.59</v>
      </c>
    </row>
    <row r="2838" spans="1:20" x14ac:dyDescent="0.25">
      <c r="A2838" t="s">
        <v>75</v>
      </c>
      <c r="B2838" t="s">
        <v>1350</v>
      </c>
      <c r="C2838" t="s">
        <v>28</v>
      </c>
      <c r="D2838" t="s">
        <v>1351</v>
      </c>
      <c r="E2838" t="s">
        <v>295</v>
      </c>
      <c r="F2838">
        <v>84337</v>
      </c>
      <c r="G2838" t="s">
        <v>710</v>
      </c>
      <c r="H2838" t="s">
        <v>210</v>
      </c>
      <c r="I2838" t="s">
        <v>81</v>
      </c>
      <c r="J2838" t="s">
        <v>82</v>
      </c>
      <c r="K2838" t="s">
        <v>40</v>
      </c>
      <c r="L2838" t="s">
        <v>211</v>
      </c>
      <c r="M2838" t="s">
        <v>83</v>
      </c>
      <c r="N2838" s="11" t="s">
        <v>84</v>
      </c>
      <c r="O2838" s="11" t="s">
        <v>2274</v>
      </c>
      <c r="P2838">
        <v>-6</v>
      </c>
      <c r="Q2838">
        <v>0</v>
      </c>
      <c r="R2838">
        <v>1590</v>
      </c>
      <c r="S2838">
        <v>0</v>
      </c>
      <c r="T2838">
        <v>1590</v>
      </c>
    </row>
    <row r="2839" spans="1:20" x14ac:dyDescent="0.25">
      <c r="A2839" t="s">
        <v>75</v>
      </c>
      <c r="B2839" t="s">
        <v>203</v>
      </c>
      <c r="C2839" t="s">
        <v>22</v>
      </c>
      <c r="D2839" t="s">
        <v>204</v>
      </c>
      <c r="E2839" t="s">
        <v>78</v>
      </c>
      <c r="F2839">
        <v>18436</v>
      </c>
      <c r="G2839" t="s">
        <v>437</v>
      </c>
      <c r="H2839" t="s">
        <v>80</v>
      </c>
      <c r="I2839" t="s">
        <v>164</v>
      </c>
      <c r="J2839" t="s">
        <v>90</v>
      </c>
      <c r="K2839" t="s">
        <v>53</v>
      </c>
      <c r="L2839" t="s">
        <v>248</v>
      </c>
      <c r="M2839" t="s">
        <v>166</v>
      </c>
      <c r="N2839" s="11" t="s">
        <v>84</v>
      </c>
      <c r="O2839" s="11" t="s">
        <v>2274</v>
      </c>
      <c r="P2839">
        <v>0</v>
      </c>
      <c r="Q2839">
        <v>82</v>
      </c>
      <c r="R2839">
        <v>0</v>
      </c>
      <c r="S2839">
        <v>736.56</v>
      </c>
      <c r="T2839">
        <v>-736.56</v>
      </c>
    </row>
    <row r="2840" spans="1:20" x14ac:dyDescent="0.25">
      <c r="A2840" t="s">
        <v>75</v>
      </c>
      <c r="B2840" t="s">
        <v>2221</v>
      </c>
      <c r="C2840" t="s">
        <v>19</v>
      </c>
      <c r="D2840" t="s">
        <v>2222</v>
      </c>
      <c r="E2840" t="s">
        <v>118</v>
      </c>
      <c r="F2840">
        <v>94568</v>
      </c>
      <c r="G2840" t="s">
        <v>283</v>
      </c>
      <c r="H2840" t="s">
        <v>80</v>
      </c>
      <c r="I2840" t="s">
        <v>81</v>
      </c>
      <c r="J2840" t="s">
        <v>82</v>
      </c>
      <c r="K2840" t="s">
        <v>38</v>
      </c>
      <c r="L2840" t="s">
        <v>111</v>
      </c>
      <c r="M2840" t="s">
        <v>83</v>
      </c>
      <c r="N2840" s="11" t="s">
        <v>84</v>
      </c>
      <c r="O2840" s="11" t="s">
        <v>2274</v>
      </c>
      <c r="P2840">
        <v>-6</v>
      </c>
      <c r="Q2840">
        <v>0</v>
      </c>
      <c r="R2840">
        <v>391.2</v>
      </c>
      <c r="S2840">
        <v>0</v>
      </c>
      <c r="T2840">
        <v>391.2</v>
      </c>
    </row>
    <row r="2841" spans="1:20" x14ac:dyDescent="0.25">
      <c r="A2841" t="s">
        <v>75</v>
      </c>
      <c r="B2841" t="s">
        <v>850</v>
      </c>
      <c r="C2841" t="s">
        <v>29</v>
      </c>
      <c r="D2841" t="s">
        <v>851</v>
      </c>
      <c r="E2841" t="s">
        <v>87</v>
      </c>
      <c r="F2841">
        <v>45036</v>
      </c>
      <c r="G2841" t="s">
        <v>1723</v>
      </c>
      <c r="H2841" t="s">
        <v>80</v>
      </c>
      <c r="I2841" t="s">
        <v>81</v>
      </c>
      <c r="J2841" t="s">
        <v>82</v>
      </c>
      <c r="K2841" t="s">
        <v>41</v>
      </c>
      <c r="L2841" t="s">
        <v>1261</v>
      </c>
      <c r="M2841" t="s">
        <v>83</v>
      </c>
      <c r="N2841" s="11" t="s">
        <v>84</v>
      </c>
      <c r="O2841" s="11" t="s">
        <v>2274</v>
      </c>
      <c r="P2841">
        <v>-9</v>
      </c>
      <c r="Q2841">
        <v>0</v>
      </c>
      <c r="R2841">
        <v>413.1</v>
      </c>
      <c r="S2841">
        <v>0</v>
      </c>
      <c r="T2841">
        <v>413.1</v>
      </c>
    </row>
    <row r="2842" spans="1:20" x14ac:dyDescent="0.25">
      <c r="A2842" t="s">
        <v>75</v>
      </c>
      <c r="B2842" t="s">
        <v>1233</v>
      </c>
      <c r="C2842" t="s">
        <v>18</v>
      </c>
      <c r="D2842" t="s">
        <v>439</v>
      </c>
      <c r="E2842" t="s">
        <v>191</v>
      </c>
      <c r="F2842">
        <v>77066</v>
      </c>
      <c r="G2842" t="s">
        <v>743</v>
      </c>
      <c r="H2842" t="s">
        <v>80</v>
      </c>
      <c r="I2842" t="s">
        <v>81</v>
      </c>
      <c r="J2842" t="s">
        <v>82</v>
      </c>
      <c r="K2842" t="s">
        <v>44</v>
      </c>
      <c r="L2842" t="s">
        <v>144</v>
      </c>
      <c r="M2842" t="s">
        <v>83</v>
      </c>
      <c r="N2842" s="11" t="s">
        <v>84</v>
      </c>
      <c r="O2842" s="11" t="s">
        <v>2274</v>
      </c>
      <c r="P2842">
        <v>66</v>
      </c>
      <c r="Q2842">
        <v>0</v>
      </c>
      <c r="R2842">
        <v>681.78</v>
      </c>
      <c r="S2842">
        <v>0</v>
      </c>
      <c r="T2842">
        <v>681.78</v>
      </c>
    </row>
    <row r="2843" spans="1:20" x14ac:dyDescent="0.25">
      <c r="A2843" t="s">
        <v>75</v>
      </c>
      <c r="B2843" t="s">
        <v>120</v>
      </c>
      <c r="C2843" t="s">
        <v>22</v>
      </c>
      <c r="D2843" t="s">
        <v>121</v>
      </c>
      <c r="E2843" t="s">
        <v>122</v>
      </c>
      <c r="F2843">
        <v>20910</v>
      </c>
      <c r="G2843" t="s">
        <v>292</v>
      </c>
      <c r="H2843" t="s">
        <v>80</v>
      </c>
      <c r="I2843" t="s">
        <v>81</v>
      </c>
      <c r="J2843" t="s">
        <v>82</v>
      </c>
      <c r="K2843" t="s">
        <v>38</v>
      </c>
      <c r="L2843" t="s">
        <v>111</v>
      </c>
      <c r="M2843" t="s">
        <v>83</v>
      </c>
      <c r="N2843" s="11" t="s">
        <v>84</v>
      </c>
      <c r="O2843" s="11" t="s">
        <v>2274</v>
      </c>
      <c r="P2843">
        <v>-4</v>
      </c>
      <c r="Q2843">
        <v>0</v>
      </c>
      <c r="R2843">
        <v>585.4</v>
      </c>
      <c r="S2843">
        <v>0</v>
      </c>
      <c r="T2843">
        <v>585.4</v>
      </c>
    </row>
    <row r="2844" spans="1:20" x14ac:dyDescent="0.25">
      <c r="A2844" t="s">
        <v>75</v>
      </c>
      <c r="B2844" t="s">
        <v>135</v>
      </c>
      <c r="C2844" t="s">
        <v>22</v>
      </c>
      <c r="D2844" t="s">
        <v>136</v>
      </c>
      <c r="E2844" t="s">
        <v>137</v>
      </c>
      <c r="F2844">
        <v>23113</v>
      </c>
      <c r="G2844" t="s">
        <v>556</v>
      </c>
      <c r="H2844" t="s">
        <v>133</v>
      </c>
      <c r="I2844" t="s">
        <v>81</v>
      </c>
      <c r="J2844" t="s">
        <v>82</v>
      </c>
      <c r="K2844" t="s">
        <v>53</v>
      </c>
      <c r="L2844" t="s">
        <v>139</v>
      </c>
      <c r="M2844" t="s">
        <v>83</v>
      </c>
      <c r="N2844" s="11" t="s">
        <v>84</v>
      </c>
      <c r="O2844" s="11" t="s">
        <v>2274</v>
      </c>
      <c r="P2844">
        <v>38</v>
      </c>
      <c r="Q2844">
        <v>0</v>
      </c>
      <c r="R2844">
        <v>805.6</v>
      </c>
      <c r="S2844">
        <v>0</v>
      </c>
      <c r="T2844">
        <v>805.6</v>
      </c>
    </row>
    <row r="2845" spans="1:20" x14ac:dyDescent="0.25">
      <c r="A2845" t="s">
        <v>75</v>
      </c>
      <c r="B2845" t="s">
        <v>167</v>
      </c>
      <c r="C2845" t="s">
        <v>28</v>
      </c>
      <c r="D2845" t="s">
        <v>168</v>
      </c>
      <c r="E2845" t="s">
        <v>95</v>
      </c>
      <c r="F2845">
        <v>80550</v>
      </c>
      <c r="G2845" t="s">
        <v>604</v>
      </c>
      <c r="H2845" t="s">
        <v>80</v>
      </c>
      <c r="I2845" t="s">
        <v>81</v>
      </c>
      <c r="J2845" t="s">
        <v>90</v>
      </c>
      <c r="K2845" t="s">
        <v>37</v>
      </c>
      <c r="L2845" t="s">
        <v>605</v>
      </c>
      <c r="M2845" t="s">
        <v>92</v>
      </c>
      <c r="N2845" s="11" t="s">
        <v>84</v>
      </c>
      <c r="O2845" s="11" t="s">
        <v>2274</v>
      </c>
      <c r="P2845">
        <v>-437</v>
      </c>
      <c r="Q2845">
        <v>0</v>
      </c>
      <c r="R2845">
        <v>9665</v>
      </c>
      <c r="S2845">
        <v>0</v>
      </c>
      <c r="T2845">
        <v>9665</v>
      </c>
    </row>
    <row r="2846" spans="1:20" x14ac:dyDescent="0.25">
      <c r="A2846" t="s">
        <v>75</v>
      </c>
      <c r="B2846" t="s">
        <v>968</v>
      </c>
      <c r="C2846" t="s">
        <v>26</v>
      </c>
      <c r="D2846" t="s">
        <v>969</v>
      </c>
      <c r="E2846" t="s">
        <v>426</v>
      </c>
      <c r="F2846">
        <v>37067</v>
      </c>
      <c r="G2846" t="s">
        <v>324</v>
      </c>
      <c r="H2846" t="s">
        <v>80</v>
      </c>
      <c r="I2846" t="s">
        <v>81</v>
      </c>
      <c r="J2846" t="s">
        <v>90</v>
      </c>
      <c r="K2846" t="s">
        <v>36</v>
      </c>
      <c r="L2846" t="s">
        <v>36</v>
      </c>
      <c r="M2846" t="s">
        <v>92</v>
      </c>
      <c r="N2846" s="11" t="s">
        <v>84</v>
      </c>
      <c r="O2846" s="11" t="s">
        <v>2274</v>
      </c>
      <c r="P2846">
        <v>0</v>
      </c>
      <c r="Q2846">
        <v>2</v>
      </c>
      <c r="R2846">
        <v>0</v>
      </c>
      <c r="S2846">
        <v>178.12</v>
      </c>
      <c r="T2846">
        <v>-178.12</v>
      </c>
    </row>
    <row r="2847" spans="1:20" x14ac:dyDescent="0.25">
      <c r="A2847" t="s">
        <v>75</v>
      </c>
      <c r="B2847" t="s">
        <v>218</v>
      </c>
      <c r="C2847" t="s">
        <v>27</v>
      </c>
      <c r="D2847" t="s">
        <v>219</v>
      </c>
      <c r="E2847" t="s">
        <v>114</v>
      </c>
      <c r="F2847">
        <v>34110</v>
      </c>
      <c r="G2847" t="s">
        <v>906</v>
      </c>
      <c r="H2847" t="s">
        <v>80</v>
      </c>
      <c r="I2847" t="s">
        <v>281</v>
      </c>
      <c r="J2847" t="s">
        <v>90</v>
      </c>
      <c r="K2847" t="s">
        <v>42</v>
      </c>
      <c r="L2847" t="s">
        <v>91</v>
      </c>
      <c r="M2847" t="s">
        <v>92</v>
      </c>
      <c r="N2847" s="11" t="s">
        <v>84</v>
      </c>
      <c r="O2847" s="11" t="s">
        <v>2274</v>
      </c>
      <c r="P2847">
        <v>0</v>
      </c>
      <c r="Q2847">
        <v>22</v>
      </c>
      <c r="R2847">
        <v>0</v>
      </c>
      <c r="S2847">
        <v>35.200000000000003</v>
      </c>
      <c r="T2847">
        <v>-35.200000000000003</v>
      </c>
    </row>
    <row r="2848" spans="1:20" x14ac:dyDescent="0.25">
      <c r="A2848" t="s">
        <v>75</v>
      </c>
      <c r="B2848" t="s">
        <v>573</v>
      </c>
      <c r="C2848" t="s">
        <v>22</v>
      </c>
      <c r="D2848" t="s">
        <v>574</v>
      </c>
      <c r="E2848" t="s">
        <v>78</v>
      </c>
      <c r="F2848">
        <v>19020</v>
      </c>
      <c r="G2848" t="s">
        <v>202</v>
      </c>
      <c r="H2848" t="s">
        <v>80</v>
      </c>
      <c r="I2848" t="s">
        <v>81</v>
      </c>
      <c r="J2848" t="s">
        <v>90</v>
      </c>
      <c r="K2848" t="s">
        <v>42</v>
      </c>
      <c r="L2848" t="s">
        <v>91</v>
      </c>
      <c r="M2848" t="s">
        <v>188</v>
      </c>
      <c r="N2848" s="11" t="s">
        <v>84</v>
      </c>
      <c r="O2848" s="11" t="s">
        <v>2274</v>
      </c>
      <c r="P2848">
        <v>0</v>
      </c>
      <c r="Q2848">
        <v>30</v>
      </c>
      <c r="R2848">
        <v>0</v>
      </c>
      <c r="S2848">
        <v>247.5</v>
      </c>
      <c r="T2848">
        <v>-247.5</v>
      </c>
    </row>
    <row r="2849" spans="1:20" x14ac:dyDescent="0.25">
      <c r="A2849" t="s">
        <v>75</v>
      </c>
      <c r="B2849" t="s">
        <v>682</v>
      </c>
      <c r="C2849" t="s">
        <v>29</v>
      </c>
      <c r="D2849" t="s">
        <v>683</v>
      </c>
      <c r="E2849" t="s">
        <v>87</v>
      </c>
      <c r="F2849">
        <v>44118</v>
      </c>
      <c r="G2849" t="s">
        <v>853</v>
      </c>
      <c r="H2849" t="s">
        <v>80</v>
      </c>
      <c r="I2849" t="s">
        <v>81</v>
      </c>
      <c r="J2849" t="s">
        <v>90</v>
      </c>
      <c r="K2849" t="s">
        <v>53</v>
      </c>
      <c r="L2849" t="s">
        <v>228</v>
      </c>
      <c r="M2849" t="s">
        <v>92</v>
      </c>
      <c r="N2849" s="11" t="s">
        <v>84</v>
      </c>
      <c r="O2849" s="11" t="s">
        <v>2274</v>
      </c>
      <c r="P2849">
        <v>0</v>
      </c>
      <c r="Q2849">
        <v>1</v>
      </c>
      <c r="R2849">
        <v>0</v>
      </c>
      <c r="S2849">
        <v>84.2</v>
      </c>
      <c r="T2849">
        <v>-84.2</v>
      </c>
    </row>
    <row r="2850" spans="1:20" x14ac:dyDescent="0.25">
      <c r="A2850" t="s">
        <v>75</v>
      </c>
      <c r="B2850" t="s">
        <v>284</v>
      </c>
      <c r="C2850" t="s">
        <v>25</v>
      </c>
      <c r="D2850" t="s">
        <v>285</v>
      </c>
      <c r="E2850" t="s">
        <v>186</v>
      </c>
      <c r="F2850">
        <v>11730</v>
      </c>
      <c r="G2850" t="s">
        <v>292</v>
      </c>
      <c r="H2850" t="s">
        <v>80</v>
      </c>
      <c r="I2850" t="s">
        <v>81</v>
      </c>
      <c r="J2850" t="s">
        <v>82</v>
      </c>
      <c r="K2850" t="s">
        <v>38</v>
      </c>
      <c r="L2850" t="s">
        <v>111</v>
      </c>
      <c r="M2850" t="s">
        <v>83</v>
      </c>
      <c r="N2850" s="11" t="s">
        <v>84</v>
      </c>
      <c r="O2850" s="11" t="s">
        <v>2274</v>
      </c>
      <c r="P2850">
        <v>-1</v>
      </c>
      <c r="Q2850">
        <v>0</v>
      </c>
      <c r="R2850">
        <v>108.92</v>
      </c>
      <c r="S2850">
        <v>0</v>
      </c>
      <c r="T2850">
        <v>108.92</v>
      </c>
    </row>
    <row r="2851" spans="1:20" x14ac:dyDescent="0.25">
      <c r="A2851" t="s">
        <v>75</v>
      </c>
      <c r="B2851" t="s">
        <v>1139</v>
      </c>
      <c r="C2851" t="s">
        <v>28</v>
      </c>
      <c r="D2851" t="s">
        <v>1140</v>
      </c>
      <c r="E2851" t="s">
        <v>95</v>
      </c>
      <c r="F2851">
        <v>80102</v>
      </c>
      <c r="G2851" t="s">
        <v>2120</v>
      </c>
      <c r="H2851" t="s">
        <v>80</v>
      </c>
      <c r="I2851" t="s">
        <v>81</v>
      </c>
      <c r="J2851" t="s">
        <v>90</v>
      </c>
      <c r="K2851" t="s">
        <v>37</v>
      </c>
      <c r="L2851" t="s">
        <v>124</v>
      </c>
      <c r="M2851" t="s">
        <v>92</v>
      </c>
      <c r="N2851" s="11" t="s">
        <v>84</v>
      </c>
      <c r="O2851" s="11" t="s">
        <v>2274</v>
      </c>
      <c r="P2851">
        <v>0</v>
      </c>
      <c r="Q2851">
        <v>0</v>
      </c>
      <c r="R2851">
        <v>-11.5</v>
      </c>
      <c r="S2851">
        <v>0</v>
      </c>
      <c r="T2851">
        <v>-11.5</v>
      </c>
    </row>
    <row r="2852" spans="1:20" x14ac:dyDescent="0.25">
      <c r="A2852" t="s">
        <v>75</v>
      </c>
      <c r="B2852" t="s">
        <v>869</v>
      </c>
      <c r="C2852" t="s">
        <v>23</v>
      </c>
      <c r="D2852" t="s">
        <v>870</v>
      </c>
      <c r="E2852" t="s">
        <v>176</v>
      </c>
      <c r="F2852">
        <v>98685</v>
      </c>
      <c r="G2852" t="s">
        <v>559</v>
      </c>
      <c r="H2852" t="s">
        <v>80</v>
      </c>
      <c r="I2852" t="s">
        <v>81</v>
      </c>
      <c r="J2852" t="s">
        <v>82</v>
      </c>
      <c r="K2852" t="s">
        <v>53</v>
      </c>
      <c r="L2852" t="s">
        <v>228</v>
      </c>
      <c r="M2852" t="s">
        <v>83</v>
      </c>
      <c r="N2852" s="11" t="s">
        <v>84</v>
      </c>
      <c r="O2852" s="11" t="s">
        <v>2274</v>
      </c>
      <c r="P2852">
        <v>-2</v>
      </c>
      <c r="Q2852">
        <v>0</v>
      </c>
      <c r="R2852">
        <v>1026.5999999999999</v>
      </c>
      <c r="S2852">
        <v>0</v>
      </c>
      <c r="T2852">
        <v>1026.5999999999999</v>
      </c>
    </row>
    <row r="2853" spans="1:20" x14ac:dyDescent="0.25">
      <c r="A2853" t="s">
        <v>75</v>
      </c>
      <c r="B2853" t="s">
        <v>200</v>
      </c>
      <c r="C2853" t="s">
        <v>28</v>
      </c>
      <c r="D2853" t="s">
        <v>201</v>
      </c>
      <c r="E2853" t="s">
        <v>95</v>
      </c>
      <c r="F2853">
        <v>80002</v>
      </c>
      <c r="G2853" t="s">
        <v>1013</v>
      </c>
      <c r="H2853" t="s">
        <v>80</v>
      </c>
      <c r="I2853" t="s">
        <v>281</v>
      </c>
      <c r="J2853" t="s">
        <v>82</v>
      </c>
      <c r="K2853" t="s">
        <v>42</v>
      </c>
      <c r="L2853" t="s">
        <v>91</v>
      </c>
      <c r="M2853" t="s">
        <v>83</v>
      </c>
      <c r="N2853" s="11" t="s">
        <v>84</v>
      </c>
      <c r="O2853" s="11" t="s">
        <v>2274</v>
      </c>
      <c r="P2853">
        <v>-19</v>
      </c>
      <c r="Q2853">
        <v>0</v>
      </c>
      <c r="R2853">
        <v>401.66</v>
      </c>
      <c r="S2853">
        <v>0</v>
      </c>
      <c r="T2853">
        <v>401.66</v>
      </c>
    </row>
    <row r="2854" spans="1:20" x14ac:dyDescent="0.25">
      <c r="A2854" t="s">
        <v>75</v>
      </c>
      <c r="B2854" t="s">
        <v>145</v>
      </c>
      <c r="C2854" t="s">
        <v>19</v>
      </c>
      <c r="D2854" t="s">
        <v>146</v>
      </c>
      <c r="E2854" t="s">
        <v>147</v>
      </c>
      <c r="F2854">
        <v>85024</v>
      </c>
      <c r="G2854" t="s">
        <v>1724</v>
      </c>
      <c r="H2854" t="s">
        <v>80</v>
      </c>
      <c r="I2854" t="s">
        <v>81</v>
      </c>
      <c r="J2854" t="s">
        <v>90</v>
      </c>
      <c r="K2854" t="s">
        <v>44</v>
      </c>
      <c r="L2854" t="s">
        <v>149</v>
      </c>
      <c r="M2854" t="s">
        <v>92</v>
      </c>
      <c r="N2854" s="11" t="s">
        <v>84</v>
      </c>
      <c r="O2854" s="11" t="s">
        <v>2274</v>
      </c>
      <c r="P2854">
        <v>0</v>
      </c>
      <c r="Q2854">
        <v>3</v>
      </c>
      <c r="R2854">
        <v>0</v>
      </c>
      <c r="S2854">
        <v>5400</v>
      </c>
      <c r="T2854">
        <v>-5400</v>
      </c>
    </row>
    <row r="2855" spans="1:20" x14ac:dyDescent="0.25">
      <c r="A2855" t="s">
        <v>75</v>
      </c>
      <c r="B2855" t="s">
        <v>299</v>
      </c>
      <c r="C2855" t="s">
        <v>29</v>
      </c>
      <c r="D2855" t="s">
        <v>300</v>
      </c>
      <c r="E2855" t="s">
        <v>87</v>
      </c>
      <c r="F2855">
        <v>44147</v>
      </c>
      <c r="G2855" t="s">
        <v>531</v>
      </c>
      <c r="H2855" t="s">
        <v>80</v>
      </c>
      <c r="I2855" t="s">
        <v>81</v>
      </c>
      <c r="J2855" t="s">
        <v>90</v>
      </c>
      <c r="K2855" t="s">
        <v>53</v>
      </c>
      <c r="L2855" t="s">
        <v>532</v>
      </c>
      <c r="M2855" t="s">
        <v>92</v>
      </c>
      <c r="N2855" s="11" t="s">
        <v>84</v>
      </c>
      <c r="O2855" s="11" t="s">
        <v>2274</v>
      </c>
      <c r="P2855">
        <v>0</v>
      </c>
      <c r="Q2855">
        <v>4</v>
      </c>
      <c r="R2855">
        <v>0</v>
      </c>
      <c r="S2855">
        <v>256.60000000000002</v>
      </c>
      <c r="T2855">
        <v>-256.60000000000002</v>
      </c>
    </row>
    <row r="2856" spans="1:20" x14ac:dyDescent="0.25">
      <c r="A2856" t="s">
        <v>75</v>
      </c>
      <c r="B2856" t="s">
        <v>278</v>
      </c>
      <c r="C2856" t="s">
        <v>20</v>
      </c>
      <c r="D2856" t="s">
        <v>279</v>
      </c>
      <c r="E2856" t="s">
        <v>244</v>
      </c>
      <c r="F2856">
        <v>2356</v>
      </c>
      <c r="G2856" t="s">
        <v>457</v>
      </c>
      <c r="H2856" t="s">
        <v>80</v>
      </c>
      <c r="I2856" t="s">
        <v>81</v>
      </c>
      <c r="J2856" t="s">
        <v>90</v>
      </c>
      <c r="K2856" t="s">
        <v>42</v>
      </c>
      <c r="L2856" t="s">
        <v>91</v>
      </c>
      <c r="M2856" t="s">
        <v>188</v>
      </c>
      <c r="N2856" s="11" t="s">
        <v>84</v>
      </c>
      <c r="O2856" s="11" t="s">
        <v>2274</v>
      </c>
      <c r="P2856">
        <v>0</v>
      </c>
      <c r="Q2856">
        <v>10</v>
      </c>
      <c r="R2856">
        <v>0</v>
      </c>
      <c r="S2856">
        <v>169</v>
      </c>
      <c r="T2856">
        <v>-169</v>
      </c>
    </row>
    <row r="2857" spans="1:20" x14ac:dyDescent="0.25">
      <c r="A2857" t="s">
        <v>75</v>
      </c>
      <c r="B2857" t="s">
        <v>1494</v>
      </c>
      <c r="C2857" t="s">
        <v>26</v>
      </c>
      <c r="D2857" t="s">
        <v>1495</v>
      </c>
      <c r="E2857" t="s">
        <v>109</v>
      </c>
      <c r="F2857">
        <v>27284</v>
      </c>
      <c r="G2857" t="s">
        <v>1725</v>
      </c>
      <c r="H2857" t="s">
        <v>80</v>
      </c>
      <c r="I2857" t="s">
        <v>81</v>
      </c>
      <c r="J2857" t="s">
        <v>90</v>
      </c>
      <c r="K2857" t="s">
        <v>51</v>
      </c>
      <c r="L2857" t="s">
        <v>250</v>
      </c>
      <c r="M2857" t="s">
        <v>92</v>
      </c>
      <c r="N2857" s="11" t="s">
        <v>84</v>
      </c>
      <c r="O2857" s="11" t="s">
        <v>2274</v>
      </c>
      <c r="P2857">
        <v>0</v>
      </c>
      <c r="Q2857">
        <v>1</v>
      </c>
      <c r="R2857">
        <v>0</v>
      </c>
      <c r="S2857">
        <v>337.4</v>
      </c>
      <c r="T2857">
        <v>-337.4</v>
      </c>
    </row>
    <row r="2858" spans="1:20" x14ac:dyDescent="0.25">
      <c r="A2858" t="s">
        <v>75</v>
      </c>
      <c r="B2858" t="s">
        <v>1332</v>
      </c>
      <c r="C2858" t="s">
        <v>19</v>
      </c>
      <c r="D2858" t="s">
        <v>154</v>
      </c>
      <c r="E2858" t="s">
        <v>155</v>
      </c>
      <c r="F2858">
        <v>89131</v>
      </c>
      <c r="G2858" t="s">
        <v>398</v>
      </c>
      <c r="H2858" t="s">
        <v>80</v>
      </c>
      <c r="I2858" t="s">
        <v>81</v>
      </c>
      <c r="J2858" t="s">
        <v>82</v>
      </c>
      <c r="K2858" t="s">
        <v>38</v>
      </c>
      <c r="L2858" t="s">
        <v>111</v>
      </c>
      <c r="M2858" t="s">
        <v>83</v>
      </c>
      <c r="N2858" s="11" t="s">
        <v>84</v>
      </c>
      <c r="O2858" s="11" t="s">
        <v>2274</v>
      </c>
      <c r="P2858">
        <v>-20</v>
      </c>
      <c r="Q2858">
        <v>0</v>
      </c>
      <c r="R2858">
        <v>1206.92</v>
      </c>
      <c r="S2858">
        <v>0</v>
      </c>
      <c r="T2858">
        <v>1206.92</v>
      </c>
    </row>
    <row r="2859" spans="1:20" x14ac:dyDescent="0.25">
      <c r="A2859" t="s">
        <v>75</v>
      </c>
      <c r="B2859" t="s">
        <v>125</v>
      </c>
      <c r="C2859" t="s">
        <v>29</v>
      </c>
      <c r="D2859" t="s">
        <v>126</v>
      </c>
      <c r="E2859" t="s">
        <v>100</v>
      </c>
      <c r="F2859">
        <v>46567</v>
      </c>
      <c r="G2859" t="s">
        <v>449</v>
      </c>
      <c r="H2859" t="s">
        <v>80</v>
      </c>
      <c r="I2859" t="s">
        <v>81</v>
      </c>
      <c r="J2859" t="s">
        <v>82</v>
      </c>
      <c r="K2859" t="s">
        <v>38</v>
      </c>
      <c r="L2859" t="s">
        <v>111</v>
      </c>
      <c r="M2859" t="s">
        <v>83</v>
      </c>
      <c r="N2859" s="11" t="s">
        <v>84</v>
      </c>
      <c r="O2859" s="11" t="s">
        <v>2274</v>
      </c>
      <c r="P2859">
        <v>-11</v>
      </c>
      <c r="Q2859">
        <v>0</v>
      </c>
      <c r="R2859">
        <v>602.6</v>
      </c>
      <c r="S2859">
        <v>0</v>
      </c>
      <c r="T2859">
        <v>602.6</v>
      </c>
    </row>
    <row r="2860" spans="1:20" x14ac:dyDescent="0.25">
      <c r="A2860" t="s">
        <v>75</v>
      </c>
      <c r="B2860" t="s">
        <v>1350</v>
      </c>
      <c r="C2860" t="s">
        <v>28</v>
      </c>
      <c r="D2860" t="s">
        <v>1351</v>
      </c>
      <c r="E2860" t="s">
        <v>295</v>
      </c>
      <c r="F2860">
        <v>84337</v>
      </c>
      <c r="G2860" t="s">
        <v>181</v>
      </c>
      <c r="H2860" t="s">
        <v>80</v>
      </c>
      <c r="I2860" t="s">
        <v>81</v>
      </c>
      <c r="J2860" t="s">
        <v>82</v>
      </c>
      <c r="K2860" t="s">
        <v>38</v>
      </c>
      <c r="L2860" t="s">
        <v>111</v>
      </c>
      <c r="M2860" t="s">
        <v>83</v>
      </c>
      <c r="N2860" s="11" t="s">
        <v>84</v>
      </c>
      <c r="O2860" s="11" t="s">
        <v>2274</v>
      </c>
      <c r="P2860">
        <v>-1</v>
      </c>
      <c r="Q2860">
        <v>0</v>
      </c>
      <c r="R2860">
        <v>192</v>
      </c>
      <c r="S2860">
        <v>0</v>
      </c>
      <c r="T2860">
        <v>192</v>
      </c>
    </row>
    <row r="2861" spans="1:20" x14ac:dyDescent="0.25">
      <c r="A2861" t="s">
        <v>75</v>
      </c>
      <c r="B2861" t="s">
        <v>995</v>
      </c>
      <c r="C2861" t="s">
        <v>18</v>
      </c>
      <c r="D2861" t="s">
        <v>996</v>
      </c>
      <c r="E2861" t="s">
        <v>191</v>
      </c>
      <c r="F2861">
        <v>75604</v>
      </c>
      <c r="G2861" t="s">
        <v>323</v>
      </c>
      <c r="H2861" t="s">
        <v>80</v>
      </c>
      <c r="I2861" t="s">
        <v>81</v>
      </c>
      <c r="J2861" t="s">
        <v>90</v>
      </c>
      <c r="K2861" t="s">
        <v>51</v>
      </c>
      <c r="L2861" t="s">
        <v>250</v>
      </c>
      <c r="M2861" t="s">
        <v>92</v>
      </c>
      <c r="N2861" s="11" t="s">
        <v>84</v>
      </c>
      <c r="O2861" s="11" t="s">
        <v>2274</v>
      </c>
      <c r="P2861">
        <v>0</v>
      </c>
      <c r="Q2861">
        <v>4</v>
      </c>
      <c r="R2861">
        <v>0</v>
      </c>
      <c r="S2861">
        <v>237.4</v>
      </c>
      <c r="T2861">
        <v>-237.4</v>
      </c>
    </row>
    <row r="2862" spans="1:20" x14ac:dyDescent="0.25">
      <c r="A2862" t="s">
        <v>75</v>
      </c>
      <c r="B2862" t="s">
        <v>1062</v>
      </c>
      <c r="C2862" t="s">
        <v>19</v>
      </c>
      <c r="D2862" t="s">
        <v>1063</v>
      </c>
      <c r="E2862" t="s">
        <v>118</v>
      </c>
      <c r="F2862">
        <v>92660</v>
      </c>
      <c r="G2862" t="s">
        <v>264</v>
      </c>
      <c r="H2862" t="s">
        <v>80</v>
      </c>
      <c r="I2862" t="s">
        <v>281</v>
      </c>
      <c r="J2862" t="s">
        <v>90</v>
      </c>
      <c r="K2862" t="s">
        <v>42</v>
      </c>
      <c r="L2862" t="s">
        <v>91</v>
      </c>
      <c r="M2862" t="s">
        <v>92</v>
      </c>
      <c r="N2862" s="11" t="s">
        <v>84</v>
      </c>
      <c r="O2862" s="11" t="s">
        <v>2274</v>
      </c>
      <c r="P2862">
        <v>0</v>
      </c>
      <c r="Q2862">
        <v>25</v>
      </c>
      <c r="R2862">
        <v>0</v>
      </c>
      <c r="S2862">
        <v>260</v>
      </c>
      <c r="T2862">
        <v>-260</v>
      </c>
    </row>
    <row r="2863" spans="1:20" x14ac:dyDescent="0.25">
      <c r="A2863" t="s">
        <v>75</v>
      </c>
      <c r="B2863" t="s">
        <v>845</v>
      </c>
      <c r="C2863" t="s">
        <v>23</v>
      </c>
      <c r="D2863" t="s">
        <v>846</v>
      </c>
      <c r="E2863" t="s">
        <v>837</v>
      </c>
      <c r="F2863">
        <v>83646</v>
      </c>
      <c r="G2863" t="s">
        <v>88</v>
      </c>
      <c r="H2863" t="s">
        <v>80</v>
      </c>
      <c r="I2863" t="s">
        <v>281</v>
      </c>
      <c r="J2863" t="s">
        <v>90</v>
      </c>
      <c r="K2863" t="s">
        <v>42</v>
      </c>
      <c r="L2863" t="s">
        <v>91</v>
      </c>
      <c r="M2863" t="s">
        <v>92</v>
      </c>
      <c r="N2863" s="11" t="s">
        <v>84</v>
      </c>
      <c r="O2863" s="11" t="s">
        <v>2274</v>
      </c>
      <c r="P2863">
        <v>0</v>
      </c>
      <c r="Q2863">
        <v>26</v>
      </c>
      <c r="R2863">
        <v>0</v>
      </c>
      <c r="S2863">
        <v>65</v>
      </c>
      <c r="T2863">
        <v>-65</v>
      </c>
    </row>
    <row r="2864" spans="1:20" x14ac:dyDescent="0.25">
      <c r="A2864" t="s">
        <v>75</v>
      </c>
      <c r="B2864" t="s">
        <v>588</v>
      </c>
      <c r="C2864" t="s">
        <v>21</v>
      </c>
      <c r="D2864" t="s">
        <v>589</v>
      </c>
      <c r="E2864" t="s">
        <v>159</v>
      </c>
      <c r="F2864">
        <v>66227</v>
      </c>
      <c r="G2864" t="s">
        <v>1727</v>
      </c>
      <c r="H2864" t="s">
        <v>133</v>
      </c>
      <c r="I2864" t="s">
        <v>81</v>
      </c>
      <c r="J2864" t="s">
        <v>82</v>
      </c>
      <c r="K2864" t="s">
        <v>53</v>
      </c>
      <c r="L2864" t="s">
        <v>193</v>
      </c>
      <c r="M2864" t="s">
        <v>83</v>
      </c>
      <c r="N2864" s="11" t="s">
        <v>84</v>
      </c>
      <c r="O2864" s="11" t="s">
        <v>2274</v>
      </c>
      <c r="P2864">
        <v>-201</v>
      </c>
      <c r="Q2864">
        <v>0</v>
      </c>
      <c r="R2864">
        <v>3406.95</v>
      </c>
      <c r="S2864">
        <v>0</v>
      </c>
      <c r="T2864">
        <v>3406.95</v>
      </c>
    </row>
    <row r="2865" spans="1:20" x14ac:dyDescent="0.25">
      <c r="A2865" t="s">
        <v>75</v>
      </c>
      <c r="B2865" t="s">
        <v>1284</v>
      </c>
      <c r="C2865" t="s">
        <v>27</v>
      </c>
      <c r="D2865" t="s">
        <v>237</v>
      </c>
      <c r="E2865" t="s">
        <v>114</v>
      </c>
      <c r="F2865">
        <v>34243</v>
      </c>
      <c r="G2865" t="s">
        <v>128</v>
      </c>
      <c r="H2865" t="s">
        <v>80</v>
      </c>
      <c r="I2865" t="s">
        <v>81</v>
      </c>
      <c r="J2865" t="s">
        <v>82</v>
      </c>
      <c r="K2865" t="s">
        <v>38</v>
      </c>
      <c r="L2865" t="s">
        <v>129</v>
      </c>
      <c r="M2865" t="s">
        <v>83</v>
      </c>
      <c r="N2865" s="11" t="s">
        <v>84</v>
      </c>
      <c r="O2865" s="11" t="s">
        <v>2274</v>
      </c>
      <c r="P2865">
        <v>-1</v>
      </c>
      <c r="Q2865">
        <v>0</v>
      </c>
      <c r="R2865">
        <v>70.900000000000006</v>
      </c>
      <c r="S2865">
        <v>0</v>
      </c>
      <c r="T2865">
        <v>70.900000000000006</v>
      </c>
    </row>
    <row r="2866" spans="1:20" x14ac:dyDescent="0.25">
      <c r="A2866" t="s">
        <v>75</v>
      </c>
      <c r="B2866" t="s">
        <v>842</v>
      </c>
      <c r="C2866" t="s">
        <v>30</v>
      </c>
      <c r="D2866" t="s">
        <v>843</v>
      </c>
      <c r="E2866" t="s">
        <v>640</v>
      </c>
      <c r="F2866">
        <v>60612</v>
      </c>
      <c r="G2866" t="s">
        <v>238</v>
      </c>
      <c r="H2866" t="s">
        <v>80</v>
      </c>
      <c r="I2866" t="s">
        <v>81</v>
      </c>
      <c r="J2866" t="s">
        <v>82</v>
      </c>
      <c r="K2866" t="s">
        <v>38</v>
      </c>
      <c r="L2866" t="s">
        <v>111</v>
      </c>
      <c r="M2866" t="s">
        <v>83</v>
      </c>
      <c r="N2866" s="11" t="s">
        <v>84</v>
      </c>
      <c r="O2866" s="11" t="s">
        <v>2274</v>
      </c>
      <c r="P2866">
        <v>-11</v>
      </c>
      <c r="Q2866">
        <v>0</v>
      </c>
      <c r="R2866">
        <v>515.75</v>
      </c>
      <c r="S2866">
        <v>0</v>
      </c>
      <c r="T2866">
        <v>515.75</v>
      </c>
    </row>
    <row r="2867" spans="1:20" x14ac:dyDescent="0.25">
      <c r="A2867" t="s">
        <v>75</v>
      </c>
      <c r="B2867" t="s">
        <v>150</v>
      </c>
      <c r="C2867" t="s">
        <v>29</v>
      </c>
      <c r="D2867" t="s">
        <v>151</v>
      </c>
      <c r="E2867" t="s">
        <v>87</v>
      </c>
      <c r="F2867">
        <v>44060</v>
      </c>
      <c r="G2867" t="s">
        <v>205</v>
      </c>
      <c r="H2867" t="s">
        <v>80</v>
      </c>
      <c r="I2867" t="s">
        <v>281</v>
      </c>
      <c r="J2867" t="s">
        <v>90</v>
      </c>
      <c r="K2867" t="s">
        <v>42</v>
      </c>
      <c r="L2867" t="s">
        <v>91</v>
      </c>
      <c r="M2867" t="s">
        <v>92</v>
      </c>
      <c r="N2867" s="11" t="s">
        <v>84</v>
      </c>
      <c r="O2867" s="11" t="s">
        <v>2274</v>
      </c>
      <c r="P2867">
        <v>0</v>
      </c>
      <c r="Q2867">
        <v>5</v>
      </c>
      <c r="R2867">
        <v>0</v>
      </c>
      <c r="S2867">
        <v>32.4</v>
      </c>
      <c r="T2867">
        <v>-32.4</v>
      </c>
    </row>
    <row r="2868" spans="1:20" x14ac:dyDescent="0.25">
      <c r="A2868" t="s">
        <v>75</v>
      </c>
      <c r="B2868" t="s">
        <v>668</v>
      </c>
      <c r="C2868" t="s">
        <v>28</v>
      </c>
      <c r="D2868" t="s">
        <v>623</v>
      </c>
      <c r="E2868" t="s">
        <v>95</v>
      </c>
      <c r="F2868">
        <v>80130</v>
      </c>
      <c r="G2868" t="s">
        <v>156</v>
      </c>
      <c r="H2868" t="s">
        <v>80</v>
      </c>
      <c r="I2868" t="s">
        <v>81</v>
      </c>
      <c r="J2868" t="s">
        <v>90</v>
      </c>
      <c r="K2868" t="s">
        <v>38</v>
      </c>
      <c r="L2868" t="s">
        <v>111</v>
      </c>
      <c r="M2868" t="s">
        <v>92</v>
      </c>
      <c r="N2868" s="11" t="s">
        <v>84</v>
      </c>
      <c r="O2868" s="11" t="s">
        <v>2274</v>
      </c>
      <c r="P2868">
        <v>0</v>
      </c>
      <c r="Q2868">
        <v>2</v>
      </c>
      <c r="R2868">
        <v>0</v>
      </c>
      <c r="S2868">
        <v>426.7</v>
      </c>
      <c r="T2868">
        <v>-426.7</v>
      </c>
    </row>
    <row r="2869" spans="1:20" x14ac:dyDescent="0.25">
      <c r="A2869" t="s">
        <v>75</v>
      </c>
      <c r="B2869" t="s">
        <v>1296</v>
      </c>
      <c r="C2869" t="s">
        <v>27</v>
      </c>
      <c r="D2869" t="s">
        <v>1297</v>
      </c>
      <c r="E2869" t="s">
        <v>114</v>
      </c>
      <c r="F2869">
        <v>33062</v>
      </c>
      <c r="G2869" t="s">
        <v>1022</v>
      </c>
      <c r="H2869" t="s">
        <v>80</v>
      </c>
      <c r="I2869" t="s">
        <v>81</v>
      </c>
      <c r="J2869" t="s">
        <v>90</v>
      </c>
      <c r="K2869" t="s">
        <v>42</v>
      </c>
      <c r="L2869" t="s">
        <v>91</v>
      </c>
      <c r="M2869" t="s">
        <v>92</v>
      </c>
      <c r="N2869" s="11" t="s">
        <v>84</v>
      </c>
      <c r="O2869" s="11" t="s">
        <v>2274</v>
      </c>
      <c r="P2869">
        <v>0</v>
      </c>
      <c r="Q2869">
        <v>5</v>
      </c>
      <c r="R2869">
        <v>0</v>
      </c>
      <c r="S2869">
        <v>14.65</v>
      </c>
      <c r="T2869">
        <v>-14.65</v>
      </c>
    </row>
    <row r="2870" spans="1:20" x14ac:dyDescent="0.25">
      <c r="A2870" t="s">
        <v>75</v>
      </c>
      <c r="B2870" t="s">
        <v>468</v>
      </c>
      <c r="C2870" t="s">
        <v>22</v>
      </c>
      <c r="D2870" t="s">
        <v>469</v>
      </c>
      <c r="E2870" t="s">
        <v>137</v>
      </c>
      <c r="F2870">
        <v>23227</v>
      </c>
      <c r="G2870" t="s">
        <v>402</v>
      </c>
      <c r="H2870" t="s">
        <v>80</v>
      </c>
      <c r="I2870" t="s">
        <v>81</v>
      </c>
      <c r="J2870" t="s">
        <v>365</v>
      </c>
      <c r="K2870" t="s">
        <v>39</v>
      </c>
      <c r="L2870" t="s">
        <v>39</v>
      </c>
      <c r="M2870" t="s">
        <v>92</v>
      </c>
      <c r="N2870" s="11" t="s">
        <v>84</v>
      </c>
      <c r="O2870" s="11" t="s">
        <v>2274</v>
      </c>
      <c r="P2870">
        <v>0</v>
      </c>
      <c r="Q2870">
        <v>1</v>
      </c>
      <c r="R2870">
        <v>0</v>
      </c>
      <c r="S2870">
        <v>295</v>
      </c>
      <c r="T2870">
        <v>-295</v>
      </c>
    </row>
    <row r="2871" spans="1:20" x14ac:dyDescent="0.25">
      <c r="A2871" t="s">
        <v>75</v>
      </c>
      <c r="B2871" t="s">
        <v>1276</v>
      </c>
      <c r="C2871" t="s">
        <v>26</v>
      </c>
      <c r="D2871" t="s">
        <v>425</v>
      </c>
      <c r="E2871" t="s">
        <v>426</v>
      </c>
      <c r="F2871">
        <v>37209</v>
      </c>
      <c r="G2871" t="s">
        <v>119</v>
      </c>
      <c r="H2871" t="s">
        <v>80</v>
      </c>
      <c r="I2871" t="s">
        <v>81</v>
      </c>
      <c r="J2871" t="s">
        <v>82</v>
      </c>
      <c r="K2871" t="s">
        <v>38</v>
      </c>
      <c r="L2871" t="s">
        <v>111</v>
      </c>
      <c r="M2871" t="s">
        <v>83</v>
      </c>
      <c r="N2871" s="11" t="s">
        <v>84</v>
      </c>
      <c r="O2871" s="11" t="s">
        <v>2274</v>
      </c>
      <c r="P2871">
        <v>-1</v>
      </c>
      <c r="Q2871">
        <v>0</v>
      </c>
      <c r="R2871">
        <v>115.2</v>
      </c>
      <c r="S2871">
        <v>0</v>
      </c>
      <c r="T2871">
        <v>115.2</v>
      </c>
    </row>
    <row r="2872" spans="1:20" x14ac:dyDescent="0.25">
      <c r="A2872" t="s">
        <v>75</v>
      </c>
      <c r="B2872" t="s">
        <v>1333</v>
      </c>
      <c r="C2872" t="s">
        <v>26</v>
      </c>
      <c r="D2872" t="s">
        <v>414</v>
      </c>
      <c r="E2872" t="s">
        <v>109</v>
      </c>
      <c r="F2872">
        <v>28405</v>
      </c>
      <c r="G2872" t="s">
        <v>1728</v>
      </c>
      <c r="H2872" t="s">
        <v>80</v>
      </c>
      <c r="I2872" t="s">
        <v>81</v>
      </c>
      <c r="J2872" t="s">
        <v>90</v>
      </c>
      <c r="K2872" t="s">
        <v>44</v>
      </c>
      <c r="L2872" t="s">
        <v>149</v>
      </c>
      <c r="M2872" t="s">
        <v>92</v>
      </c>
      <c r="N2872" s="11" t="s">
        <v>84</v>
      </c>
      <c r="O2872" s="11" t="s">
        <v>2274</v>
      </c>
      <c r="P2872">
        <v>0</v>
      </c>
      <c r="Q2872">
        <v>36</v>
      </c>
      <c r="R2872">
        <v>0</v>
      </c>
      <c r="S2872">
        <v>276.12</v>
      </c>
      <c r="T2872">
        <v>-276.12</v>
      </c>
    </row>
    <row r="2873" spans="1:20" x14ac:dyDescent="0.25">
      <c r="A2873" t="s">
        <v>75</v>
      </c>
      <c r="B2873" t="s">
        <v>524</v>
      </c>
      <c r="C2873" t="s">
        <v>28</v>
      </c>
      <c r="D2873" t="s">
        <v>525</v>
      </c>
      <c r="E2873" t="s">
        <v>387</v>
      </c>
      <c r="F2873">
        <v>87501</v>
      </c>
      <c r="G2873" t="s">
        <v>115</v>
      </c>
      <c r="H2873" t="s">
        <v>80</v>
      </c>
      <c r="I2873" t="s">
        <v>281</v>
      </c>
      <c r="J2873" t="s">
        <v>90</v>
      </c>
      <c r="K2873" t="s">
        <v>42</v>
      </c>
      <c r="L2873" t="s">
        <v>91</v>
      </c>
      <c r="M2873" t="s">
        <v>92</v>
      </c>
      <c r="N2873" s="11" t="s">
        <v>84</v>
      </c>
      <c r="O2873" s="11" t="s">
        <v>2274</v>
      </c>
      <c r="P2873">
        <v>0</v>
      </c>
      <c r="Q2873">
        <v>118</v>
      </c>
      <c r="R2873">
        <v>0</v>
      </c>
      <c r="S2873">
        <v>1156.4000000000001</v>
      </c>
      <c r="T2873">
        <v>-1156.4000000000001</v>
      </c>
    </row>
    <row r="2874" spans="1:20" x14ac:dyDescent="0.25">
      <c r="A2874" t="s">
        <v>75</v>
      </c>
      <c r="B2874" t="s">
        <v>625</v>
      </c>
      <c r="C2874" t="s">
        <v>27</v>
      </c>
      <c r="D2874" t="s">
        <v>626</v>
      </c>
      <c r="E2874" t="s">
        <v>114</v>
      </c>
      <c r="F2874">
        <v>34491</v>
      </c>
      <c r="G2874" t="s">
        <v>152</v>
      </c>
      <c r="H2874" t="s">
        <v>80</v>
      </c>
      <c r="I2874" t="s">
        <v>81</v>
      </c>
      <c r="J2874" t="s">
        <v>90</v>
      </c>
      <c r="K2874" t="s">
        <v>38</v>
      </c>
      <c r="L2874" t="s">
        <v>111</v>
      </c>
      <c r="M2874" t="s">
        <v>92</v>
      </c>
      <c r="N2874" s="11" t="s">
        <v>84</v>
      </c>
      <c r="O2874" s="11" t="s">
        <v>2274</v>
      </c>
      <c r="P2874">
        <v>0</v>
      </c>
      <c r="Q2874">
        <v>2</v>
      </c>
      <c r="R2874">
        <v>0</v>
      </c>
      <c r="S2874">
        <v>153.5</v>
      </c>
      <c r="T2874">
        <v>-153.5</v>
      </c>
    </row>
    <row r="2875" spans="1:20" x14ac:dyDescent="0.25">
      <c r="A2875" t="s">
        <v>75</v>
      </c>
      <c r="B2875" t="s">
        <v>258</v>
      </c>
      <c r="C2875" t="s">
        <v>28</v>
      </c>
      <c r="D2875" t="s">
        <v>259</v>
      </c>
      <c r="E2875" t="s">
        <v>95</v>
      </c>
      <c r="F2875">
        <v>80222</v>
      </c>
      <c r="G2875" t="s">
        <v>202</v>
      </c>
      <c r="H2875" t="s">
        <v>80</v>
      </c>
      <c r="I2875" t="s">
        <v>81</v>
      </c>
      <c r="J2875" t="s">
        <v>90</v>
      </c>
      <c r="K2875" t="s">
        <v>42</v>
      </c>
      <c r="L2875" t="s">
        <v>91</v>
      </c>
      <c r="M2875" t="s">
        <v>188</v>
      </c>
      <c r="N2875" s="11" t="s">
        <v>84</v>
      </c>
      <c r="O2875" s="11" t="s">
        <v>2274</v>
      </c>
      <c r="P2875">
        <v>0</v>
      </c>
      <c r="Q2875">
        <v>153</v>
      </c>
      <c r="R2875">
        <v>0</v>
      </c>
      <c r="S2875">
        <v>1195.78</v>
      </c>
      <c r="T2875">
        <v>-1195.78</v>
      </c>
    </row>
    <row r="2876" spans="1:20" x14ac:dyDescent="0.25">
      <c r="A2876" t="s">
        <v>75</v>
      </c>
      <c r="B2876" t="s">
        <v>847</v>
      </c>
      <c r="C2876" t="s">
        <v>26</v>
      </c>
      <c r="D2876" t="s">
        <v>848</v>
      </c>
      <c r="E2876" t="s">
        <v>105</v>
      </c>
      <c r="F2876">
        <v>29910</v>
      </c>
      <c r="G2876" t="s">
        <v>1009</v>
      </c>
      <c r="H2876" t="s">
        <v>80</v>
      </c>
      <c r="I2876" t="s">
        <v>81</v>
      </c>
      <c r="J2876" t="s">
        <v>82</v>
      </c>
      <c r="K2876" t="s">
        <v>42</v>
      </c>
      <c r="L2876" t="s">
        <v>91</v>
      </c>
      <c r="M2876" t="s">
        <v>83</v>
      </c>
      <c r="N2876" s="11" t="s">
        <v>84</v>
      </c>
      <c r="O2876" s="11" t="s">
        <v>2274</v>
      </c>
      <c r="P2876">
        <v>-1</v>
      </c>
      <c r="Q2876">
        <v>0</v>
      </c>
      <c r="R2876">
        <v>119.65</v>
      </c>
      <c r="S2876">
        <v>0</v>
      </c>
      <c r="T2876">
        <v>119.65</v>
      </c>
    </row>
    <row r="2877" spans="1:20" x14ac:dyDescent="0.25">
      <c r="A2877" t="s">
        <v>75</v>
      </c>
      <c r="B2877" t="s">
        <v>730</v>
      </c>
      <c r="C2877" t="s">
        <v>23</v>
      </c>
      <c r="D2877" t="s">
        <v>731</v>
      </c>
      <c r="E2877" t="s">
        <v>176</v>
      </c>
      <c r="F2877">
        <v>98134</v>
      </c>
      <c r="G2877" t="s">
        <v>1730</v>
      </c>
      <c r="H2877" t="s">
        <v>80</v>
      </c>
      <c r="I2877" t="s">
        <v>81</v>
      </c>
      <c r="J2877" t="s">
        <v>82</v>
      </c>
      <c r="K2877" t="s">
        <v>53</v>
      </c>
      <c r="L2877" t="s">
        <v>248</v>
      </c>
      <c r="M2877" t="s">
        <v>83</v>
      </c>
      <c r="N2877" s="11" t="s">
        <v>84</v>
      </c>
      <c r="O2877" s="11" t="s">
        <v>2274</v>
      </c>
      <c r="P2877">
        <v>-20</v>
      </c>
      <c r="Q2877">
        <v>0</v>
      </c>
      <c r="R2877">
        <v>69</v>
      </c>
      <c r="S2877">
        <v>0</v>
      </c>
      <c r="T2877">
        <v>69</v>
      </c>
    </row>
    <row r="2878" spans="1:20" x14ac:dyDescent="0.25">
      <c r="A2878" t="s">
        <v>75</v>
      </c>
      <c r="B2878" t="s">
        <v>318</v>
      </c>
      <c r="C2878" t="s">
        <v>19</v>
      </c>
      <c r="D2878" t="s">
        <v>319</v>
      </c>
      <c r="E2878" t="s">
        <v>320</v>
      </c>
      <c r="F2878">
        <v>96753</v>
      </c>
      <c r="G2878" t="s">
        <v>183</v>
      </c>
      <c r="H2878" t="s">
        <v>80</v>
      </c>
      <c r="I2878" t="s">
        <v>81</v>
      </c>
      <c r="J2878" t="s">
        <v>82</v>
      </c>
      <c r="K2878" t="s">
        <v>42</v>
      </c>
      <c r="L2878" t="s">
        <v>91</v>
      </c>
      <c r="M2878" t="s">
        <v>83</v>
      </c>
      <c r="N2878" s="11" t="s">
        <v>84</v>
      </c>
      <c r="O2878" s="11" t="s">
        <v>2274</v>
      </c>
      <c r="P2878">
        <v>-21</v>
      </c>
      <c r="Q2878">
        <v>0</v>
      </c>
      <c r="R2878">
        <v>663.18</v>
      </c>
      <c r="S2878">
        <v>0</v>
      </c>
      <c r="T2878">
        <v>663.18</v>
      </c>
    </row>
    <row r="2879" spans="1:20" x14ac:dyDescent="0.25">
      <c r="A2879" t="s">
        <v>75</v>
      </c>
      <c r="B2879" t="s">
        <v>454</v>
      </c>
      <c r="C2879" t="s">
        <v>455</v>
      </c>
      <c r="D2879" t="s">
        <v>456</v>
      </c>
      <c r="E2879" t="s">
        <v>118</v>
      </c>
      <c r="F2879">
        <v>94518</v>
      </c>
      <c r="G2879" t="s">
        <v>348</v>
      </c>
      <c r="H2879" t="s">
        <v>80</v>
      </c>
      <c r="I2879" t="s">
        <v>81</v>
      </c>
      <c r="J2879" t="s">
        <v>90</v>
      </c>
      <c r="K2879" t="s">
        <v>53</v>
      </c>
      <c r="L2879" t="s">
        <v>193</v>
      </c>
      <c r="M2879" t="s">
        <v>92</v>
      </c>
      <c r="N2879" s="11" t="s">
        <v>84</v>
      </c>
      <c r="O2879" s="11" t="s">
        <v>2274</v>
      </c>
      <c r="P2879">
        <v>0</v>
      </c>
      <c r="Q2879">
        <v>3</v>
      </c>
      <c r="R2879">
        <v>0</v>
      </c>
      <c r="S2879">
        <v>463.35</v>
      </c>
      <c r="T2879">
        <v>-463.35</v>
      </c>
    </row>
    <row r="2880" spans="1:20" x14ac:dyDescent="0.25">
      <c r="A2880" t="s">
        <v>75</v>
      </c>
      <c r="B2880" t="s">
        <v>1731</v>
      </c>
      <c r="C2880" t="s">
        <v>23</v>
      </c>
      <c r="D2880" t="s">
        <v>846</v>
      </c>
      <c r="E2880" t="s">
        <v>837</v>
      </c>
      <c r="F2880">
        <v>83642</v>
      </c>
      <c r="G2880" t="s">
        <v>1732</v>
      </c>
      <c r="H2880" t="s">
        <v>80</v>
      </c>
      <c r="I2880" t="s">
        <v>164</v>
      </c>
      <c r="J2880" t="s">
        <v>90</v>
      </c>
      <c r="K2880" t="s">
        <v>44</v>
      </c>
      <c r="L2880" t="s">
        <v>149</v>
      </c>
      <c r="M2880" t="s">
        <v>92</v>
      </c>
      <c r="N2880" s="11" t="s">
        <v>84</v>
      </c>
      <c r="O2880" s="11" t="s">
        <v>2274</v>
      </c>
      <c r="P2880">
        <v>0</v>
      </c>
      <c r="Q2880">
        <v>1</v>
      </c>
      <c r="R2880">
        <v>0</v>
      </c>
      <c r="S2880">
        <v>118.85</v>
      </c>
      <c r="T2880">
        <v>-118.85</v>
      </c>
    </row>
    <row r="2881" spans="1:20" x14ac:dyDescent="0.25">
      <c r="A2881" t="s">
        <v>75</v>
      </c>
      <c r="B2881" t="s">
        <v>612</v>
      </c>
      <c r="C2881" t="s">
        <v>29</v>
      </c>
      <c r="D2881" t="s">
        <v>1265</v>
      </c>
      <c r="E2881" t="s">
        <v>142</v>
      </c>
      <c r="F2881">
        <v>49686</v>
      </c>
      <c r="G2881" t="s">
        <v>214</v>
      </c>
      <c r="H2881" t="s">
        <v>80</v>
      </c>
      <c r="I2881" t="s">
        <v>281</v>
      </c>
      <c r="J2881" t="s">
        <v>90</v>
      </c>
      <c r="K2881" t="s">
        <v>42</v>
      </c>
      <c r="L2881" t="s">
        <v>91</v>
      </c>
      <c r="M2881" t="s">
        <v>92</v>
      </c>
      <c r="N2881" s="11" t="s">
        <v>84</v>
      </c>
      <c r="O2881" s="11" t="s">
        <v>2274</v>
      </c>
      <c r="P2881">
        <v>0</v>
      </c>
      <c r="Q2881">
        <v>5</v>
      </c>
      <c r="R2881">
        <v>0</v>
      </c>
      <c r="S2881">
        <v>3.65</v>
      </c>
      <c r="T2881">
        <v>-3.65</v>
      </c>
    </row>
    <row r="2882" spans="1:20" x14ac:dyDescent="0.25">
      <c r="A2882" t="s">
        <v>75</v>
      </c>
      <c r="B2882" t="s">
        <v>1011</v>
      </c>
      <c r="C2882" t="s">
        <v>28</v>
      </c>
      <c r="D2882" t="s">
        <v>1012</v>
      </c>
      <c r="E2882" t="s">
        <v>295</v>
      </c>
      <c r="F2882">
        <v>84098</v>
      </c>
      <c r="G2882" t="s">
        <v>577</v>
      </c>
      <c r="H2882" t="s">
        <v>80</v>
      </c>
      <c r="I2882" t="s">
        <v>81</v>
      </c>
      <c r="J2882" t="s">
        <v>82</v>
      </c>
      <c r="K2882" t="s">
        <v>53</v>
      </c>
      <c r="L2882" t="s">
        <v>228</v>
      </c>
      <c r="M2882" t="s">
        <v>83</v>
      </c>
      <c r="N2882" s="11" t="s">
        <v>84</v>
      </c>
      <c r="O2882" s="11" t="s">
        <v>2274</v>
      </c>
      <c r="P2882">
        <v>-6</v>
      </c>
      <c r="Q2882">
        <v>0</v>
      </c>
      <c r="R2882">
        <v>3387.9</v>
      </c>
      <c r="S2882">
        <v>0</v>
      </c>
      <c r="T2882">
        <v>3387.9</v>
      </c>
    </row>
    <row r="2883" spans="1:20" x14ac:dyDescent="0.25">
      <c r="A2883" t="s">
        <v>75</v>
      </c>
      <c r="B2883" t="s">
        <v>677</v>
      </c>
      <c r="C2883" t="s">
        <v>28</v>
      </c>
      <c r="D2883" t="s">
        <v>678</v>
      </c>
      <c r="E2883" t="s">
        <v>95</v>
      </c>
      <c r="F2883">
        <v>80124</v>
      </c>
      <c r="G2883" t="s">
        <v>944</v>
      </c>
      <c r="H2883" t="s">
        <v>80</v>
      </c>
      <c r="I2883" t="s">
        <v>81</v>
      </c>
      <c r="J2883" t="s">
        <v>82</v>
      </c>
      <c r="K2883" t="s">
        <v>42</v>
      </c>
      <c r="L2883" t="s">
        <v>91</v>
      </c>
      <c r="M2883" t="s">
        <v>83</v>
      </c>
      <c r="N2883" s="11" t="s">
        <v>84</v>
      </c>
      <c r="O2883" s="11" t="s">
        <v>2274</v>
      </c>
      <c r="P2883">
        <v>-5</v>
      </c>
      <c r="Q2883">
        <v>0</v>
      </c>
      <c r="R2883">
        <v>358.25</v>
      </c>
      <c r="S2883">
        <v>0</v>
      </c>
      <c r="T2883">
        <v>358.25</v>
      </c>
    </row>
    <row r="2884" spans="1:20" x14ac:dyDescent="0.25">
      <c r="A2884" t="s">
        <v>75</v>
      </c>
      <c r="B2884" t="s">
        <v>284</v>
      </c>
      <c r="C2884" t="s">
        <v>25</v>
      </c>
      <c r="D2884" t="s">
        <v>285</v>
      </c>
      <c r="E2884" t="s">
        <v>186</v>
      </c>
      <c r="F2884">
        <v>11730</v>
      </c>
      <c r="G2884" t="s">
        <v>1250</v>
      </c>
      <c r="H2884" t="s">
        <v>80</v>
      </c>
      <c r="I2884" t="s">
        <v>81</v>
      </c>
      <c r="J2884" t="s">
        <v>82</v>
      </c>
      <c r="K2884" t="s">
        <v>53</v>
      </c>
      <c r="L2884" t="s">
        <v>248</v>
      </c>
      <c r="M2884" t="s">
        <v>83</v>
      </c>
      <c r="N2884" s="11" t="s">
        <v>84</v>
      </c>
      <c r="O2884" s="11" t="s">
        <v>2274</v>
      </c>
      <c r="P2884">
        <v>-25</v>
      </c>
      <c r="Q2884">
        <v>0</v>
      </c>
      <c r="R2884">
        <v>44.8</v>
      </c>
      <c r="S2884">
        <v>0</v>
      </c>
      <c r="T2884">
        <v>44.8</v>
      </c>
    </row>
    <row r="2885" spans="1:20" x14ac:dyDescent="0.25">
      <c r="A2885" t="s">
        <v>75</v>
      </c>
      <c r="B2885" t="s">
        <v>293</v>
      </c>
      <c r="C2885" t="s">
        <v>28</v>
      </c>
      <c r="D2885" t="s">
        <v>294</v>
      </c>
      <c r="E2885" t="s">
        <v>295</v>
      </c>
      <c r="F2885">
        <v>84107</v>
      </c>
      <c r="G2885" t="s">
        <v>798</v>
      </c>
      <c r="H2885" t="s">
        <v>80</v>
      </c>
      <c r="I2885" t="s">
        <v>81</v>
      </c>
      <c r="J2885" t="s">
        <v>90</v>
      </c>
      <c r="K2885" t="s">
        <v>38</v>
      </c>
      <c r="L2885" t="s">
        <v>111</v>
      </c>
      <c r="M2885" t="s">
        <v>92</v>
      </c>
      <c r="N2885" s="11" t="s">
        <v>84</v>
      </c>
      <c r="O2885" s="11" t="s">
        <v>2274</v>
      </c>
      <c r="P2885">
        <v>0</v>
      </c>
      <c r="Q2885">
        <v>8</v>
      </c>
      <c r="R2885">
        <v>0</v>
      </c>
      <c r="S2885">
        <v>1089.04</v>
      </c>
      <c r="T2885">
        <v>-1089.04</v>
      </c>
    </row>
    <row r="2886" spans="1:20" x14ac:dyDescent="0.25">
      <c r="A2886" t="s">
        <v>75</v>
      </c>
      <c r="B2886" t="s">
        <v>533</v>
      </c>
      <c r="C2886" t="s">
        <v>28</v>
      </c>
      <c r="D2886" t="s">
        <v>534</v>
      </c>
      <c r="E2886" t="s">
        <v>295</v>
      </c>
      <c r="F2886">
        <v>84065</v>
      </c>
      <c r="G2886" t="s">
        <v>323</v>
      </c>
      <c r="H2886" t="s">
        <v>80</v>
      </c>
      <c r="I2886" t="s">
        <v>81</v>
      </c>
      <c r="J2886" t="s">
        <v>90</v>
      </c>
      <c r="K2886" t="s">
        <v>51</v>
      </c>
      <c r="L2886" t="s">
        <v>250</v>
      </c>
      <c r="M2886" t="s">
        <v>92</v>
      </c>
      <c r="N2886" s="11" t="s">
        <v>84</v>
      </c>
      <c r="O2886" s="11" t="s">
        <v>2274</v>
      </c>
      <c r="P2886">
        <v>0</v>
      </c>
      <c r="Q2886">
        <v>28</v>
      </c>
      <c r="R2886">
        <v>0</v>
      </c>
      <c r="S2886">
        <v>-1127.6500000000001</v>
      </c>
      <c r="T2886">
        <v>1127.6500000000001</v>
      </c>
    </row>
    <row r="2887" spans="1:20" x14ac:dyDescent="0.25">
      <c r="A2887" t="s">
        <v>75</v>
      </c>
      <c r="B2887" t="s">
        <v>390</v>
      </c>
      <c r="C2887" t="s">
        <v>20</v>
      </c>
      <c r="D2887" t="s">
        <v>391</v>
      </c>
      <c r="E2887" t="s">
        <v>244</v>
      </c>
      <c r="F2887">
        <v>2021</v>
      </c>
      <c r="G2887" t="s">
        <v>817</v>
      </c>
      <c r="H2887" t="s">
        <v>80</v>
      </c>
      <c r="I2887" t="s">
        <v>81</v>
      </c>
      <c r="J2887" t="s">
        <v>82</v>
      </c>
      <c r="K2887" t="s">
        <v>53</v>
      </c>
      <c r="L2887" t="s">
        <v>193</v>
      </c>
      <c r="M2887" t="s">
        <v>83</v>
      </c>
      <c r="N2887" s="11" t="s">
        <v>84</v>
      </c>
      <c r="O2887" s="11" t="s">
        <v>2274</v>
      </c>
      <c r="P2887">
        <v>-3</v>
      </c>
      <c r="Q2887">
        <v>0</v>
      </c>
      <c r="R2887">
        <v>321.08999999999997</v>
      </c>
      <c r="S2887">
        <v>0</v>
      </c>
      <c r="T2887">
        <v>321.08999999999997</v>
      </c>
    </row>
    <row r="2888" spans="1:20" x14ac:dyDescent="0.25">
      <c r="A2888" t="s">
        <v>75</v>
      </c>
      <c r="B2888" t="s">
        <v>1692</v>
      </c>
      <c r="C2888" t="s">
        <v>19</v>
      </c>
      <c r="D2888" t="s">
        <v>1693</v>
      </c>
      <c r="E2888" t="s">
        <v>147</v>
      </c>
      <c r="F2888">
        <v>85283</v>
      </c>
      <c r="G2888" t="s">
        <v>911</v>
      </c>
      <c r="H2888" t="s">
        <v>80</v>
      </c>
      <c r="I2888" t="s">
        <v>81</v>
      </c>
      <c r="J2888" t="s">
        <v>82</v>
      </c>
      <c r="K2888" t="s">
        <v>42</v>
      </c>
      <c r="L2888" t="s">
        <v>91</v>
      </c>
      <c r="M2888" t="s">
        <v>83</v>
      </c>
      <c r="N2888" s="11" t="s">
        <v>84</v>
      </c>
      <c r="O2888" s="11" t="s">
        <v>2274</v>
      </c>
      <c r="P2888">
        <v>-12</v>
      </c>
      <c r="Q2888">
        <v>0</v>
      </c>
      <c r="R2888">
        <v>28.2</v>
      </c>
      <c r="S2888">
        <v>0</v>
      </c>
      <c r="T2888">
        <v>28.2</v>
      </c>
    </row>
    <row r="2889" spans="1:20" x14ac:dyDescent="0.25">
      <c r="A2889" t="s">
        <v>75</v>
      </c>
      <c r="B2889" t="s">
        <v>1060</v>
      </c>
      <c r="C2889" t="s">
        <v>27</v>
      </c>
      <c r="D2889" t="s">
        <v>999</v>
      </c>
      <c r="E2889" t="s">
        <v>114</v>
      </c>
      <c r="F2889">
        <v>33765</v>
      </c>
      <c r="G2889" t="s">
        <v>1162</v>
      </c>
      <c r="H2889" t="s">
        <v>80</v>
      </c>
      <c r="I2889" t="s">
        <v>81</v>
      </c>
      <c r="J2889" t="s">
        <v>82</v>
      </c>
      <c r="K2889" t="s">
        <v>53</v>
      </c>
      <c r="L2889" t="s">
        <v>767</v>
      </c>
      <c r="M2889" t="s">
        <v>83</v>
      </c>
      <c r="N2889" s="11" t="s">
        <v>84</v>
      </c>
      <c r="O2889" s="11" t="s">
        <v>2274</v>
      </c>
      <c r="P2889">
        <v>-8</v>
      </c>
      <c r="Q2889">
        <v>0</v>
      </c>
      <c r="R2889">
        <v>1628.8</v>
      </c>
      <c r="S2889">
        <v>0</v>
      </c>
      <c r="T2889">
        <v>1628.8</v>
      </c>
    </row>
    <row r="2890" spans="1:20" x14ac:dyDescent="0.25">
      <c r="A2890" t="s">
        <v>75</v>
      </c>
      <c r="B2890" t="s">
        <v>242</v>
      </c>
      <c r="C2890" t="s">
        <v>20</v>
      </c>
      <c r="D2890" t="s">
        <v>243</v>
      </c>
      <c r="E2890" t="s">
        <v>244</v>
      </c>
      <c r="F2890">
        <v>2122</v>
      </c>
      <c r="G2890" t="s">
        <v>1281</v>
      </c>
      <c r="H2890" t="s">
        <v>80</v>
      </c>
      <c r="I2890" t="s">
        <v>81</v>
      </c>
      <c r="J2890" t="s">
        <v>90</v>
      </c>
      <c r="K2890" t="s">
        <v>38</v>
      </c>
      <c r="L2890" t="s">
        <v>129</v>
      </c>
      <c r="M2890" t="s">
        <v>92</v>
      </c>
      <c r="N2890" s="11" t="s">
        <v>84</v>
      </c>
      <c r="O2890" s="11" t="s">
        <v>2274</v>
      </c>
      <c r="P2890">
        <v>0</v>
      </c>
      <c r="Q2890">
        <v>1</v>
      </c>
      <c r="R2890">
        <v>0</v>
      </c>
      <c r="S2890">
        <v>118.45</v>
      </c>
      <c r="T2890">
        <v>-118.45</v>
      </c>
    </row>
    <row r="2891" spans="1:20" x14ac:dyDescent="0.25">
      <c r="A2891" t="s">
        <v>75</v>
      </c>
      <c r="B2891" t="s">
        <v>112</v>
      </c>
      <c r="C2891" t="s">
        <v>27</v>
      </c>
      <c r="D2891" t="s">
        <v>113</v>
      </c>
      <c r="E2891" t="s">
        <v>114</v>
      </c>
      <c r="F2891">
        <v>32256</v>
      </c>
      <c r="G2891" t="s">
        <v>450</v>
      </c>
      <c r="H2891" t="s">
        <v>80</v>
      </c>
      <c r="I2891" t="s">
        <v>81</v>
      </c>
      <c r="J2891" t="s">
        <v>90</v>
      </c>
      <c r="K2891" t="s">
        <v>51</v>
      </c>
      <c r="L2891" t="s">
        <v>250</v>
      </c>
      <c r="M2891" t="s">
        <v>92</v>
      </c>
      <c r="N2891" s="11" t="s">
        <v>84</v>
      </c>
      <c r="O2891" s="11" t="s">
        <v>2274</v>
      </c>
      <c r="P2891">
        <v>0</v>
      </c>
      <c r="Q2891">
        <v>2</v>
      </c>
      <c r="R2891">
        <v>0</v>
      </c>
      <c r="S2891">
        <v>15.5</v>
      </c>
      <c r="T2891">
        <v>-15.5</v>
      </c>
    </row>
    <row r="2892" spans="1:20" x14ac:dyDescent="0.25">
      <c r="A2892" t="s">
        <v>75</v>
      </c>
      <c r="B2892" t="s">
        <v>2277</v>
      </c>
      <c r="C2892" t="s">
        <v>19</v>
      </c>
      <c r="D2892" t="s">
        <v>1235</v>
      </c>
      <c r="E2892" t="s">
        <v>118</v>
      </c>
      <c r="F2892">
        <v>90048</v>
      </c>
      <c r="G2892" t="s">
        <v>1796</v>
      </c>
      <c r="H2892" t="s">
        <v>80</v>
      </c>
      <c r="I2892" t="s">
        <v>81</v>
      </c>
      <c r="J2892" t="s">
        <v>90</v>
      </c>
      <c r="K2892" t="s">
        <v>53</v>
      </c>
      <c r="L2892" t="s">
        <v>248</v>
      </c>
      <c r="M2892" t="s">
        <v>92</v>
      </c>
      <c r="N2892" s="11" t="s">
        <v>84</v>
      </c>
      <c r="O2892" s="11" t="s">
        <v>2274</v>
      </c>
      <c r="P2892">
        <v>0</v>
      </c>
      <c r="Q2892">
        <v>20</v>
      </c>
      <c r="R2892">
        <v>0</v>
      </c>
      <c r="S2892">
        <v>63</v>
      </c>
      <c r="T2892">
        <v>-63</v>
      </c>
    </row>
    <row r="2893" spans="1:20" x14ac:dyDescent="0.25">
      <c r="A2893" t="s">
        <v>75</v>
      </c>
      <c r="B2893" t="s">
        <v>1174</v>
      </c>
      <c r="C2893" t="s">
        <v>26</v>
      </c>
      <c r="D2893" t="s">
        <v>1175</v>
      </c>
      <c r="E2893" t="s">
        <v>109</v>
      </c>
      <c r="F2893">
        <v>28117</v>
      </c>
      <c r="G2893" t="s">
        <v>119</v>
      </c>
      <c r="H2893" t="s">
        <v>80</v>
      </c>
      <c r="I2893" t="s">
        <v>81</v>
      </c>
      <c r="J2893" t="s">
        <v>82</v>
      </c>
      <c r="K2893" t="s">
        <v>38</v>
      </c>
      <c r="L2893" t="s">
        <v>111</v>
      </c>
      <c r="M2893" t="s">
        <v>83</v>
      </c>
      <c r="N2893" s="11" t="s">
        <v>84</v>
      </c>
      <c r="O2893" s="11" t="s">
        <v>2274</v>
      </c>
      <c r="P2893">
        <v>-6</v>
      </c>
      <c r="Q2893">
        <v>0</v>
      </c>
      <c r="R2893">
        <v>691.2</v>
      </c>
      <c r="S2893">
        <v>0</v>
      </c>
      <c r="T2893">
        <v>691.2</v>
      </c>
    </row>
    <row r="2894" spans="1:20" x14ac:dyDescent="0.25">
      <c r="A2894" t="s">
        <v>75</v>
      </c>
      <c r="B2894" t="s">
        <v>494</v>
      </c>
      <c r="C2894" t="s">
        <v>27</v>
      </c>
      <c r="D2894" t="s">
        <v>495</v>
      </c>
      <c r="E2894" t="s">
        <v>114</v>
      </c>
      <c r="F2894">
        <v>33619</v>
      </c>
      <c r="G2894" t="s">
        <v>692</v>
      </c>
      <c r="H2894" t="s">
        <v>80</v>
      </c>
      <c r="I2894" t="s">
        <v>281</v>
      </c>
      <c r="J2894" t="s">
        <v>82</v>
      </c>
      <c r="K2894" t="s">
        <v>42</v>
      </c>
      <c r="L2894" t="s">
        <v>97</v>
      </c>
      <c r="M2894" t="s">
        <v>83</v>
      </c>
      <c r="N2894" s="11" t="s">
        <v>84</v>
      </c>
      <c r="O2894" s="11" t="s">
        <v>2274</v>
      </c>
      <c r="P2894">
        <v>-12</v>
      </c>
      <c r="Q2894">
        <v>0</v>
      </c>
      <c r="R2894">
        <v>26.4</v>
      </c>
      <c r="S2894">
        <v>0</v>
      </c>
      <c r="T2894">
        <v>26.4</v>
      </c>
    </row>
    <row r="2895" spans="1:20" x14ac:dyDescent="0.25">
      <c r="A2895" t="s">
        <v>75</v>
      </c>
      <c r="B2895" t="s">
        <v>225</v>
      </c>
      <c r="C2895" t="s">
        <v>19</v>
      </c>
      <c r="D2895" t="s">
        <v>226</v>
      </c>
      <c r="E2895" t="s">
        <v>147</v>
      </c>
      <c r="F2895">
        <v>85204</v>
      </c>
      <c r="G2895" t="s">
        <v>181</v>
      </c>
      <c r="H2895" t="s">
        <v>80</v>
      </c>
      <c r="I2895" t="s">
        <v>81</v>
      </c>
      <c r="J2895" t="s">
        <v>82</v>
      </c>
      <c r="K2895" t="s">
        <v>38</v>
      </c>
      <c r="L2895" t="s">
        <v>111</v>
      </c>
      <c r="M2895" t="s">
        <v>83</v>
      </c>
      <c r="N2895" s="11" t="s">
        <v>84</v>
      </c>
      <c r="O2895" s="11" t="s">
        <v>2274</v>
      </c>
      <c r="P2895">
        <v>-2</v>
      </c>
      <c r="Q2895">
        <v>0</v>
      </c>
      <c r="R2895">
        <v>295.68</v>
      </c>
      <c r="S2895">
        <v>0</v>
      </c>
      <c r="T2895">
        <v>295.68</v>
      </c>
    </row>
    <row r="2896" spans="1:20" x14ac:dyDescent="0.25">
      <c r="A2896" t="s">
        <v>75</v>
      </c>
      <c r="B2896" t="s">
        <v>803</v>
      </c>
      <c r="C2896" t="s">
        <v>30</v>
      </c>
      <c r="D2896" t="s">
        <v>804</v>
      </c>
      <c r="E2896" t="s">
        <v>337</v>
      </c>
      <c r="F2896">
        <v>53718</v>
      </c>
      <c r="G2896" t="s">
        <v>1490</v>
      </c>
      <c r="H2896" t="s">
        <v>80</v>
      </c>
      <c r="I2896" t="s">
        <v>81</v>
      </c>
      <c r="J2896" t="s">
        <v>90</v>
      </c>
      <c r="K2896" t="s">
        <v>53</v>
      </c>
      <c r="L2896" t="s">
        <v>248</v>
      </c>
      <c r="M2896" t="s">
        <v>92</v>
      </c>
      <c r="N2896" s="11" t="s">
        <v>84</v>
      </c>
      <c r="O2896" s="11" t="s">
        <v>2274</v>
      </c>
      <c r="P2896">
        <v>0</v>
      </c>
      <c r="Q2896">
        <v>1</v>
      </c>
      <c r="R2896">
        <v>0</v>
      </c>
      <c r="S2896">
        <v>4.5</v>
      </c>
      <c r="T2896">
        <v>-4.5</v>
      </c>
    </row>
    <row r="2897" spans="1:20" x14ac:dyDescent="0.25">
      <c r="A2897" t="s">
        <v>75</v>
      </c>
      <c r="B2897" t="s">
        <v>167</v>
      </c>
      <c r="C2897" t="s">
        <v>28</v>
      </c>
      <c r="D2897" t="s">
        <v>168</v>
      </c>
      <c r="E2897" t="s">
        <v>95</v>
      </c>
      <c r="F2897">
        <v>80550</v>
      </c>
      <c r="G2897" t="s">
        <v>1733</v>
      </c>
      <c r="H2897" t="s">
        <v>80</v>
      </c>
      <c r="I2897" t="s">
        <v>281</v>
      </c>
      <c r="J2897" t="s">
        <v>90</v>
      </c>
      <c r="K2897" t="s">
        <v>54</v>
      </c>
      <c r="L2897" t="s">
        <v>824</v>
      </c>
      <c r="M2897" t="s">
        <v>92</v>
      </c>
      <c r="N2897" s="11" t="s">
        <v>84</v>
      </c>
      <c r="O2897" s="11" t="s">
        <v>2274</v>
      </c>
      <c r="P2897">
        <v>0</v>
      </c>
      <c r="Q2897">
        <v>8</v>
      </c>
      <c r="R2897">
        <v>0</v>
      </c>
      <c r="S2897">
        <v>24.96</v>
      </c>
      <c r="T2897">
        <v>-24.96</v>
      </c>
    </row>
    <row r="2898" spans="1:20" x14ac:dyDescent="0.25">
      <c r="A2898" t="s">
        <v>75</v>
      </c>
      <c r="B2898" t="s">
        <v>2277</v>
      </c>
      <c r="C2898" t="s">
        <v>19</v>
      </c>
      <c r="D2898" t="s">
        <v>1235</v>
      </c>
      <c r="E2898" t="s">
        <v>118</v>
      </c>
      <c r="F2898">
        <v>90048</v>
      </c>
      <c r="G2898" t="s">
        <v>247</v>
      </c>
      <c r="H2898" t="s">
        <v>80</v>
      </c>
      <c r="I2898" t="s">
        <v>81</v>
      </c>
      <c r="J2898" t="s">
        <v>90</v>
      </c>
      <c r="K2898" t="s">
        <v>53</v>
      </c>
      <c r="L2898" t="s">
        <v>248</v>
      </c>
      <c r="M2898" t="s">
        <v>92</v>
      </c>
      <c r="N2898" s="11" t="s">
        <v>84</v>
      </c>
      <c r="O2898" s="11" t="s">
        <v>2274</v>
      </c>
      <c r="P2898">
        <v>0</v>
      </c>
      <c r="Q2898">
        <v>40</v>
      </c>
      <c r="R2898">
        <v>0</v>
      </c>
      <c r="S2898">
        <v>96.8</v>
      </c>
      <c r="T2898">
        <v>-96.8</v>
      </c>
    </row>
    <row r="2899" spans="1:20" x14ac:dyDescent="0.25">
      <c r="A2899" t="s">
        <v>75</v>
      </c>
      <c r="B2899" t="s">
        <v>395</v>
      </c>
      <c r="C2899" t="s">
        <v>24</v>
      </c>
      <c r="D2899" t="s">
        <v>396</v>
      </c>
      <c r="E2899" t="s">
        <v>397</v>
      </c>
      <c r="F2899">
        <v>55439</v>
      </c>
      <c r="G2899" t="s">
        <v>512</v>
      </c>
      <c r="H2899" t="s">
        <v>80</v>
      </c>
      <c r="I2899" t="s">
        <v>81</v>
      </c>
      <c r="J2899" t="s">
        <v>82</v>
      </c>
      <c r="K2899" t="s">
        <v>42</v>
      </c>
      <c r="L2899" t="s">
        <v>91</v>
      </c>
      <c r="M2899" t="s">
        <v>83</v>
      </c>
      <c r="N2899" s="11" t="s">
        <v>84</v>
      </c>
      <c r="O2899" s="11" t="s">
        <v>2274</v>
      </c>
      <c r="P2899">
        <v>-49</v>
      </c>
      <c r="Q2899">
        <v>0</v>
      </c>
      <c r="R2899">
        <v>2054.5</v>
      </c>
      <c r="S2899">
        <v>0</v>
      </c>
      <c r="T2899">
        <v>2054.5</v>
      </c>
    </row>
    <row r="2900" spans="1:20" x14ac:dyDescent="0.25">
      <c r="A2900" t="s">
        <v>75</v>
      </c>
      <c r="B2900" t="s">
        <v>189</v>
      </c>
      <c r="C2900" t="s">
        <v>18</v>
      </c>
      <c r="D2900" t="s">
        <v>190</v>
      </c>
      <c r="E2900" t="s">
        <v>191</v>
      </c>
      <c r="F2900">
        <v>76262</v>
      </c>
      <c r="G2900" t="s">
        <v>697</v>
      </c>
      <c r="H2900" t="s">
        <v>80</v>
      </c>
      <c r="I2900" t="s">
        <v>281</v>
      </c>
      <c r="J2900" t="s">
        <v>82</v>
      </c>
      <c r="K2900" t="s">
        <v>42</v>
      </c>
      <c r="L2900" t="s">
        <v>91</v>
      </c>
      <c r="M2900" t="s">
        <v>83</v>
      </c>
      <c r="N2900" s="11" t="s">
        <v>84</v>
      </c>
      <c r="O2900" s="11" t="s">
        <v>2274</v>
      </c>
      <c r="P2900">
        <v>77</v>
      </c>
      <c r="Q2900">
        <v>0</v>
      </c>
      <c r="R2900">
        <v>712.25</v>
      </c>
      <c r="S2900">
        <v>0</v>
      </c>
      <c r="T2900">
        <v>712.25</v>
      </c>
    </row>
    <row r="2901" spans="1:20" x14ac:dyDescent="0.25">
      <c r="A2901" t="s">
        <v>75</v>
      </c>
      <c r="B2901" t="s">
        <v>1702</v>
      </c>
      <c r="C2901" t="s">
        <v>20</v>
      </c>
      <c r="D2901" t="s">
        <v>1703</v>
      </c>
      <c r="E2901" t="s">
        <v>1704</v>
      </c>
      <c r="F2901">
        <v>4097</v>
      </c>
      <c r="G2901" t="s">
        <v>402</v>
      </c>
      <c r="H2901" t="s">
        <v>80</v>
      </c>
      <c r="I2901" t="s">
        <v>81</v>
      </c>
      <c r="J2901" t="s">
        <v>365</v>
      </c>
      <c r="K2901" t="s">
        <v>39</v>
      </c>
      <c r="L2901" t="s">
        <v>39</v>
      </c>
      <c r="M2901" t="s">
        <v>92</v>
      </c>
      <c r="N2901" s="11" t="s">
        <v>84</v>
      </c>
      <c r="O2901" s="11" t="s">
        <v>2274</v>
      </c>
      <c r="P2901">
        <v>-1</v>
      </c>
      <c r="Q2901">
        <v>0</v>
      </c>
      <c r="R2901">
        <v>295</v>
      </c>
      <c r="S2901">
        <v>0</v>
      </c>
      <c r="T2901">
        <v>295</v>
      </c>
    </row>
    <row r="2902" spans="1:20" x14ac:dyDescent="0.25">
      <c r="A2902" t="s">
        <v>75</v>
      </c>
      <c r="B2902" t="s">
        <v>498</v>
      </c>
      <c r="C2902" t="s">
        <v>31</v>
      </c>
      <c r="D2902" t="s">
        <v>499</v>
      </c>
      <c r="E2902" t="s">
        <v>114</v>
      </c>
      <c r="F2902">
        <v>33166</v>
      </c>
      <c r="G2902" t="s">
        <v>1734</v>
      </c>
      <c r="H2902" t="s">
        <v>80</v>
      </c>
      <c r="I2902" t="s">
        <v>81</v>
      </c>
      <c r="J2902" t="s">
        <v>90</v>
      </c>
      <c r="K2902" t="s">
        <v>53</v>
      </c>
      <c r="L2902" t="s">
        <v>1286</v>
      </c>
      <c r="M2902" t="s">
        <v>92</v>
      </c>
      <c r="N2902" s="11" t="s">
        <v>84</v>
      </c>
      <c r="O2902" s="11" t="s">
        <v>2274</v>
      </c>
      <c r="P2902">
        <v>-1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75</v>
      </c>
      <c r="B2903" t="s">
        <v>372</v>
      </c>
      <c r="C2903" t="s">
        <v>19</v>
      </c>
      <c r="D2903" t="s">
        <v>172</v>
      </c>
      <c r="E2903" t="s">
        <v>147</v>
      </c>
      <c r="F2903">
        <v>85255</v>
      </c>
      <c r="G2903" t="s">
        <v>1038</v>
      </c>
      <c r="H2903" t="s">
        <v>80</v>
      </c>
      <c r="I2903" t="s">
        <v>81</v>
      </c>
      <c r="J2903" t="s">
        <v>82</v>
      </c>
      <c r="K2903" t="s">
        <v>53</v>
      </c>
      <c r="L2903" t="s">
        <v>165</v>
      </c>
      <c r="M2903" t="s">
        <v>83</v>
      </c>
      <c r="N2903" s="11" t="s">
        <v>84</v>
      </c>
      <c r="O2903" s="11" t="s">
        <v>2274</v>
      </c>
      <c r="P2903">
        <v>15</v>
      </c>
      <c r="Q2903">
        <v>0</v>
      </c>
      <c r="R2903">
        <v>2160.4699999999998</v>
      </c>
      <c r="S2903">
        <v>0</v>
      </c>
      <c r="T2903">
        <v>2160.4699999999998</v>
      </c>
    </row>
    <row r="2904" spans="1:20" x14ac:dyDescent="0.25">
      <c r="A2904" t="s">
        <v>75</v>
      </c>
      <c r="B2904" t="s">
        <v>255</v>
      </c>
      <c r="C2904" t="s">
        <v>29</v>
      </c>
      <c r="D2904" t="s">
        <v>256</v>
      </c>
      <c r="E2904" t="s">
        <v>100</v>
      </c>
      <c r="F2904">
        <v>46077</v>
      </c>
      <c r="G2904" t="s">
        <v>548</v>
      </c>
      <c r="H2904" t="s">
        <v>80</v>
      </c>
      <c r="I2904" t="s">
        <v>164</v>
      </c>
      <c r="J2904" t="s">
        <v>90</v>
      </c>
      <c r="K2904" t="s">
        <v>42</v>
      </c>
      <c r="L2904" t="s">
        <v>91</v>
      </c>
      <c r="M2904" t="s">
        <v>188</v>
      </c>
      <c r="N2904" s="11" t="s">
        <v>84</v>
      </c>
      <c r="O2904" s="11" t="s">
        <v>2274</v>
      </c>
      <c r="P2904">
        <v>0</v>
      </c>
      <c r="Q2904">
        <v>5</v>
      </c>
      <c r="R2904">
        <v>0</v>
      </c>
      <c r="S2904">
        <v>62.5</v>
      </c>
      <c r="T2904">
        <v>-62.5</v>
      </c>
    </row>
    <row r="2905" spans="1:20" x14ac:dyDescent="0.25">
      <c r="A2905" t="s">
        <v>75</v>
      </c>
      <c r="B2905" t="s">
        <v>432</v>
      </c>
      <c r="C2905" t="s">
        <v>25</v>
      </c>
      <c r="D2905" t="s">
        <v>433</v>
      </c>
      <c r="E2905" t="s">
        <v>186</v>
      </c>
      <c r="F2905">
        <v>11023</v>
      </c>
      <c r="G2905" t="s">
        <v>761</v>
      </c>
      <c r="H2905" t="s">
        <v>80</v>
      </c>
      <c r="I2905" t="s">
        <v>164</v>
      </c>
      <c r="J2905" t="s">
        <v>90</v>
      </c>
      <c r="K2905" t="s">
        <v>38</v>
      </c>
      <c r="L2905" t="s">
        <v>129</v>
      </c>
      <c r="M2905" t="s">
        <v>92</v>
      </c>
      <c r="N2905" s="11" t="s">
        <v>84</v>
      </c>
      <c r="O2905" s="11" t="s">
        <v>2274</v>
      </c>
      <c r="P2905">
        <v>0</v>
      </c>
      <c r="Q2905">
        <v>1</v>
      </c>
      <c r="R2905">
        <v>0</v>
      </c>
      <c r="S2905">
        <v>32.97</v>
      </c>
      <c r="T2905">
        <v>-32.97</v>
      </c>
    </row>
    <row r="2906" spans="1:20" x14ac:dyDescent="0.25">
      <c r="A2906" t="s">
        <v>75</v>
      </c>
      <c r="B2906" t="s">
        <v>682</v>
      </c>
      <c r="C2906" t="s">
        <v>29</v>
      </c>
      <c r="D2906" t="s">
        <v>683</v>
      </c>
      <c r="E2906" t="s">
        <v>87</v>
      </c>
      <c r="F2906">
        <v>44114</v>
      </c>
      <c r="G2906" t="s">
        <v>224</v>
      </c>
      <c r="H2906" t="s">
        <v>80</v>
      </c>
      <c r="I2906" t="s">
        <v>81</v>
      </c>
      <c r="J2906" t="s">
        <v>82</v>
      </c>
      <c r="K2906" t="s">
        <v>38</v>
      </c>
      <c r="L2906" t="s">
        <v>111</v>
      </c>
      <c r="M2906" t="s">
        <v>83</v>
      </c>
      <c r="N2906" s="11" t="s">
        <v>84</v>
      </c>
      <c r="O2906" s="11" t="s">
        <v>2274</v>
      </c>
      <c r="P2906">
        <v>-4</v>
      </c>
      <c r="Q2906">
        <v>0</v>
      </c>
      <c r="R2906">
        <v>460.8</v>
      </c>
      <c r="S2906">
        <v>0</v>
      </c>
      <c r="T2906">
        <v>460.8</v>
      </c>
    </row>
    <row r="2907" spans="1:20" x14ac:dyDescent="0.25">
      <c r="A2907" t="s">
        <v>75</v>
      </c>
      <c r="B2907" t="s">
        <v>107</v>
      </c>
      <c r="C2907" t="s">
        <v>26</v>
      </c>
      <c r="D2907" t="s">
        <v>108</v>
      </c>
      <c r="E2907" t="s">
        <v>109</v>
      </c>
      <c r="F2907">
        <v>28270</v>
      </c>
      <c r="G2907" t="s">
        <v>795</v>
      </c>
      <c r="H2907" t="s">
        <v>80</v>
      </c>
      <c r="I2907" t="s">
        <v>81</v>
      </c>
      <c r="J2907" t="s">
        <v>82</v>
      </c>
      <c r="K2907" t="s">
        <v>53</v>
      </c>
      <c r="L2907" t="s">
        <v>675</v>
      </c>
      <c r="M2907" t="s">
        <v>83</v>
      </c>
      <c r="N2907" s="11" t="s">
        <v>84</v>
      </c>
      <c r="O2907" s="11" t="s">
        <v>2274</v>
      </c>
      <c r="P2907">
        <v>-10</v>
      </c>
      <c r="Q2907">
        <v>0</v>
      </c>
      <c r="R2907">
        <v>857.5</v>
      </c>
      <c r="S2907">
        <v>0</v>
      </c>
      <c r="T2907">
        <v>857.5</v>
      </c>
    </row>
    <row r="2908" spans="1:20" x14ac:dyDescent="0.25">
      <c r="A2908" t="s">
        <v>75</v>
      </c>
      <c r="B2908" t="s">
        <v>1258</v>
      </c>
      <c r="C2908" t="s">
        <v>23</v>
      </c>
      <c r="D2908" t="s">
        <v>1259</v>
      </c>
      <c r="E2908" t="s">
        <v>327</v>
      </c>
      <c r="F2908">
        <v>97301</v>
      </c>
      <c r="G2908" t="s">
        <v>514</v>
      </c>
      <c r="H2908" t="s">
        <v>80</v>
      </c>
      <c r="I2908" t="s">
        <v>81</v>
      </c>
      <c r="J2908" t="s">
        <v>82</v>
      </c>
      <c r="K2908" t="s">
        <v>38</v>
      </c>
      <c r="L2908" t="s">
        <v>111</v>
      </c>
      <c r="M2908" t="s">
        <v>83</v>
      </c>
      <c r="N2908" s="11" t="s">
        <v>84</v>
      </c>
      <c r="O2908" s="11" t="s">
        <v>2274</v>
      </c>
      <c r="P2908">
        <v>-1</v>
      </c>
      <c r="Q2908">
        <v>0</v>
      </c>
      <c r="R2908">
        <v>163.9</v>
      </c>
      <c r="S2908">
        <v>0</v>
      </c>
      <c r="T2908">
        <v>163.9</v>
      </c>
    </row>
    <row r="2909" spans="1:20" x14ac:dyDescent="0.25">
      <c r="A2909" t="s">
        <v>75</v>
      </c>
      <c r="B2909" t="s">
        <v>498</v>
      </c>
      <c r="C2909" t="s">
        <v>31</v>
      </c>
      <c r="D2909" t="s">
        <v>499</v>
      </c>
      <c r="E2909" t="s">
        <v>114</v>
      </c>
      <c r="F2909">
        <v>33166</v>
      </c>
      <c r="G2909" t="s">
        <v>1735</v>
      </c>
      <c r="H2909" t="s">
        <v>80</v>
      </c>
      <c r="I2909" t="s">
        <v>81</v>
      </c>
      <c r="J2909" t="s">
        <v>82</v>
      </c>
      <c r="K2909" t="s">
        <v>44</v>
      </c>
      <c r="L2909" t="s">
        <v>1303</v>
      </c>
      <c r="M2909" t="s">
        <v>83</v>
      </c>
      <c r="N2909" s="11" t="s">
        <v>84</v>
      </c>
      <c r="O2909" s="11" t="s">
        <v>2274</v>
      </c>
      <c r="P2909">
        <v>-1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75</v>
      </c>
      <c r="B2910" t="s">
        <v>167</v>
      </c>
      <c r="C2910" t="s">
        <v>28</v>
      </c>
      <c r="D2910" t="s">
        <v>168</v>
      </c>
      <c r="E2910" t="s">
        <v>95</v>
      </c>
      <c r="F2910">
        <v>80550</v>
      </c>
      <c r="G2910" t="s">
        <v>1736</v>
      </c>
      <c r="H2910" t="s">
        <v>80</v>
      </c>
      <c r="I2910" t="s">
        <v>89</v>
      </c>
      <c r="J2910" t="s">
        <v>90</v>
      </c>
      <c r="K2910" t="s">
        <v>37</v>
      </c>
      <c r="L2910" t="s">
        <v>584</v>
      </c>
      <c r="M2910" t="s">
        <v>92</v>
      </c>
      <c r="N2910" s="11" t="s">
        <v>84</v>
      </c>
      <c r="O2910" s="11" t="s">
        <v>2274</v>
      </c>
      <c r="P2910">
        <v>-1412</v>
      </c>
      <c r="Q2910">
        <v>0</v>
      </c>
      <c r="R2910">
        <v>13251.84</v>
      </c>
      <c r="S2910">
        <v>0</v>
      </c>
      <c r="T2910">
        <v>13251.84</v>
      </c>
    </row>
    <row r="2911" spans="1:20" x14ac:dyDescent="0.25">
      <c r="A2911" t="s">
        <v>75</v>
      </c>
      <c r="B2911" t="s">
        <v>2241</v>
      </c>
      <c r="C2911" t="s">
        <v>20</v>
      </c>
      <c r="D2911" t="s">
        <v>2242</v>
      </c>
      <c r="E2911" t="s">
        <v>244</v>
      </c>
      <c r="F2911">
        <v>2356</v>
      </c>
      <c r="G2911" t="s">
        <v>585</v>
      </c>
      <c r="H2911" t="s">
        <v>80</v>
      </c>
      <c r="I2911" t="s">
        <v>81</v>
      </c>
      <c r="J2911" t="s">
        <v>82</v>
      </c>
      <c r="K2911" t="s">
        <v>38</v>
      </c>
      <c r="L2911" t="s">
        <v>111</v>
      </c>
      <c r="M2911" t="s">
        <v>83</v>
      </c>
      <c r="N2911" s="11" t="s">
        <v>84</v>
      </c>
      <c r="O2911" s="11" t="s">
        <v>2274</v>
      </c>
      <c r="P2911">
        <v>1</v>
      </c>
      <c r="Q2911">
        <v>0</v>
      </c>
      <c r="R2911">
        <v>149.80000000000001</v>
      </c>
      <c r="S2911">
        <v>0</v>
      </c>
      <c r="T2911">
        <v>149.80000000000001</v>
      </c>
    </row>
    <row r="2912" spans="1:20" x14ac:dyDescent="0.25">
      <c r="A2912" t="s">
        <v>75</v>
      </c>
      <c r="B2912" t="s">
        <v>948</v>
      </c>
      <c r="C2912" t="s">
        <v>26</v>
      </c>
      <c r="D2912" t="s">
        <v>949</v>
      </c>
      <c r="E2912" t="s">
        <v>105</v>
      </c>
      <c r="F2912">
        <v>29464</v>
      </c>
      <c r="G2912" t="s">
        <v>1469</v>
      </c>
      <c r="H2912" t="s">
        <v>80</v>
      </c>
      <c r="I2912" t="s">
        <v>81</v>
      </c>
      <c r="J2912" t="s">
        <v>90</v>
      </c>
      <c r="K2912" t="s">
        <v>51</v>
      </c>
      <c r="L2912" t="s">
        <v>250</v>
      </c>
      <c r="M2912" t="s">
        <v>92</v>
      </c>
      <c r="N2912" s="11" t="s">
        <v>84</v>
      </c>
      <c r="O2912" s="11" t="s">
        <v>2274</v>
      </c>
      <c r="P2912">
        <v>0</v>
      </c>
      <c r="Q2912">
        <v>4</v>
      </c>
      <c r="R2912">
        <v>0</v>
      </c>
      <c r="S2912">
        <v>115.4</v>
      </c>
      <c r="T2912">
        <v>-115.4</v>
      </c>
    </row>
    <row r="2913" spans="1:20" x14ac:dyDescent="0.25">
      <c r="A2913" t="s">
        <v>75</v>
      </c>
      <c r="B2913" t="s">
        <v>242</v>
      </c>
      <c r="C2913" t="s">
        <v>20</v>
      </c>
      <c r="D2913" t="s">
        <v>243</v>
      </c>
      <c r="E2913" t="s">
        <v>244</v>
      </c>
      <c r="F2913">
        <v>2122</v>
      </c>
      <c r="G2913" t="s">
        <v>1033</v>
      </c>
      <c r="H2913" t="s">
        <v>80</v>
      </c>
      <c r="I2913" t="s">
        <v>89</v>
      </c>
      <c r="J2913" t="s">
        <v>90</v>
      </c>
      <c r="K2913" t="s">
        <v>53</v>
      </c>
      <c r="L2913" t="s">
        <v>368</v>
      </c>
      <c r="M2913" t="s">
        <v>92</v>
      </c>
      <c r="N2913" s="11" t="s">
        <v>84</v>
      </c>
      <c r="O2913" s="11" t="s">
        <v>2274</v>
      </c>
      <c r="P2913">
        <v>0</v>
      </c>
      <c r="Q2913">
        <v>14</v>
      </c>
      <c r="R2913">
        <v>0</v>
      </c>
      <c r="S2913">
        <v>1925</v>
      </c>
      <c r="T2913">
        <v>-1925</v>
      </c>
    </row>
    <row r="2914" spans="1:20" x14ac:dyDescent="0.25">
      <c r="A2914" t="s">
        <v>75</v>
      </c>
      <c r="B2914" t="s">
        <v>471</v>
      </c>
      <c r="C2914" t="s">
        <v>28</v>
      </c>
      <c r="D2914" t="s">
        <v>472</v>
      </c>
      <c r="E2914" t="s">
        <v>95</v>
      </c>
      <c r="F2914" t="s">
        <v>473</v>
      </c>
      <c r="G2914" t="s">
        <v>477</v>
      </c>
      <c r="H2914" t="s">
        <v>80</v>
      </c>
      <c r="I2914" t="s">
        <v>81</v>
      </c>
      <c r="J2914" t="s">
        <v>90</v>
      </c>
      <c r="K2914" t="s">
        <v>38</v>
      </c>
      <c r="L2914" t="s">
        <v>111</v>
      </c>
      <c r="M2914" t="s">
        <v>92</v>
      </c>
      <c r="N2914" s="11" t="s">
        <v>84</v>
      </c>
      <c r="O2914" s="11" t="s">
        <v>2274</v>
      </c>
      <c r="P2914">
        <v>0</v>
      </c>
      <c r="Q2914">
        <v>14</v>
      </c>
      <c r="R2914">
        <v>0</v>
      </c>
      <c r="S2914">
        <v>1612.8</v>
      </c>
      <c r="T2914">
        <v>-1612.8</v>
      </c>
    </row>
    <row r="2915" spans="1:20" x14ac:dyDescent="0.25">
      <c r="A2915" t="s">
        <v>75</v>
      </c>
      <c r="B2915" t="s">
        <v>427</v>
      </c>
      <c r="C2915" t="s">
        <v>25</v>
      </c>
      <c r="D2915" t="s">
        <v>428</v>
      </c>
      <c r="E2915" t="s">
        <v>262</v>
      </c>
      <c r="F2915">
        <v>7026</v>
      </c>
      <c r="G2915" t="s">
        <v>214</v>
      </c>
      <c r="H2915" t="s">
        <v>80</v>
      </c>
      <c r="I2915" t="s">
        <v>281</v>
      </c>
      <c r="J2915" t="s">
        <v>90</v>
      </c>
      <c r="K2915" t="s">
        <v>42</v>
      </c>
      <c r="L2915" t="s">
        <v>91</v>
      </c>
      <c r="M2915" t="s">
        <v>92</v>
      </c>
      <c r="N2915" s="11" t="s">
        <v>84</v>
      </c>
      <c r="O2915" s="11" t="s">
        <v>2274</v>
      </c>
      <c r="P2915">
        <v>0</v>
      </c>
      <c r="Q2915">
        <v>16</v>
      </c>
      <c r="R2915">
        <v>0</v>
      </c>
      <c r="S2915">
        <v>17.920000000000002</v>
      </c>
      <c r="T2915">
        <v>-17.920000000000002</v>
      </c>
    </row>
    <row r="2916" spans="1:20" x14ac:dyDescent="0.25">
      <c r="A2916" t="s">
        <v>75</v>
      </c>
      <c r="B2916" t="s">
        <v>116</v>
      </c>
      <c r="C2916" t="s">
        <v>19</v>
      </c>
      <c r="D2916" t="s">
        <v>117</v>
      </c>
      <c r="E2916" t="s">
        <v>118</v>
      </c>
      <c r="F2916">
        <v>97055</v>
      </c>
      <c r="G2916" t="s">
        <v>1737</v>
      </c>
      <c r="H2916" t="s">
        <v>80</v>
      </c>
      <c r="I2916" t="s">
        <v>81</v>
      </c>
      <c r="J2916" t="s">
        <v>82</v>
      </c>
      <c r="K2916" t="s">
        <v>53</v>
      </c>
      <c r="L2916" t="s">
        <v>165</v>
      </c>
      <c r="M2916" t="s">
        <v>83</v>
      </c>
      <c r="N2916" s="11" t="s">
        <v>84</v>
      </c>
      <c r="O2916" s="11" t="s">
        <v>2274</v>
      </c>
      <c r="P2916">
        <v>-2</v>
      </c>
      <c r="Q2916">
        <v>0</v>
      </c>
      <c r="R2916">
        <v>219.46</v>
      </c>
      <c r="S2916">
        <v>0</v>
      </c>
      <c r="T2916">
        <v>219.46</v>
      </c>
    </row>
    <row r="2917" spans="1:20" x14ac:dyDescent="0.25">
      <c r="A2917" t="s">
        <v>75</v>
      </c>
      <c r="B2917" t="s">
        <v>200</v>
      </c>
      <c r="C2917" t="s">
        <v>28</v>
      </c>
      <c r="D2917" t="s">
        <v>201</v>
      </c>
      <c r="E2917" t="s">
        <v>95</v>
      </c>
      <c r="F2917">
        <v>80002</v>
      </c>
      <c r="G2917" t="s">
        <v>1413</v>
      </c>
      <c r="H2917" t="s">
        <v>80</v>
      </c>
      <c r="I2917" t="s">
        <v>81</v>
      </c>
      <c r="J2917" t="s">
        <v>82</v>
      </c>
      <c r="K2917" t="s">
        <v>42</v>
      </c>
      <c r="L2917" t="s">
        <v>91</v>
      </c>
      <c r="M2917" t="s">
        <v>83</v>
      </c>
      <c r="N2917" s="11" t="s">
        <v>84</v>
      </c>
      <c r="O2917" s="11" t="s">
        <v>2274</v>
      </c>
      <c r="P2917">
        <v>-4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t="s">
        <v>75</v>
      </c>
      <c r="B2918" t="s">
        <v>1255</v>
      </c>
      <c r="C2918" t="s">
        <v>27</v>
      </c>
      <c r="D2918" t="s">
        <v>1256</v>
      </c>
      <c r="E2918" t="s">
        <v>114</v>
      </c>
      <c r="F2918">
        <v>32541</v>
      </c>
      <c r="G2918" t="s">
        <v>202</v>
      </c>
      <c r="H2918" t="s">
        <v>80</v>
      </c>
      <c r="I2918" t="s">
        <v>81</v>
      </c>
      <c r="J2918" t="s">
        <v>90</v>
      </c>
      <c r="K2918" t="s">
        <v>42</v>
      </c>
      <c r="L2918" t="s">
        <v>91</v>
      </c>
      <c r="M2918" t="s">
        <v>188</v>
      </c>
      <c r="N2918" s="11" t="s">
        <v>84</v>
      </c>
      <c r="O2918" s="11" t="s">
        <v>2274</v>
      </c>
      <c r="P2918">
        <v>0</v>
      </c>
      <c r="Q2918">
        <v>2</v>
      </c>
      <c r="R2918">
        <v>0</v>
      </c>
      <c r="S2918">
        <v>16.5</v>
      </c>
      <c r="T2918">
        <v>-16.5</v>
      </c>
    </row>
    <row r="2919" spans="1:20" x14ac:dyDescent="0.25">
      <c r="A2919" t="s">
        <v>75</v>
      </c>
      <c r="B2919" t="s">
        <v>638</v>
      </c>
      <c r="C2919" t="s">
        <v>30</v>
      </c>
      <c r="D2919" t="s">
        <v>639</v>
      </c>
      <c r="E2919" t="s">
        <v>640</v>
      </c>
      <c r="F2919">
        <v>60056</v>
      </c>
      <c r="G2919" t="s">
        <v>205</v>
      </c>
      <c r="H2919" t="s">
        <v>80</v>
      </c>
      <c r="I2919" t="s">
        <v>281</v>
      </c>
      <c r="J2919" t="s">
        <v>90</v>
      </c>
      <c r="K2919" t="s">
        <v>42</v>
      </c>
      <c r="L2919" t="s">
        <v>91</v>
      </c>
      <c r="M2919" t="s">
        <v>92</v>
      </c>
      <c r="N2919" s="11" t="s">
        <v>84</v>
      </c>
      <c r="O2919" s="11" t="s">
        <v>2274</v>
      </c>
      <c r="P2919">
        <v>0</v>
      </c>
      <c r="Q2919">
        <v>6</v>
      </c>
      <c r="R2919">
        <v>0</v>
      </c>
      <c r="S2919">
        <v>38.880000000000003</v>
      </c>
      <c r="T2919">
        <v>-38.880000000000003</v>
      </c>
    </row>
    <row r="2920" spans="1:20" x14ac:dyDescent="0.25">
      <c r="A2920" t="s">
        <v>75</v>
      </c>
      <c r="B2920" t="s">
        <v>120</v>
      </c>
      <c r="C2920" t="s">
        <v>22</v>
      </c>
      <c r="D2920" t="s">
        <v>121</v>
      </c>
      <c r="E2920" t="s">
        <v>122</v>
      </c>
      <c r="F2920">
        <v>20910</v>
      </c>
      <c r="G2920" t="s">
        <v>916</v>
      </c>
      <c r="H2920" t="s">
        <v>80</v>
      </c>
      <c r="I2920" t="s">
        <v>81</v>
      </c>
      <c r="J2920" t="s">
        <v>90</v>
      </c>
      <c r="K2920" t="s">
        <v>53</v>
      </c>
      <c r="L2920" t="s">
        <v>675</v>
      </c>
      <c r="M2920" t="s">
        <v>92</v>
      </c>
      <c r="N2920" s="11" t="s">
        <v>84</v>
      </c>
      <c r="O2920" s="11" t="s">
        <v>2274</v>
      </c>
      <c r="P2920">
        <v>0</v>
      </c>
      <c r="Q2920">
        <v>3</v>
      </c>
      <c r="R2920">
        <v>0</v>
      </c>
      <c r="S2920">
        <v>255.3</v>
      </c>
      <c r="T2920">
        <v>-255.3</v>
      </c>
    </row>
    <row r="2921" spans="1:20" x14ac:dyDescent="0.25">
      <c r="A2921" t="s">
        <v>75</v>
      </c>
      <c r="B2921" t="s">
        <v>171</v>
      </c>
      <c r="C2921" t="s">
        <v>23</v>
      </c>
      <c r="D2921" t="s">
        <v>513</v>
      </c>
      <c r="E2921" t="s">
        <v>176</v>
      </c>
      <c r="F2921">
        <v>98005</v>
      </c>
      <c r="G2921" t="s">
        <v>1033</v>
      </c>
      <c r="H2921" t="s">
        <v>80</v>
      </c>
      <c r="I2921" t="s">
        <v>89</v>
      </c>
      <c r="J2921" t="s">
        <v>90</v>
      </c>
      <c r="K2921" t="s">
        <v>53</v>
      </c>
      <c r="L2921" t="s">
        <v>368</v>
      </c>
      <c r="M2921" t="s">
        <v>92</v>
      </c>
      <c r="N2921" s="11" t="s">
        <v>84</v>
      </c>
      <c r="O2921" s="11" t="s">
        <v>2274</v>
      </c>
      <c r="P2921">
        <v>0</v>
      </c>
      <c r="Q2921">
        <v>27</v>
      </c>
      <c r="R2921">
        <v>0</v>
      </c>
      <c r="S2921">
        <v>4252.5</v>
      </c>
      <c r="T2921">
        <v>-4252.5</v>
      </c>
    </row>
    <row r="2922" spans="1:20" x14ac:dyDescent="0.25">
      <c r="A2922" t="s">
        <v>75</v>
      </c>
      <c r="B2922" t="s">
        <v>380</v>
      </c>
      <c r="C2922" t="s">
        <v>18</v>
      </c>
      <c r="D2922" t="s">
        <v>381</v>
      </c>
      <c r="E2922" t="s">
        <v>191</v>
      </c>
      <c r="F2922">
        <v>75071</v>
      </c>
      <c r="G2922" t="s">
        <v>1413</v>
      </c>
      <c r="H2922" t="s">
        <v>80</v>
      </c>
      <c r="I2922" t="s">
        <v>81</v>
      </c>
      <c r="J2922" t="s">
        <v>82</v>
      </c>
      <c r="K2922" t="s">
        <v>42</v>
      </c>
      <c r="L2922" t="s">
        <v>91</v>
      </c>
      <c r="M2922" t="s">
        <v>83</v>
      </c>
      <c r="N2922" s="11" t="s">
        <v>84</v>
      </c>
      <c r="O2922" s="11" t="s">
        <v>2274</v>
      </c>
      <c r="P2922">
        <v>1</v>
      </c>
      <c r="Q2922">
        <v>0</v>
      </c>
      <c r="R2922">
        <v>36.35</v>
      </c>
      <c r="S2922">
        <v>0</v>
      </c>
      <c r="T2922">
        <v>36.35</v>
      </c>
    </row>
    <row r="2923" spans="1:20" x14ac:dyDescent="0.25">
      <c r="A2923" t="s">
        <v>75</v>
      </c>
      <c r="B2923" t="s">
        <v>200</v>
      </c>
      <c r="C2923" t="s">
        <v>28</v>
      </c>
      <c r="D2923" t="s">
        <v>201</v>
      </c>
      <c r="E2923" t="s">
        <v>95</v>
      </c>
      <c r="F2923">
        <v>80002</v>
      </c>
      <c r="G2923" t="s">
        <v>309</v>
      </c>
      <c r="H2923" t="s">
        <v>80</v>
      </c>
      <c r="I2923" t="s">
        <v>281</v>
      </c>
      <c r="J2923" t="s">
        <v>90</v>
      </c>
      <c r="K2923" t="s">
        <v>42</v>
      </c>
      <c r="L2923" t="s">
        <v>91</v>
      </c>
      <c r="M2923" t="s">
        <v>92</v>
      </c>
      <c r="N2923" s="11" t="s">
        <v>84</v>
      </c>
      <c r="O2923" s="11" t="s">
        <v>2274</v>
      </c>
      <c r="P2923">
        <v>0</v>
      </c>
      <c r="Q2923">
        <v>11</v>
      </c>
      <c r="R2923">
        <v>0</v>
      </c>
      <c r="S2923">
        <v>68.5</v>
      </c>
      <c r="T2923">
        <v>-68.5</v>
      </c>
    </row>
    <row r="2924" spans="1:20" x14ac:dyDescent="0.25">
      <c r="A2924" t="s">
        <v>75</v>
      </c>
      <c r="B2924" t="s">
        <v>380</v>
      </c>
      <c r="C2924" t="s">
        <v>18</v>
      </c>
      <c r="D2924" t="s">
        <v>381</v>
      </c>
      <c r="E2924" t="s">
        <v>191</v>
      </c>
      <c r="F2924">
        <v>75071</v>
      </c>
      <c r="G2924" t="s">
        <v>1683</v>
      </c>
      <c r="H2924" t="s">
        <v>80</v>
      </c>
      <c r="I2924" t="s">
        <v>281</v>
      </c>
      <c r="J2924" t="s">
        <v>90</v>
      </c>
      <c r="K2924" t="s">
        <v>42</v>
      </c>
      <c r="L2924" t="s">
        <v>91</v>
      </c>
      <c r="M2924" t="s">
        <v>92</v>
      </c>
      <c r="N2924" s="11" t="s">
        <v>84</v>
      </c>
      <c r="O2924" s="11" t="s">
        <v>2274</v>
      </c>
      <c r="P2924">
        <v>0</v>
      </c>
      <c r="Q2924">
        <v>2</v>
      </c>
      <c r="R2924">
        <v>0</v>
      </c>
      <c r="S2924">
        <v>6.9</v>
      </c>
      <c r="T2924">
        <v>-6.9</v>
      </c>
    </row>
    <row r="2925" spans="1:20" x14ac:dyDescent="0.25">
      <c r="A2925" t="s">
        <v>75</v>
      </c>
      <c r="B2925" t="s">
        <v>85</v>
      </c>
      <c r="C2925" t="s">
        <v>29</v>
      </c>
      <c r="D2925" t="s">
        <v>86</v>
      </c>
      <c r="E2925" t="s">
        <v>87</v>
      </c>
      <c r="F2925">
        <v>45040</v>
      </c>
      <c r="G2925" t="s">
        <v>1861</v>
      </c>
      <c r="H2925" t="s">
        <v>80</v>
      </c>
      <c r="I2925" t="s">
        <v>281</v>
      </c>
      <c r="J2925" t="s">
        <v>90</v>
      </c>
      <c r="K2925" t="s">
        <v>42</v>
      </c>
      <c r="L2925" t="s">
        <v>91</v>
      </c>
      <c r="M2925" t="s">
        <v>92</v>
      </c>
      <c r="N2925" s="11" t="s">
        <v>84</v>
      </c>
      <c r="O2925" s="11" t="s">
        <v>2274</v>
      </c>
      <c r="P2925">
        <v>0</v>
      </c>
      <c r="Q2925">
        <v>3</v>
      </c>
      <c r="R2925">
        <v>0</v>
      </c>
      <c r="S2925">
        <v>31.74</v>
      </c>
      <c r="T2925">
        <v>-31.74</v>
      </c>
    </row>
    <row r="2926" spans="1:20" x14ac:dyDescent="0.25">
      <c r="A2926" t="s">
        <v>75</v>
      </c>
      <c r="B2926" t="s">
        <v>612</v>
      </c>
      <c r="C2926" t="s">
        <v>29</v>
      </c>
      <c r="D2926" t="s">
        <v>613</v>
      </c>
      <c r="E2926" t="s">
        <v>142</v>
      </c>
      <c r="F2926">
        <v>48084</v>
      </c>
      <c r="G2926" t="s">
        <v>232</v>
      </c>
      <c r="H2926" t="s">
        <v>80</v>
      </c>
      <c r="I2926" t="s">
        <v>281</v>
      </c>
      <c r="J2926" t="s">
        <v>90</v>
      </c>
      <c r="K2926" t="s">
        <v>42</v>
      </c>
      <c r="L2926" t="s">
        <v>97</v>
      </c>
      <c r="M2926" t="s">
        <v>92</v>
      </c>
      <c r="N2926" s="11" t="s">
        <v>84</v>
      </c>
      <c r="O2926" s="11" t="s">
        <v>2274</v>
      </c>
      <c r="P2926">
        <v>0</v>
      </c>
      <c r="Q2926">
        <v>492</v>
      </c>
      <c r="R2926">
        <v>0</v>
      </c>
      <c r="S2926">
        <v>1082.4000000000001</v>
      </c>
      <c r="T2926">
        <v>-1082.4000000000001</v>
      </c>
    </row>
    <row r="2927" spans="1:20" x14ac:dyDescent="0.25">
      <c r="A2927" t="s">
        <v>75</v>
      </c>
      <c r="B2927" t="s">
        <v>233</v>
      </c>
      <c r="C2927" t="s">
        <v>21</v>
      </c>
      <c r="D2927" t="s">
        <v>234</v>
      </c>
      <c r="E2927" t="s">
        <v>235</v>
      </c>
      <c r="F2927">
        <v>65806</v>
      </c>
      <c r="G2927" t="s">
        <v>1472</v>
      </c>
      <c r="H2927" t="s">
        <v>80</v>
      </c>
      <c r="I2927" t="s">
        <v>81</v>
      </c>
      <c r="J2927" t="s">
        <v>90</v>
      </c>
      <c r="K2927" t="s">
        <v>51</v>
      </c>
      <c r="L2927" t="s">
        <v>250</v>
      </c>
      <c r="M2927" t="s">
        <v>92</v>
      </c>
      <c r="N2927" s="11" t="s">
        <v>84</v>
      </c>
      <c r="O2927" s="11" t="s">
        <v>2274</v>
      </c>
      <c r="P2927">
        <v>0</v>
      </c>
      <c r="Q2927">
        <v>5</v>
      </c>
      <c r="R2927">
        <v>0</v>
      </c>
      <c r="S2927">
        <v>0</v>
      </c>
      <c r="T2927">
        <v>0</v>
      </c>
    </row>
    <row r="2928" spans="1:20" x14ac:dyDescent="0.25">
      <c r="A2928" t="s">
        <v>75</v>
      </c>
      <c r="B2928" t="s">
        <v>167</v>
      </c>
      <c r="C2928" t="s">
        <v>28</v>
      </c>
      <c r="D2928" t="s">
        <v>168</v>
      </c>
      <c r="E2928" t="s">
        <v>95</v>
      </c>
      <c r="F2928">
        <v>80550</v>
      </c>
      <c r="G2928" t="s">
        <v>152</v>
      </c>
      <c r="H2928" t="s">
        <v>80</v>
      </c>
      <c r="I2928" t="s">
        <v>81</v>
      </c>
      <c r="J2928" t="s">
        <v>90</v>
      </c>
      <c r="K2928" t="s">
        <v>38</v>
      </c>
      <c r="L2928" t="s">
        <v>111</v>
      </c>
      <c r="M2928" t="s">
        <v>92</v>
      </c>
      <c r="N2928" s="11" t="s">
        <v>84</v>
      </c>
      <c r="O2928" s="11" t="s">
        <v>2274</v>
      </c>
      <c r="P2928">
        <v>0</v>
      </c>
      <c r="Q2928">
        <v>22</v>
      </c>
      <c r="R2928">
        <v>0</v>
      </c>
      <c r="S2928">
        <v>1350.8</v>
      </c>
      <c r="T2928">
        <v>-1350.8</v>
      </c>
    </row>
    <row r="2929" spans="1:20" x14ac:dyDescent="0.25">
      <c r="A2929" t="s">
        <v>75</v>
      </c>
      <c r="B2929" t="s">
        <v>351</v>
      </c>
      <c r="C2929" t="s">
        <v>22</v>
      </c>
      <c r="D2929" t="s">
        <v>190</v>
      </c>
      <c r="E2929" t="s">
        <v>137</v>
      </c>
      <c r="F2929">
        <v>24018</v>
      </c>
      <c r="G2929" t="s">
        <v>106</v>
      </c>
      <c r="H2929" t="s">
        <v>80</v>
      </c>
      <c r="I2929" t="s">
        <v>164</v>
      </c>
      <c r="J2929" t="s">
        <v>90</v>
      </c>
      <c r="K2929" t="s">
        <v>42</v>
      </c>
      <c r="L2929" t="s">
        <v>91</v>
      </c>
      <c r="M2929" t="s">
        <v>92</v>
      </c>
      <c r="N2929" s="11" t="s">
        <v>84</v>
      </c>
      <c r="O2929" s="11" t="s">
        <v>2274</v>
      </c>
      <c r="P2929">
        <v>0</v>
      </c>
      <c r="Q2929">
        <v>16</v>
      </c>
      <c r="R2929">
        <v>0</v>
      </c>
      <c r="S2929">
        <v>297.60000000000002</v>
      </c>
      <c r="T2929">
        <v>-297.60000000000002</v>
      </c>
    </row>
    <row r="2930" spans="1:20" x14ac:dyDescent="0.25">
      <c r="A2930" t="s">
        <v>75</v>
      </c>
      <c r="B2930" t="s">
        <v>1306</v>
      </c>
      <c r="C2930" t="s">
        <v>18</v>
      </c>
      <c r="D2930" t="s">
        <v>1307</v>
      </c>
      <c r="E2930" t="s">
        <v>191</v>
      </c>
      <c r="F2930">
        <v>75056</v>
      </c>
      <c r="G2930" t="s">
        <v>1388</v>
      </c>
      <c r="H2930" t="s">
        <v>461</v>
      </c>
      <c r="I2930" t="s">
        <v>81</v>
      </c>
      <c r="J2930" t="s">
        <v>82</v>
      </c>
      <c r="K2930" t="s">
        <v>40</v>
      </c>
      <c r="L2930" t="s">
        <v>211</v>
      </c>
      <c r="M2930" t="s">
        <v>83</v>
      </c>
      <c r="N2930" s="11" t="s">
        <v>84</v>
      </c>
      <c r="O2930" s="11" t="s">
        <v>2274</v>
      </c>
      <c r="P2930">
        <v>-2</v>
      </c>
      <c r="Q2930">
        <v>0</v>
      </c>
      <c r="R2930">
        <v>8.5</v>
      </c>
      <c r="S2930">
        <v>0</v>
      </c>
      <c r="T2930">
        <v>8.5</v>
      </c>
    </row>
    <row r="2931" spans="1:20" x14ac:dyDescent="0.25">
      <c r="A2931" t="s">
        <v>75</v>
      </c>
      <c r="B2931" t="s">
        <v>358</v>
      </c>
      <c r="C2931" t="s">
        <v>26</v>
      </c>
      <c r="D2931" t="s">
        <v>359</v>
      </c>
      <c r="E2931" t="s">
        <v>180</v>
      </c>
      <c r="F2931">
        <v>30075</v>
      </c>
      <c r="G2931" t="s">
        <v>367</v>
      </c>
      <c r="H2931" t="s">
        <v>80</v>
      </c>
      <c r="I2931" t="s">
        <v>89</v>
      </c>
      <c r="J2931" t="s">
        <v>82</v>
      </c>
      <c r="K2931" t="s">
        <v>53</v>
      </c>
      <c r="L2931" t="s">
        <v>368</v>
      </c>
      <c r="M2931" t="s">
        <v>83</v>
      </c>
      <c r="N2931" s="11" t="s">
        <v>84</v>
      </c>
      <c r="O2931" s="11" t="s">
        <v>2274</v>
      </c>
      <c r="P2931">
        <v>14</v>
      </c>
      <c r="Q2931">
        <v>0</v>
      </c>
      <c r="R2931">
        <v>8604.7999999999993</v>
      </c>
      <c r="S2931">
        <v>0</v>
      </c>
      <c r="T2931">
        <v>8604.7999999999993</v>
      </c>
    </row>
    <row r="2932" spans="1:20" x14ac:dyDescent="0.25">
      <c r="A2932" t="s">
        <v>75</v>
      </c>
      <c r="B2932" t="s">
        <v>778</v>
      </c>
      <c r="C2932" t="s">
        <v>25</v>
      </c>
      <c r="D2932" t="s">
        <v>779</v>
      </c>
      <c r="E2932" t="s">
        <v>262</v>
      </c>
      <c r="F2932">
        <v>7712</v>
      </c>
      <c r="G2932" t="s">
        <v>220</v>
      </c>
      <c r="H2932" t="s">
        <v>80</v>
      </c>
      <c r="I2932" t="s">
        <v>81</v>
      </c>
      <c r="J2932" t="s">
        <v>82</v>
      </c>
      <c r="K2932" t="s">
        <v>53</v>
      </c>
      <c r="L2932" t="s">
        <v>165</v>
      </c>
      <c r="M2932" t="s">
        <v>83</v>
      </c>
      <c r="N2932" s="11" t="s">
        <v>84</v>
      </c>
      <c r="O2932" s="11" t="s">
        <v>2274</v>
      </c>
      <c r="P2932">
        <v>-1</v>
      </c>
      <c r="Q2932">
        <v>0</v>
      </c>
      <c r="R2932">
        <v>106.7</v>
      </c>
      <c r="S2932">
        <v>0</v>
      </c>
      <c r="T2932">
        <v>106.7</v>
      </c>
    </row>
    <row r="2933" spans="1:20" x14ac:dyDescent="0.25">
      <c r="A2933" t="s">
        <v>75</v>
      </c>
      <c r="B2933" t="s">
        <v>783</v>
      </c>
      <c r="C2933" t="s">
        <v>22</v>
      </c>
      <c r="D2933" t="s">
        <v>784</v>
      </c>
      <c r="E2933" t="s">
        <v>122</v>
      </c>
      <c r="F2933">
        <v>20852</v>
      </c>
      <c r="G2933" t="s">
        <v>119</v>
      </c>
      <c r="H2933" t="s">
        <v>80</v>
      </c>
      <c r="I2933" t="s">
        <v>81</v>
      </c>
      <c r="J2933" t="s">
        <v>82</v>
      </c>
      <c r="K2933" t="s">
        <v>38</v>
      </c>
      <c r="L2933" t="s">
        <v>111</v>
      </c>
      <c r="M2933" t="s">
        <v>83</v>
      </c>
      <c r="N2933" s="11" t="s">
        <v>84</v>
      </c>
      <c r="O2933" s="11" t="s">
        <v>2274</v>
      </c>
      <c r="P2933">
        <v>1</v>
      </c>
      <c r="Q2933">
        <v>0</v>
      </c>
      <c r="R2933">
        <v>126.7</v>
      </c>
      <c r="S2933">
        <v>0</v>
      </c>
      <c r="T2933">
        <v>126.7</v>
      </c>
    </row>
    <row r="2934" spans="1:20" x14ac:dyDescent="0.25">
      <c r="A2934" t="s">
        <v>75</v>
      </c>
      <c r="B2934" t="s">
        <v>212</v>
      </c>
      <c r="C2934" t="s">
        <v>25</v>
      </c>
      <c r="D2934" t="s">
        <v>213</v>
      </c>
      <c r="E2934" t="s">
        <v>186</v>
      </c>
      <c r="F2934">
        <v>11803</v>
      </c>
      <c r="G2934" t="s">
        <v>1737</v>
      </c>
      <c r="H2934" t="s">
        <v>80</v>
      </c>
      <c r="I2934" t="s">
        <v>81</v>
      </c>
      <c r="J2934" t="s">
        <v>82</v>
      </c>
      <c r="K2934" t="s">
        <v>53</v>
      </c>
      <c r="L2934" t="s">
        <v>165</v>
      </c>
      <c r="M2934" t="s">
        <v>83</v>
      </c>
      <c r="N2934" s="11" t="s">
        <v>84</v>
      </c>
      <c r="O2934" s="11" t="s">
        <v>2274</v>
      </c>
      <c r="P2934">
        <v>-12</v>
      </c>
      <c r="Q2934">
        <v>0</v>
      </c>
      <c r="R2934">
        <v>1448.4</v>
      </c>
      <c r="S2934">
        <v>0</v>
      </c>
      <c r="T2934">
        <v>1448.4</v>
      </c>
    </row>
    <row r="2935" spans="1:20" x14ac:dyDescent="0.25">
      <c r="A2935" t="s">
        <v>75</v>
      </c>
      <c r="B2935" t="s">
        <v>258</v>
      </c>
      <c r="C2935" t="s">
        <v>28</v>
      </c>
      <c r="D2935" t="s">
        <v>386</v>
      </c>
      <c r="E2935" t="s">
        <v>387</v>
      </c>
      <c r="F2935">
        <v>87109</v>
      </c>
      <c r="G2935" t="s">
        <v>976</v>
      </c>
      <c r="H2935" t="s">
        <v>80</v>
      </c>
      <c r="I2935" t="s">
        <v>81</v>
      </c>
      <c r="J2935" t="s">
        <v>90</v>
      </c>
      <c r="K2935" t="s">
        <v>53</v>
      </c>
      <c r="L2935" t="s">
        <v>436</v>
      </c>
      <c r="M2935" t="s">
        <v>92</v>
      </c>
      <c r="N2935" s="11" t="s">
        <v>84</v>
      </c>
      <c r="O2935" s="11" t="s">
        <v>2274</v>
      </c>
      <c r="P2935">
        <v>0</v>
      </c>
      <c r="Q2935">
        <v>3</v>
      </c>
      <c r="R2935">
        <v>0</v>
      </c>
      <c r="S2935">
        <v>340.5</v>
      </c>
      <c r="T2935">
        <v>-340.5</v>
      </c>
    </row>
    <row r="2936" spans="1:20" x14ac:dyDescent="0.25">
      <c r="A2936" t="s">
        <v>75</v>
      </c>
      <c r="B2936" t="s">
        <v>693</v>
      </c>
      <c r="C2936" t="s">
        <v>20</v>
      </c>
      <c r="D2936" t="s">
        <v>694</v>
      </c>
      <c r="E2936" t="s">
        <v>695</v>
      </c>
      <c r="F2936">
        <v>6355</v>
      </c>
      <c r="G2936" t="s">
        <v>972</v>
      </c>
      <c r="H2936" t="s">
        <v>80</v>
      </c>
      <c r="I2936" t="s">
        <v>81</v>
      </c>
      <c r="J2936" t="s">
        <v>90</v>
      </c>
      <c r="K2936" t="s">
        <v>53</v>
      </c>
      <c r="L2936" t="s">
        <v>248</v>
      </c>
      <c r="M2936" t="s">
        <v>92</v>
      </c>
      <c r="N2936" s="11" t="s">
        <v>84</v>
      </c>
      <c r="O2936" s="11" t="s">
        <v>2274</v>
      </c>
      <c r="P2936">
        <v>0</v>
      </c>
      <c r="Q2936">
        <v>3</v>
      </c>
      <c r="R2936">
        <v>0</v>
      </c>
      <c r="S2936">
        <v>85.65</v>
      </c>
      <c r="T2936">
        <v>-85.65</v>
      </c>
    </row>
    <row r="2937" spans="1:20" x14ac:dyDescent="0.25">
      <c r="A2937" t="s">
        <v>75</v>
      </c>
      <c r="B2937" t="s">
        <v>184</v>
      </c>
      <c r="C2937" t="s">
        <v>25</v>
      </c>
      <c r="D2937" t="s">
        <v>185</v>
      </c>
      <c r="E2937" t="s">
        <v>186</v>
      </c>
      <c r="F2937">
        <v>11230</v>
      </c>
      <c r="G2937" t="s">
        <v>450</v>
      </c>
      <c r="H2937" t="s">
        <v>80</v>
      </c>
      <c r="I2937" t="s">
        <v>81</v>
      </c>
      <c r="J2937" t="s">
        <v>90</v>
      </c>
      <c r="K2937" t="s">
        <v>51</v>
      </c>
      <c r="L2937" t="s">
        <v>250</v>
      </c>
      <c r="M2937" t="s">
        <v>92</v>
      </c>
      <c r="N2937" s="11" t="s">
        <v>84</v>
      </c>
      <c r="O2937" s="11" t="s">
        <v>2274</v>
      </c>
      <c r="P2937">
        <v>0</v>
      </c>
      <c r="Q2937">
        <v>1</v>
      </c>
      <c r="R2937">
        <v>0</v>
      </c>
      <c r="S2937">
        <v>14.73</v>
      </c>
      <c r="T2937">
        <v>-14.73</v>
      </c>
    </row>
    <row r="2938" spans="1:20" x14ac:dyDescent="0.25">
      <c r="A2938" t="s">
        <v>75</v>
      </c>
      <c r="B2938" t="s">
        <v>778</v>
      </c>
      <c r="C2938" t="s">
        <v>25</v>
      </c>
      <c r="D2938" t="s">
        <v>779</v>
      </c>
      <c r="E2938" t="s">
        <v>262</v>
      </c>
      <c r="F2938">
        <v>7712</v>
      </c>
      <c r="G2938" t="s">
        <v>202</v>
      </c>
      <c r="H2938" t="s">
        <v>80</v>
      </c>
      <c r="I2938" t="s">
        <v>81</v>
      </c>
      <c r="J2938" t="s">
        <v>90</v>
      </c>
      <c r="K2938" t="s">
        <v>42</v>
      </c>
      <c r="L2938" t="s">
        <v>91</v>
      </c>
      <c r="M2938" t="s">
        <v>188</v>
      </c>
      <c r="N2938" s="11" t="s">
        <v>84</v>
      </c>
      <c r="O2938" s="11" t="s">
        <v>2274</v>
      </c>
      <c r="P2938">
        <v>0</v>
      </c>
      <c r="Q2938">
        <v>282</v>
      </c>
      <c r="R2938">
        <v>0</v>
      </c>
      <c r="S2938">
        <v>2326.5</v>
      </c>
      <c r="T2938">
        <v>-2326.5</v>
      </c>
    </row>
    <row r="2939" spans="1:20" x14ac:dyDescent="0.25">
      <c r="A2939" t="s">
        <v>75</v>
      </c>
      <c r="B2939" t="s">
        <v>2224</v>
      </c>
      <c r="C2939" t="s">
        <v>27</v>
      </c>
      <c r="D2939" t="s">
        <v>2225</v>
      </c>
      <c r="E2939" t="s">
        <v>114</v>
      </c>
      <c r="F2939">
        <v>33837</v>
      </c>
      <c r="G2939" t="s">
        <v>402</v>
      </c>
      <c r="H2939" t="s">
        <v>80</v>
      </c>
      <c r="I2939" t="s">
        <v>81</v>
      </c>
      <c r="J2939" t="s">
        <v>365</v>
      </c>
      <c r="K2939" t="s">
        <v>39</v>
      </c>
      <c r="L2939" t="s">
        <v>39</v>
      </c>
      <c r="M2939" t="s">
        <v>92</v>
      </c>
      <c r="N2939" s="11" t="s">
        <v>84</v>
      </c>
      <c r="O2939" s="11" t="s">
        <v>2274</v>
      </c>
      <c r="P2939">
        <v>-1</v>
      </c>
      <c r="Q2939">
        <v>0</v>
      </c>
      <c r="R2939">
        <v>295</v>
      </c>
      <c r="S2939">
        <v>0</v>
      </c>
      <c r="T2939">
        <v>295</v>
      </c>
    </row>
    <row r="2940" spans="1:20" x14ac:dyDescent="0.25">
      <c r="A2940" t="s">
        <v>75</v>
      </c>
      <c r="B2940" t="s">
        <v>331</v>
      </c>
      <c r="C2940" t="s">
        <v>18</v>
      </c>
      <c r="D2940" t="s">
        <v>332</v>
      </c>
      <c r="E2940" t="s">
        <v>333</v>
      </c>
      <c r="F2940">
        <v>72405</v>
      </c>
      <c r="G2940" t="s">
        <v>746</v>
      </c>
      <c r="H2940" t="s">
        <v>80</v>
      </c>
      <c r="I2940" t="s">
        <v>81</v>
      </c>
      <c r="J2940" t="s">
        <v>82</v>
      </c>
      <c r="K2940" t="s">
        <v>38</v>
      </c>
      <c r="L2940" t="s">
        <v>129</v>
      </c>
      <c r="M2940" t="s">
        <v>83</v>
      </c>
      <c r="N2940" s="11" t="s">
        <v>84</v>
      </c>
      <c r="O2940" s="11" t="s">
        <v>2274</v>
      </c>
      <c r="P2940">
        <v>-1</v>
      </c>
      <c r="Q2940">
        <v>0</v>
      </c>
      <c r="R2940">
        <v>76.23</v>
      </c>
      <c r="S2940">
        <v>0</v>
      </c>
      <c r="T2940">
        <v>76.23</v>
      </c>
    </row>
    <row r="2941" spans="1:20" x14ac:dyDescent="0.25">
      <c r="A2941" t="s">
        <v>75</v>
      </c>
      <c r="B2941" t="s">
        <v>120</v>
      </c>
      <c r="C2941" t="s">
        <v>22</v>
      </c>
      <c r="D2941" t="s">
        <v>121</v>
      </c>
      <c r="E2941" t="s">
        <v>122</v>
      </c>
      <c r="F2941">
        <v>20910</v>
      </c>
      <c r="G2941" t="s">
        <v>1128</v>
      </c>
      <c r="H2941" t="s">
        <v>80</v>
      </c>
      <c r="I2941" t="s">
        <v>81</v>
      </c>
      <c r="J2941" t="s">
        <v>90</v>
      </c>
      <c r="K2941" t="s">
        <v>38</v>
      </c>
      <c r="L2941" t="s">
        <v>111</v>
      </c>
      <c r="M2941" t="s">
        <v>92</v>
      </c>
      <c r="N2941" s="11" t="s">
        <v>84</v>
      </c>
      <c r="O2941" s="11" t="s">
        <v>2274</v>
      </c>
      <c r="P2941">
        <v>0</v>
      </c>
      <c r="Q2941">
        <v>18</v>
      </c>
      <c r="R2941">
        <v>0</v>
      </c>
      <c r="S2941">
        <v>1302</v>
      </c>
      <c r="T2941">
        <v>-1302</v>
      </c>
    </row>
    <row r="2942" spans="1:20" x14ac:dyDescent="0.25">
      <c r="A2942" t="s">
        <v>75</v>
      </c>
      <c r="B2942" t="s">
        <v>301</v>
      </c>
      <c r="C2942" t="s">
        <v>29</v>
      </c>
      <c r="D2942" t="s">
        <v>302</v>
      </c>
      <c r="E2942" t="s">
        <v>87</v>
      </c>
      <c r="F2942">
        <v>45005</v>
      </c>
      <c r="G2942" t="s">
        <v>202</v>
      </c>
      <c r="H2942" t="s">
        <v>80</v>
      </c>
      <c r="I2942" t="s">
        <v>81</v>
      </c>
      <c r="J2942" t="s">
        <v>90</v>
      </c>
      <c r="K2942" t="s">
        <v>42</v>
      </c>
      <c r="L2942" t="s">
        <v>91</v>
      </c>
      <c r="M2942" t="s">
        <v>188</v>
      </c>
      <c r="N2942" s="11" t="s">
        <v>84</v>
      </c>
      <c r="O2942" s="11" t="s">
        <v>2274</v>
      </c>
      <c r="P2942">
        <v>0</v>
      </c>
      <c r="Q2942">
        <v>117</v>
      </c>
      <c r="R2942">
        <v>0</v>
      </c>
      <c r="S2942">
        <v>959.25</v>
      </c>
      <c r="T2942">
        <v>-959.25</v>
      </c>
    </row>
    <row r="2943" spans="1:20" x14ac:dyDescent="0.25">
      <c r="A2943" t="s">
        <v>75</v>
      </c>
      <c r="B2943" t="s">
        <v>934</v>
      </c>
      <c r="C2943" t="s">
        <v>24</v>
      </c>
      <c r="D2943" t="s">
        <v>935</v>
      </c>
      <c r="E2943" t="s">
        <v>936</v>
      </c>
      <c r="F2943">
        <v>57108</v>
      </c>
      <c r="G2943" t="s">
        <v>398</v>
      </c>
      <c r="H2943" t="s">
        <v>80</v>
      </c>
      <c r="I2943" t="s">
        <v>81</v>
      </c>
      <c r="J2943" t="s">
        <v>82</v>
      </c>
      <c r="K2943" t="s">
        <v>38</v>
      </c>
      <c r="L2943" t="s">
        <v>111</v>
      </c>
      <c r="M2943" t="s">
        <v>83</v>
      </c>
      <c r="N2943" s="11" t="s">
        <v>84</v>
      </c>
      <c r="O2943" s="11" t="s">
        <v>2274</v>
      </c>
      <c r="P2943">
        <v>-4</v>
      </c>
      <c r="Q2943">
        <v>0</v>
      </c>
      <c r="R2943">
        <v>337.6</v>
      </c>
      <c r="S2943">
        <v>0</v>
      </c>
      <c r="T2943">
        <v>337.6</v>
      </c>
    </row>
    <row r="2944" spans="1:20" x14ac:dyDescent="0.25">
      <c r="A2944" t="s">
        <v>75</v>
      </c>
      <c r="B2944" t="s">
        <v>1050</v>
      </c>
      <c r="C2944" t="s">
        <v>21</v>
      </c>
      <c r="D2944" t="s">
        <v>1051</v>
      </c>
      <c r="E2944" t="s">
        <v>159</v>
      </c>
      <c r="F2944">
        <v>66219</v>
      </c>
      <c r="G2944" t="s">
        <v>1739</v>
      </c>
      <c r="H2944" t="s">
        <v>80</v>
      </c>
      <c r="I2944" t="s">
        <v>81</v>
      </c>
      <c r="J2944" t="s">
        <v>82</v>
      </c>
      <c r="K2944" t="s">
        <v>45</v>
      </c>
      <c r="L2944" t="s">
        <v>139</v>
      </c>
      <c r="M2944" t="s">
        <v>83</v>
      </c>
      <c r="N2944" s="11" t="s">
        <v>84</v>
      </c>
      <c r="O2944" s="11" t="s">
        <v>2274</v>
      </c>
      <c r="P2944">
        <v>-1</v>
      </c>
      <c r="Q2944">
        <v>0</v>
      </c>
      <c r="R2944">
        <v>769.55</v>
      </c>
      <c r="S2944">
        <v>0</v>
      </c>
      <c r="T2944">
        <v>769.55</v>
      </c>
    </row>
    <row r="2945" spans="1:20" x14ac:dyDescent="0.25">
      <c r="A2945" t="s">
        <v>75</v>
      </c>
      <c r="B2945" t="s">
        <v>1284</v>
      </c>
      <c r="C2945" t="s">
        <v>27</v>
      </c>
      <c r="D2945" t="s">
        <v>237</v>
      </c>
      <c r="E2945" t="s">
        <v>114</v>
      </c>
      <c r="F2945">
        <v>34243</v>
      </c>
      <c r="G2945" t="s">
        <v>398</v>
      </c>
      <c r="H2945" t="s">
        <v>80</v>
      </c>
      <c r="I2945" t="s">
        <v>81</v>
      </c>
      <c r="J2945" t="s">
        <v>82</v>
      </c>
      <c r="K2945" t="s">
        <v>38</v>
      </c>
      <c r="L2945" t="s">
        <v>111</v>
      </c>
      <c r="M2945" t="s">
        <v>83</v>
      </c>
      <c r="N2945" s="11" t="s">
        <v>84</v>
      </c>
      <c r="O2945" s="11" t="s">
        <v>2274</v>
      </c>
      <c r="P2945">
        <v>-2</v>
      </c>
      <c r="Q2945">
        <v>0</v>
      </c>
      <c r="R2945">
        <v>80.180000000000007</v>
      </c>
      <c r="S2945">
        <v>0</v>
      </c>
      <c r="T2945">
        <v>80.180000000000007</v>
      </c>
    </row>
    <row r="2946" spans="1:20" x14ac:dyDescent="0.25">
      <c r="A2946" t="s">
        <v>75</v>
      </c>
      <c r="B2946" t="s">
        <v>197</v>
      </c>
      <c r="C2946" t="s">
        <v>23</v>
      </c>
      <c r="D2946" t="s">
        <v>198</v>
      </c>
      <c r="E2946" t="s">
        <v>176</v>
      </c>
      <c r="F2946">
        <v>98052</v>
      </c>
      <c r="G2946" t="s">
        <v>1740</v>
      </c>
      <c r="H2946" t="s">
        <v>80</v>
      </c>
      <c r="I2946" t="s">
        <v>89</v>
      </c>
      <c r="J2946" t="s">
        <v>90</v>
      </c>
      <c r="K2946" t="s">
        <v>53</v>
      </c>
      <c r="L2946" t="s">
        <v>165</v>
      </c>
      <c r="M2946" t="s">
        <v>92</v>
      </c>
      <c r="N2946" s="11" t="s">
        <v>84</v>
      </c>
      <c r="O2946" s="11" t="s">
        <v>2274</v>
      </c>
      <c r="P2946">
        <v>0</v>
      </c>
      <c r="Q2946">
        <v>1</v>
      </c>
      <c r="R2946">
        <v>0</v>
      </c>
      <c r="S2946">
        <v>107.8</v>
      </c>
      <c r="T2946">
        <v>-107.8</v>
      </c>
    </row>
    <row r="2947" spans="1:20" x14ac:dyDescent="0.25">
      <c r="A2947" t="s">
        <v>75</v>
      </c>
      <c r="B2947" t="s">
        <v>702</v>
      </c>
      <c r="C2947" t="s">
        <v>25</v>
      </c>
      <c r="D2947" t="s">
        <v>703</v>
      </c>
      <c r="E2947" t="s">
        <v>262</v>
      </c>
      <c r="F2947">
        <v>7724</v>
      </c>
      <c r="G2947" t="s">
        <v>96</v>
      </c>
      <c r="H2947" t="s">
        <v>80</v>
      </c>
      <c r="I2947" t="s">
        <v>281</v>
      </c>
      <c r="J2947" t="s">
        <v>90</v>
      </c>
      <c r="K2947" t="s">
        <v>42</v>
      </c>
      <c r="L2947" t="s">
        <v>97</v>
      </c>
      <c r="M2947" t="s">
        <v>92</v>
      </c>
      <c r="N2947" s="11" t="s">
        <v>84</v>
      </c>
      <c r="O2947" s="11" t="s">
        <v>2274</v>
      </c>
      <c r="P2947">
        <v>0</v>
      </c>
      <c r="Q2947">
        <v>20</v>
      </c>
      <c r="R2947">
        <v>0</v>
      </c>
      <c r="S2947">
        <v>23.8</v>
      </c>
      <c r="T2947">
        <v>-23.8</v>
      </c>
    </row>
    <row r="2948" spans="1:20" x14ac:dyDescent="0.25">
      <c r="A2948" t="s">
        <v>75</v>
      </c>
      <c r="B2948" t="s">
        <v>1364</v>
      </c>
      <c r="C2948" t="s">
        <v>27</v>
      </c>
      <c r="D2948" t="s">
        <v>1365</v>
      </c>
      <c r="E2948" t="s">
        <v>114</v>
      </c>
      <c r="F2948">
        <v>34761</v>
      </c>
      <c r="G2948" t="s">
        <v>1281</v>
      </c>
      <c r="H2948" t="s">
        <v>80</v>
      </c>
      <c r="I2948" t="s">
        <v>81</v>
      </c>
      <c r="J2948" t="s">
        <v>90</v>
      </c>
      <c r="K2948" t="s">
        <v>38</v>
      </c>
      <c r="L2948" t="s">
        <v>129</v>
      </c>
      <c r="M2948" t="s">
        <v>92</v>
      </c>
      <c r="N2948" s="11" t="s">
        <v>84</v>
      </c>
      <c r="O2948" s="11" t="s">
        <v>2274</v>
      </c>
      <c r="P2948">
        <v>0</v>
      </c>
      <c r="Q2948">
        <v>1</v>
      </c>
      <c r="R2948">
        <v>0</v>
      </c>
      <c r="S2948">
        <v>70.900000000000006</v>
      </c>
      <c r="T2948">
        <v>-70.900000000000006</v>
      </c>
    </row>
    <row r="2949" spans="1:20" x14ac:dyDescent="0.25">
      <c r="A2949" t="s">
        <v>75</v>
      </c>
      <c r="B2949" t="s">
        <v>112</v>
      </c>
      <c r="C2949" t="s">
        <v>27</v>
      </c>
      <c r="D2949" t="s">
        <v>113</v>
      </c>
      <c r="E2949" t="s">
        <v>114</v>
      </c>
      <c r="F2949">
        <v>32256</v>
      </c>
      <c r="G2949" t="s">
        <v>382</v>
      </c>
      <c r="H2949" t="s">
        <v>80</v>
      </c>
      <c r="I2949" t="s">
        <v>89</v>
      </c>
      <c r="J2949" t="s">
        <v>82</v>
      </c>
      <c r="K2949" t="s">
        <v>42</v>
      </c>
      <c r="L2949" t="s">
        <v>91</v>
      </c>
      <c r="M2949" t="s">
        <v>83</v>
      </c>
      <c r="N2949" s="11" t="s">
        <v>84</v>
      </c>
      <c r="O2949" s="11" t="s">
        <v>2274</v>
      </c>
      <c r="P2949">
        <v>-4</v>
      </c>
      <c r="Q2949">
        <v>0</v>
      </c>
      <c r="R2949">
        <v>296.89999999999998</v>
      </c>
      <c r="S2949">
        <v>0</v>
      </c>
      <c r="T2949">
        <v>296.89999999999998</v>
      </c>
    </row>
    <row r="2950" spans="1:20" x14ac:dyDescent="0.25">
      <c r="A2950" t="s">
        <v>75</v>
      </c>
      <c r="B2950" t="s">
        <v>1030</v>
      </c>
      <c r="C2950" t="s">
        <v>26</v>
      </c>
      <c r="D2950" t="s">
        <v>1031</v>
      </c>
      <c r="E2950" t="s">
        <v>109</v>
      </c>
      <c r="F2950">
        <v>28081</v>
      </c>
      <c r="G2950" t="s">
        <v>291</v>
      </c>
      <c r="H2950" t="s">
        <v>80</v>
      </c>
      <c r="I2950" t="s">
        <v>164</v>
      </c>
      <c r="J2950" t="s">
        <v>90</v>
      </c>
      <c r="K2950" t="s">
        <v>51</v>
      </c>
      <c r="L2950" t="s">
        <v>250</v>
      </c>
      <c r="M2950" t="s">
        <v>92</v>
      </c>
      <c r="N2950" s="11" t="s">
        <v>84</v>
      </c>
      <c r="O2950" s="11" t="s">
        <v>2274</v>
      </c>
      <c r="P2950">
        <v>0</v>
      </c>
      <c r="Q2950">
        <v>1</v>
      </c>
      <c r="R2950">
        <v>0</v>
      </c>
      <c r="S2950">
        <v>0</v>
      </c>
      <c r="T2950">
        <v>0</v>
      </c>
    </row>
    <row r="2951" spans="1:20" x14ac:dyDescent="0.25">
      <c r="A2951" t="s">
        <v>75</v>
      </c>
      <c r="B2951" t="s">
        <v>171</v>
      </c>
      <c r="C2951" t="s">
        <v>23</v>
      </c>
      <c r="D2951" t="s">
        <v>513</v>
      </c>
      <c r="E2951" t="s">
        <v>176</v>
      </c>
      <c r="F2951">
        <v>98005</v>
      </c>
      <c r="G2951" t="s">
        <v>1128</v>
      </c>
      <c r="H2951" t="s">
        <v>80</v>
      </c>
      <c r="I2951" t="s">
        <v>81</v>
      </c>
      <c r="J2951" t="s">
        <v>90</v>
      </c>
      <c r="K2951" t="s">
        <v>38</v>
      </c>
      <c r="L2951" t="s">
        <v>111</v>
      </c>
      <c r="M2951" t="s">
        <v>92</v>
      </c>
      <c r="N2951" s="11" t="s">
        <v>84</v>
      </c>
      <c r="O2951" s="11" t="s">
        <v>2274</v>
      </c>
      <c r="P2951">
        <v>0</v>
      </c>
      <c r="Q2951">
        <v>1</v>
      </c>
      <c r="R2951">
        <v>0</v>
      </c>
      <c r="S2951">
        <v>77.5</v>
      </c>
      <c r="T2951">
        <v>-77.5</v>
      </c>
    </row>
    <row r="2952" spans="1:20" x14ac:dyDescent="0.25">
      <c r="A2952" t="s">
        <v>75</v>
      </c>
      <c r="B2952" t="s">
        <v>421</v>
      </c>
      <c r="C2952" t="s">
        <v>29</v>
      </c>
      <c r="D2952" t="s">
        <v>422</v>
      </c>
      <c r="E2952" t="s">
        <v>423</v>
      </c>
      <c r="F2952">
        <v>40505</v>
      </c>
      <c r="G2952" t="s">
        <v>1128</v>
      </c>
      <c r="H2952" t="s">
        <v>80</v>
      </c>
      <c r="I2952" t="s">
        <v>81</v>
      </c>
      <c r="J2952" t="s">
        <v>90</v>
      </c>
      <c r="K2952" t="s">
        <v>38</v>
      </c>
      <c r="L2952" t="s">
        <v>111</v>
      </c>
      <c r="M2952" t="s">
        <v>92</v>
      </c>
      <c r="N2952" s="11" t="s">
        <v>84</v>
      </c>
      <c r="O2952" s="11" t="s">
        <v>2274</v>
      </c>
      <c r="P2952">
        <v>0</v>
      </c>
      <c r="Q2952">
        <v>2</v>
      </c>
      <c r="R2952">
        <v>0</v>
      </c>
      <c r="S2952">
        <v>139.5</v>
      </c>
      <c r="T2952">
        <v>-139.5</v>
      </c>
    </row>
    <row r="2953" spans="1:20" x14ac:dyDescent="0.25">
      <c r="A2953" t="s">
        <v>75</v>
      </c>
      <c r="B2953" t="s">
        <v>1067</v>
      </c>
      <c r="C2953" t="s">
        <v>18</v>
      </c>
      <c r="D2953" t="s">
        <v>1068</v>
      </c>
      <c r="E2953" t="s">
        <v>466</v>
      </c>
      <c r="F2953">
        <v>70810</v>
      </c>
      <c r="G2953" t="s">
        <v>1741</v>
      </c>
      <c r="H2953" t="s">
        <v>80</v>
      </c>
      <c r="I2953" t="s">
        <v>164</v>
      </c>
      <c r="J2953" t="s">
        <v>1070</v>
      </c>
      <c r="K2953" t="s">
        <v>36</v>
      </c>
      <c r="L2953" t="s">
        <v>36</v>
      </c>
      <c r="M2953" t="s">
        <v>92</v>
      </c>
      <c r="N2953" s="11" t="s">
        <v>84</v>
      </c>
      <c r="O2953" s="11" t="s">
        <v>2274</v>
      </c>
      <c r="P2953">
        <v>0</v>
      </c>
      <c r="Q2953">
        <v>0</v>
      </c>
      <c r="R2953">
        <v>0</v>
      </c>
      <c r="S2953">
        <v>-192.47</v>
      </c>
      <c r="T2953">
        <v>192.47</v>
      </c>
    </row>
    <row r="2954" spans="1:20" x14ac:dyDescent="0.25">
      <c r="A2954" t="s">
        <v>75</v>
      </c>
      <c r="B2954" t="s">
        <v>438</v>
      </c>
      <c r="C2954" t="s">
        <v>18</v>
      </c>
      <c r="D2954" t="s">
        <v>439</v>
      </c>
      <c r="E2954" t="s">
        <v>191</v>
      </c>
      <c r="F2954">
        <v>77063</v>
      </c>
      <c r="G2954" t="s">
        <v>119</v>
      </c>
      <c r="H2954" t="s">
        <v>80</v>
      </c>
      <c r="I2954" t="s">
        <v>81</v>
      </c>
      <c r="J2954" t="s">
        <v>82</v>
      </c>
      <c r="K2954" t="s">
        <v>38</v>
      </c>
      <c r="L2954" t="s">
        <v>111</v>
      </c>
      <c r="M2954" t="s">
        <v>83</v>
      </c>
      <c r="N2954" s="11" t="s">
        <v>84</v>
      </c>
      <c r="O2954" s="11" t="s">
        <v>2274</v>
      </c>
      <c r="P2954">
        <v>-6</v>
      </c>
      <c r="Q2954">
        <v>0</v>
      </c>
      <c r="R2954">
        <v>608.16</v>
      </c>
      <c r="S2954">
        <v>0</v>
      </c>
      <c r="T2954">
        <v>608.16</v>
      </c>
    </row>
    <row r="2955" spans="1:20" x14ac:dyDescent="0.25">
      <c r="A2955" t="s">
        <v>75</v>
      </c>
      <c r="B2955" t="s">
        <v>2262</v>
      </c>
      <c r="C2955" t="s">
        <v>27</v>
      </c>
      <c r="D2955" t="s">
        <v>237</v>
      </c>
      <c r="E2955" t="s">
        <v>114</v>
      </c>
      <c r="F2955">
        <v>34236</v>
      </c>
      <c r="G2955" t="s">
        <v>398</v>
      </c>
      <c r="H2955" t="s">
        <v>80</v>
      </c>
      <c r="I2955" t="s">
        <v>81</v>
      </c>
      <c r="J2955" t="s">
        <v>82</v>
      </c>
      <c r="K2955" t="s">
        <v>38</v>
      </c>
      <c r="L2955" t="s">
        <v>111</v>
      </c>
      <c r="M2955" t="s">
        <v>83</v>
      </c>
      <c r="N2955" s="11" t="s">
        <v>84</v>
      </c>
      <c r="O2955" s="11" t="s">
        <v>2274</v>
      </c>
      <c r="P2955">
        <v>-3</v>
      </c>
      <c r="Q2955">
        <v>0</v>
      </c>
      <c r="R2955">
        <v>253.2</v>
      </c>
      <c r="S2955">
        <v>0</v>
      </c>
      <c r="T2955">
        <v>253.2</v>
      </c>
    </row>
    <row r="2956" spans="1:20" x14ac:dyDescent="0.25">
      <c r="A2956" t="s">
        <v>75</v>
      </c>
      <c r="B2956" t="s">
        <v>494</v>
      </c>
      <c r="C2956" t="s">
        <v>27</v>
      </c>
      <c r="D2956" t="s">
        <v>495</v>
      </c>
      <c r="E2956" t="s">
        <v>114</v>
      </c>
      <c r="F2956">
        <v>33619</v>
      </c>
      <c r="G2956" t="s">
        <v>493</v>
      </c>
      <c r="H2956" t="s">
        <v>80</v>
      </c>
      <c r="I2956" t="s">
        <v>81</v>
      </c>
      <c r="J2956" t="s">
        <v>82</v>
      </c>
      <c r="K2956" t="s">
        <v>39</v>
      </c>
      <c r="L2956" t="s">
        <v>39</v>
      </c>
      <c r="M2956" t="s">
        <v>92</v>
      </c>
      <c r="N2956" s="11" t="s">
        <v>84</v>
      </c>
      <c r="O2956" s="11" t="s">
        <v>2274</v>
      </c>
      <c r="P2956">
        <v>-1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t="s">
        <v>75</v>
      </c>
      <c r="B2957" t="s">
        <v>1233</v>
      </c>
      <c r="C2957" t="s">
        <v>18</v>
      </c>
      <c r="D2957" t="s">
        <v>439</v>
      </c>
      <c r="E2957" t="s">
        <v>191</v>
      </c>
      <c r="F2957">
        <v>77066</v>
      </c>
      <c r="G2957" t="s">
        <v>987</v>
      </c>
      <c r="H2957" t="s">
        <v>80</v>
      </c>
      <c r="I2957" t="s">
        <v>81</v>
      </c>
      <c r="J2957" t="s">
        <v>365</v>
      </c>
      <c r="K2957" t="s">
        <v>47</v>
      </c>
      <c r="L2957" t="s">
        <v>509</v>
      </c>
      <c r="M2957" t="s">
        <v>229</v>
      </c>
      <c r="N2957" s="11" t="s">
        <v>84</v>
      </c>
      <c r="O2957" s="11" t="s">
        <v>2274</v>
      </c>
      <c r="P2957">
        <v>-2</v>
      </c>
      <c r="Q2957">
        <v>0</v>
      </c>
      <c r="R2957">
        <v>264</v>
      </c>
      <c r="S2957">
        <v>0</v>
      </c>
      <c r="T2957">
        <v>264</v>
      </c>
    </row>
    <row r="2958" spans="1:20" x14ac:dyDescent="0.25">
      <c r="A2958" t="s">
        <v>75</v>
      </c>
      <c r="B2958" t="s">
        <v>612</v>
      </c>
      <c r="C2958" t="s">
        <v>29</v>
      </c>
      <c r="D2958" t="s">
        <v>613</v>
      </c>
      <c r="E2958" t="s">
        <v>142</v>
      </c>
      <c r="F2958">
        <v>48084</v>
      </c>
      <c r="G2958" t="s">
        <v>224</v>
      </c>
      <c r="H2958" t="s">
        <v>80</v>
      </c>
      <c r="I2958" t="s">
        <v>81</v>
      </c>
      <c r="J2958" t="s">
        <v>82</v>
      </c>
      <c r="K2958" t="s">
        <v>38</v>
      </c>
      <c r="L2958" t="s">
        <v>111</v>
      </c>
      <c r="M2958" t="s">
        <v>83</v>
      </c>
      <c r="N2958" s="11" t="s">
        <v>84</v>
      </c>
      <c r="O2958" s="11" t="s">
        <v>2274</v>
      </c>
      <c r="P2958">
        <v>-2</v>
      </c>
      <c r="Q2958">
        <v>0</v>
      </c>
      <c r="R2958">
        <v>207.36</v>
      </c>
      <c r="S2958">
        <v>0</v>
      </c>
      <c r="T2958">
        <v>207.36</v>
      </c>
    </row>
    <row r="2959" spans="1:20" x14ac:dyDescent="0.25">
      <c r="A2959" t="s">
        <v>75</v>
      </c>
      <c r="B2959" t="s">
        <v>1067</v>
      </c>
      <c r="C2959" t="s">
        <v>18</v>
      </c>
      <c r="D2959" t="s">
        <v>1068</v>
      </c>
      <c r="E2959" t="s">
        <v>466</v>
      </c>
      <c r="F2959">
        <v>70810</v>
      </c>
      <c r="G2959" t="s">
        <v>1742</v>
      </c>
      <c r="H2959" t="s">
        <v>80</v>
      </c>
      <c r="I2959" t="s">
        <v>81</v>
      </c>
      <c r="J2959" t="s">
        <v>1070</v>
      </c>
      <c r="K2959" t="s">
        <v>45</v>
      </c>
      <c r="L2959" t="s">
        <v>139</v>
      </c>
      <c r="M2959" t="s">
        <v>83</v>
      </c>
      <c r="N2959" s="11" t="s">
        <v>84</v>
      </c>
      <c r="O2959" s="11" t="s">
        <v>2274</v>
      </c>
      <c r="P2959">
        <v>0</v>
      </c>
      <c r="Q2959">
        <v>0</v>
      </c>
      <c r="R2959">
        <v>0</v>
      </c>
      <c r="S2959">
        <v>-299.7</v>
      </c>
      <c r="T2959">
        <v>299.7</v>
      </c>
    </row>
    <row r="2960" spans="1:20" x14ac:dyDescent="0.25">
      <c r="A2960" t="s">
        <v>75</v>
      </c>
      <c r="B2960" t="s">
        <v>1306</v>
      </c>
      <c r="C2960" t="s">
        <v>18</v>
      </c>
      <c r="D2960" t="s">
        <v>1307</v>
      </c>
      <c r="E2960" t="s">
        <v>191</v>
      </c>
      <c r="F2960">
        <v>75056</v>
      </c>
      <c r="G2960" t="s">
        <v>1061</v>
      </c>
      <c r="H2960" t="s">
        <v>737</v>
      </c>
      <c r="I2960" t="s">
        <v>81</v>
      </c>
      <c r="J2960" t="s">
        <v>82</v>
      </c>
      <c r="K2960" t="s">
        <v>40</v>
      </c>
      <c r="L2960" t="s">
        <v>211</v>
      </c>
      <c r="M2960" t="s">
        <v>83</v>
      </c>
      <c r="N2960" s="11" t="s">
        <v>84</v>
      </c>
      <c r="O2960" s="11" t="s">
        <v>2274</v>
      </c>
      <c r="P2960">
        <v>-4</v>
      </c>
      <c r="Q2960">
        <v>0</v>
      </c>
      <c r="R2960">
        <v>6</v>
      </c>
      <c r="S2960">
        <v>0</v>
      </c>
      <c r="T2960">
        <v>6</v>
      </c>
    </row>
    <row r="2961" spans="1:20" x14ac:dyDescent="0.25">
      <c r="A2961" t="s">
        <v>75</v>
      </c>
      <c r="B2961" t="s">
        <v>1098</v>
      </c>
      <c r="C2961" t="s">
        <v>18</v>
      </c>
      <c r="D2961" t="s">
        <v>1099</v>
      </c>
      <c r="E2961" t="s">
        <v>191</v>
      </c>
      <c r="F2961">
        <v>75247</v>
      </c>
      <c r="G2961" t="s">
        <v>183</v>
      </c>
      <c r="H2961" t="s">
        <v>80</v>
      </c>
      <c r="I2961" t="s">
        <v>81</v>
      </c>
      <c r="J2961" t="s">
        <v>82</v>
      </c>
      <c r="K2961" t="s">
        <v>42</v>
      </c>
      <c r="L2961" t="s">
        <v>91</v>
      </c>
      <c r="M2961" t="s">
        <v>83</v>
      </c>
      <c r="N2961" s="11" t="s">
        <v>84</v>
      </c>
      <c r="O2961" s="11" t="s">
        <v>2274</v>
      </c>
      <c r="P2961">
        <v>-30</v>
      </c>
      <c r="Q2961">
        <v>0</v>
      </c>
      <c r="R2961">
        <v>1114.5</v>
      </c>
      <c r="S2961">
        <v>0</v>
      </c>
      <c r="T2961">
        <v>1114.5</v>
      </c>
    </row>
    <row r="2962" spans="1:20" x14ac:dyDescent="0.25">
      <c r="A2962" t="s">
        <v>75</v>
      </c>
      <c r="B2962" t="s">
        <v>494</v>
      </c>
      <c r="C2962" t="s">
        <v>27</v>
      </c>
      <c r="D2962" t="s">
        <v>495</v>
      </c>
      <c r="E2962" t="s">
        <v>114</v>
      </c>
      <c r="F2962">
        <v>33619</v>
      </c>
      <c r="G2962" t="s">
        <v>143</v>
      </c>
      <c r="H2962" t="s">
        <v>80</v>
      </c>
      <c r="I2962" t="s">
        <v>81</v>
      </c>
      <c r="J2962" t="s">
        <v>82</v>
      </c>
      <c r="K2962" t="s">
        <v>44</v>
      </c>
      <c r="L2962" t="s">
        <v>144</v>
      </c>
      <c r="M2962" t="s">
        <v>83</v>
      </c>
      <c r="N2962" s="11" t="s">
        <v>84</v>
      </c>
      <c r="O2962" s="11" t="s">
        <v>2274</v>
      </c>
      <c r="P2962">
        <v>28</v>
      </c>
      <c r="Q2962">
        <v>0</v>
      </c>
      <c r="R2962">
        <v>256.2</v>
      </c>
      <c r="S2962">
        <v>0</v>
      </c>
      <c r="T2962">
        <v>256.2</v>
      </c>
    </row>
    <row r="2963" spans="1:20" x14ac:dyDescent="0.25">
      <c r="A2963" t="s">
        <v>75</v>
      </c>
      <c r="B2963" t="s">
        <v>351</v>
      </c>
      <c r="C2963" t="s">
        <v>22</v>
      </c>
      <c r="D2963" t="s">
        <v>190</v>
      </c>
      <c r="E2963" t="s">
        <v>137</v>
      </c>
      <c r="F2963">
        <v>24018</v>
      </c>
      <c r="G2963" t="s">
        <v>941</v>
      </c>
      <c r="H2963" t="s">
        <v>80</v>
      </c>
      <c r="I2963" t="s">
        <v>281</v>
      </c>
      <c r="J2963" t="s">
        <v>90</v>
      </c>
      <c r="K2963" t="s">
        <v>42</v>
      </c>
      <c r="L2963" t="s">
        <v>91</v>
      </c>
      <c r="M2963" t="s">
        <v>188</v>
      </c>
      <c r="N2963" s="11" t="s">
        <v>84</v>
      </c>
      <c r="O2963" s="11" t="s">
        <v>2274</v>
      </c>
      <c r="P2963">
        <v>-22</v>
      </c>
      <c r="Q2963">
        <v>0</v>
      </c>
      <c r="R2963">
        <v>502.92</v>
      </c>
      <c r="S2963">
        <v>0</v>
      </c>
      <c r="T2963">
        <v>502.92</v>
      </c>
    </row>
    <row r="2964" spans="1:20" x14ac:dyDescent="0.25">
      <c r="A2964" t="s">
        <v>75</v>
      </c>
      <c r="B2964" t="s">
        <v>1809</v>
      </c>
      <c r="C2964" t="s">
        <v>18</v>
      </c>
      <c r="D2964" t="s">
        <v>1810</v>
      </c>
      <c r="E2964" t="s">
        <v>333</v>
      </c>
      <c r="F2964">
        <v>72801</v>
      </c>
      <c r="G2964" t="s">
        <v>728</v>
      </c>
      <c r="H2964" t="s">
        <v>80</v>
      </c>
      <c r="I2964" t="s">
        <v>81</v>
      </c>
      <c r="J2964" t="s">
        <v>82</v>
      </c>
      <c r="K2964" t="s">
        <v>37</v>
      </c>
      <c r="L2964" t="s">
        <v>729</v>
      </c>
      <c r="M2964" t="s">
        <v>83</v>
      </c>
      <c r="N2964" s="11" t="s">
        <v>84</v>
      </c>
      <c r="O2964" s="11" t="s">
        <v>2274</v>
      </c>
      <c r="P2964">
        <v>-7</v>
      </c>
      <c r="Q2964">
        <v>0</v>
      </c>
      <c r="R2964">
        <v>469.69</v>
      </c>
      <c r="S2964">
        <v>0</v>
      </c>
      <c r="T2964">
        <v>469.69</v>
      </c>
    </row>
    <row r="2965" spans="1:20" x14ac:dyDescent="0.25">
      <c r="A2965" t="s">
        <v>75</v>
      </c>
      <c r="B2965" t="s">
        <v>1174</v>
      </c>
      <c r="C2965" t="s">
        <v>26</v>
      </c>
      <c r="D2965" t="s">
        <v>1175</v>
      </c>
      <c r="E2965" t="s">
        <v>109</v>
      </c>
      <c r="F2965">
        <v>28117</v>
      </c>
      <c r="G2965" t="s">
        <v>976</v>
      </c>
      <c r="H2965" t="s">
        <v>80</v>
      </c>
      <c r="I2965" t="s">
        <v>81</v>
      </c>
      <c r="J2965" t="s">
        <v>90</v>
      </c>
      <c r="K2965" t="s">
        <v>53</v>
      </c>
      <c r="L2965" t="s">
        <v>436</v>
      </c>
      <c r="M2965" t="s">
        <v>92</v>
      </c>
      <c r="N2965" s="11" t="s">
        <v>84</v>
      </c>
      <c r="O2965" s="11" t="s">
        <v>2274</v>
      </c>
      <c r="P2965">
        <v>0</v>
      </c>
      <c r="Q2965">
        <v>8</v>
      </c>
      <c r="R2965">
        <v>0</v>
      </c>
      <c r="S2965">
        <v>881.55</v>
      </c>
      <c r="T2965">
        <v>-881.55</v>
      </c>
    </row>
    <row r="2966" spans="1:20" x14ac:dyDescent="0.25">
      <c r="A2966" t="s">
        <v>75</v>
      </c>
      <c r="B2966" t="s">
        <v>2183</v>
      </c>
      <c r="C2966" t="s">
        <v>18</v>
      </c>
      <c r="D2966" t="s">
        <v>2184</v>
      </c>
      <c r="E2966" t="s">
        <v>333</v>
      </c>
      <c r="F2966">
        <v>72762</v>
      </c>
      <c r="G2966" t="s">
        <v>916</v>
      </c>
      <c r="H2966" t="s">
        <v>80</v>
      </c>
      <c r="I2966" t="s">
        <v>81</v>
      </c>
      <c r="J2966" t="s">
        <v>90</v>
      </c>
      <c r="K2966" t="s">
        <v>53</v>
      </c>
      <c r="L2966" t="s">
        <v>675</v>
      </c>
      <c r="M2966" t="s">
        <v>92</v>
      </c>
      <c r="N2966" s="11" t="s">
        <v>84</v>
      </c>
      <c r="O2966" s="11" t="s">
        <v>2274</v>
      </c>
      <c r="P2966">
        <v>0</v>
      </c>
      <c r="Q2966">
        <v>8</v>
      </c>
      <c r="R2966">
        <v>0</v>
      </c>
      <c r="S2966">
        <v>724</v>
      </c>
      <c r="T2966">
        <v>-724</v>
      </c>
    </row>
    <row r="2967" spans="1:20" x14ac:dyDescent="0.25">
      <c r="A2967" t="s">
        <v>75</v>
      </c>
      <c r="B2967" t="s">
        <v>1219</v>
      </c>
      <c r="C2967" t="s">
        <v>28</v>
      </c>
      <c r="D2967" t="s">
        <v>1220</v>
      </c>
      <c r="E2967" t="s">
        <v>95</v>
      </c>
      <c r="F2967">
        <v>80235</v>
      </c>
      <c r="G2967" t="s">
        <v>853</v>
      </c>
      <c r="H2967" t="s">
        <v>80</v>
      </c>
      <c r="I2967" t="s">
        <v>81</v>
      </c>
      <c r="J2967" t="s">
        <v>90</v>
      </c>
      <c r="K2967" t="s">
        <v>53</v>
      </c>
      <c r="L2967" t="s">
        <v>228</v>
      </c>
      <c r="M2967" t="s">
        <v>92</v>
      </c>
      <c r="N2967" s="11" t="s">
        <v>84</v>
      </c>
      <c r="O2967" s="11" t="s">
        <v>2274</v>
      </c>
      <c r="P2967">
        <v>0</v>
      </c>
      <c r="Q2967">
        <v>5</v>
      </c>
      <c r="R2967">
        <v>0</v>
      </c>
      <c r="S2967">
        <v>421</v>
      </c>
      <c r="T2967">
        <v>-421</v>
      </c>
    </row>
    <row r="2968" spans="1:20" x14ac:dyDescent="0.25">
      <c r="A2968" t="s">
        <v>75</v>
      </c>
      <c r="B2968" t="s">
        <v>1050</v>
      </c>
      <c r="C2968" t="s">
        <v>21</v>
      </c>
      <c r="D2968" t="s">
        <v>1051</v>
      </c>
      <c r="E2968" t="s">
        <v>159</v>
      </c>
      <c r="F2968">
        <v>66219</v>
      </c>
      <c r="G2968" t="s">
        <v>477</v>
      </c>
      <c r="H2968" t="s">
        <v>80</v>
      </c>
      <c r="I2968" t="s">
        <v>81</v>
      </c>
      <c r="J2968" t="s">
        <v>90</v>
      </c>
      <c r="K2968" t="s">
        <v>38</v>
      </c>
      <c r="L2968" t="s">
        <v>111</v>
      </c>
      <c r="M2968" t="s">
        <v>92</v>
      </c>
      <c r="N2968" s="11" t="s">
        <v>84</v>
      </c>
      <c r="O2968" s="11" t="s">
        <v>2274</v>
      </c>
      <c r="P2968">
        <v>0</v>
      </c>
      <c r="Q2968">
        <v>1</v>
      </c>
      <c r="R2968">
        <v>0</v>
      </c>
      <c r="S2968">
        <v>115.2</v>
      </c>
      <c r="T2968">
        <v>-115.2</v>
      </c>
    </row>
    <row r="2969" spans="1:20" x14ac:dyDescent="0.25">
      <c r="A2969" t="s">
        <v>75</v>
      </c>
      <c r="B2969" t="s">
        <v>1462</v>
      </c>
      <c r="C2969" t="s">
        <v>27</v>
      </c>
      <c r="D2969" t="s">
        <v>1463</v>
      </c>
      <c r="E2969" t="s">
        <v>114</v>
      </c>
      <c r="F2969">
        <v>33477</v>
      </c>
      <c r="G2969" t="s">
        <v>692</v>
      </c>
      <c r="H2969" t="s">
        <v>80</v>
      </c>
      <c r="I2969" t="s">
        <v>281</v>
      </c>
      <c r="J2969" t="s">
        <v>82</v>
      </c>
      <c r="K2969" t="s">
        <v>42</v>
      </c>
      <c r="L2969" t="s">
        <v>97</v>
      </c>
      <c r="M2969" t="s">
        <v>83</v>
      </c>
      <c r="N2969" s="11" t="s">
        <v>84</v>
      </c>
      <c r="O2969" s="11" t="s">
        <v>2274</v>
      </c>
      <c r="P2969">
        <v>-58</v>
      </c>
      <c r="Q2969">
        <v>0</v>
      </c>
      <c r="R2969">
        <v>127.6</v>
      </c>
      <c r="S2969">
        <v>0</v>
      </c>
      <c r="T2969">
        <v>127.6</v>
      </c>
    </row>
    <row r="2970" spans="1:20" x14ac:dyDescent="0.25">
      <c r="A2970" t="s">
        <v>75</v>
      </c>
      <c r="B2970" t="s">
        <v>145</v>
      </c>
      <c r="C2970" t="s">
        <v>19</v>
      </c>
      <c r="D2970" t="s">
        <v>562</v>
      </c>
      <c r="E2970" t="s">
        <v>147</v>
      </c>
      <c r="F2970">
        <v>85260</v>
      </c>
      <c r="G2970" t="s">
        <v>610</v>
      </c>
      <c r="H2970" t="s">
        <v>80</v>
      </c>
      <c r="I2970" t="s">
        <v>81</v>
      </c>
      <c r="J2970" t="s">
        <v>82</v>
      </c>
      <c r="K2970" t="s">
        <v>38</v>
      </c>
      <c r="L2970" t="s">
        <v>111</v>
      </c>
      <c r="M2970" t="s">
        <v>83</v>
      </c>
      <c r="N2970" s="11" t="s">
        <v>84</v>
      </c>
      <c r="O2970" s="11" t="s">
        <v>2274</v>
      </c>
      <c r="P2970">
        <v>-2</v>
      </c>
      <c r="Q2970">
        <v>0</v>
      </c>
      <c r="R2970">
        <v>384.6</v>
      </c>
      <c r="S2970">
        <v>0</v>
      </c>
      <c r="T2970">
        <v>384.6</v>
      </c>
    </row>
    <row r="2971" spans="1:20" x14ac:dyDescent="0.25">
      <c r="A2971" t="s">
        <v>75</v>
      </c>
      <c r="B2971" t="s">
        <v>103</v>
      </c>
      <c r="C2971" t="s">
        <v>27</v>
      </c>
      <c r="D2971" t="s">
        <v>366</v>
      </c>
      <c r="E2971" t="s">
        <v>114</v>
      </c>
      <c r="F2971">
        <v>32459</v>
      </c>
      <c r="G2971" t="s">
        <v>792</v>
      </c>
      <c r="H2971" t="s">
        <v>80</v>
      </c>
      <c r="I2971" t="s">
        <v>81</v>
      </c>
      <c r="J2971" t="s">
        <v>82</v>
      </c>
      <c r="K2971" t="s">
        <v>44</v>
      </c>
      <c r="L2971" t="s">
        <v>134</v>
      </c>
      <c r="M2971" t="s">
        <v>83</v>
      </c>
      <c r="N2971" s="11" t="s">
        <v>84</v>
      </c>
      <c r="O2971" s="11" t="s">
        <v>2274</v>
      </c>
      <c r="P2971">
        <v>16</v>
      </c>
      <c r="Q2971">
        <v>0</v>
      </c>
      <c r="R2971">
        <v>288</v>
      </c>
      <c r="S2971">
        <v>0</v>
      </c>
      <c r="T2971">
        <v>288</v>
      </c>
    </row>
    <row r="2972" spans="1:20" x14ac:dyDescent="0.25">
      <c r="A2972" t="s">
        <v>75</v>
      </c>
      <c r="B2972" t="s">
        <v>677</v>
      </c>
      <c r="C2972" t="s">
        <v>28</v>
      </c>
      <c r="D2972" t="s">
        <v>678</v>
      </c>
      <c r="E2972" t="s">
        <v>95</v>
      </c>
      <c r="F2972">
        <v>80124</v>
      </c>
      <c r="G2972" t="s">
        <v>128</v>
      </c>
      <c r="H2972" t="s">
        <v>80</v>
      </c>
      <c r="I2972" t="s">
        <v>81</v>
      </c>
      <c r="J2972" t="s">
        <v>82</v>
      </c>
      <c r="K2972" t="s">
        <v>38</v>
      </c>
      <c r="L2972" t="s">
        <v>129</v>
      </c>
      <c r="M2972" t="s">
        <v>83</v>
      </c>
      <c r="N2972" s="11" t="s">
        <v>84</v>
      </c>
      <c r="O2972" s="11" t="s">
        <v>2274</v>
      </c>
      <c r="P2972">
        <v>-2</v>
      </c>
      <c r="Q2972">
        <v>0</v>
      </c>
      <c r="R2972">
        <v>156</v>
      </c>
      <c r="S2972">
        <v>0</v>
      </c>
      <c r="T2972">
        <v>156</v>
      </c>
    </row>
    <row r="2973" spans="1:20" x14ac:dyDescent="0.25">
      <c r="A2973" t="s">
        <v>75</v>
      </c>
      <c r="B2973" t="s">
        <v>690</v>
      </c>
      <c r="C2973" t="s">
        <v>24</v>
      </c>
      <c r="D2973" t="s">
        <v>691</v>
      </c>
      <c r="E2973" t="s">
        <v>337</v>
      </c>
      <c r="F2973">
        <v>54016</v>
      </c>
      <c r="G2973" t="s">
        <v>1166</v>
      </c>
      <c r="H2973" t="s">
        <v>80</v>
      </c>
      <c r="I2973" t="s">
        <v>281</v>
      </c>
      <c r="J2973" t="s">
        <v>82</v>
      </c>
      <c r="K2973" t="s">
        <v>42</v>
      </c>
      <c r="L2973" t="s">
        <v>91</v>
      </c>
      <c r="M2973" t="s">
        <v>83</v>
      </c>
      <c r="N2973" s="11" t="s">
        <v>84</v>
      </c>
      <c r="O2973" s="11" t="s">
        <v>2274</v>
      </c>
      <c r="P2973">
        <v>-1</v>
      </c>
      <c r="Q2973">
        <v>0</v>
      </c>
      <c r="R2973">
        <v>10.4</v>
      </c>
      <c r="S2973">
        <v>0</v>
      </c>
      <c r="T2973">
        <v>10.4</v>
      </c>
    </row>
    <row r="2974" spans="1:20" x14ac:dyDescent="0.25">
      <c r="A2974" t="s">
        <v>75</v>
      </c>
      <c r="B2974" t="s">
        <v>265</v>
      </c>
      <c r="C2974" t="s">
        <v>27</v>
      </c>
      <c r="D2974" t="s">
        <v>237</v>
      </c>
      <c r="E2974" t="s">
        <v>114</v>
      </c>
      <c r="F2974">
        <v>34238</v>
      </c>
      <c r="G2974" t="s">
        <v>181</v>
      </c>
      <c r="H2974" t="s">
        <v>80</v>
      </c>
      <c r="I2974" t="s">
        <v>81</v>
      </c>
      <c r="J2974" t="s">
        <v>82</v>
      </c>
      <c r="K2974" t="s">
        <v>38</v>
      </c>
      <c r="L2974" t="s">
        <v>111</v>
      </c>
      <c r="M2974" t="s">
        <v>83</v>
      </c>
      <c r="N2974" s="11" t="s">
        <v>84</v>
      </c>
      <c r="O2974" s="11" t="s">
        <v>2274</v>
      </c>
      <c r="P2974">
        <v>-3</v>
      </c>
      <c r="Q2974">
        <v>0</v>
      </c>
      <c r="R2974">
        <v>538.55999999999995</v>
      </c>
      <c r="S2974">
        <v>0</v>
      </c>
      <c r="T2974">
        <v>538.55999999999995</v>
      </c>
    </row>
    <row r="2975" spans="1:20" x14ac:dyDescent="0.25">
      <c r="A2975" t="s">
        <v>75</v>
      </c>
      <c r="B2975" t="s">
        <v>717</v>
      </c>
      <c r="C2975" t="s">
        <v>27</v>
      </c>
      <c r="D2975" t="s">
        <v>648</v>
      </c>
      <c r="E2975" t="s">
        <v>114</v>
      </c>
      <c r="F2975">
        <v>32811</v>
      </c>
      <c r="G2975" t="s">
        <v>535</v>
      </c>
      <c r="H2975" t="s">
        <v>80</v>
      </c>
      <c r="I2975" t="s">
        <v>281</v>
      </c>
      <c r="J2975" t="s">
        <v>82</v>
      </c>
      <c r="K2975" t="s">
        <v>42</v>
      </c>
      <c r="L2975" t="s">
        <v>91</v>
      </c>
      <c r="M2975" t="s">
        <v>83</v>
      </c>
      <c r="N2975" s="11" t="s">
        <v>84</v>
      </c>
      <c r="O2975" s="11" t="s">
        <v>2274</v>
      </c>
      <c r="P2975">
        <v>0</v>
      </c>
      <c r="Q2975">
        <v>0</v>
      </c>
      <c r="R2975">
        <v>-350</v>
      </c>
      <c r="S2975">
        <v>0</v>
      </c>
      <c r="T2975">
        <v>-350</v>
      </c>
    </row>
    <row r="2976" spans="1:20" x14ac:dyDescent="0.25">
      <c r="A2976" t="s">
        <v>75</v>
      </c>
      <c r="B2976" t="s">
        <v>842</v>
      </c>
      <c r="C2976" t="s">
        <v>30</v>
      </c>
      <c r="D2976" t="s">
        <v>843</v>
      </c>
      <c r="E2976" t="s">
        <v>640</v>
      </c>
      <c r="F2976">
        <v>60612</v>
      </c>
      <c r="G2976" t="s">
        <v>224</v>
      </c>
      <c r="H2976" t="s">
        <v>80</v>
      </c>
      <c r="I2976" t="s">
        <v>81</v>
      </c>
      <c r="J2976" t="s">
        <v>82</v>
      </c>
      <c r="K2976" t="s">
        <v>38</v>
      </c>
      <c r="L2976" t="s">
        <v>111</v>
      </c>
      <c r="M2976" t="s">
        <v>83</v>
      </c>
      <c r="N2976" s="11" t="s">
        <v>84</v>
      </c>
      <c r="O2976" s="11" t="s">
        <v>2274</v>
      </c>
      <c r="P2976">
        <v>-4</v>
      </c>
      <c r="Q2976">
        <v>0</v>
      </c>
      <c r="R2976">
        <v>419</v>
      </c>
      <c r="S2976">
        <v>0</v>
      </c>
      <c r="T2976">
        <v>419</v>
      </c>
    </row>
    <row r="2977" spans="1:20" x14ac:dyDescent="0.25">
      <c r="A2977" t="s">
        <v>75</v>
      </c>
      <c r="B2977" t="s">
        <v>483</v>
      </c>
      <c r="C2977" t="s">
        <v>18</v>
      </c>
      <c r="D2977" t="s">
        <v>332</v>
      </c>
      <c r="E2977" t="s">
        <v>333</v>
      </c>
      <c r="F2977">
        <v>72401</v>
      </c>
      <c r="G2977" t="s">
        <v>296</v>
      </c>
      <c r="H2977" t="s">
        <v>80</v>
      </c>
      <c r="I2977" t="s">
        <v>81</v>
      </c>
      <c r="J2977" t="s">
        <v>90</v>
      </c>
      <c r="K2977" t="s">
        <v>53</v>
      </c>
      <c r="L2977" t="s">
        <v>165</v>
      </c>
      <c r="M2977" t="s">
        <v>92</v>
      </c>
      <c r="N2977" s="11" t="s">
        <v>84</v>
      </c>
      <c r="O2977" s="11" t="s">
        <v>2274</v>
      </c>
      <c r="P2977">
        <v>0</v>
      </c>
      <c r="Q2977">
        <v>2</v>
      </c>
      <c r="R2977">
        <v>0</v>
      </c>
      <c r="S2977">
        <v>312.60000000000002</v>
      </c>
      <c r="T2977">
        <v>-312.60000000000002</v>
      </c>
    </row>
    <row r="2978" spans="1:20" x14ac:dyDescent="0.25">
      <c r="A2978" t="s">
        <v>75</v>
      </c>
      <c r="B2978" t="s">
        <v>218</v>
      </c>
      <c r="C2978" t="s">
        <v>27</v>
      </c>
      <c r="D2978" t="s">
        <v>219</v>
      </c>
      <c r="E2978" t="s">
        <v>114</v>
      </c>
      <c r="F2978">
        <v>34110</v>
      </c>
      <c r="G2978" t="s">
        <v>115</v>
      </c>
      <c r="H2978" t="s">
        <v>80</v>
      </c>
      <c r="I2978" t="s">
        <v>281</v>
      </c>
      <c r="J2978" t="s">
        <v>90</v>
      </c>
      <c r="K2978" t="s">
        <v>42</v>
      </c>
      <c r="L2978" t="s">
        <v>91</v>
      </c>
      <c r="M2978" t="s">
        <v>92</v>
      </c>
      <c r="N2978" s="11" t="s">
        <v>84</v>
      </c>
      <c r="O2978" s="11" t="s">
        <v>2274</v>
      </c>
      <c r="P2978">
        <v>0</v>
      </c>
      <c r="Q2978">
        <v>36</v>
      </c>
      <c r="R2978">
        <v>0</v>
      </c>
      <c r="S2978">
        <v>352.8</v>
      </c>
      <c r="T2978">
        <v>-352.8</v>
      </c>
    </row>
    <row r="2979" spans="1:20" x14ac:dyDescent="0.25">
      <c r="A2979" t="s">
        <v>75</v>
      </c>
      <c r="B2979" t="s">
        <v>112</v>
      </c>
      <c r="C2979" t="s">
        <v>27</v>
      </c>
      <c r="D2979" t="s">
        <v>113</v>
      </c>
      <c r="E2979" t="s">
        <v>114</v>
      </c>
      <c r="F2979">
        <v>32256</v>
      </c>
      <c r="G2979" t="s">
        <v>1024</v>
      </c>
      <c r="H2979" t="s">
        <v>133</v>
      </c>
      <c r="I2979" t="s">
        <v>81</v>
      </c>
      <c r="J2979" t="s">
        <v>90</v>
      </c>
      <c r="K2979" t="s">
        <v>44</v>
      </c>
      <c r="L2979" t="s">
        <v>144</v>
      </c>
      <c r="M2979" t="s">
        <v>229</v>
      </c>
      <c r="N2979" s="11" t="s">
        <v>84</v>
      </c>
      <c r="O2979" s="11" t="s">
        <v>2274</v>
      </c>
      <c r="P2979">
        <v>0</v>
      </c>
      <c r="Q2979">
        <v>118</v>
      </c>
      <c r="R2979">
        <v>0</v>
      </c>
      <c r="S2979">
        <v>2301.6</v>
      </c>
      <c r="T2979">
        <v>-2301.6</v>
      </c>
    </row>
    <row r="2980" spans="1:20" x14ac:dyDescent="0.25">
      <c r="A2980" t="s">
        <v>75</v>
      </c>
      <c r="B2980" t="s">
        <v>189</v>
      </c>
      <c r="C2980" t="s">
        <v>18</v>
      </c>
      <c r="D2980" t="s">
        <v>190</v>
      </c>
      <c r="E2980" t="s">
        <v>191</v>
      </c>
      <c r="F2980">
        <v>76262</v>
      </c>
      <c r="G2980" t="s">
        <v>502</v>
      </c>
      <c r="H2980" t="s">
        <v>80</v>
      </c>
      <c r="I2980" t="s">
        <v>81</v>
      </c>
      <c r="J2980" t="s">
        <v>90</v>
      </c>
      <c r="K2980" t="s">
        <v>42</v>
      </c>
      <c r="L2980" t="s">
        <v>91</v>
      </c>
      <c r="M2980" t="s">
        <v>188</v>
      </c>
      <c r="N2980" s="11" t="s">
        <v>84</v>
      </c>
      <c r="O2980" s="11" t="s">
        <v>2274</v>
      </c>
      <c r="P2980">
        <v>0</v>
      </c>
      <c r="Q2980">
        <v>18</v>
      </c>
      <c r="R2980">
        <v>0</v>
      </c>
      <c r="S2980">
        <v>260.10000000000002</v>
      </c>
      <c r="T2980">
        <v>-260.10000000000002</v>
      </c>
    </row>
    <row r="2981" spans="1:20" x14ac:dyDescent="0.25">
      <c r="A2981" t="s">
        <v>75</v>
      </c>
      <c r="B2981" t="s">
        <v>833</v>
      </c>
      <c r="C2981" t="s">
        <v>24</v>
      </c>
      <c r="D2981" t="s">
        <v>834</v>
      </c>
      <c r="E2981" t="s">
        <v>397</v>
      </c>
      <c r="F2981">
        <v>56387</v>
      </c>
      <c r="G2981" t="s">
        <v>309</v>
      </c>
      <c r="H2981" t="s">
        <v>80</v>
      </c>
      <c r="I2981" t="s">
        <v>281</v>
      </c>
      <c r="J2981" t="s">
        <v>90</v>
      </c>
      <c r="K2981" t="s">
        <v>42</v>
      </c>
      <c r="L2981" t="s">
        <v>91</v>
      </c>
      <c r="M2981" t="s">
        <v>92</v>
      </c>
      <c r="N2981" s="11" t="s">
        <v>84</v>
      </c>
      <c r="O2981" s="11" t="s">
        <v>2274</v>
      </c>
      <c r="P2981">
        <v>0</v>
      </c>
      <c r="Q2981">
        <v>6</v>
      </c>
      <c r="R2981">
        <v>0</v>
      </c>
      <c r="S2981">
        <v>75</v>
      </c>
      <c r="T2981">
        <v>-75</v>
      </c>
    </row>
    <row r="2982" spans="1:20" x14ac:dyDescent="0.25">
      <c r="A2982" t="s">
        <v>75</v>
      </c>
      <c r="B2982" t="s">
        <v>1652</v>
      </c>
      <c r="C2982" t="s">
        <v>19</v>
      </c>
      <c r="D2982" t="s">
        <v>617</v>
      </c>
      <c r="E2982" t="s">
        <v>118</v>
      </c>
      <c r="F2982">
        <v>90245</v>
      </c>
      <c r="G2982" t="s">
        <v>1135</v>
      </c>
      <c r="H2982" t="s">
        <v>461</v>
      </c>
      <c r="I2982" t="s">
        <v>81</v>
      </c>
      <c r="J2982" t="s">
        <v>90</v>
      </c>
      <c r="K2982" t="s">
        <v>53</v>
      </c>
      <c r="L2982" t="s">
        <v>139</v>
      </c>
      <c r="M2982" t="s">
        <v>92</v>
      </c>
      <c r="N2982" s="11" t="s">
        <v>84</v>
      </c>
      <c r="O2982" s="11" t="s">
        <v>2274</v>
      </c>
      <c r="P2982">
        <v>0</v>
      </c>
      <c r="Q2982">
        <v>8</v>
      </c>
      <c r="R2982">
        <v>0</v>
      </c>
      <c r="S2982">
        <v>14</v>
      </c>
      <c r="T2982">
        <v>-14</v>
      </c>
    </row>
    <row r="2983" spans="1:20" x14ac:dyDescent="0.25">
      <c r="A2983" t="s">
        <v>75</v>
      </c>
      <c r="B2983" t="s">
        <v>519</v>
      </c>
      <c r="C2983" t="s">
        <v>18</v>
      </c>
      <c r="D2983" t="s">
        <v>520</v>
      </c>
      <c r="E2983" t="s">
        <v>191</v>
      </c>
      <c r="F2983">
        <v>76092</v>
      </c>
      <c r="G2983" t="s">
        <v>1457</v>
      </c>
      <c r="H2983" t="s">
        <v>80</v>
      </c>
      <c r="I2983" t="s">
        <v>81</v>
      </c>
      <c r="J2983" t="s">
        <v>90</v>
      </c>
      <c r="K2983" t="s">
        <v>42</v>
      </c>
      <c r="L2983" t="s">
        <v>91</v>
      </c>
      <c r="M2983" t="s">
        <v>188</v>
      </c>
      <c r="N2983" s="11" t="s">
        <v>84</v>
      </c>
      <c r="O2983" s="11" t="s">
        <v>2274</v>
      </c>
      <c r="P2983">
        <v>0</v>
      </c>
      <c r="Q2983">
        <v>10</v>
      </c>
      <c r="R2983">
        <v>0</v>
      </c>
      <c r="S2983">
        <v>37.799999999999997</v>
      </c>
      <c r="T2983">
        <v>-37.799999999999997</v>
      </c>
    </row>
    <row r="2984" spans="1:20" x14ac:dyDescent="0.25">
      <c r="A2984" t="s">
        <v>75</v>
      </c>
      <c r="B2984" t="s">
        <v>651</v>
      </c>
      <c r="C2984" t="s">
        <v>26</v>
      </c>
      <c r="D2984" t="s">
        <v>652</v>
      </c>
      <c r="E2984" t="s">
        <v>109</v>
      </c>
      <c r="F2984">
        <v>28657</v>
      </c>
      <c r="G2984" t="s">
        <v>1743</v>
      </c>
      <c r="H2984" t="s">
        <v>1575</v>
      </c>
      <c r="I2984" t="s">
        <v>281</v>
      </c>
      <c r="J2984" t="s">
        <v>82</v>
      </c>
      <c r="K2984" t="s">
        <v>35</v>
      </c>
      <c r="L2984" t="s">
        <v>1576</v>
      </c>
      <c r="M2984" t="s">
        <v>83</v>
      </c>
      <c r="N2984" s="11" t="s">
        <v>84</v>
      </c>
      <c r="O2984" s="11" t="s">
        <v>2274</v>
      </c>
      <c r="P2984">
        <v>-4</v>
      </c>
      <c r="Q2984">
        <v>0</v>
      </c>
      <c r="R2984">
        <v>139</v>
      </c>
      <c r="S2984">
        <v>0</v>
      </c>
      <c r="T2984">
        <v>139</v>
      </c>
    </row>
    <row r="2985" spans="1:20" x14ac:dyDescent="0.25">
      <c r="A2985" t="s">
        <v>75</v>
      </c>
      <c r="B2985" t="s">
        <v>269</v>
      </c>
      <c r="C2985" t="s">
        <v>27</v>
      </c>
      <c r="D2985" t="s">
        <v>270</v>
      </c>
      <c r="E2985" t="s">
        <v>114</v>
      </c>
      <c r="F2985">
        <v>33813</v>
      </c>
      <c r="G2985" t="s">
        <v>798</v>
      </c>
      <c r="H2985" t="s">
        <v>80</v>
      </c>
      <c r="I2985" t="s">
        <v>81</v>
      </c>
      <c r="J2985" t="s">
        <v>90</v>
      </c>
      <c r="K2985" t="s">
        <v>38</v>
      </c>
      <c r="L2985" t="s">
        <v>111</v>
      </c>
      <c r="M2985" t="s">
        <v>92</v>
      </c>
      <c r="N2985" s="11" t="s">
        <v>84</v>
      </c>
      <c r="O2985" s="11" t="s">
        <v>2274</v>
      </c>
      <c r="P2985">
        <v>0</v>
      </c>
      <c r="Q2985">
        <v>14</v>
      </c>
      <c r="R2985">
        <v>0</v>
      </c>
      <c r="S2985">
        <v>2011.8</v>
      </c>
      <c r="T2985">
        <v>-2011.8</v>
      </c>
    </row>
    <row r="2986" spans="1:20" x14ac:dyDescent="0.25">
      <c r="A2986" t="s">
        <v>75</v>
      </c>
      <c r="B2986" t="s">
        <v>212</v>
      </c>
      <c r="C2986" t="s">
        <v>25</v>
      </c>
      <c r="D2986" t="s">
        <v>213</v>
      </c>
      <c r="E2986" t="s">
        <v>186</v>
      </c>
      <c r="F2986">
        <v>11803</v>
      </c>
      <c r="G2986" t="s">
        <v>906</v>
      </c>
      <c r="H2986" t="s">
        <v>80</v>
      </c>
      <c r="I2986" t="s">
        <v>281</v>
      </c>
      <c r="J2986" t="s">
        <v>90</v>
      </c>
      <c r="K2986" t="s">
        <v>42</v>
      </c>
      <c r="L2986" t="s">
        <v>91</v>
      </c>
      <c r="M2986" t="s">
        <v>92</v>
      </c>
      <c r="N2986" s="11" t="s">
        <v>84</v>
      </c>
      <c r="O2986" s="11" t="s">
        <v>2274</v>
      </c>
      <c r="P2986">
        <v>0</v>
      </c>
      <c r="Q2986">
        <v>5</v>
      </c>
      <c r="R2986">
        <v>0</v>
      </c>
      <c r="S2986">
        <v>8</v>
      </c>
      <c r="T2986">
        <v>-8</v>
      </c>
    </row>
    <row r="2987" spans="1:20" x14ac:dyDescent="0.25">
      <c r="A2987" t="s">
        <v>75</v>
      </c>
      <c r="B2987" t="s">
        <v>157</v>
      </c>
      <c r="C2987" t="s">
        <v>21</v>
      </c>
      <c r="D2987" t="s">
        <v>158</v>
      </c>
      <c r="E2987" t="s">
        <v>159</v>
      </c>
      <c r="F2987">
        <v>66205</v>
      </c>
      <c r="G2987" t="s">
        <v>1744</v>
      </c>
      <c r="H2987" t="s">
        <v>80</v>
      </c>
      <c r="I2987" t="s">
        <v>81</v>
      </c>
      <c r="J2987" t="s">
        <v>82</v>
      </c>
      <c r="K2987" t="s">
        <v>53</v>
      </c>
      <c r="L2987" t="s">
        <v>248</v>
      </c>
      <c r="M2987" t="s">
        <v>83</v>
      </c>
      <c r="N2987" s="11" t="s">
        <v>84</v>
      </c>
      <c r="O2987" s="11" t="s">
        <v>2274</v>
      </c>
      <c r="P2987">
        <v>-12</v>
      </c>
      <c r="Q2987">
        <v>0</v>
      </c>
      <c r="R2987">
        <v>60</v>
      </c>
      <c r="S2987">
        <v>0</v>
      </c>
      <c r="T2987">
        <v>60</v>
      </c>
    </row>
    <row r="2988" spans="1:20" x14ac:dyDescent="0.25">
      <c r="A2988" t="s">
        <v>75</v>
      </c>
      <c r="B2988" t="s">
        <v>178</v>
      </c>
      <c r="C2988" t="s">
        <v>26</v>
      </c>
      <c r="D2988" t="s">
        <v>179</v>
      </c>
      <c r="E2988" t="s">
        <v>180</v>
      </c>
      <c r="F2988">
        <v>30188</v>
      </c>
      <c r="G2988" t="s">
        <v>173</v>
      </c>
      <c r="H2988" t="s">
        <v>80</v>
      </c>
      <c r="I2988" t="s">
        <v>81</v>
      </c>
      <c r="J2988" t="s">
        <v>82</v>
      </c>
      <c r="K2988" t="s">
        <v>36</v>
      </c>
      <c r="L2988" t="s">
        <v>36</v>
      </c>
      <c r="M2988" t="s">
        <v>83</v>
      </c>
      <c r="N2988" s="11" t="s">
        <v>84</v>
      </c>
      <c r="O2988" s="11" t="s">
        <v>2274</v>
      </c>
      <c r="P2988">
        <v>-7</v>
      </c>
      <c r="Q2988">
        <v>0</v>
      </c>
      <c r="R2988">
        <v>631.37</v>
      </c>
      <c r="S2988">
        <v>0</v>
      </c>
      <c r="T2988">
        <v>631.37</v>
      </c>
    </row>
    <row r="2989" spans="1:20" x14ac:dyDescent="0.25">
      <c r="A2989" t="s">
        <v>75</v>
      </c>
      <c r="B2989" t="s">
        <v>112</v>
      </c>
      <c r="C2989" t="s">
        <v>27</v>
      </c>
      <c r="D2989" t="s">
        <v>113</v>
      </c>
      <c r="E2989" t="s">
        <v>114</v>
      </c>
      <c r="F2989">
        <v>32256</v>
      </c>
      <c r="G2989" t="s">
        <v>106</v>
      </c>
      <c r="H2989" t="s">
        <v>80</v>
      </c>
      <c r="I2989" t="s">
        <v>164</v>
      </c>
      <c r="J2989" t="s">
        <v>90</v>
      </c>
      <c r="K2989" t="s">
        <v>42</v>
      </c>
      <c r="L2989" t="s">
        <v>91</v>
      </c>
      <c r="M2989" t="s">
        <v>92</v>
      </c>
      <c r="N2989" s="11" t="s">
        <v>84</v>
      </c>
      <c r="O2989" s="11" t="s">
        <v>2274</v>
      </c>
      <c r="P2989">
        <v>0</v>
      </c>
      <c r="Q2989">
        <v>49</v>
      </c>
      <c r="R2989">
        <v>0</v>
      </c>
      <c r="S2989">
        <v>831.42</v>
      </c>
      <c r="T2989">
        <v>-831.42</v>
      </c>
    </row>
    <row r="2990" spans="1:20" x14ac:dyDescent="0.25">
      <c r="A2990" t="s">
        <v>75</v>
      </c>
      <c r="B2990" t="s">
        <v>655</v>
      </c>
      <c r="C2990" t="s">
        <v>19</v>
      </c>
      <c r="D2990" t="s">
        <v>195</v>
      </c>
      <c r="E2990" t="s">
        <v>147</v>
      </c>
      <c r="F2990">
        <v>85295</v>
      </c>
      <c r="G2990" t="s">
        <v>1848</v>
      </c>
      <c r="H2990" t="s">
        <v>80</v>
      </c>
      <c r="I2990" t="s">
        <v>81</v>
      </c>
      <c r="J2990" t="s">
        <v>90</v>
      </c>
      <c r="K2990" t="s">
        <v>44</v>
      </c>
      <c r="L2990" t="s">
        <v>149</v>
      </c>
      <c r="M2990" t="s">
        <v>92</v>
      </c>
      <c r="N2990" s="11" t="s">
        <v>84</v>
      </c>
      <c r="O2990" s="11" t="s">
        <v>2274</v>
      </c>
      <c r="P2990">
        <v>0</v>
      </c>
      <c r="Q2990">
        <v>2</v>
      </c>
      <c r="R2990">
        <v>0</v>
      </c>
      <c r="S2990">
        <v>2547.8000000000002</v>
      </c>
      <c r="T2990">
        <v>-2547.8000000000002</v>
      </c>
    </row>
    <row r="2991" spans="1:20" x14ac:dyDescent="0.25">
      <c r="A2991" t="s">
        <v>75</v>
      </c>
      <c r="B2991" t="s">
        <v>2263</v>
      </c>
      <c r="C2991" t="s">
        <v>31</v>
      </c>
      <c r="D2991" t="s">
        <v>1305</v>
      </c>
      <c r="E2991" t="s">
        <v>114</v>
      </c>
      <c r="F2991">
        <v>33178</v>
      </c>
      <c r="G2991" t="s">
        <v>1401</v>
      </c>
      <c r="H2991" t="s">
        <v>80</v>
      </c>
      <c r="I2991" t="s">
        <v>81</v>
      </c>
      <c r="J2991" t="s">
        <v>82</v>
      </c>
      <c r="K2991" t="s">
        <v>53</v>
      </c>
      <c r="L2991" t="s">
        <v>532</v>
      </c>
      <c r="M2991" t="s">
        <v>83</v>
      </c>
      <c r="N2991" s="11" t="s">
        <v>84</v>
      </c>
      <c r="O2991" s="11" t="s">
        <v>2274</v>
      </c>
      <c r="P2991">
        <v>-2</v>
      </c>
      <c r="Q2991">
        <v>0</v>
      </c>
      <c r="R2991">
        <v>197.62</v>
      </c>
      <c r="S2991">
        <v>0</v>
      </c>
      <c r="T2991">
        <v>197.62</v>
      </c>
    </row>
    <row r="2992" spans="1:20" x14ac:dyDescent="0.25">
      <c r="A2992" t="s">
        <v>75</v>
      </c>
      <c r="B2992" t="s">
        <v>1171</v>
      </c>
      <c r="C2992" t="s">
        <v>25</v>
      </c>
      <c r="D2992" t="s">
        <v>748</v>
      </c>
      <c r="E2992" t="s">
        <v>186</v>
      </c>
      <c r="F2992">
        <v>11102</v>
      </c>
      <c r="G2992" t="s">
        <v>101</v>
      </c>
      <c r="H2992" t="s">
        <v>80</v>
      </c>
      <c r="I2992" t="s">
        <v>81</v>
      </c>
      <c r="J2992" t="s">
        <v>82</v>
      </c>
      <c r="K2992" t="s">
        <v>48</v>
      </c>
      <c r="L2992" t="s">
        <v>102</v>
      </c>
      <c r="M2992" t="s">
        <v>83</v>
      </c>
      <c r="N2992" s="11" t="s">
        <v>84</v>
      </c>
      <c r="O2992" s="11" t="s">
        <v>2274</v>
      </c>
      <c r="P2992">
        <v>-13</v>
      </c>
      <c r="Q2992">
        <v>0</v>
      </c>
      <c r="R2992">
        <v>258.7</v>
      </c>
      <c r="S2992">
        <v>0</v>
      </c>
      <c r="T2992">
        <v>258.7</v>
      </c>
    </row>
    <row r="2993" spans="1:20" x14ac:dyDescent="0.25">
      <c r="A2993" t="s">
        <v>75</v>
      </c>
      <c r="B2993" t="s">
        <v>225</v>
      </c>
      <c r="C2993" t="s">
        <v>19</v>
      </c>
      <c r="D2993" t="s">
        <v>226</v>
      </c>
      <c r="E2993" t="s">
        <v>147</v>
      </c>
      <c r="F2993">
        <v>85204</v>
      </c>
      <c r="G2993" t="s">
        <v>1691</v>
      </c>
      <c r="H2993" t="s">
        <v>210</v>
      </c>
      <c r="I2993" t="s">
        <v>81</v>
      </c>
      <c r="J2993" t="s">
        <v>82</v>
      </c>
      <c r="K2993" t="s">
        <v>40</v>
      </c>
      <c r="L2993" t="s">
        <v>211</v>
      </c>
      <c r="M2993" t="s">
        <v>83</v>
      </c>
      <c r="N2993" s="11" t="s">
        <v>84</v>
      </c>
      <c r="O2993" s="11" t="s">
        <v>2274</v>
      </c>
      <c r="P2993">
        <v>-5</v>
      </c>
      <c r="Q2993">
        <v>0</v>
      </c>
      <c r="R2993">
        <v>1177.95</v>
      </c>
      <c r="S2993">
        <v>0</v>
      </c>
      <c r="T2993">
        <v>1177.95</v>
      </c>
    </row>
    <row r="2994" spans="1:20" x14ac:dyDescent="0.25">
      <c r="A2994" t="s">
        <v>75</v>
      </c>
      <c r="B2994" t="s">
        <v>1054</v>
      </c>
      <c r="C2994" t="s">
        <v>28</v>
      </c>
      <c r="D2994" t="s">
        <v>1055</v>
      </c>
      <c r="E2994" t="s">
        <v>295</v>
      </c>
      <c r="F2994">
        <v>84003</v>
      </c>
      <c r="G2994" t="s">
        <v>1038</v>
      </c>
      <c r="H2994" t="s">
        <v>80</v>
      </c>
      <c r="I2994" t="s">
        <v>81</v>
      </c>
      <c r="J2994" t="s">
        <v>82</v>
      </c>
      <c r="K2994" t="s">
        <v>53</v>
      </c>
      <c r="L2994" t="s">
        <v>165</v>
      </c>
      <c r="M2994" t="s">
        <v>83</v>
      </c>
      <c r="N2994" s="11" t="s">
        <v>84</v>
      </c>
      <c r="O2994" s="11" t="s">
        <v>2274</v>
      </c>
      <c r="P2994">
        <v>-4</v>
      </c>
      <c r="Q2994">
        <v>0</v>
      </c>
      <c r="R2994">
        <v>627.20000000000005</v>
      </c>
      <c r="S2994">
        <v>0</v>
      </c>
      <c r="T2994">
        <v>627.20000000000005</v>
      </c>
    </row>
    <row r="2995" spans="1:20" x14ac:dyDescent="0.25">
      <c r="A2995" t="s">
        <v>75</v>
      </c>
      <c r="B2995" t="s">
        <v>764</v>
      </c>
      <c r="C2995" t="s">
        <v>25</v>
      </c>
      <c r="D2995" t="s">
        <v>765</v>
      </c>
      <c r="E2995" t="s">
        <v>186</v>
      </c>
      <c r="F2995">
        <v>11782</v>
      </c>
      <c r="G2995" t="s">
        <v>220</v>
      </c>
      <c r="H2995" t="s">
        <v>80</v>
      </c>
      <c r="I2995" t="s">
        <v>81</v>
      </c>
      <c r="J2995" t="s">
        <v>82</v>
      </c>
      <c r="K2995" t="s">
        <v>53</v>
      </c>
      <c r="L2995" t="s">
        <v>165</v>
      </c>
      <c r="M2995" t="s">
        <v>83</v>
      </c>
      <c r="N2995" s="11" t="s">
        <v>84</v>
      </c>
      <c r="O2995" s="11" t="s">
        <v>2274</v>
      </c>
      <c r="P2995">
        <v>-3</v>
      </c>
      <c r="Q2995">
        <v>0</v>
      </c>
      <c r="R2995">
        <v>291</v>
      </c>
      <c r="S2995">
        <v>0</v>
      </c>
      <c r="T2995">
        <v>291</v>
      </c>
    </row>
    <row r="2996" spans="1:20" x14ac:dyDescent="0.25">
      <c r="A2996" t="s">
        <v>75</v>
      </c>
      <c r="B2996" t="s">
        <v>685</v>
      </c>
      <c r="C2996" t="s">
        <v>28</v>
      </c>
      <c r="D2996" t="s">
        <v>686</v>
      </c>
      <c r="E2996" t="s">
        <v>295</v>
      </c>
      <c r="F2996">
        <v>84081</v>
      </c>
      <c r="G2996" t="s">
        <v>1622</v>
      </c>
      <c r="H2996" t="s">
        <v>133</v>
      </c>
      <c r="I2996" t="s">
        <v>81</v>
      </c>
      <c r="J2996" t="s">
        <v>82</v>
      </c>
      <c r="K2996" t="s">
        <v>53</v>
      </c>
      <c r="L2996" t="s">
        <v>1286</v>
      </c>
      <c r="M2996" t="s">
        <v>83</v>
      </c>
      <c r="N2996" s="11" t="s">
        <v>84</v>
      </c>
      <c r="O2996" s="11" t="s">
        <v>2274</v>
      </c>
      <c r="P2996">
        <v>-102</v>
      </c>
      <c r="Q2996">
        <v>0</v>
      </c>
      <c r="R2996">
        <v>2412.3000000000002</v>
      </c>
      <c r="S2996">
        <v>0</v>
      </c>
      <c r="T2996">
        <v>2412.3000000000002</v>
      </c>
    </row>
    <row r="2997" spans="1:20" x14ac:dyDescent="0.25">
      <c r="A2997" t="s">
        <v>75</v>
      </c>
      <c r="B2997" t="s">
        <v>588</v>
      </c>
      <c r="C2997" t="s">
        <v>21</v>
      </c>
      <c r="D2997" t="s">
        <v>589</v>
      </c>
      <c r="E2997" t="s">
        <v>159</v>
      </c>
      <c r="F2997">
        <v>66227</v>
      </c>
      <c r="G2997" t="s">
        <v>398</v>
      </c>
      <c r="H2997" t="s">
        <v>80</v>
      </c>
      <c r="I2997" t="s">
        <v>81</v>
      </c>
      <c r="J2997" t="s">
        <v>82</v>
      </c>
      <c r="K2997" t="s">
        <v>38</v>
      </c>
      <c r="L2997" t="s">
        <v>111</v>
      </c>
      <c r="M2997" t="s">
        <v>83</v>
      </c>
      <c r="N2997" s="11" t="s">
        <v>84</v>
      </c>
      <c r="O2997" s="11" t="s">
        <v>2274</v>
      </c>
      <c r="P2997">
        <v>-4</v>
      </c>
      <c r="Q2997">
        <v>0</v>
      </c>
      <c r="R2997">
        <v>337.6</v>
      </c>
      <c r="S2997">
        <v>0</v>
      </c>
      <c r="T2997">
        <v>337.6</v>
      </c>
    </row>
    <row r="2998" spans="1:20" x14ac:dyDescent="0.25">
      <c r="A2998" t="s">
        <v>75</v>
      </c>
      <c r="B2998" t="s">
        <v>608</v>
      </c>
      <c r="C2998" t="s">
        <v>25</v>
      </c>
      <c r="D2998" t="s">
        <v>609</v>
      </c>
      <c r="E2998" t="s">
        <v>262</v>
      </c>
      <c r="F2998">
        <v>7647</v>
      </c>
      <c r="G2998" t="s">
        <v>330</v>
      </c>
      <c r="H2998" t="s">
        <v>80</v>
      </c>
      <c r="I2998" t="s">
        <v>81</v>
      </c>
      <c r="J2998" t="s">
        <v>90</v>
      </c>
      <c r="K2998" t="s">
        <v>53</v>
      </c>
      <c r="L2998" t="s">
        <v>228</v>
      </c>
      <c r="M2998" t="s">
        <v>92</v>
      </c>
      <c r="N2998" s="11" t="s">
        <v>84</v>
      </c>
      <c r="O2998" s="11" t="s">
        <v>2274</v>
      </c>
      <c r="P2998">
        <v>0</v>
      </c>
      <c r="Q2998">
        <v>14</v>
      </c>
      <c r="R2998">
        <v>0</v>
      </c>
      <c r="S2998">
        <v>1178.8</v>
      </c>
      <c r="T2998">
        <v>-1178.8</v>
      </c>
    </row>
    <row r="2999" spans="1:20" x14ac:dyDescent="0.25">
      <c r="A2999" t="s">
        <v>75</v>
      </c>
      <c r="B2999" t="s">
        <v>1174</v>
      </c>
      <c r="C2999" t="s">
        <v>26</v>
      </c>
      <c r="D2999" t="s">
        <v>1175</v>
      </c>
      <c r="E2999" t="s">
        <v>109</v>
      </c>
      <c r="F2999">
        <v>28117</v>
      </c>
      <c r="G2999" t="s">
        <v>214</v>
      </c>
      <c r="H2999" t="s">
        <v>80</v>
      </c>
      <c r="I2999" t="s">
        <v>281</v>
      </c>
      <c r="J2999" t="s">
        <v>90</v>
      </c>
      <c r="K2999" t="s">
        <v>42</v>
      </c>
      <c r="L2999" t="s">
        <v>91</v>
      </c>
      <c r="M2999" t="s">
        <v>92</v>
      </c>
      <c r="N2999" s="11" t="s">
        <v>84</v>
      </c>
      <c r="O2999" s="11" t="s">
        <v>2274</v>
      </c>
      <c r="P2999">
        <v>0</v>
      </c>
      <c r="Q2999">
        <v>64</v>
      </c>
      <c r="R2999">
        <v>0</v>
      </c>
      <c r="S2999">
        <v>86.84</v>
      </c>
      <c r="T2999">
        <v>-86.84</v>
      </c>
    </row>
    <row r="3000" spans="1:20" x14ac:dyDescent="0.25">
      <c r="A3000" t="s">
        <v>75</v>
      </c>
      <c r="B3000" t="s">
        <v>272</v>
      </c>
      <c r="C3000" t="s">
        <v>27</v>
      </c>
      <c r="D3000" t="s">
        <v>273</v>
      </c>
      <c r="E3000" t="s">
        <v>114</v>
      </c>
      <c r="F3000">
        <v>33909</v>
      </c>
      <c r="G3000" t="s">
        <v>388</v>
      </c>
      <c r="H3000" t="s">
        <v>80</v>
      </c>
      <c r="I3000" t="s">
        <v>81</v>
      </c>
      <c r="J3000" t="s">
        <v>90</v>
      </c>
      <c r="K3000" t="s">
        <v>38</v>
      </c>
      <c r="L3000" t="s">
        <v>111</v>
      </c>
      <c r="M3000" t="s">
        <v>92</v>
      </c>
      <c r="N3000" s="11" t="s">
        <v>84</v>
      </c>
      <c r="O3000" s="11" t="s">
        <v>2274</v>
      </c>
      <c r="P3000">
        <v>0</v>
      </c>
      <c r="Q3000">
        <v>15</v>
      </c>
      <c r="R3000">
        <v>0</v>
      </c>
      <c r="S3000">
        <v>2235</v>
      </c>
      <c r="T3000">
        <v>-2235</v>
      </c>
    </row>
    <row r="3001" spans="1:20" x14ac:dyDescent="0.25">
      <c r="A3001" t="s">
        <v>75</v>
      </c>
      <c r="B3001" t="s">
        <v>1116</v>
      </c>
      <c r="C3001" t="s">
        <v>28</v>
      </c>
      <c r="D3001" t="s">
        <v>1117</v>
      </c>
      <c r="E3001" t="s">
        <v>95</v>
      </c>
      <c r="F3001" t="s">
        <v>1118</v>
      </c>
      <c r="G3001" t="s">
        <v>348</v>
      </c>
      <c r="H3001" t="s">
        <v>80</v>
      </c>
      <c r="I3001" t="s">
        <v>81</v>
      </c>
      <c r="J3001" t="s">
        <v>90</v>
      </c>
      <c r="K3001" t="s">
        <v>53</v>
      </c>
      <c r="L3001" t="s">
        <v>193</v>
      </c>
      <c r="M3001" t="s">
        <v>92</v>
      </c>
      <c r="N3001" s="11" t="s">
        <v>84</v>
      </c>
      <c r="O3001" s="11" t="s">
        <v>2274</v>
      </c>
      <c r="P3001">
        <v>0</v>
      </c>
      <c r="Q3001">
        <v>22</v>
      </c>
      <c r="R3001">
        <v>0</v>
      </c>
      <c r="S3001">
        <v>3397.9</v>
      </c>
      <c r="T3001">
        <v>-3397.9</v>
      </c>
    </row>
    <row r="3002" spans="1:20" x14ac:dyDescent="0.25">
      <c r="A3002" t="s">
        <v>75</v>
      </c>
      <c r="B3002" t="s">
        <v>1699</v>
      </c>
      <c r="C3002" t="s">
        <v>26</v>
      </c>
      <c r="D3002" t="s">
        <v>1700</v>
      </c>
      <c r="E3002" t="s">
        <v>180</v>
      </c>
      <c r="F3002">
        <v>30078</v>
      </c>
      <c r="G3002" t="s">
        <v>1701</v>
      </c>
      <c r="H3002" t="s">
        <v>80</v>
      </c>
      <c r="I3002" t="s">
        <v>89</v>
      </c>
      <c r="J3002" t="s">
        <v>82</v>
      </c>
      <c r="K3002" t="s">
        <v>41</v>
      </c>
      <c r="L3002" t="s">
        <v>724</v>
      </c>
      <c r="M3002" t="s">
        <v>83</v>
      </c>
      <c r="N3002" s="11" t="s">
        <v>84</v>
      </c>
      <c r="O3002" s="11" t="s">
        <v>2274</v>
      </c>
      <c r="P3002">
        <v>-2</v>
      </c>
      <c r="Q3002">
        <v>0</v>
      </c>
      <c r="R3002">
        <v>83.5</v>
      </c>
      <c r="S3002">
        <v>0</v>
      </c>
      <c r="T3002">
        <v>83.5</v>
      </c>
    </row>
    <row r="3003" spans="1:20" x14ac:dyDescent="0.25">
      <c r="A3003" t="s">
        <v>75</v>
      </c>
      <c r="B3003" t="s">
        <v>275</v>
      </c>
      <c r="C3003" t="s">
        <v>27</v>
      </c>
      <c r="D3003" t="s">
        <v>276</v>
      </c>
      <c r="E3003" t="s">
        <v>114</v>
      </c>
      <c r="F3003">
        <v>33765</v>
      </c>
      <c r="G3003" t="s">
        <v>1691</v>
      </c>
      <c r="H3003" t="s">
        <v>210</v>
      </c>
      <c r="I3003" t="s">
        <v>81</v>
      </c>
      <c r="J3003" t="s">
        <v>82</v>
      </c>
      <c r="K3003" t="s">
        <v>40</v>
      </c>
      <c r="L3003" t="s">
        <v>211</v>
      </c>
      <c r="M3003" t="s">
        <v>83</v>
      </c>
      <c r="N3003" s="11" t="s">
        <v>84</v>
      </c>
      <c r="O3003" s="11" t="s">
        <v>2274</v>
      </c>
      <c r="P3003">
        <v>-2</v>
      </c>
      <c r="Q3003">
        <v>0</v>
      </c>
      <c r="R3003">
        <v>673.1</v>
      </c>
      <c r="S3003">
        <v>0</v>
      </c>
      <c r="T3003">
        <v>673.1</v>
      </c>
    </row>
    <row r="3004" spans="1:20" x14ac:dyDescent="0.25">
      <c r="A3004" t="s">
        <v>75</v>
      </c>
      <c r="B3004" t="s">
        <v>299</v>
      </c>
      <c r="C3004" t="s">
        <v>29</v>
      </c>
      <c r="D3004" t="s">
        <v>300</v>
      </c>
      <c r="E3004" t="s">
        <v>87</v>
      </c>
      <c r="F3004">
        <v>44147</v>
      </c>
      <c r="G3004" t="s">
        <v>477</v>
      </c>
      <c r="H3004" t="s">
        <v>80</v>
      </c>
      <c r="I3004" t="s">
        <v>81</v>
      </c>
      <c r="J3004" t="s">
        <v>90</v>
      </c>
      <c r="K3004" t="s">
        <v>38</v>
      </c>
      <c r="L3004" t="s">
        <v>111</v>
      </c>
      <c r="M3004" t="s">
        <v>92</v>
      </c>
      <c r="N3004" s="11" t="s">
        <v>84</v>
      </c>
      <c r="O3004" s="11" t="s">
        <v>2274</v>
      </c>
      <c r="P3004">
        <v>0</v>
      </c>
      <c r="Q3004">
        <v>2</v>
      </c>
      <c r="R3004">
        <v>0</v>
      </c>
      <c r="S3004">
        <v>230.4</v>
      </c>
      <c r="T3004">
        <v>-230.4</v>
      </c>
    </row>
    <row r="3005" spans="1:20" x14ac:dyDescent="0.25">
      <c r="A3005" t="s">
        <v>75</v>
      </c>
      <c r="B3005" t="s">
        <v>995</v>
      </c>
      <c r="C3005" t="s">
        <v>18</v>
      </c>
      <c r="D3005" t="s">
        <v>996</v>
      </c>
      <c r="E3005" t="s">
        <v>191</v>
      </c>
      <c r="F3005">
        <v>75604</v>
      </c>
      <c r="G3005" t="s">
        <v>2270</v>
      </c>
      <c r="H3005" t="s">
        <v>80</v>
      </c>
      <c r="I3005" t="s">
        <v>81</v>
      </c>
      <c r="J3005" t="s">
        <v>90</v>
      </c>
      <c r="K3005" t="s">
        <v>44</v>
      </c>
      <c r="L3005" t="s">
        <v>149</v>
      </c>
      <c r="M3005" t="s">
        <v>92</v>
      </c>
      <c r="N3005" s="11" t="s">
        <v>84</v>
      </c>
      <c r="O3005" s="11" t="s">
        <v>2274</v>
      </c>
      <c r="P3005">
        <v>0</v>
      </c>
      <c r="Q3005">
        <v>7</v>
      </c>
      <c r="R3005">
        <v>0</v>
      </c>
      <c r="S3005">
        <v>0</v>
      </c>
      <c r="T3005">
        <v>0</v>
      </c>
    </row>
    <row r="3006" spans="1:20" x14ac:dyDescent="0.25">
      <c r="A3006" t="s">
        <v>75</v>
      </c>
      <c r="B3006" t="s">
        <v>2237</v>
      </c>
      <c r="C3006" t="s">
        <v>29</v>
      </c>
      <c r="D3006" t="s">
        <v>2238</v>
      </c>
      <c r="E3006" t="s">
        <v>78</v>
      </c>
      <c r="F3006">
        <v>15026</v>
      </c>
      <c r="G3006" t="s">
        <v>343</v>
      </c>
      <c r="H3006" t="s">
        <v>80</v>
      </c>
      <c r="I3006" t="s">
        <v>81</v>
      </c>
      <c r="J3006" t="s">
        <v>82</v>
      </c>
      <c r="K3006" t="s">
        <v>53</v>
      </c>
      <c r="L3006" t="s">
        <v>193</v>
      </c>
      <c r="M3006" t="s">
        <v>83</v>
      </c>
      <c r="N3006" s="11" t="s">
        <v>84</v>
      </c>
      <c r="O3006" s="11" t="s">
        <v>2274</v>
      </c>
      <c r="P3006">
        <v>-5</v>
      </c>
      <c r="Q3006">
        <v>0</v>
      </c>
      <c r="R3006">
        <v>714.75</v>
      </c>
      <c r="S3006">
        <v>0</v>
      </c>
      <c r="T3006">
        <v>714.75</v>
      </c>
    </row>
    <row r="3007" spans="1:20" x14ac:dyDescent="0.25">
      <c r="A3007" t="s">
        <v>75</v>
      </c>
      <c r="B3007" t="s">
        <v>200</v>
      </c>
      <c r="C3007" t="s">
        <v>28</v>
      </c>
      <c r="D3007" t="s">
        <v>201</v>
      </c>
      <c r="E3007" t="s">
        <v>95</v>
      </c>
      <c r="F3007">
        <v>80002</v>
      </c>
      <c r="G3007" t="s">
        <v>947</v>
      </c>
      <c r="H3007" t="s">
        <v>80</v>
      </c>
      <c r="I3007" t="s">
        <v>281</v>
      </c>
      <c r="J3007" t="s">
        <v>82</v>
      </c>
      <c r="K3007" t="s">
        <v>53</v>
      </c>
      <c r="L3007" t="s">
        <v>165</v>
      </c>
      <c r="M3007" t="s">
        <v>83</v>
      </c>
      <c r="N3007" s="11" t="s">
        <v>84</v>
      </c>
      <c r="O3007" s="11" t="s">
        <v>2274</v>
      </c>
      <c r="P3007">
        <v>-4</v>
      </c>
      <c r="Q3007">
        <v>0</v>
      </c>
      <c r="R3007">
        <v>401.11</v>
      </c>
      <c r="S3007">
        <v>0</v>
      </c>
      <c r="T3007">
        <v>401.11</v>
      </c>
    </row>
    <row r="3008" spans="1:20" x14ac:dyDescent="0.25">
      <c r="A3008" t="s">
        <v>75</v>
      </c>
      <c r="B3008" t="s">
        <v>1652</v>
      </c>
      <c r="C3008" t="s">
        <v>19</v>
      </c>
      <c r="D3008" t="s">
        <v>617</v>
      </c>
      <c r="E3008" t="s">
        <v>118</v>
      </c>
      <c r="F3008">
        <v>90245</v>
      </c>
      <c r="G3008" t="s">
        <v>557</v>
      </c>
      <c r="H3008" t="s">
        <v>80</v>
      </c>
      <c r="I3008" t="s">
        <v>281</v>
      </c>
      <c r="J3008" t="s">
        <v>90</v>
      </c>
      <c r="K3008" t="s">
        <v>53</v>
      </c>
      <c r="L3008" t="s">
        <v>139</v>
      </c>
      <c r="M3008" t="s">
        <v>229</v>
      </c>
      <c r="N3008" s="11" t="s">
        <v>84</v>
      </c>
      <c r="O3008" s="11" t="s">
        <v>2274</v>
      </c>
      <c r="P3008">
        <v>0</v>
      </c>
      <c r="Q3008">
        <v>2</v>
      </c>
      <c r="R3008">
        <v>0</v>
      </c>
      <c r="S3008">
        <v>0.4</v>
      </c>
      <c r="T3008">
        <v>-0.4</v>
      </c>
    </row>
    <row r="3009" spans="1:20" x14ac:dyDescent="0.25">
      <c r="A3009" t="s">
        <v>75</v>
      </c>
      <c r="B3009" t="s">
        <v>424</v>
      </c>
      <c r="C3009" t="s">
        <v>26</v>
      </c>
      <c r="D3009" t="s">
        <v>425</v>
      </c>
      <c r="E3009" t="s">
        <v>426</v>
      </c>
      <c r="F3009">
        <v>37204</v>
      </c>
      <c r="G3009" t="s">
        <v>119</v>
      </c>
      <c r="H3009" t="s">
        <v>80</v>
      </c>
      <c r="I3009" t="s">
        <v>81</v>
      </c>
      <c r="J3009" t="s">
        <v>82</v>
      </c>
      <c r="K3009" t="s">
        <v>38</v>
      </c>
      <c r="L3009" t="s">
        <v>111</v>
      </c>
      <c r="M3009" t="s">
        <v>83</v>
      </c>
      <c r="N3009" s="11" t="s">
        <v>84</v>
      </c>
      <c r="O3009" s="11" t="s">
        <v>2274</v>
      </c>
      <c r="P3009">
        <v>-5</v>
      </c>
      <c r="Q3009">
        <v>0</v>
      </c>
      <c r="R3009">
        <v>576</v>
      </c>
      <c r="S3009">
        <v>0</v>
      </c>
      <c r="T3009">
        <v>576</v>
      </c>
    </row>
    <row r="3010" spans="1:20" x14ac:dyDescent="0.25">
      <c r="A3010" t="s">
        <v>75</v>
      </c>
      <c r="B3010" t="s">
        <v>1273</v>
      </c>
      <c r="C3010" t="s">
        <v>26</v>
      </c>
      <c r="D3010" t="s">
        <v>1274</v>
      </c>
      <c r="E3010" t="s">
        <v>109</v>
      </c>
      <c r="F3010">
        <v>27529</v>
      </c>
      <c r="G3010" t="s">
        <v>1745</v>
      </c>
      <c r="H3010" t="s">
        <v>80</v>
      </c>
      <c r="I3010" t="s">
        <v>81</v>
      </c>
      <c r="J3010" t="s">
        <v>90</v>
      </c>
      <c r="K3010" t="s">
        <v>51</v>
      </c>
      <c r="L3010" t="s">
        <v>250</v>
      </c>
      <c r="M3010" t="s">
        <v>92</v>
      </c>
      <c r="N3010" s="11" t="s">
        <v>84</v>
      </c>
      <c r="O3010" s="11" t="s">
        <v>2274</v>
      </c>
      <c r="P3010">
        <v>2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75</v>
      </c>
      <c r="B3011" t="s">
        <v>1233</v>
      </c>
      <c r="C3011" t="s">
        <v>18</v>
      </c>
      <c r="D3011" t="s">
        <v>439</v>
      </c>
      <c r="E3011" t="s">
        <v>191</v>
      </c>
      <c r="F3011">
        <v>77066</v>
      </c>
      <c r="G3011" t="s">
        <v>1789</v>
      </c>
      <c r="H3011" t="s">
        <v>133</v>
      </c>
      <c r="I3011" t="s">
        <v>81</v>
      </c>
      <c r="J3011" t="s">
        <v>82</v>
      </c>
      <c r="K3011" t="s">
        <v>44</v>
      </c>
      <c r="L3011" t="s">
        <v>144</v>
      </c>
      <c r="M3011" t="s">
        <v>83</v>
      </c>
      <c r="N3011" s="11" t="s">
        <v>84</v>
      </c>
      <c r="O3011" s="11" t="s">
        <v>2274</v>
      </c>
      <c r="P3011">
        <v>-47</v>
      </c>
      <c r="Q3011">
        <v>0</v>
      </c>
      <c r="R3011">
        <v>1116.72</v>
      </c>
      <c r="S3011">
        <v>0</v>
      </c>
      <c r="T3011">
        <v>1116.72</v>
      </c>
    </row>
    <row r="3012" spans="1:20" x14ac:dyDescent="0.25">
      <c r="A3012" t="s">
        <v>75</v>
      </c>
      <c r="B3012" t="s">
        <v>1255</v>
      </c>
      <c r="C3012" t="s">
        <v>27</v>
      </c>
      <c r="D3012" t="s">
        <v>1256</v>
      </c>
      <c r="E3012" t="s">
        <v>114</v>
      </c>
      <c r="F3012">
        <v>32541</v>
      </c>
      <c r="G3012" t="s">
        <v>115</v>
      </c>
      <c r="H3012" t="s">
        <v>80</v>
      </c>
      <c r="I3012" t="s">
        <v>281</v>
      </c>
      <c r="J3012" t="s">
        <v>90</v>
      </c>
      <c r="K3012" t="s">
        <v>42</v>
      </c>
      <c r="L3012" t="s">
        <v>91</v>
      </c>
      <c r="M3012" t="s">
        <v>92</v>
      </c>
      <c r="N3012" s="11" t="s">
        <v>84</v>
      </c>
      <c r="O3012" s="11" t="s">
        <v>2274</v>
      </c>
      <c r="P3012">
        <v>0</v>
      </c>
      <c r="Q3012">
        <v>2</v>
      </c>
      <c r="R3012">
        <v>0</v>
      </c>
      <c r="S3012">
        <v>19.600000000000001</v>
      </c>
      <c r="T3012">
        <v>-19.600000000000001</v>
      </c>
    </row>
    <row r="3013" spans="1:20" x14ac:dyDescent="0.25">
      <c r="A3013" t="s">
        <v>75</v>
      </c>
      <c r="B3013" t="s">
        <v>612</v>
      </c>
      <c r="C3013" t="s">
        <v>29</v>
      </c>
      <c r="D3013" t="s">
        <v>613</v>
      </c>
      <c r="E3013" t="s">
        <v>142</v>
      </c>
      <c r="F3013">
        <v>48084</v>
      </c>
      <c r="G3013" t="s">
        <v>1021</v>
      </c>
      <c r="H3013" t="s">
        <v>80</v>
      </c>
      <c r="I3013" t="s">
        <v>81</v>
      </c>
      <c r="J3013" t="s">
        <v>90</v>
      </c>
      <c r="K3013" t="s">
        <v>38</v>
      </c>
      <c r="L3013" t="s">
        <v>129</v>
      </c>
      <c r="M3013" t="s">
        <v>188</v>
      </c>
      <c r="N3013" s="11" t="s">
        <v>84</v>
      </c>
      <c r="O3013" s="11" t="s">
        <v>2274</v>
      </c>
      <c r="P3013">
        <v>0</v>
      </c>
      <c r="Q3013">
        <v>2</v>
      </c>
      <c r="R3013">
        <v>0</v>
      </c>
      <c r="S3013">
        <v>591.4</v>
      </c>
      <c r="T3013">
        <v>-591.4</v>
      </c>
    </row>
    <row r="3014" spans="1:20" x14ac:dyDescent="0.25">
      <c r="A3014" t="s">
        <v>75</v>
      </c>
      <c r="B3014" t="s">
        <v>424</v>
      </c>
      <c r="C3014" t="s">
        <v>26</v>
      </c>
      <c r="D3014" t="s">
        <v>425</v>
      </c>
      <c r="E3014" t="s">
        <v>426</v>
      </c>
      <c r="F3014">
        <v>37204</v>
      </c>
      <c r="G3014" t="s">
        <v>266</v>
      </c>
      <c r="H3014" t="s">
        <v>80</v>
      </c>
      <c r="I3014" t="s">
        <v>81</v>
      </c>
      <c r="J3014" t="s">
        <v>90</v>
      </c>
      <c r="K3014" t="s">
        <v>53</v>
      </c>
      <c r="L3014" t="s">
        <v>165</v>
      </c>
      <c r="M3014" t="s">
        <v>92</v>
      </c>
      <c r="N3014" s="11" t="s">
        <v>84</v>
      </c>
      <c r="O3014" s="11" t="s">
        <v>2274</v>
      </c>
      <c r="P3014">
        <v>0</v>
      </c>
      <c r="Q3014">
        <v>7</v>
      </c>
      <c r="R3014">
        <v>0</v>
      </c>
      <c r="S3014">
        <v>538.75</v>
      </c>
      <c r="T3014">
        <v>-538.75</v>
      </c>
    </row>
    <row r="3015" spans="1:20" x14ac:dyDescent="0.25">
      <c r="A3015" t="s">
        <v>75</v>
      </c>
      <c r="B3015" t="s">
        <v>783</v>
      </c>
      <c r="C3015" t="s">
        <v>22</v>
      </c>
      <c r="D3015" t="s">
        <v>784</v>
      </c>
      <c r="E3015" t="s">
        <v>122</v>
      </c>
      <c r="F3015">
        <v>20852</v>
      </c>
      <c r="G3015" t="s">
        <v>502</v>
      </c>
      <c r="H3015" t="s">
        <v>80</v>
      </c>
      <c r="I3015" t="s">
        <v>81</v>
      </c>
      <c r="J3015" t="s">
        <v>90</v>
      </c>
      <c r="K3015" t="s">
        <v>42</v>
      </c>
      <c r="L3015" t="s">
        <v>91</v>
      </c>
      <c r="M3015" t="s">
        <v>188</v>
      </c>
      <c r="N3015" s="11" t="s">
        <v>84</v>
      </c>
      <c r="O3015" s="11" t="s">
        <v>2274</v>
      </c>
      <c r="P3015">
        <v>0</v>
      </c>
      <c r="Q3015">
        <v>10</v>
      </c>
      <c r="R3015">
        <v>0</v>
      </c>
      <c r="S3015">
        <v>114</v>
      </c>
      <c r="T3015">
        <v>-114</v>
      </c>
    </row>
    <row r="3016" spans="1:20" x14ac:dyDescent="0.25">
      <c r="A3016" t="s">
        <v>75</v>
      </c>
      <c r="B3016" t="s">
        <v>355</v>
      </c>
      <c r="C3016" t="s">
        <v>25</v>
      </c>
      <c r="D3016" t="s">
        <v>356</v>
      </c>
      <c r="E3016" t="s">
        <v>186</v>
      </c>
      <c r="F3016">
        <v>11954</v>
      </c>
      <c r="G3016" t="s">
        <v>1250</v>
      </c>
      <c r="H3016" t="s">
        <v>80</v>
      </c>
      <c r="I3016" t="s">
        <v>81</v>
      </c>
      <c r="J3016" t="s">
        <v>82</v>
      </c>
      <c r="K3016" t="s">
        <v>53</v>
      </c>
      <c r="L3016" t="s">
        <v>248</v>
      </c>
      <c r="M3016" t="s">
        <v>83</v>
      </c>
      <c r="N3016" s="11" t="s">
        <v>84</v>
      </c>
      <c r="O3016" s="11" t="s">
        <v>2274</v>
      </c>
      <c r="P3016">
        <v>-3</v>
      </c>
      <c r="Q3016">
        <v>0</v>
      </c>
      <c r="R3016">
        <v>7.8</v>
      </c>
      <c r="S3016">
        <v>0</v>
      </c>
      <c r="T3016">
        <v>7.8</v>
      </c>
    </row>
    <row r="3017" spans="1:20" x14ac:dyDescent="0.25">
      <c r="A3017" t="s">
        <v>75</v>
      </c>
      <c r="B3017" t="s">
        <v>1747</v>
      </c>
      <c r="C3017" t="s">
        <v>30</v>
      </c>
      <c r="D3017" t="s">
        <v>1748</v>
      </c>
      <c r="E3017" t="s">
        <v>118</v>
      </c>
      <c r="F3017">
        <v>94564</v>
      </c>
      <c r="G3017" t="s">
        <v>1749</v>
      </c>
      <c r="H3017" t="s">
        <v>80</v>
      </c>
      <c r="I3017" t="s">
        <v>81</v>
      </c>
      <c r="J3017" t="s">
        <v>82</v>
      </c>
      <c r="K3017" t="s">
        <v>42</v>
      </c>
      <c r="L3017" t="s">
        <v>91</v>
      </c>
      <c r="M3017" t="s">
        <v>83</v>
      </c>
      <c r="N3017" s="11" t="s">
        <v>84</v>
      </c>
      <c r="O3017" s="11" t="s">
        <v>2274</v>
      </c>
      <c r="P3017">
        <v>-50</v>
      </c>
      <c r="Q3017">
        <v>0</v>
      </c>
      <c r="R3017">
        <v>50</v>
      </c>
      <c r="S3017">
        <v>0</v>
      </c>
      <c r="T3017">
        <v>50</v>
      </c>
    </row>
    <row r="3018" spans="1:20" x14ac:dyDescent="0.25">
      <c r="A3018" t="s">
        <v>75</v>
      </c>
      <c r="B3018" t="s">
        <v>293</v>
      </c>
      <c r="C3018" t="s">
        <v>28</v>
      </c>
      <c r="D3018" t="s">
        <v>294</v>
      </c>
      <c r="E3018" t="s">
        <v>295</v>
      </c>
      <c r="F3018">
        <v>84107</v>
      </c>
      <c r="G3018" t="s">
        <v>205</v>
      </c>
      <c r="H3018" t="s">
        <v>80</v>
      </c>
      <c r="I3018" t="s">
        <v>281</v>
      </c>
      <c r="J3018" t="s">
        <v>90</v>
      </c>
      <c r="K3018" t="s">
        <v>42</v>
      </c>
      <c r="L3018" t="s">
        <v>91</v>
      </c>
      <c r="M3018" t="s">
        <v>92</v>
      </c>
      <c r="N3018" s="11" t="s">
        <v>84</v>
      </c>
      <c r="O3018" s="11" t="s">
        <v>2274</v>
      </c>
      <c r="P3018">
        <v>0</v>
      </c>
      <c r="Q3018">
        <v>112</v>
      </c>
      <c r="R3018">
        <v>0</v>
      </c>
      <c r="S3018">
        <v>969.76</v>
      </c>
      <c r="T3018">
        <v>-969.76</v>
      </c>
    </row>
    <row r="3019" spans="1:20" x14ac:dyDescent="0.25">
      <c r="A3019" t="s">
        <v>75</v>
      </c>
      <c r="B3019" t="s">
        <v>808</v>
      </c>
      <c r="C3019" t="s">
        <v>18</v>
      </c>
      <c r="D3019" t="s">
        <v>439</v>
      </c>
      <c r="E3019" t="s">
        <v>191</v>
      </c>
      <c r="F3019">
        <v>77018</v>
      </c>
      <c r="G3019" t="s">
        <v>402</v>
      </c>
      <c r="H3019" t="s">
        <v>80</v>
      </c>
      <c r="I3019" t="s">
        <v>81</v>
      </c>
      <c r="J3019" t="s">
        <v>365</v>
      </c>
      <c r="K3019" t="s">
        <v>39</v>
      </c>
      <c r="L3019" t="s">
        <v>39</v>
      </c>
      <c r="M3019" t="s">
        <v>92</v>
      </c>
      <c r="N3019" s="11" t="s">
        <v>84</v>
      </c>
      <c r="O3019" s="11" t="s">
        <v>2274</v>
      </c>
      <c r="P3019">
        <v>-1</v>
      </c>
      <c r="Q3019">
        <v>0</v>
      </c>
      <c r="R3019">
        <v>295</v>
      </c>
      <c r="S3019">
        <v>0</v>
      </c>
      <c r="T3019">
        <v>295</v>
      </c>
    </row>
    <row r="3020" spans="1:20" x14ac:dyDescent="0.25">
      <c r="A3020" t="s">
        <v>75</v>
      </c>
      <c r="B3020" t="s">
        <v>799</v>
      </c>
      <c r="C3020" t="s">
        <v>29</v>
      </c>
      <c r="D3020" t="s">
        <v>800</v>
      </c>
      <c r="E3020" t="s">
        <v>87</v>
      </c>
      <c r="F3020">
        <v>44718</v>
      </c>
      <c r="G3020" t="s">
        <v>173</v>
      </c>
      <c r="H3020" t="s">
        <v>80</v>
      </c>
      <c r="I3020" t="s">
        <v>81</v>
      </c>
      <c r="J3020" t="s">
        <v>82</v>
      </c>
      <c r="K3020" t="s">
        <v>36</v>
      </c>
      <c r="L3020" t="s">
        <v>36</v>
      </c>
      <c r="M3020" t="s">
        <v>83</v>
      </c>
      <c r="N3020" s="11" t="s">
        <v>84</v>
      </c>
      <c r="O3020" s="11" t="s">
        <v>2274</v>
      </c>
      <c r="P3020">
        <v>-2</v>
      </c>
      <c r="Q3020">
        <v>0</v>
      </c>
      <c r="R3020">
        <v>195.9</v>
      </c>
      <c r="S3020">
        <v>0</v>
      </c>
      <c r="T3020">
        <v>195.9</v>
      </c>
    </row>
    <row r="3021" spans="1:20" x14ac:dyDescent="0.25">
      <c r="A3021" t="s">
        <v>75</v>
      </c>
      <c r="B3021" t="s">
        <v>1054</v>
      </c>
      <c r="C3021" t="s">
        <v>28</v>
      </c>
      <c r="D3021" t="s">
        <v>1055</v>
      </c>
      <c r="E3021" t="s">
        <v>295</v>
      </c>
      <c r="F3021">
        <v>84003</v>
      </c>
      <c r="G3021" t="s">
        <v>1009</v>
      </c>
      <c r="H3021" t="s">
        <v>80</v>
      </c>
      <c r="I3021" t="s">
        <v>81</v>
      </c>
      <c r="J3021" t="s">
        <v>82</v>
      </c>
      <c r="K3021" t="s">
        <v>42</v>
      </c>
      <c r="L3021" t="s">
        <v>91</v>
      </c>
      <c r="M3021" t="s">
        <v>83</v>
      </c>
      <c r="N3021" s="11" t="s">
        <v>84</v>
      </c>
      <c r="O3021" s="11" t="s">
        <v>2274</v>
      </c>
      <c r="P3021">
        <v>-12</v>
      </c>
      <c r="Q3021">
        <v>0</v>
      </c>
      <c r="R3021">
        <v>1435.8</v>
      </c>
      <c r="S3021">
        <v>0</v>
      </c>
      <c r="T3021">
        <v>1435.8</v>
      </c>
    </row>
    <row r="3022" spans="1:20" x14ac:dyDescent="0.25">
      <c r="A3022" t="s">
        <v>75</v>
      </c>
      <c r="B3022" t="s">
        <v>717</v>
      </c>
      <c r="C3022" t="s">
        <v>27</v>
      </c>
      <c r="D3022" t="s">
        <v>648</v>
      </c>
      <c r="E3022" t="s">
        <v>114</v>
      </c>
      <c r="F3022">
        <v>32811</v>
      </c>
      <c r="G3022" t="s">
        <v>789</v>
      </c>
      <c r="H3022" t="s">
        <v>80</v>
      </c>
      <c r="I3022" t="s">
        <v>81</v>
      </c>
      <c r="J3022" t="s">
        <v>82</v>
      </c>
      <c r="K3022" t="s">
        <v>38</v>
      </c>
      <c r="L3022" t="s">
        <v>129</v>
      </c>
      <c r="M3022" t="s">
        <v>83</v>
      </c>
      <c r="N3022" s="11" t="s">
        <v>84</v>
      </c>
      <c r="O3022" s="11" t="s">
        <v>2274</v>
      </c>
      <c r="P3022">
        <v>0</v>
      </c>
      <c r="Q3022">
        <v>0</v>
      </c>
      <c r="R3022">
        <v>-25.34</v>
      </c>
      <c r="S3022">
        <v>0</v>
      </c>
      <c r="T3022">
        <v>-25.34</v>
      </c>
    </row>
    <row r="3023" spans="1:20" x14ac:dyDescent="0.25">
      <c r="A3023" t="s">
        <v>75</v>
      </c>
      <c r="B3023" t="s">
        <v>203</v>
      </c>
      <c r="C3023" t="s">
        <v>22</v>
      </c>
      <c r="D3023" t="s">
        <v>204</v>
      </c>
      <c r="E3023" t="s">
        <v>78</v>
      </c>
      <c r="F3023">
        <v>18436</v>
      </c>
      <c r="G3023" t="s">
        <v>232</v>
      </c>
      <c r="H3023" t="s">
        <v>80</v>
      </c>
      <c r="I3023" t="s">
        <v>281</v>
      </c>
      <c r="J3023" t="s">
        <v>90</v>
      </c>
      <c r="K3023" t="s">
        <v>42</v>
      </c>
      <c r="L3023" t="s">
        <v>97</v>
      </c>
      <c r="M3023" t="s">
        <v>92</v>
      </c>
      <c r="N3023" s="11" t="s">
        <v>84</v>
      </c>
      <c r="O3023" s="11" t="s">
        <v>2274</v>
      </c>
      <c r="P3023">
        <v>0</v>
      </c>
      <c r="Q3023">
        <v>-5</v>
      </c>
      <c r="R3023">
        <v>0</v>
      </c>
      <c r="S3023">
        <v>143</v>
      </c>
      <c r="T3023">
        <v>-143</v>
      </c>
    </row>
    <row r="3024" spans="1:20" x14ac:dyDescent="0.25">
      <c r="A3024" t="s">
        <v>75</v>
      </c>
      <c r="B3024" t="s">
        <v>479</v>
      </c>
      <c r="C3024" t="s">
        <v>25</v>
      </c>
      <c r="D3024" t="s">
        <v>480</v>
      </c>
      <c r="E3024" t="s">
        <v>186</v>
      </c>
      <c r="F3024">
        <v>11735</v>
      </c>
      <c r="G3024" t="s">
        <v>311</v>
      </c>
      <c r="H3024" t="s">
        <v>80</v>
      </c>
      <c r="I3024" t="s">
        <v>164</v>
      </c>
      <c r="J3024" t="s">
        <v>90</v>
      </c>
      <c r="K3024" t="s">
        <v>38</v>
      </c>
      <c r="L3024" t="s">
        <v>129</v>
      </c>
      <c r="M3024" t="s">
        <v>92</v>
      </c>
      <c r="N3024" s="11" t="s">
        <v>84</v>
      </c>
      <c r="O3024" s="11" t="s">
        <v>2274</v>
      </c>
      <c r="P3024">
        <v>0</v>
      </c>
      <c r="Q3024">
        <v>1</v>
      </c>
      <c r="R3024">
        <v>0</v>
      </c>
      <c r="S3024">
        <v>64.650000000000006</v>
      </c>
      <c r="T3024">
        <v>-64.650000000000006</v>
      </c>
    </row>
    <row r="3025" spans="1:20" x14ac:dyDescent="0.25">
      <c r="A3025" t="s">
        <v>75</v>
      </c>
      <c r="B3025" t="s">
        <v>153</v>
      </c>
      <c r="C3025" t="s">
        <v>19</v>
      </c>
      <c r="D3025" t="s">
        <v>154</v>
      </c>
      <c r="E3025" t="s">
        <v>155</v>
      </c>
      <c r="F3025">
        <v>89148</v>
      </c>
      <c r="G3025" t="s">
        <v>1669</v>
      </c>
      <c r="H3025" t="s">
        <v>80</v>
      </c>
      <c r="I3025" t="s">
        <v>81</v>
      </c>
      <c r="J3025" t="s">
        <v>90</v>
      </c>
      <c r="K3025" t="s">
        <v>53</v>
      </c>
      <c r="L3025" t="s">
        <v>193</v>
      </c>
      <c r="M3025" t="s">
        <v>92</v>
      </c>
      <c r="N3025" s="11" t="s">
        <v>84</v>
      </c>
      <c r="O3025" s="11" t="s">
        <v>2274</v>
      </c>
      <c r="P3025">
        <v>0</v>
      </c>
      <c r="Q3025">
        <v>2</v>
      </c>
      <c r="R3025">
        <v>0</v>
      </c>
      <c r="S3025">
        <v>1614.1</v>
      </c>
      <c r="T3025">
        <v>-1614.1</v>
      </c>
    </row>
    <row r="3026" spans="1:20" x14ac:dyDescent="0.25">
      <c r="A3026" t="s">
        <v>75</v>
      </c>
      <c r="B3026" t="s">
        <v>682</v>
      </c>
      <c r="C3026" t="s">
        <v>29</v>
      </c>
      <c r="D3026" t="s">
        <v>683</v>
      </c>
      <c r="E3026" t="s">
        <v>87</v>
      </c>
      <c r="F3026">
        <v>44114</v>
      </c>
      <c r="G3026" t="s">
        <v>1008</v>
      </c>
      <c r="H3026" t="s">
        <v>80</v>
      </c>
      <c r="I3026" t="s">
        <v>81</v>
      </c>
      <c r="J3026" t="s">
        <v>82</v>
      </c>
      <c r="K3026" t="s">
        <v>42</v>
      </c>
      <c r="L3026" t="s">
        <v>91</v>
      </c>
      <c r="M3026" t="s">
        <v>83</v>
      </c>
      <c r="N3026" s="11" t="s">
        <v>84</v>
      </c>
      <c r="O3026" s="11" t="s">
        <v>2274</v>
      </c>
      <c r="P3026">
        <v>-26</v>
      </c>
      <c r="Q3026">
        <v>0</v>
      </c>
      <c r="R3026">
        <v>2511.9</v>
      </c>
      <c r="S3026">
        <v>0</v>
      </c>
      <c r="T3026">
        <v>2511.9</v>
      </c>
    </row>
    <row r="3027" spans="1:20" x14ac:dyDescent="0.25">
      <c r="A3027" t="s">
        <v>75</v>
      </c>
      <c r="B3027" t="s">
        <v>612</v>
      </c>
      <c r="C3027" t="s">
        <v>29</v>
      </c>
      <c r="D3027" t="s">
        <v>613</v>
      </c>
      <c r="E3027" t="s">
        <v>142</v>
      </c>
      <c r="F3027">
        <v>48084</v>
      </c>
      <c r="G3027" t="s">
        <v>1506</v>
      </c>
      <c r="H3027" t="s">
        <v>80</v>
      </c>
      <c r="I3027" t="s">
        <v>81</v>
      </c>
      <c r="J3027" t="s">
        <v>82</v>
      </c>
      <c r="K3027" t="s">
        <v>42</v>
      </c>
      <c r="L3027" t="s">
        <v>91</v>
      </c>
      <c r="M3027" t="s">
        <v>83</v>
      </c>
      <c r="N3027" s="11" t="s">
        <v>84</v>
      </c>
      <c r="O3027" s="11" t="s">
        <v>2274</v>
      </c>
      <c r="P3027">
        <v>-1</v>
      </c>
      <c r="Q3027">
        <v>0</v>
      </c>
      <c r="R3027">
        <v>239.5</v>
      </c>
      <c r="S3027">
        <v>0</v>
      </c>
      <c r="T3027">
        <v>239.5</v>
      </c>
    </row>
    <row r="3028" spans="1:20" x14ac:dyDescent="0.25">
      <c r="A3028" t="s">
        <v>75</v>
      </c>
      <c r="B3028" t="s">
        <v>203</v>
      </c>
      <c r="C3028" t="s">
        <v>22</v>
      </c>
      <c r="D3028" t="s">
        <v>204</v>
      </c>
      <c r="E3028" t="s">
        <v>78</v>
      </c>
      <c r="F3028">
        <v>18436</v>
      </c>
      <c r="G3028" t="s">
        <v>398</v>
      </c>
      <c r="H3028" t="s">
        <v>80</v>
      </c>
      <c r="I3028" t="s">
        <v>81</v>
      </c>
      <c r="J3028" t="s">
        <v>82</v>
      </c>
      <c r="K3028" t="s">
        <v>38</v>
      </c>
      <c r="L3028" t="s">
        <v>111</v>
      </c>
      <c r="M3028" t="s">
        <v>83</v>
      </c>
      <c r="N3028" s="11" t="s">
        <v>84</v>
      </c>
      <c r="O3028" s="11" t="s">
        <v>2274</v>
      </c>
      <c r="P3028">
        <v>-13</v>
      </c>
      <c r="Q3028">
        <v>0</v>
      </c>
      <c r="R3028">
        <v>989.06</v>
      </c>
      <c r="S3028">
        <v>0</v>
      </c>
      <c r="T3028">
        <v>989.06</v>
      </c>
    </row>
    <row r="3029" spans="1:20" x14ac:dyDescent="0.25">
      <c r="A3029" t="s">
        <v>75</v>
      </c>
      <c r="B3029" t="s">
        <v>212</v>
      </c>
      <c r="C3029" t="s">
        <v>25</v>
      </c>
      <c r="D3029" t="s">
        <v>213</v>
      </c>
      <c r="E3029" t="s">
        <v>186</v>
      </c>
      <c r="F3029">
        <v>11803</v>
      </c>
      <c r="G3029" t="s">
        <v>183</v>
      </c>
      <c r="H3029" t="s">
        <v>80</v>
      </c>
      <c r="I3029" t="s">
        <v>81</v>
      </c>
      <c r="J3029" t="s">
        <v>82</v>
      </c>
      <c r="K3029" t="s">
        <v>42</v>
      </c>
      <c r="L3029" t="s">
        <v>91</v>
      </c>
      <c r="M3029" t="s">
        <v>83</v>
      </c>
      <c r="N3029" s="11" t="s">
        <v>84</v>
      </c>
      <c r="O3029" s="11" t="s">
        <v>2274</v>
      </c>
      <c r="P3029">
        <v>-26</v>
      </c>
      <c r="Q3029">
        <v>0</v>
      </c>
      <c r="R3029">
        <v>917.8</v>
      </c>
      <c r="S3029">
        <v>0</v>
      </c>
      <c r="T3029">
        <v>917.8</v>
      </c>
    </row>
    <row r="3030" spans="1:20" x14ac:dyDescent="0.25">
      <c r="A3030" t="s">
        <v>75</v>
      </c>
      <c r="B3030" t="s">
        <v>750</v>
      </c>
      <c r="C3030" t="s">
        <v>22</v>
      </c>
      <c r="D3030" t="s">
        <v>751</v>
      </c>
      <c r="E3030" t="s">
        <v>78</v>
      </c>
      <c r="F3030">
        <v>19406</v>
      </c>
      <c r="G3030" t="s">
        <v>698</v>
      </c>
      <c r="H3030" t="s">
        <v>80</v>
      </c>
      <c r="I3030" t="s">
        <v>81</v>
      </c>
      <c r="J3030" t="s">
        <v>90</v>
      </c>
      <c r="K3030" t="s">
        <v>38</v>
      </c>
      <c r="L3030" t="s">
        <v>111</v>
      </c>
      <c r="M3030" t="s">
        <v>92</v>
      </c>
      <c r="N3030" s="11" t="s">
        <v>84</v>
      </c>
      <c r="O3030" s="11" t="s">
        <v>2274</v>
      </c>
      <c r="P3030">
        <v>0</v>
      </c>
      <c r="Q3030">
        <v>1</v>
      </c>
      <c r="R3030">
        <v>0</v>
      </c>
      <c r="S3030">
        <v>166.45</v>
      </c>
      <c r="T3030">
        <v>-166.45</v>
      </c>
    </row>
    <row r="3031" spans="1:20" x14ac:dyDescent="0.25">
      <c r="A3031" t="s">
        <v>75</v>
      </c>
      <c r="B3031" t="s">
        <v>612</v>
      </c>
      <c r="C3031" t="s">
        <v>29</v>
      </c>
      <c r="D3031" t="s">
        <v>613</v>
      </c>
      <c r="E3031" t="s">
        <v>142</v>
      </c>
      <c r="F3031">
        <v>48084</v>
      </c>
      <c r="G3031" t="s">
        <v>1128</v>
      </c>
      <c r="H3031" t="s">
        <v>80</v>
      </c>
      <c r="I3031" t="s">
        <v>81</v>
      </c>
      <c r="J3031" t="s">
        <v>90</v>
      </c>
      <c r="K3031" t="s">
        <v>38</v>
      </c>
      <c r="L3031" t="s">
        <v>111</v>
      </c>
      <c r="M3031" t="s">
        <v>92</v>
      </c>
      <c r="N3031" s="11" t="s">
        <v>84</v>
      </c>
      <c r="O3031" s="11" t="s">
        <v>2274</v>
      </c>
      <c r="P3031">
        <v>0</v>
      </c>
      <c r="Q3031">
        <v>1</v>
      </c>
      <c r="R3031">
        <v>0</v>
      </c>
      <c r="S3031">
        <v>77.5</v>
      </c>
      <c r="T3031">
        <v>-77.5</v>
      </c>
    </row>
    <row r="3032" spans="1:20" x14ac:dyDescent="0.25">
      <c r="A3032" t="s">
        <v>75</v>
      </c>
      <c r="B3032" t="s">
        <v>358</v>
      </c>
      <c r="C3032" t="s">
        <v>26</v>
      </c>
      <c r="D3032" t="s">
        <v>359</v>
      </c>
      <c r="E3032" t="s">
        <v>180</v>
      </c>
      <c r="F3032">
        <v>30075</v>
      </c>
      <c r="G3032" t="s">
        <v>1750</v>
      </c>
      <c r="H3032" t="s">
        <v>80</v>
      </c>
      <c r="I3032" t="s">
        <v>81</v>
      </c>
      <c r="J3032" t="s">
        <v>90</v>
      </c>
      <c r="K3032" t="s">
        <v>53</v>
      </c>
      <c r="L3032" t="s">
        <v>228</v>
      </c>
      <c r="M3032" t="s">
        <v>92</v>
      </c>
      <c r="N3032" s="11" t="s">
        <v>84</v>
      </c>
      <c r="O3032" s="11" t="s">
        <v>2274</v>
      </c>
      <c r="P3032">
        <v>0</v>
      </c>
      <c r="Q3032">
        <v>3</v>
      </c>
      <c r="R3032">
        <v>0</v>
      </c>
      <c r="S3032">
        <v>12.75</v>
      </c>
      <c r="T3032">
        <v>-12.75</v>
      </c>
    </row>
    <row r="3033" spans="1:20" x14ac:dyDescent="0.25">
      <c r="A3033" t="s">
        <v>75</v>
      </c>
      <c r="B3033" t="s">
        <v>606</v>
      </c>
      <c r="C3033" t="s">
        <v>27</v>
      </c>
      <c r="D3033" t="s">
        <v>237</v>
      </c>
      <c r="E3033" t="s">
        <v>114</v>
      </c>
      <c r="F3033">
        <v>34243</v>
      </c>
      <c r="G3033" t="s">
        <v>388</v>
      </c>
      <c r="H3033" t="s">
        <v>80</v>
      </c>
      <c r="I3033" t="s">
        <v>81</v>
      </c>
      <c r="J3033" t="s">
        <v>90</v>
      </c>
      <c r="K3033" t="s">
        <v>38</v>
      </c>
      <c r="L3033" t="s">
        <v>111</v>
      </c>
      <c r="M3033" t="s">
        <v>92</v>
      </c>
      <c r="N3033" s="11" t="s">
        <v>84</v>
      </c>
      <c r="O3033" s="11" t="s">
        <v>2274</v>
      </c>
      <c r="P3033">
        <v>0</v>
      </c>
      <c r="Q3033">
        <v>1</v>
      </c>
      <c r="R3033">
        <v>0</v>
      </c>
      <c r="S3033">
        <v>149</v>
      </c>
      <c r="T3033">
        <v>-149</v>
      </c>
    </row>
    <row r="3034" spans="1:20" x14ac:dyDescent="0.25">
      <c r="A3034" t="s">
        <v>75</v>
      </c>
      <c r="B3034" t="s">
        <v>558</v>
      </c>
      <c r="C3034" t="s">
        <v>30</v>
      </c>
      <c r="D3034" t="s">
        <v>146</v>
      </c>
      <c r="E3034" t="s">
        <v>147</v>
      </c>
      <c r="F3034">
        <v>85027</v>
      </c>
      <c r="G3034" t="s">
        <v>1611</v>
      </c>
      <c r="H3034" t="s">
        <v>80</v>
      </c>
      <c r="I3034" t="s">
        <v>81</v>
      </c>
      <c r="J3034" t="s">
        <v>82</v>
      </c>
      <c r="K3034" t="s">
        <v>53</v>
      </c>
      <c r="L3034" t="s">
        <v>436</v>
      </c>
      <c r="M3034" t="s">
        <v>83</v>
      </c>
      <c r="N3034" s="11" t="s">
        <v>84</v>
      </c>
      <c r="O3034" s="11" t="s">
        <v>2274</v>
      </c>
      <c r="P3034">
        <v>-4</v>
      </c>
      <c r="Q3034">
        <v>0</v>
      </c>
      <c r="R3034">
        <v>326.88</v>
      </c>
      <c r="S3034">
        <v>0</v>
      </c>
      <c r="T3034">
        <v>326.88</v>
      </c>
    </row>
    <row r="3035" spans="1:20" x14ac:dyDescent="0.25">
      <c r="A3035" t="s">
        <v>75</v>
      </c>
      <c r="B3035" t="s">
        <v>161</v>
      </c>
      <c r="C3035" t="s">
        <v>22</v>
      </c>
      <c r="D3035" t="s">
        <v>162</v>
      </c>
      <c r="E3035" t="s">
        <v>122</v>
      </c>
      <c r="F3035">
        <v>20814</v>
      </c>
      <c r="G3035" t="s">
        <v>741</v>
      </c>
      <c r="H3035" t="s">
        <v>80</v>
      </c>
      <c r="I3035" t="s">
        <v>164</v>
      </c>
      <c r="J3035" t="s">
        <v>90</v>
      </c>
      <c r="K3035" t="s">
        <v>37</v>
      </c>
      <c r="L3035" t="s">
        <v>742</v>
      </c>
      <c r="M3035" t="s">
        <v>92</v>
      </c>
      <c r="N3035" s="11" t="s">
        <v>84</v>
      </c>
      <c r="O3035" s="11" t="s">
        <v>2274</v>
      </c>
      <c r="P3035">
        <v>0</v>
      </c>
      <c r="Q3035">
        <v>10</v>
      </c>
      <c r="R3035">
        <v>0</v>
      </c>
      <c r="S3035">
        <v>195.5</v>
      </c>
      <c r="T3035">
        <v>-195.5</v>
      </c>
    </row>
    <row r="3036" spans="1:20" x14ac:dyDescent="0.25">
      <c r="A3036" t="s">
        <v>75</v>
      </c>
      <c r="B3036" t="s">
        <v>424</v>
      </c>
      <c r="C3036" t="s">
        <v>26</v>
      </c>
      <c r="D3036" t="s">
        <v>425</v>
      </c>
      <c r="E3036" t="s">
        <v>426</v>
      </c>
      <c r="F3036">
        <v>37204</v>
      </c>
      <c r="G3036" t="s">
        <v>919</v>
      </c>
      <c r="H3036" t="s">
        <v>80</v>
      </c>
      <c r="I3036" t="s">
        <v>81</v>
      </c>
      <c r="J3036" t="s">
        <v>90</v>
      </c>
      <c r="K3036" t="s">
        <v>42</v>
      </c>
      <c r="L3036" t="s">
        <v>91</v>
      </c>
      <c r="M3036" t="s">
        <v>188</v>
      </c>
      <c r="N3036" s="11" t="s">
        <v>84</v>
      </c>
      <c r="O3036" s="11" t="s">
        <v>2274</v>
      </c>
      <c r="P3036">
        <v>0</v>
      </c>
      <c r="Q3036">
        <v>5</v>
      </c>
      <c r="R3036">
        <v>0</v>
      </c>
      <c r="S3036">
        <v>6.01</v>
      </c>
      <c r="T3036">
        <v>-6.01</v>
      </c>
    </row>
    <row r="3037" spans="1:20" x14ac:dyDescent="0.25">
      <c r="A3037" t="s">
        <v>75</v>
      </c>
      <c r="B3037" t="s">
        <v>184</v>
      </c>
      <c r="C3037" t="s">
        <v>25</v>
      </c>
      <c r="D3037" t="s">
        <v>185</v>
      </c>
      <c r="E3037" t="s">
        <v>186</v>
      </c>
      <c r="F3037">
        <v>11230</v>
      </c>
      <c r="G3037" t="s">
        <v>1751</v>
      </c>
      <c r="H3037" t="s">
        <v>80</v>
      </c>
      <c r="I3037" t="s">
        <v>281</v>
      </c>
      <c r="J3037" t="s">
        <v>90</v>
      </c>
      <c r="K3037" t="s">
        <v>37</v>
      </c>
      <c r="L3037" t="s">
        <v>1752</v>
      </c>
      <c r="M3037" t="s">
        <v>92</v>
      </c>
      <c r="N3037" s="11" t="s">
        <v>84</v>
      </c>
      <c r="O3037" s="11" t="s">
        <v>2274</v>
      </c>
      <c r="P3037">
        <v>0</v>
      </c>
      <c r="Q3037">
        <v>11</v>
      </c>
      <c r="R3037">
        <v>0</v>
      </c>
      <c r="S3037">
        <v>719.73</v>
      </c>
      <c r="T3037">
        <v>-719.73</v>
      </c>
    </row>
    <row r="3038" spans="1:20" x14ac:dyDescent="0.25">
      <c r="A3038" t="s">
        <v>75</v>
      </c>
      <c r="B3038" t="s">
        <v>200</v>
      </c>
      <c r="C3038" t="s">
        <v>28</v>
      </c>
      <c r="D3038" t="s">
        <v>201</v>
      </c>
      <c r="E3038" t="s">
        <v>95</v>
      </c>
      <c r="F3038">
        <v>80002</v>
      </c>
      <c r="G3038" t="s">
        <v>1366</v>
      </c>
      <c r="H3038" t="s">
        <v>80</v>
      </c>
      <c r="I3038" t="s">
        <v>81</v>
      </c>
      <c r="J3038" t="s">
        <v>82</v>
      </c>
      <c r="K3038" t="s">
        <v>42</v>
      </c>
      <c r="L3038" t="s">
        <v>91</v>
      </c>
      <c r="M3038" t="s">
        <v>83</v>
      </c>
      <c r="N3038" s="11" t="s">
        <v>84</v>
      </c>
      <c r="O3038" s="11" t="s">
        <v>2274</v>
      </c>
      <c r="P3038">
        <v>2</v>
      </c>
      <c r="Q3038">
        <v>0</v>
      </c>
      <c r="R3038">
        <v>265.44</v>
      </c>
      <c r="S3038">
        <v>0</v>
      </c>
      <c r="T3038">
        <v>265.44</v>
      </c>
    </row>
    <row r="3039" spans="1:20" x14ac:dyDescent="0.25">
      <c r="A3039" t="s">
        <v>75</v>
      </c>
      <c r="B3039" t="s">
        <v>255</v>
      </c>
      <c r="C3039" t="s">
        <v>29</v>
      </c>
      <c r="D3039" t="s">
        <v>256</v>
      </c>
      <c r="E3039" t="s">
        <v>100</v>
      </c>
      <c r="F3039">
        <v>46077</v>
      </c>
      <c r="G3039" t="s">
        <v>1101</v>
      </c>
      <c r="H3039" t="s">
        <v>80</v>
      </c>
      <c r="I3039" t="s">
        <v>81</v>
      </c>
      <c r="J3039" t="s">
        <v>82</v>
      </c>
      <c r="K3039" t="s">
        <v>53</v>
      </c>
      <c r="L3039" t="s">
        <v>165</v>
      </c>
      <c r="M3039" t="s">
        <v>83</v>
      </c>
      <c r="N3039" s="11" t="s">
        <v>84</v>
      </c>
      <c r="O3039" s="11" t="s">
        <v>2274</v>
      </c>
      <c r="P3039">
        <v>-2</v>
      </c>
      <c r="Q3039">
        <v>0</v>
      </c>
      <c r="R3039">
        <v>1055.58</v>
      </c>
      <c r="S3039">
        <v>0</v>
      </c>
      <c r="T3039">
        <v>1055.58</v>
      </c>
    </row>
    <row r="3040" spans="1:20" x14ac:dyDescent="0.25">
      <c r="A3040" t="s">
        <v>75</v>
      </c>
      <c r="B3040" t="s">
        <v>1601</v>
      </c>
      <c r="C3040" t="s">
        <v>28</v>
      </c>
      <c r="D3040" t="s">
        <v>1602</v>
      </c>
      <c r="E3040" t="s">
        <v>95</v>
      </c>
      <c r="F3040">
        <v>80547</v>
      </c>
      <c r="G3040" t="s">
        <v>402</v>
      </c>
      <c r="H3040" t="s">
        <v>80</v>
      </c>
      <c r="I3040" t="s">
        <v>81</v>
      </c>
      <c r="J3040" t="s">
        <v>365</v>
      </c>
      <c r="K3040" t="s">
        <v>39</v>
      </c>
      <c r="L3040" t="s">
        <v>39</v>
      </c>
      <c r="M3040" t="s">
        <v>92</v>
      </c>
      <c r="N3040" s="11" t="s">
        <v>84</v>
      </c>
      <c r="O3040" s="11" t="s">
        <v>2274</v>
      </c>
      <c r="P3040">
        <v>-1</v>
      </c>
      <c r="Q3040">
        <v>0</v>
      </c>
      <c r="R3040">
        <v>295</v>
      </c>
      <c r="S3040">
        <v>0</v>
      </c>
      <c r="T3040">
        <v>295</v>
      </c>
    </row>
    <row r="3041" spans="1:20" x14ac:dyDescent="0.25">
      <c r="A3041" t="s">
        <v>75</v>
      </c>
      <c r="B3041" t="s">
        <v>594</v>
      </c>
      <c r="C3041" t="s">
        <v>28</v>
      </c>
      <c r="D3041" t="s">
        <v>595</v>
      </c>
      <c r="E3041" t="s">
        <v>95</v>
      </c>
      <c r="F3041">
        <v>81301</v>
      </c>
      <c r="G3041" t="s">
        <v>1753</v>
      </c>
      <c r="H3041" t="s">
        <v>80</v>
      </c>
      <c r="I3041" t="s">
        <v>81</v>
      </c>
      <c r="J3041" t="s">
        <v>365</v>
      </c>
      <c r="K3041" t="s">
        <v>47</v>
      </c>
      <c r="L3041" t="s">
        <v>509</v>
      </c>
      <c r="M3041" t="s">
        <v>229</v>
      </c>
      <c r="N3041" s="11" t="s">
        <v>84</v>
      </c>
      <c r="O3041" s="11" t="s">
        <v>2274</v>
      </c>
      <c r="P3041">
        <v>-8</v>
      </c>
      <c r="Q3041">
        <v>0</v>
      </c>
      <c r="R3041">
        <v>196.8</v>
      </c>
      <c r="S3041">
        <v>0</v>
      </c>
      <c r="T3041">
        <v>196.8</v>
      </c>
    </row>
    <row r="3042" spans="1:20" x14ac:dyDescent="0.25">
      <c r="A3042" t="s">
        <v>75</v>
      </c>
      <c r="B3042" t="s">
        <v>622</v>
      </c>
      <c r="C3042" t="s">
        <v>28</v>
      </c>
      <c r="D3042" t="s">
        <v>623</v>
      </c>
      <c r="E3042" t="s">
        <v>95</v>
      </c>
      <c r="F3042">
        <v>80126</v>
      </c>
      <c r="G3042" t="s">
        <v>271</v>
      </c>
      <c r="H3042" t="s">
        <v>80</v>
      </c>
      <c r="I3042" t="s">
        <v>81</v>
      </c>
      <c r="J3042" t="s">
        <v>90</v>
      </c>
      <c r="K3042" t="s">
        <v>38</v>
      </c>
      <c r="L3042" t="s">
        <v>129</v>
      </c>
      <c r="M3042" t="s">
        <v>92</v>
      </c>
      <c r="N3042" s="11" t="s">
        <v>84</v>
      </c>
      <c r="O3042" s="11" t="s">
        <v>2274</v>
      </c>
      <c r="P3042">
        <v>0</v>
      </c>
      <c r="Q3042">
        <v>2</v>
      </c>
      <c r="R3042">
        <v>0</v>
      </c>
      <c r="S3042">
        <v>453.1</v>
      </c>
      <c r="T3042">
        <v>-453.1</v>
      </c>
    </row>
    <row r="3043" spans="1:20" x14ac:dyDescent="0.25">
      <c r="A3043" t="s">
        <v>75</v>
      </c>
      <c r="B3043" t="s">
        <v>2139</v>
      </c>
      <c r="C3043" t="s">
        <v>28</v>
      </c>
      <c r="D3043" t="s">
        <v>1012</v>
      </c>
      <c r="E3043" t="s">
        <v>295</v>
      </c>
      <c r="F3043">
        <v>84098</v>
      </c>
      <c r="G3043" t="s">
        <v>2077</v>
      </c>
      <c r="H3043" t="s">
        <v>133</v>
      </c>
      <c r="I3043" t="s">
        <v>81</v>
      </c>
      <c r="J3043" t="s">
        <v>90</v>
      </c>
      <c r="K3043" t="s">
        <v>53</v>
      </c>
      <c r="L3043" t="s">
        <v>368</v>
      </c>
      <c r="M3043" t="s">
        <v>229</v>
      </c>
      <c r="N3043" s="11" t="s">
        <v>84</v>
      </c>
      <c r="O3043" s="11" t="s">
        <v>2274</v>
      </c>
      <c r="P3043">
        <v>0</v>
      </c>
      <c r="Q3043">
        <v>14</v>
      </c>
      <c r="R3043">
        <v>0</v>
      </c>
      <c r="S3043">
        <v>0</v>
      </c>
      <c r="T3043">
        <v>0</v>
      </c>
    </row>
    <row r="3044" spans="1:20" x14ac:dyDescent="0.25">
      <c r="A3044" t="s">
        <v>75</v>
      </c>
      <c r="B3044" t="s">
        <v>2185</v>
      </c>
      <c r="C3044" t="s">
        <v>19</v>
      </c>
      <c r="D3044" t="s">
        <v>1235</v>
      </c>
      <c r="E3044" t="s">
        <v>118</v>
      </c>
      <c r="F3044">
        <v>90046</v>
      </c>
      <c r="G3044" t="s">
        <v>521</v>
      </c>
      <c r="H3044" t="s">
        <v>80</v>
      </c>
      <c r="I3044" t="s">
        <v>81</v>
      </c>
      <c r="J3044" t="s">
        <v>90</v>
      </c>
      <c r="K3044" t="s">
        <v>51</v>
      </c>
      <c r="L3044" t="s">
        <v>250</v>
      </c>
      <c r="M3044" t="s">
        <v>92</v>
      </c>
      <c r="N3044" s="11" t="s">
        <v>84</v>
      </c>
      <c r="O3044" s="11" t="s">
        <v>2274</v>
      </c>
      <c r="P3044">
        <v>0</v>
      </c>
      <c r="Q3044">
        <v>2</v>
      </c>
      <c r="R3044">
        <v>0</v>
      </c>
      <c r="S3044">
        <v>83.2</v>
      </c>
      <c r="T3044">
        <v>-83.2</v>
      </c>
    </row>
    <row r="3045" spans="1:20" x14ac:dyDescent="0.25">
      <c r="A3045" t="s">
        <v>75</v>
      </c>
      <c r="B3045" t="s">
        <v>120</v>
      </c>
      <c r="C3045" t="s">
        <v>22</v>
      </c>
      <c r="D3045" t="s">
        <v>121</v>
      </c>
      <c r="E3045" t="s">
        <v>122</v>
      </c>
      <c r="F3045">
        <v>20910</v>
      </c>
      <c r="G3045" t="s">
        <v>575</v>
      </c>
      <c r="H3045" t="s">
        <v>80</v>
      </c>
      <c r="I3045" t="s">
        <v>81</v>
      </c>
      <c r="J3045" t="s">
        <v>90</v>
      </c>
      <c r="K3045" t="s">
        <v>42</v>
      </c>
      <c r="L3045" t="s">
        <v>91</v>
      </c>
      <c r="M3045" t="s">
        <v>92</v>
      </c>
      <c r="N3045" s="11" t="s">
        <v>84</v>
      </c>
      <c r="O3045" s="11" t="s">
        <v>2274</v>
      </c>
      <c r="P3045">
        <v>0</v>
      </c>
      <c r="Q3045">
        <v>4</v>
      </c>
      <c r="R3045">
        <v>0</v>
      </c>
      <c r="S3045">
        <v>71.2</v>
      </c>
      <c r="T3045">
        <v>-71.2</v>
      </c>
    </row>
    <row r="3046" spans="1:20" x14ac:dyDescent="0.25">
      <c r="A3046" t="s">
        <v>75</v>
      </c>
      <c r="B3046" t="s">
        <v>269</v>
      </c>
      <c r="C3046" t="s">
        <v>27</v>
      </c>
      <c r="D3046" t="s">
        <v>270</v>
      </c>
      <c r="E3046" t="s">
        <v>114</v>
      </c>
      <c r="F3046">
        <v>33813</v>
      </c>
      <c r="G3046" t="s">
        <v>757</v>
      </c>
      <c r="H3046" t="s">
        <v>80</v>
      </c>
      <c r="I3046" t="s">
        <v>81</v>
      </c>
      <c r="J3046" t="s">
        <v>82</v>
      </c>
      <c r="K3046" t="s">
        <v>53</v>
      </c>
      <c r="L3046" t="s">
        <v>228</v>
      </c>
      <c r="M3046" t="s">
        <v>83</v>
      </c>
      <c r="N3046" s="11" t="s">
        <v>84</v>
      </c>
      <c r="O3046" s="11" t="s">
        <v>2274</v>
      </c>
      <c r="P3046">
        <v>-12</v>
      </c>
      <c r="Q3046">
        <v>0</v>
      </c>
      <c r="R3046">
        <v>1089</v>
      </c>
      <c r="S3046">
        <v>0</v>
      </c>
      <c r="T3046">
        <v>1089</v>
      </c>
    </row>
    <row r="3047" spans="1:20" x14ac:dyDescent="0.25">
      <c r="A3047" t="s">
        <v>75</v>
      </c>
      <c r="B3047" t="s">
        <v>478</v>
      </c>
      <c r="C3047" t="s">
        <v>26</v>
      </c>
      <c r="D3047" t="s">
        <v>425</v>
      </c>
      <c r="E3047" t="s">
        <v>426</v>
      </c>
      <c r="F3047">
        <v>37210</v>
      </c>
      <c r="G3047" t="s">
        <v>697</v>
      </c>
      <c r="H3047" t="s">
        <v>80</v>
      </c>
      <c r="I3047" t="s">
        <v>281</v>
      </c>
      <c r="J3047" t="s">
        <v>82</v>
      </c>
      <c r="K3047" t="s">
        <v>42</v>
      </c>
      <c r="L3047" t="s">
        <v>91</v>
      </c>
      <c r="M3047" t="s">
        <v>83</v>
      </c>
      <c r="N3047" s="11" t="s">
        <v>84</v>
      </c>
      <c r="O3047" s="11" t="s">
        <v>2274</v>
      </c>
      <c r="P3047">
        <v>94</v>
      </c>
      <c r="Q3047">
        <v>0</v>
      </c>
      <c r="R3047">
        <v>826.26</v>
      </c>
      <c r="S3047">
        <v>0</v>
      </c>
      <c r="T3047">
        <v>826.26</v>
      </c>
    </row>
    <row r="3048" spans="1:20" x14ac:dyDescent="0.25">
      <c r="A3048" t="s">
        <v>75</v>
      </c>
      <c r="B3048" t="s">
        <v>390</v>
      </c>
      <c r="C3048" t="s">
        <v>20</v>
      </c>
      <c r="D3048" t="s">
        <v>391</v>
      </c>
      <c r="E3048" t="s">
        <v>244</v>
      </c>
      <c r="F3048">
        <v>2021</v>
      </c>
      <c r="G3048" t="s">
        <v>119</v>
      </c>
      <c r="H3048" t="s">
        <v>80</v>
      </c>
      <c r="I3048" t="s">
        <v>81</v>
      </c>
      <c r="J3048" t="s">
        <v>82</v>
      </c>
      <c r="K3048" t="s">
        <v>38</v>
      </c>
      <c r="L3048" t="s">
        <v>111</v>
      </c>
      <c r="M3048" t="s">
        <v>83</v>
      </c>
      <c r="N3048" s="11" t="s">
        <v>84</v>
      </c>
      <c r="O3048" s="11" t="s">
        <v>2274</v>
      </c>
      <c r="P3048">
        <v>-2</v>
      </c>
      <c r="Q3048">
        <v>0</v>
      </c>
      <c r="R3048">
        <v>177.38</v>
      </c>
      <c r="S3048">
        <v>0</v>
      </c>
      <c r="T3048">
        <v>177.38</v>
      </c>
    </row>
    <row r="3049" spans="1:20" x14ac:dyDescent="0.25">
      <c r="A3049" t="s">
        <v>75</v>
      </c>
      <c r="B3049" t="s">
        <v>527</v>
      </c>
      <c r="C3049" t="s">
        <v>28</v>
      </c>
      <c r="D3049" t="s">
        <v>1131</v>
      </c>
      <c r="E3049" t="s">
        <v>95</v>
      </c>
      <c r="F3049">
        <v>80110</v>
      </c>
      <c r="G3049" t="s">
        <v>1009</v>
      </c>
      <c r="H3049" t="s">
        <v>80</v>
      </c>
      <c r="I3049" t="s">
        <v>81</v>
      </c>
      <c r="J3049" t="s">
        <v>82</v>
      </c>
      <c r="K3049" t="s">
        <v>42</v>
      </c>
      <c r="L3049" t="s">
        <v>91</v>
      </c>
      <c r="M3049" t="s">
        <v>83</v>
      </c>
      <c r="N3049" s="11" t="s">
        <v>84</v>
      </c>
      <c r="O3049" s="11" t="s">
        <v>2274</v>
      </c>
      <c r="P3049">
        <v>-3</v>
      </c>
      <c r="Q3049">
        <v>0</v>
      </c>
      <c r="R3049">
        <v>359.1</v>
      </c>
      <c r="S3049">
        <v>0</v>
      </c>
      <c r="T3049">
        <v>359.1</v>
      </c>
    </row>
    <row r="3050" spans="1:20" x14ac:dyDescent="0.25">
      <c r="A3050" t="s">
        <v>75</v>
      </c>
      <c r="B3050" t="s">
        <v>829</v>
      </c>
      <c r="C3050" t="s">
        <v>27</v>
      </c>
      <c r="D3050" t="s">
        <v>681</v>
      </c>
      <c r="E3050" t="s">
        <v>114</v>
      </c>
      <c r="F3050">
        <v>33912</v>
      </c>
      <c r="G3050" t="s">
        <v>254</v>
      </c>
      <c r="H3050" t="s">
        <v>80</v>
      </c>
      <c r="I3050" t="s">
        <v>81</v>
      </c>
      <c r="J3050" t="s">
        <v>82</v>
      </c>
      <c r="K3050" t="s">
        <v>42</v>
      </c>
      <c r="L3050" t="s">
        <v>91</v>
      </c>
      <c r="M3050" t="s">
        <v>83</v>
      </c>
      <c r="N3050" s="11" t="s">
        <v>84</v>
      </c>
      <c r="O3050" s="11" t="s">
        <v>2274</v>
      </c>
      <c r="P3050">
        <v>0</v>
      </c>
      <c r="Q3050">
        <v>0</v>
      </c>
      <c r="R3050">
        <v>-184.8</v>
      </c>
      <c r="S3050">
        <v>0</v>
      </c>
      <c r="T3050">
        <v>-184.8</v>
      </c>
    </row>
    <row r="3051" spans="1:20" x14ac:dyDescent="0.25">
      <c r="A3051" t="s">
        <v>75</v>
      </c>
      <c r="B3051" t="s">
        <v>471</v>
      </c>
      <c r="C3051" t="s">
        <v>28</v>
      </c>
      <c r="D3051" t="s">
        <v>472</v>
      </c>
      <c r="E3051" t="s">
        <v>95</v>
      </c>
      <c r="F3051" t="s">
        <v>473</v>
      </c>
      <c r="G3051" t="s">
        <v>152</v>
      </c>
      <c r="H3051" t="s">
        <v>80</v>
      </c>
      <c r="I3051" t="s">
        <v>81</v>
      </c>
      <c r="J3051" t="s">
        <v>90</v>
      </c>
      <c r="K3051" t="s">
        <v>38</v>
      </c>
      <c r="L3051" t="s">
        <v>111</v>
      </c>
      <c r="M3051" t="s">
        <v>92</v>
      </c>
      <c r="N3051" s="11" t="s">
        <v>84</v>
      </c>
      <c r="O3051" s="11" t="s">
        <v>2274</v>
      </c>
      <c r="P3051">
        <v>0</v>
      </c>
      <c r="Q3051">
        <v>10</v>
      </c>
      <c r="R3051">
        <v>0</v>
      </c>
      <c r="S3051">
        <v>767.5</v>
      </c>
      <c r="T3051">
        <v>-767.5</v>
      </c>
    </row>
    <row r="3052" spans="1:20" x14ac:dyDescent="0.25">
      <c r="A3052" t="s">
        <v>75</v>
      </c>
      <c r="B3052" t="s">
        <v>2167</v>
      </c>
      <c r="C3052" t="s">
        <v>18</v>
      </c>
      <c r="D3052" t="s">
        <v>2168</v>
      </c>
      <c r="E3052" t="s">
        <v>466</v>
      </c>
      <c r="F3052">
        <v>70006</v>
      </c>
      <c r="G3052" t="s">
        <v>402</v>
      </c>
      <c r="H3052" t="s">
        <v>80</v>
      </c>
      <c r="I3052" t="s">
        <v>81</v>
      </c>
      <c r="J3052" t="s">
        <v>365</v>
      </c>
      <c r="K3052" t="s">
        <v>39</v>
      </c>
      <c r="L3052" t="s">
        <v>39</v>
      </c>
      <c r="M3052" t="s">
        <v>92</v>
      </c>
      <c r="N3052" s="11" t="s">
        <v>84</v>
      </c>
      <c r="O3052" s="11" t="s">
        <v>2274</v>
      </c>
      <c r="P3052">
        <v>-1</v>
      </c>
      <c r="Q3052">
        <v>0</v>
      </c>
      <c r="R3052">
        <v>295</v>
      </c>
      <c r="S3052">
        <v>0</v>
      </c>
      <c r="T3052">
        <v>295</v>
      </c>
    </row>
    <row r="3053" spans="1:20" x14ac:dyDescent="0.25">
      <c r="A3053" t="s">
        <v>75</v>
      </c>
      <c r="B3053" t="s">
        <v>1204</v>
      </c>
      <c r="C3053" t="s">
        <v>29</v>
      </c>
      <c r="D3053" t="s">
        <v>1205</v>
      </c>
      <c r="E3053" t="s">
        <v>423</v>
      </c>
      <c r="F3053">
        <v>40207</v>
      </c>
      <c r="G3053" t="s">
        <v>1754</v>
      </c>
      <c r="H3053" t="s">
        <v>80</v>
      </c>
      <c r="I3053" t="s">
        <v>81</v>
      </c>
      <c r="J3053" t="s">
        <v>82</v>
      </c>
      <c r="K3053" t="s">
        <v>36</v>
      </c>
      <c r="L3053" t="s">
        <v>36</v>
      </c>
      <c r="M3053" t="s">
        <v>83</v>
      </c>
      <c r="N3053" s="11" t="s">
        <v>84</v>
      </c>
      <c r="O3053" s="11" t="s">
        <v>2274</v>
      </c>
      <c r="P3053">
        <v>14</v>
      </c>
      <c r="Q3053">
        <v>0</v>
      </c>
      <c r="R3053">
        <v>2183.3000000000002</v>
      </c>
      <c r="S3053">
        <v>0</v>
      </c>
      <c r="T3053">
        <v>2183.3000000000002</v>
      </c>
    </row>
    <row r="3054" spans="1:20" x14ac:dyDescent="0.25">
      <c r="A3054" t="s">
        <v>75</v>
      </c>
      <c r="B3054" t="s">
        <v>301</v>
      </c>
      <c r="C3054" t="s">
        <v>29</v>
      </c>
      <c r="D3054" t="s">
        <v>302</v>
      </c>
      <c r="E3054" t="s">
        <v>87</v>
      </c>
      <c r="F3054">
        <v>45005</v>
      </c>
      <c r="G3054" t="s">
        <v>615</v>
      </c>
      <c r="H3054" t="s">
        <v>80</v>
      </c>
      <c r="I3054" t="s">
        <v>81</v>
      </c>
      <c r="J3054" t="s">
        <v>82</v>
      </c>
      <c r="K3054" t="s">
        <v>53</v>
      </c>
      <c r="L3054" t="s">
        <v>248</v>
      </c>
      <c r="M3054" t="s">
        <v>83</v>
      </c>
      <c r="N3054" s="11" t="s">
        <v>84</v>
      </c>
      <c r="O3054" s="11" t="s">
        <v>2274</v>
      </c>
      <c r="P3054">
        <v>-25</v>
      </c>
      <c r="Q3054">
        <v>0</v>
      </c>
      <c r="R3054">
        <v>112.5</v>
      </c>
      <c r="S3054">
        <v>0</v>
      </c>
      <c r="T3054">
        <v>112.5</v>
      </c>
    </row>
    <row r="3055" spans="1:20" x14ac:dyDescent="0.25">
      <c r="A3055" t="s">
        <v>75</v>
      </c>
      <c r="B3055" t="s">
        <v>212</v>
      </c>
      <c r="C3055" t="s">
        <v>25</v>
      </c>
      <c r="D3055" t="s">
        <v>213</v>
      </c>
      <c r="E3055" t="s">
        <v>186</v>
      </c>
      <c r="F3055">
        <v>11803</v>
      </c>
      <c r="G3055" t="s">
        <v>128</v>
      </c>
      <c r="H3055" t="s">
        <v>80</v>
      </c>
      <c r="I3055" t="s">
        <v>81</v>
      </c>
      <c r="J3055" t="s">
        <v>82</v>
      </c>
      <c r="K3055" t="s">
        <v>38</v>
      </c>
      <c r="L3055" t="s">
        <v>129</v>
      </c>
      <c r="M3055" t="s">
        <v>83</v>
      </c>
      <c r="N3055" s="11" t="s">
        <v>84</v>
      </c>
      <c r="O3055" s="11" t="s">
        <v>2274</v>
      </c>
      <c r="P3055">
        <v>-1</v>
      </c>
      <c r="Q3055">
        <v>0</v>
      </c>
      <c r="R3055">
        <v>74.099999999999994</v>
      </c>
      <c r="S3055">
        <v>0</v>
      </c>
      <c r="T3055">
        <v>74.099999999999994</v>
      </c>
    </row>
    <row r="3056" spans="1:20" x14ac:dyDescent="0.25">
      <c r="A3056" t="s">
        <v>75</v>
      </c>
      <c r="B3056" t="s">
        <v>744</v>
      </c>
      <c r="C3056" t="s">
        <v>29</v>
      </c>
      <c r="D3056" t="s">
        <v>745</v>
      </c>
      <c r="E3056" t="s">
        <v>100</v>
      </c>
      <c r="F3056">
        <v>46733</v>
      </c>
      <c r="G3056" t="s">
        <v>716</v>
      </c>
      <c r="H3056" t="s">
        <v>80</v>
      </c>
      <c r="I3056" t="s">
        <v>81</v>
      </c>
      <c r="J3056" t="s">
        <v>82</v>
      </c>
      <c r="K3056" t="s">
        <v>42</v>
      </c>
      <c r="L3056" t="s">
        <v>91</v>
      </c>
      <c r="M3056" t="s">
        <v>83</v>
      </c>
      <c r="N3056" s="11" t="s">
        <v>84</v>
      </c>
      <c r="O3056" s="11" t="s">
        <v>2274</v>
      </c>
      <c r="P3056">
        <v>-5</v>
      </c>
      <c r="Q3056">
        <v>0</v>
      </c>
      <c r="R3056">
        <v>201.95</v>
      </c>
      <c r="S3056">
        <v>0</v>
      </c>
      <c r="T3056">
        <v>201.95</v>
      </c>
    </row>
    <row r="3057" spans="1:20" x14ac:dyDescent="0.25">
      <c r="A3057" t="s">
        <v>75</v>
      </c>
      <c r="B3057" t="s">
        <v>167</v>
      </c>
      <c r="C3057" t="s">
        <v>28</v>
      </c>
      <c r="D3057" t="s">
        <v>168</v>
      </c>
      <c r="E3057" t="s">
        <v>95</v>
      </c>
      <c r="F3057">
        <v>80550</v>
      </c>
      <c r="G3057" t="s">
        <v>266</v>
      </c>
      <c r="H3057" t="s">
        <v>80</v>
      </c>
      <c r="I3057" t="s">
        <v>81</v>
      </c>
      <c r="J3057" t="s">
        <v>90</v>
      </c>
      <c r="K3057" t="s">
        <v>53</v>
      </c>
      <c r="L3057" t="s">
        <v>165</v>
      </c>
      <c r="M3057" t="s">
        <v>92</v>
      </c>
      <c r="N3057" s="11" t="s">
        <v>84</v>
      </c>
      <c r="O3057" s="11" t="s">
        <v>2274</v>
      </c>
      <c r="P3057">
        <v>0</v>
      </c>
      <c r="Q3057">
        <v>5</v>
      </c>
      <c r="R3057">
        <v>0</v>
      </c>
      <c r="S3057">
        <v>359.2</v>
      </c>
      <c r="T3057">
        <v>-359.2</v>
      </c>
    </row>
    <row r="3058" spans="1:20" x14ac:dyDescent="0.25">
      <c r="A3058" t="s">
        <v>75</v>
      </c>
      <c r="B3058" t="s">
        <v>1086</v>
      </c>
      <c r="C3058" t="s">
        <v>28</v>
      </c>
      <c r="D3058" t="s">
        <v>1087</v>
      </c>
      <c r="E3058" t="s">
        <v>295</v>
      </c>
      <c r="F3058">
        <v>84025</v>
      </c>
      <c r="G3058" t="s">
        <v>110</v>
      </c>
      <c r="H3058" t="s">
        <v>80</v>
      </c>
      <c r="I3058" t="s">
        <v>81</v>
      </c>
      <c r="J3058" t="s">
        <v>90</v>
      </c>
      <c r="K3058" t="s">
        <v>38</v>
      </c>
      <c r="L3058" t="s">
        <v>111</v>
      </c>
      <c r="M3058" t="s">
        <v>92</v>
      </c>
      <c r="N3058" s="11" t="s">
        <v>84</v>
      </c>
      <c r="O3058" s="11" t="s">
        <v>2274</v>
      </c>
      <c r="P3058">
        <v>0</v>
      </c>
      <c r="Q3058">
        <v>1</v>
      </c>
      <c r="R3058">
        <v>0</v>
      </c>
      <c r="S3058">
        <v>104.76</v>
      </c>
      <c r="T3058">
        <v>-104.76</v>
      </c>
    </row>
    <row r="3059" spans="1:20" x14ac:dyDescent="0.25">
      <c r="A3059" t="s">
        <v>75</v>
      </c>
      <c r="B3059" t="s">
        <v>778</v>
      </c>
      <c r="C3059" t="s">
        <v>25</v>
      </c>
      <c r="D3059" t="s">
        <v>779</v>
      </c>
      <c r="E3059" t="s">
        <v>262</v>
      </c>
      <c r="F3059">
        <v>7712</v>
      </c>
      <c r="G3059" t="s">
        <v>388</v>
      </c>
      <c r="H3059" t="s">
        <v>80</v>
      </c>
      <c r="I3059" t="s">
        <v>81</v>
      </c>
      <c r="J3059" t="s">
        <v>90</v>
      </c>
      <c r="K3059" t="s">
        <v>38</v>
      </c>
      <c r="L3059" t="s">
        <v>111</v>
      </c>
      <c r="M3059" t="s">
        <v>92</v>
      </c>
      <c r="N3059" s="11" t="s">
        <v>84</v>
      </c>
      <c r="O3059" s="11" t="s">
        <v>2274</v>
      </c>
      <c r="P3059">
        <v>0</v>
      </c>
      <c r="Q3059">
        <v>29</v>
      </c>
      <c r="R3059">
        <v>0</v>
      </c>
      <c r="S3059">
        <v>4321</v>
      </c>
      <c r="T3059">
        <v>-4321</v>
      </c>
    </row>
    <row r="3060" spans="1:20" x14ac:dyDescent="0.25">
      <c r="A3060" t="s">
        <v>75</v>
      </c>
      <c r="B3060" t="s">
        <v>787</v>
      </c>
      <c r="C3060" t="s">
        <v>22</v>
      </c>
      <c r="D3060" t="s">
        <v>788</v>
      </c>
      <c r="E3060" t="s">
        <v>137</v>
      </c>
      <c r="F3060">
        <v>20166</v>
      </c>
      <c r="G3060" t="s">
        <v>572</v>
      </c>
      <c r="H3060" t="s">
        <v>80</v>
      </c>
      <c r="I3060" t="s">
        <v>81</v>
      </c>
      <c r="J3060" t="s">
        <v>82</v>
      </c>
      <c r="K3060" t="s">
        <v>53</v>
      </c>
      <c r="L3060" t="s">
        <v>165</v>
      </c>
      <c r="M3060" t="s">
        <v>83</v>
      </c>
      <c r="N3060" s="11" t="s">
        <v>84</v>
      </c>
      <c r="O3060" s="11" t="s">
        <v>2274</v>
      </c>
      <c r="P3060">
        <v>-30</v>
      </c>
      <c r="Q3060">
        <v>0</v>
      </c>
      <c r="R3060">
        <v>3714</v>
      </c>
      <c r="S3060">
        <v>0</v>
      </c>
      <c r="T3060">
        <v>3714</v>
      </c>
    </row>
    <row r="3061" spans="1:20" x14ac:dyDescent="0.25">
      <c r="A3061" t="s">
        <v>75</v>
      </c>
      <c r="B3061" t="s">
        <v>764</v>
      </c>
      <c r="C3061" t="s">
        <v>25</v>
      </c>
      <c r="D3061" t="s">
        <v>765</v>
      </c>
      <c r="E3061" t="s">
        <v>186</v>
      </c>
      <c r="F3061">
        <v>11782</v>
      </c>
      <c r="G3061" t="s">
        <v>183</v>
      </c>
      <c r="H3061" t="s">
        <v>80</v>
      </c>
      <c r="I3061" t="s">
        <v>81</v>
      </c>
      <c r="J3061" t="s">
        <v>82</v>
      </c>
      <c r="K3061" t="s">
        <v>42</v>
      </c>
      <c r="L3061" t="s">
        <v>91</v>
      </c>
      <c r="M3061" t="s">
        <v>83</v>
      </c>
      <c r="N3061" s="11" t="s">
        <v>84</v>
      </c>
      <c r="O3061" s="11" t="s">
        <v>2274</v>
      </c>
      <c r="P3061">
        <v>0</v>
      </c>
      <c r="Q3061">
        <v>0</v>
      </c>
      <c r="R3061">
        <v>185.75</v>
      </c>
      <c r="S3061">
        <v>0</v>
      </c>
      <c r="T3061">
        <v>185.75</v>
      </c>
    </row>
    <row r="3062" spans="1:20" x14ac:dyDescent="0.25">
      <c r="A3062" t="s">
        <v>75</v>
      </c>
      <c r="B3062" t="s">
        <v>1071</v>
      </c>
      <c r="C3062" t="s">
        <v>19</v>
      </c>
      <c r="D3062" t="s">
        <v>1072</v>
      </c>
      <c r="E3062" t="s">
        <v>147</v>
      </c>
      <c r="F3062">
        <v>85705</v>
      </c>
      <c r="G3062" t="s">
        <v>181</v>
      </c>
      <c r="H3062" t="s">
        <v>80</v>
      </c>
      <c r="I3062" t="s">
        <v>81</v>
      </c>
      <c r="J3062" t="s">
        <v>82</v>
      </c>
      <c r="K3062" t="s">
        <v>38</v>
      </c>
      <c r="L3062" t="s">
        <v>111</v>
      </c>
      <c r="M3062" t="s">
        <v>83</v>
      </c>
      <c r="N3062" s="11" t="s">
        <v>84</v>
      </c>
      <c r="O3062" s="11" t="s">
        <v>2274</v>
      </c>
      <c r="P3062">
        <v>0</v>
      </c>
      <c r="Q3062">
        <v>0</v>
      </c>
      <c r="R3062">
        <v>1267.2</v>
      </c>
      <c r="S3062">
        <v>0</v>
      </c>
      <c r="T3062">
        <v>1267.2</v>
      </c>
    </row>
    <row r="3063" spans="1:20" x14ac:dyDescent="0.25">
      <c r="A3063" t="s">
        <v>75</v>
      </c>
      <c r="B3063" t="s">
        <v>351</v>
      </c>
      <c r="C3063" t="s">
        <v>22</v>
      </c>
      <c r="D3063" t="s">
        <v>190</v>
      </c>
      <c r="E3063" t="s">
        <v>137</v>
      </c>
      <c r="F3063">
        <v>24018</v>
      </c>
      <c r="G3063" t="s">
        <v>1093</v>
      </c>
      <c r="H3063" t="s">
        <v>80</v>
      </c>
      <c r="I3063" t="s">
        <v>81</v>
      </c>
      <c r="J3063" t="s">
        <v>82</v>
      </c>
      <c r="K3063" t="s">
        <v>38</v>
      </c>
      <c r="L3063" t="s">
        <v>129</v>
      </c>
      <c r="M3063" t="s">
        <v>83</v>
      </c>
      <c r="N3063" s="11" t="s">
        <v>84</v>
      </c>
      <c r="O3063" s="11" t="s">
        <v>2274</v>
      </c>
      <c r="P3063">
        <v>-2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75</v>
      </c>
      <c r="B3064" t="s">
        <v>1204</v>
      </c>
      <c r="C3064" t="s">
        <v>29</v>
      </c>
      <c r="D3064" t="s">
        <v>1205</v>
      </c>
      <c r="E3064" t="s">
        <v>423</v>
      </c>
      <c r="F3064">
        <v>40207</v>
      </c>
      <c r="G3064" t="s">
        <v>962</v>
      </c>
      <c r="H3064" t="s">
        <v>80</v>
      </c>
      <c r="I3064" t="s">
        <v>81</v>
      </c>
      <c r="J3064" t="s">
        <v>82</v>
      </c>
      <c r="K3064" t="s">
        <v>53</v>
      </c>
      <c r="L3064" t="s">
        <v>165</v>
      </c>
      <c r="M3064" t="s">
        <v>83</v>
      </c>
      <c r="N3064" s="11" t="s">
        <v>84</v>
      </c>
      <c r="O3064" s="11" t="s">
        <v>2274</v>
      </c>
      <c r="P3064">
        <v>10</v>
      </c>
      <c r="Q3064">
        <v>0</v>
      </c>
      <c r="R3064">
        <v>1268.4000000000001</v>
      </c>
      <c r="S3064">
        <v>0</v>
      </c>
      <c r="T3064">
        <v>1268.4000000000001</v>
      </c>
    </row>
    <row r="3065" spans="1:20" x14ac:dyDescent="0.25">
      <c r="A3065" t="s">
        <v>75</v>
      </c>
      <c r="B3065" t="s">
        <v>178</v>
      </c>
      <c r="C3065" t="s">
        <v>26</v>
      </c>
      <c r="D3065" t="s">
        <v>179</v>
      </c>
      <c r="E3065" t="s">
        <v>180</v>
      </c>
      <c r="F3065">
        <v>30188</v>
      </c>
      <c r="G3065" t="s">
        <v>143</v>
      </c>
      <c r="H3065" t="s">
        <v>80</v>
      </c>
      <c r="I3065" t="s">
        <v>81</v>
      </c>
      <c r="J3065" t="s">
        <v>82</v>
      </c>
      <c r="K3065" t="s">
        <v>44</v>
      </c>
      <c r="L3065" t="s">
        <v>144</v>
      </c>
      <c r="M3065" t="s">
        <v>83</v>
      </c>
      <c r="N3065" s="11" t="s">
        <v>84</v>
      </c>
      <c r="O3065" s="11" t="s">
        <v>2274</v>
      </c>
      <c r="P3065">
        <v>-13</v>
      </c>
      <c r="Q3065">
        <v>0</v>
      </c>
      <c r="R3065">
        <v>137.5</v>
      </c>
      <c r="S3065">
        <v>0</v>
      </c>
      <c r="T3065">
        <v>137.5</v>
      </c>
    </row>
    <row r="3066" spans="1:20" x14ac:dyDescent="0.25">
      <c r="A3066" t="s">
        <v>75</v>
      </c>
      <c r="B3066" t="s">
        <v>212</v>
      </c>
      <c r="C3066" t="s">
        <v>25</v>
      </c>
      <c r="D3066" t="s">
        <v>213</v>
      </c>
      <c r="E3066" t="s">
        <v>186</v>
      </c>
      <c r="F3066">
        <v>11803</v>
      </c>
      <c r="G3066" t="s">
        <v>298</v>
      </c>
      <c r="H3066" t="s">
        <v>80</v>
      </c>
      <c r="I3066" t="s">
        <v>164</v>
      </c>
      <c r="J3066" t="s">
        <v>90</v>
      </c>
      <c r="K3066" t="s">
        <v>38</v>
      </c>
      <c r="L3066" t="s">
        <v>129</v>
      </c>
      <c r="M3066" t="s">
        <v>188</v>
      </c>
      <c r="N3066" s="11" t="s">
        <v>84</v>
      </c>
      <c r="O3066" s="11" t="s">
        <v>2274</v>
      </c>
      <c r="P3066">
        <v>0</v>
      </c>
      <c r="Q3066">
        <v>1</v>
      </c>
      <c r="R3066">
        <v>0</v>
      </c>
      <c r="S3066">
        <v>172.25</v>
      </c>
      <c r="T3066">
        <v>-172.25</v>
      </c>
    </row>
    <row r="3067" spans="1:20" x14ac:dyDescent="0.25">
      <c r="A3067" t="s">
        <v>75</v>
      </c>
      <c r="B3067" t="s">
        <v>2170</v>
      </c>
      <c r="C3067" t="s">
        <v>25</v>
      </c>
      <c r="D3067" t="s">
        <v>2171</v>
      </c>
      <c r="E3067" t="s">
        <v>186</v>
      </c>
      <c r="F3067">
        <v>11791</v>
      </c>
      <c r="G3067" t="s">
        <v>839</v>
      </c>
      <c r="H3067" t="s">
        <v>80</v>
      </c>
      <c r="I3067" t="s">
        <v>81</v>
      </c>
      <c r="J3067" t="s">
        <v>82</v>
      </c>
      <c r="K3067" t="s">
        <v>38</v>
      </c>
      <c r="L3067" t="s">
        <v>129</v>
      </c>
      <c r="M3067" t="s">
        <v>83</v>
      </c>
      <c r="N3067" s="11" t="s">
        <v>84</v>
      </c>
      <c r="O3067" s="11" t="s">
        <v>2274</v>
      </c>
      <c r="P3067">
        <v>-1</v>
      </c>
      <c r="Q3067">
        <v>0</v>
      </c>
      <c r="R3067">
        <v>249.2</v>
      </c>
      <c r="S3067">
        <v>0</v>
      </c>
      <c r="T3067">
        <v>249.2</v>
      </c>
    </row>
    <row r="3068" spans="1:20" x14ac:dyDescent="0.25">
      <c r="A3068" t="s">
        <v>75</v>
      </c>
      <c r="B3068" t="s">
        <v>600</v>
      </c>
      <c r="C3068" t="s">
        <v>29</v>
      </c>
      <c r="D3068" t="s">
        <v>601</v>
      </c>
      <c r="E3068" t="s">
        <v>142</v>
      </c>
      <c r="F3068">
        <v>49629</v>
      </c>
      <c r="G3068" t="s">
        <v>388</v>
      </c>
      <c r="H3068" t="s">
        <v>80</v>
      </c>
      <c r="I3068" t="s">
        <v>81</v>
      </c>
      <c r="J3068" t="s">
        <v>90</v>
      </c>
      <c r="K3068" t="s">
        <v>38</v>
      </c>
      <c r="L3068" t="s">
        <v>111</v>
      </c>
      <c r="M3068" t="s">
        <v>92</v>
      </c>
      <c r="N3068" s="11" t="s">
        <v>84</v>
      </c>
      <c r="O3068" s="11" t="s">
        <v>2274</v>
      </c>
      <c r="P3068">
        <v>0</v>
      </c>
      <c r="Q3068">
        <v>1</v>
      </c>
      <c r="R3068">
        <v>0</v>
      </c>
      <c r="S3068">
        <v>165.55</v>
      </c>
      <c r="T3068">
        <v>-165.55</v>
      </c>
    </row>
    <row r="3069" spans="1:20" x14ac:dyDescent="0.25">
      <c r="A3069" t="s">
        <v>75</v>
      </c>
      <c r="B3069" t="s">
        <v>269</v>
      </c>
      <c r="C3069" t="s">
        <v>27</v>
      </c>
      <c r="D3069" t="s">
        <v>270</v>
      </c>
      <c r="E3069" t="s">
        <v>114</v>
      </c>
      <c r="F3069">
        <v>33813</v>
      </c>
      <c r="G3069" t="s">
        <v>324</v>
      </c>
      <c r="H3069" t="s">
        <v>80</v>
      </c>
      <c r="I3069" t="s">
        <v>81</v>
      </c>
      <c r="J3069" t="s">
        <v>90</v>
      </c>
      <c r="K3069" t="s">
        <v>36</v>
      </c>
      <c r="L3069" t="s">
        <v>36</v>
      </c>
      <c r="M3069" t="s">
        <v>92</v>
      </c>
      <c r="N3069" s="11" t="s">
        <v>84</v>
      </c>
      <c r="O3069" s="11" t="s">
        <v>2274</v>
      </c>
      <c r="P3069">
        <v>0</v>
      </c>
      <c r="Q3069">
        <v>2</v>
      </c>
      <c r="R3069">
        <v>0</v>
      </c>
      <c r="S3069">
        <v>89.05</v>
      </c>
      <c r="T3069">
        <v>-89.05</v>
      </c>
    </row>
    <row r="3070" spans="1:20" x14ac:dyDescent="0.25">
      <c r="A3070" t="s">
        <v>75</v>
      </c>
      <c r="B3070" t="s">
        <v>573</v>
      </c>
      <c r="C3070" t="s">
        <v>22</v>
      </c>
      <c r="D3070" t="s">
        <v>574</v>
      </c>
      <c r="E3070" t="s">
        <v>78</v>
      </c>
      <c r="F3070">
        <v>19020</v>
      </c>
      <c r="G3070" t="s">
        <v>1755</v>
      </c>
      <c r="H3070" t="s">
        <v>80</v>
      </c>
      <c r="I3070" t="s">
        <v>81</v>
      </c>
      <c r="J3070" t="s">
        <v>82</v>
      </c>
      <c r="K3070" t="s">
        <v>53</v>
      </c>
      <c r="L3070" t="s">
        <v>532</v>
      </c>
      <c r="M3070" t="s">
        <v>83</v>
      </c>
      <c r="N3070" s="11" t="s">
        <v>84</v>
      </c>
      <c r="O3070" s="11" t="s">
        <v>2274</v>
      </c>
      <c r="P3070">
        <v>-1</v>
      </c>
      <c r="Q3070">
        <v>0</v>
      </c>
      <c r="R3070">
        <v>72.400000000000006</v>
      </c>
      <c r="S3070">
        <v>0</v>
      </c>
      <c r="T3070">
        <v>72.400000000000006</v>
      </c>
    </row>
    <row r="3071" spans="1:20" x14ac:dyDescent="0.25">
      <c r="A3071" t="s">
        <v>75</v>
      </c>
      <c r="B3071" t="s">
        <v>946</v>
      </c>
      <c r="C3071" t="s">
        <v>29</v>
      </c>
      <c r="D3071" t="s">
        <v>909</v>
      </c>
      <c r="E3071" t="s">
        <v>100</v>
      </c>
      <c r="F3071">
        <v>46032</v>
      </c>
      <c r="G3071" t="s">
        <v>947</v>
      </c>
      <c r="H3071" t="s">
        <v>80</v>
      </c>
      <c r="I3071" t="s">
        <v>281</v>
      </c>
      <c r="J3071" t="s">
        <v>82</v>
      </c>
      <c r="K3071" t="s">
        <v>53</v>
      </c>
      <c r="L3071" t="s">
        <v>165</v>
      </c>
      <c r="M3071" t="s">
        <v>83</v>
      </c>
      <c r="N3071" s="11" t="s">
        <v>84</v>
      </c>
      <c r="O3071" s="11" t="s">
        <v>2274</v>
      </c>
      <c r="P3071">
        <v>-7</v>
      </c>
      <c r="Q3071">
        <v>0</v>
      </c>
      <c r="R3071">
        <v>746.9</v>
      </c>
      <c r="S3071">
        <v>0</v>
      </c>
      <c r="T3071">
        <v>746.9</v>
      </c>
    </row>
    <row r="3072" spans="1:20" x14ac:dyDescent="0.25">
      <c r="A3072" t="s">
        <v>75</v>
      </c>
      <c r="B3072" t="s">
        <v>1362</v>
      </c>
      <c r="C3072" t="s">
        <v>25</v>
      </c>
      <c r="D3072" t="s">
        <v>1363</v>
      </c>
      <c r="E3072" t="s">
        <v>186</v>
      </c>
      <c r="F3072">
        <v>11771</v>
      </c>
      <c r="G3072" t="s">
        <v>2051</v>
      </c>
      <c r="H3072" t="s">
        <v>80</v>
      </c>
      <c r="I3072" t="s">
        <v>81</v>
      </c>
      <c r="J3072" t="s">
        <v>82</v>
      </c>
      <c r="K3072" t="s">
        <v>44</v>
      </c>
      <c r="L3072" t="s">
        <v>149</v>
      </c>
      <c r="M3072" t="s">
        <v>83</v>
      </c>
      <c r="N3072" s="11" t="s">
        <v>84</v>
      </c>
      <c r="O3072" s="11" t="s">
        <v>2274</v>
      </c>
      <c r="P3072">
        <v>-106</v>
      </c>
      <c r="Q3072">
        <v>0</v>
      </c>
      <c r="R3072">
        <v>1091.8</v>
      </c>
      <c r="S3072">
        <v>0</v>
      </c>
      <c r="T3072">
        <v>1091.8</v>
      </c>
    </row>
    <row r="3073" spans="1:20" x14ac:dyDescent="0.25">
      <c r="A3073" t="s">
        <v>75</v>
      </c>
      <c r="B3073" t="s">
        <v>316</v>
      </c>
      <c r="C3073" t="s">
        <v>27</v>
      </c>
      <c r="D3073" t="s">
        <v>237</v>
      </c>
      <c r="E3073" t="s">
        <v>114</v>
      </c>
      <c r="F3073">
        <v>34240</v>
      </c>
      <c r="G3073" t="s">
        <v>798</v>
      </c>
      <c r="H3073" t="s">
        <v>80</v>
      </c>
      <c r="I3073" t="s">
        <v>81</v>
      </c>
      <c r="J3073" t="s">
        <v>90</v>
      </c>
      <c r="K3073" t="s">
        <v>38</v>
      </c>
      <c r="L3073" t="s">
        <v>111</v>
      </c>
      <c r="M3073" t="s">
        <v>92</v>
      </c>
      <c r="N3073" s="11" t="s">
        <v>84</v>
      </c>
      <c r="O3073" s="11" t="s">
        <v>2274</v>
      </c>
      <c r="P3073">
        <v>0</v>
      </c>
      <c r="Q3073">
        <v>3</v>
      </c>
      <c r="R3073">
        <v>0</v>
      </c>
      <c r="S3073">
        <v>408.45</v>
      </c>
      <c r="T3073">
        <v>-408.45</v>
      </c>
    </row>
    <row r="3074" spans="1:20" x14ac:dyDescent="0.25">
      <c r="A3074" t="s">
        <v>75</v>
      </c>
      <c r="B3074" t="s">
        <v>197</v>
      </c>
      <c r="C3074" t="s">
        <v>23</v>
      </c>
      <c r="D3074" t="s">
        <v>198</v>
      </c>
      <c r="E3074" t="s">
        <v>176</v>
      </c>
      <c r="F3074">
        <v>98052</v>
      </c>
      <c r="G3074" t="s">
        <v>196</v>
      </c>
      <c r="H3074" t="s">
        <v>80</v>
      </c>
      <c r="I3074" t="s">
        <v>81</v>
      </c>
      <c r="J3074" t="s">
        <v>90</v>
      </c>
      <c r="K3074" t="s">
        <v>42</v>
      </c>
      <c r="L3074" t="s">
        <v>91</v>
      </c>
      <c r="M3074" t="s">
        <v>188</v>
      </c>
      <c r="N3074" s="11" t="s">
        <v>84</v>
      </c>
      <c r="O3074" s="11" t="s">
        <v>2274</v>
      </c>
      <c r="P3074">
        <v>0</v>
      </c>
      <c r="Q3074">
        <v>14</v>
      </c>
      <c r="R3074">
        <v>0</v>
      </c>
      <c r="S3074">
        <v>0</v>
      </c>
      <c r="T3074">
        <v>0</v>
      </c>
    </row>
    <row r="3075" spans="1:20" x14ac:dyDescent="0.25">
      <c r="A3075" t="s">
        <v>75</v>
      </c>
      <c r="B3075" t="s">
        <v>372</v>
      </c>
      <c r="C3075" t="s">
        <v>19</v>
      </c>
      <c r="D3075" t="s">
        <v>172</v>
      </c>
      <c r="E3075" t="s">
        <v>147</v>
      </c>
      <c r="F3075">
        <v>85255</v>
      </c>
      <c r="G3075" t="s">
        <v>96</v>
      </c>
      <c r="H3075" t="s">
        <v>80</v>
      </c>
      <c r="I3075" t="s">
        <v>281</v>
      </c>
      <c r="J3075" t="s">
        <v>90</v>
      </c>
      <c r="K3075" t="s">
        <v>42</v>
      </c>
      <c r="L3075" t="s">
        <v>97</v>
      </c>
      <c r="M3075" t="s">
        <v>92</v>
      </c>
      <c r="N3075" s="11" t="s">
        <v>84</v>
      </c>
      <c r="O3075" s="11" t="s">
        <v>2274</v>
      </c>
      <c r="P3075">
        <v>0</v>
      </c>
      <c r="Q3075">
        <v>562</v>
      </c>
      <c r="R3075">
        <v>0</v>
      </c>
      <c r="S3075">
        <v>927.86</v>
      </c>
      <c r="T3075">
        <v>-927.86</v>
      </c>
    </row>
    <row r="3076" spans="1:20" x14ac:dyDescent="0.25">
      <c r="A3076" t="s">
        <v>75</v>
      </c>
      <c r="B3076" t="s">
        <v>1756</v>
      </c>
      <c r="C3076" t="s">
        <v>22</v>
      </c>
      <c r="D3076" t="s">
        <v>1757</v>
      </c>
      <c r="E3076" t="s">
        <v>137</v>
      </c>
      <c r="F3076">
        <v>23836</v>
      </c>
      <c r="G3076" t="s">
        <v>1758</v>
      </c>
      <c r="H3076" t="s">
        <v>80</v>
      </c>
      <c r="I3076" t="s">
        <v>164</v>
      </c>
      <c r="J3076" t="s">
        <v>90</v>
      </c>
      <c r="K3076" t="s">
        <v>44</v>
      </c>
      <c r="L3076" t="s">
        <v>1759</v>
      </c>
      <c r="M3076" t="s">
        <v>92</v>
      </c>
      <c r="N3076" s="11" t="s">
        <v>84</v>
      </c>
      <c r="O3076" s="11" t="s">
        <v>2274</v>
      </c>
      <c r="P3076">
        <v>0</v>
      </c>
      <c r="Q3076">
        <v>30</v>
      </c>
      <c r="R3076">
        <v>0</v>
      </c>
      <c r="S3076">
        <v>109.5</v>
      </c>
      <c r="T3076">
        <v>-109.5</v>
      </c>
    </row>
    <row r="3077" spans="1:20" x14ac:dyDescent="0.25">
      <c r="A3077" t="s">
        <v>75</v>
      </c>
      <c r="B3077" t="s">
        <v>112</v>
      </c>
      <c r="C3077" t="s">
        <v>27</v>
      </c>
      <c r="D3077" t="s">
        <v>113</v>
      </c>
      <c r="E3077" t="s">
        <v>114</v>
      </c>
      <c r="F3077">
        <v>32256</v>
      </c>
      <c r="G3077" t="s">
        <v>457</v>
      </c>
      <c r="H3077" t="s">
        <v>80</v>
      </c>
      <c r="I3077" t="s">
        <v>81</v>
      </c>
      <c r="J3077" t="s">
        <v>90</v>
      </c>
      <c r="K3077" t="s">
        <v>42</v>
      </c>
      <c r="L3077" t="s">
        <v>91</v>
      </c>
      <c r="M3077" t="s">
        <v>188</v>
      </c>
      <c r="N3077" s="11" t="s">
        <v>84</v>
      </c>
      <c r="O3077" s="11" t="s">
        <v>2274</v>
      </c>
      <c r="P3077">
        <v>0</v>
      </c>
      <c r="Q3077">
        <v>10</v>
      </c>
      <c r="R3077">
        <v>0</v>
      </c>
      <c r="S3077">
        <v>169</v>
      </c>
      <c r="T3077">
        <v>-169</v>
      </c>
    </row>
    <row r="3078" spans="1:20" x14ac:dyDescent="0.25">
      <c r="A3078" t="s">
        <v>75</v>
      </c>
      <c r="B3078" t="s">
        <v>975</v>
      </c>
      <c r="C3078" t="s">
        <v>27</v>
      </c>
      <c r="D3078" t="s">
        <v>705</v>
      </c>
      <c r="E3078" t="s">
        <v>114</v>
      </c>
      <c r="F3078">
        <v>33122</v>
      </c>
      <c r="G3078" t="s">
        <v>817</v>
      </c>
      <c r="H3078" t="s">
        <v>80</v>
      </c>
      <c r="I3078" t="s">
        <v>81</v>
      </c>
      <c r="J3078" t="s">
        <v>82</v>
      </c>
      <c r="K3078" t="s">
        <v>53</v>
      </c>
      <c r="L3078" t="s">
        <v>193</v>
      </c>
      <c r="M3078" t="s">
        <v>83</v>
      </c>
      <c r="N3078" s="11" t="s">
        <v>84</v>
      </c>
      <c r="O3078" s="11" t="s">
        <v>2274</v>
      </c>
      <c r="P3078">
        <v>-1</v>
      </c>
      <c r="Q3078">
        <v>0</v>
      </c>
      <c r="R3078">
        <v>137.61000000000001</v>
      </c>
      <c r="S3078">
        <v>0</v>
      </c>
      <c r="T3078">
        <v>137.61000000000001</v>
      </c>
    </row>
    <row r="3079" spans="1:20" x14ac:dyDescent="0.25">
      <c r="A3079" t="s">
        <v>75</v>
      </c>
      <c r="B3079" t="s">
        <v>1076</v>
      </c>
      <c r="C3079" t="s">
        <v>29</v>
      </c>
      <c r="D3079" t="s">
        <v>1077</v>
      </c>
      <c r="E3079" t="s">
        <v>142</v>
      </c>
      <c r="F3079">
        <v>49426</v>
      </c>
      <c r="G3079" t="s">
        <v>128</v>
      </c>
      <c r="H3079" t="s">
        <v>80</v>
      </c>
      <c r="I3079" t="s">
        <v>81</v>
      </c>
      <c r="J3079" t="s">
        <v>82</v>
      </c>
      <c r="K3079" t="s">
        <v>38</v>
      </c>
      <c r="L3079" t="s">
        <v>129</v>
      </c>
      <c r="M3079" t="s">
        <v>83</v>
      </c>
      <c r="N3079" s="11" t="s">
        <v>84</v>
      </c>
      <c r="O3079" s="11" t="s">
        <v>2274</v>
      </c>
      <c r="P3079">
        <v>-1</v>
      </c>
      <c r="Q3079">
        <v>0</v>
      </c>
      <c r="R3079">
        <v>78</v>
      </c>
      <c r="S3079">
        <v>0</v>
      </c>
      <c r="T3079">
        <v>78</v>
      </c>
    </row>
    <row r="3080" spans="1:20" x14ac:dyDescent="0.25">
      <c r="A3080" t="s">
        <v>75</v>
      </c>
      <c r="B3080" t="s">
        <v>171</v>
      </c>
      <c r="C3080" t="s">
        <v>23</v>
      </c>
      <c r="D3080" t="s">
        <v>513</v>
      </c>
      <c r="E3080" t="s">
        <v>176</v>
      </c>
      <c r="F3080">
        <v>98005</v>
      </c>
      <c r="G3080" t="s">
        <v>449</v>
      </c>
      <c r="H3080" t="s">
        <v>80</v>
      </c>
      <c r="I3080" t="s">
        <v>81</v>
      </c>
      <c r="J3080" t="s">
        <v>82</v>
      </c>
      <c r="K3080" t="s">
        <v>38</v>
      </c>
      <c r="L3080" t="s">
        <v>111</v>
      </c>
      <c r="M3080" t="s">
        <v>83</v>
      </c>
      <c r="N3080" s="11" t="s">
        <v>84</v>
      </c>
      <c r="O3080" s="11" t="s">
        <v>2274</v>
      </c>
      <c r="P3080">
        <v>-14</v>
      </c>
      <c r="Q3080">
        <v>0</v>
      </c>
      <c r="R3080">
        <v>709.1</v>
      </c>
      <c r="S3080">
        <v>0</v>
      </c>
      <c r="T3080">
        <v>709.1</v>
      </c>
    </row>
    <row r="3081" spans="1:20" x14ac:dyDescent="0.25">
      <c r="A3081" t="s">
        <v>75</v>
      </c>
      <c r="B3081" t="s">
        <v>265</v>
      </c>
      <c r="C3081" t="s">
        <v>27</v>
      </c>
      <c r="D3081" t="s">
        <v>237</v>
      </c>
      <c r="E3081" t="s">
        <v>114</v>
      </c>
      <c r="F3081">
        <v>34238</v>
      </c>
      <c r="G3081" t="s">
        <v>698</v>
      </c>
      <c r="H3081" t="s">
        <v>80</v>
      </c>
      <c r="I3081" t="s">
        <v>81</v>
      </c>
      <c r="J3081" t="s">
        <v>90</v>
      </c>
      <c r="K3081" t="s">
        <v>38</v>
      </c>
      <c r="L3081" t="s">
        <v>111</v>
      </c>
      <c r="M3081" t="s">
        <v>92</v>
      </c>
      <c r="N3081" s="11" t="s">
        <v>84</v>
      </c>
      <c r="O3081" s="11" t="s">
        <v>2274</v>
      </c>
      <c r="P3081">
        <v>0</v>
      </c>
      <c r="Q3081">
        <v>2</v>
      </c>
      <c r="R3081">
        <v>0</v>
      </c>
      <c r="S3081">
        <v>332.9</v>
      </c>
      <c r="T3081">
        <v>-332.9</v>
      </c>
    </row>
    <row r="3082" spans="1:20" x14ac:dyDescent="0.25">
      <c r="A3082" t="s">
        <v>75</v>
      </c>
      <c r="B3082" t="s">
        <v>612</v>
      </c>
      <c r="C3082" t="s">
        <v>29</v>
      </c>
      <c r="D3082" t="s">
        <v>613</v>
      </c>
      <c r="E3082" t="s">
        <v>142</v>
      </c>
      <c r="F3082">
        <v>48084</v>
      </c>
      <c r="G3082" t="s">
        <v>266</v>
      </c>
      <c r="H3082" t="s">
        <v>80</v>
      </c>
      <c r="I3082" t="s">
        <v>81</v>
      </c>
      <c r="J3082" t="s">
        <v>90</v>
      </c>
      <c r="K3082" t="s">
        <v>53</v>
      </c>
      <c r="L3082" t="s">
        <v>165</v>
      </c>
      <c r="M3082" t="s">
        <v>92</v>
      </c>
      <c r="N3082" s="11" t="s">
        <v>84</v>
      </c>
      <c r="O3082" s="11" t="s">
        <v>2274</v>
      </c>
      <c r="P3082">
        <v>0</v>
      </c>
      <c r="Q3082">
        <v>22</v>
      </c>
      <c r="R3082">
        <v>0</v>
      </c>
      <c r="S3082">
        <v>2155.5</v>
      </c>
      <c r="T3082">
        <v>-2155.5</v>
      </c>
    </row>
    <row r="3083" spans="1:20" x14ac:dyDescent="0.25">
      <c r="A3083" t="s">
        <v>75</v>
      </c>
      <c r="B3083" t="s">
        <v>1116</v>
      </c>
      <c r="C3083" t="s">
        <v>28</v>
      </c>
      <c r="D3083" t="s">
        <v>1117</v>
      </c>
      <c r="E3083" t="s">
        <v>95</v>
      </c>
      <c r="F3083" t="s">
        <v>1118</v>
      </c>
      <c r="G3083" t="s">
        <v>569</v>
      </c>
      <c r="H3083" t="s">
        <v>80</v>
      </c>
      <c r="I3083" t="s">
        <v>81</v>
      </c>
      <c r="J3083" t="s">
        <v>90</v>
      </c>
      <c r="K3083" t="s">
        <v>38</v>
      </c>
      <c r="L3083" t="s">
        <v>111</v>
      </c>
      <c r="M3083" t="s">
        <v>92</v>
      </c>
      <c r="N3083" s="11" t="s">
        <v>84</v>
      </c>
      <c r="O3083" s="11" t="s">
        <v>2274</v>
      </c>
      <c r="P3083">
        <v>0</v>
      </c>
      <c r="Q3083">
        <v>4</v>
      </c>
      <c r="R3083">
        <v>0</v>
      </c>
      <c r="S3083">
        <v>202.6</v>
      </c>
      <c r="T3083">
        <v>-202.6</v>
      </c>
    </row>
    <row r="3084" spans="1:20" x14ac:dyDescent="0.25">
      <c r="A3084" t="s">
        <v>75</v>
      </c>
      <c r="B3084" t="s">
        <v>799</v>
      </c>
      <c r="C3084" t="s">
        <v>29</v>
      </c>
      <c r="D3084" t="s">
        <v>800</v>
      </c>
      <c r="E3084" t="s">
        <v>87</v>
      </c>
      <c r="F3084">
        <v>44718</v>
      </c>
      <c r="G3084" t="s">
        <v>839</v>
      </c>
      <c r="H3084" t="s">
        <v>80</v>
      </c>
      <c r="I3084" t="s">
        <v>81</v>
      </c>
      <c r="J3084" t="s">
        <v>82</v>
      </c>
      <c r="K3084" t="s">
        <v>38</v>
      </c>
      <c r="L3084" t="s">
        <v>129</v>
      </c>
      <c r="M3084" t="s">
        <v>83</v>
      </c>
      <c r="N3084" s="11" t="s">
        <v>84</v>
      </c>
      <c r="O3084" s="11" t="s">
        <v>2274</v>
      </c>
      <c r="P3084">
        <v>-2</v>
      </c>
      <c r="Q3084">
        <v>0</v>
      </c>
      <c r="R3084">
        <v>498.4</v>
      </c>
      <c r="S3084">
        <v>0</v>
      </c>
      <c r="T3084">
        <v>498.4</v>
      </c>
    </row>
    <row r="3085" spans="1:20" x14ac:dyDescent="0.25">
      <c r="A3085" t="s">
        <v>75</v>
      </c>
      <c r="B3085" t="s">
        <v>533</v>
      </c>
      <c r="C3085" t="s">
        <v>28</v>
      </c>
      <c r="D3085" t="s">
        <v>534</v>
      </c>
      <c r="E3085" t="s">
        <v>295</v>
      </c>
      <c r="F3085">
        <v>84065</v>
      </c>
      <c r="G3085" t="s">
        <v>263</v>
      </c>
      <c r="H3085" t="s">
        <v>80</v>
      </c>
      <c r="I3085" t="s">
        <v>81</v>
      </c>
      <c r="J3085" t="s">
        <v>90</v>
      </c>
      <c r="K3085" t="s">
        <v>53</v>
      </c>
      <c r="L3085" t="s">
        <v>165</v>
      </c>
      <c r="M3085" t="s">
        <v>92</v>
      </c>
      <c r="N3085" s="11" t="s">
        <v>84</v>
      </c>
      <c r="O3085" s="11" t="s">
        <v>2274</v>
      </c>
      <c r="P3085">
        <v>0</v>
      </c>
      <c r="Q3085">
        <v>22</v>
      </c>
      <c r="R3085">
        <v>0</v>
      </c>
      <c r="S3085">
        <v>3136.1</v>
      </c>
      <c r="T3085">
        <v>-3136.1</v>
      </c>
    </row>
    <row r="3086" spans="1:20" x14ac:dyDescent="0.25">
      <c r="A3086" t="s">
        <v>75</v>
      </c>
      <c r="B3086" t="s">
        <v>1288</v>
      </c>
      <c r="C3086" t="s">
        <v>25</v>
      </c>
      <c r="D3086" t="s">
        <v>1290</v>
      </c>
      <c r="E3086" t="s">
        <v>262</v>
      </c>
      <c r="F3086">
        <v>8850</v>
      </c>
      <c r="G3086" t="s">
        <v>209</v>
      </c>
      <c r="H3086" t="s">
        <v>210</v>
      </c>
      <c r="I3086" t="s">
        <v>81</v>
      </c>
      <c r="J3086" t="s">
        <v>90</v>
      </c>
      <c r="K3086" t="s">
        <v>53</v>
      </c>
      <c r="L3086" t="s">
        <v>211</v>
      </c>
      <c r="M3086" t="s">
        <v>92</v>
      </c>
      <c r="N3086" s="11" t="s">
        <v>84</v>
      </c>
      <c r="O3086" s="11" t="s">
        <v>2274</v>
      </c>
      <c r="P3086">
        <v>0</v>
      </c>
      <c r="Q3086">
        <v>0</v>
      </c>
      <c r="R3086">
        <v>0</v>
      </c>
      <c r="S3086">
        <v>-302.89999999999998</v>
      </c>
      <c r="T3086">
        <v>302.89999999999998</v>
      </c>
    </row>
    <row r="3087" spans="1:20" x14ac:dyDescent="0.25">
      <c r="A3087" t="s">
        <v>75</v>
      </c>
      <c r="B3087" t="s">
        <v>950</v>
      </c>
      <c r="C3087" t="s">
        <v>28</v>
      </c>
      <c r="D3087" t="s">
        <v>951</v>
      </c>
      <c r="E3087" t="s">
        <v>295</v>
      </c>
      <c r="F3087">
        <v>84341</v>
      </c>
      <c r="G3087" t="s">
        <v>1790</v>
      </c>
      <c r="H3087" t="s">
        <v>80</v>
      </c>
      <c r="I3087" t="s">
        <v>81</v>
      </c>
      <c r="J3087" t="s">
        <v>90</v>
      </c>
      <c r="K3087" t="s">
        <v>53</v>
      </c>
      <c r="L3087" t="s">
        <v>675</v>
      </c>
      <c r="M3087" t="s">
        <v>92</v>
      </c>
      <c r="N3087" s="11" t="s">
        <v>84</v>
      </c>
      <c r="O3087" s="11" t="s">
        <v>2274</v>
      </c>
      <c r="P3087">
        <v>0</v>
      </c>
      <c r="Q3087">
        <v>2</v>
      </c>
      <c r="R3087">
        <v>0</v>
      </c>
      <c r="S3087">
        <v>1060.75</v>
      </c>
      <c r="T3087">
        <v>-1060.75</v>
      </c>
    </row>
    <row r="3088" spans="1:20" x14ac:dyDescent="0.25">
      <c r="A3088" t="s">
        <v>75</v>
      </c>
      <c r="B3088" t="s">
        <v>116</v>
      </c>
      <c r="C3088" t="s">
        <v>19</v>
      </c>
      <c r="D3088" t="s">
        <v>117</v>
      </c>
      <c r="E3088" t="s">
        <v>118</v>
      </c>
      <c r="F3088">
        <v>97055</v>
      </c>
      <c r="G3088" t="s">
        <v>773</v>
      </c>
      <c r="H3088" t="s">
        <v>80</v>
      </c>
      <c r="I3088" t="s">
        <v>81</v>
      </c>
      <c r="J3088" t="s">
        <v>82</v>
      </c>
      <c r="K3088" t="s">
        <v>53</v>
      </c>
      <c r="L3088" t="s">
        <v>228</v>
      </c>
      <c r="M3088" t="s">
        <v>83</v>
      </c>
      <c r="N3088" s="11" t="s">
        <v>84</v>
      </c>
      <c r="O3088" s="11" t="s">
        <v>2274</v>
      </c>
      <c r="P3088">
        <v>-20</v>
      </c>
      <c r="Q3088">
        <v>0</v>
      </c>
      <c r="R3088">
        <v>1599.8</v>
      </c>
      <c r="S3088">
        <v>0</v>
      </c>
      <c r="T3088">
        <v>1599.8</v>
      </c>
    </row>
    <row r="3089" spans="1:20" x14ac:dyDescent="0.25">
      <c r="A3089" t="s">
        <v>75</v>
      </c>
      <c r="B3089" t="s">
        <v>622</v>
      </c>
      <c r="C3089" t="s">
        <v>28</v>
      </c>
      <c r="D3089" t="s">
        <v>623</v>
      </c>
      <c r="E3089" t="s">
        <v>95</v>
      </c>
      <c r="F3089">
        <v>80126</v>
      </c>
      <c r="G3089" t="s">
        <v>263</v>
      </c>
      <c r="H3089" t="s">
        <v>80</v>
      </c>
      <c r="I3089" t="s">
        <v>81</v>
      </c>
      <c r="J3089" t="s">
        <v>90</v>
      </c>
      <c r="K3089" t="s">
        <v>53</v>
      </c>
      <c r="L3089" t="s">
        <v>165</v>
      </c>
      <c r="M3089" t="s">
        <v>92</v>
      </c>
      <c r="N3089" s="11" t="s">
        <v>84</v>
      </c>
      <c r="O3089" s="11" t="s">
        <v>2274</v>
      </c>
      <c r="P3089">
        <v>0</v>
      </c>
      <c r="Q3089">
        <v>19</v>
      </c>
      <c r="R3089">
        <v>0</v>
      </c>
      <c r="S3089">
        <v>2708.45</v>
      </c>
      <c r="T3089">
        <v>-2708.45</v>
      </c>
    </row>
    <row r="3090" spans="1:20" x14ac:dyDescent="0.25">
      <c r="A3090" t="s">
        <v>75</v>
      </c>
      <c r="B3090" t="s">
        <v>272</v>
      </c>
      <c r="C3090" t="s">
        <v>27</v>
      </c>
      <c r="D3090" t="s">
        <v>273</v>
      </c>
      <c r="E3090" t="s">
        <v>114</v>
      </c>
      <c r="F3090">
        <v>33909</v>
      </c>
      <c r="G3090" t="s">
        <v>1568</v>
      </c>
      <c r="H3090" t="s">
        <v>80</v>
      </c>
      <c r="I3090" t="s">
        <v>81</v>
      </c>
      <c r="J3090" t="s">
        <v>90</v>
      </c>
      <c r="K3090" t="s">
        <v>53</v>
      </c>
      <c r="L3090" t="s">
        <v>675</v>
      </c>
      <c r="M3090" t="s">
        <v>92</v>
      </c>
      <c r="N3090" s="11" t="s">
        <v>84</v>
      </c>
      <c r="O3090" s="11" t="s">
        <v>2274</v>
      </c>
      <c r="P3090">
        <v>0</v>
      </c>
      <c r="Q3090">
        <v>3</v>
      </c>
      <c r="R3090">
        <v>0</v>
      </c>
      <c r="S3090">
        <v>1674.9</v>
      </c>
      <c r="T3090">
        <v>-1674.9</v>
      </c>
    </row>
    <row r="3091" spans="1:20" x14ac:dyDescent="0.25">
      <c r="A3091" t="s">
        <v>75</v>
      </c>
      <c r="B3091" t="s">
        <v>536</v>
      </c>
      <c r="C3091" t="s">
        <v>21</v>
      </c>
      <c r="D3091" t="s">
        <v>537</v>
      </c>
      <c r="E3091" t="s">
        <v>159</v>
      </c>
      <c r="F3091">
        <v>66212</v>
      </c>
      <c r="G3091" t="s">
        <v>664</v>
      </c>
      <c r="H3091" t="s">
        <v>80</v>
      </c>
      <c r="I3091" t="s">
        <v>81</v>
      </c>
      <c r="J3091" t="s">
        <v>90</v>
      </c>
      <c r="K3091" t="s">
        <v>36</v>
      </c>
      <c r="L3091" t="s">
        <v>36</v>
      </c>
      <c r="M3091" t="s">
        <v>92</v>
      </c>
      <c r="N3091" s="11" t="s">
        <v>84</v>
      </c>
      <c r="O3091" s="11" t="s">
        <v>2274</v>
      </c>
      <c r="P3091">
        <v>0</v>
      </c>
      <c r="Q3091">
        <v>3</v>
      </c>
      <c r="R3091">
        <v>0</v>
      </c>
      <c r="S3091">
        <v>314.73</v>
      </c>
      <c r="T3091">
        <v>-314.73</v>
      </c>
    </row>
    <row r="3092" spans="1:20" x14ac:dyDescent="0.25">
      <c r="A3092" t="s">
        <v>75</v>
      </c>
      <c r="B3092" t="s">
        <v>167</v>
      </c>
      <c r="C3092" t="s">
        <v>28</v>
      </c>
      <c r="D3092" t="s">
        <v>168</v>
      </c>
      <c r="E3092" t="s">
        <v>95</v>
      </c>
      <c r="F3092">
        <v>80550</v>
      </c>
      <c r="G3092" t="s">
        <v>88</v>
      </c>
      <c r="H3092" t="s">
        <v>80</v>
      </c>
      <c r="I3092" t="s">
        <v>281</v>
      </c>
      <c r="J3092" t="s">
        <v>90</v>
      </c>
      <c r="K3092" t="s">
        <v>42</v>
      </c>
      <c r="L3092" t="s">
        <v>91</v>
      </c>
      <c r="M3092" t="s">
        <v>92</v>
      </c>
      <c r="N3092" s="11" t="s">
        <v>84</v>
      </c>
      <c r="O3092" s="11" t="s">
        <v>2274</v>
      </c>
      <c r="P3092">
        <v>0</v>
      </c>
      <c r="Q3092">
        <v>4</v>
      </c>
      <c r="R3092">
        <v>0</v>
      </c>
      <c r="S3092">
        <v>8</v>
      </c>
      <c r="T3092">
        <v>-8</v>
      </c>
    </row>
    <row r="3093" spans="1:20" x14ac:dyDescent="0.25">
      <c r="A3093" t="s">
        <v>75</v>
      </c>
      <c r="B3093" t="s">
        <v>783</v>
      </c>
      <c r="C3093" t="s">
        <v>22</v>
      </c>
      <c r="D3093" t="s">
        <v>784</v>
      </c>
      <c r="E3093" t="s">
        <v>122</v>
      </c>
      <c r="F3093">
        <v>20852</v>
      </c>
      <c r="G3093" t="s">
        <v>205</v>
      </c>
      <c r="H3093" t="s">
        <v>80</v>
      </c>
      <c r="I3093" t="s">
        <v>281</v>
      </c>
      <c r="J3093" t="s">
        <v>90</v>
      </c>
      <c r="K3093" t="s">
        <v>42</v>
      </c>
      <c r="L3093" t="s">
        <v>91</v>
      </c>
      <c r="M3093" t="s">
        <v>92</v>
      </c>
      <c r="N3093" s="11" t="s">
        <v>84</v>
      </c>
      <c r="O3093" s="11" t="s">
        <v>2274</v>
      </c>
      <c r="P3093">
        <v>0</v>
      </c>
      <c r="Q3093">
        <v>10</v>
      </c>
      <c r="R3093">
        <v>0</v>
      </c>
      <c r="S3093">
        <v>65.7</v>
      </c>
      <c r="T3093">
        <v>-65.7</v>
      </c>
    </row>
    <row r="3094" spans="1:20" x14ac:dyDescent="0.25">
      <c r="A3094" t="s">
        <v>75</v>
      </c>
      <c r="B3094" t="s">
        <v>200</v>
      </c>
      <c r="C3094" t="s">
        <v>28</v>
      </c>
      <c r="D3094" t="s">
        <v>201</v>
      </c>
      <c r="E3094" t="s">
        <v>95</v>
      </c>
      <c r="F3094">
        <v>80002</v>
      </c>
      <c r="G3094" t="s">
        <v>334</v>
      </c>
      <c r="H3094" t="s">
        <v>246</v>
      </c>
      <c r="I3094" t="s">
        <v>281</v>
      </c>
      <c r="J3094" t="s">
        <v>90</v>
      </c>
      <c r="K3094" t="s">
        <v>42</v>
      </c>
      <c r="L3094" t="s">
        <v>91</v>
      </c>
      <c r="M3094" t="s">
        <v>92</v>
      </c>
      <c r="N3094" s="11" t="s">
        <v>84</v>
      </c>
      <c r="O3094" s="11" t="s">
        <v>2274</v>
      </c>
      <c r="P3094">
        <v>0</v>
      </c>
      <c r="Q3094">
        <v>2</v>
      </c>
      <c r="R3094">
        <v>0</v>
      </c>
      <c r="S3094">
        <v>3.5</v>
      </c>
      <c r="T3094">
        <v>-3.5</v>
      </c>
    </row>
    <row r="3095" spans="1:20" x14ac:dyDescent="0.25">
      <c r="A3095" t="s">
        <v>75</v>
      </c>
      <c r="B3095" t="s">
        <v>275</v>
      </c>
      <c r="C3095" t="s">
        <v>27</v>
      </c>
      <c r="D3095" t="s">
        <v>276</v>
      </c>
      <c r="E3095" t="s">
        <v>114</v>
      </c>
      <c r="F3095">
        <v>33765</v>
      </c>
      <c r="G3095" t="s">
        <v>875</v>
      </c>
      <c r="H3095" t="s">
        <v>80</v>
      </c>
      <c r="I3095" t="s">
        <v>81</v>
      </c>
      <c r="J3095" t="s">
        <v>82</v>
      </c>
      <c r="K3095" t="s">
        <v>38</v>
      </c>
      <c r="L3095" t="s">
        <v>129</v>
      </c>
      <c r="M3095" t="s">
        <v>83</v>
      </c>
      <c r="N3095" s="11" t="s">
        <v>84</v>
      </c>
      <c r="O3095" s="11" t="s">
        <v>2274</v>
      </c>
      <c r="P3095">
        <v>2</v>
      </c>
      <c r="Q3095">
        <v>0</v>
      </c>
      <c r="R3095">
        <v>167.2</v>
      </c>
      <c r="S3095">
        <v>0</v>
      </c>
      <c r="T3095">
        <v>167.2</v>
      </c>
    </row>
    <row r="3096" spans="1:20" x14ac:dyDescent="0.25">
      <c r="A3096" t="s">
        <v>75</v>
      </c>
      <c r="B3096" t="s">
        <v>427</v>
      </c>
      <c r="C3096" t="s">
        <v>25</v>
      </c>
      <c r="D3096" t="s">
        <v>428</v>
      </c>
      <c r="E3096" t="s">
        <v>262</v>
      </c>
      <c r="F3096">
        <v>7026</v>
      </c>
      <c r="G3096" t="s">
        <v>795</v>
      </c>
      <c r="H3096" t="s">
        <v>80</v>
      </c>
      <c r="I3096" t="s">
        <v>81</v>
      </c>
      <c r="J3096" t="s">
        <v>82</v>
      </c>
      <c r="K3096" t="s">
        <v>53</v>
      </c>
      <c r="L3096" t="s">
        <v>675</v>
      </c>
      <c r="M3096" t="s">
        <v>83</v>
      </c>
      <c r="N3096" s="11" t="s">
        <v>84</v>
      </c>
      <c r="O3096" s="11" t="s">
        <v>2274</v>
      </c>
      <c r="P3096">
        <v>-1</v>
      </c>
      <c r="Q3096">
        <v>0</v>
      </c>
      <c r="R3096">
        <v>90.7</v>
      </c>
      <c r="S3096">
        <v>0</v>
      </c>
      <c r="T3096">
        <v>90.7</v>
      </c>
    </row>
    <row r="3097" spans="1:20" x14ac:dyDescent="0.25">
      <c r="A3097" t="s">
        <v>75</v>
      </c>
      <c r="B3097" t="s">
        <v>395</v>
      </c>
      <c r="C3097" t="s">
        <v>24</v>
      </c>
      <c r="D3097" t="s">
        <v>396</v>
      </c>
      <c r="E3097" t="s">
        <v>397</v>
      </c>
      <c r="F3097">
        <v>55439</v>
      </c>
      <c r="G3097" t="s">
        <v>719</v>
      </c>
      <c r="H3097" t="s">
        <v>80</v>
      </c>
      <c r="I3097" t="s">
        <v>81</v>
      </c>
      <c r="J3097" t="s">
        <v>82</v>
      </c>
      <c r="K3097" t="s">
        <v>42</v>
      </c>
      <c r="L3097" t="s">
        <v>91</v>
      </c>
      <c r="M3097" t="s">
        <v>83</v>
      </c>
      <c r="N3097" s="11" t="s">
        <v>84</v>
      </c>
      <c r="O3097" s="11" t="s">
        <v>2274</v>
      </c>
      <c r="P3097">
        <v>-36</v>
      </c>
      <c r="Q3097">
        <v>0</v>
      </c>
      <c r="R3097">
        <v>695.16</v>
      </c>
      <c r="S3097">
        <v>0</v>
      </c>
      <c r="T3097">
        <v>695.16</v>
      </c>
    </row>
    <row r="3098" spans="1:20" x14ac:dyDescent="0.25">
      <c r="A3098" t="s">
        <v>75</v>
      </c>
      <c r="B3098" t="s">
        <v>167</v>
      </c>
      <c r="C3098" t="s">
        <v>28</v>
      </c>
      <c r="D3098" t="s">
        <v>168</v>
      </c>
      <c r="E3098" t="s">
        <v>95</v>
      </c>
      <c r="F3098">
        <v>80550</v>
      </c>
      <c r="G3098" t="s">
        <v>1760</v>
      </c>
      <c r="H3098" t="s">
        <v>80</v>
      </c>
      <c r="I3098" t="s">
        <v>81</v>
      </c>
      <c r="J3098" t="s">
        <v>90</v>
      </c>
      <c r="K3098" t="s">
        <v>53</v>
      </c>
      <c r="L3098" t="s">
        <v>193</v>
      </c>
      <c r="M3098" t="s">
        <v>92</v>
      </c>
      <c r="N3098" s="11" t="s">
        <v>84</v>
      </c>
      <c r="O3098" s="11" t="s">
        <v>2274</v>
      </c>
      <c r="P3098">
        <v>0</v>
      </c>
      <c r="Q3098">
        <v>1</v>
      </c>
      <c r="R3098">
        <v>0</v>
      </c>
      <c r="S3098">
        <v>94.76</v>
      </c>
      <c r="T3098">
        <v>-94.76</v>
      </c>
    </row>
    <row r="3099" spans="1:20" x14ac:dyDescent="0.25">
      <c r="A3099" t="s">
        <v>75</v>
      </c>
      <c r="B3099" t="s">
        <v>879</v>
      </c>
      <c r="C3099" t="s">
        <v>27</v>
      </c>
      <c r="D3099" t="s">
        <v>880</v>
      </c>
      <c r="E3099" t="s">
        <v>114</v>
      </c>
      <c r="F3099">
        <v>34219</v>
      </c>
      <c r="G3099" t="s">
        <v>115</v>
      </c>
      <c r="H3099" t="s">
        <v>80</v>
      </c>
      <c r="I3099" t="s">
        <v>281</v>
      </c>
      <c r="J3099" t="s">
        <v>90</v>
      </c>
      <c r="K3099" t="s">
        <v>42</v>
      </c>
      <c r="L3099" t="s">
        <v>91</v>
      </c>
      <c r="M3099" t="s">
        <v>92</v>
      </c>
      <c r="N3099" s="11" t="s">
        <v>84</v>
      </c>
      <c r="O3099" s="11" t="s">
        <v>2274</v>
      </c>
      <c r="P3099">
        <v>0</v>
      </c>
      <c r="Q3099">
        <v>11</v>
      </c>
      <c r="R3099">
        <v>0</v>
      </c>
      <c r="S3099">
        <v>107.8</v>
      </c>
      <c r="T3099">
        <v>-107.8</v>
      </c>
    </row>
    <row r="3100" spans="1:20" x14ac:dyDescent="0.25">
      <c r="A3100" t="s">
        <v>75</v>
      </c>
      <c r="B3100" t="s">
        <v>313</v>
      </c>
      <c r="C3100" t="s">
        <v>27</v>
      </c>
      <c r="D3100" t="s">
        <v>314</v>
      </c>
      <c r="E3100" t="s">
        <v>114</v>
      </c>
      <c r="F3100">
        <v>33884</v>
      </c>
      <c r="G3100" t="s">
        <v>1016</v>
      </c>
      <c r="H3100" t="s">
        <v>80</v>
      </c>
      <c r="I3100" t="s">
        <v>281</v>
      </c>
      <c r="J3100" t="s">
        <v>82</v>
      </c>
      <c r="K3100" t="s">
        <v>42</v>
      </c>
      <c r="L3100" t="s">
        <v>91</v>
      </c>
      <c r="M3100" t="s">
        <v>83</v>
      </c>
      <c r="N3100" s="11" t="s">
        <v>84</v>
      </c>
      <c r="O3100" s="11" t="s">
        <v>2274</v>
      </c>
      <c r="P3100">
        <v>-51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t="s">
        <v>75</v>
      </c>
      <c r="B3101" t="s">
        <v>427</v>
      </c>
      <c r="C3101" t="s">
        <v>25</v>
      </c>
      <c r="D3101" t="s">
        <v>428</v>
      </c>
      <c r="E3101" t="s">
        <v>262</v>
      </c>
      <c r="F3101">
        <v>7026</v>
      </c>
      <c r="G3101" t="s">
        <v>979</v>
      </c>
      <c r="H3101" t="s">
        <v>461</v>
      </c>
      <c r="I3101" t="s">
        <v>81</v>
      </c>
      <c r="J3101" t="s">
        <v>82</v>
      </c>
      <c r="K3101" t="s">
        <v>42</v>
      </c>
      <c r="L3101" t="s">
        <v>91</v>
      </c>
      <c r="M3101" t="s">
        <v>83</v>
      </c>
      <c r="N3101" s="11" t="s">
        <v>84</v>
      </c>
      <c r="O3101" s="11" t="s">
        <v>2274</v>
      </c>
      <c r="P3101">
        <v>10</v>
      </c>
      <c r="Q3101">
        <v>0</v>
      </c>
      <c r="R3101">
        <v>19.5</v>
      </c>
      <c r="S3101">
        <v>0</v>
      </c>
      <c r="T3101">
        <v>19.5</v>
      </c>
    </row>
    <row r="3102" spans="1:20" x14ac:dyDescent="0.25">
      <c r="A3102" t="s">
        <v>75</v>
      </c>
      <c r="B3102" t="s">
        <v>438</v>
      </c>
      <c r="C3102" t="s">
        <v>18</v>
      </c>
      <c r="D3102" t="s">
        <v>439</v>
      </c>
      <c r="E3102" t="s">
        <v>191</v>
      </c>
      <c r="F3102">
        <v>77063</v>
      </c>
      <c r="G3102" t="s">
        <v>1761</v>
      </c>
      <c r="H3102" t="s">
        <v>80</v>
      </c>
      <c r="I3102" t="s">
        <v>81</v>
      </c>
      <c r="J3102" t="s">
        <v>90</v>
      </c>
      <c r="K3102" t="s">
        <v>44</v>
      </c>
      <c r="L3102" t="s">
        <v>657</v>
      </c>
      <c r="M3102" t="s">
        <v>92</v>
      </c>
      <c r="N3102" s="11" t="s">
        <v>84</v>
      </c>
      <c r="O3102" s="11" t="s">
        <v>2274</v>
      </c>
      <c r="P3102">
        <v>-35</v>
      </c>
      <c r="Q3102">
        <v>0</v>
      </c>
      <c r="R3102">
        <v>2280.25</v>
      </c>
      <c r="S3102">
        <v>0</v>
      </c>
      <c r="T3102">
        <v>2280.25</v>
      </c>
    </row>
    <row r="3103" spans="1:20" x14ac:dyDescent="0.25">
      <c r="A3103" t="s">
        <v>75</v>
      </c>
      <c r="B3103" t="s">
        <v>478</v>
      </c>
      <c r="C3103" t="s">
        <v>26</v>
      </c>
      <c r="D3103" t="s">
        <v>425</v>
      </c>
      <c r="E3103" t="s">
        <v>426</v>
      </c>
      <c r="F3103">
        <v>37210</v>
      </c>
      <c r="G3103" t="s">
        <v>392</v>
      </c>
      <c r="H3103" t="s">
        <v>80</v>
      </c>
      <c r="I3103" t="s">
        <v>281</v>
      </c>
      <c r="J3103" t="s">
        <v>82</v>
      </c>
      <c r="K3103" t="s">
        <v>42</v>
      </c>
      <c r="L3103" t="s">
        <v>91</v>
      </c>
      <c r="M3103" t="s">
        <v>83</v>
      </c>
      <c r="N3103" s="11" t="s">
        <v>84</v>
      </c>
      <c r="O3103" s="11" t="s">
        <v>2274</v>
      </c>
      <c r="P3103">
        <v>96</v>
      </c>
      <c r="Q3103">
        <v>0</v>
      </c>
      <c r="R3103">
        <v>752.64</v>
      </c>
      <c r="S3103">
        <v>0</v>
      </c>
      <c r="T3103">
        <v>752.64</v>
      </c>
    </row>
    <row r="3104" spans="1:20" x14ac:dyDescent="0.25">
      <c r="A3104" t="s">
        <v>75</v>
      </c>
      <c r="B3104" t="s">
        <v>339</v>
      </c>
      <c r="C3104" t="s">
        <v>29</v>
      </c>
      <c r="D3104" t="s">
        <v>340</v>
      </c>
      <c r="E3104" t="s">
        <v>142</v>
      </c>
      <c r="F3104">
        <v>48315</v>
      </c>
      <c r="G3104" t="s">
        <v>1762</v>
      </c>
      <c r="H3104" t="s">
        <v>80</v>
      </c>
      <c r="I3104" t="s">
        <v>281</v>
      </c>
      <c r="J3104" t="s">
        <v>82</v>
      </c>
      <c r="K3104" t="s">
        <v>54</v>
      </c>
      <c r="L3104" t="s">
        <v>342</v>
      </c>
      <c r="M3104" t="s">
        <v>83</v>
      </c>
      <c r="N3104" s="11" t="s">
        <v>84</v>
      </c>
      <c r="O3104" s="11" t="s">
        <v>2274</v>
      </c>
      <c r="P3104">
        <v>-7</v>
      </c>
      <c r="Q3104">
        <v>0</v>
      </c>
      <c r="R3104">
        <v>183.4</v>
      </c>
      <c r="S3104">
        <v>0</v>
      </c>
      <c r="T3104">
        <v>183.4</v>
      </c>
    </row>
    <row r="3105" spans="1:20" x14ac:dyDescent="0.25">
      <c r="A3105" t="s">
        <v>75</v>
      </c>
      <c r="B3105" t="s">
        <v>1545</v>
      </c>
      <c r="C3105" t="s">
        <v>27</v>
      </c>
      <c r="D3105" t="s">
        <v>499</v>
      </c>
      <c r="E3105" t="s">
        <v>114</v>
      </c>
      <c r="F3105">
        <v>33015</v>
      </c>
      <c r="G3105" t="s">
        <v>1657</v>
      </c>
      <c r="H3105" t="s">
        <v>80</v>
      </c>
      <c r="I3105" t="s">
        <v>81</v>
      </c>
      <c r="J3105" t="s">
        <v>90</v>
      </c>
      <c r="K3105" t="s">
        <v>42</v>
      </c>
      <c r="L3105" t="s">
        <v>91</v>
      </c>
      <c r="M3105" t="s">
        <v>188</v>
      </c>
      <c r="N3105" s="11" t="s">
        <v>84</v>
      </c>
      <c r="O3105" s="11" t="s">
        <v>2274</v>
      </c>
      <c r="P3105">
        <v>0</v>
      </c>
      <c r="Q3105">
        <v>59</v>
      </c>
      <c r="R3105">
        <v>0</v>
      </c>
      <c r="S3105">
        <v>4360.1000000000004</v>
      </c>
      <c r="T3105">
        <v>-4360.1000000000004</v>
      </c>
    </row>
    <row r="3106" spans="1:20" x14ac:dyDescent="0.25">
      <c r="A3106" t="s">
        <v>75</v>
      </c>
      <c r="B3106" t="s">
        <v>416</v>
      </c>
      <c r="C3106" t="s">
        <v>29</v>
      </c>
      <c r="D3106" t="s">
        <v>417</v>
      </c>
      <c r="E3106" t="s">
        <v>142</v>
      </c>
      <c r="F3106">
        <v>48071</v>
      </c>
      <c r="G3106" t="s">
        <v>1270</v>
      </c>
      <c r="H3106" t="s">
        <v>80</v>
      </c>
      <c r="I3106" t="s">
        <v>81</v>
      </c>
      <c r="J3106" t="s">
        <v>90</v>
      </c>
      <c r="K3106" t="s">
        <v>38</v>
      </c>
      <c r="L3106" t="s">
        <v>129</v>
      </c>
      <c r="M3106" t="s">
        <v>92</v>
      </c>
      <c r="N3106" s="11" t="s">
        <v>84</v>
      </c>
      <c r="O3106" s="11" t="s">
        <v>2274</v>
      </c>
      <c r="P3106">
        <v>0</v>
      </c>
      <c r="Q3106">
        <v>1</v>
      </c>
      <c r="R3106">
        <v>0</v>
      </c>
      <c r="S3106">
        <v>13.5</v>
      </c>
      <c r="T3106">
        <v>-13.5</v>
      </c>
    </row>
    <row r="3107" spans="1:20" x14ac:dyDescent="0.25">
      <c r="A3107" t="s">
        <v>75</v>
      </c>
      <c r="B3107" t="s">
        <v>316</v>
      </c>
      <c r="C3107" t="s">
        <v>27</v>
      </c>
      <c r="D3107" t="s">
        <v>237</v>
      </c>
      <c r="E3107" t="s">
        <v>114</v>
      </c>
      <c r="F3107">
        <v>34240</v>
      </c>
      <c r="G3107" t="s">
        <v>309</v>
      </c>
      <c r="H3107" t="s">
        <v>80</v>
      </c>
      <c r="I3107" t="s">
        <v>281</v>
      </c>
      <c r="J3107" t="s">
        <v>90</v>
      </c>
      <c r="K3107" t="s">
        <v>42</v>
      </c>
      <c r="L3107" t="s">
        <v>91</v>
      </c>
      <c r="M3107" t="s">
        <v>92</v>
      </c>
      <c r="N3107" s="11" t="s">
        <v>84</v>
      </c>
      <c r="O3107" s="11" t="s">
        <v>2274</v>
      </c>
      <c r="P3107">
        <v>0</v>
      </c>
      <c r="Q3107">
        <v>150</v>
      </c>
      <c r="R3107">
        <v>0</v>
      </c>
      <c r="S3107">
        <v>1680</v>
      </c>
      <c r="T3107">
        <v>-1680</v>
      </c>
    </row>
    <row r="3108" spans="1:20" x14ac:dyDescent="0.25">
      <c r="A3108" t="s">
        <v>75</v>
      </c>
      <c r="B3108" t="s">
        <v>380</v>
      </c>
      <c r="C3108" t="s">
        <v>18</v>
      </c>
      <c r="D3108" t="s">
        <v>381</v>
      </c>
      <c r="E3108" t="s">
        <v>191</v>
      </c>
      <c r="F3108">
        <v>75071</v>
      </c>
      <c r="G3108" t="s">
        <v>1763</v>
      </c>
      <c r="H3108" t="s">
        <v>80</v>
      </c>
      <c r="I3108" t="s">
        <v>81</v>
      </c>
      <c r="J3108" t="s">
        <v>90</v>
      </c>
      <c r="K3108" t="s">
        <v>53</v>
      </c>
      <c r="L3108" t="s">
        <v>248</v>
      </c>
      <c r="M3108" t="s">
        <v>92</v>
      </c>
      <c r="N3108" s="11" t="s">
        <v>84</v>
      </c>
      <c r="O3108" s="11" t="s">
        <v>2274</v>
      </c>
      <c r="P3108">
        <v>0</v>
      </c>
      <c r="Q3108">
        <v>5</v>
      </c>
      <c r="R3108">
        <v>0</v>
      </c>
      <c r="S3108">
        <v>17.25</v>
      </c>
      <c r="T3108">
        <v>-17.25</v>
      </c>
    </row>
    <row r="3109" spans="1:20" x14ac:dyDescent="0.25">
      <c r="A3109" t="s">
        <v>75</v>
      </c>
      <c r="B3109" t="s">
        <v>269</v>
      </c>
      <c r="C3109" t="s">
        <v>27</v>
      </c>
      <c r="D3109" t="s">
        <v>270</v>
      </c>
      <c r="E3109" t="s">
        <v>114</v>
      </c>
      <c r="F3109">
        <v>33813</v>
      </c>
      <c r="G3109" t="s">
        <v>1270</v>
      </c>
      <c r="H3109" t="s">
        <v>80</v>
      </c>
      <c r="I3109" t="s">
        <v>81</v>
      </c>
      <c r="J3109" t="s">
        <v>90</v>
      </c>
      <c r="K3109" t="s">
        <v>38</v>
      </c>
      <c r="L3109" t="s">
        <v>129</v>
      </c>
      <c r="M3109" t="s">
        <v>92</v>
      </c>
      <c r="N3109" s="11" t="s">
        <v>84</v>
      </c>
      <c r="O3109" s="11" t="s">
        <v>2274</v>
      </c>
      <c r="P3109">
        <v>0</v>
      </c>
      <c r="Q3109">
        <v>1</v>
      </c>
      <c r="R3109">
        <v>0</v>
      </c>
      <c r="S3109">
        <v>13.5</v>
      </c>
      <c r="T3109">
        <v>-13.5</v>
      </c>
    </row>
    <row r="3110" spans="1:20" x14ac:dyDescent="0.25">
      <c r="A3110" t="s">
        <v>75</v>
      </c>
      <c r="B3110" t="s">
        <v>178</v>
      </c>
      <c r="C3110" t="s">
        <v>26</v>
      </c>
      <c r="D3110" t="s">
        <v>179</v>
      </c>
      <c r="E3110" t="s">
        <v>180</v>
      </c>
      <c r="F3110">
        <v>30188</v>
      </c>
      <c r="G3110" t="s">
        <v>550</v>
      </c>
      <c r="H3110" t="s">
        <v>80</v>
      </c>
      <c r="I3110" t="s">
        <v>81</v>
      </c>
      <c r="J3110" t="s">
        <v>82</v>
      </c>
      <c r="K3110" t="s">
        <v>38</v>
      </c>
      <c r="L3110" t="s">
        <v>111</v>
      </c>
      <c r="M3110" t="s">
        <v>83</v>
      </c>
      <c r="N3110" s="11" t="s">
        <v>84</v>
      </c>
      <c r="O3110" s="11" t="s">
        <v>2274</v>
      </c>
      <c r="P3110">
        <v>-4</v>
      </c>
      <c r="Q3110">
        <v>0</v>
      </c>
      <c r="R3110">
        <v>804.08</v>
      </c>
      <c r="S3110">
        <v>0</v>
      </c>
      <c r="T3110">
        <v>804.08</v>
      </c>
    </row>
    <row r="3111" spans="1:20" x14ac:dyDescent="0.25">
      <c r="A3111" t="s">
        <v>75</v>
      </c>
      <c r="B3111" t="s">
        <v>1248</v>
      </c>
      <c r="C3111" t="s">
        <v>20</v>
      </c>
      <c r="D3111" t="s">
        <v>126</v>
      </c>
      <c r="E3111" t="s">
        <v>186</v>
      </c>
      <c r="F3111">
        <v>13204</v>
      </c>
      <c r="G3111" t="s">
        <v>224</v>
      </c>
      <c r="H3111" t="s">
        <v>80</v>
      </c>
      <c r="I3111" t="s">
        <v>81</v>
      </c>
      <c r="J3111" t="s">
        <v>82</v>
      </c>
      <c r="K3111" t="s">
        <v>38</v>
      </c>
      <c r="L3111" t="s">
        <v>111</v>
      </c>
      <c r="M3111" t="s">
        <v>83</v>
      </c>
      <c r="N3111" s="11" t="s">
        <v>84</v>
      </c>
      <c r="O3111" s="11" t="s">
        <v>2274</v>
      </c>
      <c r="P3111">
        <v>2</v>
      </c>
      <c r="Q3111">
        <v>0</v>
      </c>
      <c r="R3111">
        <v>230.4</v>
      </c>
      <c r="S3111">
        <v>0</v>
      </c>
      <c r="T3111">
        <v>230.4</v>
      </c>
    </row>
    <row r="3112" spans="1:20" x14ac:dyDescent="0.25">
      <c r="A3112" t="s">
        <v>75</v>
      </c>
      <c r="B3112" t="s">
        <v>1258</v>
      </c>
      <c r="C3112" t="s">
        <v>23</v>
      </c>
      <c r="D3112" t="s">
        <v>1259</v>
      </c>
      <c r="E3112" t="s">
        <v>327</v>
      </c>
      <c r="F3112">
        <v>97301</v>
      </c>
      <c r="G3112" t="s">
        <v>183</v>
      </c>
      <c r="H3112" t="s">
        <v>80</v>
      </c>
      <c r="I3112" t="s">
        <v>81</v>
      </c>
      <c r="J3112" t="s">
        <v>82</v>
      </c>
      <c r="K3112" t="s">
        <v>42</v>
      </c>
      <c r="L3112" t="s">
        <v>91</v>
      </c>
      <c r="M3112" t="s">
        <v>83</v>
      </c>
      <c r="N3112" s="11" t="s">
        <v>84</v>
      </c>
      <c r="O3112" s="11" t="s">
        <v>2274</v>
      </c>
      <c r="P3112">
        <v>-8</v>
      </c>
      <c r="Q3112">
        <v>0</v>
      </c>
      <c r="R3112">
        <v>297.2</v>
      </c>
      <c r="S3112">
        <v>0</v>
      </c>
      <c r="T3112">
        <v>297.2</v>
      </c>
    </row>
    <row r="3113" spans="1:20" x14ac:dyDescent="0.25">
      <c r="A3113" t="s">
        <v>75</v>
      </c>
      <c r="B3113" t="s">
        <v>1450</v>
      </c>
      <c r="C3113" t="s">
        <v>27</v>
      </c>
      <c r="D3113" t="s">
        <v>499</v>
      </c>
      <c r="E3113" t="s">
        <v>114</v>
      </c>
      <c r="F3113">
        <v>33179</v>
      </c>
      <c r="G3113" t="s">
        <v>110</v>
      </c>
      <c r="H3113" t="s">
        <v>80</v>
      </c>
      <c r="I3113" t="s">
        <v>81</v>
      </c>
      <c r="J3113" t="s">
        <v>90</v>
      </c>
      <c r="K3113" t="s">
        <v>38</v>
      </c>
      <c r="L3113" t="s">
        <v>111</v>
      </c>
      <c r="M3113" t="s">
        <v>92</v>
      </c>
      <c r="N3113" s="11" t="s">
        <v>84</v>
      </c>
      <c r="O3113" s="11" t="s">
        <v>2274</v>
      </c>
      <c r="P3113">
        <v>0</v>
      </c>
      <c r="Q3113">
        <v>3</v>
      </c>
      <c r="R3113">
        <v>0</v>
      </c>
      <c r="S3113">
        <v>349.2</v>
      </c>
      <c r="T3113">
        <v>-349.2</v>
      </c>
    </row>
    <row r="3114" spans="1:20" x14ac:dyDescent="0.25">
      <c r="A3114" t="s">
        <v>75</v>
      </c>
      <c r="B3114" t="s">
        <v>1248</v>
      </c>
      <c r="C3114" t="s">
        <v>20</v>
      </c>
      <c r="D3114" t="s">
        <v>126</v>
      </c>
      <c r="E3114" t="s">
        <v>186</v>
      </c>
      <c r="F3114">
        <v>13204</v>
      </c>
      <c r="G3114" t="s">
        <v>115</v>
      </c>
      <c r="H3114" t="s">
        <v>80</v>
      </c>
      <c r="I3114" t="s">
        <v>281</v>
      </c>
      <c r="J3114" t="s">
        <v>90</v>
      </c>
      <c r="K3114" t="s">
        <v>42</v>
      </c>
      <c r="L3114" t="s">
        <v>91</v>
      </c>
      <c r="M3114" t="s">
        <v>92</v>
      </c>
      <c r="N3114" s="11" t="s">
        <v>84</v>
      </c>
      <c r="O3114" s="11" t="s">
        <v>2274</v>
      </c>
      <c r="P3114">
        <v>0</v>
      </c>
      <c r="Q3114">
        <v>4</v>
      </c>
      <c r="R3114">
        <v>0</v>
      </c>
      <c r="S3114">
        <v>39.200000000000003</v>
      </c>
      <c r="T3114">
        <v>-39.200000000000003</v>
      </c>
    </row>
    <row r="3115" spans="1:20" x14ac:dyDescent="0.25">
      <c r="A3115" t="s">
        <v>75</v>
      </c>
      <c r="B3115" t="s">
        <v>1065</v>
      </c>
      <c r="C3115" t="s">
        <v>25</v>
      </c>
      <c r="D3115" t="s">
        <v>1066</v>
      </c>
      <c r="E3115" t="s">
        <v>186</v>
      </c>
      <c r="F3115">
        <v>11784</v>
      </c>
      <c r="G3115" t="s">
        <v>679</v>
      </c>
      <c r="H3115" t="s">
        <v>80</v>
      </c>
      <c r="I3115" t="s">
        <v>281</v>
      </c>
      <c r="J3115" t="s">
        <v>90</v>
      </c>
      <c r="K3115" t="s">
        <v>42</v>
      </c>
      <c r="L3115" t="s">
        <v>91</v>
      </c>
      <c r="M3115" t="s">
        <v>92</v>
      </c>
      <c r="N3115" s="11" t="s">
        <v>84</v>
      </c>
      <c r="O3115" s="11" t="s">
        <v>2274</v>
      </c>
      <c r="P3115">
        <v>0</v>
      </c>
      <c r="Q3115">
        <v>109</v>
      </c>
      <c r="R3115">
        <v>0</v>
      </c>
      <c r="S3115">
        <v>252.45</v>
      </c>
      <c r="T3115">
        <v>-252.45</v>
      </c>
    </row>
    <row r="3116" spans="1:20" x14ac:dyDescent="0.25">
      <c r="A3116" t="s">
        <v>75</v>
      </c>
      <c r="B3116" t="s">
        <v>1764</v>
      </c>
      <c r="C3116" t="s">
        <v>25</v>
      </c>
      <c r="D3116" t="s">
        <v>1765</v>
      </c>
      <c r="E3116" t="s">
        <v>262</v>
      </c>
      <c r="F3116">
        <v>7481</v>
      </c>
      <c r="G3116" t="s">
        <v>1143</v>
      </c>
      <c r="H3116" t="s">
        <v>80</v>
      </c>
      <c r="I3116" t="s">
        <v>281</v>
      </c>
      <c r="J3116" t="s">
        <v>90</v>
      </c>
      <c r="K3116" t="s">
        <v>37</v>
      </c>
      <c r="L3116" t="s">
        <v>1144</v>
      </c>
      <c r="M3116" t="s">
        <v>92</v>
      </c>
      <c r="N3116" s="11" t="s">
        <v>84</v>
      </c>
      <c r="O3116" s="11" t="s">
        <v>2274</v>
      </c>
      <c r="P3116">
        <v>0</v>
      </c>
      <c r="Q3116">
        <v>15</v>
      </c>
      <c r="R3116">
        <v>0</v>
      </c>
      <c r="S3116">
        <v>590.25</v>
      </c>
      <c r="T3116">
        <v>-590.25</v>
      </c>
    </row>
    <row r="3117" spans="1:20" x14ac:dyDescent="0.25">
      <c r="A3117" t="s">
        <v>75</v>
      </c>
      <c r="B3117" t="s">
        <v>908</v>
      </c>
      <c r="C3117" t="s">
        <v>29</v>
      </c>
      <c r="D3117" t="s">
        <v>909</v>
      </c>
      <c r="E3117" t="s">
        <v>100</v>
      </c>
      <c r="F3117">
        <v>46032</v>
      </c>
      <c r="G3117" t="s">
        <v>607</v>
      </c>
      <c r="H3117" t="s">
        <v>80</v>
      </c>
      <c r="I3117" t="s">
        <v>81</v>
      </c>
      <c r="J3117" t="s">
        <v>90</v>
      </c>
      <c r="K3117" t="s">
        <v>42</v>
      </c>
      <c r="L3117" t="s">
        <v>91</v>
      </c>
      <c r="M3117" t="s">
        <v>188</v>
      </c>
      <c r="N3117" s="11" t="s">
        <v>84</v>
      </c>
      <c r="O3117" s="11" t="s">
        <v>2274</v>
      </c>
      <c r="P3117">
        <v>0</v>
      </c>
      <c r="Q3117">
        <v>1</v>
      </c>
      <c r="R3117">
        <v>0</v>
      </c>
      <c r="S3117">
        <v>15.53</v>
      </c>
      <c r="T3117">
        <v>-15.53</v>
      </c>
    </row>
    <row r="3118" spans="1:20" x14ac:dyDescent="0.25">
      <c r="A3118" t="s">
        <v>75</v>
      </c>
      <c r="B3118" t="s">
        <v>1209</v>
      </c>
      <c r="C3118" t="s">
        <v>12</v>
      </c>
      <c r="D3118" t="s">
        <v>1399</v>
      </c>
      <c r="E3118" t="s">
        <v>295</v>
      </c>
      <c r="F3118">
        <v>84043</v>
      </c>
      <c r="G3118" t="s">
        <v>1206</v>
      </c>
      <c r="H3118" t="s">
        <v>1207</v>
      </c>
      <c r="I3118" t="s">
        <v>81</v>
      </c>
      <c r="J3118" t="s">
        <v>365</v>
      </c>
      <c r="K3118" t="s">
        <v>43</v>
      </c>
      <c r="L3118" t="s">
        <v>43</v>
      </c>
      <c r="M3118" t="s">
        <v>92</v>
      </c>
      <c r="N3118" s="11" t="s">
        <v>84</v>
      </c>
      <c r="O3118" s="11" t="s">
        <v>2274</v>
      </c>
      <c r="P3118">
        <v>0</v>
      </c>
      <c r="Q3118">
        <v>1</v>
      </c>
      <c r="R3118">
        <v>0</v>
      </c>
      <c r="S3118">
        <v>8836</v>
      </c>
      <c r="T3118">
        <v>-8836</v>
      </c>
    </row>
    <row r="3119" spans="1:20" x14ac:dyDescent="0.25">
      <c r="A3119" t="s">
        <v>75</v>
      </c>
      <c r="B3119" t="s">
        <v>383</v>
      </c>
      <c r="C3119" t="s">
        <v>25</v>
      </c>
      <c r="D3119" t="s">
        <v>384</v>
      </c>
      <c r="E3119" t="s">
        <v>186</v>
      </c>
      <c r="F3119">
        <v>11968</v>
      </c>
      <c r="G3119" t="s">
        <v>569</v>
      </c>
      <c r="H3119" t="s">
        <v>80</v>
      </c>
      <c r="I3119" t="s">
        <v>81</v>
      </c>
      <c r="J3119" t="s">
        <v>90</v>
      </c>
      <c r="K3119" t="s">
        <v>38</v>
      </c>
      <c r="L3119" t="s">
        <v>111</v>
      </c>
      <c r="M3119" t="s">
        <v>92</v>
      </c>
      <c r="N3119" s="11" t="s">
        <v>84</v>
      </c>
      <c r="O3119" s="11" t="s">
        <v>2274</v>
      </c>
      <c r="P3119">
        <v>0</v>
      </c>
      <c r="Q3119">
        <v>1</v>
      </c>
      <c r="R3119">
        <v>0</v>
      </c>
      <c r="S3119">
        <v>50.65</v>
      </c>
      <c r="T3119">
        <v>-50.65</v>
      </c>
    </row>
    <row r="3120" spans="1:20" x14ac:dyDescent="0.25">
      <c r="A3120" t="s">
        <v>75</v>
      </c>
      <c r="B3120" t="s">
        <v>780</v>
      </c>
      <c r="C3120" t="s">
        <v>20</v>
      </c>
      <c r="D3120" t="s">
        <v>781</v>
      </c>
      <c r="E3120" t="s">
        <v>186</v>
      </c>
      <c r="F3120">
        <v>12203</v>
      </c>
      <c r="G3120" t="s">
        <v>1766</v>
      </c>
      <c r="H3120" t="s">
        <v>80</v>
      </c>
      <c r="I3120" t="s">
        <v>81</v>
      </c>
      <c r="J3120" t="s">
        <v>82</v>
      </c>
      <c r="K3120" t="s">
        <v>53</v>
      </c>
      <c r="L3120" t="s">
        <v>139</v>
      </c>
      <c r="M3120" t="s">
        <v>83</v>
      </c>
      <c r="N3120" s="11" t="s">
        <v>84</v>
      </c>
      <c r="O3120" s="11" t="s">
        <v>2274</v>
      </c>
      <c r="P3120">
        <v>2</v>
      </c>
      <c r="Q3120">
        <v>0</v>
      </c>
      <c r="R3120">
        <v>1.3</v>
      </c>
      <c r="S3120">
        <v>0</v>
      </c>
      <c r="T3120">
        <v>1.3</v>
      </c>
    </row>
    <row r="3121" spans="1:20" x14ac:dyDescent="0.25">
      <c r="A3121" t="s">
        <v>75</v>
      </c>
      <c r="B3121" t="s">
        <v>178</v>
      </c>
      <c r="C3121" t="s">
        <v>26</v>
      </c>
      <c r="D3121" t="s">
        <v>179</v>
      </c>
      <c r="E3121" t="s">
        <v>180</v>
      </c>
      <c r="F3121">
        <v>30188</v>
      </c>
      <c r="G3121" t="s">
        <v>220</v>
      </c>
      <c r="H3121" t="s">
        <v>80</v>
      </c>
      <c r="I3121" t="s">
        <v>81</v>
      </c>
      <c r="J3121" t="s">
        <v>82</v>
      </c>
      <c r="K3121" t="s">
        <v>53</v>
      </c>
      <c r="L3121" t="s">
        <v>165</v>
      </c>
      <c r="M3121" t="s">
        <v>83</v>
      </c>
      <c r="N3121" s="11" t="s">
        <v>84</v>
      </c>
      <c r="O3121" s="11" t="s">
        <v>2274</v>
      </c>
      <c r="P3121">
        <v>-4</v>
      </c>
      <c r="Q3121">
        <v>0</v>
      </c>
      <c r="R3121">
        <v>410.81</v>
      </c>
      <c r="S3121">
        <v>0</v>
      </c>
      <c r="T3121">
        <v>410.81</v>
      </c>
    </row>
    <row r="3122" spans="1:20" x14ac:dyDescent="0.25">
      <c r="A3122" t="s">
        <v>75</v>
      </c>
      <c r="B3122" t="s">
        <v>960</v>
      </c>
      <c r="C3122" t="s">
        <v>22</v>
      </c>
      <c r="D3122" t="s">
        <v>961</v>
      </c>
      <c r="E3122" t="s">
        <v>137</v>
      </c>
      <c r="F3122">
        <v>23320</v>
      </c>
      <c r="G3122" t="s">
        <v>1569</v>
      </c>
      <c r="H3122" t="s">
        <v>80</v>
      </c>
      <c r="I3122" t="s">
        <v>81</v>
      </c>
      <c r="J3122" t="s">
        <v>90</v>
      </c>
      <c r="K3122" t="s">
        <v>53</v>
      </c>
      <c r="L3122" t="s">
        <v>193</v>
      </c>
      <c r="M3122" t="s">
        <v>92</v>
      </c>
      <c r="N3122" s="11" t="s">
        <v>84</v>
      </c>
      <c r="O3122" s="11" t="s">
        <v>2274</v>
      </c>
      <c r="P3122">
        <v>0</v>
      </c>
      <c r="Q3122">
        <v>5</v>
      </c>
      <c r="R3122">
        <v>0</v>
      </c>
      <c r="S3122">
        <v>649.75</v>
      </c>
      <c r="T3122">
        <v>-649.75</v>
      </c>
    </row>
    <row r="3123" spans="1:20" x14ac:dyDescent="0.25">
      <c r="A3123" t="s">
        <v>75</v>
      </c>
      <c r="B3123" t="s">
        <v>167</v>
      </c>
      <c r="C3123" t="s">
        <v>28</v>
      </c>
      <c r="D3123" t="s">
        <v>168</v>
      </c>
      <c r="E3123" t="s">
        <v>95</v>
      </c>
      <c r="F3123">
        <v>80550</v>
      </c>
      <c r="G3123" t="s">
        <v>698</v>
      </c>
      <c r="H3123" t="s">
        <v>80</v>
      </c>
      <c r="I3123" t="s">
        <v>81</v>
      </c>
      <c r="J3123" t="s">
        <v>90</v>
      </c>
      <c r="K3123" t="s">
        <v>38</v>
      </c>
      <c r="L3123" t="s">
        <v>111</v>
      </c>
      <c r="M3123" t="s">
        <v>92</v>
      </c>
      <c r="N3123" s="11" t="s">
        <v>84</v>
      </c>
      <c r="O3123" s="11" t="s">
        <v>2274</v>
      </c>
      <c r="P3123">
        <v>0</v>
      </c>
      <c r="Q3123">
        <v>5</v>
      </c>
      <c r="R3123">
        <v>0</v>
      </c>
      <c r="S3123">
        <v>599.20000000000005</v>
      </c>
      <c r="T3123">
        <v>-599.20000000000005</v>
      </c>
    </row>
    <row r="3124" spans="1:20" x14ac:dyDescent="0.25">
      <c r="A3124" t="s">
        <v>75</v>
      </c>
      <c r="B3124" t="s">
        <v>1219</v>
      </c>
      <c r="C3124" t="s">
        <v>28</v>
      </c>
      <c r="D3124" t="s">
        <v>1220</v>
      </c>
      <c r="E3124" t="s">
        <v>95</v>
      </c>
      <c r="F3124">
        <v>80235</v>
      </c>
      <c r="G3124" t="s">
        <v>309</v>
      </c>
      <c r="H3124" t="s">
        <v>80</v>
      </c>
      <c r="I3124" t="s">
        <v>281</v>
      </c>
      <c r="J3124" t="s">
        <v>90</v>
      </c>
      <c r="K3124" t="s">
        <v>42</v>
      </c>
      <c r="L3124" t="s">
        <v>91</v>
      </c>
      <c r="M3124" t="s">
        <v>92</v>
      </c>
      <c r="N3124" s="11" t="s">
        <v>84</v>
      </c>
      <c r="O3124" s="11" t="s">
        <v>2274</v>
      </c>
      <c r="P3124">
        <v>0</v>
      </c>
      <c r="Q3124">
        <v>8</v>
      </c>
      <c r="R3124">
        <v>0</v>
      </c>
      <c r="S3124">
        <v>89.6</v>
      </c>
      <c r="T3124">
        <v>-89.6</v>
      </c>
    </row>
    <row r="3125" spans="1:20" x14ac:dyDescent="0.25">
      <c r="A3125" t="s">
        <v>75</v>
      </c>
      <c r="B3125" t="s">
        <v>633</v>
      </c>
      <c r="C3125" t="s">
        <v>30</v>
      </c>
      <c r="D3125" t="s">
        <v>634</v>
      </c>
      <c r="E3125" t="s">
        <v>191</v>
      </c>
      <c r="F3125">
        <v>77302</v>
      </c>
      <c r="G3125" t="s">
        <v>1083</v>
      </c>
      <c r="H3125" t="s">
        <v>80</v>
      </c>
      <c r="I3125" t="s">
        <v>281</v>
      </c>
      <c r="J3125" t="s">
        <v>82</v>
      </c>
      <c r="K3125" t="s">
        <v>42</v>
      </c>
      <c r="L3125" t="s">
        <v>91</v>
      </c>
      <c r="M3125" t="s">
        <v>83</v>
      </c>
      <c r="N3125" s="11" t="s">
        <v>84</v>
      </c>
      <c r="O3125" s="11" t="s">
        <v>2274</v>
      </c>
      <c r="P3125">
        <v>-6</v>
      </c>
      <c r="Q3125">
        <v>0</v>
      </c>
      <c r="R3125">
        <v>102.9</v>
      </c>
      <c r="S3125">
        <v>0</v>
      </c>
      <c r="T3125">
        <v>102.9</v>
      </c>
    </row>
    <row r="3126" spans="1:20" x14ac:dyDescent="0.25">
      <c r="A3126" t="s">
        <v>75</v>
      </c>
      <c r="B3126" t="s">
        <v>399</v>
      </c>
      <c r="C3126" t="s">
        <v>28</v>
      </c>
      <c r="D3126" t="s">
        <v>400</v>
      </c>
      <c r="E3126" t="s">
        <v>295</v>
      </c>
      <c r="F3126">
        <v>84070</v>
      </c>
      <c r="G3126" t="s">
        <v>1767</v>
      </c>
      <c r="H3126" t="s">
        <v>80</v>
      </c>
      <c r="I3126" t="s">
        <v>81</v>
      </c>
      <c r="J3126" t="s">
        <v>82</v>
      </c>
      <c r="K3126" t="s">
        <v>44</v>
      </c>
      <c r="L3126" t="s">
        <v>144</v>
      </c>
      <c r="M3126" t="s">
        <v>83</v>
      </c>
      <c r="N3126" s="11" t="s">
        <v>84</v>
      </c>
      <c r="O3126" s="11" t="s">
        <v>2274</v>
      </c>
      <c r="P3126">
        <v>-76</v>
      </c>
      <c r="Q3126">
        <v>0</v>
      </c>
      <c r="R3126">
        <v>908.2</v>
      </c>
      <c r="S3126">
        <v>0</v>
      </c>
      <c r="T3126">
        <v>908.2</v>
      </c>
    </row>
    <row r="3127" spans="1:20" x14ac:dyDescent="0.25">
      <c r="A3127" t="s">
        <v>75</v>
      </c>
      <c r="B3127" t="s">
        <v>541</v>
      </c>
      <c r="C3127" t="s">
        <v>29</v>
      </c>
      <c r="D3127" t="s">
        <v>542</v>
      </c>
      <c r="E3127" t="s">
        <v>142</v>
      </c>
      <c r="F3127">
        <v>48359</v>
      </c>
      <c r="G3127" t="s">
        <v>266</v>
      </c>
      <c r="H3127" t="s">
        <v>80</v>
      </c>
      <c r="I3127" t="s">
        <v>81</v>
      </c>
      <c r="J3127" t="s">
        <v>90</v>
      </c>
      <c r="K3127" t="s">
        <v>53</v>
      </c>
      <c r="L3127" t="s">
        <v>165</v>
      </c>
      <c r="M3127" t="s">
        <v>92</v>
      </c>
      <c r="N3127" s="11" t="s">
        <v>84</v>
      </c>
      <c r="O3127" s="11" t="s">
        <v>2274</v>
      </c>
      <c r="P3127">
        <v>0</v>
      </c>
      <c r="Q3127">
        <v>7</v>
      </c>
      <c r="R3127">
        <v>0</v>
      </c>
      <c r="S3127">
        <v>754.25</v>
      </c>
      <c r="T3127">
        <v>-754.25</v>
      </c>
    </row>
    <row r="3128" spans="1:20" x14ac:dyDescent="0.25">
      <c r="A3128" t="s">
        <v>75</v>
      </c>
      <c r="B3128" t="s">
        <v>269</v>
      </c>
      <c r="C3128" t="s">
        <v>27</v>
      </c>
      <c r="D3128" t="s">
        <v>270</v>
      </c>
      <c r="E3128" t="s">
        <v>114</v>
      </c>
      <c r="F3128">
        <v>33813</v>
      </c>
      <c r="G3128" t="s">
        <v>263</v>
      </c>
      <c r="H3128" t="s">
        <v>80</v>
      </c>
      <c r="I3128" t="s">
        <v>81</v>
      </c>
      <c r="J3128" t="s">
        <v>90</v>
      </c>
      <c r="K3128" t="s">
        <v>53</v>
      </c>
      <c r="L3128" t="s">
        <v>165</v>
      </c>
      <c r="M3128" t="s">
        <v>92</v>
      </c>
      <c r="N3128" s="11" t="s">
        <v>84</v>
      </c>
      <c r="O3128" s="11" t="s">
        <v>2274</v>
      </c>
      <c r="P3128">
        <v>0</v>
      </c>
      <c r="Q3128">
        <v>8</v>
      </c>
      <c r="R3128">
        <v>0</v>
      </c>
      <c r="S3128">
        <v>950.4</v>
      </c>
      <c r="T3128">
        <v>-950.4</v>
      </c>
    </row>
    <row r="3129" spans="1:20" x14ac:dyDescent="0.25">
      <c r="A3129" t="s">
        <v>75</v>
      </c>
      <c r="B3129" t="s">
        <v>614</v>
      </c>
      <c r="C3129" t="s">
        <v>25</v>
      </c>
      <c r="D3129" t="s">
        <v>131</v>
      </c>
      <c r="E3129" t="s">
        <v>114</v>
      </c>
      <c r="F3129">
        <v>33405</v>
      </c>
      <c r="G3129" t="s">
        <v>296</v>
      </c>
      <c r="H3129" t="s">
        <v>80</v>
      </c>
      <c r="I3129" t="s">
        <v>81</v>
      </c>
      <c r="J3129" t="s">
        <v>90</v>
      </c>
      <c r="K3129" t="s">
        <v>53</v>
      </c>
      <c r="L3129" t="s">
        <v>165</v>
      </c>
      <c r="M3129" t="s">
        <v>92</v>
      </c>
      <c r="N3129" s="11" t="s">
        <v>84</v>
      </c>
      <c r="O3129" s="11" t="s">
        <v>2274</v>
      </c>
      <c r="P3129">
        <v>0</v>
      </c>
      <c r="Q3129">
        <v>3</v>
      </c>
      <c r="R3129">
        <v>0</v>
      </c>
      <c r="S3129">
        <v>337.65</v>
      </c>
      <c r="T3129">
        <v>-337.65</v>
      </c>
    </row>
    <row r="3130" spans="1:20" x14ac:dyDescent="0.25">
      <c r="A3130" t="s">
        <v>75</v>
      </c>
      <c r="B3130" t="s">
        <v>1126</v>
      </c>
      <c r="C3130" t="s">
        <v>19</v>
      </c>
      <c r="D3130" t="s">
        <v>1127</v>
      </c>
      <c r="E3130" t="s">
        <v>320</v>
      </c>
      <c r="F3130">
        <v>96821</v>
      </c>
      <c r="G3130" t="s">
        <v>1650</v>
      </c>
      <c r="H3130" t="s">
        <v>210</v>
      </c>
      <c r="I3130" t="s">
        <v>81</v>
      </c>
      <c r="J3130" t="s">
        <v>82</v>
      </c>
      <c r="K3130" t="s">
        <v>40</v>
      </c>
      <c r="L3130" t="s">
        <v>211</v>
      </c>
      <c r="M3130" t="s">
        <v>83</v>
      </c>
      <c r="N3130" s="11" t="s">
        <v>84</v>
      </c>
      <c r="O3130" s="11" t="s">
        <v>2274</v>
      </c>
      <c r="P3130">
        <v>0</v>
      </c>
      <c r="Q3130">
        <v>0</v>
      </c>
      <c r="R3130">
        <v>-3445</v>
      </c>
      <c r="S3130">
        <v>0</v>
      </c>
      <c r="T3130">
        <v>-3445</v>
      </c>
    </row>
    <row r="3131" spans="1:20" x14ac:dyDescent="0.25">
      <c r="A3131" t="s">
        <v>75</v>
      </c>
      <c r="B3131" t="s">
        <v>1164</v>
      </c>
      <c r="C3131" t="s">
        <v>26</v>
      </c>
      <c r="D3131" t="s">
        <v>1165</v>
      </c>
      <c r="E3131" t="s">
        <v>105</v>
      </c>
      <c r="F3131">
        <v>29708</v>
      </c>
      <c r="G3131" t="s">
        <v>491</v>
      </c>
      <c r="H3131" t="s">
        <v>80</v>
      </c>
      <c r="I3131" t="s">
        <v>81</v>
      </c>
      <c r="J3131" t="s">
        <v>82</v>
      </c>
      <c r="K3131" t="s">
        <v>52</v>
      </c>
      <c r="L3131" t="s">
        <v>492</v>
      </c>
      <c r="M3131" t="s">
        <v>83</v>
      </c>
      <c r="N3131" s="11" t="s">
        <v>84</v>
      </c>
      <c r="O3131" s="11" t="s">
        <v>2274</v>
      </c>
      <c r="P3131">
        <v>-1</v>
      </c>
      <c r="Q3131">
        <v>0</v>
      </c>
      <c r="R3131">
        <v>59.35</v>
      </c>
      <c r="S3131">
        <v>0</v>
      </c>
      <c r="T3131">
        <v>59.35</v>
      </c>
    </row>
    <row r="3132" spans="1:20" x14ac:dyDescent="0.25">
      <c r="A3132" t="s">
        <v>75</v>
      </c>
      <c r="B3132" t="s">
        <v>890</v>
      </c>
      <c r="C3132" t="s">
        <v>28</v>
      </c>
      <c r="D3132" t="s">
        <v>891</v>
      </c>
      <c r="E3132" t="s">
        <v>95</v>
      </c>
      <c r="F3132">
        <v>80503</v>
      </c>
      <c r="G3132" t="s">
        <v>1414</v>
      </c>
      <c r="H3132" t="s">
        <v>80</v>
      </c>
      <c r="I3132" t="s">
        <v>281</v>
      </c>
      <c r="J3132" t="s">
        <v>90</v>
      </c>
      <c r="K3132" t="s">
        <v>54</v>
      </c>
      <c r="L3132" t="s">
        <v>342</v>
      </c>
      <c r="M3132" t="s">
        <v>92</v>
      </c>
      <c r="N3132" s="11" t="s">
        <v>84</v>
      </c>
      <c r="O3132" s="11" t="s">
        <v>2274</v>
      </c>
      <c r="P3132">
        <v>-1</v>
      </c>
      <c r="Q3132">
        <v>0</v>
      </c>
      <c r="R3132">
        <v>1.4</v>
      </c>
      <c r="S3132">
        <v>0</v>
      </c>
      <c r="T3132">
        <v>1.4</v>
      </c>
    </row>
    <row r="3133" spans="1:20" x14ac:dyDescent="0.25">
      <c r="A3133" t="s">
        <v>75</v>
      </c>
      <c r="B3133" t="s">
        <v>578</v>
      </c>
      <c r="C3133" t="s">
        <v>20</v>
      </c>
      <c r="D3133" t="s">
        <v>579</v>
      </c>
      <c r="E3133" t="s">
        <v>244</v>
      </c>
      <c r="F3133">
        <v>2568</v>
      </c>
      <c r="G3133" t="s">
        <v>106</v>
      </c>
      <c r="H3133" t="s">
        <v>80</v>
      </c>
      <c r="I3133" t="s">
        <v>164</v>
      </c>
      <c r="J3133" t="s">
        <v>90</v>
      </c>
      <c r="K3133" t="s">
        <v>42</v>
      </c>
      <c r="L3133" t="s">
        <v>91</v>
      </c>
      <c r="M3133" t="s">
        <v>92</v>
      </c>
      <c r="N3133" s="11" t="s">
        <v>84</v>
      </c>
      <c r="O3133" s="11" t="s">
        <v>2274</v>
      </c>
      <c r="P3133">
        <v>0</v>
      </c>
      <c r="Q3133">
        <v>120</v>
      </c>
      <c r="R3133">
        <v>0</v>
      </c>
      <c r="S3133">
        <v>2232</v>
      </c>
      <c r="T3133">
        <v>-2232</v>
      </c>
    </row>
    <row r="3134" spans="1:20" x14ac:dyDescent="0.25">
      <c r="A3134" t="s">
        <v>75</v>
      </c>
      <c r="B3134" t="s">
        <v>721</v>
      </c>
      <c r="C3134" t="s">
        <v>29</v>
      </c>
      <c r="D3134" t="s">
        <v>722</v>
      </c>
      <c r="E3134" t="s">
        <v>87</v>
      </c>
      <c r="F3134">
        <v>44221</v>
      </c>
      <c r="G3134" t="s">
        <v>1720</v>
      </c>
      <c r="H3134" t="s">
        <v>80</v>
      </c>
      <c r="I3134" t="s">
        <v>81</v>
      </c>
      <c r="J3134" t="s">
        <v>90</v>
      </c>
      <c r="K3134" t="s">
        <v>36</v>
      </c>
      <c r="L3134" t="s">
        <v>36</v>
      </c>
      <c r="M3134" t="s">
        <v>92</v>
      </c>
      <c r="N3134" s="11" t="s">
        <v>84</v>
      </c>
      <c r="O3134" s="11" t="s">
        <v>2274</v>
      </c>
      <c r="P3134">
        <v>0</v>
      </c>
      <c r="Q3134">
        <v>7</v>
      </c>
      <c r="R3134">
        <v>0</v>
      </c>
      <c r="S3134">
        <v>0</v>
      </c>
      <c r="T3134">
        <v>0</v>
      </c>
    </row>
    <row r="3135" spans="1:20" x14ac:dyDescent="0.25">
      <c r="A3135" t="s">
        <v>75</v>
      </c>
      <c r="B3135" t="s">
        <v>316</v>
      </c>
      <c r="C3135" t="s">
        <v>27</v>
      </c>
      <c r="D3135" t="s">
        <v>237</v>
      </c>
      <c r="E3135" t="s">
        <v>114</v>
      </c>
      <c r="F3135">
        <v>34240</v>
      </c>
      <c r="G3135" t="s">
        <v>324</v>
      </c>
      <c r="H3135" t="s">
        <v>80</v>
      </c>
      <c r="I3135" t="s">
        <v>81</v>
      </c>
      <c r="J3135" t="s">
        <v>90</v>
      </c>
      <c r="K3135" t="s">
        <v>36</v>
      </c>
      <c r="L3135" t="s">
        <v>36</v>
      </c>
      <c r="M3135" t="s">
        <v>92</v>
      </c>
      <c r="N3135" s="11" t="s">
        <v>84</v>
      </c>
      <c r="O3135" s="11" t="s">
        <v>2274</v>
      </c>
      <c r="P3135">
        <v>0</v>
      </c>
      <c r="Q3135">
        <v>2</v>
      </c>
      <c r="R3135">
        <v>0</v>
      </c>
      <c r="S3135">
        <v>178.12</v>
      </c>
      <c r="T3135">
        <v>-178.12</v>
      </c>
    </row>
    <row r="3136" spans="1:20" x14ac:dyDescent="0.25">
      <c r="A3136" t="s">
        <v>75</v>
      </c>
      <c r="B3136" t="s">
        <v>399</v>
      </c>
      <c r="C3136" t="s">
        <v>28</v>
      </c>
      <c r="D3136" t="s">
        <v>400</v>
      </c>
      <c r="E3136" t="s">
        <v>295</v>
      </c>
      <c r="F3136">
        <v>84070</v>
      </c>
      <c r="G3136" t="s">
        <v>1343</v>
      </c>
      <c r="H3136" t="s">
        <v>80</v>
      </c>
      <c r="I3136" t="s">
        <v>81</v>
      </c>
      <c r="J3136" t="s">
        <v>82</v>
      </c>
      <c r="K3136" t="s">
        <v>42</v>
      </c>
      <c r="L3136" t="s">
        <v>91</v>
      </c>
      <c r="M3136" t="s">
        <v>83</v>
      </c>
      <c r="N3136" s="11" t="s">
        <v>84</v>
      </c>
      <c r="O3136" s="11" t="s">
        <v>2274</v>
      </c>
      <c r="P3136">
        <v>7</v>
      </c>
      <c r="Q3136">
        <v>0</v>
      </c>
      <c r="R3136">
        <v>1398.53</v>
      </c>
      <c r="S3136">
        <v>0</v>
      </c>
      <c r="T3136">
        <v>1398.53</v>
      </c>
    </row>
    <row r="3137" spans="1:20" x14ac:dyDescent="0.25">
      <c r="A3137" t="s">
        <v>75</v>
      </c>
      <c r="B3137" t="s">
        <v>1462</v>
      </c>
      <c r="C3137" t="s">
        <v>27</v>
      </c>
      <c r="D3137" t="s">
        <v>1463</v>
      </c>
      <c r="E3137" t="s">
        <v>114</v>
      </c>
      <c r="F3137">
        <v>33477</v>
      </c>
      <c r="G3137" t="s">
        <v>585</v>
      </c>
      <c r="H3137" t="s">
        <v>80</v>
      </c>
      <c r="I3137" t="s">
        <v>81</v>
      </c>
      <c r="J3137" t="s">
        <v>82</v>
      </c>
      <c r="K3137" t="s">
        <v>38</v>
      </c>
      <c r="L3137" t="s">
        <v>111</v>
      </c>
      <c r="M3137" t="s">
        <v>83</v>
      </c>
      <c r="N3137" s="11" t="s">
        <v>84</v>
      </c>
      <c r="O3137" s="11" t="s">
        <v>2274</v>
      </c>
      <c r="P3137">
        <v>-1</v>
      </c>
      <c r="Q3137">
        <v>0</v>
      </c>
      <c r="R3137">
        <v>494.4</v>
      </c>
      <c r="S3137">
        <v>0</v>
      </c>
      <c r="T3137">
        <v>494.4</v>
      </c>
    </row>
    <row r="3138" spans="1:20" x14ac:dyDescent="0.25">
      <c r="A3138" t="s">
        <v>75</v>
      </c>
      <c r="B3138" t="s">
        <v>269</v>
      </c>
      <c r="C3138" t="s">
        <v>27</v>
      </c>
      <c r="D3138" t="s">
        <v>270</v>
      </c>
      <c r="E3138" t="s">
        <v>114</v>
      </c>
      <c r="F3138">
        <v>33813</v>
      </c>
      <c r="G3138" t="s">
        <v>143</v>
      </c>
      <c r="H3138" t="s">
        <v>80</v>
      </c>
      <c r="I3138" t="s">
        <v>81</v>
      </c>
      <c r="J3138" t="s">
        <v>82</v>
      </c>
      <c r="K3138" t="s">
        <v>44</v>
      </c>
      <c r="L3138" t="s">
        <v>144</v>
      </c>
      <c r="M3138" t="s">
        <v>83</v>
      </c>
      <c r="N3138" s="11" t="s">
        <v>84</v>
      </c>
      <c r="O3138" s="11" t="s">
        <v>2274</v>
      </c>
      <c r="P3138">
        <v>-6</v>
      </c>
      <c r="Q3138">
        <v>0</v>
      </c>
      <c r="R3138">
        <v>54.9</v>
      </c>
      <c r="S3138">
        <v>0</v>
      </c>
      <c r="T3138">
        <v>54.9</v>
      </c>
    </row>
    <row r="3139" spans="1:20" x14ac:dyDescent="0.25">
      <c r="A3139" t="s">
        <v>75</v>
      </c>
      <c r="B3139" t="s">
        <v>265</v>
      </c>
      <c r="C3139" t="s">
        <v>27</v>
      </c>
      <c r="D3139" t="s">
        <v>237</v>
      </c>
      <c r="E3139" t="s">
        <v>114</v>
      </c>
      <c r="F3139">
        <v>34238</v>
      </c>
      <c r="G3139" t="s">
        <v>2147</v>
      </c>
      <c r="H3139" t="s">
        <v>80</v>
      </c>
      <c r="I3139" t="s">
        <v>81</v>
      </c>
      <c r="J3139" t="s">
        <v>90</v>
      </c>
      <c r="K3139" t="s">
        <v>53</v>
      </c>
      <c r="L3139" t="s">
        <v>193</v>
      </c>
      <c r="M3139" t="s">
        <v>92</v>
      </c>
      <c r="N3139" s="11" t="s">
        <v>84</v>
      </c>
      <c r="O3139" s="11" t="s">
        <v>2274</v>
      </c>
      <c r="P3139">
        <v>0</v>
      </c>
      <c r="Q3139">
        <v>0</v>
      </c>
      <c r="R3139">
        <v>0</v>
      </c>
      <c r="S3139">
        <v>-924.16</v>
      </c>
      <c r="T3139">
        <v>924.16</v>
      </c>
    </row>
    <row r="3140" spans="1:20" x14ac:dyDescent="0.25">
      <c r="A3140" t="s">
        <v>75</v>
      </c>
      <c r="B3140" t="s">
        <v>1353</v>
      </c>
      <c r="C3140" t="s">
        <v>20</v>
      </c>
      <c r="D3140" t="s">
        <v>1354</v>
      </c>
      <c r="E3140" t="s">
        <v>186</v>
      </c>
      <c r="F3140">
        <v>14580</v>
      </c>
      <c r="G3140" t="s">
        <v>388</v>
      </c>
      <c r="H3140" t="s">
        <v>80</v>
      </c>
      <c r="I3140" t="s">
        <v>81</v>
      </c>
      <c r="J3140" t="s">
        <v>90</v>
      </c>
      <c r="K3140" t="s">
        <v>38</v>
      </c>
      <c r="L3140" t="s">
        <v>111</v>
      </c>
      <c r="M3140" t="s">
        <v>92</v>
      </c>
      <c r="N3140" s="11" t="s">
        <v>84</v>
      </c>
      <c r="O3140" s="11" t="s">
        <v>2274</v>
      </c>
      <c r="P3140">
        <v>0</v>
      </c>
      <c r="Q3140">
        <v>5</v>
      </c>
      <c r="R3140">
        <v>0</v>
      </c>
      <c r="S3140">
        <v>827.75</v>
      </c>
      <c r="T3140">
        <v>-827.75</v>
      </c>
    </row>
    <row r="3141" spans="1:20" x14ac:dyDescent="0.25">
      <c r="A3141" t="s">
        <v>75</v>
      </c>
      <c r="B3141" t="s">
        <v>239</v>
      </c>
      <c r="C3141" t="s">
        <v>27</v>
      </c>
      <c r="D3141" t="s">
        <v>240</v>
      </c>
      <c r="E3141" t="s">
        <v>114</v>
      </c>
      <c r="F3141">
        <v>33434</v>
      </c>
      <c r="G3141" t="s">
        <v>1934</v>
      </c>
      <c r="H3141" t="s">
        <v>80</v>
      </c>
      <c r="I3141" t="s">
        <v>281</v>
      </c>
      <c r="J3141" t="s">
        <v>90</v>
      </c>
      <c r="K3141" t="s">
        <v>53</v>
      </c>
      <c r="L3141" t="s">
        <v>248</v>
      </c>
      <c r="M3141" t="s">
        <v>229</v>
      </c>
      <c r="N3141" s="11" t="s">
        <v>84</v>
      </c>
      <c r="O3141" s="11" t="s">
        <v>2274</v>
      </c>
      <c r="P3141">
        <v>0</v>
      </c>
      <c r="Q3141">
        <v>7</v>
      </c>
      <c r="R3141">
        <v>0</v>
      </c>
      <c r="S3141">
        <v>72.099999999999994</v>
      </c>
      <c r="T3141">
        <v>-72.099999999999994</v>
      </c>
    </row>
    <row r="3142" spans="1:20" x14ac:dyDescent="0.25">
      <c r="A3142" t="s">
        <v>75</v>
      </c>
      <c r="B3142" t="s">
        <v>668</v>
      </c>
      <c r="C3142" t="s">
        <v>28</v>
      </c>
      <c r="D3142" t="s">
        <v>623</v>
      </c>
      <c r="E3142" t="s">
        <v>95</v>
      </c>
      <c r="F3142">
        <v>80130</v>
      </c>
      <c r="G3142" t="s">
        <v>1564</v>
      </c>
      <c r="H3142" t="s">
        <v>80</v>
      </c>
      <c r="I3142" t="s">
        <v>164</v>
      </c>
      <c r="J3142" t="s">
        <v>90</v>
      </c>
      <c r="K3142" t="s">
        <v>44</v>
      </c>
      <c r="L3142" t="s">
        <v>144</v>
      </c>
      <c r="M3142" t="s">
        <v>92</v>
      </c>
      <c r="N3142" s="11" t="s">
        <v>84</v>
      </c>
      <c r="O3142" s="11" t="s">
        <v>2274</v>
      </c>
      <c r="P3142">
        <v>0</v>
      </c>
      <c r="Q3142">
        <v>2</v>
      </c>
      <c r="R3142">
        <v>0</v>
      </c>
      <c r="S3142">
        <v>27.7</v>
      </c>
      <c r="T3142">
        <v>-27.7</v>
      </c>
    </row>
    <row r="3143" spans="1:20" x14ac:dyDescent="0.25">
      <c r="A3143" t="s">
        <v>75</v>
      </c>
      <c r="B3143" t="s">
        <v>1065</v>
      </c>
      <c r="C3143" t="s">
        <v>25</v>
      </c>
      <c r="D3143" t="s">
        <v>1066</v>
      </c>
      <c r="E3143" t="s">
        <v>186</v>
      </c>
      <c r="F3143">
        <v>11784</v>
      </c>
      <c r="G3143" t="s">
        <v>317</v>
      </c>
      <c r="H3143" t="s">
        <v>80</v>
      </c>
      <c r="I3143" t="s">
        <v>164</v>
      </c>
      <c r="J3143" t="s">
        <v>90</v>
      </c>
      <c r="K3143" t="s">
        <v>38</v>
      </c>
      <c r="L3143" t="s">
        <v>129</v>
      </c>
      <c r="M3143" t="s">
        <v>188</v>
      </c>
      <c r="N3143" s="11" t="s">
        <v>84</v>
      </c>
      <c r="O3143" s="11" t="s">
        <v>2274</v>
      </c>
      <c r="P3143">
        <v>0</v>
      </c>
      <c r="Q3143">
        <v>4</v>
      </c>
      <c r="R3143">
        <v>0</v>
      </c>
      <c r="S3143">
        <v>550.02</v>
      </c>
      <c r="T3143">
        <v>-550.02</v>
      </c>
    </row>
    <row r="3144" spans="1:20" x14ac:dyDescent="0.25">
      <c r="A3144" t="s">
        <v>75</v>
      </c>
      <c r="B3144" t="s">
        <v>212</v>
      </c>
      <c r="C3144" t="s">
        <v>25</v>
      </c>
      <c r="D3144" t="s">
        <v>213</v>
      </c>
      <c r="E3144" t="s">
        <v>186</v>
      </c>
      <c r="F3144">
        <v>11803</v>
      </c>
      <c r="G3144" t="s">
        <v>96</v>
      </c>
      <c r="H3144" t="s">
        <v>80</v>
      </c>
      <c r="I3144" t="s">
        <v>281</v>
      </c>
      <c r="J3144" t="s">
        <v>90</v>
      </c>
      <c r="K3144" t="s">
        <v>42</v>
      </c>
      <c r="L3144" t="s">
        <v>97</v>
      </c>
      <c r="M3144" t="s">
        <v>92</v>
      </c>
      <c r="N3144" s="11" t="s">
        <v>84</v>
      </c>
      <c r="O3144" s="11" t="s">
        <v>2274</v>
      </c>
      <c r="P3144">
        <v>0</v>
      </c>
      <c r="Q3144">
        <v>6</v>
      </c>
      <c r="R3144">
        <v>0</v>
      </c>
      <c r="S3144">
        <v>10.199999999999999</v>
      </c>
      <c r="T3144">
        <v>-10.199999999999999</v>
      </c>
    </row>
    <row r="3145" spans="1:20" x14ac:dyDescent="0.25">
      <c r="A3145" t="s">
        <v>75</v>
      </c>
      <c r="B3145" t="s">
        <v>1209</v>
      </c>
      <c r="C3145" t="s">
        <v>12</v>
      </c>
      <c r="D3145" t="s">
        <v>1210</v>
      </c>
      <c r="E3145" t="s">
        <v>118</v>
      </c>
      <c r="F3145">
        <v>92407</v>
      </c>
      <c r="G3145" t="s">
        <v>1770</v>
      </c>
      <c r="H3145" t="s">
        <v>80</v>
      </c>
      <c r="I3145" t="s">
        <v>81</v>
      </c>
      <c r="J3145" t="s">
        <v>1212</v>
      </c>
      <c r="K3145" t="s">
        <v>38</v>
      </c>
      <c r="L3145" t="s">
        <v>1213</v>
      </c>
      <c r="M3145" t="s">
        <v>92</v>
      </c>
      <c r="N3145" s="11" t="s">
        <v>84</v>
      </c>
      <c r="O3145" s="11" t="s">
        <v>2274</v>
      </c>
      <c r="P3145">
        <v>-220</v>
      </c>
      <c r="Q3145">
        <v>0</v>
      </c>
      <c r="R3145">
        <v>16607.8</v>
      </c>
      <c r="S3145">
        <v>0</v>
      </c>
      <c r="T3145">
        <v>16607.8</v>
      </c>
    </row>
    <row r="3146" spans="1:20" x14ac:dyDescent="0.25">
      <c r="A3146" t="s">
        <v>75</v>
      </c>
      <c r="B3146" t="s">
        <v>1659</v>
      </c>
      <c r="C3146" t="s">
        <v>25</v>
      </c>
      <c r="D3146" t="s">
        <v>1660</v>
      </c>
      <c r="E3146" t="s">
        <v>262</v>
      </c>
      <c r="F3146">
        <v>7701</v>
      </c>
      <c r="G3146" t="s">
        <v>1155</v>
      </c>
      <c r="H3146" t="s">
        <v>80</v>
      </c>
      <c r="I3146" t="s">
        <v>81</v>
      </c>
      <c r="J3146" t="s">
        <v>82</v>
      </c>
      <c r="K3146" t="s">
        <v>38</v>
      </c>
      <c r="L3146" t="s">
        <v>129</v>
      </c>
      <c r="M3146" t="s">
        <v>83</v>
      </c>
      <c r="N3146" s="11" t="s">
        <v>84</v>
      </c>
      <c r="O3146" s="11" t="s">
        <v>2274</v>
      </c>
      <c r="P3146">
        <v>-1</v>
      </c>
      <c r="Q3146">
        <v>0</v>
      </c>
      <c r="R3146">
        <v>295.7</v>
      </c>
      <c r="S3146">
        <v>0</v>
      </c>
      <c r="T3146">
        <v>295.7</v>
      </c>
    </row>
    <row r="3147" spans="1:20" x14ac:dyDescent="0.25">
      <c r="A3147" t="s">
        <v>75</v>
      </c>
      <c r="B3147" t="s">
        <v>85</v>
      </c>
      <c r="C3147" t="s">
        <v>29</v>
      </c>
      <c r="D3147" t="s">
        <v>86</v>
      </c>
      <c r="E3147" t="s">
        <v>87</v>
      </c>
      <c r="F3147">
        <v>45040</v>
      </c>
      <c r="G3147" t="s">
        <v>774</v>
      </c>
      <c r="H3147" t="s">
        <v>80</v>
      </c>
      <c r="I3147" t="s">
        <v>81</v>
      </c>
      <c r="J3147" t="s">
        <v>90</v>
      </c>
      <c r="K3147" t="s">
        <v>42</v>
      </c>
      <c r="L3147" t="s">
        <v>91</v>
      </c>
      <c r="M3147" t="s">
        <v>188</v>
      </c>
      <c r="N3147" s="11" t="s">
        <v>84</v>
      </c>
      <c r="O3147" s="11" t="s">
        <v>2274</v>
      </c>
      <c r="P3147">
        <v>0</v>
      </c>
      <c r="Q3147">
        <v>3</v>
      </c>
      <c r="R3147">
        <v>0</v>
      </c>
      <c r="S3147">
        <v>31.2</v>
      </c>
      <c r="T3147">
        <v>-31.2</v>
      </c>
    </row>
    <row r="3148" spans="1:20" x14ac:dyDescent="0.25">
      <c r="A3148" t="s">
        <v>75</v>
      </c>
      <c r="B3148" t="s">
        <v>721</v>
      </c>
      <c r="C3148" t="s">
        <v>29</v>
      </c>
      <c r="D3148" t="s">
        <v>722</v>
      </c>
      <c r="E3148" t="s">
        <v>87</v>
      </c>
      <c r="F3148">
        <v>44221</v>
      </c>
      <c r="G3148" t="s">
        <v>941</v>
      </c>
      <c r="H3148" t="s">
        <v>80</v>
      </c>
      <c r="I3148" t="s">
        <v>281</v>
      </c>
      <c r="J3148" t="s">
        <v>90</v>
      </c>
      <c r="K3148" t="s">
        <v>42</v>
      </c>
      <c r="L3148" t="s">
        <v>91</v>
      </c>
      <c r="M3148" t="s">
        <v>188</v>
      </c>
      <c r="N3148" s="11" t="s">
        <v>84</v>
      </c>
      <c r="O3148" s="11" t="s">
        <v>2274</v>
      </c>
      <c r="P3148">
        <v>0</v>
      </c>
      <c r="Q3148">
        <v>60</v>
      </c>
      <c r="R3148">
        <v>0</v>
      </c>
      <c r="S3148">
        <v>2872.8</v>
      </c>
      <c r="T3148">
        <v>-2872.8</v>
      </c>
    </row>
    <row r="3149" spans="1:20" x14ac:dyDescent="0.25">
      <c r="A3149" t="s">
        <v>75</v>
      </c>
      <c r="B3149" t="s">
        <v>189</v>
      </c>
      <c r="C3149" t="s">
        <v>18</v>
      </c>
      <c r="D3149" t="s">
        <v>190</v>
      </c>
      <c r="E3149" t="s">
        <v>191</v>
      </c>
      <c r="F3149">
        <v>76262</v>
      </c>
      <c r="G3149" t="s">
        <v>1154</v>
      </c>
      <c r="H3149" t="s">
        <v>80</v>
      </c>
      <c r="I3149" t="s">
        <v>164</v>
      </c>
      <c r="J3149" t="s">
        <v>90</v>
      </c>
      <c r="K3149" t="s">
        <v>42</v>
      </c>
      <c r="L3149" t="s">
        <v>91</v>
      </c>
      <c r="M3149" t="s">
        <v>188</v>
      </c>
      <c r="N3149" s="11" t="s">
        <v>84</v>
      </c>
      <c r="O3149" s="11" t="s">
        <v>2274</v>
      </c>
      <c r="P3149">
        <v>0</v>
      </c>
      <c r="Q3149">
        <v>33</v>
      </c>
      <c r="R3149">
        <v>0</v>
      </c>
      <c r="S3149">
        <v>742.5</v>
      </c>
      <c r="T3149">
        <v>-742.5</v>
      </c>
    </row>
    <row r="3150" spans="1:20" x14ac:dyDescent="0.25">
      <c r="A3150" t="s">
        <v>75</v>
      </c>
      <c r="B3150" t="s">
        <v>665</v>
      </c>
      <c r="C3150" t="s">
        <v>21</v>
      </c>
      <c r="D3150" t="s">
        <v>666</v>
      </c>
      <c r="E3150" t="s">
        <v>235</v>
      </c>
      <c r="F3150">
        <v>63144</v>
      </c>
      <c r="G3150" t="s">
        <v>1322</v>
      </c>
      <c r="H3150" t="s">
        <v>80</v>
      </c>
      <c r="I3150" t="s">
        <v>81</v>
      </c>
      <c r="J3150" t="s">
        <v>82</v>
      </c>
      <c r="K3150" t="s">
        <v>42</v>
      </c>
      <c r="L3150" t="s">
        <v>91</v>
      </c>
      <c r="M3150" t="s">
        <v>83</v>
      </c>
      <c r="N3150" s="11" t="s">
        <v>84</v>
      </c>
      <c r="O3150" s="11" t="s">
        <v>2274</v>
      </c>
      <c r="P3150">
        <v>-6</v>
      </c>
      <c r="Q3150">
        <v>0</v>
      </c>
      <c r="R3150">
        <v>25.2</v>
      </c>
      <c r="S3150">
        <v>0</v>
      </c>
      <c r="T3150">
        <v>25.2</v>
      </c>
    </row>
    <row r="3151" spans="1:20" x14ac:dyDescent="0.25">
      <c r="A3151" t="s">
        <v>75</v>
      </c>
      <c r="B3151" t="s">
        <v>1591</v>
      </c>
      <c r="C3151" t="s">
        <v>29</v>
      </c>
      <c r="D3151" t="s">
        <v>1592</v>
      </c>
      <c r="E3151" t="s">
        <v>78</v>
      </c>
      <c r="F3151">
        <v>15106</v>
      </c>
      <c r="G3151" t="s">
        <v>1009</v>
      </c>
      <c r="H3151" t="s">
        <v>80</v>
      </c>
      <c r="I3151" t="s">
        <v>81</v>
      </c>
      <c r="J3151" t="s">
        <v>82</v>
      </c>
      <c r="K3151" t="s">
        <v>42</v>
      </c>
      <c r="L3151" t="s">
        <v>91</v>
      </c>
      <c r="M3151" t="s">
        <v>83</v>
      </c>
      <c r="N3151" s="11" t="s">
        <v>84</v>
      </c>
      <c r="O3151" s="11" t="s">
        <v>2274</v>
      </c>
      <c r="P3151">
        <v>-1</v>
      </c>
      <c r="Q3151">
        <v>0</v>
      </c>
      <c r="R3151">
        <v>119.65</v>
      </c>
      <c r="S3151">
        <v>0</v>
      </c>
      <c r="T3151">
        <v>119.65</v>
      </c>
    </row>
    <row r="3152" spans="1:20" x14ac:dyDescent="0.25">
      <c r="A3152" t="s">
        <v>75</v>
      </c>
      <c r="B3152" t="s">
        <v>1353</v>
      </c>
      <c r="C3152" t="s">
        <v>20</v>
      </c>
      <c r="D3152" t="s">
        <v>1354</v>
      </c>
      <c r="E3152" t="s">
        <v>186</v>
      </c>
      <c r="F3152">
        <v>14580</v>
      </c>
      <c r="G3152" t="s">
        <v>1195</v>
      </c>
      <c r="H3152" t="s">
        <v>80</v>
      </c>
      <c r="I3152" t="s">
        <v>81</v>
      </c>
      <c r="J3152" t="s">
        <v>90</v>
      </c>
      <c r="K3152" t="s">
        <v>38</v>
      </c>
      <c r="L3152" t="s">
        <v>111</v>
      </c>
      <c r="M3152" t="s">
        <v>92</v>
      </c>
      <c r="N3152" s="11" t="s">
        <v>84</v>
      </c>
      <c r="O3152" s="11" t="s">
        <v>2274</v>
      </c>
      <c r="P3152">
        <v>0</v>
      </c>
      <c r="Q3152">
        <v>3</v>
      </c>
      <c r="R3152">
        <v>0</v>
      </c>
      <c r="S3152">
        <v>232.5</v>
      </c>
      <c r="T3152">
        <v>-232.5</v>
      </c>
    </row>
    <row r="3153" spans="1:20" x14ac:dyDescent="0.25">
      <c r="A3153" t="s">
        <v>75</v>
      </c>
      <c r="B3153" t="s">
        <v>877</v>
      </c>
      <c r="C3153" t="s">
        <v>29</v>
      </c>
      <c r="D3153" t="s">
        <v>613</v>
      </c>
      <c r="E3153" t="s">
        <v>142</v>
      </c>
      <c r="F3153">
        <v>48083</v>
      </c>
      <c r="G3153" t="s">
        <v>942</v>
      </c>
      <c r="H3153" t="s">
        <v>80</v>
      </c>
      <c r="I3153" t="s">
        <v>281</v>
      </c>
      <c r="J3153" t="s">
        <v>90</v>
      </c>
      <c r="K3153" t="s">
        <v>37</v>
      </c>
      <c r="L3153" t="s">
        <v>943</v>
      </c>
      <c r="M3153" t="s">
        <v>92</v>
      </c>
      <c r="N3153" s="11" t="s">
        <v>84</v>
      </c>
      <c r="O3153" s="11" t="s">
        <v>2274</v>
      </c>
      <c r="P3153">
        <v>0</v>
      </c>
      <c r="Q3153">
        <v>6</v>
      </c>
      <c r="R3153">
        <v>0</v>
      </c>
      <c r="S3153">
        <v>23.94</v>
      </c>
      <c r="T3153">
        <v>-23.94</v>
      </c>
    </row>
    <row r="3154" spans="1:20" x14ac:dyDescent="0.25">
      <c r="A3154" t="s">
        <v>75</v>
      </c>
      <c r="B3154" t="s">
        <v>403</v>
      </c>
      <c r="C3154" t="s">
        <v>28</v>
      </c>
      <c r="D3154" t="s">
        <v>294</v>
      </c>
      <c r="E3154" t="s">
        <v>295</v>
      </c>
      <c r="F3154">
        <v>84107</v>
      </c>
      <c r="G3154" t="s">
        <v>1771</v>
      </c>
      <c r="H3154" t="s">
        <v>80</v>
      </c>
      <c r="I3154" t="s">
        <v>281</v>
      </c>
      <c r="J3154" t="s">
        <v>90</v>
      </c>
      <c r="K3154" t="s">
        <v>37</v>
      </c>
      <c r="L3154" t="s">
        <v>605</v>
      </c>
      <c r="M3154" t="s">
        <v>92</v>
      </c>
      <c r="N3154" s="11" t="s">
        <v>84</v>
      </c>
      <c r="O3154" s="11" t="s">
        <v>2274</v>
      </c>
      <c r="P3154">
        <v>0</v>
      </c>
      <c r="Q3154">
        <v>85</v>
      </c>
      <c r="R3154">
        <v>0</v>
      </c>
      <c r="S3154">
        <v>560</v>
      </c>
      <c r="T3154">
        <v>-560</v>
      </c>
    </row>
    <row r="3155" spans="1:20" x14ac:dyDescent="0.25">
      <c r="A3155" t="s">
        <v>75</v>
      </c>
      <c r="B3155" t="s">
        <v>581</v>
      </c>
      <c r="C3155" t="s">
        <v>22</v>
      </c>
      <c r="D3155" t="s">
        <v>582</v>
      </c>
      <c r="E3155" t="s">
        <v>122</v>
      </c>
      <c r="F3155">
        <v>21401</v>
      </c>
      <c r="G3155" t="s">
        <v>976</v>
      </c>
      <c r="H3155" t="s">
        <v>80</v>
      </c>
      <c r="I3155" t="s">
        <v>81</v>
      </c>
      <c r="J3155" t="s">
        <v>90</v>
      </c>
      <c r="K3155" t="s">
        <v>53</v>
      </c>
      <c r="L3155" t="s">
        <v>436</v>
      </c>
      <c r="M3155" t="s">
        <v>92</v>
      </c>
      <c r="N3155" s="11" t="s">
        <v>84</v>
      </c>
      <c r="O3155" s="11" t="s">
        <v>2274</v>
      </c>
      <c r="P3155">
        <v>0</v>
      </c>
      <c r="Q3155">
        <v>1</v>
      </c>
      <c r="R3155">
        <v>0</v>
      </c>
      <c r="S3155">
        <v>0</v>
      </c>
      <c r="T3155">
        <v>0</v>
      </c>
    </row>
    <row r="3156" spans="1:20" x14ac:dyDescent="0.25">
      <c r="A3156" t="s">
        <v>75</v>
      </c>
      <c r="B3156" t="s">
        <v>598</v>
      </c>
      <c r="C3156" t="s">
        <v>27</v>
      </c>
      <c r="D3156" t="s">
        <v>599</v>
      </c>
      <c r="E3156" t="s">
        <v>114</v>
      </c>
      <c r="F3156">
        <v>34474</v>
      </c>
      <c r="G3156" t="s">
        <v>106</v>
      </c>
      <c r="H3156" t="s">
        <v>80</v>
      </c>
      <c r="I3156" t="s">
        <v>164</v>
      </c>
      <c r="J3156" t="s">
        <v>90</v>
      </c>
      <c r="K3156" t="s">
        <v>42</v>
      </c>
      <c r="L3156" t="s">
        <v>91</v>
      </c>
      <c r="M3156" t="s">
        <v>92</v>
      </c>
      <c r="N3156" s="11" t="s">
        <v>84</v>
      </c>
      <c r="O3156" s="11" t="s">
        <v>2274</v>
      </c>
      <c r="P3156">
        <v>0</v>
      </c>
      <c r="Q3156">
        <v>15</v>
      </c>
      <c r="R3156">
        <v>0</v>
      </c>
      <c r="S3156">
        <v>279</v>
      </c>
      <c r="T3156">
        <v>-279</v>
      </c>
    </row>
    <row r="3157" spans="1:20" x14ac:dyDescent="0.25">
      <c r="A3157" t="s">
        <v>75</v>
      </c>
      <c r="B3157" t="s">
        <v>573</v>
      </c>
      <c r="C3157" t="s">
        <v>22</v>
      </c>
      <c r="D3157" t="s">
        <v>574</v>
      </c>
      <c r="E3157" t="s">
        <v>78</v>
      </c>
      <c r="F3157">
        <v>19020</v>
      </c>
      <c r="G3157" t="s">
        <v>1556</v>
      </c>
      <c r="H3157" t="s">
        <v>210</v>
      </c>
      <c r="I3157" t="s">
        <v>81</v>
      </c>
      <c r="J3157" t="s">
        <v>90</v>
      </c>
      <c r="K3157" t="s">
        <v>40</v>
      </c>
      <c r="L3157" t="s">
        <v>211</v>
      </c>
      <c r="M3157" t="s">
        <v>92</v>
      </c>
      <c r="N3157" s="11" t="s">
        <v>84</v>
      </c>
      <c r="O3157" s="11" t="s">
        <v>2274</v>
      </c>
      <c r="P3157">
        <v>0</v>
      </c>
      <c r="Q3157">
        <v>3</v>
      </c>
      <c r="R3157">
        <v>0</v>
      </c>
      <c r="S3157">
        <v>1045.05</v>
      </c>
      <c r="T3157">
        <v>-1045.05</v>
      </c>
    </row>
    <row r="3158" spans="1:20" x14ac:dyDescent="0.25">
      <c r="A3158" t="s">
        <v>75</v>
      </c>
      <c r="B3158" t="s">
        <v>351</v>
      </c>
      <c r="C3158" t="s">
        <v>22</v>
      </c>
      <c r="D3158" t="s">
        <v>190</v>
      </c>
      <c r="E3158" t="s">
        <v>137</v>
      </c>
      <c r="F3158">
        <v>24018</v>
      </c>
      <c r="G3158" t="s">
        <v>1416</v>
      </c>
      <c r="H3158" t="s">
        <v>80</v>
      </c>
      <c r="I3158" t="s">
        <v>164</v>
      </c>
      <c r="J3158" t="s">
        <v>90</v>
      </c>
      <c r="K3158" t="s">
        <v>37</v>
      </c>
      <c r="L3158" t="s">
        <v>742</v>
      </c>
      <c r="M3158" t="s">
        <v>92</v>
      </c>
      <c r="N3158" s="11" t="s">
        <v>84</v>
      </c>
      <c r="O3158" s="11" t="s">
        <v>2274</v>
      </c>
      <c r="P3158">
        <v>0</v>
      </c>
      <c r="Q3158">
        <v>24</v>
      </c>
      <c r="R3158">
        <v>0</v>
      </c>
      <c r="S3158">
        <v>138</v>
      </c>
      <c r="T3158">
        <v>-138</v>
      </c>
    </row>
    <row r="3159" spans="1:20" x14ac:dyDescent="0.25">
      <c r="A3159" t="s">
        <v>75</v>
      </c>
      <c r="B3159" t="s">
        <v>374</v>
      </c>
      <c r="C3159" t="s">
        <v>29</v>
      </c>
      <c r="D3159" t="s">
        <v>375</v>
      </c>
      <c r="E3159" t="s">
        <v>142</v>
      </c>
      <c r="F3159">
        <v>49301</v>
      </c>
      <c r="G3159" t="s">
        <v>309</v>
      </c>
      <c r="H3159" t="s">
        <v>80</v>
      </c>
      <c r="I3159" t="s">
        <v>281</v>
      </c>
      <c r="J3159" t="s">
        <v>90</v>
      </c>
      <c r="K3159" t="s">
        <v>42</v>
      </c>
      <c r="L3159" t="s">
        <v>91</v>
      </c>
      <c r="M3159" t="s">
        <v>92</v>
      </c>
      <c r="N3159" s="11" t="s">
        <v>84</v>
      </c>
      <c r="O3159" s="11" t="s">
        <v>2274</v>
      </c>
      <c r="P3159">
        <v>0</v>
      </c>
      <c r="Q3159">
        <v>10</v>
      </c>
      <c r="R3159">
        <v>0</v>
      </c>
      <c r="S3159">
        <v>125</v>
      </c>
      <c r="T3159">
        <v>-125</v>
      </c>
    </row>
    <row r="3160" spans="1:20" x14ac:dyDescent="0.25">
      <c r="A3160" t="s">
        <v>75</v>
      </c>
      <c r="B3160" t="s">
        <v>258</v>
      </c>
      <c r="C3160" t="s">
        <v>28</v>
      </c>
      <c r="D3160" t="s">
        <v>259</v>
      </c>
      <c r="E3160" t="s">
        <v>95</v>
      </c>
      <c r="F3160">
        <v>80222</v>
      </c>
      <c r="G3160" t="s">
        <v>761</v>
      </c>
      <c r="H3160" t="s">
        <v>80</v>
      </c>
      <c r="I3160" t="s">
        <v>164</v>
      </c>
      <c r="J3160" t="s">
        <v>90</v>
      </c>
      <c r="K3160" t="s">
        <v>38</v>
      </c>
      <c r="L3160" t="s">
        <v>129</v>
      </c>
      <c r="M3160" t="s">
        <v>92</v>
      </c>
      <c r="N3160" s="11" t="s">
        <v>84</v>
      </c>
      <c r="O3160" s="11" t="s">
        <v>2274</v>
      </c>
      <c r="P3160">
        <v>0</v>
      </c>
      <c r="Q3160">
        <v>5</v>
      </c>
      <c r="R3160">
        <v>0</v>
      </c>
      <c r="S3160">
        <v>235.5</v>
      </c>
      <c r="T3160">
        <v>-235.5</v>
      </c>
    </row>
    <row r="3161" spans="1:20" x14ac:dyDescent="0.25">
      <c r="A3161" t="s">
        <v>75</v>
      </c>
      <c r="B3161" t="s">
        <v>519</v>
      </c>
      <c r="C3161" t="s">
        <v>18</v>
      </c>
      <c r="D3161" t="s">
        <v>520</v>
      </c>
      <c r="E3161" t="s">
        <v>191</v>
      </c>
      <c r="F3161">
        <v>76092</v>
      </c>
      <c r="G3161" t="s">
        <v>1648</v>
      </c>
      <c r="H3161" t="s">
        <v>461</v>
      </c>
      <c r="I3161" t="s">
        <v>81</v>
      </c>
      <c r="J3161" t="s">
        <v>82</v>
      </c>
      <c r="K3161" t="s">
        <v>40</v>
      </c>
      <c r="L3161" t="s">
        <v>211</v>
      </c>
      <c r="M3161" t="s">
        <v>83</v>
      </c>
      <c r="N3161" s="11" t="s">
        <v>84</v>
      </c>
      <c r="O3161" s="11" t="s">
        <v>2274</v>
      </c>
      <c r="P3161">
        <v>-4</v>
      </c>
      <c r="Q3161">
        <v>0</v>
      </c>
      <c r="R3161">
        <v>30.24</v>
      </c>
      <c r="S3161">
        <v>0</v>
      </c>
      <c r="T3161">
        <v>30.24</v>
      </c>
    </row>
    <row r="3162" spans="1:20" x14ac:dyDescent="0.25">
      <c r="A3162" t="s">
        <v>75</v>
      </c>
      <c r="B3162" t="s">
        <v>313</v>
      </c>
      <c r="C3162" t="s">
        <v>27</v>
      </c>
      <c r="D3162" t="s">
        <v>314</v>
      </c>
      <c r="E3162" t="s">
        <v>114</v>
      </c>
      <c r="F3162">
        <v>33884</v>
      </c>
      <c r="G3162" t="s">
        <v>801</v>
      </c>
      <c r="H3162" t="s">
        <v>80</v>
      </c>
      <c r="I3162" t="s">
        <v>81</v>
      </c>
      <c r="J3162" t="s">
        <v>82</v>
      </c>
      <c r="K3162" t="s">
        <v>42</v>
      </c>
      <c r="L3162" t="s">
        <v>91</v>
      </c>
      <c r="M3162" t="s">
        <v>83</v>
      </c>
      <c r="N3162" s="11" t="s">
        <v>84</v>
      </c>
      <c r="O3162" s="11" t="s">
        <v>2274</v>
      </c>
      <c r="P3162">
        <v>-2</v>
      </c>
      <c r="Q3162">
        <v>0</v>
      </c>
      <c r="R3162">
        <v>47.9</v>
      </c>
      <c r="S3162">
        <v>0</v>
      </c>
      <c r="T3162">
        <v>47.9</v>
      </c>
    </row>
    <row r="3163" spans="1:20" x14ac:dyDescent="0.25">
      <c r="A3163" t="s">
        <v>75</v>
      </c>
      <c r="B3163" t="s">
        <v>167</v>
      </c>
      <c r="C3163" t="s">
        <v>28</v>
      </c>
      <c r="D3163" t="s">
        <v>168</v>
      </c>
      <c r="E3163" t="s">
        <v>95</v>
      </c>
      <c r="F3163">
        <v>80550</v>
      </c>
      <c r="G3163" t="s">
        <v>1772</v>
      </c>
      <c r="H3163" t="s">
        <v>80</v>
      </c>
      <c r="I3163" t="s">
        <v>81</v>
      </c>
      <c r="J3163" t="s">
        <v>90</v>
      </c>
      <c r="K3163" t="s">
        <v>54</v>
      </c>
      <c r="L3163" t="s">
        <v>1300</v>
      </c>
      <c r="M3163" t="s">
        <v>92</v>
      </c>
      <c r="N3163" s="11" t="s">
        <v>84</v>
      </c>
      <c r="O3163" s="11" t="s">
        <v>2274</v>
      </c>
      <c r="P3163">
        <v>0</v>
      </c>
      <c r="Q3163">
        <v>0</v>
      </c>
      <c r="R3163">
        <v>-40.43</v>
      </c>
      <c r="S3163">
        <v>0</v>
      </c>
      <c r="T3163">
        <v>-40.43</v>
      </c>
    </row>
    <row r="3164" spans="1:20" x14ac:dyDescent="0.25">
      <c r="A3164" t="s">
        <v>75</v>
      </c>
      <c r="B3164" t="s">
        <v>427</v>
      </c>
      <c r="C3164" t="s">
        <v>25</v>
      </c>
      <c r="D3164" t="s">
        <v>428</v>
      </c>
      <c r="E3164" t="s">
        <v>262</v>
      </c>
      <c r="F3164">
        <v>7026</v>
      </c>
      <c r="G3164" t="s">
        <v>388</v>
      </c>
      <c r="H3164" t="s">
        <v>80</v>
      </c>
      <c r="I3164" t="s">
        <v>81</v>
      </c>
      <c r="J3164" t="s">
        <v>90</v>
      </c>
      <c r="K3164" t="s">
        <v>38</v>
      </c>
      <c r="L3164" t="s">
        <v>111</v>
      </c>
      <c r="M3164" t="s">
        <v>92</v>
      </c>
      <c r="N3164" s="11" t="s">
        <v>84</v>
      </c>
      <c r="O3164" s="11" t="s">
        <v>2274</v>
      </c>
      <c r="P3164">
        <v>0</v>
      </c>
      <c r="Q3164">
        <v>1</v>
      </c>
      <c r="R3164">
        <v>0</v>
      </c>
      <c r="S3164">
        <v>104.3</v>
      </c>
      <c r="T3164">
        <v>-104.3</v>
      </c>
    </row>
    <row r="3165" spans="1:20" x14ac:dyDescent="0.25">
      <c r="A3165" t="s">
        <v>75</v>
      </c>
      <c r="B3165" t="s">
        <v>1440</v>
      </c>
      <c r="C3165" t="s">
        <v>25</v>
      </c>
      <c r="D3165" t="s">
        <v>480</v>
      </c>
      <c r="E3165" t="s">
        <v>186</v>
      </c>
      <c r="F3165">
        <v>11735</v>
      </c>
      <c r="G3165" t="s">
        <v>238</v>
      </c>
      <c r="H3165" t="s">
        <v>80</v>
      </c>
      <c r="I3165" t="s">
        <v>81</v>
      </c>
      <c r="J3165" t="s">
        <v>82</v>
      </c>
      <c r="K3165" t="s">
        <v>38</v>
      </c>
      <c r="L3165" t="s">
        <v>111</v>
      </c>
      <c r="M3165" t="s">
        <v>83</v>
      </c>
      <c r="N3165" s="11" t="s">
        <v>84</v>
      </c>
      <c r="O3165" s="11" t="s">
        <v>2274</v>
      </c>
      <c r="P3165">
        <v>-1</v>
      </c>
      <c r="Q3165">
        <v>0</v>
      </c>
      <c r="R3165">
        <v>46.05</v>
      </c>
      <c r="S3165">
        <v>0</v>
      </c>
      <c r="T3165">
        <v>46.05</v>
      </c>
    </row>
    <row r="3166" spans="1:20" x14ac:dyDescent="0.25">
      <c r="A3166" t="s">
        <v>75</v>
      </c>
      <c r="B3166" t="s">
        <v>157</v>
      </c>
      <c r="C3166" t="s">
        <v>21</v>
      </c>
      <c r="D3166" t="s">
        <v>158</v>
      </c>
      <c r="E3166" t="s">
        <v>159</v>
      </c>
      <c r="F3166">
        <v>66205</v>
      </c>
      <c r="G3166" t="s">
        <v>763</v>
      </c>
      <c r="H3166" t="s">
        <v>80</v>
      </c>
      <c r="I3166" t="s">
        <v>81</v>
      </c>
      <c r="J3166" t="s">
        <v>82</v>
      </c>
      <c r="K3166" t="s">
        <v>37</v>
      </c>
      <c r="L3166" t="s">
        <v>605</v>
      </c>
      <c r="M3166" t="s">
        <v>83</v>
      </c>
      <c r="N3166" s="11" t="s">
        <v>84</v>
      </c>
      <c r="O3166" s="11" t="s">
        <v>2274</v>
      </c>
      <c r="P3166">
        <v>-96</v>
      </c>
      <c r="Q3166">
        <v>0</v>
      </c>
      <c r="R3166">
        <v>864</v>
      </c>
      <c r="S3166">
        <v>0</v>
      </c>
      <c r="T3166">
        <v>864</v>
      </c>
    </row>
    <row r="3167" spans="1:20" x14ac:dyDescent="0.25">
      <c r="A3167" t="s">
        <v>75</v>
      </c>
      <c r="B3167" t="s">
        <v>894</v>
      </c>
      <c r="C3167" t="s">
        <v>28</v>
      </c>
      <c r="D3167" t="s">
        <v>895</v>
      </c>
      <c r="E3167" t="s">
        <v>95</v>
      </c>
      <c r="F3167">
        <v>81504</v>
      </c>
      <c r="G3167" t="s">
        <v>291</v>
      </c>
      <c r="H3167" t="s">
        <v>80</v>
      </c>
      <c r="I3167" t="s">
        <v>164</v>
      </c>
      <c r="J3167" t="s">
        <v>90</v>
      </c>
      <c r="K3167" t="s">
        <v>51</v>
      </c>
      <c r="L3167" t="s">
        <v>250</v>
      </c>
      <c r="M3167" t="s">
        <v>92</v>
      </c>
      <c r="N3167" s="11" t="s">
        <v>84</v>
      </c>
      <c r="O3167" s="11" t="s">
        <v>2274</v>
      </c>
      <c r="P3167">
        <v>0</v>
      </c>
      <c r="Q3167">
        <v>1</v>
      </c>
      <c r="R3167">
        <v>0</v>
      </c>
      <c r="S3167">
        <v>41.6</v>
      </c>
      <c r="T3167">
        <v>-41.6</v>
      </c>
    </row>
    <row r="3168" spans="1:20" x14ac:dyDescent="0.25">
      <c r="A3168" t="s">
        <v>75</v>
      </c>
      <c r="B3168" t="s">
        <v>103</v>
      </c>
      <c r="C3168" t="s">
        <v>26</v>
      </c>
      <c r="D3168" t="s">
        <v>104</v>
      </c>
      <c r="E3168" t="s">
        <v>105</v>
      </c>
      <c r="F3168">
        <v>29420</v>
      </c>
      <c r="G3168" t="s">
        <v>1773</v>
      </c>
      <c r="H3168" t="s">
        <v>80</v>
      </c>
      <c r="I3168" t="s">
        <v>81</v>
      </c>
      <c r="J3168" t="s">
        <v>90</v>
      </c>
      <c r="K3168" t="s">
        <v>53</v>
      </c>
      <c r="L3168" t="s">
        <v>287</v>
      </c>
      <c r="M3168" t="s">
        <v>92</v>
      </c>
      <c r="N3168" s="11" t="s">
        <v>84</v>
      </c>
      <c r="O3168" s="11" t="s">
        <v>2274</v>
      </c>
      <c r="P3168">
        <v>0</v>
      </c>
      <c r="Q3168">
        <v>20</v>
      </c>
      <c r="R3168">
        <v>0</v>
      </c>
      <c r="S3168">
        <v>80</v>
      </c>
      <c r="T3168">
        <v>-80</v>
      </c>
    </row>
    <row r="3169" spans="1:20" x14ac:dyDescent="0.25">
      <c r="A3169" t="s">
        <v>75</v>
      </c>
      <c r="B3169" t="s">
        <v>1547</v>
      </c>
      <c r="C3169" t="s">
        <v>18</v>
      </c>
      <c r="D3169" t="s">
        <v>1548</v>
      </c>
      <c r="E3169" t="s">
        <v>191</v>
      </c>
      <c r="F3169">
        <v>75703</v>
      </c>
      <c r="G3169" t="s">
        <v>493</v>
      </c>
      <c r="H3169" t="s">
        <v>80</v>
      </c>
      <c r="I3169" t="s">
        <v>81</v>
      </c>
      <c r="J3169" t="s">
        <v>82</v>
      </c>
      <c r="K3169" t="s">
        <v>39</v>
      </c>
      <c r="L3169" t="s">
        <v>39</v>
      </c>
      <c r="M3169" t="s">
        <v>92</v>
      </c>
      <c r="N3169" s="11" t="s">
        <v>84</v>
      </c>
      <c r="O3169" s="11" t="s">
        <v>2274</v>
      </c>
      <c r="P3169">
        <v>1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t="s">
        <v>75</v>
      </c>
      <c r="B3170" t="s">
        <v>829</v>
      </c>
      <c r="C3170" t="s">
        <v>27</v>
      </c>
      <c r="D3170" t="s">
        <v>681</v>
      </c>
      <c r="E3170" t="s">
        <v>114</v>
      </c>
      <c r="F3170">
        <v>33912</v>
      </c>
      <c r="G3170" t="s">
        <v>1774</v>
      </c>
      <c r="H3170" t="s">
        <v>80</v>
      </c>
      <c r="I3170" t="s">
        <v>81</v>
      </c>
      <c r="J3170" t="s">
        <v>82</v>
      </c>
      <c r="K3170" t="s">
        <v>37</v>
      </c>
      <c r="L3170" t="s">
        <v>729</v>
      </c>
      <c r="M3170" t="s">
        <v>83</v>
      </c>
      <c r="N3170" s="11" t="s">
        <v>84</v>
      </c>
      <c r="O3170" s="11" t="s">
        <v>2274</v>
      </c>
      <c r="P3170">
        <v>0</v>
      </c>
      <c r="Q3170">
        <v>0</v>
      </c>
      <c r="R3170">
        <v>-878.88</v>
      </c>
      <c r="S3170">
        <v>0</v>
      </c>
      <c r="T3170">
        <v>-878.88</v>
      </c>
    </row>
    <row r="3171" spans="1:20" x14ac:dyDescent="0.25">
      <c r="A3171" t="s">
        <v>75</v>
      </c>
      <c r="B3171" t="s">
        <v>850</v>
      </c>
      <c r="C3171" t="s">
        <v>29</v>
      </c>
      <c r="D3171" t="s">
        <v>851</v>
      </c>
      <c r="E3171" t="s">
        <v>87</v>
      </c>
      <c r="F3171">
        <v>45036</v>
      </c>
      <c r="G3171" t="s">
        <v>1775</v>
      </c>
      <c r="H3171" t="s">
        <v>80</v>
      </c>
      <c r="I3171" t="s">
        <v>81</v>
      </c>
      <c r="J3171" t="s">
        <v>90</v>
      </c>
      <c r="K3171" t="s">
        <v>53</v>
      </c>
      <c r="L3171" t="s">
        <v>193</v>
      </c>
      <c r="M3171" t="s">
        <v>92</v>
      </c>
      <c r="N3171" s="11" t="s">
        <v>84</v>
      </c>
      <c r="O3171" s="11" t="s">
        <v>2274</v>
      </c>
      <c r="P3171">
        <v>0</v>
      </c>
      <c r="Q3171">
        <v>1</v>
      </c>
      <c r="R3171">
        <v>0</v>
      </c>
      <c r="S3171">
        <v>164.05</v>
      </c>
      <c r="T3171">
        <v>-164.05</v>
      </c>
    </row>
    <row r="3172" spans="1:20" x14ac:dyDescent="0.25">
      <c r="A3172" t="s">
        <v>75</v>
      </c>
      <c r="B3172" t="s">
        <v>265</v>
      </c>
      <c r="C3172" t="s">
        <v>27</v>
      </c>
      <c r="D3172" t="s">
        <v>237</v>
      </c>
      <c r="E3172" t="s">
        <v>114</v>
      </c>
      <c r="F3172">
        <v>34238</v>
      </c>
      <c r="G3172" t="s">
        <v>798</v>
      </c>
      <c r="H3172" t="s">
        <v>80</v>
      </c>
      <c r="I3172" t="s">
        <v>81</v>
      </c>
      <c r="J3172" t="s">
        <v>90</v>
      </c>
      <c r="K3172" t="s">
        <v>38</v>
      </c>
      <c r="L3172" t="s">
        <v>111</v>
      </c>
      <c r="M3172" t="s">
        <v>92</v>
      </c>
      <c r="N3172" s="11" t="s">
        <v>84</v>
      </c>
      <c r="O3172" s="11" t="s">
        <v>2274</v>
      </c>
      <c r="P3172">
        <v>0</v>
      </c>
      <c r="Q3172">
        <v>1</v>
      </c>
      <c r="R3172">
        <v>0</v>
      </c>
      <c r="S3172">
        <v>105.88</v>
      </c>
      <c r="T3172">
        <v>-105.88</v>
      </c>
    </row>
    <row r="3173" spans="1:20" x14ac:dyDescent="0.25">
      <c r="A3173" t="s">
        <v>75</v>
      </c>
      <c r="B3173" t="s">
        <v>503</v>
      </c>
      <c r="C3173" t="s">
        <v>23</v>
      </c>
      <c r="D3173" t="s">
        <v>504</v>
      </c>
      <c r="E3173" t="s">
        <v>327</v>
      </c>
      <c r="F3173">
        <v>97210</v>
      </c>
      <c r="G3173" t="s">
        <v>575</v>
      </c>
      <c r="H3173" t="s">
        <v>80</v>
      </c>
      <c r="I3173" t="s">
        <v>81</v>
      </c>
      <c r="J3173" t="s">
        <v>90</v>
      </c>
      <c r="K3173" t="s">
        <v>42</v>
      </c>
      <c r="L3173" t="s">
        <v>91</v>
      </c>
      <c r="M3173" t="s">
        <v>92</v>
      </c>
      <c r="N3173" s="11" t="s">
        <v>84</v>
      </c>
      <c r="O3173" s="11" t="s">
        <v>2274</v>
      </c>
      <c r="P3173">
        <v>0</v>
      </c>
      <c r="Q3173">
        <v>1</v>
      </c>
      <c r="R3173">
        <v>0</v>
      </c>
      <c r="S3173">
        <v>17.8</v>
      </c>
      <c r="T3173">
        <v>-17.8</v>
      </c>
    </row>
    <row r="3174" spans="1:20" x14ac:dyDescent="0.25">
      <c r="A3174" t="s">
        <v>75</v>
      </c>
      <c r="B3174" t="s">
        <v>1271</v>
      </c>
      <c r="C3174" t="s">
        <v>23</v>
      </c>
      <c r="D3174" t="s">
        <v>326</v>
      </c>
      <c r="E3174" t="s">
        <v>327</v>
      </c>
      <c r="F3174">
        <v>97701</v>
      </c>
      <c r="G3174" t="s">
        <v>110</v>
      </c>
      <c r="H3174" t="s">
        <v>80</v>
      </c>
      <c r="I3174" t="s">
        <v>81</v>
      </c>
      <c r="J3174" t="s">
        <v>90</v>
      </c>
      <c r="K3174" t="s">
        <v>38</v>
      </c>
      <c r="L3174" t="s">
        <v>111</v>
      </c>
      <c r="M3174" t="s">
        <v>92</v>
      </c>
      <c r="N3174" s="11" t="s">
        <v>84</v>
      </c>
      <c r="O3174" s="11" t="s">
        <v>2274</v>
      </c>
      <c r="P3174">
        <v>0</v>
      </c>
      <c r="Q3174">
        <v>2</v>
      </c>
      <c r="R3174">
        <v>0</v>
      </c>
      <c r="S3174">
        <v>209.5</v>
      </c>
      <c r="T3174">
        <v>-209.5</v>
      </c>
    </row>
    <row r="3175" spans="1:20" x14ac:dyDescent="0.25">
      <c r="A3175" t="s">
        <v>75</v>
      </c>
      <c r="B3175" t="s">
        <v>2224</v>
      </c>
      <c r="C3175" t="s">
        <v>27</v>
      </c>
      <c r="D3175" t="s">
        <v>2225</v>
      </c>
      <c r="E3175" t="s">
        <v>114</v>
      </c>
      <c r="F3175">
        <v>33837</v>
      </c>
      <c r="G3175" t="s">
        <v>493</v>
      </c>
      <c r="H3175" t="s">
        <v>80</v>
      </c>
      <c r="I3175" t="s">
        <v>81</v>
      </c>
      <c r="J3175" t="s">
        <v>82</v>
      </c>
      <c r="K3175" t="s">
        <v>39</v>
      </c>
      <c r="L3175" t="s">
        <v>39</v>
      </c>
      <c r="M3175" t="s">
        <v>92</v>
      </c>
      <c r="N3175" s="11" t="s">
        <v>84</v>
      </c>
      <c r="O3175" s="11" t="s">
        <v>2274</v>
      </c>
      <c r="P3175">
        <v>-1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t="s">
        <v>75</v>
      </c>
      <c r="B3176" t="s">
        <v>335</v>
      </c>
      <c r="C3176" t="s">
        <v>30</v>
      </c>
      <c r="D3176" t="s">
        <v>336</v>
      </c>
      <c r="E3176" t="s">
        <v>337</v>
      </c>
      <c r="F3176">
        <v>54481</v>
      </c>
      <c r="G3176" t="s">
        <v>1125</v>
      </c>
      <c r="H3176" t="s">
        <v>80</v>
      </c>
      <c r="I3176" t="s">
        <v>81</v>
      </c>
      <c r="J3176" t="s">
        <v>82</v>
      </c>
      <c r="K3176" t="s">
        <v>42</v>
      </c>
      <c r="L3176" t="s">
        <v>91</v>
      </c>
      <c r="M3176" t="s">
        <v>83</v>
      </c>
      <c r="N3176" s="11" t="s">
        <v>84</v>
      </c>
      <c r="O3176" s="11" t="s">
        <v>2274</v>
      </c>
      <c r="P3176">
        <v>-4</v>
      </c>
      <c r="Q3176">
        <v>0</v>
      </c>
      <c r="R3176">
        <v>594.4</v>
      </c>
      <c r="S3176">
        <v>0</v>
      </c>
      <c r="T3176">
        <v>594.4</v>
      </c>
    </row>
    <row r="3177" spans="1:20" x14ac:dyDescent="0.25">
      <c r="A3177" t="s">
        <v>75</v>
      </c>
      <c r="B3177" t="s">
        <v>454</v>
      </c>
      <c r="C3177" t="s">
        <v>455</v>
      </c>
      <c r="D3177" t="s">
        <v>456</v>
      </c>
      <c r="E3177" t="s">
        <v>118</v>
      </c>
      <c r="F3177">
        <v>94518</v>
      </c>
      <c r="G3177" t="s">
        <v>1313</v>
      </c>
      <c r="H3177" t="s">
        <v>80</v>
      </c>
      <c r="I3177" t="s">
        <v>81</v>
      </c>
      <c r="J3177" t="s">
        <v>90</v>
      </c>
      <c r="K3177" t="s">
        <v>42</v>
      </c>
      <c r="L3177" t="s">
        <v>91</v>
      </c>
      <c r="M3177" t="s">
        <v>188</v>
      </c>
      <c r="N3177" s="11" t="s">
        <v>84</v>
      </c>
      <c r="O3177" s="11" t="s">
        <v>2274</v>
      </c>
      <c r="P3177">
        <v>0</v>
      </c>
      <c r="Q3177">
        <v>2</v>
      </c>
      <c r="R3177">
        <v>0</v>
      </c>
      <c r="S3177">
        <v>4.7</v>
      </c>
      <c r="T3177">
        <v>-4.7</v>
      </c>
    </row>
    <row r="3178" spans="1:20" x14ac:dyDescent="0.25">
      <c r="A3178" t="s">
        <v>75</v>
      </c>
      <c r="B3178" t="s">
        <v>1174</v>
      </c>
      <c r="C3178" t="s">
        <v>26</v>
      </c>
      <c r="D3178" t="s">
        <v>1175</v>
      </c>
      <c r="E3178" t="s">
        <v>109</v>
      </c>
      <c r="F3178">
        <v>28117</v>
      </c>
      <c r="G3178" t="s">
        <v>202</v>
      </c>
      <c r="H3178" t="s">
        <v>80</v>
      </c>
      <c r="I3178" t="s">
        <v>81</v>
      </c>
      <c r="J3178" t="s">
        <v>90</v>
      </c>
      <c r="K3178" t="s">
        <v>42</v>
      </c>
      <c r="L3178" t="s">
        <v>91</v>
      </c>
      <c r="M3178" t="s">
        <v>188</v>
      </c>
      <c r="N3178" s="11" t="s">
        <v>84</v>
      </c>
      <c r="O3178" s="11" t="s">
        <v>2274</v>
      </c>
      <c r="P3178">
        <v>0</v>
      </c>
      <c r="Q3178">
        <v>37</v>
      </c>
      <c r="R3178">
        <v>0</v>
      </c>
      <c r="S3178">
        <v>282.33</v>
      </c>
      <c r="T3178">
        <v>-282.33</v>
      </c>
    </row>
    <row r="3179" spans="1:20" x14ac:dyDescent="0.25">
      <c r="A3179" t="s">
        <v>75</v>
      </c>
      <c r="B3179" t="s">
        <v>380</v>
      </c>
      <c r="C3179" t="s">
        <v>18</v>
      </c>
      <c r="D3179" t="s">
        <v>381</v>
      </c>
      <c r="E3179" t="s">
        <v>191</v>
      </c>
      <c r="F3179">
        <v>75071</v>
      </c>
      <c r="G3179" t="s">
        <v>1080</v>
      </c>
      <c r="H3179" t="s">
        <v>80</v>
      </c>
      <c r="I3179" t="s">
        <v>81</v>
      </c>
      <c r="J3179" t="s">
        <v>90</v>
      </c>
      <c r="K3179" t="s">
        <v>53</v>
      </c>
      <c r="L3179" t="s">
        <v>287</v>
      </c>
      <c r="M3179" t="s">
        <v>92</v>
      </c>
      <c r="N3179" s="11" t="s">
        <v>84</v>
      </c>
      <c r="O3179" s="11" t="s">
        <v>2274</v>
      </c>
      <c r="P3179">
        <v>0</v>
      </c>
      <c r="Q3179">
        <v>3</v>
      </c>
      <c r="R3179">
        <v>0</v>
      </c>
      <c r="S3179">
        <v>552.15</v>
      </c>
      <c r="T3179">
        <v>-552.15</v>
      </c>
    </row>
    <row r="3180" spans="1:20" x14ac:dyDescent="0.25">
      <c r="A3180" t="s">
        <v>75</v>
      </c>
      <c r="B3180" t="s">
        <v>258</v>
      </c>
      <c r="C3180" t="s">
        <v>28</v>
      </c>
      <c r="D3180" t="s">
        <v>259</v>
      </c>
      <c r="E3180" t="s">
        <v>95</v>
      </c>
      <c r="F3180">
        <v>80222</v>
      </c>
      <c r="G3180" t="s">
        <v>1776</v>
      </c>
      <c r="H3180" t="s">
        <v>133</v>
      </c>
      <c r="I3180" t="s">
        <v>81</v>
      </c>
      <c r="J3180" t="s">
        <v>90</v>
      </c>
      <c r="K3180" t="s">
        <v>44</v>
      </c>
      <c r="L3180" t="s">
        <v>144</v>
      </c>
      <c r="M3180" t="s">
        <v>229</v>
      </c>
      <c r="N3180" s="11" t="s">
        <v>84</v>
      </c>
      <c r="O3180" s="11" t="s">
        <v>2274</v>
      </c>
      <c r="P3180">
        <v>0</v>
      </c>
      <c r="Q3180">
        <v>66</v>
      </c>
      <c r="R3180">
        <v>0</v>
      </c>
      <c r="S3180">
        <v>794.5</v>
      </c>
      <c r="T3180">
        <v>-794.5</v>
      </c>
    </row>
    <row r="3181" spans="1:20" x14ac:dyDescent="0.25">
      <c r="A3181" t="s">
        <v>75</v>
      </c>
      <c r="B3181" t="s">
        <v>362</v>
      </c>
      <c r="C3181" t="s">
        <v>18</v>
      </c>
      <c r="D3181" t="s">
        <v>363</v>
      </c>
      <c r="E3181" t="s">
        <v>191</v>
      </c>
      <c r="F3181">
        <v>78734</v>
      </c>
      <c r="G3181" t="s">
        <v>1777</v>
      </c>
      <c r="H3181" t="s">
        <v>80</v>
      </c>
      <c r="I3181" t="s">
        <v>81</v>
      </c>
      <c r="J3181" t="s">
        <v>82</v>
      </c>
      <c r="K3181" t="s">
        <v>36</v>
      </c>
      <c r="L3181" t="s">
        <v>250</v>
      </c>
      <c r="M3181" t="s">
        <v>83</v>
      </c>
      <c r="N3181" s="11" t="s">
        <v>84</v>
      </c>
      <c r="O3181" s="11" t="s">
        <v>2274</v>
      </c>
      <c r="P3181">
        <v>-1</v>
      </c>
      <c r="Q3181">
        <v>0</v>
      </c>
      <c r="R3181">
        <v>295.05</v>
      </c>
      <c r="S3181">
        <v>0</v>
      </c>
      <c r="T3181">
        <v>295.05</v>
      </c>
    </row>
    <row r="3182" spans="1:20" x14ac:dyDescent="0.25">
      <c r="A3182" t="s">
        <v>75</v>
      </c>
      <c r="B3182" t="s">
        <v>1233</v>
      </c>
      <c r="C3182" t="s">
        <v>18</v>
      </c>
      <c r="D3182" t="s">
        <v>439</v>
      </c>
      <c r="E3182" t="s">
        <v>191</v>
      </c>
      <c r="F3182">
        <v>77066</v>
      </c>
      <c r="G3182" t="s">
        <v>1038</v>
      </c>
      <c r="H3182" t="s">
        <v>80</v>
      </c>
      <c r="I3182" t="s">
        <v>81</v>
      </c>
      <c r="J3182" t="s">
        <v>82</v>
      </c>
      <c r="K3182" t="s">
        <v>53</v>
      </c>
      <c r="L3182" t="s">
        <v>165</v>
      </c>
      <c r="M3182" t="s">
        <v>83</v>
      </c>
      <c r="N3182" s="11" t="s">
        <v>84</v>
      </c>
      <c r="O3182" s="11" t="s">
        <v>2274</v>
      </c>
      <c r="P3182">
        <v>-11</v>
      </c>
      <c r="Q3182">
        <v>0</v>
      </c>
      <c r="R3182">
        <v>1466.08</v>
      </c>
      <c r="S3182">
        <v>0</v>
      </c>
      <c r="T3182">
        <v>1466.08</v>
      </c>
    </row>
    <row r="3183" spans="1:20" x14ac:dyDescent="0.25">
      <c r="A3183" t="s">
        <v>75</v>
      </c>
      <c r="B3183" t="s">
        <v>222</v>
      </c>
      <c r="C3183" t="s">
        <v>18</v>
      </c>
      <c r="D3183" t="s">
        <v>223</v>
      </c>
      <c r="E3183" t="s">
        <v>191</v>
      </c>
      <c r="F3183">
        <v>76119</v>
      </c>
      <c r="G3183" t="s">
        <v>620</v>
      </c>
      <c r="H3183" t="s">
        <v>80</v>
      </c>
      <c r="I3183" t="s">
        <v>81</v>
      </c>
      <c r="J3183" t="s">
        <v>82</v>
      </c>
      <c r="K3183" t="s">
        <v>53</v>
      </c>
      <c r="L3183" t="s">
        <v>193</v>
      </c>
      <c r="M3183" t="s">
        <v>83</v>
      </c>
      <c r="N3183" s="11" t="s">
        <v>84</v>
      </c>
      <c r="O3183" s="11" t="s">
        <v>2274</v>
      </c>
      <c r="P3183">
        <v>-2</v>
      </c>
      <c r="Q3183">
        <v>0</v>
      </c>
      <c r="R3183">
        <v>348</v>
      </c>
      <c r="S3183">
        <v>0</v>
      </c>
      <c r="T3183">
        <v>348</v>
      </c>
    </row>
    <row r="3184" spans="1:20" x14ac:dyDescent="0.25">
      <c r="A3184" t="s">
        <v>75</v>
      </c>
      <c r="B3184" t="s">
        <v>1778</v>
      </c>
      <c r="C3184" t="s">
        <v>24</v>
      </c>
      <c r="D3184" t="s">
        <v>1779</v>
      </c>
      <c r="E3184" t="s">
        <v>397</v>
      </c>
      <c r="F3184">
        <v>55110</v>
      </c>
      <c r="G3184" t="s">
        <v>1038</v>
      </c>
      <c r="H3184" t="s">
        <v>80</v>
      </c>
      <c r="I3184" t="s">
        <v>81</v>
      </c>
      <c r="J3184" t="s">
        <v>82</v>
      </c>
      <c r="K3184" t="s">
        <v>53</v>
      </c>
      <c r="L3184" t="s">
        <v>165</v>
      </c>
      <c r="M3184" t="s">
        <v>83</v>
      </c>
      <c r="N3184" s="11" t="s">
        <v>84</v>
      </c>
      <c r="O3184" s="11" t="s">
        <v>2274</v>
      </c>
      <c r="P3184">
        <v>-1</v>
      </c>
      <c r="Q3184">
        <v>0</v>
      </c>
      <c r="R3184">
        <v>133.28</v>
      </c>
      <c r="S3184">
        <v>0</v>
      </c>
      <c r="T3184">
        <v>133.28</v>
      </c>
    </row>
    <row r="3185" spans="1:20" x14ac:dyDescent="0.25">
      <c r="A3185" t="s">
        <v>75</v>
      </c>
      <c r="B3185" t="s">
        <v>633</v>
      </c>
      <c r="C3185" t="s">
        <v>30</v>
      </c>
      <c r="D3185" t="s">
        <v>634</v>
      </c>
      <c r="E3185" t="s">
        <v>191</v>
      </c>
      <c r="F3185">
        <v>77302</v>
      </c>
      <c r="G3185" t="s">
        <v>1780</v>
      </c>
      <c r="H3185" t="s">
        <v>80</v>
      </c>
      <c r="I3185" t="s">
        <v>81</v>
      </c>
      <c r="J3185" t="s">
        <v>82</v>
      </c>
      <c r="K3185" t="s">
        <v>53</v>
      </c>
      <c r="L3185" t="s">
        <v>228</v>
      </c>
      <c r="M3185" t="s">
        <v>83</v>
      </c>
      <c r="N3185" s="11" t="s">
        <v>84</v>
      </c>
      <c r="O3185" s="11" t="s">
        <v>2274</v>
      </c>
      <c r="P3185">
        <v>-8</v>
      </c>
      <c r="Q3185">
        <v>0</v>
      </c>
      <c r="R3185">
        <v>740.8</v>
      </c>
      <c r="S3185">
        <v>0</v>
      </c>
      <c r="T3185">
        <v>740.8</v>
      </c>
    </row>
    <row r="3186" spans="1:20" x14ac:dyDescent="0.25">
      <c r="A3186" t="s">
        <v>75</v>
      </c>
      <c r="B3186" t="s">
        <v>399</v>
      </c>
      <c r="C3186" t="s">
        <v>28</v>
      </c>
      <c r="D3186" t="s">
        <v>400</v>
      </c>
      <c r="E3186" t="s">
        <v>295</v>
      </c>
      <c r="F3186">
        <v>84070</v>
      </c>
      <c r="G3186" t="s">
        <v>1781</v>
      </c>
      <c r="H3186" t="s">
        <v>133</v>
      </c>
      <c r="I3186" t="s">
        <v>81</v>
      </c>
      <c r="J3186" t="s">
        <v>90</v>
      </c>
      <c r="K3186" t="s">
        <v>44</v>
      </c>
      <c r="L3186" t="s">
        <v>144</v>
      </c>
      <c r="M3186" t="s">
        <v>229</v>
      </c>
      <c r="N3186" s="11" t="s">
        <v>84</v>
      </c>
      <c r="O3186" s="11" t="s">
        <v>2274</v>
      </c>
      <c r="P3186">
        <v>0</v>
      </c>
      <c r="Q3186">
        <v>29</v>
      </c>
      <c r="R3186">
        <v>0</v>
      </c>
      <c r="S3186">
        <v>736.6</v>
      </c>
      <c r="T3186">
        <v>-736.6</v>
      </c>
    </row>
    <row r="3187" spans="1:20" x14ac:dyDescent="0.25">
      <c r="A3187" t="s">
        <v>75</v>
      </c>
      <c r="B3187" t="s">
        <v>203</v>
      </c>
      <c r="C3187" t="s">
        <v>22</v>
      </c>
      <c r="D3187" t="s">
        <v>204</v>
      </c>
      <c r="E3187" t="s">
        <v>78</v>
      </c>
      <c r="F3187">
        <v>18436</v>
      </c>
      <c r="G3187" t="s">
        <v>812</v>
      </c>
      <c r="H3187" t="s">
        <v>133</v>
      </c>
      <c r="I3187" t="s">
        <v>81</v>
      </c>
      <c r="J3187" t="s">
        <v>90</v>
      </c>
      <c r="K3187" t="s">
        <v>53</v>
      </c>
      <c r="L3187" t="s">
        <v>165</v>
      </c>
      <c r="M3187" t="s">
        <v>229</v>
      </c>
      <c r="N3187" s="11" t="s">
        <v>84</v>
      </c>
      <c r="O3187" s="11" t="s">
        <v>2274</v>
      </c>
      <c r="P3187">
        <v>0</v>
      </c>
      <c r="Q3187">
        <v>40</v>
      </c>
      <c r="R3187">
        <v>0</v>
      </c>
      <c r="S3187">
        <v>574</v>
      </c>
      <c r="T3187">
        <v>-574</v>
      </c>
    </row>
    <row r="3188" spans="1:20" x14ac:dyDescent="0.25">
      <c r="A3188" t="s">
        <v>75</v>
      </c>
      <c r="B3188" t="s">
        <v>167</v>
      </c>
      <c r="C3188" t="s">
        <v>28</v>
      </c>
      <c r="D3188" t="s">
        <v>168</v>
      </c>
      <c r="E3188" t="s">
        <v>95</v>
      </c>
      <c r="F3188">
        <v>80550</v>
      </c>
      <c r="G3188" t="s">
        <v>1321</v>
      </c>
      <c r="H3188" t="s">
        <v>80</v>
      </c>
      <c r="I3188" t="s">
        <v>164</v>
      </c>
      <c r="J3188" t="s">
        <v>90</v>
      </c>
      <c r="K3188" t="s">
        <v>42</v>
      </c>
      <c r="L3188" t="s">
        <v>91</v>
      </c>
      <c r="M3188" t="s">
        <v>188</v>
      </c>
      <c r="N3188" s="11" t="s">
        <v>84</v>
      </c>
      <c r="O3188" s="11" t="s">
        <v>2274</v>
      </c>
      <c r="P3188">
        <v>0</v>
      </c>
      <c r="Q3188">
        <v>2</v>
      </c>
      <c r="R3188">
        <v>0</v>
      </c>
      <c r="S3188">
        <v>59.52</v>
      </c>
      <c r="T3188">
        <v>-59.52</v>
      </c>
    </row>
    <row r="3189" spans="1:20" x14ac:dyDescent="0.25">
      <c r="A3189" t="s">
        <v>75</v>
      </c>
      <c r="B3189" t="s">
        <v>778</v>
      </c>
      <c r="C3189" t="s">
        <v>25</v>
      </c>
      <c r="D3189" t="s">
        <v>779</v>
      </c>
      <c r="E3189" t="s">
        <v>262</v>
      </c>
      <c r="F3189">
        <v>7712</v>
      </c>
      <c r="G3189" t="s">
        <v>266</v>
      </c>
      <c r="H3189" t="s">
        <v>80</v>
      </c>
      <c r="I3189" t="s">
        <v>81</v>
      </c>
      <c r="J3189" t="s">
        <v>90</v>
      </c>
      <c r="K3189" t="s">
        <v>53</v>
      </c>
      <c r="L3189" t="s">
        <v>165</v>
      </c>
      <c r="M3189" t="s">
        <v>92</v>
      </c>
      <c r="N3189" s="11" t="s">
        <v>84</v>
      </c>
      <c r="O3189" s="11" t="s">
        <v>2274</v>
      </c>
      <c r="P3189">
        <v>0</v>
      </c>
      <c r="Q3189">
        <v>53</v>
      </c>
      <c r="R3189">
        <v>0</v>
      </c>
      <c r="S3189">
        <v>5141</v>
      </c>
      <c r="T3189">
        <v>-5141</v>
      </c>
    </row>
    <row r="3190" spans="1:20" x14ac:dyDescent="0.25">
      <c r="A3190" t="s">
        <v>75</v>
      </c>
      <c r="B3190" t="s">
        <v>1782</v>
      </c>
      <c r="C3190" t="s">
        <v>21</v>
      </c>
      <c r="D3190" t="s">
        <v>1783</v>
      </c>
      <c r="E3190" t="s">
        <v>235</v>
      </c>
      <c r="F3190">
        <v>64063</v>
      </c>
      <c r="G3190" t="s">
        <v>514</v>
      </c>
      <c r="H3190" t="s">
        <v>80</v>
      </c>
      <c r="I3190" t="s">
        <v>81</v>
      </c>
      <c r="J3190" t="s">
        <v>82</v>
      </c>
      <c r="K3190" t="s">
        <v>38</v>
      </c>
      <c r="L3190" t="s">
        <v>111</v>
      </c>
      <c r="M3190" t="s">
        <v>83</v>
      </c>
      <c r="N3190" s="11" t="s">
        <v>84</v>
      </c>
      <c r="O3190" s="11" t="s">
        <v>2274</v>
      </c>
      <c r="P3190">
        <v>0</v>
      </c>
      <c r="Q3190">
        <v>0</v>
      </c>
      <c r="R3190">
        <v>-298</v>
      </c>
      <c r="S3190">
        <v>0</v>
      </c>
      <c r="T3190">
        <v>-298</v>
      </c>
    </row>
    <row r="3191" spans="1:20" x14ac:dyDescent="0.25">
      <c r="A3191" t="s">
        <v>75</v>
      </c>
      <c r="B3191" t="s">
        <v>116</v>
      </c>
      <c r="C3191" t="s">
        <v>19</v>
      </c>
      <c r="D3191" t="s">
        <v>117</v>
      </c>
      <c r="E3191" t="s">
        <v>118</v>
      </c>
      <c r="F3191">
        <v>97055</v>
      </c>
      <c r="G3191" t="s">
        <v>490</v>
      </c>
      <c r="H3191" t="s">
        <v>80</v>
      </c>
      <c r="I3191" t="s">
        <v>81</v>
      </c>
      <c r="J3191" t="s">
        <v>82</v>
      </c>
      <c r="K3191" t="s">
        <v>38</v>
      </c>
      <c r="L3191" t="s">
        <v>111</v>
      </c>
      <c r="M3191" t="s">
        <v>83</v>
      </c>
      <c r="N3191" s="11" t="s">
        <v>84</v>
      </c>
      <c r="O3191" s="11" t="s">
        <v>2274</v>
      </c>
      <c r="P3191">
        <v>-3</v>
      </c>
      <c r="Q3191">
        <v>0</v>
      </c>
      <c r="R3191">
        <v>216.61</v>
      </c>
      <c r="S3191">
        <v>0</v>
      </c>
      <c r="T3191">
        <v>216.61</v>
      </c>
    </row>
    <row r="3192" spans="1:20" x14ac:dyDescent="0.25">
      <c r="A3192" t="s">
        <v>75</v>
      </c>
      <c r="B3192" t="s">
        <v>1067</v>
      </c>
      <c r="C3192" t="s">
        <v>18</v>
      </c>
      <c r="D3192" t="s">
        <v>1068</v>
      </c>
      <c r="E3192" t="s">
        <v>466</v>
      </c>
      <c r="F3192">
        <v>70810</v>
      </c>
      <c r="G3192" t="s">
        <v>1643</v>
      </c>
      <c r="H3192" t="s">
        <v>80</v>
      </c>
      <c r="I3192" t="s">
        <v>281</v>
      </c>
      <c r="J3192" t="s">
        <v>82</v>
      </c>
      <c r="K3192" t="s">
        <v>53</v>
      </c>
      <c r="L3192" t="s">
        <v>165</v>
      </c>
      <c r="M3192" t="s">
        <v>83</v>
      </c>
      <c r="N3192" s="11" t="s">
        <v>84</v>
      </c>
      <c r="O3192" s="11" t="s">
        <v>2274</v>
      </c>
      <c r="P3192">
        <v>6</v>
      </c>
      <c r="Q3192">
        <v>0</v>
      </c>
      <c r="R3192">
        <v>640.20000000000005</v>
      </c>
      <c r="S3192">
        <v>0</v>
      </c>
      <c r="T3192">
        <v>640.20000000000005</v>
      </c>
    </row>
    <row r="3193" spans="1:20" x14ac:dyDescent="0.25">
      <c r="A3193" t="s">
        <v>75</v>
      </c>
      <c r="B3193" t="s">
        <v>171</v>
      </c>
      <c r="C3193" t="s">
        <v>23</v>
      </c>
      <c r="D3193" t="s">
        <v>709</v>
      </c>
      <c r="E3193" t="s">
        <v>176</v>
      </c>
      <c r="F3193">
        <v>99216</v>
      </c>
      <c r="G3193" t="s">
        <v>1155</v>
      </c>
      <c r="H3193" t="s">
        <v>80</v>
      </c>
      <c r="I3193" t="s">
        <v>81</v>
      </c>
      <c r="J3193" t="s">
        <v>82</v>
      </c>
      <c r="K3193" t="s">
        <v>38</v>
      </c>
      <c r="L3193" t="s">
        <v>129</v>
      </c>
      <c r="M3193" t="s">
        <v>83</v>
      </c>
      <c r="N3193" s="11" t="s">
        <v>84</v>
      </c>
      <c r="O3193" s="11" t="s">
        <v>2274</v>
      </c>
      <c r="P3193">
        <v>-2</v>
      </c>
      <c r="Q3193">
        <v>0</v>
      </c>
      <c r="R3193">
        <v>617.98</v>
      </c>
      <c r="S3193">
        <v>0</v>
      </c>
      <c r="T3193">
        <v>617.98</v>
      </c>
    </row>
    <row r="3194" spans="1:20" x14ac:dyDescent="0.25">
      <c r="A3194" t="s">
        <v>75</v>
      </c>
      <c r="B3194" t="s">
        <v>194</v>
      </c>
      <c r="C3194" t="s">
        <v>19</v>
      </c>
      <c r="D3194" t="s">
        <v>195</v>
      </c>
      <c r="E3194" t="s">
        <v>147</v>
      </c>
      <c r="F3194">
        <v>85296</v>
      </c>
      <c r="G3194" t="s">
        <v>398</v>
      </c>
      <c r="H3194" t="s">
        <v>80</v>
      </c>
      <c r="I3194" t="s">
        <v>81</v>
      </c>
      <c r="J3194" t="s">
        <v>82</v>
      </c>
      <c r="K3194" t="s">
        <v>38</v>
      </c>
      <c r="L3194" t="s">
        <v>111</v>
      </c>
      <c r="M3194" t="s">
        <v>83</v>
      </c>
      <c r="N3194" s="11" t="s">
        <v>84</v>
      </c>
      <c r="O3194" s="11" t="s">
        <v>2274</v>
      </c>
      <c r="P3194">
        <v>-8</v>
      </c>
      <c r="Q3194">
        <v>0</v>
      </c>
      <c r="R3194">
        <v>661.76</v>
      </c>
      <c r="S3194">
        <v>0</v>
      </c>
      <c r="T3194">
        <v>661.76</v>
      </c>
    </row>
    <row r="3195" spans="1:20" x14ac:dyDescent="0.25">
      <c r="A3195" t="s">
        <v>75</v>
      </c>
      <c r="B3195" t="s">
        <v>600</v>
      </c>
      <c r="C3195" t="s">
        <v>29</v>
      </c>
      <c r="D3195" t="s">
        <v>601</v>
      </c>
      <c r="E3195" t="s">
        <v>142</v>
      </c>
      <c r="F3195">
        <v>49629</v>
      </c>
      <c r="G3195" t="s">
        <v>477</v>
      </c>
      <c r="H3195" t="s">
        <v>80</v>
      </c>
      <c r="I3195" t="s">
        <v>81</v>
      </c>
      <c r="J3195" t="s">
        <v>90</v>
      </c>
      <c r="K3195" t="s">
        <v>38</v>
      </c>
      <c r="L3195" t="s">
        <v>111</v>
      </c>
      <c r="M3195" t="s">
        <v>92</v>
      </c>
      <c r="N3195" s="11" t="s">
        <v>84</v>
      </c>
      <c r="O3195" s="11" t="s">
        <v>2274</v>
      </c>
      <c r="P3195">
        <v>0</v>
      </c>
      <c r="Q3195">
        <v>1</v>
      </c>
      <c r="R3195">
        <v>0</v>
      </c>
      <c r="S3195">
        <v>128</v>
      </c>
      <c r="T3195">
        <v>-128</v>
      </c>
    </row>
    <row r="3196" spans="1:20" x14ac:dyDescent="0.25">
      <c r="A3196" t="s">
        <v>75</v>
      </c>
      <c r="B3196" t="s">
        <v>1784</v>
      </c>
      <c r="C3196" t="s">
        <v>20</v>
      </c>
      <c r="D3196" t="s">
        <v>1785</v>
      </c>
      <c r="E3196" t="s">
        <v>244</v>
      </c>
      <c r="F3196">
        <v>2081</v>
      </c>
      <c r="G3196" t="s">
        <v>1786</v>
      </c>
      <c r="H3196" t="s">
        <v>80</v>
      </c>
      <c r="I3196" t="s">
        <v>81</v>
      </c>
      <c r="J3196" t="s">
        <v>90</v>
      </c>
      <c r="K3196" t="s">
        <v>36</v>
      </c>
      <c r="L3196" t="s">
        <v>36</v>
      </c>
      <c r="M3196" t="s">
        <v>92</v>
      </c>
      <c r="N3196" s="11" t="s">
        <v>84</v>
      </c>
      <c r="O3196" s="11" t="s">
        <v>2274</v>
      </c>
      <c r="P3196">
        <v>0</v>
      </c>
      <c r="Q3196">
        <v>0</v>
      </c>
      <c r="R3196">
        <v>0</v>
      </c>
      <c r="S3196">
        <v>-117.41</v>
      </c>
      <c r="T3196">
        <v>117.41</v>
      </c>
    </row>
    <row r="3197" spans="1:20" x14ac:dyDescent="0.25">
      <c r="A3197" t="s">
        <v>75</v>
      </c>
      <c r="B3197" t="s">
        <v>194</v>
      </c>
      <c r="C3197" t="s">
        <v>19</v>
      </c>
      <c r="D3197" t="s">
        <v>195</v>
      </c>
      <c r="E3197" t="s">
        <v>147</v>
      </c>
      <c r="F3197">
        <v>85296</v>
      </c>
      <c r="G3197" t="s">
        <v>807</v>
      </c>
      <c r="H3197" t="s">
        <v>80</v>
      </c>
      <c r="I3197" t="s">
        <v>81</v>
      </c>
      <c r="J3197" t="s">
        <v>90</v>
      </c>
      <c r="K3197" t="s">
        <v>53</v>
      </c>
      <c r="L3197" t="s">
        <v>228</v>
      </c>
      <c r="M3197" t="s">
        <v>92</v>
      </c>
      <c r="N3197" s="11" t="s">
        <v>84</v>
      </c>
      <c r="O3197" s="11" t="s">
        <v>2274</v>
      </c>
      <c r="P3197">
        <v>0</v>
      </c>
      <c r="Q3197">
        <v>7</v>
      </c>
      <c r="R3197">
        <v>0</v>
      </c>
      <c r="S3197">
        <v>3593.1</v>
      </c>
      <c r="T3197">
        <v>-3593.1</v>
      </c>
    </row>
    <row r="3198" spans="1:20" x14ac:dyDescent="0.25">
      <c r="A3198" t="s">
        <v>75</v>
      </c>
      <c r="B3198" t="s">
        <v>847</v>
      </c>
      <c r="C3198" t="s">
        <v>26</v>
      </c>
      <c r="D3198" t="s">
        <v>848</v>
      </c>
      <c r="E3198" t="s">
        <v>105</v>
      </c>
      <c r="F3198">
        <v>29910</v>
      </c>
      <c r="G3198" t="s">
        <v>1787</v>
      </c>
      <c r="H3198" t="s">
        <v>80</v>
      </c>
      <c r="I3198" t="s">
        <v>81</v>
      </c>
      <c r="J3198" t="s">
        <v>90</v>
      </c>
      <c r="K3198" t="s">
        <v>53</v>
      </c>
      <c r="L3198" t="s">
        <v>287</v>
      </c>
      <c r="M3198" t="s">
        <v>92</v>
      </c>
      <c r="N3198" s="11" t="s">
        <v>84</v>
      </c>
      <c r="O3198" s="11" t="s">
        <v>2274</v>
      </c>
      <c r="P3198">
        <v>0</v>
      </c>
      <c r="Q3198">
        <v>2</v>
      </c>
      <c r="R3198">
        <v>0</v>
      </c>
      <c r="S3198">
        <v>178.12</v>
      </c>
      <c r="T3198">
        <v>-178.12</v>
      </c>
    </row>
    <row r="3199" spans="1:20" x14ac:dyDescent="0.25">
      <c r="A3199" t="s">
        <v>75</v>
      </c>
      <c r="B3199" t="s">
        <v>222</v>
      </c>
      <c r="C3199" t="s">
        <v>18</v>
      </c>
      <c r="D3199" t="s">
        <v>223</v>
      </c>
      <c r="E3199" t="s">
        <v>191</v>
      </c>
      <c r="F3199">
        <v>76119</v>
      </c>
      <c r="G3199" t="s">
        <v>585</v>
      </c>
      <c r="H3199" t="s">
        <v>80</v>
      </c>
      <c r="I3199" t="s">
        <v>81</v>
      </c>
      <c r="J3199" t="s">
        <v>82</v>
      </c>
      <c r="K3199" t="s">
        <v>38</v>
      </c>
      <c r="L3199" t="s">
        <v>111</v>
      </c>
      <c r="M3199" t="s">
        <v>83</v>
      </c>
      <c r="N3199" s="11" t="s">
        <v>84</v>
      </c>
      <c r="O3199" s="11" t="s">
        <v>2274</v>
      </c>
      <c r="P3199">
        <v>-3</v>
      </c>
      <c r="Q3199">
        <v>0</v>
      </c>
      <c r="R3199">
        <v>494.4</v>
      </c>
      <c r="S3199">
        <v>0</v>
      </c>
      <c r="T3199">
        <v>494.4</v>
      </c>
    </row>
    <row r="3200" spans="1:20" x14ac:dyDescent="0.25">
      <c r="A3200" t="s">
        <v>75</v>
      </c>
      <c r="B3200" t="s">
        <v>483</v>
      </c>
      <c r="C3200" t="s">
        <v>18</v>
      </c>
      <c r="D3200" t="s">
        <v>332</v>
      </c>
      <c r="E3200" t="s">
        <v>333</v>
      </c>
      <c r="F3200">
        <v>72401</v>
      </c>
      <c r="G3200" t="s">
        <v>698</v>
      </c>
      <c r="H3200" t="s">
        <v>80</v>
      </c>
      <c r="I3200" t="s">
        <v>81</v>
      </c>
      <c r="J3200" t="s">
        <v>90</v>
      </c>
      <c r="K3200" t="s">
        <v>38</v>
      </c>
      <c r="L3200" t="s">
        <v>111</v>
      </c>
      <c r="M3200" t="s">
        <v>92</v>
      </c>
      <c r="N3200" s="11" t="s">
        <v>84</v>
      </c>
      <c r="O3200" s="11" t="s">
        <v>2274</v>
      </c>
      <c r="P3200">
        <v>0</v>
      </c>
      <c r="Q3200">
        <v>1</v>
      </c>
      <c r="R3200">
        <v>0</v>
      </c>
      <c r="S3200">
        <v>166.45</v>
      </c>
      <c r="T3200">
        <v>-166.45</v>
      </c>
    </row>
    <row r="3201" spans="1:20" x14ac:dyDescent="0.25">
      <c r="A3201" t="s">
        <v>75</v>
      </c>
      <c r="B3201" t="s">
        <v>775</v>
      </c>
      <c r="C3201" t="s">
        <v>26</v>
      </c>
      <c r="D3201" t="s">
        <v>361</v>
      </c>
      <c r="E3201" t="s">
        <v>105</v>
      </c>
      <c r="F3201">
        <v>29615</v>
      </c>
      <c r="G3201" t="s">
        <v>477</v>
      </c>
      <c r="H3201" t="s">
        <v>80</v>
      </c>
      <c r="I3201" t="s">
        <v>81</v>
      </c>
      <c r="J3201" t="s">
        <v>90</v>
      </c>
      <c r="K3201" t="s">
        <v>38</v>
      </c>
      <c r="L3201" t="s">
        <v>111</v>
      </c>
      <c r="M3201" t="s">
        <v>92</v>
      </c>
      <c r="N3201" s="11" t="s">
        <v>84</v>
      </c>
      <c r="O3201" s="11" t="s">
        <v>2274</v>
      </c>
      <c r="P3201">
        <v>0</v>
      </c>
      <c r="Q3201">
        <v>1</v>
      </c>
      <c r="R3201">
        <v>0</v>
      </c>
      <c r="S3201">
        <v>115.2</v>
      </c>
      <c r="T3201">
        <v>-115.2</v>
      </c>
    </row>
    <row r="3202" spans="1:20" x14ac:dyDescent="0.25">
      <c r="A3202" t="s">
        <v>75</v>
      </c>
      <c r="B3202" t="s">
        <v>200</v>
      </c>
      <c r="C3202" t="s">
        <v>28</v>
      </c>
      <c r="D3202" t="s">
        <v>201</v>
      </c>
      <c r="E3202" t="s">
        <v>95</v>
      </c>
      <c r="F3202">
        <v>80002</v>
      </c>
      <c r="G3202" t="s">
        <v>292</v>
      </c>
      <c r="H3202" t="s">
        <v>80</v>
      </c>
      <c r="I3202" t="s">
        <v>81</v>
      </c>
      <c r="J3202" t="s">
        <v>82</v>
      </c>
      <c r="K3202" t="s">
        <v>38</v>
      </c>
      <c r="L3202" t="s">
        <v>111</v>
      </c>
      <c r="M3202" t="s">
        <v>83</v>
      </c>
      <c r="N3202" s="11" t="s">
        <v>84</v>
      </c>
      <c r="O3202" s="11" t="s">
        <v>2274</v>
      </c>
      <c r="P3202">
        <v>-6</v>
      </c>
      <c r="Q3202">
        <v>0</v>
      </c>
      <c r="R3202">
        <v>853.62</v>
      </c>
      <c r="S3202">
        <v>0</v>
      </c>
      <c r="T3202">
        <v>853.62</v>
      </c>
    </row>
    <row r="3203" spans="1:20" x14ac:dyDescent="0.25">
      <c r="A3203" t="s">
        <v>75</v>
      </c>
      <c r="B3203" t="s">
        <v>107</v>
      </c>
      <c r="C3203" t="s">
        <v>26</v>
      </c>
      <c r="D3203" t="s">
        <v>108</v>
      </c>
      <c r="E3203" t="s">
        <v>109</v>
      </c>
      <c r="F3203">
        <v>28270</v>
      </c>
      <c r="G3203" t="s">
        <v>402</v>
      </c>
      <c r="H3203" t="s">
        <v>80</v>
      </c>
      <c r="I3203" t="s">
        <v>81</v>
      </c>
      <c r="J3203" t="s">
        <v>365</v>
      </c>
      <c r="K3203" t="s">
        <v>39</v>
      </c>
      <c r="L3203" t="s">
        <v>39</v>
      </c>
      <c r="M3203" t="s">
        <v>92</v>
      </c>
      <c r="N3203" s="11" t="s">
        <v>84</v>
      </c>
      <c r="O3203" s="11" t="s">
        <v>2274</v>
      </c>
      <c r="P3203">
        <v>0</v>
      </c>
      <c r="Q3203">
        <v>1</v>
      </c>
      <c r="R3203">
        <v>0</v>
      </c>
      <c r="S3203">
        <v>295</v>
      </c>
      <c r="T3203">
        <v>-295</v>
      </c>
    </row>
    <row r="3204" spans="1:20" x14ac:dyDescent="0.25">
      <c r="A3204" t="s">
        <v>75</v>
      </c>
      <c r="B3204" t="s">
        <v>847</v>
      </c>
      <c r="C3204" t="s">
        <v>26</v>
      </c>
      <c r="D3204" t="s">
        <v>848</v>
      </c>
      <c r="E3204" t="s">
        <v>105</v>
      </c>
      <c r="F3204">
        <v>29910</v>
      </c>
      <c r="G3204" t="s">
        <v>1406</v>
      </c>
      <c r="H3204" t="s">
        <v>80</v>
      </c>
      <c r="I3204" t="s">
        <v>81</v>
      </c>
      <c r="J3204" t="s">
        <v>90</v>
      </c>
      <c r="K3204" t="s">
        <v>51</v>
      </c>
      <c r="L3204" t="s">
        <v>250</v>
      </c>
      <c r="M3204" t="s">
        <v>92</v>
      </c>
      <c r="N3204" s="11" t="s">
        <v>84</v>
      </c>
      <c r="O3204" s="11" t="s">
        <v>2274</v>
      </c>
      <c r="P3204">
        <v>0</v>
      </c>
      <c r="Q3204">
        <v>3</v>
      </c>
      <c r="R3204">
        <v>0</v>
      </c>
      <c r="S3204">
        <v>389.52</v>
      </c>
      <c r="T3204">
        <v>-389.52</v>
      </c>
    </row>
    <row r="3205" spans="1:20" x14ac:dyDescent="0.25">
      <c r="A3205" t="s">
        <v>75</v>
      </c>
      <c r="B3205" t="s">
        <v>1219</v>
      </c>
      <c r="C3205" t="s">
        <v>28</v>
      </c>
      <c r="D3205" t="s">
        <v>1220</v>
      </c>
      <c r="E3205" t="s">
        <v>95</v>
      </c>
      <c r="F3205">
        <v>80235</v>
      </c>
      <c r="G3205" t="s">
        <v>334</v>
      </c>
      <c r="H3205" t="s">
        <v>246</v>
      </c>
      <c r="I3205" t="s">
        <v>281</v>
      </c>
      <c r="J3205" t="s">
        <v>90</v>
      </c>
      <c r="K3205" t="s">
        <v>42</v>
      </c>
      <c r="L3205" t="s">
        <v>91</v>
      </c>
      <c r="M3205" t="s">
        <v>92</v>
      </c>
      <c r="N3205" s="11" t="s">
        <v>84</v>
      </c>
      <c r="O3205" s="11" t="s">
        <v>2274</v>
      </c>
      <c r="P3205">
        <v>0</v>
      </c>
      <c r="Q3205">
        <v>8</v>
      </c>
      <c r="R3205">
        <v>0</v>
      </c>
      <c r="S3205">
        <v>14</v>
      </c>
      <c r="T3205">
        <v>-14</v>
      </c>
    </row>
    <row r="3206" spans="1:20" x14ac:dyDescent="0.25">
      <c r="A3206" t="s">
        <v>75</v>
      </c>
      <c r="B3206" t="s">
        <v>157</v>
      </c>
      <c r="C3206" t="s">
        <v>21</v>
      </c>
      <c r="D3206" t="s">
        <v>158</v>
      </c>
      <c r="E3206" t="s">
        <v>159</v>
      </c>
      <c r="F3206">
        <v>66205</v>
      </c>
      <c r="G3206" t="s">
        <v>1046</v>
      </c>
      <c r="H3206" t="s">
        <v>80</v>
      </c>
      <c r="I3206" t="s">
        <v>81</v>
      </c>
      <c r="J3206" t="s">
        <v>82</v>
      </c>
      <c r="K3206" t="s">
        <v>53</v>
      </c>
      <c r="L3206" t="s">
        <v>248</v>
      </c>
      <c r="M3206" t="s">
        <v>83</v>
      </c>
      <c r="N3206" s="11" t="s">
        <v>84</v>
      </c>
      <c r="O3206" s="11" t="s">
        <v>2274</v>
      </c>
      <c r="P3206">
        <v>-8</v>
      </c>
      <c r="Q3206">
        <v>0</v>
      </c>
      <c r="R3206">
        <v>274</v>
      </c>
      <c r="S3206">
        <v>0</v>
      </c>
      <c r="T3206">
        <v>274</v>
      </c>
    </row>
    <row r="3207" spans="1:20" x14ac:dyDescent="0.25">
      <c r="A3207" t="s">
        <v>75</v>
      </c>
      <c r="B3207" t="s">
        <v>200</v>
      </c>
      <c r="C3207" t="s">
        <v>28</v>
      </c>
      <c r="D3207" t="s">
        <v>201</v>
      </c>
      <c r="E3207" t="s">
        <v>95</v>
      </c>
      <c r="F3207">
        <v>80002</v>
      </c>
      <c r="G3207" t="s">
        <v>177</v>
      </c>
      <c r="H3207" t="s">
        <v>80</v>
      </c>
      <c r="I3207" t="s">
        <v>81</v>
      </c>
      <c r="J3207" t="s">
        <v>82</v>
      </c>
      <c r="K3207" t="s">
        <v>42</v>
      </c>
      <c r="L3207" t="s">
        <v>91</v>
      </c>
      <c r="M3207" t="s">
        <v>83</v>
      </c>
      <c r="N3207" s="11" t="s">
        <v>84</v>
      </c>
      <c r="O3207" s="11" t="s">
        <v>2274</v>
      </c>
      <c r="P3207">
        <v>1</v>
      </c>
      <c r="Q3207">
        <v>0</v>
      </c>
      <c r="R3207">
        <v>313.41000000000003</v>
      </c>
      <c r="S3207">
        <v>0</v>
      </c>
      <c r="T3207">
        <v>313.41000000000003</v>
      </c>
    </row>
    <row r="3208" spans="1:20" x14ac:dyDescent="0.25">
      <c r="A3208" t="s">
        <v>75</v>
      </c>
      <c r="B3208" t="s">
        <v>1284</v>
      </c>
      <c r="C3208" t="s">
        <v>27</v>
      </c>
      <c r="D3208" t="s">
        <v>237</v>
      </c>
      <c r="E3208" t="s">
        <v>114</v>
      </c>
      <c r="F3208">
        <v>34243</v>
      </c>
      <c r="G3208" t="s">
        <v>1155</v>
      </c>
      <c r="H3208" t="s">
        <v>80</v>
      </c>
      <c r="I3208" t="s">
        <v>81</v>
      </c>
      <c r="J3208" t="s">
        <v>82</v>
      </c>
      <c r="K3208" t="s">
        <v>38</v>
      </c>
      <c r="L3208" t="s">
        <v>129</v>
      </c>
      <c r="M3208" t="s">
        <v>83</v>
      </c>
      <c r="N3208" s="11" t="s">
        <v>84</v>
      </c>
      <c r="O3208" s="11" t="s">
        <v>2274</v>
      </c>
      <c r="P3208">
        <v>-6</v>
      </c>
      <c r="Q3208">
        <v>0</v>
      </c>
      <c r="R3208">
        <v>1853.94</v>
      </c>
      <c r="S3208">
        <v>0</v>
      </c>
      <c r="T3208">
        <v>1853.94</v>
      </c>
    </row>
    <row r="3209" spans="1:20" x14ac:dyDescent="0.25">
      <c r="A3209" t="s">
        <v>75</v>
      </c>
      <c r="B3209" t="s">
        <v>203</v>
      </c>
      <c r="C3209" t="s">
        <v>22</v>
      </c>
      <c r="D3209" t="s">
        <v>204</v>
      </c>
      <c r="E3209" t="s">
        <v>78</v>
      </c>
      <c r="F3209">
        <v>18436</v>
      </c>
      <c r="G3209" t="s">
        <v>1189</v>
      </c>
      <c r="H3209" t="s">
        <v>80</v>
      </c>
      <c r="I3209" t="s">
        <v>164</v>
      </c>
      <c r="J3209" t="s">
        <v>90</v>
      </c>
      <c r="K3209" t="s">
        <v>44</v>
      </c>
      <c r="L3209" t="s">
        <v>144</v>
      </c>
      <c r="M3209" t="s">
        <v>92</v>
      </c>
      <c r="N3209" s="11" t="s">
        <v>84</v>
      </c>
      <c r="O3209" s="11" t="s">
        <v>2274</v>
      </c>
      <c r="P3209">
        <v>0</v>
      </c>
      <c r="Q3209">
        <v>-57</v>
      </c>
      <c r="R3209">
        <v>0</v>
      </c>
      <c r="S3209">
        <v>1185.5999999999999</v>
      </c>
      <c r="T3209">
        <v>-1185.5999999999999</v>
      </c>
    </row>
    <row r="3210" spans="1:20" x14ac:dyDescent="0.25">
      <c r="A3210" t="s">
        <v>75</v>
      </c>
      <c r="B3210" t="s">
        <v>1028</v>
      </c>
      <c r="C3210" t="s">
        <v>28</v>
      </c>
      <c r="D3210" t="s">
        <v>1029</v>
      </c>
      <c r="E3210" t="s">
        <v>95</v>
      </c>
      <c r="F3210">
        <v>81621</v>
      </c>
      <c r="G3210" t="s">
        <v>1789</v>
      </c>
      <c r="H3210" t="s">
        <v>133</v>
      </c>
      <c r="I3210" t="s">
        <v>81</v>
      </c>
      <c r="J3210" t="s">
        <v>82</v>
      </c>
      <c r="K3210" t="s">
        <v>44</v>
      </c>
      <c r="L3210" t="s">
        <v>144</v>
      </c>
      <c r="M3210" t="s">
        <v>83</v>
      </c>
      <c r="N3210" s="11" t="s">
        <v>84</v>
      </c>
      <c r="O3210" s="11" t="s">
        <v>2274</v>
      </c>
      <c r="P3210">
        <v>-12</v>
      </c>
      <c r="Q3210">
        <v>0</v>
      </c>
      <c r="R3210">
        <v>304.8</v>
      </c>
      <c r="S3210">
        <v>0</v>
      </c>
      <c r="T3210">
        <v>304.8</v>
      </c>
    </row>
    <row r="3211" spans="1:20" x14ac:dyDescent="0.25">
      <c r="A3211" t="s">
        <v>75</v>
      </c>
      <c r="B3211" t="s">
        <v>258</v>
      </c>
      <c r="C3211" t="s">
        <v>28</v>
      </c>
      <c r="D3211" t="s">
        <v>259</v>
      </c>
      <c r="E3211" t="s">
        <v>95</v>
      </c>
      <c r="F3211">
        <v>80222</v>
      </c>
      <c r="G3211" t="s">
        <v>1657</v>
      </c>
      <c r="H3211" t="s">
        <v>80</v>
      </c>
      <c r="I3211" t="s">
        <v>81</v>
      </c>
      <c r="J3211" t="s">
        <v>90</v>
      </c>
      <c r="K3211" t="s">
        <v>42</v>
      </c>
      <c r="L3211" t="s">
        <v>91</v>
      </c>
      <c r="M3211" t="s">
        <v>188</v>
      </c>
      <c r="N3211" s="11" t="s">
        <v>84</v>
      </c>
      <c r="O3211" s="11" t="s">
        <v>2274</v>
      </c>
      <c r="P3211">
        <v>0</v>
      </c>
      <c r="Q3211">
        <v>9</v>
      </c>
      <c r="R3211">
        <v>0</v>
      </c>
      <c r="S3211">
        <v>931.14</v>
      </c>
      <c r="T3211">
        <v>-931.14</v>
      </c>
    </row>
    <row r="3212" spans="1:20" x14ac:dyDescent="0.25">
      <c r="A3212" t="s">
        <v>75</v>
      </c>
      <c r="B3212" t="s">
        <v>1011</v>
      </c>
      <c r="C3212" t="s">
        <v>28</v>
      </c>
      <c r="D3212" t="s">
        <v>1012</v>
      </c>
      <c r="E3212" t="s">
        <v>295</v>
      </c>
      <c r="F3212">
        <v>84098</v>
      </c>
      <c r="G3212" t="s">
        <v>110</v>
      </c>
      <c r="H3212" t="s">
        <v>80</v>
      </c>
      <c r="I3212" t="s">
        <v>81</v>
      </c>
      <c r="J3212" t="s">
        <v>90</v>
      </c>
      <c r="K3212" t="s">
        <v>38</v>
      </c>
      <c r="L3212" t="s">
        <v>111</v>
      </c>
      <c r="M3212" t="s">
        <v>92</v>
      </c>
      <c r="N3212" s="11" t="s">
        <v>84</v>
      </c>
      <c r="O3212" s="11" t="s">
        <v>2274</v>
      </c>
      <c r="P3212">
        <v>0</v>
      </c>
      <c r="Q3212">
        <v>1</v>
      </c>
      <c r="R3212">
        <v>0</v>
      </c>
      <c r="S3212">
        <v>116.4</v>
      </c>
      <c r="T3212">
        <v>-116.4</v>
      </c>
    </row>
    <row r="3213" spans="1:20" x14ac:dyDescent="0.25">
      <c r="A3213" t="s">
        <v>75</v>
      </c>
      <c r="B3213" t="s">
        <v>750</v>
      </c>
      <c r="C3213" t="s">
        <v>22</v>
      </c>
      <c r="D3213" t="s">
        <v>751</v>
      </c>
      <c r="E3213" t="s">
        <v>78</v>
      </c>
      <c r="F3213">
        <v>19406</v>
      </c>
      <c r="G3213" t="s">
        <v>388</v>
      </c>
      <c r="H3213" t="s">
        <v>80</v>
      </c>
      <c r="I3213" t="s">
        <v>81</v>
      </c>
      <c r="J3213" t="s">
        <v>90</v>
      </c>
      <c r="K3213" t="s">
        <v>38</v>
      </c>
      <c r="L3213" t="s">
        <v>111</v>
      </c>
      <c r="M3213" t="s">
        <v>92</v>
      </c>
      <c r="N3213" s="11" t="s">
        <v>84</v>
      </c>
      <c r="O3213" s="11" t="s">
        <v>2274</v>
      </c>
      <c r="P3213">
        <v>0</v>
      </c>
      <c r="Q3213">
        <v>2</v>
      </c>
      <c r="R3213">
        <v>0</v>
      </c>
      <c r="S3213">
        <v>331.1</v>
      </c>
      <c r="T3213">
        <v>-331.1</v>
      </c>
    </row>
    <row r="3214" spans="1:20" x14ac:dyDescent="0.25">
      <c r="A3214" t="s">
        <v>75</v>
      </c>
      <c r="B3214" t="s">
        <v>432</v>
      </c>
      <c r="C3214" t="s">
        <v>25</v>
      </c>
      <c r="D3214" t="s">
        <v>433</v>
      </c>
      <c r="E3214" t="s">
        <v>186</v>
      </c>
      <c r="F3214">
        <v>11023</v>
      </c>
      <c r="G3214" t="s">
        <v>1400</v>
      </c>
      <c r="H3214" t="s">
        <v>80</v>
      </c>
      <c r="I3214" t="s">
        <v>81</v>
      </c>
      <c r="J3214" t="s">
        <v>90</v>
      </c>
      <c r="K3214" t="s">
        <v>51</v>
      </c>
      <c r="L3214" t="s">
        <v>250</v>
      </c>
      <c r="M3214" t="s">
        <v>92</v>
      </c>
      <c r="N3214" s="11" t="s">
        <v>84</v>
      </c>
      <c r="O3214" s="11" t="s">
        <v>2274</v>
      </c>
      <c r="P3214">
        <v>0</v>
      </c>
      <c r="Q3214">
        <v>10</v>
      </c>
      <c r="R3214">
        <v>0</v>
      </c>
      <c r="S3214">
        <v>165.9</v>
      </c>
      <c r="T3214">
        <v>-165.9</v>
      </c>
    </row>
    <row r="3215" spans="1:20" x14ac:dyDescent="0.25">
      <c r="A3215" t="s">
        <v>75</v>
      </c>
      <c r="B3215" t="s">
        <v>171</v>
      </c>
      <c r="C3215" t="s">
        <v>19</v>
      </c>
      <c r="D3215" t="s">
        <v>172</v>
      </c>
      <c r="E3215" t="s">
        <v>147</v>
      </c>
      <c r="F3215">
        <v>85260</v>
      </c>
      <c r="G3215" t="s">
        <v>1767</v>
      </c>
      <c r="H3215" t="s">
        <v>80</v>
      </c>
      <c r="I3215" t="s">
        <v>81</v>
      </c>
      <c r="J3215" t="s">
        <v>82</v>
      </c>
      <c r="K3215" t="s">
        <v>44</v>
      </c>
      <c r="L3215" t="s">
        <v>144</v>
      </c>
      <c r="M3215" t="s">
        <v>83</v>
      </c>
      <c r="N3215" s="11" t="s">
        <v>84</v>
      </c>
      <c r="O3215" s="11" t="s">
        <v>2274</v>
      </c>
      <c r="P3215">
        <v>-21</v>
      </c>
      <c r="Q3215">
        <v>0</v>
      </c>
      <c r="R3215">
        <v>250.95</v>
      </c>
      <c r="S3215">
        <v>0</v>
      </c>
      <c r="T3215">
        <v>250.95</v>
      </c>
    </row>
    <row r="3216" spans="1:20" x14ac:dyDescent="0.25">
      <c r="A3216" t="s">
        <v>75</v>
      </c>
      <c r="B3216" t="s">
        <v>717</v>
      </c>
      <c r="C3216" t="s">
        <v>27</v>
      </c>
      <c r="D3216" t="s">
        <v>648</v>
      </c>
      <c r="E3216" t="s">
        <v>114</v>
      </c>
      <c r="F3216">
        <v>32811</v>
      </c>
      <c r="G3216" t="s">
        <v>1239</v>
      </c>
      <c r="H3216" t="s">
        <v>80</v>
      </c>
      <c r="I3216" t="s">
        <v>281</v>
      </c>
      <c r="J3216" t="s">
        <v>82</v>
      </c>
      <c r="K3216" t="s">
        <v>42</v>
      </c>
      <c r="L3216" t="s">
        <v>91</v>
      </c>
      <c r="M3216" t="s">
        <v>83</v>
      </c>
      <c r="N3216" s="11" t="s">
        <v>84</v>
      </c>
      <c r="O3216" s="11" t="s">
        <v>2274</v>
      </c>
      <c r="P3216">
        <v>0</v>
      </c>
      <c r="Q3216">
        <v>0</v>
      </c>
      <c r="R3216">
        <v>-274.39999999999998</v>
      </c>
      <c r="S3216">
        <v>0</v>
      </c>
      <c r="T3216">
        <v>-274.39999999999998</v>
      </c>
    </row>
    <row r="3217" spans="1:20" x14ac:dyDescent="0.25">
      <c r="A3217" t="s">
        <v>75</v>
      </c>
      <c r="B3217" t="s">
        <v>496</v>
      </c>
      <c r="C3217" t="s">
        <v>26</v>
      </c>
      <c r="D3217" t="s">
        <v>497</v>
      </c>
      <c r="E3217" t="s">
        <v>105</v>
      </c>
      <c r="F3217">
        <v>29407</v>
      </c>
      <c r="G3217" t="s">
        <v>692</v>
      </c>
      <c r="H3217" t="s">
        <v>80</v>
      </c>
      <c r="I3217" t="s">
        <v>281</v>
      </c>
      <c r="J3217" t="s">
        <v>82</v>
      </c>
      <c r="K3217" t="s">
        <v>42</v>
      </c>
      <c r="L3217" t="s">
        <v>97</v>
      </c>
      <c r="M3217" t="s">
        <v>83</v>
      </c>
      <c r="N3217" s="11" t="s">
        <v>84</v>
      </c>
      <c r="O3217" s="11" t="s">
        <v>2274</v>
      </c>
      <c r="P3217">
        <v>-24</v>
      </c>
      <c r="Q3217">
        <v>0</v>
      </c>
      <c r="R3217">
        <v>36.96</v>
      </c>
      <c r="S3217">
        <v>0</v>
      </c>
      <c r="T3217">
        <v>36.96</v>
      </c>
    </row>
    <row r="3218" spans="1:20" x14ac:dyDescent="0.25">
      <c r="A3218" t="s">
        <v>75</v>
      </c>
      <c r="B3218" t="s">
        <v>527</v>
      </c>
      <c r="C3218" t="s">
        <v>28</v>
      </c>
      <c r="D3218" t="s">
        <v>528</v>
      </c>
      <c r="E3218" t="s">
        <v>95</v>
      </c>
      <c r="F3218">
        <v>80128</v>
      </c>
      <c r="G3218" t="s">
        <v>1790</v>
      </c>
      <c r="H3218" t="s">
        <v>80</v>
      </c>
      <c r="I3218" t="s">
        <v>81</v>
      </c>
      <c r="J3218" t="s">
        <v>90</v>
      </c>
      <c r="K3218" t="s">
        <v>53</v>
      </c>
      <c r="L3218" t="s">
        <v>675</v>
      </c>
      <c r="M3218" t="s">
        <v>92</v>
      </c>
      <c r="N3218" s="11" t="s">
        <v>84</v>
      </c>
      <c r="O3218" s="11" t="s">
        <v>2274</v>
      </c>
      <c r="P3218">
        <v>0</v>
      </c>
      <c r="Q3218">
        <v>2</v>
      </c>
      <c r="R3218">
        <v>0</v>
      </c>
      <c r="S3218">
        <v>1116.5999999999999</v>
      </c>
      <c r="T3218">
        <v>-1116.5999999999999</v>
      </c>
    </row>
    <row r="3219" spans="1:20" x14ac:dyDescent="0.25">
      <c r="A3219" t="s">
        <v>75</v>
      </c>
      <c r="B3219" t="s">
        <v>269</v>
      </c>
      <c r="C3219" t="s">
        <v>27</v>
      </c>
      <c r="D3219" t="s">
        <v>270</v>
      </c>
      <c r="E3219" t="s">
        <v>114</v>
      </c>
      <c r="F3219">
        <v>33813</v>
      </c>
      <c r="G3219" t="s">
        <v>217</v>
      </c>
      <c r="H3219" t="s">
        <v>80</v>
      </c>
      <c r="I3219" t="s">
        <v>81</v>
      </c>
      <c r="J3219" t="s">
        <v>90</v>
      </c>
      <c r="K3219" t="s">
        <v>36</v>
      </c>
      <c r="L3219" t="s">
        <v>36</v>
      </c>
      <c r="M3219" t="s">
        <v>92</v>
      </c>
      <c r="N3219" s="11" t="s">
        <v>84</v>
      </c>
      <c r="O3219" s="11" t="s">
        <v>2274</v>
      </c>
      <c r="P3219">
        <v>0</v>
      </c>
      <c r="Q3219">
        <v>2</v>
      </c>
      <c r="R3219">
        <v>0</v>
      </c>
      <c r="S3219">
        <v>238.78</v>
      </c>
      <c r="T3219">
        <v>-238.78</v>
      </c>
    </row>
    <row r="3220" spans="1:20" x14ac:dyDescent="0.25">
      <c r="A3220" t="s">
        <v>75</v>
      </c>
      <c r="B3220" t="s">
        <v>1139</v>
      </c>
      <c r="C3220" t="s">
        <v>28</v>
      </c>
      <c r="D3220" t="s">
        <v>1140</v>
      </c>
      <c r="E3220" t="s">
        <v>95</v>
      </c>
      <c r="F3220">
        <v>80102</v>
      </c>
      <c r="G3220" t="s">
        <v>1791</v>
      </c>
      <c r="H3220" t="s">
        <v>688</v>
      </c>
      <c r="I3220" t="s">
        <v>81</v>
      </c>
      <c r="J3220" t="s">
        <v>90</v>
      </c>
      <c r="K3220" t="s">
        <v>37</v>
      </c>
      <c r="L3220" t="s">
        <v>689</v>
      </c>
      <c r="M3220" t="s">
        <v>92</v>
      </c>
      <c r="N3220" s="11" t="s">
        <v>84</v>
      </c>
      <c r="O3220" s="11" t="s">
        <v>2274</v>
      </c>
      <c r="P3220">
        <v>0</v>
      </c>
      <c r="Q3220">
        <v>0</v>
      </c>
      <c r="R3220">
        <v>66</v>
      </c>
      <c r="S3220">
        <v>0</v>
      </c>
      <c r="T3220">
        <v>66</v>
      </c>
    </row>
    <row r="3221" spans="1:20" x14ac:dyDescent="0.25">
      <c r="A3221" t="s">
        <v>75</v>
      </c>
      <c r="B3221" t="s">
        <v>125</v>
      </c>
      <c r="C3221" t="s">
        <v>29</v>
      </c>
      <c r="D3221" t="s">
        <v>126</v>
      </c>
      <c r="E3221" t="s">
        <v>100</v>
      </c>
      <c r="F3221">
        <v>46567</v>
      </c>
      <c r="G3221" t="s">
        <v>550</v>
      </c>
      <c r="H3221" t="s">
        <v>80</v>
      </c>
      <c r="I3221" t="s">
        <v>81</v>
      </c>
      <c r="J3221" t="s">
        <v>82</v>
      </c>
      <c r="K3221" t="s">
        <v>38</v>
      </c>
      <c r="L3221" t="s">
        <v>111</v>
      </c>
      <c r="M3221" t="s">
        <v>83</v>
      </c>
      <c r="N3221" s="11" t="s">
        <v>84</v>
      </c>
      <c r="O3221" s="11" t="s">
        <v>2274</v>
      </c>
      <c r="P3221">
        <v>-1</v>
      </c>
      <c r="Q3221">
        <v>0</v>
      </c>
      <c r="R3221">
        <v>211.6</v>
      </c>
      <c r="S3221">
        <v>0</v>
      </c>
      <c r="T3221">
        <v>211.6</v>
      </c>
    </row>
    <row r="3222" spans="1:20" x14ac:dyDescent="0.25">
      <c r="A3222" t="s">
        <v>75</v>
      </c>
      <c r="B3222" t="s">
        <v>561</v>
      </c>
      <c r="C3222" t="s">
        <v>19</v>
      </c>
      <c r="D3222" t="s">
        <v>562</v>
      </c>
      <c r="E3222" t="s">
        <v>147</v>
      </c>
      <c r="F3222">
        <v>85255</v>
      </c>
      <c r="G3222" t="s">
        <v>263</v>
      </c>
      <c r="H3222" t="s">
        <v>80</v>
      </c>
      <c r="I3222" t="s">
        <v>81</v>
      </c>
      <c r="J3222" t="s">
        <v>90</v>
      </c>
      <c r="K3222" t="s">
        <v>53</v>
      </c>
      <c r="L3222" t="s">
        <v>165</v>
      </c>
      <c r="M3222" t="s">
        <v>92</v>
      </c>
      <c r="N3222" s="11" t="s">
        <v>84</v>
      </c>
      <c r="O3222" s="11" t="s">
        <v>2274</v>
      </c>
      <c r="P3222">
        <v>0</v>
      </c>
      <c r="Q3222">
        <v>0</v>
      </c>
      <c r="R3222">
        <v>0</v>
      </c>
      <c r="S3222">
        <v>-264</v>
      </c>
      <c r="T3222">
        <v>264</v>
      </c>
    </row>
    <row r="3223" spans="1:20" x14ac:dyDescent="0.25">
      <c r="A3223" t="s">
        <v>75</v>
      </c>
      <c r="B3223" t="s">
        <v>700</v>
      </c>
      <c r="C3223" t="s">
        <v>27</v>
      </c>
      <c r="D3223" t="s">
        <v>648</v>
      </c>
      <c r="E3223" t="s">
        <v>114</v>
      </c>
      <c r="F3223">
        <v>32811</v>
      </c>
      <c r="G3223" t="s">
        <v>1103</v>
      </c>
      <c r="H3223" t="s">
        <v>80</v>
      </c>
      <c r="I3223" t="s">
        <v>81</v>
      </c>
      <c r="J3223" t="s">
        <v>90</v>
      </c>
      <c r="K3223" t="s">
        <v>42</v>
      </c>
      <c r="L3223" t="s">
        <v>91</v>
      </c>
      <c r="M3223" t="s">
        <v>92</v>
      </c>
      <c r="N3223" s="11" t="s">
        <v>84</v>
      </c>
      <c r="O3223" s="11" t="s">
        <v>2274</v>
      </c>
      <c r="P3223">
        <v>0</v>
      </c>
      <c r="Q3223">
        <v>25</v>
      </c>
      <c r="R3223">
        <v>0</v>
      </c>
      <c r="S3223">
        <v>94.5</v>
      </c>
      <c r="T3223">
        <v>-94.5</v>
      </c>
    </row>
    <row r="3224" spans="1:20" x14ac:dyDescent="0.25">
      <c r="A3224" t="s">
        <v>75</v>
      </c>
      <c r="B3224" t="s">
        <v>171</v>
      </c>
      <c r="C3224" t="s">
        <v>23</v>
      </c>
      <c r="D3224" t="s">
        <v>513</v>
      </c>
      <c r="E3224" t="s">
        <v>176</v>
      </c>
      <c r="F3224">
        <v>98005</v>
      </c>
      <c r="G3224" t="s">
        <v>264</v>
      </c>
      <c r="H3224" t="s">
        <v>80</v>
      </c>
      <c r="I3224" t="s">
        <v>281</v>
      </c>
      <c r="J3224" t="s">
        <v>90</v>
      </c>
      <c r="K3224" t="s">
        <v>42</v>
      </c>
      <c r="L3224" t="s">
        <v>91</v>
      </c>
      <c r="M3224" t="s">
        <v>92</v>
      </c>
      <c r="N3224" s="11" t="s">
        <v>84</v>
      </c>
      <c r="O3224" s="11" t="s">
        <v>2274</v>
      </c>
      <c r="P3224">
        <v>0</v>
      </c>
      <c r="Q3224">
        <v>126</v>
      </c>
      <c r="R3224">
        <v>0</v>
      </c>
      <c r="S3224">
        <v>1223.04</v>
      </c>
      <c r="T3224">
        <v>-1223.04</v>
      </c>
    </row>
    <row r="3225" spans="1:20" x14ac:dyDescent="0.25">
      <c r="A3225" t="s">
        <v>75</v>
      </c>
      <c r="B3225" t="s">
        <v>1345</v>
      </c>
      <c r="C3225" t="s">
        <v>18</v>
      </c>
      <c r="D3225" t="s">
        <v>1346</v>
      </c>
      <c r="E3225" t="s">
        <v>926</v>
      </c>
      <c r="F3225">
        <v>73120</v>
      </c>
      <c r="G3225" t="s">
        <v>224</v>
      </c>
      <c r="H3225" t="s">
        <v>80</v>
      </c>
      <c r="I3225" t="s">
        <v>81</v>
      </c>
      <c r="J3225" t="s">
        <v>82</v>
      </c>
      <c r="K3225" t="s">
        <v>38</v>
      </c>
      <c r="L3225" t="s">
        <v>111</v>
      </c>
      <c r="M3225" t="s">
        <v>83</v>
      </c>
      <c r="N3225" s="11" t="s">
        <v>84</v>
      </c>
      <c r="O3225" s="11" t="s">
        <v>2274</v>
      </c>
      <c r="P3225">
        <v>-4</v>
      </c>
      <c r="Q3225">
        <v>0</v>
      </c>
      <c r="R3225">
        <v>460.8</v>
      </c>
      <c r="S3225">
        <v>0</v>
      </c>
      <c r="T3225">
        <v>460.8</v>
      </c>
    </row>
    <row r="3226" spans="1:20" x14ac:dyDescent="0.25">
      <c r="A3226" t="s">
        <v>75</v>
      </c>
      <c r="B3226" t="s">
        <v>1258</v>
      </c>
      <c r="C3226" t="s">
        <v>23</v>
      </c>
      <c r="D3226" t="s">
        <v>1259</v>
      </c>
      <c r="E3226" t="s">
        <v>327</v>
      </c>
      <c r="F3226">
        <v>97301</v>
      </c>
      <c r="G3226" t="s">
        <v>817</v>
      </c>
      <c r="H3226" t="s">
        <v>80</v>
      </c>
      <c r="I3226" t="s">
        <v>81</v>
      </c>
      <c r="J3226" t="s">
        <v>82</v>
      </c>
      <c r="K3226" t="s">
        <v>53</v>
      </c>
      <c r="L3226" t="s">
        <v>193</v>
      </c>
      <c r="M3226" t="s">
        <v>83</v>
      </c>
      <c r="N3226" s="11" t="s">
        <v>84</v>
      </c>
      <c r="O3226" s="11" t="s">
        <v>2274</v>
      </c>
      <c r="P3226">
        <v>-8</v>
      </c>
      <c r="Q3226">
        <v>0</v>
      </c>
      <c r="R3226">
        <v>1223.2</v>
      </c>
      <c r="S3226">
        <v>0</v>
      </c>
      <c r="T3226">
        <v>1223.2</v>
      </c>
    </row>
    <row r="3227" spans="1:20" x14ac:dyDescent="0.25">
      <c r="A3227" t="s">
        <v>75</v>
      </c>
      <c r="B3227" t="s">
        <v>1028</v>
      </c>
      <c r="C3227" t="s">
        <v>28</v>
      </c>
      <c r="D3227" t="s">
        <v>1029</v>
      </c>
      <c r="E3227" t="s">
        <v>95</v>
      </c>
      <c r="F3227">
        <v>81621</v>
      </c>
      <c r="G3227" t="s">
        <v>453</v>
      </c>
      <c r="H3227" t="s">
        <v>80</v>
      </c>
      <c r="I3227" t="s">
        <v>89</v>
      </c>
      <c r="J3227" t="s">
        <v>90</v>
      </c>
      <c r="K3227" t="s">
        <v>42</v>
      </c>
      <c r="L3227" t="s">
        <v>91</v>
      </c>
      <c r="M3227" t="s">
        <v>92</v>
      </c>
      <c r="N3227" s="11" t="s">
        <v>84</v>
      </c>
      <c r="O3227" s="11" t="s">
        <v>2274</v>
      </c>
      <c r="P3227">
        <v>0</v>
      </c>
      <c r="Q3227">
        <v>1</v>
      </c>
      <c r="R3227">
        <v>0</v>
      </c>
      <c r="S3227">
        <v>10.89</v>
      </c>
      <c r="T3227">
        <v>-10.89</v>
      </c>
    </row>
    <row r="3228" spans="1:20" x14ac:dyDescent="0.25">
      <c r="A3228" t="s">
        <v>75</v>
      </c>
      <c r="B3228" t="s">
        <v>2185</v>
      </c>
      <c r="C3228" t="s">
        <v>19</v>
      </c>
      <c r="D3228" t="s">
        <v>1235</v>
      </c>
      <c r="E3228" t="s">
        <v>118</v>
      </c>
      <c r="F3228">
        <v>90046</v>
      </c>
      <c r="G3228" t="s">
        <v>323</v>
      </c>
      <c r="H3228" t="s">
        <v>80</v>
      </c>
      <c r="I3228" t="s">
        <v>81</v>
      </c>
      <c r="J3228" t="s">
        <v>90</v>
      </c>
      <c r="K3228" t="s">
        <v>51</v>
      </c>
      <c r="L3228" t="s">
        <v>250</v>
      </c>
      <c r="M3228" t="s">
        <v>92</v>
      </c>
      <c r="N3228" s="11" t="s">
        <v>84</v>
      </c>
      <c r="O3228" s="11" t="s">
        <v>2274</v>
      </c>
      <c r="P3228">
        <v>0</v>
      </c>
      <c r="Q3228">
        <v>1</v>
      </c>
      <c r="R3228">
        <v>0</v>
      </c>
      <c r="S3228">
        <v>59.35</v>
      </c>
      <c r="T3228">
        <v>-59.35</v>
      </c>
    </row>
    <row r="3229" spans="1:20" x14ac:dyDescent="0.25">
      <c r="A3229" t="s">
        <v>75</v>
      </c>
      <c r="B3229" t="s">
        <v>860</v>
      </c>
      <c r="C3229" t="s">
        <v>22</v>
      </c>
      <c r="D3229" t="s">
        <v>861</v>
      </c>
      <c r="E3229" t="s">
        <v>262</v>
      </c>
      <c r="F3229" t="s">
        <v>862</v>
      </c>
      <c r="G3229" t="s">
        <v>1439</v>
      </c>
      <c r="H3229" t="s">
        <v>80</v>
      </c>
      <c r="I3229" t="s">
        <v>81</v>
      </c>
      <c r="J3229" t="s">
        <v>82</v>
      </c>
      <c r="K3229" t="s">
        <v>44</v>
      </c>
      <c r="L3229" t="s">
        <v>149</v>
      </c>
      <c r="M3229" t="s">
        <v>83</v>
      </c>
      <c r="N3229" s="11" t="s">
        <v>84</v>
      </c>
      <c r="O3229" s="11" t="s">
        <v>2274</v>
      </c>
      <c r="P3229">
        <v>-4</v>
      </c>
      <c r="Q3229">
        <v>0</v>
      </c>
      <c r="R3229">
        <v>306.89999999999998</v>
      </c>
      <c r="S3229">
        <v>0</v>
      </c>
      <c r="T3229">
        <v>306.89999999999998</v>
      </c>
    </row>
    <row r="3230" spans="1:20" x14ac:dyDescent="0.25">
      <c r="A3230" t="s">
        <v>75</v>
      </c>
      <c r="B3230" t="s">
        <v>622</v>
      </c>
      <c r="C3230" t="s">
        <v>28</v>
      </c>
      <c r="D3230" t="s">
        <v>623</v>
      </c>
      <c r="E3230" t="s">
        <v>95</v>
      </c>
      <c r="F3230">
        <v>80126</v>
      </c>
      <c r="G3230" t="s">
        <v>450</v>
      </c>
      <c r="H3230" t="s">
        <v>80</v>
      </c>
      <c r="I3230" t="s">
        <v>81</v>
      </c>
      <c r="J3230" t="s">
        <v>90</v>
      </c>
      <c r="K3230" t="s">
        <v>51</v>
      </c>
      <c r="L3230" t="s">
        <v>250</v>
      </c>
      <c r="M3230" t="s">
        <v>92</v>
      </c>
      <c r="N3230" s="11" t="s">
        <v>84</v>
      </c>
      <c r="O3230" s="11" t="s">
        <v>2274</v>
      </c>
      <c r="P3230">
        <v>0</v>
      </c>
      <c r="Q3230">
        <v>1</v>
      </c>
      <c r="R3230">
        <v>0</v>
      </c>
      <c r="S3230">
        <v>15.5</v>
      </c>
      <c r="T3230">
        <v>-15.5</v>
      </c>
    </row>
    <row r="3231" spans="1:20" x14ac:dyDescent="0.25">
      <c r="A3231" t="s">
        <v>75</v>
      </c>
      <c r="B3231" t="s">
        <v>393</v>
      </c>
      <c r="C3231" t="s">
        <v>28</v>
      </c>
      <c r="D3231" t="s">
        <v>394</v>
      </c>
      <c r="E3231" t="s">
        <v>95</v>
      </c>
      <c r="F3231">
        <v>80611</v>
      </c>
      <c r="G3231" t="s">
        <v>1488</v>
      </c>
      <c r="H3231" t="s">
        <v>80</v>
      </c>
      <c r="I3231" t="s">
        <v>81</v>
      </c>
      <c r="J3231" t="s">
        <v>82</v>
      </c>
      <c r="K3231" t="s">
        <v>38</v>
      </c>
      <c r="L3231" t="s">
        <v>129</v>
      </c>
      <c r="M3231" t="s">
        <v>83</v>
      </c>
      <c r="N3231" s="11" t="s">
        <v>84</v>
      </c>
      <c r="O3231" s="11" t="s">
        <v>2274</v>
      </c>
      <c r="P3231">
        <v>2</v>
      </c>
      <c r="Q3231">
        <v>0</v>
      </c>
      <c r="R3231">
        <v>20.8</v>
      </c>
      <c r="S3231">
        <v>0</v>
      </c>
      <c r="T3231">
        <v>20.8</v>
      </c>
    </row>
    <row r="3232" spans="1:20" x14ac:dyDescent="0.25">
      <c r="A3232" t="s">
        <v>75</v>
      </c>
      <c r="B3232" t="s">
        <v>478</v>
      </c>
      <c r="C3232" t="s">
        <v>26</v>
      </c>
      <c r="D3232" t="s">
        <v>425</v>
      </c>
      <c r="E3232" t="s">
        <v>426</v>
      </c>
      <c r="F3232">
        <v>37210</v>
      </c>
      <c r="G3232" t="s">
        <v>1885</v>
      </c>
      <c r="H3232" t="s">
        <v>80</v>
      </c>
      <c r="I3232" t="s">
        <v>281</v>
      </c>
      <c r="J3232" t="s">
        <v>82</v>
      </c>
      <c r="K3232" t="s">
        <v>42</v>
      </c>
      <c r="L3232" t="s">
        <v>91</v>
      </c>
      <c r="M3232" t="s">
        <v>83</v>
      </c>
      <c r="N3232" s="11" t="s">
        <v>84</v>
      </c>
      <c r="O3232" s="11" t="s">
        <v>2274</v>
      </c>
      <c r="P3232">
        <v>-4</v>
      </c>
      <c r="Q3232">
        <v>0</v>
      </c>
      <c r="R3232">
        <v>385.6</v>
      </c>
      <c r="S3232">
        <v>0</v>
      </c>
      <c r="T3232">
        <v>385.6</v>
      </c>
    </row>
    <row r="3233" spans="1:20" x14ac:dyDescent="0.25">
      <c r="A3233" t="s">
        <v>75</v>
      </c>
      <c r="B3233" t="s">
        <v>161</v>
      </c>
      <c r="C3233" t="s">
        <v>22</v>
      </c>
      <c r="D3233" t="s">
        <v>162</v>
      </c>
      <c r="E3233" t="s">
        <v>122</v>
      </c>
      <c r="F3233">
        <v>20814</v>
      </c>
      <c r="G3233" t="s">
        <v>710</v>
      </c>
      <c r="H3233" t="s">
        <v>210</v>
      </c>
      <c r="I3233" t="s">
        <v>81</v>
      </c>
      <c r="J3233" t="s">
        <v>82</v>
      </c>
      <c r="K3233" t="s">
        <v>40</v>
      </c>
      <c r="L3233" t="s">
        <v>211</v>
      </c>
      <c r="M3233" t="s">
        <v>83</v>
      </c>
      <c r="N3233" s="11" t="s">
        <v>84</v>
      </c>
      <c r="O3233" s="11" t="s">
        <v>2274</v>
      </c>
      <c r="P3233">
        <v>-43</v>
      </c>
      <c r="Q3233">
        <v>0</v>
      </c>
      <c r="R3233">
        <v>11395</v>
      </c>
      <c r="S3233">
        <v>0</v>
      </c>
      <c r="T3233">
        <v>11395</v>
      </c>
    </row>
    <row r="3234" spans="1:20" x14ac:dyDescent="0.25">
      <c r="A3234" t="s">
        <v>75</v>
      </c>
      <c r="B3234" t="s">
        <v>107</v>
      </c>
      <c r="C3234" t="s">
        <v>26</v>
      </c>
      <c r="D3234" t="s">
        <v>108</v>
      </c>
      <c r="E3234" t="s">
        <v>109</v>
      </c>
      <c r="F3234">
        <v>28270</v>
      </c>
      <c r="G3234" t="s">
        <v>972</v>
      </c>
      <c r="H3234" t="s">
        <v>80</v>
      </c>
      <c r="I3234" t="s">
        <v>81</v>
      </c>
      <c r="J3234" t="s">
        <v>90</v>
      </c>
      <c r="K3234" t="s">
        <v>53</v>
      </c>
      <c r="L3234" t="s">
        <v>248</v>
      </c>
      <c r="M3234" t="s">
        <v>92</v>
      </c>
      <c r="N3234" s="11" t="s">
        <v>84</v>
      </c>
      <c r="O3234" s="11" t="s">
        <v>2274</v>
      </c>
      <c r="P3234">
        <v>0</v>
      </c>
      <c r="Q3234">
        <v>3</v>
      </c>
      <c r="R3234">
        <v>0</v>
      </c>
      <c r="S3234">
        <v>77.099999999999994</v>
      </c>
      <c r="T3234">
        <v>-77.099999999999994</v>
      </c>
    </row>
    <row r="3235" spans="1:20" x14ac:dyDescent="0.25">
      <c r="A3235" t="s">
        <v>75</v>
      </c>
      <c r="B3235" t="s">
        <v>1793</v>
      </c>
      <c r="C3235" t="s">
        <v>29</v>
      </c>
      <c r="D3235" t="s">
        <v>568</v>
      </c>
      <c r="E3235" t="s">
        <v>87</v>
      </c>
      <c r="F3235">
        <v>43235</v>
      </c>
      <c r="G3235" t="s">
        <v>373</v>
      </c>
      <c r="H3235" t="s">
        <v>80</v>
      </c>
      <c r="I3235" t="s">
        <v>81</v>
      </c>
      <c r="J3235" t="s">
        <v>90</v>
      </c>
      <c r="K3235" t="s">
        <v>38</v>
      </c>
      <c r="L3235" t="s">
        <v>111</v>
      </c>
      <c r="M3235" t="s">
        <v>92</v>
      </c>
      <c r="N3235" s="11" t="s">
        <v>84</v>
      </c>
      <c r="O3235" s="11" t="s">
        <v>2274</v>
      </c>
      <c r="P3235">
        <v>0</v>
      </c>
      <c r="Q3235">
        <v>1</v>
      </c>
      <c r="R3235">
        <v>0</v>
      </c>
      <c r="S3235">
        <v>0</v>
      </c>
      <c r="T3235">
        <v>0</v>
      </c>
    </row>
    <row r="3236" spans="1:20" x14ac:dyDescent="0.25">
      <c r="A3236" t="s">
        <v>75</v>
      </c>
      <c r="B3236" t="s">
        <v>167</v>
      </c>
      <c r="C3236" t="s">
        <v>28</v>
      </c>
      <c r="D3236" t="s">
        <v>168</v>
      </c>
      <c r="E3236" t="s">
        <v>95</v>
      </c>
      <c r="F3236">
        <v>80550</v>
      </c>
      <c r="G3236" t="s">
        <v>338</v>
      </c>
      <c r="H3236" t="s">
        <v>80</v>
      </c>
      <c r="I3236" t="s">
        <v>81</v>
      </c>
      <c r="J3236" t="s">
        <v>90</v>
      </c>
      <c r="K3236" t="s">
        <v>38</v>
      </c>
      <c r="L3236" t="s">
        <v>111</v>
      </c>
      <c r="M3236" t="s">
        <v>92</v>
      </c>
      <c r="N3236" s="11" t="s">
        <v>84</v>
      </c>
      <c r="O3236" s="11" t="s">
        <v>2274</v>
      </c>
      <c r="P3236">
        <v>0</v>
      </c>
      <c r="Q3236">
        <v>1</v>
      </c>
      <c r="R3236">
        <v>0</v>
      </c>
      <c r="S3236">
        <v>153.88</v>
      </c>
      <c r="T3236">
        <v>-153.88</v>
      </c>
    </row>
    <row r="3237" spans="1:20" x14ac:dyDescent="0.25">
      <c r="A3237" t="s">
        <v>75</v>
      </c>
      <c r="B3237" t="s">
        <v>677</v>
      </c>
      <c r="C3237" t="s">
        <v>28</v>
      </c>
      <c r="D3237" t="s">
        <v>678</v>
      </c>
      <c r="E3237" t="s">
        <v>95</v>
      </c>
      <c r="F3237">
        <v>80124</v>
      </c>
      <c r="G3237" t="s">
        <v>1009</v>
      </c>
      <c r="H3237" t="s">
        <v>80</v>
      </c>
      <c r="I3237" t="s">
        <v>81</v>
      </c>
      <c r="J3237" t="s">
        <v>82</v>
      </c>
      <c r="K3237" t="s">
        <v>42</v>
      </c>
      <c r="L3237" t="s">
        <v>91</v>
      </c>
      <c r="M3237" t="s">
        <v>83</v>
      </c>
      <c r="N3237" s="11" t="s">
        <v>84</v>
      </c>
      <c r="O3237" s="11" t="s">
        <v>2274</v>
      </c>
      <c r="P3237">
        <v>-1</v>
      </c>
      <c r="Q3237">
        <v>0</v>
      </c>
      <c r="R3237">
        <v>119.65</v>
      </c>
      <c r="S3237">
        <v>0</v>
      </c>
      <c r="T3237">
        <v>119.65</v>
      </c>
    </row>
    <row r="3238" spans="1:20" x14ac:dyDescent="0.25">
      <c r="A3238" t="s">
        <v>75</v>
      </c>
      <c r="B3238" t="s">
        <v>856</v>
      </c>
      <c r="C3238" t="s">
        <v>27</v>
      </c>
      <c r="D3238" t="s">
        <v>857</v>
      </c>
      <c r="E3238" t="s">
        <v>114</v>
      </c>
      <c r="F3238">
        <v>34229</v>
      </c>
      <c r="G3238" t="s">
        <v>2038</v>
      </c>
      <c r="H3238" t="s">
        <v>1207</v>
      </c>
      <c r="I3238" t="s">
        <v>81</v>
      </c>
      <c r="J3238" t="s">
        <v>365</v>
      </c>
      <c r="K3238" t="s">
        <v>43</v>
      </c>
      <c r="L3238" t="s">
        <v>43</v>
      </c>
      <c r="M3238" t="s">
        <v>83</v>
      </c>
      <c r="N3238" s="11" t="s">
        <v>84</v>
      </c>
      <c r="O3238" s="11" t="s">
        <v>2274</v>
      </c>
      <c r="P3238">
        <v>3</v>
      </c>
      <c r="Q3238">
        <v>0</v>
      </c>
      <c r="R3238">
        <v>48</v>
      </c>
      <c r="S3238">
        <v>0</v>
      </c>
      <c r="T3238">
        <v>48</v>
      </c>
    </row>
    <row r="3239" spans="1:20" x14ac:dyDescent="0.25">
      <c r="A3239" t="s">
        <v>75</v>
      </c>
      <c r="B3239" t="s">
        <v>1795</v>
      </c>
      <c r="C3239" t="s">
        <v>26</v>
      </c>
      <c r="D3239" t="s">
        <v>497</v>
      </c>
      <c r="E3239" t="s">
        <v>105</v>
      </c>
      <c r="F3239">
        <v>29407</v>
      </c>
      <c r="G3239" t="s">
        <v>292</v>
      </c>
      <c r="H3239" t="s">
        <v>80</v>
      </c>
      <c r="I3239" t="s">
        <v>81</v>
      </c>
      <c r="J3239" t="s">
        <v>82</v>
      </c>
      <c r="K3239" t="s">
        <v>38</v>
      </c>
      <c r="L3239" t="s">
        <v>111</v>
      </c>
      <c r="M3239" t="s">
        <v>83</v>
      </c>
      <c r="N3239" s="11" t="s">
        <v>84</v>
      </c>
      <c r="O3239" s="11" t="s">
        <v>2274</v>
      </c>
      <c r="P3239">
        <v>-3</v>
      </c>
      <c r="Q3239">
        <v>0</v>
      </c>
      <c r="R3239">
        <v>449.25</v>
      </c>
      <c r="S3239">
        <v>0</v>
      </c>
      <c r="T3239">
        <v>449.25</v>
      </c>
    </row>
    <row r="3240" spans="1:20" x14ac:dyDescent="0.25">
      <c r="A3240" t="s">
        <v>75</v>
      </c>
      <c r="B3240" t="s">
        <v>1614</v>
      </c>
      <c r="C3240" t="s">
        <v>25</v>
      </c>
      <c r="D3240" t="s">
        <v>1615</v>
      </c>
      <c r="E3240" t="s">
        <v>186</v>
      </c>
      <c r="F3240">
        <v>10027</v>
      </c>
      <c r="G3240" t="s">
        <v>1683</v>
      </c>
      <c r="H3240" t="s">
        <v>80</v>
      </c>
      <c r="I3240" t="s">
        <v>281</v>
      </c>
      <c r="J3240" t="s">
        <v>90</v>
      </c>
      <c r="K3240" t="s">
        <v>42</v>
      </c>
      <c r="L3240" t="s">
        <v>91</v>
      </c>
      <c r="M3240" t="s">
        <v>92</v>
      </c>
      <c r="N3240" s="11" t="s">
        <v>84</v>
      </c>
      <c r="O3240" s="11" t="s">
        <v>2274</v>
      </c>
      <c r="P3240">
        <v>0</v>
      </c>
      <c r="Q3240">
        <v>8</v>
      </c>
      <c r="R3240">
        <v>0</v>
      </c>
      <c r="S3240">
        <v>27.6</v>
      </c>
      <c r="T3240">
        <v>-27.6</v>
      </c>
    </row>
    <row r="3241" spans="1:20" x14ac:dyDescent="0.25">
      <c r="A3241" t="s">
        <v>75</v>
      </c>
      <c r="B3241" t="s">
        <v>1119</v>
      </c>
      <c r="C3241" t="s">
        <v>22</v>
      </c>
      <c r="D3241" t="s">
        <v>414</v>
      </c>
      <c r="E3241" t="s">
        <v>415</v>
      </c>
      <c r="F3241">
        <v>19803</v>
      </c>
      <c r="G3241" t="s">
        <v>1861</v>
      </c>
      <c r="H3241" t="s">
        <v>80</v>
      </c>
      <c r="I3241" t="s">
        <v>281</v>
      </c>
      <c r="J3241" t="s">
        <v>90</v>
      </c>
      <c r="K3241" t="s">
        <v>42</v>
      </c>
      <c r="L3241" t="s">
        <v>91</v>
      </c>
      <c r="M3241" t="s">
        <v>92</v>
      </c>
      <c r="N3241" s="11" t="s">
        <v>84</v>
      </c>
      <c r="O3241" s="11" t="s">
        <v>2274</v>
      </c>
      <c r="P3241">
        <v>0</v>
      </c>
      <c r="Q3241">
        <v>5</v>
      </c>
      <c r="R3241">
        <v>0</v>
      </c>
      <c r="S3241">
        <v>105.75</v>
      </c>
      <c r="T3241">
        <v>-105.75</v>
      </c>
    </row>
    <row r="3242" spans="1:20" x14ac:dyDescent="0.25">
      <c r="A3242" t="s">
        <v>75</v>
      </c>
      <c r="B3242" t="s">
        <v>1353</v>
      </c>
      <c r="C3242" t="s">
        <v>20</v>
      </c>
      <c r="D3242" t="s">
        <v>1354</v>
      </c>
      <c r="E3242" t="s">
        <v>186</v>
      </c>
      <c r="F3242">
        <v>14580</v>
      </c>
      <c r="G3242" t="s">
        <v>290</v>
      </c>
      <c r="H3242" t="s">
        <v>80</v>
      </c>
      <c r="I3242" t="s">
        <v>81</v>
      </c>
      <c r="J3242" t="s">
        <v>82</v>
      </c>
      <c r="K3242" t="s">
        <v>36</v>
      </c>
      <c r="L3242" t="s">
        <v>36</v>
      </c>
      <c r="M3242" t="s">
        <v>83</v>
      </c>
      <c r="N3242" s="11" t="s">
        <v>84</v>
      </c>
      <c r="O3242" s="11" t="s">
        <v>2274</v>
      </c>
      <c r="P3242">
        <v>-2</v>
      </c>
      <c r="Q3242">
        <v>0</v>
      </c>
      <c r="R3242">
        <v>250.91</v>
      </c>
      <c r="S3242">
        <v>0</v>
      </c>
      <c r="T3242">
        <v>250.91</v>
      </c>
    </row>
    <row r="3243" spans="1:20" x14ac:dyDescent="0.25">
      <c r="A3243" t="s">
        <v>75</v>
      </c>
      <c r="B3243" t="s">
        <v>590</v>
      </c>
      <c r="C3243" t="s">
        <v>21</v>
      </c>
      <c r="D3243" t="s">
        <v>591</v>
      </c>
      <c r="E3243" t="s">
        <v>592</v>
      </c>
      <c r="F3243">
        <v>52002</v>
      </c>
      <c r="G3243" t="s">
        <v>364</v>
      </c>
      <c r="H3243" t="s">
        <v>80</v>
      </c>
      <c r="I3243" t="s">
        <v>81</v>
      </c>
      <c r="J3243" t="s">
        <v>365</v>
      </c>
      <c r="K3243" t="s">
        <v>39</v>
      </c>
      <c r="L3243" t="s">
        <v>39</v>
      </c>
      <c r="M3243" t="s">
        <v>92</v>
      </c>
      <c r="N3243" s="11" t="s">
        <v>84</v>
      </c>
      <c r="O3243" s="11" t="s">
        <v>2274</v>
      </c>
      <c r="P3243">
        <v>-1</v>
      </c>
      <c r="Q3243">
        <v>0</v>
      </c>
      <c r="R3243">
        <v>0</v>
      </c>
      <c r="S3243">
        <v>0</v>
      </c>
      <c r="T3243">
        <v>0</v>
      </c>
    </row>
    <row r="3244" spans="1:20" x14ac:dyDescent="0.25">
      <c r="A3244" t="s">
        <v>75</v>
      </c>
      <c r="B3244" t="s">
        <v>593</v>
      </c>
      <c r="C3244" t="s">
        <v>19</v>
      </c>
      <c r="D3244" t="s">
        <v>268</v>
      </c>
      <c r="E3244" t="s">
        <v>118</v>
      </c>
      <c r="F3244">
        <v>92121</v>
      </c>
      <c r="G3244" t="s">
        <v>875</v>
      </c>
      <c r="H3244" t="s">
        <v>80</v>
      </c>
      <c r="I3244" t="s">
        <v>81</v>
      </c>
      <c r="J3244" t="s">
        <v>82</v>
      </c>
      <c r="K3244" t="s">
        <v>38</v>
      </c>
      <c r="L3244" t="s">
        <v>129</v>
      </c>
      <c r="M3244" t="s">
        <v>83</v>
      </c>
      <c r="N3244" s="11" t="s">
        <v>84</v>
      </c>
      <c r="O3244" s="11" t="s">
        <v>2274</v>
      </c>
      <c r="P3244">
        <v>-3</v>
      </c>
      <c r="Q3244">
        <v>0</v>
      </c>
      <c r="R3244">
        <v>255.9</v>
      </c>
      <c r="S3244">
        <v>0</v>
      </c>
      <c r="T3244">
        <v>255.9</v>
      </c>
    </row>
    <row r="3245" spans="1:20" x14ac:dyDescent="0.25">
      <c r="A3245" t="s">
        <v>75</v>
      </c>
      <c r="B3245" t="s">
        <v>203</v>
      </c>
      <c r="C3245" t="s">
        <v>22</v>
      </c>
      <c r="D3245" t="s">
        <v>204</v>
      </c>
      <c r="E3245" t="s">
        <v>78</v>
      </c>
      <c r="F3245">
        <v>18436</v>
      </c>
      <c r="G3245" t="s">
        <v>1796</v>
      </c>
      <c r="H3245" t="s">
        <v>80</v>
      </c>
      <c r="I3245" t="s">
        <v>81</v>
      </c>
      <c r="J3245" t="s">
        <v>90</v>
      </c>
      <c r="K3245" t="s">
        <v>53</v>
      </c>
      <c r="L3245" t="s">
        <v>248</v>
      </c>
      <c r="M3245" t="s">
        <v>92</v>
      </c>
      <c r="N3245" s="11" t="s">
        <v>84</v>
      </c>
      <c r="O3245" s="11" t="s">
        <v>2274</v>
      </c>
      <c r="P3245">
        <v>0</v>
      </c>
      <c r="Q3245">
        <v>10</v>
      </c>
      <c r="R3245">
        <v>0</v>
      </c>
      <c r="S3245">
        <v>45</v>
      </c>
      <c r="T3245">
        <v>-45</v>
      </c>
    </row>
    <row r="3246" spans="1:20" x14ac:dyDescent="0.25">
      <c r="A3246" t="s">
        <v>75</v>
      </c>
      <c r="B3246" t="s">
        <v>269</v>
      </c>
      <c r="C3246" t="s">
        <v>27</v>
      </c>
      <c r="D3246" t="s">
        <v>270</v>
      </c>
      <c r="E3246" t="s">
        <v>114</v>
      </c>
      <c r="F3246">
        <v>33813</v>
      </c>
      <c r="G3246" t="s">
        <v>1197</v>
      </c>
      <c r="H3246" t="s">
        <v>80</v>
      </c>
      <c r="I3246" t="s">
        <v>81</v>
      </c>
      <c r="J3246" t="s">
        <v>90</v>
      </c>
      <c r="K3246" t="s">
        <v>53</v>
      </c>
      <c r="L3246" t="s">
        <v>228</v>
      </c>
      <c r="M3246" t="s">
        <v>92</v>
      </c>
      <c r="N3246" s="11" t="s">
        <v>84</v>
      </c>
      <c r="O3246" s="11" t="s">
        <v>2274</v>
      </c>
      <c r="P3246">
        <v>0</v>
      </c>
      <c r="Q3246">
        <v>5</v>
      </c>
      <c r="R3246">
        <v>0</v>
      </c>
      <c r="S3246">
        <v>2680.66</v>
      </c>
      <c r="T3246">
        <v>-2680.66</v>
      </c>
    </row>
    <row r="3247" spans="1:20" x14ac:dyDescent="0.25">
      <c r="A3247" t="s">
        <v>75</v>
      </c>
      <c r="B3247" t="s">
        <v>608</v>
      </c>
      <c r="C3247" t="s">
        <v>25</v>
      </c>
      <c r="D3247" t="s">
        <v>609</v>
      </c>
      <c r="E3247" t="s">
        <v>262</v>
      </c>
      <c r="F3247">
        <v>7647</v>
      </c>
      <c r="G3247" t="s">
        <v>309</v>
      </c>
      <c r="H3247" t="s">
        <v>80</v>
      </c>
      <c r="I3247" t="s">
        <v>281</v>
      </c>
      <c r="J3247" t="s">
        <v>90</v>
      </c>
      <c r="K3247" t="s">
        <v>42</v>
      </c>
      <c r="L3247" t="s">
        <v>91</v>
      </c>
      <c r="M3247" t="s">
        <v>92</v>
      </c>
      <c r="N3247" s="11" t="s">
        <v>84</v>
      </c>
      <c r="O3247" s="11" t="s">
        <v>2274</v>
      </c>
      <c r="P3247">
        <v>0</v>
      </c>
      <c r="Q3247">
        <v>64</v>
      </c>
      <c r="R3247">
        <v>0</v>
      </c>
      <c r="S3247">
        <v>592</v>
      </c>
      <c r="T3247">
        <v>-592</v>
      </c>
    </row>
    <row r="3248" spans="1:20" x14ac:dyDescent="0.25">
      <c r="A3248" t="s">
        <v>75</v>
      </c>
      <c r="B3248" t="s">
        <v>665</v>
      </c>
      <c r="C3248" t="s">
        <v>21</v>
      </c>
      <c r="D3248" t="s">
        <v>666</v>
      </c>
      <c r="E3248" t="s">
        <v>235</v>
      </c>
      <c r="F3248">
        <v>63144</v>
      </c>
      <c r="G3248" t="s">
        <v>571</v>
      </c>
      <c r="H3248" t="s">
        <v>80</v>
      </c>
      <c r="I3248" t="s">
        <v>81</v>
      </c>
      <c r="J3248" t="s">
        <v>82</v>
      </c>
      <c r="K3248" t="s">
        <v>42</v>
      </c>
      <c r="L3248" t="s">
        <v>91</v>
      </c>
      <c r="M3248" t="s">
        <v>83</v>
      </c>
      <c r="N3248" s="11" t="s">
        <v>84</v>
      </c>
      <c r="O3248" s="11" t="s">
        <v>2274</v>
      </c>
      <c r="P3248">
        <v>-50</v>
      </c>
      <c r="Q3248">
        <v>0</v>
      </c>
      <c r="R3248">
        <v>210</v>
      </c>
      <c r="S3248">
        <v>0</v>
      </c>
      <c r="T3248">
        <v>210</v>
      </c>
    </row>
    <row r="3249" spans="1:20" x14ac:dyDescent="0.25">
      <c r="A3249" t="s">
        <v>75</v>
      </c>
      <c r="B3249" t="s">
        <v>829</v>
      </c>
      <c r="C3249" t="s">
        <v>27</v>
      </c>
      <c r="D3249" t="s">
        <v>681</v>
      </c>
      <c r="E3249" t="s">
        <v>114</v>
      </c>
      <c r="F3249">
        <v>33912</v>
      </c>
      <c r="G3249" t="s">
        <v>1797</v>
      </c>
      <c r="H3249" t="s">
        <v>80</v>
      </c>
      <c r="I3249" t="s">
        <v>81</v>
      </c>
      <c r="J3249" t="s">
        <v>82</v>
      </c>
      <c r="K3249" t="s">
        <v>37</v>
      </c>
      <c r="L3249" t="s">
        <v>729</v>
      </c>
      <c r="M3249" t="s">
        <v>83</v>
      </c>
      <c r="N3249" s="11" t="s">
        <v>84</v>
      </c>
      <c r="O3249" s="11" t="s">
        <v>2274</v>
      </c>
      <c r="P3249">
        <v>0</v>
      </c>
      <c r="Q3249">
        <v>0</v>
      </c>
      <c r="R3249">
        <v>-306.95999999999998</v>
      </c>
      <c r="S3249">
        <v>0</v>
      </c>
      <c r="T3249">
        <v>-306.95999999999998</v>
      </c>
    </row>
    <row r="3250" spans="1:20" x14ac:dyDescent="0.25">
      <c r="A3250" t="s">
        <v>75</v>
      </c>
      <c r="B3250" t="s">
        <v>150</v>
      </c>
      <c r="C3250" t="s">
        <v>29</v>
      </c>
      <c r="D3250" t="s">
        <v>151</v>
      </c>
      <c r="E3250" t="s">
        <v>87</v>
      </c>
      <c r="F3250">
        <v>44060</v>
      </c>
      <c r="G3250" t="s">
        <v>214</v>
      </c>
      <c r="H3250" t="s">
        <v>80</v>
      </c>
      <c r="I3250" t="s">
        <v>281</v>
      </c>
      <c r="J3250" t="s">
        <v>90</v>
      </c>
      <c r="K3250" t="s">
        <v>42</v>
      </c>
      <c r="L3250" t="s">
        <v>91</v>
      </c>
      <c r="M3250" t="s">
        <v>92</v>
      </c>
      <c r="N3250" s="11" t="s">
        <v>84</v>
      </c>
      <c r="O3250" s="11" t="s">
        <v>2274</v>
      </c>
      <c r="P3250">
        <v>0</v>
      </c>
      <c r="Q3250">
        <v>4</v>
      </c>
      <c r="R3250">
        <v>0</v>
      </c>
      <c r="S3250">
        <v>4.4800000000000004</v>
      </c>
      <c r="T3250">
        <v>-4.4800000000000004</v>
      </c>
    </row>
    <row r="3251" spans="1:20" x14ac:dyDescent="0.25">
      <c r="A3251" t="s">
        <v>75</v>
      </c>
      <c r="B3251" t="s">
        <v>833</v>
      </c>
      <c r="C3251" t="s">
        <v>24</v>
      </c>
      <c r="D3251" t="s">
        <v>834</v>
      </c>
      <c r="E3251" t="s">
        <v>397</v>
      </c>
      <c r="F3251">
        <v>56387</v>
      </c>
      <c r="G3251" t="s">
        <v>266</v>
      </c>
      <c r="H3251" t="s">
        <v>80</v>
      </c>
      <c r="I3251" t="s">
        <v>81</v>
      </c>
      <c r="J3251" t="s">
        <v>90</v>
      </c>
      <c r="K3251" t="s">
        <v>53</v>
      </c>
      <c r="L3251" t="s">
        <v>165</v>
      </c>
      <c r="M3251" t="s">
        <v>92</v>
      </c>
      <c r="N3251" s="11" t="s">
        <v>84</v>
      </c>
      <c r="O3251" s="11" t="s">
        <v>2274</v>
      </c>
      <c r="P3251">
        <v>0</v>
      </c>
      <c r="Q3251">
        <v>4</v>
      </c>
      <c r="R3251">
        <v>0</v>
      </c>
      <c r="S3251">
        <v>388</v>
      </c>
      <c r="T3251">
        <v>-388</v>
      </c>
    </row>
    <row r="3252" spans="1:20" x14ac:dyDescent="0.25">
      <c r="A3252" t="s">
        <v>75</v>
      </c>
      <c r="B3252" t="s">
        <v>606</v>
      </c>
      <c r="C3252" t="s">
        <v>27</v>
      </c>
      <c r="D3252" t="s">
        <v>237</v>
      </c>
      <c r="E3252" t="s">
        <v>114</v>
      </c>
      <c r="F3252">
        <v>34243</v>
      </c>
      <c r="G3252" t="s">
        <v>1097</v>
      </c>
      <c r="H3252" t="s">
        <v>80</v>
      </c>
      <c r="I3252" t="s">
        <v>81</v>
      </c>
      <c r="J3252" t="s">
        <v>90</v>
      </c>
      <c r="K3252" t="s">
        <v>42</v>
      </c>
      <c r="L3252" t="s">
        <v>91</v>
      </c>
      <c r="M3252" t="s">
        <v>188</v>
      </c>
      <c r="N3252" s="11" t="s">
        <v>84</v>
      </c>
      <c r="O3252" s="11" t="s">
        <v>2274</v>
      </c>
      <c r="P3252">
        <v>0</v>
      </c>
      <c r="Q3252">
        <v>20</v>
      </c>
      <c r="R3252">
        <v>0</v>
      </c>
      <c r="S3252">
        <v>131</v>
      </c>
      <c r="T3252">
        <v>-131</v>
      </c>
    </row>
    <row r="3253" spans="1:20" x14ac:dyDescent="0.25">
      <c r="A3253" t="s">
        <v>75</v>
      </c>
      <c r="B3253" t="s">
        <v>1139</v>
      </c>
      <c r="C3253" t="s">
        <v>28</v>
      </c>
      <c r="D3253" t="s">
        <v>1140</v>
      </c>
      <c r="E3253" t="s">
        <v>95</v>
      </c>
      <c r="F3253">
        <v>80102</v>
      </c>
      <c r="G3253" t="s">
        <v>257</v>
      </c>
      <c r="H3253" t="s">
        <v>80</v>
      </c>
      <c r="I3253" t="s">
        <v>81</v>
      </c>
      <c r="J3253" t="s">
        <v>82</v>
      </c>
      <c r="K3253" t="s">
        <v>53</v>
      </c>
      <c r="L3253" t="s">
        <v>165</v>
      </c>
      <c r="M3253" t="s">
        <v>83</v>
      </c>
      <c r="N3253" s="11" t="s">
        <v>84</v>
      </c>
      <c r="O3253" s="11" t="s">
        <v>2274</v>
      </c>
      <c r="P3253">
        <v>1</v>
      </c>
      <c r="Q3253">
        <v>0</v>
      </c>
      <c r="R3253">
        <v>97</v>
      </c>
      <c r="S3253">
        <v>0</v>
      </c>
      <c r="T3253">
        <v>97</v>
      </c>
    </row>
    <row r="3254" spans="1:20" x14ac:dyDescent="0.25">
      <c r="A3254" t="s">
        <v>75</v>
      </c>
      <c r="B3254" t="s">
        <v>380</v>
      </c>
      <c r="C3254" t="s">
        <v>18</v>
      </c>
      <c r="D3254" t="s">
        <v>381</v>
      </c>
      <c r="E3254" t="s">
        <v>191</v>
      </c>
      <c r="F3254">
        <v>75071</v>
      </c>
      <c r="G3254" t="s">
        <v>254</v>
      </c>
      <c r="H3254" t="s">
        <v>80</v>
      </c>
      <c r="I3254" t="s">
        <v>81</v>
      </c>
      <c r="J3254" t="s">
        <v>82</v>
      </c>
      <c r="K3254" t="s">
        <v>42</v>
      </c>
      <c r="L3254" t="s">
        <v>91</v>
      </c>
      <c r="M3254" t="s">
        <v>83</v>
      </c>
      <c r="N3254" s="11" t="s">
        <v>84</v>
      </c>
      <c r="O3254" s="11" t="s">
        <v>2274</v>
      </c>
      <c r="P3254">
        <v>-1</v>
      </c>
      <c r="Q3254">
        <v>0</v>
      </c>
      <c r="R3254">
        <v>65.95</v>
      </c>
      <c r="S3254">
        <v>0</v>
      </c>
      <c r="T3254">
        <v>65.95</v>
      </c>
    </row>
    <row r="3255" spans="1:20" x14ac:dyDescent="0.25">
      <c r="A3255" t="s">
        <v>75</v>
      </c>
      <c r="B3255" t="s">
        <v>780</v>
      </c>
      <c r="C3255" t="s">
        <v>20</v>
      </c>
      <c r="D3255" t="s">
        <v>781</v>
      </c>
      <c r="E3255" t="s">
        <v>186</v>
      </c>
      <c r="F3255">
        <v>12203</v>
      </c>
      <c r="G3255" t="s">
        <v>324</v>
      </c>
      <c r="H3255" t="s">
        <v>80</v>
      </c>
      <c r="I3255" t="s">
        <v>81</v>
      </c>
      <c r="J3255" t="s">
        <v>90</v>
      </c>
      <c r="K3255" t="s">
        <v>36</v>
      </c>
      <c r="L3255" t="s">
        <v>36</v>
      </c>
      <c r="M3255" t="s">
        <v>92</v>
      </c>
      <c r="N3255" s="11" t="s">
        <v>84</v>
      </c>
      <c r="O3255" s="11" t="s">
        <v>2274</v>
      </c>
      <c r="P3255">
        <v>0</v>
      </c>
      <c r="Q3255">
        <v>1</v>
      </c>
      <c r="R3255">
        <v>0</v>
      </c>
      <c r="S3255">
        <v>89.05</v>
      </c>
      <c r="T3255">
        <v>-89.05</v>
      </c>
    </row>
    <row r="3256" spans="1:20" x14ac:dyDescent="0.25">
      <c r="A3256" t="s">
        <v>75</v>
      </c>
      <c r="B3256" t="s">
        <v>299</v>
      </c>
      <c r="C3256" t="s">
        <v>29</v>
      </c>
      <c r="D3256" t="s">
        <v>300</v>
      </c>
      <c r="E3256" t="s">
        <v>87</v>
      </c>
      <c r="F3256">
        <v>44147</v>
      </c>
      <c r="G3256" t="s">
        <v>205</v>
      </c>
      <c r="H3256" t="s">
        <v>80</v>
      </c>
      <c r="I3256" t="s">
        <v>281</v>
      </c>
      <c r="J3256" t="s">
        <v>90</v>
      </c>
      <c r="K3256" t="s">
        <v>42</v>
      </c>
      <c r="L3256" t="s">
        <v>91</v>
      </c>
      <c r="M3256" t="s">
        <v>92</v>
      </c>
      <c r="N3256" s="11" t="s">
        <v>84</v>
      </c>
      <c r="O3256" s="11" t="s">
        <v>2274</v>
      </c>
      <c r="P3256">
        <v>0</v>
      </c>
      <c r="Q3256">
        <v>10</v>
      </c>
      <c r="R3256">
        <v>0</v>
      </c>
      <c r="S3256">
        <v>92.5</v>
      </c>
      <c r="T3256">
        <v>-92.5</v>
      </c>
    </row>
    <row r="3257" spans="1:20" x14ac:dyDescent="0.25">
      <c r="A3257" t="s">
        <v>75</v>
      </c>
      <c r="B3257" t="s">
        <v>2186</v>
      </c>
      <c r="C3257" t="s">
        <v>22</v>
      </c>
      <c r="D3257" t="s">
        <v>2187</v>
      </c>
      <c r="E3257" t="s">
        <v>78</v>
      </c>
      <c r="F3257">
        <v>17601</v>
      </c>
      <c r="G3257" t="s">
        <v>450</v>
      </c>
      <c r="H3257" t="s">
        <v>80</v>
      </c>
      <c r="I3257" t="s">
        <v>81</v>
      </c>
      <c r="J3257" t="s">
        <v>90</v>
      </c>
      <c r="K3257" t="s">
        <v>51</v>
      </c>
      <c r="L3257" t="s">
        <v>250</v>
      </c>
      <c r="M3257" t="s">
        <v>92</v>
      </c>
      <c r="N3257" s="11" t="s">
        <v>84</v>
      </c>
      <c r="O3257" s="11" t="s">
        <v>2274</v>
      </c>
      <c r="P3257">
        <v>0</v>
      </c>
      <c r="Q3257">
        <v>1</v>
      </c>
      <c r="R3257">
        <v>0</v>
      </c>
      <c r="S3257">
        <v>15.5</v>
      </c>
      <c r="T3257">
        <v>-15.5</v>
      </c>
    </row>
    <row r="3258" spans="1:20" x14ac:dyDescent="0.25">
      <c r="A3258" t="s">
        <v>75</v>
      </c>
      <c r="B3258" t="s">
        <v>625</v>
      </c>
      <c r="C3258" t="s">
        <v>27</v>
      </c>
      <c r="D3258" t="s">
        <v>626</v>
      </c>
      <c r="E3258" t="s">
        <v>114</v>
      </c>
      <c r="F3258">
        <v>34491</v>
      </c>
      <c r="G3258" t="s">
        <v>173</v>
      </c>
      <c r="H3258" t="s">
        <v>80</v>
      </c>
      <c r="I3258" t="s">
        <v>81</v>
      </c>
      <c r="J3258" t="s">
        <v>82</v>
      </c>
      <c r="K3258" t="s">
        <v>36</v>
      </c>
      <c r="L3258" t="s">
        <v>36</v>
      </c>
      <c r="M3258" t="s">
        <v>83</v>
      </c>
      <c r="N3258" s="11" t="s">
        <v>84</v>
      </c>
      <c r="O3258" s="11" t="s">
        <v>2274</v>
      </c>
      <c r="P3258">
        <v>-1</v>
      </c>
      <c r="Q3258">
        <v>0</v>
      </c>
      <c r="R3258">
        <v>62.34</v>
      </c>
      <c r="S3258">
        <v>0</v>
      </c>
      <c r="T3258">
        <v>62.34</v>
      </c>
    </row>
    <row r="3259" spans="1:20" x14ac:dyDescent="0.25">
      <c r="A3259" t="s">
        <v>75</v>
      </c>
      <c r="B3259" t="s">
        <v>255</v>
      </c>
      <c r="C3259" t="s">
        <v>29</v>
      </c>
      <c r="D3259" t="s">
        <v>256</v>
      </c>
      <c r="E3259" t="s">
        <v>100</v>
      </c>
      <c r="F3259">
        <v>46077</v>
      </c>
      <c r="G3259" t="s">
        <v>1799</v>
      </c>
      <c r="H3259" t="s">
        <v>133</v>
      </c>
      <c r="I3259" t="s">
        <v>81</v>
      </c>
      <c r="J3259" t="s">
        <v>82</v>
      </c>
      <c r="K3259" t="s">
        <v>44</v>
      </c>
      <c r="L3259" t="s">
        <v>144</v>
      </c>
      <c r="M3259" t="s">
        <v>83</v>
      </c>
      <c r="N3259" s="11" t="s">
        <v>84</v>
      </c>
      <c r="O3259" s="11" t="s">
        <v>2274</v>
      </c>
      <c r="P3259">
        <v>-4</v>
      </c>
      <c r="Q3259">
        <v>0</v>
      </c>
      <c r="R3259">
        <v>89.08</v>
      </c>
      <c r="S3259">
        <v>0</v>
      </c>
      <c r="T3259">
        <v>89.08</v>
      </c>
    </row>
    <row r="3260" spans="1:20" x14ac:dyDescent="0.25">
      <c r="A3260" t="s">
        <v>75</v>
      </c>
      <c r="B3260" t="s">
        <v>103</v>
      </c>
      <c r="C3260" t="s">
        <v>27</v>
      </c>
      <c r="D3260" t="s">
        <v>253</v>
      </c>
      <c r="E3260" t="s">
        <v>114</v>
      </c>
      <c r="F3260">
        <v>33773</v>
      </c>
      <c r="G3260" t="s">
        <v>283</v>
      </c>
      <c r="H3260" t="s">
        <v>80</v>
      </c>
      <c r="I3260" t="s">
        <v>81</v>
      </c>
      <c r="J3260" t="s">
        <v>82</v>
      </c>
      <c r="K3260" t="s">
        <v>38</v>
      </c>
      <c r="L3260" t="s">
        <v>111</v>
      </c>
      <c r="M3260" t="s">
        <v>83</v>
      </c>
      <c r="N3260" s="11" t="s">
        <v>84</v>
      </c>
      <c r="O3260" s="11" t="s">
        <v>2274</v>
      </c>
      <c r="P3260">
        <v>-3</v>
      </c>
      <c r="Q3260">
        <v>0</v>
      </c>
      <c r="R3260">
        <v>188.34</v>
      </c>
      <c r="S3260">
        <v>0</v>
      </c>
      <c r="T3260">
        <v>188.34</v>
      </c>
    </row>
    <row r="3261" spans="1:20" x14ac:dyDescent="0.25">
      <c r="A3261" t="s">
        <v>75</v>
      </c>
      <c r="B3261" t="s">
        <v>879</v>
      </c>
      <c r="C3261" t="s">
        <v>27</v>
      </c>
      <c r="D3261" t="s">
        <v>880</v>
      </c>
      <c r="E3261" t="s">
        <v>114</v>
      </c>
      <c r="F3261">
        <v>34219</v>
      </c>
      <c r="G3261" t="s">
        <v>266</v>
      </c>
      <c r="H3261" t="s">
        <v>80</v>
      </c>
      <c r="I3261" t="s">
        <v>81</v>
      </c>
      <c r="J3261" t="s">
        <v>90</v>
      </c>
      <c r="K3261" t="s">
        <v>53</v>
      </c>
      <c r="L3261" t="s">
        <v>165</v>
      </c>
      <c r="M3261" t="s">
        <v>92</v>
      </c>
      <c r="N3261" s="11" t="s">
        <v>84</v>
      </c>
      <c r="O3261" s="11" t="s">
        <v>2274</v>
      </c>
      <c r="P3261">
        <v>0</v>
      </c>
      <c r="Q3261">
        <v>14</v>
      </c>
      <c r="R3261">
        <v>0</v>
      </c>
      <c r="S3261">
        <v>1401</v>
      </c>
      <c r="T3261">
        <v>-1401</v>
      </c>
    </row>
    <row r="3262" spans="1:20" x14ac:dyDescent="0.25">
      <c r="A3262" t="s">
        <v>75</v>
      </c>
      <c r="B3262" t="s">
        <v>638</v>
      </c>
      <c r="C3262" t="s">
        <v>30</v>
      </c>
      <c r="D3262" t="s">
        <v>639</v>
      </c>
      <c r="E3262" t="s">
        <v>640</v>
      </c>
      <c r="F3262">
        <v>60056</v>
      </c>
      <c r="G3262" t="s">
        <v>88</v>
      </c>
      <c r="H3262" t="s">
        <v>80</v>
      </c>
      <c r="I3262" t="s">
        <v>281</v>
      </c>
      <c r="J3262" t="s">
        <v>90</v>
      </c>
      <c r="K3262" t="s">
        <v>42</v>
      </c>
      <c r="L3262" t="s">
        <v>91</v>
      </c>
      <c r="M3262" t="s">
        <v>92</v>
      </c>
      <c r="N3262" s="11" t="s">
        <v>84</v>
      </c>
      <c r="O3262" s="11" t="s">
        <v>2274</v>
      </c>
      <c r="P3262">
        <v>0</v>
      </c>
      <c r="Q3262">
        <v>3</v>
      </c>
      <c r="R3262">
        <v>0</v>
      </c>
      <c r="S3262">
        <v>5.25</v>
      </c>
      <c r="T3262">
        <v>-5.25</v>
      </c>
    </row>
    <row r="3263" spans="1:20" x14ac:dyDescent="0.25">
      <c r="A3263" t="s">
        <v>75</v>
      </c>
      <c r="B3263" t="s">
        <v>1253</v>
      </c>
      <c r="C3263" t="s">
        <v>18</v>
      </c>
      <c r="D3263" t="s">
        <v>1254</v>
      </c>
      <c r="E3263" t="s">
        <v>191</v>
      </c>
      <c r="F3263">
        <v>75057</v>
      </c>
      <c r="G3263" t="s">
        <v>402</v>
      </c>
      <c r="H3263" t="s">
        <v>80</v>
      </c>
      <c r="I3263" t="s">
        <v>81</v>
      </c>
      <c r="J3263" t="s">
        <v>365</v>
      </c>
      <c r="K3263" t="s">
        <v>39</v>
      </c>
      <c r="L3263" t="s">
        <v>39</v>
      </c>
      <c r="M3263" t="s">
        <v>92</v>
      </c>
      <c r="N3263" s="11" t="s">
        <v>84</v>
      </c>
      <c r="O3263" s="11" t="s">
        <v>2274</v>
      </c>
      <c r="P3263">
        <v>-1</v>
      </c>
      <c r="Q3263">
        <v>0</v>
      </c>
      <c r="R3263">
        <v>295</v>
      </c>
      <c r="S3263">
        <v>0</v>
      </c>
      <c r="T3263">
        <v>295</v>
      </c>
    </row>
    <row r="3264" spans="1:20" x14ac:dyDescent="0.25">
      <c r="A3264" t="s">
        <v>75</v>
      </c>
      <c r="B3264" t="s">
        <v>1800</v>
      </c>
      <c r="C3264" t="s">
        <v>19</v>
      </c>
      <c r="D3264" t="s">
        <v>154</v>
      </c>
      <c r="E3264" t="s">
        <v>155</v>
      </c>
      <c r="F3264">
        <v>89014</v>
      </c>
      <c r="G3264" t="s">
        <v>493</v>
      </c>
      <c r="H3264" t="s">
        <v>80</v>
      </c>
      <c r="I3264" t="s">
        <v>81</v>
      </c>
      <c r="J3264" t="s">
        <v>82</v>
      </c>
      <c r="K3264" t="s">
        <v>39</v>
      </c>
      <c r="L3264" t="s">
        <v>39</v>
      </c>
      <c r="M3264" t="s">
        <v>92</v>
      </c>
      <c r="N3264" s="11" t="s">
        <v>84</v>
      </c>
      <c r="O3264" s="11" t="s">
        <v>2274</v>
      </c>
      <c r="P3264">
        <v>-1</v>
      </c>
      <c r="Q3264">
        <v>0</v>
      </c>
      <c r="R3264">
        <v>0</v>
      </c>
      <c r="S3264">
        <v>0</v>
      </c>
      <c r="T3264">
        <v>0</v>
      </c>
    </row>
    <row r="3265" spans="1:20" x14ac:dyDescent="0.25">
      <c r="A3265" t="s">
        <v>75</v>
      </c>
      <c r="B3265" t="s">
        <v>293</v>
      </c>
      <c r="C3265" t="s">
        <v>28</v>
      </c>
      <c r="D3265" t="s">
        <v>294</v>
      </c>
      <c r="E3265" t="s">
        <v>295</v>
      </c>
      <c r="F3265">
        <v>84107</v>
      </c>
      <c r="G3265" t="s">
        <v>96</v>
      </c>
      <c r="H3265" t="s">
        <v>80</v>
      </c>
      <c r="I3265" t="s">
        <v>281</v>
      </c>
      <c r="J3265" t="s">
        <v>90</v>
      </c>
      <c r="K3265" t="s">
        <v>42</v>
      </c>
      <c r="L3265" t="s">
        <v>97</v>
      </c>
      <c r="M3265" t="s">
        <v>92</v>
      </c>
      <c r="N3265" s="11" t="s">
        <v>84</v>
      </c>
      <c r="O3265" s="11" t="s">
        <v>2274</v>
      </c>
      <c r="P3265">
        <v>0</v>
      </c>
      <c r="Q3265">
        <v>280</v>
      </c>
      <c r="R3265">
        <v>0</v>
      </c>
      <c r="S3265">
        <v>448.8</v>
      </c>
      <c r="T3265">
        <v>-448.8</v>
      </c>
    </row>
    <row r="3266" spans="1:20" x14ac:dyDescent="0.25">
      <c r="A3266" t="s">
        <v>75</v>
      </c>
      <c r="B3266" t="s">
        <v>344</v>
      </c>
      <c r="C3266" t="s">
        <v>18</v>
      </c>
      <c r="D3266" t="s">
        <v>345</v>
      </c>
      <c r="E3266" t="s">
        <v>333</v>
      </c>
      <c r="F3266">
        <v>72205</v>
      </c>
      <c r="G3266" t="s">
        <v>1801</v>
      </c>
      <c r="H3266" t="s">
        <v>80</v>
      </c>
      <c r="I3266" t="s">
        <v>81</v>
      </c>
      <c r="J3266" t="s">
        <v>82</v>
      </c>
      <c r="K3266" t="s">
        <v>44</v>
      </c>
      <c r="L3266" t="s">
        <v>347</v>
      </c>
      <c r="M3266" t="s">
        <v>83</v>
      </c>
      <c r="N3266" s="11" t="s">
        <v>84</v>
      </c>
      <c r="O3266" s="11" t="s">
        <v>2274</v>
      </c>
      <c r="P3266">
        <v>-4</v>
      </c>
      <c r="Q3266">
        <v>0</v>
      </c>
      <c r="R3266">
        <v>120</v>
      </c>
      <c r="S3266">
        <v>0</v>
      </c>
      <c r="T3266">
        <v>120</v>
      </c>
    </row>
    <row r="3267" spans="1:20" x14ac:dyDescent="0.25">
      <c r="A3267" t="s">
        <v>75</v>
      </c>
      <c r="B3267" t="s">
        <v>120</v>
      </c>
      <c r="C3267" t="s">
        <v>22</v>
      </c>
      <c r="D3267" t="s">
        <v>121</v>
      </c>
      <c r="E3267" t="s">
        <v>122</v>
      </c>
      <c r="F3267">
        <v>20910</v>
      </c>
      <c r="G3267" t="s">
        <v>127</v>
      </c>
      <c r="H3267" t="s">
        <v>80</v>
      </c>
      <c r="I3267" t="s">
        <v>81</v>
      </c>
      <c r="J3267" t="s">
        <v>82</v>
      </c>
      <c r="K3267" t="s">
        <v>42</v>
      </c>
      <c r="L3267" t="s">
        <v>91</v>
      </c>
      <c r="M3267" t="s">
        <v>83</v>
      </c>
      <c r="N3267" s="11" t="s">
        <v>84</v>
      </c>
      <c r="O3267" s="11" t="s">
        <v>2274</v>
      </c>
      <c r="P3267">
        <v>-16</v>
      </c>
      <c r="Q3267">
        <v>0</v>
      </c>
      <c r="R3267">
        <v>673.6</v>
      </c>
      <c r="S3267">
        <v>0</v>
      </c>
      <c r="T3267">
        <v>673.6</v>
      </c>
    </row>
    <row r="3268" spans="1:20" x14ac:dyDescent="0.25">
      <c r="A3268" t="s">
        <v>75</v>
      </c>
      <c r="B3268" t="s">
        <v>682</v>
      </c>
      <c r="C3268" t="s">
        <v>29</v>
      </c>
      <c r="D3268" t="s">
        <v>683</v>
      </c>
      <c r="E3268" t="s">
        <v>87</v>
      </c>
      <c r="F3268">
        <v>44114</v>
      </c>
      <c r="G3268" t="s">
        <v>710</v>
      </c>
      <c r="H3268" t="s">
        <v>210</v>
      </c>
      <c r="I3268" t="s">
        <v>81</v>
      </c>
      <c r="J3268" t="s">
        <v>82</v>
      </c>
      <c r="K3268" t="s">
        <v>40</v>
      </c>
      <c r="L3268" t="s">
        <v>211</v>
      </c>
      <c r="M3268" t="s">
        <v>83</v>
      </c>
      <c r="N3268" s="11" t="s">
        <v>84</v>
      </c>
      <c r="O3268" s="11" t="s">
        <v>2274</v>
      </c>
      <c r="P3268">
        <v>-19</v>
      </c>
      <c r="Q3268">
        <v>0</v>
      </c>
      <c r="R3268">
        <v>5035</v>
      </c>
      <c r="S3268">
        <v>0</v>
      </c>
      <c r="T3268">
        <v>5035</v>
      </c>
    </row>
    <row r="3269" spans="1:20" x14ac:dyDescent="0.25">
      <c r="A3269" t="s">
        <v>75</v>
      </c>
      <c r="B3269" t="s">
        <v>278</v>
      </c>
      <c r="C3269" t="s">
        <v>20</v>
      </c>
      <c r="D3269" t="s">
        <v>279</v>
      </c>
      <c r="E3269" t="s">
        <v>244</v>
      </c>
      <c r="F3269">
        <v>2356</v>
      </c>
      <c r="G3269" t="s">
        <v>205</v>
      </c>
      <c r="H3269" t="s">
        <v>80</v>
      </c>
      <c r="I3269" t="s">
        <v>281</v>
      </c>
      <c r="J3269" t="s">
        <v>90</v>
      </c>
      <c r="K3269" t="s">
        <v>42</v>
      </c>
      <c r="L3269" t="s">
        <v>91</v>
      </c>
      <c r="M3269" t="s">
        <v>92</v>
      </c>
      <c r="N3269" s="11" t="s">
        <v>84</v>
      </c>
      <c r="O3269" s="11" t="s">
        <v>2274</v>
      </c>
      <c r="P3269">
        <v>0</v>
      </c>
      <c r="Q3269">
        <v>38</v>
      </c>
      <c r="R3269">
        <v>0</v>
      </c>
      <c r="S3269">
        <v>351.5</v>
      </c>
      <c r="T3269">
        <v>-351.5</v>
      </c>
    </row>
    <row r="3270" spans="1:20" x14ac:dyDescent="0.25">
      <c r="A3270" t="s">
        <v>75</v>
      </c>
      <c r="B3270" t="s">
        <v>858</v>
      </c>
      <c r="C3270" t="s">
        <v>23</v>
      </c>
      <c r="D3270" t="s">
        <v>859</v>
      </c>
      <c r="E3270" t="s">
        <v>176</v>
      </c>
      <c r="F3270">
        <v>98335</v>
      </c>
      <c r="G3270" t="s">
        <v>334</v>
      </c>
      <c r="H3270" t="s">
        <v>246</v>
      </c>
      <c r="I3270" t="s">
        <v>281</v>
      </c>
      <c r="J3270" t="s">
        <v>90</v>
      </c>
      <c r="K3270" t="s">
        <v>42</v>
      </c>
      <c r="L3270" t="s">
        <v>91</v>
      </c>
      <c r="M3270" t="s">
        <v>92</v>
      </c>
      <c r="N3270" s="11" t="s">
        <v>84</v>
      </c>
      <c r="O3270" s="11" t="s">
        <v>2274</v>
      </c>
      <c r="P3270">
        <v>0</v>
      </c>
      <c r="Q3270">
        <v>12</v>
      </c>
      <c r="R3270">
        <v>0</v>
      </c>
      <c r="S3270">
        <v>21</v>
      </c>
      <c r="T3270">
        <v>-21</v>
      </c>
    </row>
    <row r="3271" spans="1:20" x14ac:dyDescent="0.25">
      <c r="A3271" t="s">
        <v>75</v>
      </c>
      <c r="B3271" t="s">
        <v>524</v>
      </c>
      <c r="C3271" t="s">
        <v>28</v>
      </c>
      <c r="D3271" t="s">
        <v>525</v>
      </c>
      <c r="E3271" t="s">
        <v>387</v>
      </c>
      <c r="F3271">
        <v>87501</v>
      </c>
      <c r="G3271" t="s">
        <v>458</v>
      </c>
      <c r="H3271" t="s">
        <v>80</v>
      </c>
      <c r="I3271" t="s">
        <v>81</v>
      </c>
      <c r="J3271" t="s">
        <v>90</v>
      </c>
      <c r="K3271" t="s">
        <v>53</v>
      </c>
      <c r="L3271" t="s">
        <v>459</v>
      </c>
      <c r="M3271" t="s">
        <v>92</v>
      </c>
      <c r="N3271" s="11" t="s">
        <v>84</v>
      </c>
      <c r="O3271" s="11" t="s">
        <v>2274</v>
      </c>
      <c r="P3271">
        <v>0</v>
      </c>
      <c r="Q3271">
        <v>2</v>
      </c>
      <c r="R3271">
        <v>0</v>
      </c>
      <c r="S3271">
        <v>315.89999999999998</v>
      </c>
      <c r="T3271">
        <v>-315.89999999999998</v>
      </c>
    </row>
    <row r="3272" spans="1:20" x14ac:dyDescent="0.25">
      <c r="A3272" t="s">
        <v>75</v>
      </c>
      <c r="B3272" t="s">
        <v>549</v>
      </c>
      <c r="C3272" t="s">
        <v>27</v>
      </c>
      <c r="D3272" t="s">
        <v>499</v>
      </c>
      <c r="E3272" t="s">
        <v>114</v>
      </c>
      <c r="F3272">
        <v>33155</v>
      </c>
      <c r="G3272" t="s">
        <v>1937</v>
      </c>
      <c r="H3272" t="s">
        <v>80</v>
      </c>
      <c r="I3272" t="s">
        <v>281</v>
      </c>
      <c r="J3272" t="s">
        <v>90</v>
      </c>
      <c r="K3272" t="s">
        <v>42</v>
      </c>
      <c r="L3272" t="s">
        <v>91</v>
      </c>
      <c r="M3272" t="s">
        <v>92</v>
      </c>
      <c r="N3272" s="11" t="s">
        <v>84</v>
      </c>
      <c r="O3272" s="11" t="s">
        <v>2274</v>
      </c>
      <c r="P3272">
        <v>0</v>
      </c>
      <c r="Q3272">
        <v>5</v>
      </c>
      <c r="R3272">
        <v>0</v>
      </c>
      <c r="S3272">
        <v>112.35</v>
      </c>
      <c r="T3272">
        <v>-112.35</v>
      </c>
    </row>
    <row r="3273" spans="1:20" x14ac:dyDescent="0.25">
      <c r="A3273" t="s">
        <v>75</v>
      </c>
      <c r="B3273" t="s">
        <v>1100</v>
      </c>
      <c r="C3273" t="s">
        <v>27</v>
      </c>
      <c r="D3273" t="s">
        <v>499</v>
      </c>
      <c r="E3273" t="s">
        <v>114</v>
      </c>
      <c r="F3273">
        <v>33137</v>
      </c>
      <c r="G3273" t="s">
        <v>559</v>
      </c>
      <c r="H3273" t="s">
        <v>80</v>
      </c>
      <c r="I3273" t="s">
        <v>81</v>
      </c>
      <c r="J3273" t="s">
        <v>82</v>
      </c>
      <c r="K3273" t="s">
        <v>53</v>
      </c>
      <c r="L3273" t="s">
        <v>228</v>
      </c>
      <c r="M3273" t="s">
        <v>83</v>
      </c>
      <c r="N3273" s="11" t="s">
        <v>84</v>
      </c>
      <c r="O3273" s="11" t="s">
        <v>2274</v>
      </c>
      <c r="P3273">
        <v>-3</v>
      </c>
      <c r="Q3273">
        <v>0</v>
      </c>
      <c r="R3273">
        <v>1693.95</v>
      </c>
      <c r="S3273">
        <v>0</v>
      </c>
      <c r="T3273">
        <v>1693.95</v>
      </c>
    </row>
    <row r="3274" spans="1:20" x14ac:dyDescent="0.25">
      <c r="A3274" t="s">
        <v>75</v>
      </c>
      <c r="B3274" t="s">
        <v>395</v>
      </c>
      <c r="C3274" t="s">
        <v>24</v>
      </c>
      <c r="D3274" t="s">
        <v>396</v>
      </c>
      <c r="E3274" t="s">
        <v>397</v>
      </c>
      <c r="F3274">
        <v>55439</v>
      </c>
      <c r="G3274" t="s">
        <v>1128</v>
      </c>
      <c r="H3274" t="s">
        <v>80</v>
      </c>
      <c r="I3274" t="s">
        <v>81</v>
      </c>
      <c r="J3274" t="s">
        <v>90</v>
      </c>
      <c r="K3274" t="s">
        <v>38</v>
      </c>
      <c r="L3274" t="s">
        <v>111</v>
      </c>
      <c r="M3274" t="s">
        <v>92</v>
      </c>
      <c r="N3274" s="11" t="s">
        <v>84</v>
      </c>
      <c r="O3274" s="11" t="s">
        <v>2274</v>
      </c>
      <c r="P3274">
        <v>0</v>
      </c>
      <c r="Q3274">
        <v>1</v>
      </c>
      <c r="R3274">
        <v>0</v>
      </c>
      <c r="S3274">
        <v>77.5</v>
      </c>
      <c r="T3274">
        <v>-77.5</v>
      </c>
    </row>
    <row r="3275" spans="1:20" x14ac:dyDescent="0.25">
      <c r="A3275" t="s">
        <v>75</v>
      </c>
      <c r="B3275" t="s">
        <v>1675</v>
      </c>
      <c r="C3275" t="s">
        <v>21</v>
      </c>
      <c r="D3275" t="s">
        <v>1676</v>
      </c>
      <c r="E3275" t="s">
        <v>235</v>
      </c>
      <c r="F3275">
        <v>63127</v>
      </c>
      <c r="G3275" t="s">
        <v>992</v>
      </c>
      <c r="H3275" t="s">
        <v>80</v>
      </c>
      <c r="I3275" t="s">
        <v>81</v>
      </c>
      <c r="J3275" t="s">
        <v>90</v>
      </c>
      <c r="K3275" t="s">
        <v>42</v>
      </c>
      <c r="L3275" t="s">
        <v>91</v>
      </c>
      <c r="M3275" t="s">
        <v>92</v>
      </c>
      <c r="N3275" s="11" t="s">
        <v>84</v>
      </c>
      <c r="O3275" s="11" t="s">
        <v>2274</v>
      </c>
      <c r="P3275">
        <v>0</v>
      </c>
      <c r="Q3275">
        <v>2</v>
      </c>
      <c r="R3275">
        <v>0</v>
      </c>
      <c r="S3275">
        <v>4.5599999999999996</v>
      </c>
      <c r="T3275">
        <v>-4.5599999999999996</v>
      </c>
    </row>
    <row r="3276" spans="1:20" x14ac:dyDescent="0.25">
      <c r="A3276" t="s">
        <v>75</v>
      </c>
      <c r="B3276" t="s">
        <v>331</v>
      </c>
      <c r="C3276" t="s">
        <v>18</v>
      </c>
      <c r="D3276" t="s">
        <v>332</v>
      </c>
      <c r="E3276" t="s">
        <v>333</v>
      </c>
      <c r="F3276">
        <v>72405</v>
      </c>
      <c r="G3276" t="s">
        <v>334</v>
      </c>
      <c r="H3276" t="s">
        <v>246</v>
      </c>
      <c r="I3276" t="s">
        <v>281</v>
      </c>
      <c r="J3276" t="s">
        <v>90</v>
      </c>
      <c r="K3276" t="s">
        <v>42</v>
      </c>
      <c r="L3276" t="s">
        <v>91</v>
      </c>
      <c r="M3276" t="s">
        <v>92</v>
      </c>
      <c r="N3276" s="11" t="s">
        <v>84</v>
      </c>
      <c r="O3276" s="11" t="s">
        <v>2274</v>
      </c>
      <c r="P3276">
        <v>0</v>
      </c>
      <c r="Q3276">
        <v>15</v>
      </c>
      <c r="R3276">
        <v>0</v>
      </c>
      <c r="S3276">
        <v>26.25</v>
      </c>
      <c r="T3276">
        <v>-26.25</v>
      </c>
    </row>
    <row r="3277" spans="1:20" x14ac:dyDescent="0.25">
      <c r="A3277" t="s">
        <v>75</v>
      </c>
      <c r="B3277" t="s">
        <v>189</v>
      </c>
      <c r="C3277" t="s">
        <v>18</v>
      </c>
      <c r="D3277" t="s">
        <v>190</v>
      </c>
      <c r="E3277" t="s">
        <v>191</v>
      </c>
      <c r="F3277">
        <v>76262</v>
      </c>
      <c r="G3277" t="s">
        <v>392</v>
      </c>
      <c r="H3277" t="s">
        <v>80</v>
      </c>
      <c r="I3277" t="s">
        <v>281</v>
      </c>
      <c r="J3277" t="s">
        <v>82</v>
      </c>
      <c r="K3277" t="s">
        <v>42</v>
      </c>
      <c r="L3277" t="s">
        <v>91</v>
      </c>
      <c r="M3277" t="s">
        <v>83</v>
      </c>
      <c r="N3277" s="11" t="s">
        <v>84</v>
      </c>
      <c r="O3277" s="11" t="s">
        <v>2274</v>
      </c>
      <c r="P3277">
        <v>105</v>
      </c>
      <c r="Q3277">
        <v>0</v>
      </c>
      <c r="R3277">
        <v>866.25</v>
      </c>
      <c r="S3277">
        <v>0</v>
      </c>
      <c r="T3277">
        <v>866.25</v>
      </c>
    </row>
    <row r="3278" spans="1:20" x14ac:dyDescent="0.25">
      <c r="A3278" t="s">
        <v>75</v>
      </c>
      <c r="B3278" t="s">
        <v>551</v>
      </c>
      <c r="C3278" t="s">
        <v>27</v>
      </c>
      <c r="D3278" t="s">
        <v>552</v>
      </c>
      <c r="E3278" t="s">
        <v>114</v>
      </c>
      <c r="F3278">
        <v>33634</v>
      </c>
      <c r="G3278" t="s">
        <v>119</v>
      </c>
      <c r="H3278" t="s">
        <v>80</v>
      </c>
      <c r="I3278" t="s">
        <v>81</v>
      </c>
      <c r="J3278" t="s">
        <v>82</v>
      </c>
      <c r="K3278" t="s">
        <v>38</v>
      </c>
      <c r="L3278" t="s">
        <v>111</v>
      </c>
      <c r="M3278" t="s">
        <v>83</v>
      </c>
      <c r="N3278" s="11" t="s">
        <v>84</v>
      </c>
      <c r="O3278" s="11" t="s">
        <v>2274</v>
      </c>
      <c r="P3278">
        <v>-2</v>
      </c>
      <c r="Q3278">
        <v>0</v>
      </c>
      <c r="R3278">
        <v>230.4</v>
      </c>
      <c r="S3278">
        <v>0</v>
      </c>
      <c r="T3278">
        <v>230.4</v>
      </c>
    </row>
    <row r="3279" spans="1:20" x14ac:dyDescent="0.25">
      <c r="A3279" t="s">
        <v>75</v>
      </c>
      <c r="B3279" t="s">
        <v>265</v>
      </c>
      <c r="C3279" t="s">
        <v>27</v>
      </c>
      <c r="D3279" t="s">
        <v>237</v>
      </c>
      <c r="E3279" t="s">
        <v>114</v>
      </c>
      <c r="F3279">
        <v>34238</v>
      </c>
      <c r="G3279" t="s">
        <v>96</v>
      </c>
      <c r="H3279" t="s">
        <v>80</v>
      </c>
      <c r="I3279" t="s">
        <v>281</v>
      </c>
      <c r="J3279" t="s">
        <v>90</v>
      </c>
      <c r="K3279" t="s">
        <v>42</v>
      </c>
      <c r="L3279" t="s">
        <v>97</v>
      </c>
      <c r="M3279" t="s">
        <v>92</v>
      </c>
      <c r="N3279" s="11" t="s">
        <v>84</v>
      </c>
      <c r="O3279" s="11" t="s">
        <v>2274</v>
      </c>
      <c r="P3279">
        <v>0</v>
      </c>
      <c r="Q3279">
        <v>9</v>
      </c>
      <c r="R3279">
        <v>0</v>
      </c>
      <c r="S3279">
        <v>10.71</v>
      </c>
      <c r="T3279">
        <v>-10.71</v>
      </c>
    </row>
    <row r="3280" spans="1:20" x14ac:dyDescent="0.25">
      <c r="A3280" t="s">
        <v>75</v>
      </c>
      <c r="B3280" t="s">
        <v>316</v>
      </c>
      <c r="C3280" t="s">
        <v>27</v>
      </c>
      <c r="D3280" t="s">
        <v>237</v>
      </c>
      <c r="E3280" t="s">
        <v>114</v>
      </c>
      <c r="F3280">
        <v>34240</v>
      </c>
      <c r="G3280" t="s">
        <v>349</v>
      </c>
      <c r="H3280" t="s">
        <v>80</v>
      </c>
      <c r="I3280" t="s">
        <v>81</v>
      </c>
      <c r="J3280" t="s">
        <v>90</v>
      </c>
      <c r="K3280" t="s">
        <v>36</v>
      </c>
      <c r="L3280" t="s">
        <v>36</v>
      </c>
      <c r="M3280" t="s">
        <v>92</v>
      </c>
      <c r="N3280" s="11" t="s">
        <v>84</v>
      </c>
      <c r="O3280" s="11" t="s">
        <v>2274</v>
      </c>
      <c r="P3280">
        <v>0</v>
      </c>
      <c r="Q3280">
        <v>1</v>
      </c>
      <c r="R3280">
        <v>0</v>
      </c>
      <c r="S3280">
        <v>355.5</v>
      </c>
      <c r="T3280">
        <v>-355.5</v>
      </c>
    </row>
    <row r="3281" spans="1:20" x14ac:dyDescent="0.25">
      <c r="A3281" t="s">
        <v>75</v>
      </c>
      <c r="B3281" t="s">
        <v>655</v>
      </c>
      <c r="C3281" t="s">
        <v>19</v>
      </c>
      <c r="D3281" t="s">
        <v>195</v>
      </c>
      <c r="E3281" t="s">
        <v>147</v>
      </c>
      <c r="F3281">
        <v>85295</v>
      </c>
      <c r="G3281" t="s">
        <v>853</v>
      </c>
      <c r="H3281" t="s">
        <v>80</v>
      </c>
      <c r="I3281" t="s">
        <v>81</v>
      </c>
      <c r="J3281" t="s">
        <v>90</v>
      </c>
      <c r="K3281" t="s">
        <v>53</v>
      </c>
      <c r="L3281" t="s">
        <v>228</v>
      </c>
      <c r="M3281" t="s">
        <v>92</v>
      </c>
      <c r="N3281" s="11" t="s">
        <v>84</v>
      </c>
      <c r="O3281" s="11" t="s">
        <v>2274</v>
      </c>
      <c r="P3281">
        <v>0</v>
      </c>
      <c r="Q3281">
        <v>3</v>
      </c>
      <c r="R3281">
        <v>0</v>
      </c>
      <c r="S3281">
        <v>252.6</v>
      </c>
      <c r="T3281">
        <v>-252.6</v>
      </c>
    </row>
    <row r="3282" spans="1:20" x14ac:dyDescent="0.25">
      <c r="A3282" t="s">
        <v>75</v>
      </c>
      <c r="B3282" t="s">
        <v>1440</v>
      </c>
      <c r="C3282" t="s">
        <v>25</v>
      </c>
      <c r="D3282" t="s">
        <v>480</v>
      </c>
      <c r="E3282" t="s">
        <v>186</v>
      </c>
      <c r="F3282">
        <v>11735</v>
      </c>
      <c r="G3282" t="s">
        <v>1802</v>
      </c>
      <c r="H3282" t="s">
        <v>80</v>
      </c>
      <c r="I3282" t="s">
        <v>81</v>
      </c>
      <c r="J3282" t="s">
        <v>82</v>
      </c>
      <c r="K3282" t="s">
        <v>53</v>
      </c>
      <c r="L3282" t="s">
        <v>675</v>
      </c>
      <c r="M3282" t="s">
        <v>83</v>
      </c>
      <c r="N3282" s="11" t="s">
        <v>84</v>
      </c>
      <c r="O3282" s="11" t="s">
        <v>2274</v>
      </c>
      <c r="P3282">
        <v>-1</v>
      </c>
      <c r="Q3282">
        <v>0</v>
      </c>
      <c r="R3282">
        <v>552.70000000000005</v>
      </c>
      <c r="S3282">
        <v>0</v>
      </c>
      <c r="T3282">
        <v>552.70000000000005</v>
      </c>
    </row>
    <row r="3283" spans="1:20" x14ac:dyDescent="0.25">
      <c r="A3283" t="s">
        <v>75</v>
      </c>
      <c r="B3283" t="s">
        <v>668</v>
      </c>
      <c r="C3283" t="s">
        <v>28</v>
      </c>
      <c r="D3283" t="s">
        <v>623</v>
      </c>
      <c r="E3283" t="s">
        <v>95</v>
      </c>
      <c r="F3283">
        <v>80130</v>
      </c>
      <c r="G3283" t="s">
        <v>719</v>
      </c>
      <c r="H3283" t="s">
        <v>80</v>
      </c>
      <c r="I3283" t="s">
        <v>81</v>
      </c>
      <c r="J3283" t="s">
        <v>82</v>
      </c>
      <c r="K3283" t="s">
        <v>42</v>
      </c>
      <c r="L3283" t="s">
        <v>91</v>
      </c>
      <c r="M3283" t="s">
        <v>83</v>
      </c>
      <c r="N3283" s="11" t="s">
        <v>84</v>
      </c>
      <c r="O3283" s="11" t="s">
        <v>2274</v>
      </c>
      <c r="P3283">
        <v>-11</v>
      </c>
      <c r="Q3283">
        <v>0</v>
      </c>
      <c r="R3283">
        <v>326.7</v>
      </c>
      <c r="S3283">
        <v>0</v>
      </c>
      <c r="T3283">
        <v>326.7</v>
      </c>
    </row>
    <row r="3284" spans="1:20" x14ac:dyDescent="0.25">
      <c r="A3284" t="s">
        <v>75</v>
      </c>
      <c r="B3284" t="s">
        <v>200</v>
      </c>
      <c r="C3284" t="s">
        <v>28</v>
      </c>
      <c r="D3284" t="s">
        <v>201</v>
      </c>
      <c r="E3284" t="s">
        <v>95</v>
      </c>
      <c r="F3284">
        <v>80002</v>
      </c>
      <c r="G3284" t="s">
        <v>1103</v>
      </c>
      <c r="H3284" t="s">
        <v>80</v>
      </c>
      <c r="I3284" t="s">
        <v>81</v>
      </c>
      <c r="J3284" t="s">
        <v>90</v>
      </c>
      <c r="K3284" t="s">
        <v>42</v>
      </c>
      <c r="L3284" t="s">
        <v>91</v>
      </c>
      <c r="M3284" t="s">
        <v>92</v>
      </c>
      <c r="N3284" s="11" t="s">
        <v>84</v>
      </c>
      <c r="O3284" s="11" t="s">
        <v>2274</v>
      </c>
      <c r="P3284">
        <v>0</v>
      </c>
      <c r="Q3284">
        <v>48</v>
      </c>
      <c r="R3284">
        <v>0</v>
      </c>
      <c r="S3284">
        <v>178.5</v>
      </c>
      <c r="T3284">
        <v>-178.5</v>
      </c>
    </row>
    <row r="3285" spans="1:20" x14ac:dyDescent="0.25">
      <c r="A3285" t="s">
        <v>75</v>
      </c>
      <c r="B3285" t="s">
        <v>608</v>
      </c>
      <c r="C3285" t="s">
        <v>25</v>
      </c>
      <c r="D3285" t="s">
        <v>609</v>
      </c>
      <c r="E3285" t="s">
        <v>262</v>
      </c>
      <c r="F3285">
        <v>7647</v>
      </c>
      <c r="G3285" t="s">
        <v>202</v>
      </c>
      <c r="H3285" t="s">
        <v>80</v>
      </c>
      <c r="I3285" t="s">
        <v>81</v>
      </c>
      <c r="J3285" t="s">
        <v>90</v>
      </c>
      <c r="K3285" t="s">
        <v>42</v>
      </c>
      <c r="L3285" t="s">
        <v>91</v>
      </c>
      <c r="M3285" t="s">
        <v>188</v>
      </c>
      <c r="N3285" s="11" t="s">
        <v>84</v>
      </c>
      <c r="O3285" s="11" t="s">
        <v>2274</v>
      </c>
      <c r="P3285">
        <v>0</v>
      </c>
      <c r="Q3285">
        <v>64</v>
      </c>
      <c r="R3285">
        <v>0</v>
      </c>
      <c r="S3285">
        <v>489.6</v>
      </c>
      <c r="T3285">
        <v>-489.6</v>
      </c>
    </row>
    <row r="3286" spans="1:20" x14ac:dyDescent="0.25">
      <c r="A3286" t="s">
        <v>75</v>
      </c>
      <c r="B3286" t="s">
        <v>167</v>
      </c>
      <c r="C3286" t="s">
        <v>28</v>
      </c>
      <c r="D3286" t="s">
        <v>168</v>
      </c>
      <c r="E3286" t="s">
        <v>95</v>
      </c>
      <c r="F3286">
        <v>80550</v>
      </c>
      <c r="G3286" t="s">
        <v>1803</v>
      </c>
      <c r="H3286" t="s">
        <v>80</v>
      </c>
      <c r="I3286" t="s">
        <v>81</v>
      </c>
      <c r="J3286" t="s">
        <v>90</v>
      </c>
      <c r="K3286" t="s">
        <v>38</v>
      </c>
      <c r="L3286" t="s">
        <v>1096</v>
      </c>
      <c r="M3286" t="s">
        <v>92</v>
      </c>
      <c r="N3286" s="11" t="s">
        <v>84</v>
      </c>
      <c r="O3286" s="11" t="s">
        <v>2274</v>
      </c>
      <c r="P3286">
        <v>0</v>
      </c>
      <c r="Q3286">
        <v>1</v>
      </c>
      <c r="R3286">
        <v>0</v>
      </c>
      <c r="S3286">
        <v>38.44</v>
      </c>
      <c r="T3286">
        <v>-38.44</v>
      </c>
    </row>
    <row r="3287" spans="1:20" x14ac:dyDescent="0.25">
      <c r="A3287" t="s">
        <v>75</v>
      </c>
      <c r="B3287" t="s">
        <v>200</v>
      </c>
      <c r="C3287" t="s">
        <v>28</v>
      </c>
      <c r="D3287" t="s">
        <v>201</v>
      </c>
      <c r="E3287" t="s">
        <v>95</v>
      </c>
      <c r="F3287">
        <v>80002</v>
      </c>
      <c r="G3287" t="s">
        <v>2188</v>
      </c>
      <c r="H3287" t="s">
        <v>80</v>
      </c>
      <c r="I3287" t="s">
        <v>81</v>
      </c>
      <c r="J3287" t="s">
        <v>90</v>
      </c>
      <c r="K3287" t="s">
        <v>42</v>
      </c>
      <c r="L3287" t="s">
        <v>91</v>
      </c>
      <c r="M3287" t="s">
        <v>188</v>
      </c>
      <c r="N3287" s="11" t="s">
        <v>84</v>
      </c>
      <c r="O3287" s="11" t="s">
        <v>2274</v>
      </c>
      <c r="P3287">
        <v>0</v>
      </c>
      <c r="Q3287">
        <v>10</v>
      </c>
      <c r="R3287">
        <v>0</v>
      </c>
      <c r="S3287">
        <v>24</v>
      </c>
      <c r="T3287">
        <v>-24</v>
      </c>
    </row>
    <row r="3288" spans="1:20" x14ac:dyDescent="0.25">
      <c r="A3288" t="s">
        <v>75</v>
      </c>
      <c r="B3288" t="s">
        <v>588</v>
      </c>
      <c r="C3288" t="s">
        <v>21</v>
      </c>
      <c r="D3288" t="s">
        <v>589</v>
      </c>
      <c r="E3288" t="s">
        <v>159</v>
      </c>
      <c r="F3288">
        <v>66227</v>
      </c>
      <c r="G3288" t="s">
        <v>437</v>
      </c>
      <c r="H3288" t="s">
        <v>80</v>
      </c>
      <c r="I3288" t="s">
        <v>164</v>
      </c>
      <c r="J3288" t="s">
        <v>90</v>
      </c>
      <c r="K3288" t="s">
        <v>53</v>
      </c>
      <c r="L3288" t="s">
        <v>248</v>
      </c>
      <c r="M3288" t="s">
        <v>166</v>
      </c>
      <c r="N3288" s="11" t="s">
        <v>84</v>
      </c>
      <c r="O3288" s="11" t="s">
        <v>2274</v>
      </c>
      <c r="P3288">
        <v>0</v>
      </c>
      <c r="Q3288">
        <v>5</v>
      </c>
      <c r="R3288">
        <v>0</v>
      </c>
      <c r="S3288">
        <v>41.85</v>
      </c>
      <c r="T3288">
        <v>-41.85</v>
      </c>
    </row>
    <row r="3289" spans="1:20" x14ac:dyDescent="0.25">
      <c r="A3289" t="s">
        <v>75</v>
      </c>
      <c r="B3289" t="s">
        <v>167</v>
      </c>
      <c r="C3289" t="s">
        <v>28</v>
      </c>
      <c r="D3289" t="s">
        <v>168</v>
      </c>
      <c r="E3289" t="s">
        <v>95</v>
      </c>
      <c r="F3289">
        <v>80550</v>
      </c>
      <c r="G3289" t="s">
        <v>2121</v>
      </c>
      <c r="H3289" t="s">
        <v>688</v>
      </c>
      <c r="I3289" t="s">
        <v>81</v>
      </c>
      <c r="J3289" t="s">
        <v>90</v>
      </c>
      <c r="K3289" t="s">
        <v>37</v>
      </c>
      <c r="L3289" t="s">
        <v>689</v>
      </c>
      <c r="M3289" t="s">
        <v>92</v>
      </c>
      <c r="N3289" s="11" t="s">
        <v>84</v>
      </c>
      <c r="O3289" s="11" t="s">
        <v>2274</v>
      </c>
      <c r="P3289">
        <v>-2</v>
      </c>
      <c r="Q3289">
        <v>0</v>
      </c>
      <c r="R3289">
        <v>132</v>
      </c>
      <c r="S3289">
        <v>0</v>
      </c>
      <c r="T3289">
        <v>132</v>
      </c>
    </row>
    <row r="3290" spans="1:20" x14ac:dyDescent="0.25">
      <c r="A3290" t="s">
        <v>75</v>
      </c>
      <c r="B3290" t="s">
        <v>553</v>
      </c>
      <c r="C3290" t="s">
        <v>26</v>
      </c>
      <c r="D3290" t="s">
        <v>554</v>
      </c>
      <c r="E3290" t="s">
        <v>555</v>
      </c>
      <c r="F3290">
        <v>36526</v>
      </c>
      <c r="G3290" t="s">
        <v>1804</v>
      </c>
      <c r="H3290" t="s">
        <v>133</v>
      </c>
      <c r="I3290" t="s">
        <v>81</v>
      </c>
      <c r="J3290" t="s">
        <v>82</v>
      </c>
      <c r="K3290" t="s">
        <v>44</v>
      </c>
      <c r="L3290" t="s">
        <v>144</v>
      </c>
      <c r="M3290" t="s">
        <v>83</v>
      </c>
      <c r="N3290" s="11" t="s">
        <v>84</v>
      </c>
      <c r="O3290" s="11" t="s">
        <v>2274</v>
      </c>
      <c r="P3290">
        <v>-24</v>
      </c>
      <c r="Q3290">
        <v>0</v>
      </c>
      <c r="R3290">
        <v>419.28</v>
      </c>
      <c r="S3290">
        <v>0</v>
      </c>
      <c r="T3290">
        <v>419.28</v>
      </c>
    </row>
    <row r="3291" spans="1:20" x14ac:dyDescent="0.25">
      <c r="A3291" t="s">
        <v>75</v>
      </c>
      <c r="B3291" t="s">
        <v>103</v>
      </c>
      <c r="C3291" t="s">
        <v>27</v>
      </c>
      <c r="D3291" t="s">
        <v>366</v>
      </c>
      <c r="E3291" t="s">
        <v>114</v>
      </c>
      <c r="F3291">
        <v>32459</v>
      </c>
      <c r="G3291" t="s">
        <v>254</v>
      </c>
      <c r="H3291" t="s">
        <v>80</v>
      </c>
      <c r="I3291" t="s">
        <v>81</v>
      </c>
      <c r="J3291" t="s">
        <v>82</v>
      </c>
      <c r="K3291" t="s">
        <v>42</v>
      </c>
      <c r="L3291" t="s">
        <v>91</v>
      </c>
      <c r="M3291" t="s">
        <v>83</v>
      </c>
      <c r="N3291" s="11" t="s">
        <v>84</v>
      </c>
      <c r="O3291" s="11" t="s">
        <v>2274</v>
      </c>
      <c r="P3291">
        <v>-10</v>
      </c>
      <c r="Q3291">
        <v>0</v>
      </c>
      <c r="R3291">
        <v>594</v>
      </c>
      <c r="S3291">
        <v>0</v>
      </c>
      <c r="T3291">
        <v>594</v>
      </c>
    </row>
    <row r="3292" spans="1:20" x14ac:dyDescent="0.25">
      <c r="A3292" t="s">
        <v>75</v>
      </c>
      <c r="B3292" t="s">
        <v>242</v>
      </c>
      <c r="C3292" t="s">
        <v>20</v>
      </c>
      <c r="D3292" t="s">
        <v>243</v>
      </c>
      <c r="E3292" t="s">
        <v>244</v>
      </c>
      <c r="F3292">
        <v>2122</v>
      </c>
      <c r="G3292" t="s">
        <v>1719</v>
      </c>
      <c r="H3292" t="s">
        <v>80</v>
      </c>
      <c r="I3292" t="s">
        <v>281</v>
      </c>
      <c r="J3292" t="s">
        <v>90</v>
      </c>
      <c r="K3292" t="s">
        <v>42</v>
      </c>
      <c r="L3292" t="s">
        <v>91</v>
      </c>
      <c r="M3292" t="s">
        <v>92</v>
      </c>
      <c r="N3292" s="11" t="s">
        <v>84</v>
      </c>
      <c r="O3292" s="11" t="s">
        <v>2274</v>
      </c>
      <c r="P3292">
        <v>0</v>
      </c>
      <c r="Q3292">
        <v>8</v>
      </c>
      <c r="R3292">
        <v>0</v>
      </c>
      <c r="S3292">
        <v>145.04</v>
      </c>
      <c r="T3292">
        <v>-145.04</v>
      </c>
    </row>
    <row r="3293" spans="1:20" x14ac:dyDescent="0.25">
      <c r="A3293" t="s">
        <v>75</v>
      </c>
      <c r="B3293" t="s">
        <v>239</v>
      </c>
      <c r="C3293" t="s">
        <v>27</v>
      </c>
      <c r="D3293" t="s">
        <v>240</v>
      </c>
      <c r="E3293" t="s">
        <v>114</v>
      </c>
      <c r="F3293">
        <v>33434</v>
      </c>
      <c r="G3293" t="s">
        <v>1097</v>
      </c>
      <c r="H3293" t="s">
        <v>80</v>
      </c>
      <c r="I3293" t="s">
        <v>81</v>
      </c>
      <c r="J3293" t="s">
        <v>90</v>
      </c>
      <c r="K3293" t="s">
        <v>42</v>
      </c>
      <c r="L3293" t="s">
        <v>91</v>
      </c>
      <c r="M3293" t="s">
        <v>188</v>
      </c>
      <c r="N3293" s="11" t="s">
        <v>84</v>
      </c>
      <c r="O3293" s="11" t="s">
        <v>2274</v>
      </c>
      <c r="P3293">
        <v>0</v>
      </c>
      <c r="Q3293">
        <v>25</v>
      </c>
      <c r="R3293">
        <v>0</v>
      </c>
      <c r="S3293">
        <v>222.7</v>
      </c>
      <c r="T3293">
        <v>-222.7</v>
      </c>
    </row>
    <row r="3294" spans="1:20" x14ac:dyDescent="0.25">
      <c r="A3294" t="s">
        <v>75</v>
      </c>
      <c r="B3294" t="s">
        <v>541</v>
      </c>
      <c r="C3294" t="s">
        <v>29</v>
      </c>
      <c r="D3294" t="s">
        <v>542</v>
      </c>
      <c r="E3294" t="s">
        <v>142</v>
      </c>
      <c r="F3294">
        <v>48359</v>
      </c>
      <c r="G3294" t="s">
        <v>308</v>
      </c>
      <c r="H3294" t="s">
        <v>80</v>
      </c>
      <c r="I3294" t="s">
        <v>281</v>
      </c>
      <c r="J3294" t="s">
        <v>90</v>
      </c>
      <c r="K3294" t="s">
        <v>53</v>
      </c>
      <c r="L3294" t="s">
        <v>165</v>
      </c>
      <c r="M3294" t="s">
        <v>92</v>
      </c>
      <c r="N3294" s="11" t="s">
        <v>84</v>
      </c>
      <c r="O3294" s="11" t="s">
        <v>2274</v>
      </c>
      <c r="P3294">
        <v>0</v>
      </c>
      <c r="Q3294">
        <v>4</v>
      </c>
      <c r="R3294">
        <v>0</v>
      </c>
      <c r="S3294">
        <v>388</v>
      </c>
      <c r="T3294">
        <v>-388</v>
      </c>
    </row>
    <row r="3295" spans="1:20" x14ac:dyDescent="0.25">
      <c r="A3295" t="s">
        <v>75</v>
      </c>
      <c r="B3295" t="s">
        <v>351</v>
      </c>
      <c r="C3295" t="s">
        <v>22</v>
      </c>
      <c r="D3295" t="s">
        <v>190</v>
      </c>
      <c r="E3295" t="s">
        <v>137</v>
      </c>
      <c r="F3295">
        <v>24018</v>
      </c>
      <c r="G3295" t="s">
        <v>816</v>
      </c>
      <c r="H3295" t="s">
        <v>80</v>
      </c>
      <c r="I3295" t="s">
        <v>281</v>
      </c>
      <c r="J3295" t="s">
        <v>90</v>
      </c>
      <c r="K3295" t="s">
        <v>42</v>
      </c>
      <c r="L3295" t="s">
        <v>91</v>
      </c>
      <c r="M3295" t="s">
        <v>92</v>
      </c>
      <c r="N3295" s="11" t="s">
        <v>84</v>
      </c>
      <c r="O3295" s="11" t="s">
        <v>2274</v>
      </c>
      <c r="P3295">
        <v>0</v>
      </c>
      <c r="Q3295">
        <v>3</v>
      </c>
      <c r="R3295">
        <v>0</v>
      </c>
      <c r="S3295">
        <v>93</v>
      </c>
      <c r="T3295">
        <v>-93</v>
      </c>
    </row>
    <row r="3296" spans="1:20" x14ac:dyDescent="0.25">
      <c r="A3296" t="s">
        <v>75</v>
      </c>
      <c r="B3296" t="s">
        <v>2189</v>
      </c>
      <c r="C3296" t="s">
        <v>27</v>
      </c>
      <c r="D3296" t="s">
        <v>1318</v>
      </c>
      <c r="E3296" t="s">
        <v>114</v>
      </c>
      <c r="F3296">
        <v>34997</v>
      </c>
      <c r="G3296" t="s">
        <v>521</v>
      </c>
      <c r="H3296" t="s">
        <v>80</v>
      </c>
      <c r="I3296" t="s">
        <v>81</v>
      </c>
      <c r="J3296" t="s">
        <v>90</v>
      </c>
      <c r="K3296" t="s">
        <v>51</v>
      </c>
      <c r="L3296" t="s">
        <v>250</v>
      </c>
      <c r="M3296" t="s">
        <v>92</v>
      </c>
      <c r="N3296" s="11" t="s">
        <v>84</v>
      </c>
      <c r="O3296" s="11" t="s">
        <v>2274</v>
      </c>
      <c r="P3296">
        <v>0</v>
      </c>
      <c r="Q3296">
        <v>1</v>
      </c>
      <c r="R3296">
        <v>0</v>
      </c>
      <c r="S3296">
        <v>41.6</v>
      </c>
      <c r="T3296">
        <v>-41.6</v>
      </c>
    </row>
    <row r="3297" spans="1:20" x14ac:dyDescent="0.25">
      <c r="A3297" t="s">
        <v>75</v>
      </c>
      <c r="B3297" t="s">
        <v>103</v>
      </c>
      <c r="C3297" t="s">
        <v>26</v>
      </c>
      <c r="D3297" t="s">
        <v>1609</v>
      </c>
      <c r="E3297" t="s">
        <v>180</v>
      </c>
      <c r="F3297">
        <v>30092</v>
      </c>
      <c r="G3297" t="s">
        <v>1038</v>
      </c>
      <c r="H3297" t="s">
        <v>80</v>
      </c>
      <c r="I3297" t="s">
        <v>81</v>
      </c>
      <c r="J3297" t="s">
        <v>82</v>
      </c>
      <c r="K3297" t="s">
        <v>53</v>
      </c>
      <c r="L3297" t="s">
        <v>165</v>
      </c>
      <c r="M3297" t="s">
        <v>83</v>
      </c>
      <c r="N3297" s="11" t="s">
        <v>84</v>
      </c>
      <c r="O3297" s="11" t="s">
        <v>2274</v>
      </c>
      <c r="P3297">
        <v>-5</v>
      </c>
      <c r="Q3297">
        <v>0</v>
      </c>
      <c r="R3297">
        <v>641.5</v>
      </c>
      <c r="S3297">
        <v>0</v>
      </c>
      <c r="T3297">
        <v>641.5</v>
      </c>
    </row>
    <row r="3298" spans="1:20" x14ac:dyDescent="0.25">
      <c r="A3298" t="s">
        <v>75</v>
      </c>
      <c r="B3298" t="s">
        <v>2226</v>
      </c>
      <c r="C3298" t="s">
        <v>29</v>
      </c>
      <c r="D3298" t="s">
        <v>1114</v>
      </c>
      <c r="E3298" t="s">
        <v>423</v>
      </c>
      <c r="F3298">
        <v>40241</v>
      </c>
      <c r="G3298" t="s">
        <v>402</v>
      </c>
      <c r="H3298" t="s">
        <v>80</v>
      </c>
      <c r="I3298" t="s">
        <v>81</v>
      </c>
      <c r="J3298" t="s">
        <v>365</v>
      </c>
      <c r="K3298" t="s">
        <v>39</v>
      </c>
      <c r="L3298" t="s">
        <v>39</v>
      </c>
      <c r="M3298" t="s">
        <v>92</v>
      </c>
      <c r="N3298" s="11" t="s">
        <v>84</v>
      </c>
      <c r="O3298" s="11" t="s">
        <v>2274</v>
      </c>
      <c r="P3298">
        <v>-1</v>
      </c>
      <c r="Q3298">
        <v>0</v>
      </c>
      <c r="R3298">
        <v>295</v>
      </c>
      <c r="S3298">
        <v>0</v>
      </c>
      <c r="T3298">
        <v>295</v>
      </c>
    </row>
    <row r="3299" spans="1:20" x14ac:dyDescent="0.25">
      <c r="A3299" t="s">
        <v>75</v>
      </c>
      <c r="B3299" t="s">
        <v>677</v>
      </c>
      <c r="C3299" t="s">
        <v>28</v>
      </c>
      <c r="D3299" t="s">
        <v>678</v>
      </c>
      <c r="E3299" t="s">
        <v>95</v>
      </c>
      <c r="F3299">
        <v>80124</v>
      </c>
      <c r="G3299" t="s">
        <v>719</v>
      </c>
      <c r="H3299" t="s">
        <v>80</v>
      </c>
      <c r="I3299" t="s">
        <v>81</v>
      </c>
      <c r="J3299" t="s">
        <v>82</v>
      </c>
      <c r="K3299" t="s">
        <v>42</v>
      </c>
      <c r="L3299" t="s">
        <v>91</v>
      </c>
      <c r="M3299" t="s">
        <v>83</v>
      </c>
      <c r="N3299" s="11" t="s">
        <v>84</v>
      </c>
      <c r="O3299" s="11" t="s">
        <v>2274</v>
      </c>
      <c r="P3299">
        <v>-16</v>
      </c>
      <c r="Q3299">
        <v>0</v>
      </c>
      <c r="R3299">
        <v>475.2</v>
      </c>
      <c r="S3299">
        <v>0</v>
      </c>
      <c r="T3299">
        <v>475.2</v>
      </c>
    </row>
    <row r="3300" spans="1:20" x14ac:dyDescent="0.25">
      <c r="A3300" t="s">
        <v>75</v>
      </c>
      <c r="B3300" t="s">
        <v>1339</v>
      </c>
      <c r="C3300" t="s">
        <v>21</v>
      </c>
      <c r="D3300" t="s">
        <v>1340</v>
      </c>
      <c r="E3300" t="s">
        <v>235</v>
      </c>
      <c r="F3300">
        <v>64081</v>
      </c>
      <c r="G3300" t="s">
        <v>972</v>
      </c>
      <c r="H3300" t="s">
        <v>80</v>
      </c>
      <c r="I3300" t="s">
        <v>81</v>
      </c>
      <c r="J3300" t="s">
        <v>90</v>
      </c>
      <c r="K3300" t="s">
        <v>53</v>
      </c>
      <c r="L3300" t="s">
        <v>248</v>
      </c>
      <c r="M3300" t="s">
        <v>92</v>
      </c>
      <c r="N3300" s="11" t="s">
        <v>84</v>
      </c>
      <c r="O3300" s="11" t="s">
        <v>2274</v>
      </c>
      <c r="P3300">
        <v>0</v>
      </c>
      <c r="Q3300">
        <v>2</v>
      </c>
      <c r="R3300">
        <v>0</v>
      </c>
      <c r="S3300">
        <v>57.1</v>
      </c>
      <c r="T3300">
        <v>-57.1</v>
      </c>
    </row>
    <row r="3301" spans="1:20" x14ac:dyDescent="0.25">
      <c r="A3301" t="s">
        <v>75</v>
      </c>
      <c r="B3301" t="s">
        <v>897</v>
      </c>
      <c r="C3301" t="s">
        <v>19</v>
      </c>
      <c r="D3301" t="s">
        <v>619</v>
      </c>
      <c r="E3301" t="s">
        <v>118</v>
      </c>
      <c r="F3301">
        <v>92626</v>
      </c>
      <c r="G3301" t="s">
        <v>1745</v>
      </c>
      <c r="H3301" t="s">
        <v>80</v>
      </c>
      <c r="I3301" t="s">
        <v>81</v>
      </c>
      <c r="J3301" t="s">
        <v>90</v>
      </c>
      <c r="K3301" t="s">
        <v>51</v>
      </c>
      <c r="L3301" t="s">
        <v>250</v>
      </c>
      <c r="M3301" t="s">
        <v>92</v>
      </c>
      <c r="N3301" s="11" t="s">
        <v>84</v>
      </c>
      <c r="O3301" s="11" t="s">
        <v>2274</v>
      </c>
      <c r="P3301">
        <v>0</v>
      </c>
      <c r="Q3301">
        <v>26</v>
      </c>
      <c r="R3301">
        <v>0</v>
      </c>
      <c r="S3301">
        <v>1040</v>
      </c>
      <c r="T3301">
        <v>-1040</v>
      </c>
    </row>
    <row r="3302" spans="1:20" x14ac:dyDescent="0.25">
      <c r="A3302" t="s">
        <v>75</v>
      </c>
      <c r="B3302" t="s">
        <v>203</v>
      </c>
      <c r="C3302" t="s">
        <v>22</v>
      </c>
      <c r="D3302" t="s">
        <v>204</v>
      </c>
      <c r="E3302" t="s">
        <v>78</v>
      </c>
      <c r="F3302">
        <v>18436</v>
      </c>
      <c r="G3302" t="s">
        <v>1200</v>
      </c>
      <c r="H3302" t="s">
        <v>80</v>
      </c>
      <c r="I3302" t="s">
        <v>81</v>
      </c>
      <c r="J3302" t="s">
        <v>90</v>
      </c>
      <c r="K3302" t="s">
        <v>42</v>
      </c>
      <c r="L3302" t="s">
        <v>91</v>
      </c>
      <c r="M3302" t="s">
        <v>188</v>
      </c>
      <c r="N3302" s="11" t="s">
        <v>84</v>
      </c>
      <c r="O3302" s="11" t="s">
        <v>2274</v>
      </c>
      <c r="P3302">
        <v>0</v>
      </c>
      <c r="Q3302">
        <v>1</v>
      </c>
      <c r="R3302">
        <v>0</v>
      </c>
      <c r="S3302">
        <v>11.2</v>
      </c>
      <c r="T3302">
        <v>-11.2</v>
      </c>
    </row>
    <row r="3303" spans="1:20" x14ac:dyDescent="0.25">
      <c r="A3303" t="s">
        <v>75</v>
      </c>
      <c r="B3303" t="s">
        <v>612</v>
      </c>
      <c r="C3303" t="s">
        <v>29</v>
      </c>
      <c r="D3303" t="s">
        <v>613</v>
      </c>
      <c r="E3303" t="s">
        <v>142</v>
      </c>
      <c r="F3303">
        <v>48084</v>
      </c>
      <c r="G3303" t="s">
        <v>1690</v>
      </c>
      <c r="H3303" t="s">
        <v>80</v>
      </c>
      <c r="I3303" t="s">
        <v>81</v>
      </c>
      <c r="J3303" t="s">
        <v>365</v>
      </c>
      <c r="K3303" t="s">
        <v>47</v>
      </c>
      <c r="L3303" t="s">
        <v>509</v>
      </c>
      <c r="M3303" t="s">
        <v>229</v>
      </c>
      <c r="N3303" s="11" t="s">
        <v>84</v>
      </c>
      <c r="O3303" s="11" t="s">
        <v>2274</v>
      </c>
      <c r="P3303">
        <v>-3</v>
      </c>
      <c r="Q3303">
        <v>0</v>
      </c>
      <c r="R3303">
        <v>36.9</v>
      </c>
      <c r="S3303">
        <v>0</v>
      </c>
      <c r="T3303">
        <v>36.9</v>
      </c>
    </row>
    <row r="3304" spans="1:20" x14ac:dyDescent="0.25">
      <c r="A3304" t="s">
        <v>75</v>
      </c>
      <c r="B3304" t="s">
        <v>813</v>
      </c>
      <c r="C3304" t="s">
        <v>19</v>
      </c>
      <c r="D3304" t="s">
        <v>172</v>
      </c>
      <c r="E3304" t="s">
        <v>147</v>
      </c>
      <c r="F3304">
        <v>95255</v>
      </c>
      <c r="G3304" t="s">
        <v>241</v>
      </c>
      <c r="H3304" t="s">
        <v>80</v>
      </c>
      <c r="I3304" t="s">
        <v>81</v>
      </c>
      <c r="J3304" t="s">
        <v>82</v>
      </c>
      <c r="K3304" t="s">
        <v>36</v>
      </c>
      <c r="L3304" t="s">
        <v>36</v>
      </c>
      <c r="M3304" t="s">
        <v>83</v>
      </c>
      <c r="N3304" s="11" t="s">
        <v>84</v>
      </c>
      <c r="O3304" s="11" t="s">
        <v>2274</v>
      </c>
      <c r="P3304">
        <v>1</v>
      </c>
      <c r="Q3304">
        <v>0</v>
      </c>
      <c r="R3304">
        <v>434.5</v>
      </c>
      <c r="S3304">
        <v>0</v>
      </c>
      <c r="T3304">
        <v>434.5</v>
      </c>
    </row>
    <row r="3305" spans="1:20" x14ac:dyDescent="0.25">
      <c r="A3305" t="s">
        <v>75</v>
      </c>
      <c r="B3305" t="s">
        <v>1805</v>
      </c>
      <c r="C3305" t="s">
        <v>21</v>
      </c>
      <c r="D3305" t="s">
        <v>1806</v>
      </c>
      <c r="E3305" t="s">
        <v>235</v>
      </c>
      <c r="F3305">
        <v>64083</v>
      </c>
      <c r="G3305" t="s">
        <v>143</v>
      </c>
      <c r="H3305" t="s">
        <v>80</v>
      </c>
      <c r="I3305" t="s">
        <v>81</v>
      </c>
      <c r="J3305" t="s">
        <v>82</v>
      </c>
      <c r="K3305" t="s">
        <v>44</v>
      </c>
      <c r="L3305" t="s">
        <v>144</v>
      </c>
      <c r="M3305" t="s">
        <v>83</v>
      </c>
      <c r="N3305" s="11" t="s">
        <v>84</v>
      </c>
      <c r="O3305" s="11" t="s">
        <v>2274</v>
      </c>
      <c r="P3305">
        <v>4</v>
      </c>
      <c r="Q3305">
        <v>0</v>
      </c>
      <c r="R3305">
        <v>44</v>
      </c>
      <c r="S3305">
        <v>0</v>
      </c>
      <c r="T3305">
        <v>44</v>
      </c>
    </row>
    <row r="3306" spans="1:20" x14ac:dyDescent="0.25">
      <c r="A3306" t="s">
        <v>75</v>
      </c>
      <c r="B3306" t="s">
        <v>260</v>
      </c>
      <c r="C3306" t="s">
        <v>25</v>
      </c>
      <c r="D3306" t="s">
        <v>261</v>
      </c>
      <c r="E3306" t="s">
        <v>262</v>
      </c>
      <c r="F3306">
        <v>8062</v>
      </c>
      <c r="G3306" t="s">
        <v>232</v>
      </c>
      <c r="H3306" t="s">
        <v>80</v>
      </c>
      <c r="I3306" t="s">
        <v>281</v>
      </c>
      <c r="J3306" t="s">
        <v>90</v>
      </c>
      <c r="K3306" t="s">
        <v>42</v>
      </c>
      <c r="L3306" t="s">
        <v>97</v>
      </c>
      <c r="M3306" t="s">
        <v>92</v>
      </c>
      <c r="N3306" s="11" t="s">
        <v>84</v>
      </c>
      <c r="O3306" s="11" t="s">
        <v>2274</v>
      </c>
      <c r="P3306">
        <v>0</v>
      </c>
      <c r="Q3306">
        <v>45</v>
      </c>
      <c r="R3306">
        <v>0</v>
      </c>
      <c r="S3306">
        <v>69.3</v>
      </c>
      <c r="T3306">
        <v>-69.3</v>
      </c>
    </row>
    <row r="3307" spans="1:20" x14ac:dyDescent="0.25">
      <c r="A3307" t="s">
        <v>75</v>
      </c>
      <c r="B3307" t="s">
        <v>850</v>
      </c>
      <c r="C3307" t="s">
        <v>29</v>
      </c>
      <c r="D3307" t="s">
        <v>851</v>
      </c>
      <c r="E3307" t="s">
        <v>87</v>
      </c>
      <c r="F3307">
        <v>45036</v>
      </c>
      <c r="G3307" t="s">
        <v>1807</v>
      </c>
      <c r="H3307" t="s">
        <v>80</v>
      </c>
      <c r="I3307" t="s">
        <v>81</v>
      </c>
      <c r="J3307" t="s">
        <v>90</v>
      </c>
      <c r="K3307" t="s">
        <v>53</v>
      </c>
      <c r="L3307" t="s">
        <v>675</v>
      </c>
      <c r="M3307" t="s">
        <v>92</v>
      </c>
      <c r="N3307" s="11" t="s">
        <v>84</v>
      </c>
      <c r="O3307" s="11" t="s">
        <v>2274</v>
      </c>
      <c r="P3307">
        <v>0</v>
      </c>
      <c r="Q3307">
        <v>1</v>
      </c>
      <c r="R3307">
        <v>0</v>
      </c>
      <c r="S3307">
        <v>502.45</v>
      </c>
      <c r="T3307">
        <v>-502.45</v>
      </c>
    </row>
    <row r="3308" spans="1:20" x14ac:dyDescent="0.25">
      <c r="A3308" t="s">
        <v>75</v>
      </c>
      <c r="B3308" t="s">
        <v>551</v>
      </c>
      <c r="C3308" t="s">
        <v>27</v>
      </c>
      <c r="D3308" t="s">
        <v>552</v>
      </c>
      <c r="E3308" t="s">
        <v>114</v>
      </c>
      <c r="F3308">
        <v>33634</v>
      </c>
      <c r="G3308" t="s">
        <v>377</v>
      </c>
      <c r="H3308" t="s">
        <v>80</v>
      </c>
      <c r="I3308" t="s">
        <v>81</v>
      </c>
      <c r="J3308" t="s">
        <v>90</v>
      </c>
      <c r="K3308" t="s">
        <v>53</v>
      </c>
      <c r="L3308" t="s">
        <v>193</v>
      </c>
      <c r="M3308" t="s">
        <v>92</v>
      </c>
      <c r="N3308" s="11" t="s">
        <v>84</v>
      </c>
      <c r="O3308" s="11" t="s">
        <v>2274</v>
      </c>
      <c r="P3308">
        <v>0</v>
      </c>
      <c r="Q3308">
        <v>5</v>
      </c>
      <c r="R3308">
        <v>0</v>
      </c>
      <c r="S3308">
        <v>661.75</v>
      </c>
      <c r="T3308">
        <v>-661.75</v>
      </c>
    </row>
    <row r="3309" spans="1:20" x14ac:dyDescent="0.25">
      <c r="A3309" t="s">
        <v>75</v>
      </c>
      <c r="B3309" t="s">
        <v>1139</v>
      </c>
      <c r="C3309" t="s">
        <v>28</v>
      </c>
      <c r="D3309" t="s">
        <v>1140</v>
      </c>
      <c r="E3309" t="s">
        <v>95</v>
      </c>
      <c r="F3309">
        <v>80102</v>
      </c>
      <c r="G3309" t="s">
        <v>402</v>
      </c>
      <c r="H3309" t="s">
        <v>80</v>
      </c>
      <c r="I3309" t="s">
        <v>81</v>
      </c>
      <c r="J3309" t="s">
        <v>365</v>
      </c>
      <c r="K3309" t="s">
        <v>39</v>
      </c>
      <c r="L3309" t="s">
        <v>39</v>
      </c>
      <c r="M3309" t="s">
        <v>92</v>
      </c>
      <c r="N3309" s="11" t="s">
        <v>84</v>
      </c>
      <c r="O3309" s="11" t="s">
        <v>2274</v>
      </c>
      <c r="P3309">
        <v>0</v>
      </c>
      <c r="Q3309">
        <v>1</v>
      </c>
      <c r="R3309">
        <v>0</v>
      </c>
      <c r="S3309">
        <v>295</v>
      </c>
      <c r="T3309">
        <v>-295</v>
      </c>
    </row>
    <row r="3310" spans="1:20" x14ac:dyDescent="0.25">
      <c r="A3310" t="s">
        <v>75</v>
      </c>
      <c r="B3310" t="s">
        <v>2139</v>
      </c>
      <c r="C3310" t="s">
        <v>28</v>
      </c>
      <c r="D3310" t="s">
        <v>1012</v>
      </c>
      <c r="E3310" t="s">
        <v>295</v>
      </c>
      <c r="F3310">
        <v>84098</v>
      </c>
      <c r="G3310" t="s">
        <v>292</v>
      </c>
      <c r="H3310" t="s">
        <v>80</v>
      </c>
      <c r="I3310" t="s">
        <v>81</v>
      </c>
      <c r="J3310" t="s">
        <v>82</v>
      </c>
      <c r="K3310" t="s">
        <v>38</v>
      </c>
      <c r="L3310" t="s">
        <v>111</v>
      </c>
      <c r="M3310" t="s">
        <v>83</v>
      </c>
      <c r="N3310" s="11" t="s">
        <v>84</v>
      </c>
      <c r="O3310" s="11" t="s">
        <v>2274</v>
      </c>
      <c r="P3310">
        <v>-2</v>
      </c>
      <c r="Q3310">
        <v>0</v>
      </c>
      <c r="R3310">
        <v>299.5</v>
      </c>
      <c r="S3310">
        <v>0</v>
      </c>
      <c r="T3310">
        <v>299.5</v>
      </c>
    </row>
    <row r="3311" spans="1:20" x14ac:dyDescent="0.25">
      <c r="A3311" t="s">
        <v>75</v>
      </c>
      <c r="B3311" t="s">
        <v>1044</v>
      </c>
      <c r="C3311" t="s">
        <v>23</v>
      </c>
      <c r="D3311" t="s">
        <v>1045</v>
      </c>
      <c r="E3311" t="s">
        <v>327</v>
      </c>
      <c r="F3311">
        <v>97045</v>
      </c>
      <c r="G3311" t="s">
        <v>238</v>
      </c>
      <c r="H3311" t="s">
        <v>80</v>
      </c>
      <c r="I3311" t="s">
        <v>81</v>
      </c>
      <c r="J3311" t="s">
        <v>82</v>
      </c>
      <c r="K3311" t="s">
        <v>38</v>
      </c>
      <c r="L3311" t="s">
        <v>111</v>
      </c>
      <c r="M3311" t="s">
        <v>83</v>
      </c>
      <c r="N3311" s="11" t="s">
        <v>84</v>
      </c>
      <c r="O3311" s="11" t="s">
        <v>2274</v>
      </c>
      <c r="P3311">
        <v>-3</v>
      </c>
      <c r="Q3311">
        <v>0</v>
      </c>
      <c r="R3311">
        <v>142.75</v>
      </c>
      <c r="S3311">
        <v>0</v>
      </c>
      <c r="T3311">
        <v>142.75</v>
      </c>
    </row>
    <row r="3312" spans="1:20" x14ac:dyDescent="0.25">
      <c r="A3312" t="s">
        <v>75</v>
      </c>
      <c r="B3312" t="s">
        <v>1641</v>
      </c>
      <c r="C3312" t="s">
        <v>21</v>
      </c>
      <c r="D3312" t="s">
        <v>1642</v>
      </c>
      <c r="E3312" t="s">
        <v>235</v>
      </c>
      <c r="F3312">
        <v>63026</v>
      </c>
      <c r="G3312" t="s">
        <v>1768</v>
      </c>
      <c r="H3312" t="s">
        <v>80</v>
      </c>
      <c r="I3312" t="s">
        <v>281</v>
      </c>
      <c r="J3312" t="s">
        <v>82</v>
      </c>
      <c r="K3312" t="s">
        <v>44</v>
      </c>
      <c r="L3312" t="s">
        <v>144</v>
      </c>
      <c r="M3312" t="s">
        <v>83</v>
      </c>
      <c r="N3312" s="11" t="s">
        <v>84</v>
      </c>
      <c r="O3312" s="11" t="s">
        <v>2274</v>
      </c>
      <c r="P3312">
        <v>0</v>
      </c>
      <c r="Q3312">
        <v>0</v>
      </c>
      <c r="R3312">
        <v>-768</v>
      </c>
      <c r="S3312">
        <v>0</v>
      </c>
      <c r="T3312">
        <v>-768</v>
      </c>
    </row>
    <row r="3313" spans="1:20" x14ac:dyDescent="0.25">
      <c r="A3313" t="s">
        <v>75</v>
      </c>
      <c r="B3313" t="s">
        <v>242</v>
      </c>
      <c r="C3313" t="s">
        <v>20</v>
      </c>
      <c r="D3313" t="s">
        <v>243</v>
      </c>
      <c r="E3313" t="s">
        <v>244</v>
      </c>
      <c r="F3313">
        <v>2122</v>
      </c>
      <c r="G3313" t="s">
        <v>1461</v>
      </c>
      <c r="H3313" t="s">
        <v>80</v>
      </c>
      <c r="I3313" t="s">
        <v>164</v>
      </c>
      <c r="J3313" t="s">
        <v>90</v>
      </c>
      <c r="K3313" t="s">
        <v>36</v>
      </c>
      <c r="L3313" t="s">
        <v>36</v>
      </c>
      <c r="M3313" t="s">
        <v>92</v>
      </c>
      <c r="N3313" s="11" t="s">
        <v>84</v>
      </c>
      <c r="O3313" s="11" t="s">
        <v>2274</v>
      </c>
      <c r="P3313">
        <v>0</v>
      </c>
      <c r="Q3313">
        <v>1</v>
      </c>
      <c r="R3313">
        <v>0</v>
      </c>
      <c r="S3313">
        <v>64.400000000000006</v>
      </c>
      <c r="T3313">
        <v>-64.400000000000006</v>
      </c>
    </row>
    <row r="3314" spans="1:20" x14ac:dyDescent="0.25">
      <c r="A3314" t="s">
        <v>75</v>
      </c>
      <c r="B3314" t="s">
        <v>655</v>
      </c>
      <c r="C3314" t="s">
        <v>19</v>
      </c>
      <c r="D3314" t="s">
        <v>195</v>
      </c>
      <c r="E3314" t="s">
        <v>147</v>
      </c>
      <c r="F3314">
        <v>85295</v>
      </c>
      <c r="G3314" t="s">
        <v>453</v>
      </c>
      <c r="H3314" t="s">
        <v>80</v>
      </c>
      <c r="I3314" t="s">
        <v>89</v>
      </c>
      <c r="J3314" t="s">
        <v>90</v>
      </c>
      <c r="K3314" t="s">
        <v>42</v>
      </c>
      <c r="L3314" t="s">
        <v>91</v>
      </c>
      <c r="M3314" t="s">
        <v>92</v>
      </c>
      <c r="N3314" s="11" t="s">
        <v>84</v>
      </c>
      <c r="O3314" s="11" t="s">
        <v>2274</v>
      </c>
      <c r="P3314">
        <v>0</v>
      </c>
      <c r="Q3314">
        <v>12</v>
      </c>
      <c r="R3314">
        <v>0</v>
      </c>
      <c r="S3314">
        <v>145.19999999999999</v>
      </c>
      <c r="T3314">
        <v>-145.19999999999999</v>
      </c>
    </row>
    <row r="3315" spans="1:20" x14ac:dyDescent="0.25">
      <c r="A3315" t="s">
        <v>75</v>
      </c>
      <c r="B3315" t="s">
        <v>353</v>
      </c>
      <c r="C3315" t="s">
        <v>29</v>
      </c>
      <c r="D3315" t="s">
        <v>354</v>
      </c>
      <c r="E3315" t="s">
        <v>100</v>
      </c>
      <c r="F3315">
        <v>46530</v>
      </c>
      <c r="G3315" t="s">
        <v>994</v>
      </c>
      <c r="H3315" t="s">
        <v>80</v>
      </c>
      <c r="I3315" t="s">
        <v>89</v>
      </c>
      <c r="J3315" t="s">
        <v>90</v>
      </c>
      <c r="K3315" t="s">
        <v>53</v>
      </c>
      <c r="L3315" t="s">
        <v>368</v>
      </c>
      <c r="M3315" t="s">
        <v>92</v>
      </c>
      <c r="N3315" s="11" t="s">
        <v>84</v>
      </c>
      <c r="O3315" s="11" t="s">
        <v>2274</v>
      </c>
      <c r="P3315">
        <v>0</v>
      </c>
      <c r="Q3315">
        <v>2</v>
      </c>
      <c r="R3315">
        <v>0</v>
      </c>
      <c r="S3315">
        <v>235.28</v>
      </c>
      <c r="T3315">
        <v>-235.28</v>
      </c>
    </row>
    <row r="3316" spans="1:20" x14ac:dyDescent="0.25">
      <c r="A3316" t="s">
        <v>75</v>
      </c>
      <c r="B3316" t="s">
        <v>2139</v>
      </c>
      <c r="C3316" t="s">
        <v>28</v>
      </c>
      <c r="D3316" t="s">
        <v>1012</v>
      </c>
      <c r="E3316" t="s">
        <v>295</v>
      </c>
      <c r="F3316">
        <v>84098</v>
      </c>
      <c r="G3316" t="s">
        <v>238</v>
      </c>
      <c r="H3316" t="s">
        <v>80</v>
      </c>
      <c r="I3316" t="s">
        <v>81</v>
      </c>
      <c r="J3316" t="s">
        <v>82</v>
      </c>
      <c r="K3316" t="s">
        <v>38</v>
      </c>
      <c r="L3316" t="s">
        <v>111</v>
      </c>
      <c r="M3316" t="s">
        <v>83</v>
      </c>
      <c r="N3316" s="11" t="s">
        <v>84</v>
      </c>
      <c r="O3316" s="11" t="s">
        <v>2274</v>
      </c>
      <c r="P3316">
        <v>-5</v>
      </c>
      <c r="Q3316">
        <v>0</v>
      </c>
      <c r="R3316">
        <v>253.25</v>
      </c>
      <c r="S3316">
        <v>0</v>
      </c>
      <c r="T3316">
        <v>253.25</v>
      </c>
    </row>
    <row r="3317" spans="1:20" x14ac:dyDescent="0.25">
      <c r="A3317" t="s">
        <v>75</v>
      </c>
      <c r="B3317" t="s">
        <v>161</v>
      </c>
      <c r="C3317" t="s">
        <v>22</v>
      </c>
      <c r="D3317" t="s">
        <v>162</v>
      </c>
      <c r="E3317" t="s">
        <v>122</v>
      </c>
      <c r="F3317">
        <v>20814</v>
      </c>
      <c r="G3317" t="s">
        <v>1061</v>
      </c>
      <c r="H3317" t="s">
        <v>737</v>
      </c>
      <c r="I3317" t="s">
        <v>81</v>
      </c>
      <c r="J3317" t="s">
        <v>82</v>
      </c>
      <c r="K3317" t="s">
        <v>40</v>
      </c>
      <c r="L3317" t="s">
        <v>211</v>
      </c>
      <c r="M3317" t="s">
        <v>83</v>
      </c>
      <c r="N3317" s="11" t="s">
        <v>84</v>
      </c>
      <c r="O3317" s="11" t="s">
        <v>2274</v>
      </c>
      <c r="P3317">
        <v>-15</v>
      </c>
      <c r="Q3317">
        <v>0</v>
      </c>
      <c r="R3317">
        <v>22.5</v>
      </c>
      <c r="S3317">
        <v>0</v>
      </c>
      <c r="T3317">
        <v>22.5</v>
      </c>
    </row>
    <row r="3318" spans="1:20" x14ac:dyDescent="0.25">
      <c r="A3318" t="s">
        <v>75</v>
      </c>
      <c r="B3318" t="s">
        <v>665</v>
      </c>
      <c r="C3318" t="s">
        <v>21</v>
      </c>
      <c r="D3318" t="s">
        <v>666</v>
      </c>
      <c r="E3318" t="s">
        <v>235</v>
      </c>
      <c r="F3318">
        <v>63144</v>
      </c>
      <c r="G3318" t="s">
        <v>173</v>
      </c>
      <c r="H3318" t="s">
        <v>80</v>
      </c>
      <c r="I3318" t="s">
        <v>81</v>
      </c>
      <c r="J3318" t="s">
        <v>82</v>
      </c>
      <c r="K3318" t="s">
        <v>36</v>
      </c>
      <c r="L3318" t="s">
        <v>36</v>
      </c>
      <c r="M3318" t="s">
        <v>83</v>
      </c>
      <c r="N3318" s="11" t="s">
        <v>84</v>
      </c>
      <c r="O3318" s="11" t="s">
        <v>2274</v>
      </c>
      <c r="P3318">
        <v>-10</v>
      </c>
      <c r="Q3318">
        <v>0</v>
      </c>
      <c r="R3318">
        <v>783.59</v>
      </c>
      <c r="S3318">
        <v>0</v>
      </c>
      <c r="T3318">
        <v>783.59</v>
      </c>
    </row>
    <row r="3319" spans="1:20" x14ac:dyDescent="0.25">
      <c r="A3319" t="s">
        <v>75</v>
      </c>
      <c r="B3319" t="s">
        <v>413</v>
      </c>
      <c r="C3319" t="s">
        <v>30</v>
      </c>
      <c r="D3319" t="s">
        <v>414</v>
      </c>
      <c r="E3319" t="s">
        <v>415</v>
      </c>
      <c r="F3319">
        <v>19805</v>
      </c>
      <c r="G3319" t="s">
        <v>214</v>
      </c>
      <c r="H3319" t="s">
        <v>80</v>
      </c>
      <c r="I3319" t="s">
        <v>281</v>
      </c>
      <c r="J3319" t="s">
        <v>90</v>
      </c>
      <c r="K3319" t="s">
        <v>42</v>
      </c>
      <c r="L3319" t="s">
        <v>91</v>
      </c>
      <c r="M3319" t="s">
        <v>92</v>
      </c>
      <c r="N3319" s="11" t="s">
        <v>84</v>
      </c>
      <c r="O3319" s="11" t="s">
        <v>2274</v>
      </c>
      <c r="P3319">
        <v>0</v>
      </c>
      <c r="Q3319">
        <v>2</v>
      </c>
      <c r="R3319">
        <v>0</v>
      </c>
      <c r="S3319">
        <v>2.88</v>
      </c>
      <c r="T3319">
        <v>-2.88</v>
      </c>
    </row>
    <row r="3320" spans="1:20" x14ac:dyDescent="0.25">
      <c r="A3320" t="s">
        <v>75</v>
      </c>
      <c r="B3320" t="s">
        <v>1014</v>
      </c>
      <c r="C3320" t="s">
        <v>20</v>
      </c>
      <c r="D3320" t="s">
        <v>1015</v>
      </c>
      <c r="E3320" t="s">
        <v>244</v>
      </c>
      <c r="F3320">
        <v>1949</v>
      </c>
      <c r="G3320" t="s">
        <v>972</v>
      </c>
      <c r="H3320" t="s">
        <v>80</v>
      </c>
      <c r="I3320" t="s">
        <v>81</v>
      </c>
      <c r="J3320" t="s">
        <v>90</v>
      </c>
      <c r="K3320" t="s">
        <v>53</v>
      </c>
      <c r="L3320" t="s">
        <v>248</v>
      </c>
      <c r="M3320" t="s">
        <v>92</v>
      </c>
      <c r="N3320" s="11" t="s">
        <v>84</v>
      </c>
      <c r="O3320" s="11" t="s">
        <v>2274</v>
      </c>
      <c r="P3320">
        <v>0</v>
      </c>
      <c r="Q3320">
        <v>5</v>
      </c>
      <c r="R3320">
        <v>0</v>
      </c>
      <c r="S3320">
        <v>137.05000000000001</v>
      </c>
      <c r="T3320">
        <v>-137.05000000000001</v>
      </c>
    </row>
    <row r="3321" spans="1:20" x14ac:dyDescent="0.25">
      <c r="A3321" t="s">
        <v>75</v>
      </c>
      <c r="B3321" t="s">
        <v>1282</v>
      </c>
      <c r="C3321" t="s">
        <v>29</v>
      </c>
      <c r="D3321" t="s">
        <v>1283</v>
      </c>
      <c r="E3321" t="s">
        <v>87</v>
      </c>
      <c r="F3321">
        <v>43215</v>
      </c>
      <c r="G3321" t="s">
        <v>514</v>
      </c>
      <c r="H3321" t="s">
        <v>80</v>
      </c>
      <c r="I3321" t="s">
        <v>81</v>
      </c>
      <c r="J3321" t="s">
        <v>82</v>
      </c>
      <c r="K3321" t="s">
        <v>38</v>
      </c>
      <c r="L3321" t="s">
        <v>111</v>
      </c>
      <c r="M3321" t="s">
        <v>83</v>
      </c>
      <c r="N3321" s="11" t="s">
        <v>84</v>
      </c>
      <c r="O3321" s="11" t="s">
        <v>2274</v>
      </c>
      <c r="P3321">
        <v>1</v>
      </c>
      <c r="Q3321">
        <v>0</v>
      </c>
      <c r="R3321">
        <v>163.9</v>
      </c>
      <c r="S3321">
        <v>0</v>
      </c>
      <c r="T3321">
        <v>163.9</v>
      </c>
    </row>
    <row r="3322" spans="1:20" x14ac:dyDescent="0.25">
      <c r="A3322" t="s">
        <v>75</v>
      </c>
      <c r="B3322" t="s">
        <v>258</v>
      </c>
      <c r="C3322" t="s">
        <v>28</v>
      </c>
      <c r="D3322" t="s">
        <v>259</v>
      </c>
      <c r="E3322" t="s">
        <v>95</v>
      </c>
      <c r="F3322">
        <v>80222</v>
      </c>
      <c r="G3322" t="s">
        <v>119</v>
      </c>
      <c r="H3322" t="s">
        <v>80</v>
      </c>
      <c r="I3322" t="s">
        <v>81</v>
      </c>
      <c r="J3322" t="s">
        <v>82</v>
      </c>
      <c r="K3322" t="s">
        <v>38</v>
      </c>
      <c r="L3322" t="s">
        <v>111</v>
      </c>
      <c r="M3322" t="s">
        <v>83</v>
      </c>
      <c r="N3322" s="11" t="s">
        <v>84</v>
      </c>
      <c r="O3322" s="11" t="s">
        <v>2274</v>
      </c>
      <c r="P3322">
        <v>-17</v>
      </c>
      <c r="Q3322">
        <v>0</v>
      </c>
      <c r="R3322">
        <v>2153.9</v>
      </c>
      <c r="S3322">
        <v>0</v>
      </c>
      <c r="T3322">
        <v>2153.9</v>
      </c>
    </row>
    <row r="3323" spans="1:20" x14ac:dyDescent="0.25">
      <c r="A3323" t="s">
        <v>75</v>
      </c>
      <c r="B3323" t="s">
        <v>1284</v>
      </c>
      <c r="C3323" t="s">
        <v>27</v>
      </c>
      <c r="D3323" t="s">
        <v>237</v>
      </c>
      <c r="E3323" t="s">
        <v>114</v>
      </c>
      <c r="F3323">
        <v>34243</v>
      </c>
      <c r="G3323" t="s">
        <v>1808</v>
      </c>
      <c r="H3323" t="s">
        <v>80</v>
      </c>
      <c r="I3323" t="s">
        <v>164</v>
      </c>
      <c r="J3323" t="s">
        <v>82</v>
      </c>
      <c r="K3323" t="s">
        <v>36</v>
      </c>
      <c r="L3323" t="s">
        <v>36</v>
      </c>
      <c r="M3323" t="s">
        <v>83</v>
      </c>
      <c r="N3323" s="11" t="s">
        <v>84</v>
      </c>
      <c r="O3323" s="11" t="s">
        <v>2274</v>
      </c>
      <c r="P3323">
        <v>-4</v>
      </c>
      <c r="Q3323">
        <v>0</v>
      </c>
      <c r="R3323">
        <v>514</v>
      </c>
      <c r="S3323">
        <v>0</v>
      </c>
      <c r="T3323">
        <v>514</v>
      </c>
    </row>
    <row r="3324" spans="1:20" x14ac:dyDescent="0.25">
      <c r="A3324" t="s">
        <v>75</v>
      </c>
      <c r="B3324" t="s">
        <v>946</v>
      </c>
      <c r="C3324" t="s">
        <v>29</v>
      </c>
      <c r="D3324" t="s">
        <v>909</v>
      </c>
      <c r="E3324" t="s">
        <v>100</v>
      </c>
      <c r="F3324">
        <v>46032</v>
      </c>
      <c r="G3324" t="s">
        <v>292</v>
      </c>
      <c r="H3324" t="s">
        <v>80</v>
      </c>
      <c r="I3324" t="s">
        <v>81</v>
      </c>
      <c r="J3324" t="s">
        <v>82</v>
      </c>
      <c r="K3324" t="s">
        <v>38</v>
      </c>
      <c r="L3324" t="s">
        <v>111</v>
      </c>
      <c r="M3324" t="s">
        <v>83</v>
      </c>
      <c r="N3324" s="11" t="s">
        <v>84</v>
      </c>
      <c r="O3324" s="11" t="s">
        <v>2274</v>
      </c>
      <c r="P3324">
        <v>-1</v>
      </c>
      <c r="Q3324">
        <v>0</v>
      </c>
      <c r="R3324">
        <v>149.75</v>
      </c>
      <c r="S3324">
        <v>0</v>
      </c>
      <c r="T3324">
        <v>149.75</v>
      </c>
    </row>
    <row r="3325" spans="1:20" x14ac:dyDescent="0.25">
      <c r="A3325" t="s">
        <v>75</v>
      </c>
      <c r="B3325" t="s">
        <v>182</v>
      </c>
      <c r="C3325" t="s">
        <v>26</v>
      </c>
      <c r="D3325" t="s">
        <v>179</v>
      </c>
      <c r="E3325" t="s">
        <v>180</v>
      </c>
      <c r="F3325">
        <v>30189</v>
      </c>
      <c r="G3325" t="s">
        <v>1093</v>
      </c>
      <c r="H3325" t="s">
        <v>80</v>
      </c>
      <c r="I3325" t="s">
        <v>81</v>
      </c>
      <c r="J3325" t="s">
        <v>82</v>
      </c>
      <c r="K3325" t="s">
        <v>38</v>
      </c>
      <c r="L3325" t="s">
        <v>129</v>
      </c>
      <c r="M3325" t="s">
        <v>83</v>
      </c>
      <c r="N3325" s="11" t="s">
        <v>84</v>
      </c>
      <c r="O3325" s="11" t="s">
        <v>2274</v>
      </c>
      <c r="P3325">
        <v>-3</v>
      </c>
      <c r="Q3325">
        <v>0</v>
      </c>
      <c r="R3325">
        <v>160.29</v>
      </c>
      <c r="S3325">
        <v>0</v>
      </c>
      <c r="T3325">
        <v>160.29</v>
      </c>
    </row>
    <row r="3326" spans="1:20" x14ac:dyDescent="0.25">
      <c r="A3326" t="s">
        <v>75</v>
      </c>
      <c r="B3326" t="s">
        <v>328</v>
      </c>
      <c r="C3326" t="s">
        <v>23</v>
      </c>
      <c r="D3326" t="s">
        <v>329</v>
      </c>
      <c r="E3326" t="s">
        <v>327</v>
      </c>
      <c r="F3326">
        <v>97008</v>
      </c>
      <c r="G3326" t="s">
        <v>183</v>
      </c>
      <c r="H3326" t="s">
        <v>80</v>
      </c>
      <c r="I3326" t="s">
        <v>81</v>
      </c>
      <c r="J3326" t="s">
        <v>82</v>
      </c>
      <c r="K3326" t="s">
        <v>42</v>
      </c>
      <c r="L3326" t="s">
        <v>91</v>
      </c>
      <c r="M3326" t="s">
        <v>83</v>
      </c>
      <c r="N3326" s="11" t="s">
        <v>84</v>
      </c>
      <c r="O3326" s="11" t="s">
        <v>2274</v>
      </c>
      <c r="P3326">
        <v>-4</v>
      </c>
      <c r="Q3326">
        <v>0</v>
      </c>
      <c r="R3326">
        <v>148.6</v>
      </c>
      <c r="S3326">
        <v>0</v>
      </c>
      <c r="T3326">
        <v>148.6</v>
      </c>
    </row>
    <row r="3327" spans="1:20" x14ac:dyDescent="0.25">
      <c r="A3327" t="s">
        <v>75</v>
      </c>
      <c r="B3327" t="s">
        <v>700</v>
      </c>
      <c r="C3327" t="s">
        <v>27</v>
      </c>
      <c r="D3327" t="s">
        <v>648</v>
      </c>
      <c r="E3327" t="s">
        <v>114</v>
      </c>
      <c r="F3327">
        <v>32811</v>
      </c>
      <c r="G3327" t="s">
        <v>1073</v>
      </c>
      <c r="H3327" t="s">
        <v>80</v>
      </c>
      <c r="I3327" t="s">
        <v>281</v>
      </c>
      <c r="J3327" t="s">
        <v>90</v>
      </c>
      <c r="K3327" t="s">
        <v>42</v>
      </c>
      <c r="L3327" t="s">
        <v>91</v>
      </c>
      <c r="M3327" t="s">
        <v>92</v>
      </c>
      <c r="N3327" s="11" t="s">
        <v>84</v>
      </c>
      <c r="O3327" s="11" t="s">
        <v>2274</v>
      </c>
      <c r="P3327">
        <v>0</v>
      </c>
      <c r="Q3327">
        <v>9</v>
      </c>
      <c r="R3327">
        <v>0</v>
      </c>
      <c r="S3327">
        <v>329.67</v>
      </c>
      <c r="T3327">
        <v>-329.67</v>
      </c>
    </row>
    <row r="3328" spans="1:20" x14ac:dyDescent="0.25">
      <c r="A3328" t="s">
        <v>75</v>
      </c>
      <c r="B3328" t="s">
        <v>818</v>
      </c>
      <c r="C3328" t="s">
        <v>25</v>
      </c>
      <c r="D3328" t="s">
        <v>819</v>
      </c>
      <c r="E3328" t="s">
        <v>186</v>
      </c>
      <c r="F3328">
        <v>11746</v>
      </c>
      <c r="G3328" t="s">
        <v>1021</v>
      </c>
      <c r="H3328" t="s">
        <v>80</v>
      </c>
      <c r="I3328" t="s">
        <v>81</v>
      </c>
      <c r="J3328" t="s">
        <v>90</v>
      </c>
      <c r="K3328" t="s">
        <v>38</v>
      </c>
      <c r="L3328" t="s">
        <v>129</v>
      </c>
      <c r="M3328" t="s">
        <v>188</v>
      </c>
      <c r="N3328" s="11" t="s">
        <v>84</v>
      </c>
      <c r="O3328" s="11" t="s">
        <v>2274</v>
      </c>
      <c r="P3328">
        <v>0</v>
      </c>
      <c r="Q3328">
        <v>1</v>
      </c>
      <c r="R3328">
        <v>0</v>
      </c>
      <c r="S3328">
        <v>295.7</v>
      </c>
      <c r="T3328">
        <v>-295.7</v>
      </c>
    </row>
    <row r="3329" spans="1:20" x14ac:dyDescent="0.25">
      <c r="A3329" t="s">
        <v>75</v>
      </c>
      <c r="B3329" t="s">
        <v>869</v>
      </c>
      <c r="C3329" t="s">
        <v>23</v>
      </c>
      <c r="D3329" t="s">
        <v>870</v>
      </c>
      <c r="E3329" t="s">
        <v>176</v>
      </c>
      <c r="F3329">
        <v>98685</v>
      </c>
      <c r="G3329" t="s">
        <v>1852</v>
      </c>
      <c r="H3329" t="s">
        <v>80</v>
      </c>
      <c r="I3329" t="s">
        <v>81</v>
      </c>
      <c r="J3329" t="s">
        <v>82</v>
      </c>
      <c r="K3329" t="s">
        <v>42</v>
      </c>
      <c r="L3329" t="s">
        <v>91</v>
      </c>
      <c r="M3329" t="s">
        <v>83</v>
      </c>
      <c r="N3329" s="11" t="s">
        <v>84</v>
      </c>
      <c r="O3329" s="11" t="s">
        <v>2274</v>
      </c>
      <c r="P3329">
        <v>-4</v>
      </c>
      <c r="Q3329">
        <v>0</v>
      </c>
      <c r="R3329">
        <v>11.8</v>
      </c>
      <c r="S3329">
        <v>0</v>
      </c>
      <c r="T3329">
        <v>11.8</v>
      </c>
    </row>
    <row r="3330" spans="1:20" x14ac:dyDescent="0.25">
      <c r="A3330" t="s">
        <v>75</v>
      </c>
      <c r="B3330" t="s">
        <v>1353</v>
      </c>
      <c r="C3330" t="s">
        <v>20</v>
      </c>
      <c r="D3330" t="s">
        <v>1354</v>
      </c>
      <c r="E3330" t="s">
        <v>186</v>
      </c>
      <c r="F3330">
        <v>14580</v>
      </c>
      <c r="G3330" t="s">
        <v>173</v>
      </c>
      <c r="H3330" t="s">
        <v>80</v>
      </c>
      <c r="I3330" t="s">
        <v>81</v>
      </c>
      <c r="J3330" t="s">
        <v>82</v>
      </c>
      <c r="K3330" t="s">
        <v>36</v>
      </c>
      <c r="L3330" t="s">
        <v>36</v>
      </c>
      <c r="M3330" t="s">
        <v>83</v>
      </c>
      <c r="N3330" s="11" t="s">
        <v>84</v>
      </c>
      <c r="O3330" s="11" t="s">
        <v>2274</v>
      </c>
      <c r="P3330">
        <v>-5</v>
      </c>
      <c r="Q3330">
        <v>0</v>
      </c>
      <c r="R3330">
        <v>465.3</v>
      </c>
      <c r="S3330">
        <v>0</v>
      </c>
      <c r="T3330">
        <v>465.3</v>
      </c>
    </row>
    <row r="3331" spans="1:20" x14ac:dyDescent="0.25">
      <c r="A3331" t="s">
        <v>75</v>
      </c>
      <c r="B3331" t="s">
        <v>1450</v>
      </c>
      <c r="C3331" t="s">
        <v>27</v>
      </c>
      <c r="D3331" t="s">
        <v>499</v>
      </c>
      <c r="E3331" t="s">
        <v>114</v>
      </c>
      <c r="F3331">
        <v>33179</v>
      </c>
      <c r="G3331" t="s">
        <v>373</v>
      </c>
      <c r="H3331" t="s">
        <v>80</v>
      </c>
      <c r="I3331" t="s">
        <v>81</v>
      </c>
      <c r="J3331" t="s">
        <v>90</v>
      </c>
      <c r="K3331" t="s">
        <v>38</v>
      </c>
      <c r="L3331" t="s">
        <v>111</v>
      </c>
      <c r="M3331" t="s">
        <v>92</v>
      </c>
      <c r="N3331" s="11" t="s">
        <v>84</v>
      </c>
      <c r="O3331" s="11" t="s">
        <v>2274</v>
      </c>
      <c r="P3331">
        <v>0</v>
      </c>
      <c r="Q3331">
        <v>3</v>
      </c>
      <c r="R3331">
        <v>0</v>
      </c>
      <c r="S3331">
        <v>153.44999999999999</v>
      </c>
      <c r="T3331">
        <v>-153.44999999999999</v>
      </c>
    </row>
    <row r="3332" spans="1:20" x14ac:dyDescent="0.25">
      <c r="A3332" t="s">
        <v>75</v>
      </c>
      <c r="B3332" t="s">
        <v>1541</v>
      </c>
      <c r="C3332" t="s">
        <v>28</v>
      </c>
      <c r="D3332" t="s">
        <v>1542</v>
      </c>
      <c r="E3332" t="s">
        <v>295</v>
      </c>
      <c r="F3332">
        <v>84095</v>
      </c>
      <c r="G3332" t="s">
        <v>202</v>
      </c>
      <c r="H3332" t="s">
        <v>80</v>
      </c>
      <c r="I3332" t="s">
        <v>81</v>
      </c>
      <c r="J3332" t="s">
        <v>90</v>
      </c>
      <c r="K3332" t="s">
        <v>42</v>
      </c>
      <c r="L3332" t="s">
        <v>91</v>
      </c>
      <c r="M3332" t="s">
        <v>188</v>
      </c>
      <c r="N3332" s="11" t="s">
        <v>84</v>
      </c>
      <c r="O3332" s="11" t="s">
        <v>2274</v>
      </c>
      <c r="P3332">
        <v>0</v>
      </c>
      <c r="Q3332">
        <v>18</v>
      </c>
      <c r="R3332">
        <v>0</v>
      </c>
      <c r="S3332">
        <v>148.5</v>
      </c>
      <c r="T3332">
        <v>-148.5</v>
      </c>
    </row>
    <row r="3333" spans="1:20" x14ac:dyDescent="0.25">
      <c r="A3333" t="s">
        <v>75</v>
      </c>
      <c r="B3333" t="s">
        <v>1296</v>
      </c>
      <c r="C3333" t="s">
        <v>27</v>
      </c>
      <c r="D3333" t="s">
        <v>1297</v>
      </c>
      <c r="E3333" t="s">
        <v>114</v>
      </c>
      <c r="F3333">
        <v>33062</v>
      </c>
      <c r="G3333" t="s">
        <v>1073</v>
      </c>
      <c r="H3333" t="s">
        <v>80</v>
      </c>
      <c r="I3333" t="s">
        <v>281</v>
      </c>
      <c r="J3333" t="s">
        <v>90</v>
      </c>
      <c r="K3333" t="s">
        <v>42</v>
      </c>
      <c r="L3333" t="s">
        <v>91</v>
      </c>
      <c r="M3333" t="s">
        <v>92</v>
      </c>
      <c r="N3333" s="11" t="s">
        <v>84</v>
      </c>
      <c r="O3333" s="11" t="s">
        <v>2274</v>
      </c>
      <c r="P3333">
        <v>0</v>
      </c>
      <c r="Q3333">
        <v>11</v>
      </c>
      <c r="R3333">
        <v>0</v>
      </c>
      <c r="S3333">
        <v>447.7</v>
      </c>
      <c r="T3333">
        <v>-447.7</v>
      </c>
    </row>
    <row r="3334" spans="1:20" x14ac:dyDescent="0.25">
      <c r="A3334" t="s">
        <v>75</v>
      </c>
      <c r="B3334" t="s">
        <v>167</v>
      </c>
      <c r="C3334" t="s">
        <v>28</v>
      </c>
      <c r="D3334" t="s">
        <v>168</v>
      </c>
      <c r="E3334" t="s">
        <v>95</v>
      </c>
      <c r="F3334">
        <v>80550</v>
      </c>
      <c r="G3334" t="s">
        <v>263</v>
      </c>
      <c r="H3334" t="s">
        <v>80</v>
      </c>
      <c r="I3334" t="s">
        <v>81</v>
      </c>
      <c r="J3334" t="s">
        <v>90</v>
      </c>
      <c r="K3334" t="s">
        <v>53</v>
      </c>
      <c r="L3334" t="s">
        <v>165</v>
      </c>
      <c r="M3334" t="s">
        <v>92</v>
      </c>
      <c r="N3334" s="11" t="s">
        <v>84</v>
      </c>
      <c r="O3334" s="11" t="s">
        <v>2274</v>
      </c>
      <c r="P3334">
        <v>-4</v>
      </c>
      <c r="Q3334">
        <v>0</v>
      </c>
      <c r="R3334">
        <v>380.16</v>
      </c>
      <c r="S3334">
        <v>0</v>
      </c>
      <c r="T3334">
        <v>380.16</v>
      </c>
    </row>
    <row r="3335" spans="1:20" x14ac:dyDescent="0.25">
      <c r="A3335" t="s">
        <v>75</v>
      </c>
      <c r="B3335" t="s">
        <v>1273</v>
      </c>
      <c r="C3335" t="s">
        <v>26</v>
      </c>
      <c r="D3335" t="s">
        <v>1274</v>
      </c>
      <c r="E3335" t="s">
        <v>109</v>
      </c>
      <c r="F3335">
        <v>27529</v>
      </c>
      <c r="G3335" t="s">
        <v>442</v>
      </c>
      <c r="H3335" t="s">
        <v>80</v>
      </c>
      <c r="I3335" t="s">
        <v>81</v>
      </c>
      <c r="J3335" t="s">
        <v>82</v>
      </c>
      <c r="K3335" t="s">
        <v>53</v>
      </c>
      <c r="L3335" t="s">
        <v>248</v>
      </c>
      <c r="M3335" t="s">
        <v>83</v>
      </c>
      <c r="N3335" s="11" t="s">
        <v>84</v>
      </c>
      <c r="O3335" s="11" t="s">
        <v>2274</v>
      </c>
      <c r="P3335">
        <v>-4</v>
      </c>
      <c r="Q3335">
        <v>0</v>
      </c>
      <c r="R3335">
        <v>18</v>
      </c>
      <c r="S3335">
        <v>0</v>
      </c>
      <c r="T3335">
        <v>18</v>
      </c>
    </row>
    <row r="3336" spans="1:20" x14ac:dyDescent="0.25">
      <c r="A3336" t="s">
        <v>75</v>
      </c>
      <c r="B3336" t="s">
        <v>424</v>
      </c>
      <c r="C3336" t="s">
        <v>26</v>
      </c>
      <c r="D3336" t="s">
        <v>425</v>
      </c>
      <c r="E3336" t="s">
        <v>426</v>
      </c>
      <c r="F3336">
        <v>37204</v>
      </c>
      <c r="G3336" t="s">
        <v>398</v>
      </c>
      <c r="H3336" t="s">
        <v>80</v>
      </c>
      <c r="I3336" t="s">
        <v>81</v>
      </c>
      <c r="J3336" t="s">
        <v>82</v>
      </c>
      <c r="K3336" t="s">
        <v>38</v>
      </c>
      <c r="L3336" t="s">
        <v>111</v>
      </c>
      <c r="M3336" t="s">
        <v>83</v>
      </c>
      <c r="N3336" s="11" t="s">
        <v>84</v>
      </c>
      <c r="O3336" s="11" t="s">
        <v>2274</v>
      </c>
      <c r="P3336">
        <v>-6</v>
      </c>
      <c r="Q3336">
        <v>0</v>
      </c>
      <c r="R3336">
        <v>921</v>
      </c>
      <c r="S3336">
        <v>0</v>
      </c>
      <c r="T3336">
        <v>921</v>
      </c>
    </row>
    <row r="3337" spans="1:20" x14ac:dyDescent="0.25">
      <c r="A3337" t="s">
        <v>75</v>
      </c>
      <c r="B3337" t="s">
        <v>483</v>
      </c>
      <c r="C3337" t="s">
        <v>18</v>
      </c>
      <c r="D3337" t="s">
        <v>332</v>
      </c>
      <c r="E3337" t="s">
        <v>333</v>
      </c>
      <c r="F3337">
        <v>72401</v>
      </c>
      <c r="G3337" t="s">
        <v>2083</v>
      </c>
      <c r="H3337" t="s">
        <v>80</v>
      </c>
      <c r="I3337" t="s">
        <v>81</v>
      </c>
      <c r="J3337" t="s">
        <v>82</v>
      </c>
      <c r="K3337" t="s">
        <v>42</v>
      </c>
      <c r="L3337" t="s">
        <v>91</v>
      </c>
      <c r="M3337" t="s">
        <v>83</v>
      </c>
      <c r="N3337" s="11" t="s">
        <v>84</v>
      </c>
      <c r="O3337" s="11" t="s">
        <v>2274</v>
      </c>
      <c r="P3337">
        <v>5</v>
      </c>
      <c r="Q3337">
        <v>0</v>
      </c>
      <c r="R3337">
        <v>1871.5</v>
      </c>
      <c r="S3337">
        <v>0</v>
      </c>
      <c r="T3337">
        <v>1871.5</v>
      </c>
    </row>
    <row r="3338" spans="1:20" x14ac:dyDescent="0.25">
      <c r="A3338" t="s">
        <v>75</v>
      </c>
      <c r="B3338" t="s">
        <v>1811</v>
      </c>
      <c r="C3338" t="s">
        <v>19</v>
      </c>
      <c r="D3338" t="s">
        <v>1812</v>
      </c>
      <c r="E3338" t="s">
        <v>118</v>
      </c>
      <c r="F3338">
        <v>91101</v>
      </c>
      <c r="G3338" t="s">
        <v>477</v>
      </c>
      <c r="H3338" t="s">
        <v>80</v>
      </c>
      <c r="I3338" t="s">
        <v>81</v>
      </c>
      <c r="J3338" t="s">
        <v>90</v>
      </c>
      <c r="K3338" t="s">
        <v>38</v>
      </c>
      <c r="L3338" t="s">
        <v>111</v>
      </c>
      <c r="M3338" t="s">
        <v>92</v>
      </c>
      <c r="N3338" s="11" t="s">
        <v>84</v>
      </c>
      <c r="O3338" s="11" t="s">
        <v>2274</v>
      </c>
      <c r="P3338">
        <v>0</v>
      </c>
      <c r="Q3338">
        <v>4</v>
      </c>
      <c r="R3338">
        <v>0</v>
      </c>
      <c r="S3338">
        <v>341.2</v>
      </c>
      <c r="T3338">
        <v>-341.2</v>
      </c>
    </row>
    <row r="3339" spans="1:20" x14ac:dyDescent="0.25">
      <c r="A3339" t="s">
        <v>75</v>
      </c>
      <c r="B3339" t="s">
        <v>720</v>
      </c>
      <c r="C3339" t="s">
        <v>27</v>
      </c>
      <c r="D3339" t="s">
        <v>273</v>
      </c>
      <c r="E3339" t="s">
        <v>114</v>
      </c>
      <c r="F3339">
        <v>33991</v>
      </c>
      <c r="G3339" t="s">
        <v>88</v>
      </c>
      <c r="H3339" t="s">
        <v>80</v>
      </c>
      <c r="I3339" t="s">
        <v>281</v>
      </c>
      <c r="J3339" t="s">
        <v>90</v>
      </c>
      <c r="K3339" t="s">
        <v>42</v>
      </c>
      <c r="L3339" t="s">
        <v>91</v>
      </c>
      <c r="M3339" t="s">
        <v>92</v>
      </c>
      <c r="N3339" s="11" t="s">
        <v>84</v>
      </c>
      <c r="O3339" s="11" t="s">
        <v>2274</v>
      </c>
      <c r="P3339">
        <v>0</v>
      </c>
      <c r="Q3339">
        <v>14</v>
      </c>
      <c r="R3339">
        <v>0</v>
      </c>
      <c r="S3339">
        <v>22.4</v>
      </c>
      <c r="T3339">
        <v>-22.4</v>
      </c>
    </row>
    <row r="3340" spans="1:20" x14ac:dyDescent="0.25">
      <c r="A3340" t="s">
        <v>75</v>
      </c>
      <c r="B3340" t="s">
        <v>483</v>
      </c>
      <c r="C3340" t="s">
        <v>18</v>
      </c>
      <c r="D3340" t="s">
        <v>332</v>
      </c>
      <c r="E3340" t="s">
        <v>333</v>
      </c>
      <c r="F3340">
        <v>72401</v>
      </c>
      <c r="G3340" t="s">
        <v>1813</v>
      </c>
      <c r="H3340" t="s">
        <v>80</v>
      </c>
      <c r="I3340" t="s">
        <v>81</v>
      </c>
      <c r="J3340" t="s">
        <v>90</v>
      </c>
      <c r="K3340" t="s">
        <v>42</v>
      </c>
      <c r="L3340" t="s">
        <v>91</v>
      </c>
      <c r="M3340" t="s">
        <v>188</v>
      </c>
      <c r="N3340" s="11" t="s">
        <v>84</v>
      </c>
      <c r="O3340" s="11" t="s">
        <v>2274</v>
      </c>
      <c r="P3340">
        <v>0</v>
      </c>
      <c r="Q3340">
        <v>1</v>
      </c>
      <c r="R3340">
        <v>0</v>
      </c>
      <c r="S3340">
        <v>125.38</v>
      </c>
      <c r="T3340">
        <v>-125.38</v>
      </c>
    </row>
    <row r="3341" spans="1:20" x14ac:dyDescent="0.25">
      <c r="A3341" t="s">
        <v>75</v>
      </c>
      <c r="B3341" t="s">
        <v>203</v>
      </c>
      <c r="C3341" t="s">
        <v>22</v>
      </c>
      <c r="D3341" t="s">
        <v>1814</v>
      </c>
      <c r="E3341" t="s">
        <v>78</v>
      </c>
      <c r="F3341">
        <v>18444</v>
      </c>
      <c r="G3341" t="s">
        <v>853</v>
      </c>
      <c r="H3341" t="s">
        <v>80</v>
      </c>
      <c r="I3341" t="s">
        <v>81</v>
      </c>
      <c r="J3341" t="s">
        <v>90</v>
      </c>
      <c r="K3341" t="s">
        <v>53</v>
      </c>
      <c r="L3341" t="s">
        <v>228</v>
      </c>
      <c r="M3341" t="s">
        <v>92</v>
      </c>
      <c r="N3341" s="11" t="s">
        <v>84</v>
      </c>
      <c r="O3341" s="11" t="s">
        <v>2274</v>
      </c>
      <c r="P3341">
        <v>0</v>
      </c>
      <c r="Q3341">
        <v>0</v>
      </c>
      <c r="R3341">
        <v>0</v>
      </c>
      <c r="S3341">
        <v>-224.4</v>
      </c>
      <c r="T3341">
        <v>224.4</v>
      </c>
    </row>
    <row r="3342" spans="1:20" x14ac:dyDescent="0.25">
      <c r="A3342" t="s">
        <v>75</v>
      </c>
      <c r="B3342" t="s">
        <v>1067</v>
      </c>
      <c r="C3342" t="s">
        <v>18</v>
      </c>
      <c r="D3342" t="s">
        <v>1068</v>
      </c>
      <c r="E3342" t="s">
        <v>466</v>
      </c>
      <c r="F3342">
        <v>70810</v>
      </c>
      <c r="G3342" t="s">
        <v>1815</v>
      </c>
      <c r="H3342" t="s">
        <v>80</v>
      </c>
      <c r="I3342" t="s">
        <v>164</v>
      </c>
      <c r="J3342" t="s">
        <v>1070</v>
      </c>
      <c r="K3342" t="s">
        <v>42</v>
      </c>
      <c r="L3342" t="s">
        <v>91</v>
      </c>
      <c r="M3342" t="s">
        <v>188</v>
      </c>
      <c r="N3342" s="11" t="s">
        <v>84</v>
      </c>
      <c r="O3342" s="11" t="s">
        <v>2274</v>
      </c>
      <c r="P3342">
        <v>0</v>
      </c>
      <c r="Q3342">
        <v>0</v>
      </c>
      <c r="R3342">
        <v>0</v>
      </c>
      <c r="S3342">
        <v>-1106</v>
      </c>
      <c r="T3342">
        <v>1106</v>
      </c>
    </row>
    <row r="3343" spans="1:20" x14ac:dyDescent="0.25">
      <c r="A3343" t="s">
        <v>75</v>
      </c>
      <c r="B3343" t="s">
        <v>964</v>
      </c>
      <c r="C3343" t="s">
        <v>19</v>
      </c>
      <c r="D3343" t="s">
        <v>965</v>
      </c>
      <c r="E3343" t="s">
        <v>118</v>
      </c>
      <c r="F3343">
        <v>92675</v>
      </c>
      <c r="G3343" t="s">
        <v>324</v>
      </c>
      <c r="H3343" t="s">
        <v>80</v>
      </c>
      <c r="I3343" t="s">
        <v>81</v>
      </c>
      <c r="J3343" t="s">
        <v>90</v>
      </c>
      <c r="K3343" t="s">
        <v>36</v>
      </c>
      <c r="L3343" t="s">
        <v>36</v>
      </c>
      <c r="M3343" t="s">
        <v>92</v>
      </c>
      <c r="N3343" s="11" t="s">
        <v>84</v>
      </c>
      <c r="O3343" s="11" t="s">
        <v>2274</v>
      </c>
      <c r="P3343">
        <v>0</v>
      </c>
      <c r="Q3343">
        <v>0</v>
      </c>
      <c r="R3343">
        <v>0</v>
      </c>
      <c r="S3343">
        <v>-484.54</v>
      </c>
      <c r="T3343">
        <v>484.54</v>
      </c>
    </row>
    <row r="3344" spans="1:20" x14ac:dyDescent="0.25">
      <c r="A3344" t="s">
        <v>75</v>
      </c>
      <c r="B3344" t="s">
        <v>2243</v>
      </c>
      <c r="C3344" t="s">
        <v>25</v>
      </c>
      <c r="D3344" t="s">
        <v>2244</v>
      </c>
      <c r="E3344" t="s">
        <v>186</v>
      </c>
      <c r="F3344">
        <v>11101</v>
      </c>
      <c r="G3344" t="s">
        <v>160</v>
      </c>
      <c r="H3344" t="s">
        <v>80</v>
      </c>
      <c r="I3344" t="s">
        <v>81</v>
      </c>
      <c r="J3344" t="s">
        <v>90</v>
      </c>
      <c r="K3344" t="s">
        <v>48</v>
      </c>
      <c r="L3344" t="s">
        <v>102</v>
      </c>
      <c r="M3344" t="s">
        <v>92</v>
      </c>
      <c r="N3344" s="11" t="s">
        <v>84</v>
      </c>
      <c r="O3344" s="11" t="s">
        <v>2274</v>
      </c>
      <c r="P3344">
        <v>0</v>
      </c>
      <c r="Q3344">
        <v>10</v>
      </c>
      <c r="R3344">
        <v>0</v>
      </c>
      <c r="S3344">
        <v>181</v>
      </c>
      <c r="T3344">
        <v>-181</v>
      </c>
    </row>
    <row r="3345" spans="1:20" x14ac:dyDescent="0.25">
      <c r="A3345" t="s">
        <v>75</v>
      </c>
      <c r="B3345" t="s">
        <v>771</v>
      </c>
      <c r="C3345" t="s">
        <v>18</v>
      </c>
      <c r="D3345" t="s">
        <v>439</v>
      </c>
      <c r="E3345" t="s">
        <v>191</v>
      </c>
      <c r="F3345">
        <v>77034</v>
      </c>
      <c r="G3345" t="s">
        <v>110</v>
      </c>
      <c r="H3345" t="s">
        <v>80</v>
      </c>
      <c r="I3345" t="s">
        <v>81</v>
      </c>
      <c r="J3345" t="s">
        <v>90</v>
      </c>
      <c r="K3345" t="s">
        <v>38</v>
      </c>
      <c r="L3345" t="s">
        <v>111</v>
      </c>
      <c r="M3345" t="s">
        <v>92</v>
      </c>
      <c r="N3345" s="11" t="s">
        <v>84</v>
      </c>
      <c r="O3345" s="11" t="s">
        <v>2274</v>
      </c>
      <c r="P3345">
        <v>0</v>
      </c>
      <c r="Q3345">
        <v>1</v>
      </c>
      <c r="R3345">
        <v>0</v>
      </c>
      <c r="S3345">
        <v>104.75</v>
      </c>
      <c r="T3345">
        <v>-104.75</v>
      </c>
    </row>
    <row r="3346" spans="1:20" x14ac:dyDescent="0.25">
      <c r="A3346" t="s">
        <v>75</v>
      </c>
      <c r="B3346" t="s">
        <v>934</v>
      </c>
      <c r="C3346" t="s">
        <v>24</v>
      </c>
      <c r="D3346" t="s">
        <v>935</v>
      </c>
      <c r="E3346" t="s">
        <v>936</v>
      </c>
      <c r="F3346">
        <v>57108</v>
      </c>
      <c r="G3346" t="s">
        <v>388</v>
      </c>
      <c r="H3346" t="s">
        <v>80</v>
      </c>
      <c r="I3346" t="s">
        <v>81</v>
      </c>
      <c r="J3346" t="s">
        <v>90</v>
      </c>
      <c r="K3346" t="s">
        <v>38</v>
      </c>
      <c r="L3346" t="s">
        <v>111</v>
      </c>
      <c r="M3346" t="s">
        <v>92</v>
      </c>
      <c r="N3346" s="11" t="s">
        <v>84</v>
      </c>
      <c r="O3346" s="11" t="s">
        <v>2274</v>
      </c>
      <c r="P3346">
        <v>0</v>
      </c>
      <c r="Q3346">
        <v>1</v>
      </c>
      <c r="R3346">
        <v>0</v>
      </c>
      <c r="S3346">
        <v>149</v>
      </c>
      <c r="T3346">
        <v>-149</v>
      </c>
    </row>
    <row r="3347" spans="1:20" x14ac:dyDescent="0.25">
      <c r="A3347" t="s">
        <v>75</v>
      </c>
      <c r="B3347" t="s">
        <v>588</v>
      </c>
      <c r="C3347" t="s">
        <v>21</v>
      </c>
      <c r="D3347" t="s">
        <v>589</v>
      </c>
      <c r="E3347" t="s">
        <v>159</v>
      </c>
      <c r="F3347">
        <v>66227</v>
      </c>
      <c r="G3347" t="s">
        <v>692</v>
      </c>
      <c r="H3347" t="s">
        <v>80</v>
      </c>
      <c r="I3347" t="s">
        <v>281</v>
      </c>
      <c r="J3347" t="s">
        <v>82</v>
      </c>
      <c r="K3347" t="s">
        <v>42</v>
      </c>
      <c r="L3347" t="s">
        <v>97</v>
      </c>
      <c r="M3347" t="s">
        <v>83</v>
      </c>
      <c r="N3347" s="11" t="s">
        <v>84</v>
      </c>
      <c r="O3347" s="11" t="s">
        <v>2274</v>
      </c>
      <c r="P3347">
        <v>-56</v>
      </c>
      <c r="Q3347">
        <v>0</v>
      </c>
      <c r="R3347">
        <v>123.2</v>
      </c>
      <c r="S3347">
        <v>0</v>
      </c>
      <c r="T3347">
        <v>123.2</v>
      </c>
    </row>
    <row r="3348" spans="1:20" x14ac:dyDescent="0.25">
      <c r="A3348" t="s">
        <v>75</v>
      </c>
      <c r="B3348" t="s">
        <v>2262</v>
      </c>
      <c r="C3348" t="s">
        <v>27</v>
      </c>
      <c r="D3348" t="s">
        <v>237</v>
      </c>
      <c r="E3348" t="s">
        <v>114</v>
      </c>
      <c r="F3348">
        <v>34236</v>
      </c>
      <c r="G3348" t="s">
        <v>183</v>
      </c>
      <c r="H3348" t="s">
        <v>80</v>
      </c>
      <c r="I3348" t="s">
        <v>81</v>
      </c>
      <c r="J3348" t="s">
        <v>82</v>
      </c>
      <c r="K3348" t="s">
        <v>42</v>
      </c>
      <c r="L3348" t="s">
        <v>91</v>
      </c>
      <c r="M3348" t="s">
        <v>83</v>
      </c>
      <c r="N3348" s="11" t="s">
        <v>84</v>
      </c>
      <c r="O3348" s="11" t="s">
        <v>2274</v>
      </c>
      <c r="P3348">
        <v>-21</v>
      </c>
      <c r="Q3348">
        <v>0</v>
      </c>
      <c r="R3348">
        <v>780.15</v>
      </c>
      <c r="S3348">
        <v>0</v>
      </c>
      <c r="T3348">
        <v>780.15</v>
      </c>
    </row>
    <row r="3349" spans="1:20" x14ac:dyDescent="0.25">
      <c r="A3349" t="s">
        <v>75</v>
      </c>
      <c r="B3349" t="s">
        <v>1377</v>
      </c>
      <c r="C3349" t="s">
        <v>19</v>
      </c>
      <c r="D3349" t="s">
        <v>154</v>
      </c>
      <c r="E3349" t="s">
        <v>155</v>
      </c>
      <c r="F3349">
        <v>89148</v>
      </c>
      <c r="G3349" t="s">
        <v>217</v>
      </c>
      <c r="H3349" t="s">
        <v>80</v>
      </c>
      <c r="I3349" t="s">
        <v>81</v>
      </c>
      <c r="J3349" t="s">
        <v>90</v>
      </c>
      <c r="K3349" t="s">
        <v>36</v>
      </c>
      <c r="L3349" t="s">
        <v>36</v>
      </c>
      <c r="M3349" t="s">
        <v>92</v>
      </c>
      <c r="N3349" s="11" t="s">
        <v>84</v>
      </c>
      <c r="O3349" s="11" t="s">
        <v>2274</v>
      </c>
      <c r="P3349">
        <v>0</v>
      </c>
      <c r="Q3349">
        <v>2</v>
      </c>
      <c r="R3349">
        <v>0</v>
      </c>
      <c r="S3349">
        <v>341.1</v>
      </c>
      <c r="T3349">
        <v>-341.1</v>
      </c>
    </row>
    <row r="3350" spans="1:20" x14ac:dyDescent="0.25">
      <c r="A3350" t="s">
        <v>75</v>
      </c>
      <c r="B3350" t="s">
        <v>203</v>
      </c>
      <c r="C3350" t="s">
        <v>22</v>
      </c>
      <c r="D3350" t="s">
        <v>204</v>
      </c>
      <c r="E3350" t="s">
        <v>78</v>
      </c>
      <c r="F3350">
        <v>18436</v>
      </c>
      <c r="G3350" t="s">
        <v>1482</v>
      </c>
      <c r="H3350" t="s">
        <v>133</v>
      </c>
      <c r="I3350" t="s">
        <v>81</v>
      </c>
      <c r="J3350" t="s">
        <v>90</v>
      </c>
      <c r="K3350" t="s">
        <v>53</v>
      </c>
      <c r="L3350" t="s">
        <v>193</v>
      </c>
      <c r="M3350" t="s">
        <v>229</v>
      </c>
      <c r="N3350" s="11" t="s">
        <v>84</v>
      </c>
      <c r="O3350" s="11" t="s">
        <v>2274</v>
      </c>
      <c r="P3350">
        <v>0</v>
      </c>
      <c r="Q3350">
        <v>413</v>
      </c>
      <c r="R3350">
        <v>0</v>
      </c>
      <c r="S3350">
        <v>7254.92</v>
      </c>
      <c r="T3350">
        <v>-7254.92</v>
      </c>
    </row>
    <row r="3351" spans="1:20" x14ac:dyDescent="0.25">
      <c r="A3351" t="s">
        <v>75</v>
      </c>
      <c r="B3351" t="s">
        <v>1330</v>
      </c>
      <c r="C3351" t="s">
        <v>30</v>
      </c>
      <c r="D3351" t="s">
        <v>1331</v>
      </c>
      <c r="E3351" t="s">
        <v>640</v>
      </c>
      <c r="F3351">
        <v>60076</v>
      </c>
      <c r="G3351" t="s">
        <v>373</v>
      </c>
      <c r="H3351" t="s">
        <v>80</v>
      </c>
      <c r="I3351" t="s">
        <v>81</v>
      </c>
      <c r="J3351" t="s">
        <v>90</v>
      </c>
      <c r="K3351" t="s">
        <v>38</v>
      </c>
      <c r="L3351" t="s">
        <v>111</v>
      </c>
      <c r="M3351" t="s">
        <v>92</v>
      </c>
      <c r="N3351" s="11" t="s">
        <v>84</v>
      </c>
      <c r="O3351" s="11" t="s">
        <v>2274</v>
      </c>
      <c r="P3351">
        <v>0</v>
      </c>
      <c r="Q3351">
        <v>4</v>
      </c>
      <c r="R3351">
        <v>0</v>
      </c>
      <c r="S3351">
        <v>184.2</v>
      </c>
      <c r="T3351">
        <v>-184.2</v>
      </c>
    </row>
    <row r="3352" spans="1:20" x14ac:dyDescent="0.25">
      <c r="A3352" t="s">
        <v>75</v>
      </c>
      <c r="B3352" t="s">
        <v>1044</v>
      </c>
      <c r="C3352" t="s">
        <v>23</v>
      </c>
      <c r="D3352" t="s">
        <v>1045</v>
      </c>
      <c r="E3352" t="s">
        <v>327</v>
      </c>
      <c r="F3352">
        <v>97045</v>
      </c>
      <c r="G3352" t="s">
        <v>398</v>
      </c>
      <c r="H3352" t="s">
        <v>80</v>
      </c>
      <c r="I3352" t="s">
        <v>81</v>
      </c>
      <c r="J3352" t="s">
        <v>82</v>
      </c>
      <c r="K3352" t="s">
        <v>38</v>
      </c>
      <c r="L3352" t="s">
        <v>111</v>
      </c>
      <c r="M3352" t="s">
        <v>83</v>
      </c>
      <c r="N3352" s="11" t="s">
        <v>84</v>
      </c>
      <c r="O3352" s="11" t="s">
        <v>2274</v>
      </c>
      <c r="P3352">
        <v>-3</v>
      </c>
      <c r="Q3352">
        <v>0</v>
      </c>
      <c r="R3352">
        <v>253.2</v>
      </c>
      <c r="S3352">
        <v>0</v>
      </c>
      <c r="T3352">
        <v>253.2</v>
      </c>
    </row>
    <row r="3353" spans="1:20" x14ac:dyDescent="0.25">
      <c r="A3353" t="s">
        <v>75</v>
      </c>
      <c r="B3353" t="s">
        <v>200</v>
      </c>
      <c r="C3353" t="s">
        <v>28</v>
      </c>
      <c r="D3353" t="s">
        <v>201</v>
      </c>
      <c r="E3353" t="s">
        <v>95</v>
      </c>
      <c r="F3353">
        <v>80002</v>
      </c>
      <c r="G3353" t="s">
        <v>719</v>
      </c>
      <c r="H3353" t="s">
        <v>80</v>
      </c>
      <c r="I3353" t="s">
        <v>81</v>
      </c>
      <c r="J3353" t="s">
        <v>82</v>
      </c>
      <c r="K3353" t="s">
        <v>42</v>
      </c>
      <c r="L3353" t="s">
        <v>91</v>
      </c>
      <c r="M3353" t="s">
        <v>83</v>
      </c>
      <c r="N3353" s="11" t="s">
        <v>84</v>
      </c>
      <c r="O3353" s="11" t="s">
        <v>2274</v>
      </c>
      <c r="P3353">
        <v>-10</v>
      </c>
      <c r="Q3353">
        <v>0</v>
      </c>
      <c r="R3353">
        <v>282.2</v>
      </c>
      <c r="S3353">
        <v>0</v>
      </c>
      <c r="T3353">
        <v>282.2</v>
      </c>
    </row>
    <row r="3354" spans="1:20" x14ac:dyDescent="0.25">
      <c r="A3354" t="s">
        <v>75</v>
      </c>
      <c r="B3354" t="s">
        <v>665</v>
      </c>
      <c r="C3354" t="s">
        <v>21</v>
      </c>
      <c r="D3354" t="s">
        <v>1153</v>
      </c>
      <c r="E3354" t="s">
        <v>235</v>
      </c>
      <c r="F3354">
        <v>63701</v>
      </c>
      <c r="G3354" t="s">
        <v>453</v>
      </c>
      <c r="H3354" t="s">
        <v>80</v>
      </c>
      <c r="I3354" t="s">
        <v>89</v>
      </c>
      <c r="J3354" t="s">
        <v>90</v>
      </c>
      <c r="K3354" t="s">
        <v>42</v>
      </c>
      <c r="L3354" t="s">
        <v>91</v>
      </c>
      <c r="M3354" t="s">
        <v>92</v>
      </c>
      <c r="N3354" s="11" t="s">
        <v>84</v>
      </c>
      <c r="O3354" s="11" t="s">
        <v>2274</v>
      </c>
      <c r="P3354">
        <v>0</v>
      </c>
      <c r="Q3354">
        <v>16</v>
      </c>
      <c r="R3354">
        <v>0</v>
      </c>
      <c r="S3354">
        <v>135.52000000000001</v>
      </c>
      <c r="T3354">
        <v>-135.52000000000001</v>
      </c>
    </row>
    <row r="3355" spans="1:20" x14ac:dyDescent="0.25">
      <c r="A3355" t="s">
        <v>75</v>
      </c>
      <c r="B3355" t="s">
        <v>494</v>
      </c>
      <c r="C3355" t="s">
        <v>27</v>
      </c>
      <c r="D3355" t="s">
        <v>495</v>
      </c>
      <c r="E3355" t="s">
        <v>114</v>
      </c>
      <c r="F3355">
        <v>33619</v>
      </c>
      <c r="G3355" t="s">
        <v>309</v>
      </c>
      <c r="H3355" t="s">
        <v>80</v>
      </c>
      <c r="I3355" t="s">
        <v>281</v>
      </c>
      <c r="J3355" t="s">
        <v>90</v>
      </c>
      <c r="K3355" t="s">
        <v>42</v>
      </c>
      <c r="L3355" t="s">
        <v>91</v>
      </c>
      <c r="M3355" t="s">
        <v>92</v>
      </c>
      <c r="N3355" s="11" t="s">
        <v>84</v>
      </c>
      <c r="O3355" s="11" t="s">
        <v>2274</v>
      </c>
      <c r="P3355">
        <v>0</v>
      </c>
      <c r="Q3355">
        <v>10</v>
      </c>
      <c r="R3355">
        <v>0</v>
      </c>
      <c r="S3355">
        <v>125</v>
      </c>
      <c r="T3355">
        <v>-125</v>
      </c>
    </row>
    <row r="3356" spans="1:20" x14ac:dyDescent="0.25">
      <c r="A3356" t="s">
        <v>75</v>
      </c>
      <c r="B3356" t="s">
        <v>573</v>
      </c>
      <c r="C3356" t="s">
        <v>22</v>
      </c>
      <c r="D3356" t="s">
        <v>574</v>
      </c>
      <c r="E3356" t="s">
        <v>78</v>
      </c>
      <c r="F3356">
        <v>19020</v>
      </c>
      <c r="G3356" t="s">
        <v>816</v>
      </c>
      <c r="H3356" t="s">
        <v>80</v>
      </c>
      <c r="I3356" t="s">
        <v>281</v>
      </c>
      <c r="J3356" t="s">
        <v>90</v>
      </c>
      <c r="K3356" t="s">
        <v>42</v>
      </c>
      <c r="L3356" t="s">
        <v>91</v>
      </c>
      <c r="M3356" t="s">
        <v>92</v>
      </c>
      <c r="N3356" s="11" t="s">
        <v>84</v>
      </c>
      <c r="O3356" s="11" t="s">
        <v>2274</v>
      </c>
      <c r="P3356">
        <v>0</v>
      </c>
      <c r="Q3356">
        <v>8</v>
      </c>
      <c r="R3356">
        <v>0</v>
      </c>
      <c r="S3356">
        <v>173.6</v>
      </c>
      <c r="T3356">
        <v>-173.6</v>
      </c>
    </row>
    <row r="3357" spans="1:20" x14ac:dyDescent="0.25">
      <c r="A3357" t="s">
        <v>75</v>
      </c>
      <c r="B3357" t="s">
        <v>468</v>
      </c>
      <c r="C3357" t="s">
        <v>22</v>
      </c>
      <c r="D3357" t="s">
        <v>469</v>
      </c>
      <c r="E3357" t="s">
        <v>137</v>
      </c>
      <c r="F3357">
        <v>23227</v>
      </c>
      <c r="G3357" t="s">
        <v>493</v>
      </c>
      <c r="H3357" t="s">
        <v>80</v>
      </c>
      <c r="I3357" t="s">
        <v>81</v>
      </c>
      <c r="J3357" t="s">
        <v>82</v>
      </c>
      <c r="K3357" t="s">
        <v>39</v>
      </c>
      <c r="L3357" t="s">
        <v>39</v>
      </c>
      <c r="M3357" t="s">
        <v>92</v>
      </c>
      <c r="N3357" s="11" t="s">
        <v>84</v>
      </c>
      <c r="O3357" s="11" t="s">
        <v>2274</v>
      </c>
      <c r="P3357">
        <v>0</v>
      </c>
      <c r="Q3357">
        <v>1</v>
      </c>
      <c r="R3357">
        <v>0</v>
      </c>
      <c r="S3357">
        <v>0</v>
      </c>
      <c r="T3357">
        <v>0</v>
      </c>
    </row>
    <row r="3358" spans="1:20" x14ac:dyDescent="0.25">
      <c r="A3358" t="s">
        <v>75</v>
      </c>
      <c r="B3358" t="s">
        <v>2227</v>
      </c>
      <c r="C3358" t="s">
        <v>26</v>
      </c>
      <c r="D3358" t="s">
        <v>456</v>
      </c>
      <c r="E3358" t="s">
        <v>109</v>
      </c>
      <c r="F3358">
        <v>28027</v>
      </c>
      <c r="G3358" t="s">
        <v>493</v>
      </c>
      <c r="H3358" t="s">
        <v>80</v>
      </c>
      <c r="I3358" t="s">
        <v>81</v>
      </c>
      <c r="J3358" t="s">
        <v>82</v>
      </c>
      <c r="K3358" t="s">
        <v>39</v>
      </c>
      <c r="L3358" t="s">
        <v>39</v>
      </c>
      <c r="M3358" t="s">
        <v>92</v>
      </c>
      <c r="N3358" s="11" t="s">
        <v>84</v>
      </c>
      <c r="O3358" s="11" t="s">
        <v>2274</v>
      </c>
      <c r="P3358">
        <v>-1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t="s">
        <v>75</v>
      </c>
      <c r="B3359" t="s">
        <v>275</v>
      </c>
      <c r="C3359" t="s">
        <v>27</v>
      </c>
      <c r="D3359" t="s">
        <v>276</v>
      </c>
      <c r="E3359" t="s">
        <v>114</v>
      </c>
      <c r="F3359">
        <v>33765</v>
      </c>
      <c r="G3359" t="s">
        <v>1488</v>
      </c>
      <c r="H3359" t="s">
        <v>80</v>
      </c>
      <c r="I3359" t="s">
        <v>81</v>
      </c>
      <c r="J3359" t="s">
        <v>82</v>
      </c>
      <c r="K3359" t="s">
        <v>38</v>
      </c>
      <c r="L3359" t="s">
        <v>129</v>
      </c>
      <c r="M3359" t="s">
        <v>83</v>
      </c>
      <c r="N3359" s="11" t="s">
        <v>84</v>
      </c>
      <c r="O3359" s="11" t="s">
        <v>2274</v>
      </c>
      <c r="P3359">
        <v>-1</v>
      </c>
      <c r="Q3359">
        <v>0</v>
      </c>
      <c r="R3359">
        <v>14.85</v>
      </c>
      <c r="S3359">
        <v>0</v>
      </c>
      <c r="T3359">
        <v>14.85</v>
      </c>
    </row>
    <row r="3360" spans="1:20" x14ac:dyDescent="0.25">
      <c r="A3360" t="s">
        <v>75</v>
      </c>
      <c r="B3360" t="s">
        <v>258</v>
      </c>
      <c r="C3360" t="s">
        <v>28</v>
      </c>
      <c r="D3360" t="s">
        <v>386</v>
      </c>
      <c r="E3360" t="s">
        <v>387</v>
      </c>
      <c r="F3360">
        <v>87109</v>
      </c>
      <c r="G3360" t="s">
        <v>110</v>
      </c>
      <c r="H3360" t="s">
        <v>80</v>
      </c>
      <c r="I3360" t="s">
        <v>81</v>
      </c>
      <c r="J3360" t="s">
        <v>90</v>
      </c>
      <c r="K3360" t="s">
        <v>38</v>
      </c>
      <c r="L3360" t="s">
        <v>111</v>
      </c>
      <c r="M3360" t="s">
        <v>92</v>
      </c>
      <c r="N3360" s="11" t="s">
        <v>84</v>
      </c>
      <c r="O3360" s="11" t="s">
        <v>2274</v>
      </c>
      <c r="P3360">
        <v>0</v>
      </c>
      <c r="Q3360">
        <v>6</v>
      </c>
      <c r="R3360">
        <v>0</v>
      </c>
      <c r="S3360">
        <v>698.4</v>
      </c>
      <c r="T3360">
        <v>-698.4</v>
      </c>
    </row>
    <row r="3361" spans="1:20" x14ac:dyDescent="0.25">
      <c r="A3361" t="s">
        <v>75</v>
      </c>
      <c r="B3361" t="s">
        <v>527</v>
      </c>
      <c r="C3361" t="s">
        <v>28</v>
      </c>
      <c r="D3361" t="s">
        <v>528</v>
      </c>
      <c r="E3361" t="s">
        <v>95</v>
      </c>
      <c r="F3361">
        <v>80128</v>
      </c>
      <c r="G3361" t="s">
        <v>110</v>
      </c>
      <c r="H3361" t="s">
        <v>80</v>
      </c>
      <c r="I3361" t="s">
        <v>81</v>
      </c>
      <c r="J3361" t="s">
        <v>90</v>
      </c>
      <c r="K3361" t="s">
        <v>38</v>
      </c>
      <c r="L3361" t="s">
        <v>111</v>
      </c>
      <c r="M3361" t="s">
        <v>92</v>
      </c>
      <c r="N3361" s="11" t="s">
        <v>84</v>
      </c>
      <c r="O3361" s="11" t="s">
        <v>2274</v>
      </c>
      <c r="P3361">
        <v>0</v>
      </c>
      <c r="Q3361">
        <v>2</v>
      </c>
      <c r="R3361">
        <v>0</v>
      </c>
      <c r="S3361">
        <v>232.8</v>
      </c>
      <c r="T3361">
        <v>-232.8</v>
      </c>
    </row>
    <row r="3362" spans="1:20" x14ac:dyDescent="0.25">
      <c r="A3362" t="s">
        <v>75</v>
      </c>
      <c r="B3362" t="s">
        <v>594</v>
      </c>
      <c r="C3362" t="s">
        <v>28</v>
      </c>
      <c r="D3362" t="s">
        <v>595</v>
      </c>
      <c r="E3362" t="s">
        <v>95</v>
      </c>
      <c r="F3362">
        <v>81301</v>
      </c>
      <c r="G3362" t="s">
        <v>863</v>
      </c>
      <c r="H3362" t="s">
        <v>80</v>
      </c>
      <c r="I3362" t="s">
        <v>81</v>
      </c>
      <c r="J3362" t="s">
        <v>82</v>
      </c>
      <c r="K3362" t="s">
        <v>53</v>
      </c>
      <c r="L3362" t="s">
        <v>436</v>
      </c>
      <c r="M3362" t="s">
        <v>83</v>
      </c>
      <c r="N3362" s="11" t="s">
        <v>84</v>
      </c>
      <c r="O3362" s="11" t="s">
        <v>2274</v>
      </c>
      <c r="P3362">
        <v>-4</v>
      </c>
      <c r="Q3362">
        <v>0</v>
      </c>
      <c r="R3362">
        <v>408.6</v>
      </c>
      <c r="S3362">
        <v>0</v>
      </c>
      <c r="T3362">
        <v>408.6</v>
      </c>
    </row>
    <row r="3363" spans="1:20" x14ac:dyDescent="0.25">
      <c r="A3363" t="s">
        <v>75</v>
      </c>
      <c r="B3363" t="s">
        <v>720</v>
      </c>
      <c r="C3363" t="s">
        <v>27</v>
      </c>
      <c r="D3363" t="s">
        <v>273</v>
      </c>
      <c r="E3363" t="s">
        <v>114</v>
      </c>
      <c r="F3363">
        <v>33991</v>
      </c>
      <c r="G3363" t="s">
        <v>643</v>
      </c>
      <c r="H3363" t="s">
        <v>80</v>
      </c>
      <c r="I3363" t="s">
        <v>281</v>
      </c>
      <c r="J3363" t="s">
        <v>82</v>
      </c>
      <c r="K3363" t="s">
        <v>53</v>
      </c>
      <c r="L3363" t="s">
        <v>368</v>
      </c>
      <c r="M3363" t="s">
        <v>83</v>
      </c>
      <c r="N3363" s="11" t="s">
        <v>84</v>
      </c>
      <c r="O3363" s="11" t="s">
        <v>2274</v>
      </c>
      <c r="P3363">
        <v>-1</v>
      </c>
      <c r="Q3363">
        <v>0</v>
      </c>
      <c r="R3363">
        <v>128.25</v>
      </c>
      <c r="S3363">
        <v>0</v>
      </c>
      <c r="T3363">
        <v>128.25</v>
      </c>
    </row>
    <row r="3364" spans="1:20" x14ac:dyDescent="0.25">
      <c r="A3364" t="s">
        <v>75</v>
      </c>
      <c r="B3364" t="s">
        <v>551</v>
      </c>
      <c r="C3364" t="s">
        <v>27</v>
      </c>
      <c r="D3364" t="s">
        <v>552</v>
      </c>
      <c r="E3364" t="s">
        <v>114</v>
      </c>
      <c r="F3364">
        <v>33634</v>
      </c>
      <c r="G3364" t="s">
        <v>1214</v>
      </c>
      <c r="H3364" t="s">
        <v>80</v>
      </c>
      <c r="I3364" t="s">
        <v>81</v>
      </c>
      <c r="J3364" t="s">
        <v>82</v>
      </c>
      <c r="K3364" t="s">
        <v>38</v>
      </c>
      <c r="L3364" t="s">
        <v>129</v>
      </c>
      <c r="M3364" t="s">
        <v>83</v>
      </c>
      <c r="N3364" s="11" t="s">
        <v>84</v>
      </c>
      <c r="O3364" s="11" t="s">
        <v>2274</v>
      </c>
      <c r="P3364">
        <v>-9</v>
      </c>
      <c r="Q3364">
        <v>0</v>
      </c>
      <c r="R3364">
        <v>1056.5999999999999</v>
      </c>
      <c r="S3364">
        <v>0</v>
      </c>
      <c r="T3364">
        <v>1056.5999999999999</v>
      </c>
    </row>
    <row r="3365" spans="1:20" x14ac:dyDescent="0.25">
      <c r="A3365" t="s">
        <v>75</v>
      </c>
      <c r="B3365" t="s">
        <v>567</v>
      </c>
      <c r="C3365" t="s">
        <v>29</v>
      </c>
      <c r="D3365" t="s">
        <v>568</v>
      </c>
      <c r="E3365" t="s">
        <v>87</v>
      </c>
      <c r="F3365">
        <v>43201</v>
      </c>
      <c r="G3365" t="s">
        <v>224</v>
      </c>
      <c r="H3365" t="s">
        <v>80</v>
      </c>
      <c r="I3365" t="s">
        <v>81</v>
      </c>
      <c r="J3365" t="s">
        <v>82</v>
      </c>
      <c r="K3365" t="s">
        <v>38</v>
      </c>
      <c r="L3365" t="s">
        <v>111</v>
      </c>
      <c r="M3365" t="s">
        <v>83</v>
      </c>
      <c r="N3365" s="11" t="s">
        <v>84</v>
      </c>
      <c r="O3365" s="11" t="s">
        <v>2274</v>
      </c>
      <c r="P3365">
        <v>-1</v>
      </c>
      <c r="Q3365">
        <v>0</v>
      </c>
      <c r="R3365">
        <v>115.2</v>
      </c>
      <c r="S3365">
        <v>0</v>
      </c>
      <c r="T3365">
        <v>115.2</v>
      </c>
    </row>
    <row r="3366" spans="1:20" x14ac:dyDescent="0.25">
      <c r="A3366" t="s">
        <v>75</v>
      </c>
      <c r="B3366" t="s">
        <v>1079</v>
      </c>
      <c r="C3366" t="s">
        <v>18</v>
      </c>
      <c r="D3366" t="s">
        <v>1068</v>
      </c>
      <c r="E3366" t="s">
        <v>466</v>
      </c>
      <c r="F3366">
        <v>70817</v>
      </c>
      <c r="G3366" t="s">
        <v>2002</v>
      </c>
      <c r="H3366" t="s">
        <v>80</v>
      </c>
      <c r="I3366" t="s">
        <v>164</v>
      </c>
      <c r="J3366" t="s">
        <v>90</v>
      </c>
      <c r="K3366" t="s">
        <v>45</v>
      </c>
      <c r="L3366" t="s">
        <v>2003</v>
      </c>
      <c r="M3366" t="s">
        <v>92</v>
      </c>
      <c r="N3366" s="11" t="s">
        <v>84</v>
      </c>
      <c r="O3366" s="11" t="s">
        <v>2274</v>
      </c>
      <c r="P3366">
        <v>0</v>
      </c>
      <c r="Q3366">
        <v>6</v>
      </c>
      <c r="R3366">
        <v>0</v>
      </c>
      <c r="S3366">
        <v>189.3</v>
      </c>
      <c r="T3366">
        <v>-189.3</v>
      </c>
    </row>
    <row r="3367" spans="1:20" x14ac:dyDescent="0.25">
      <c r="A3367" t="s">
        <v>75</v>
      </c>
      <c r="B3367" t="s">
        <v>1353</v>
      </c>
      <c r="C3367" t="s">
        <v>20</v>
      </c>
      <c r="D3367" t="s">
        <v>1354</v>
      </c>
      <c r="E3367" t="s">
        <v>186</v>
      </c>
      <c r="F3367">
        <v>14580</v>
      </c>
      <c r="G3367" t="s">
        <v>1781</v>
      </c>
      <c r="H3367" t="s">
        <v>133</v>
      </c>
      <c r="I3367" t="s">
        <v>81</v>
      </c>
      <c r="J3367" t="s">
        <v>90</v>
      </c>
      <c r="K3367" t="s">
        <v>44</v>
      </c>
      <c r="L3367" t="s">
        <v>144</v>
      </c>
      <c r="M3367" t="s">
        <v>229</v>
      </c>
      <c r="N3367" s="11" t="s">
        <v>84</v>
      </c>
      <c r="O3367" s="11" t="s">
        <v>2274</v>
      </c>
      <c r="P3367">
        <v>0</v>
      </c>
      <c r="Q3367">
        <v>25</v>
      </c>
      <c r="R3367">
        <v>0</v>
      </c>
      <c r="S3367">
        <v>635</v>
      </c>
      <c r="T3367">
        <v>-635</v>
      </c>
    </row>
    <row r="3368" spans="1:20" x14ac:dyDescent="0.25">
      <c r="A3368" t="s">
        <v>75</v>
      </c>
      <c r="B3368" t="s">
        <v>258</v>
      </c>
      <c r="C3368" t="s">
        <v>28</v>
      </c>
      <c r="D3368" t="s">
        <v>259</v>
      </c>
      <c r="E3368" t="s">
        <v>95</v>
      </c>
      <c r="F3368">
        <v>80222</v>
      </c>
      <c r="G3368" t="s">
        <v>449</v>
      </c>
      <c r="H3368" t="s">
        <v>80</v>
      </c>
      <c r="I3368" t="s">
        <v>81</v>
      </c>
      <c r="J3368" t="s">
        <v>82</v>
      </c>
      <c r="K3368" t="s">
        <v>38</v>
      </c>
      <c r="L3368" t="s">
        <v>111</v>
      </c>
      <c r="M3368" t="s">
        <v>83</v>
      </c>
      <c r="N3368" s="11" t="s">
        <v>84</v>
      </c>
      <c r="O3368" s="11" t="s">
        <v>2274</v>
      </c>
      <c r="P3368">
        <v>-9</v>
      </c>
      <c r="Q3368">
        <v>0</v>
      </c>
      <c r="R3368">
        <v>501.3</v>
      </c>
      <c r="S3368">
        <v>0</v>
      </c>
      <c r="T3368">
        <v>501.3</v>
      </c>
    </row>
    <row r="3369" spans="1:20" x14ac:dyDescent="0.25">
      <c r="A3369" t="s">
        <v>75</v>
      </c>
      <c r="B3369" t="s">
        <v>380</v>
      </c>
      <c r="C3369" t="s">
        <v>18</v>
      </c>
      <c r="D3369" t="s">
        <v>381</v>
      </c>
      <c r="E3369" t="s">
        <v>191</v>
      </c>
      <c r="F3369">
        <v>75071</v>
      </c>
      <c r="G3369" t="s">
        <v>1671</v>
      </c>
      <c r="H3369" t="s">
        <v>80</v>
      </c>
      <c r="I3369" t="s">
        <v>81</v>
      </c>
      <c r="J3369" t="s">
        <v>82</v>
      </c>
      <c r="K3369" t="s">
        <v>42</v>
      </c>
      <c r="L3369" t="s">
        <v>91</v>
      </c>
      <c r="M3369" t="s">
        <v>83</v>
      </c>
      <c r="N3369" s="11" t="s">
        <v>84</v>
      </c>
      <c r="O3369" s="11" t="s">
        <v>2274</v>
      </c>
      <c r="P3369">
        <v>-12</v>
      </c>
      <c r="Q3369">
        <v>0</v>
      </c>
      <c r="R3369">
        <v>1056.5999999999999</v>
      </c>
      <c r="S3369">
        <v>0</v>
      </c>
      <c r="T3369">
        <v>1056.5999999999999</v>
      </c>
    </row>
    <row r="3370" spans="1:20" x14ac:dyDescent="0.25">
      <c r="A3370" t="s">
        <v>75</v>
      </c>
      <c r="B3370" t="s">
        <v>239</v>
      </c>
      <c r="C3370" t="s">
        <v>27</v>
      </c>
      <c r="D3370" t="s">
        <v>240</v>
      </c>
      <c r="E3370" t="s">
        <v>114</v>
      </c>
      <c r="F3370">
        <v>33434</v>
      </c>
      <c r="G3370" t="s">
        <v>977</v>
      </c>
      <c r="H3370" t="s">
        <v>80</v>
      </c>
      <c r="I3370" t="s">
        <v>81</v>
      </c>
      <c r="J3370" t="s">
        <v>90</v>
      </c>
      <c r="K3370" t="s">
        <v>53</v>
      </c>
      <c r="L3370" t="s">
        <v>248</v>
      </c>
      <c r="M3370" t="s">
        <v>92</v>
      </c>
      <c r="N3370" s="11" t="s">
        <v>84</v>
      </c>
      <c r="O3370" s="11" t="s">
        <v>2274</v>
      </c>
      <c r="P3370">
        <v>0</v>
      </c>
      <c r="Q3370">
        <v>5</v>
      </c>
      <c r="R3370">
        <v>0</v>
      </c>
      <c r="S3370">
        <v>18.75</v>
      </c>
      <c r="T3370">
        <v>-18.75</v>
      </c>
    </row>
    <row r="3371" spans="1:20" x14ac:dyDescent="0.25">
      <c r="A3371" t="s">
        <v>75</v>
      </c>
      <c r="B3371" t="s">
        <v>1586</v>
      </c>
      <c r="C3371" t="s">
        <v>27</v>
      </c>
      <c r="D3371" t="s">
        <v>219</v>
      </c>
      <c r="E3371" t="s">
        <v>114</v>
      </c>
      <c r="F3371">
        <v>34114</v>
      </c>
      <c r="G3371" t="s">
        <v>119</v>
      </c>
      <c r="H3371" t="s">
        <v>80</v>
      </c>
      <c r="I3371" t="s">
        <v>81</v>
      </c>
      <c r="J3371" t="s">
        <v>82</v>
      </c>
      <c r="K3371" t="s">
        <v>38</v>
      </c>
      <c r="L3371" t="s">
        <v>111</v>
      </c>
      <c r="M3371" t="s">
        <v>83</v>
      </c>
      <c r="N3371" s="11" t="s">
        <v>84</v>
      </c>
      <c r="O3371" s="11" t="s">
        <v>2274</v>
      </c>
      <c r="P3371">
        <v>-1</v>
      </c>
      <c r="Q3371">
        <v>0</v>
      </c>
      <c r="R3371">
        <v>115.2</v>
      </c>
      <c r="S3371">
        <v>0</v>
      </c>
      <c r="T3371">
        <v>115.2</v>
      </c>
    </row>
    <row r="3372" spans="1:20" x14ac:dyDescent="0.25">
      <c r="A3372" t="s">
        <v>75</v>
      </c>
      <c r="B3372" t="s">
        <v>265</v>
      </c>
      <c r="C3372" t="s">
        <v>27</v>
      </c>
      <c r="D3372" t="s">
        <v>237</v>
      </c>
      <c r="E3372" t="s">
        <v>114</v>
      </c>
      <c r="F3372">
        <v>34238</v>
      </c>
      <c r="G3372" t="s">
        <v>238</v>
      </c>
      <c r="H3372" t="s">
        <v>80</v>
      </c>
      <c r="I3372" t="s">
        <v>81</v>
      </c>
      <c r="J3372" t="s">
        <v>82</v>
      </c>
      <c r="K3372" t="s">
        <v>38</v>
      </c>
      <c r="L3372" t="s">
        <v>111</v>
      </c>
      <c r="M3372" t="s">
        <v>83</v>
      </c>
      <c r="N3372" s="11" t="s">
        <v>84</v>
      </c>
      <c r="O3372" s="11" t="s">
        <v>2274</v>
      </c>
      <c r="P3372">
        <v>-1</v>
      </c>
      <c r="Q3372">
        <v>0</v>
      </c>
      <c r="R3372">
        <v>43.06</v>
      </c>
      <c r="S3372">
        <v>0</v>
      </c>
      <c r="T3372">
        <v>43.06</v>
      </c>
    </row>
    <row r="3373" spans="1:20" x14ac:dyDescent="0.25">
      <c r="A3373" t="s">
        <v>75</v>
      </c>
      <c r="B3373" t="s">
        <v>593</v>
      </c>
      <c r="C3373" t="s">
        <v>19</v>
      </c>
      <c r="D3373" t="s">
        <v>268</v>
      </c>
      <c r="E3373" t="s">
        <v>118</v>
      </c>
      <c r="F3373">
        <v>92121</v>
      </c>
      <c r="G3373" t="s">
        <v>1073</v>
      </c>
      <c r="H3373" t="s">
        <v>80</v>
      </c>
      <c r="I3373" t="s">
        <v>281</v>
      </c>
      <c r="J3373" t="s">
        <v>90</v>
      </c>
      <c r="K3373" t="s">
        <v>42</v>
      </c>
      <c r="L3373" t="s">
        <v>91</v>
      </c>
      <c r="M3373" t="s">
        <v>92</v>
      </c>
      <c r="N3373" s="11" t="s">
        <v>84</v>
      </c>
      <c r="O3373" s="11" t="s">
        <v>2274</v>
      </c>
      <c r="P3373">
        <v>0</v>
      </c>
      <c r="Q3373">
        <v>50</v>
      </c>
      <c r="R3373">
        <v>0</v>
      </c>
      <c r="S3373">
        <v>1424.5</v>
      </c>
      <c r="T3373">
        <v>-1424.5</v>
      </c>
    </row>
    <row r="3374" spans="1:20" x14ac:dyDescent="0.25">
      <c r="A3374" t="s">
        <v>75</v>
      </c>
      <c r="B3374" t="s">
        <v>833</v>
      </c>
      <c r="C3374" t="s">
        <v>24</v>
      </c>
      <c r="D3374" t="s">
        <v>834</v>
      </c>
      <c r="E3374" t="s">
        <v>397</v>
      </c>
      <c r="F3374">
        <v>56387</v>
      </c>
      <c r="G3374" t="s">
        <v>1088</v>
      </c>
      <c r="H3374" t="s">
        <v>461</v>
      </c>
      <c r="I3374" t="s">
        <v>81</v>
      </c>
      <c r="J3374" t="s">
        <v>90</v>
      </c>
      <c r="K3374" t="s">
        <v>42</v>
      </c>
      <c r="L3374" t="s">
        <v>91</v>
      </c>
      <c r="M3374" t="s">
        <v>92</v>
      </c>
      <c r="N3374" s="11" t="s">
        <v>84</v>
      </c>
      <c r="O3374" s="11" t="s">
        <v>2274</v>
      </c>
      <c r="P3374">
        <v>0</v>
      </c>
      <c r="Q3374">
        <v>2</v>
      </c>
      <c r="R3374">
        <v>0</v>
      </c>
      <c r="S3374">
        <v>3.9</v>
      </c>
      <c r="T3374">
        <v>-3.9</v>
      </c>
    </row>
    <row r="3375" spans="1:20" x14ac:dyDescent="0.25">
      <c r="A3375" t="s">
        <v>75</v>
      </c>
      <c r="B3375" t="s">
        <v>946</v>
      </c>
      <c r="C3375" t="s">
        <v>29</v>
      </c>
      <c r="D3375" t="s">
        <v>909</v>
      </c>
      <c r="E3375" t="s">
        <v>100</v>
      </c>
      <c r="F3375">
        <v>46032</v>
      </c>
      <c r="G3375" t="s">
        <v>1862</v>
      </c>
      <c r="H3375" t="s">
        <v>80</v>
      </c>
      <c r="I3375" t="s">
        <v>89</v>
      </c>
      <c r="J3375" t="s">
        <v>90</v>
      </c>
      <c r="K3375" t="s">
        <v>41</v>
      </c>
      <c r="L3375" t="s">
        <v>724</v>
      </c>
      <c r="M3375" t="s">
        <v>92</v>
      </c>
      <c r="N3375" s="11" t="s">
        <v>84</v>
      </c>
      <c r="O3375" s="11" t="s">
        <v>2274</v>
      </c>
      <c r="P3375">
        <v>0</v>
      </c>
      <c r="Q3375">
        <v>24</v>
      </c>
      <c r="R3375">
        <v>0</v>
      </c>
      <c r="S3375">
        <v>901.92</v>
      </c>
      <c r="T3375">
        <v>-901.92</v>
      </c>
    </row>
    <row r="3376" spans="1:20" x14ac:dyDescent="0.25">
      <c r="A3376" t="s">
        <v>75</v>
      </c>
      <c r="B3376" t="s">
        <v>1004</v>
      </c>
      <c r="C3376" t="s">
        <v>22</v>
      </c>
      <c r="D3376" t="s">
        <v>1005</v>
      </c>
      <c r="E3376" t="s">
        <v>262</v>
      </c>
      <c r="F3376">
        <v>8096</v>
      </c>
      <c r="G3376" t="s">
        <v>919</v>
      </c>
      <c r="H3376" t="s">
        <v>80</v>
      </c>
      <c r="I3376" t="s">
        <v>81</v>
      </c>
      <c r="J3376" t="s">
        <v>90</v>
      </c>
      <c r="K3376" t="s">
        <v>42</v>
      </c>
      <c r="L3376" t="s">
        <v>91</v>
      </c>
      <c r="M3376" t="s">
        <v>188</v>
      </c>
      <c r="N3376" s="11" t="s">
        <v>84</v>
      </c>
      <c r="O3376" s="11" t="s">
        <v>2274</v>
      </c>
      <c r="P3376">
        <v>0</v>
      </c>
      <c r="Q3376">
        <v>114</v>
      </c>
      <c r="R3376">
        <v>0</v>
      </c>
      <c r="S3376">
        <v>151.62</v>
      </c>
      <c r="T3376">
        <v>-151.62</v>
      </c>
    </row>
    <row r="3377" spans="1:20" x14ac:dyDescent="0.25">
      <c r="A3377" t="s">
        <v>75</v>
      </c>
      <c r="B3377" t="s">
        <v>573</v>
      </c>
      <c r="C3377" t="s">
        <v>22</v>
      </c>
      <c r="D3377" t="s">
        <v>574</v>
      </c>
      <c r="E3377" t="s">
        <v>78</v>
      </c>
      <c r="F3377">
        <v>19020</v>
      </c>
      <c r="G3377" t="s">
        <v>334</v>
      </c>
      <c r="H3377" t="s">
        <v>246</v>
      </c>
      <c r="I3377" t="s">
        <v>281</v>
      </c>
      <c r="J3377" t="s">
        <v>90</v>
      </c>
      <c r="K3377" t="s">
        <v>42</v>
      </c>
      <c r="L3377" t="s">
        <v>91</v>
      </c>
      <c r="M3377" t="s">
        <v>92</v>
      </c>
      <c r="N3377" s="11" t="s">
        <v>84</v>
      </c>
      <c r="O3377" s="11" t="s">
        <v>2274</v>
      </c>
      <c r="P3377">
        <v>0</v>
      </c>
      <c r="Q3377">
        <v>20</v>
      </c>
      <c r="R3377">
        <v>0</v>
      </c>
      <c r="S3377">
        <v>24.6</v>
      </c>
      <c r="T3377">
        <v>-24.6</v>
      </c>
    </row>
    <row r="3378" spans="1:20" x14ac:dyDescent="0.25">
      <c r="A3378" t="s">
        <v>75</v>
      </c>
      <c r="B3378" t="s">
        <v>1028</v>
      </c>
      <c r="C3378" t="s">
        <v>28</v>
      </c>
      <c r="D3378" t="s">
        <v>1029</v>
      </c>
      <c r="E3378" t="s">
        <v>95</v>
      </c>
      <c r="F3378">
        <v>81621</v>
      </c>
      <c r="G3378" t="s">
        <v>514</v>
      </c>
      <c r="H3378" t="s">
        <v>80</v>
      </c>
      <c r="I3378" t="s">
        <v>81</v>
      </c>
      <c r="J3378" t="s">
        <v>82</v>
      </c>
      <c r="K3378" t="s">
        <v>38</v>
      </c>
      <c r="L3378" t="s">
        <v>111</v>
      </c>
      <c r="M3378" t="s">
        <v>83</v>
      </c>
      <c r="N3378" s="11" t="s">
        <v>84</v>
      </c>
      <c r="O3378" s="11" t="s">
        <v>2274</v>
      </c>
      <c r="P3378">
        <v>-1</v>
      </c>
      <c r="Q3378">
        <v>0</v>
      </c>
      <c r="R3378">
        <v>111.46</v>
      </c>
      <c r="S3378">
        <v>0</v>
      </c>
      <c r="T3378">
        <v>111.46</v>
      </c>
    </row>
    <row r="3379" spans="1:20" x14ac:dyDescent="0.25">
      <c r="A3379" t="s">
        <v>75</v>
      </c>
      <c r="B3379" t="s">
        <v>103</v>
      </c>
      <c r="C3379" t="s">
        <v>27</v>
      </c>
      <c r="D3379" t="s">
        <v>366</v>
      </c>
      <c r="E3379" t="s">
        <v>114</v>
      </c>
      <c r="F3379">
        <v>32459</v>
      </c>
      <c r="G3379" t="s">
        <v>716</v>
      </c>
      <c r="H3379" t="s">
        <v>80</v>
      </c>
      <c r="I3379" t="s">
        <v>81</v>
      </c>
      <c r="J3379" t="s">
        <v>82</v>
      </c>
      <c r="K3379" t="s">
        <v>42</v>
      </c>
      <c r="L3379" t="s">
        <v>91</v>
      </c>
      <c r="M3379" t="s">
        <v>83</v>
      </c>
      <c r="N3379" s="11" t="s">
        <v>84</v>
      </c>
      <c r="O3379" s="11" t="s">
        <v>2274</v>
      </c>
      <c r="P3379">
        <v>-26</v>
      </c>
      <c r="Q3379">
        <v>0</v>
      </c>
      <c r="R3379">
        <v>1350.18</v>
      </c>
      <c r="S3379">
        <v>0</v>
      </c>
      <c r="T3379">
        <v>1350.18</v>
      </c>
    </row>
    <row r="3380" spans="1:20" x14ac:dyDescent="0.25">
      <c r="A3380" t="s">
        <v>75</v>
      </c>
      <c r="B3380" t="s">
        <v>1060</v>
      </c>
      <c r="C3380" t="s">
        <v>27</v>
      </c>
      <c r="D3380" t="s">
        <v>999</v>
      </c>
      <c r="E3380" t="s">
        <v>114</v>
      </c>
      <c r="F3380">
        <v>33765</v>
      </c>
      <c r="G3380" t="s">
        <v>508</v>
      </c>
      <c r="H3380" t="s">
        <v>80</v>
      </c>
      <c r="I3380" t="s">
        <v>81</v>
      </c>
      <c r="J3380" t="s">
        <v>365</v>
      </c>
      <c r="K3380" t="s">
        <v>47</v>
      </c>
      <c r="L3380" t="s">
        <v>509</v>
      </c>
      <c r="M3380" t="s">
        <v>229</v>
      </c>
      <c r="N3380" s="11" t="s">
        <v>84</v>
      </c>
      <c r="O3380" s="11" t="s">
        <v>2274</v>
      </c>
      <c r="P3380">
        <v>-4</v>
      </c>
      <c r="Q3380">
        <v>0</v>
      </c>
      <c r="R3380">
        <v>95</v>
      </c>
      <c r="S3380">
        <v>0</v>
      </c>
      <c r="T3380">
        <v>95</v>
      </c>
    </row>
    <row r="3381" spans="1:20" x14ac:dyDescent="0.25">
      <c r="A3381" t="s">
        <v>75</v>
      </c>
      <c r="B3381" t="s">
        <v>301</v>
      </c>
      <c r="C3381" t="s">
        <v>29</v>
      </c>
      <c r="D3381" t="s">
        <v>302</v>
      </c>
      <c r="E3381" t="s">
        <v>87</v>
      </c>
      <c r="F3381">
        <v>45005</v>
      </c>
      <c r="G3381" t="s">
        <v>893</v>
      </c>
      <c r="H3381" t="s">
        <v>80</v>
      </c>
      <c r="I3381" t="s">
        <v>81</v>
      </c>
      <c r="J3381" t="s">
        <v>90</v>
      </c>
      <c r="K3381" t="s">
        <v>42</v>
      </c>
      <c r="L3381" t="s">
        <v>91</v>
      </c>
      <c r="M3381" t="s">
        <v>92</v>
      </c>
      <c r="N3381" s="11" t="s">
        <v>84</v>
      </c>
      <c r="O3381" s="11" t="s">
        <v>2274</v>
      </c>
      <c r="P3381">
        <v>0</v>
      </c>
      <c r="Q3381">
        <v>9</v>
      </c>
      <c r="R3381">
        <v>0</v>
      </c>
      <c r="S3381">
        <v>138.6</v>
      </c>
      <c r="T3381">
        <v>-138.6</v>
      </c>
    </row>
    <row r="3382" spans="1:20" x14ac:dyDescent="0.25">
      <c r="A3382" t="s">
        <v>75</v>
      </c>
      <c r="B3382" t="s">
        <v>998</v>
      </c>
      <c r="C3382" t="s">
        <v>27</v>
      </c>
      <c r="D3382" t="s">
        <v>999</v>
      </c>
      <c r="E3382" t="s">
        <v>114</v>
      </c>
      <c r="F3382">
        <v>33760</v>
      </c>
      <c r="G3382" t="s">
        <v>173</v>
      </c>
      <c r="H3382" t="s">
        <v>80</v>
      </c>
      <c r="I3382" t="s">
        <v>81</v>
      </c>
      <c r="J3382" t="s">
        <v>82</v>
      </c>
      <c r="K3382" t="s">
        <v>36</v>
      </c>
      <c r="L3382" t="s">
        <v>36</v>
      </c>
      <c r="M3382" t="s">
        <v>83</v>
      </c>
      <c r="N3382" s="11" t="s">
        <v>84</v>
      </c>
      <c r="O3382" s="11" t="s">
        <v>2274</v>
      </c>
      <c r="P3382">
        <v>-2</v>
      </c>
      <c r="Q3382">
        <v>0</v>
      </c>
      <c r="R3382">
        <v>195.9</v>
      </c>
      <c r="S3382">
        <v>0</v>
      </c>
      <c r="T3382">
        <v>195.9</v>
      </c>
    </row>
    <row r="3383" spans="1:20" x14ac:dyDescent="0.25">
      <c r="A3383" t="s">
        <v>75</v>
      </c>
      <c r="B3383" t="s">
        <v>1339</v>
      </c>
      <c r="C3383" t="s">
        <v>21</v>
      </c>
      <c r="D3383" t="s">
        <v>1340</v>
      </c>
      <c r="E3383" t="s">
        <v>235</v>
      </c>
      <c r="F3383">
        <v>64081</v>
      </c>
      <c r="G3383" t="s">
        <v>1854</v>
      </c>
      <c r="H3383" t="s">
        <v>80</v>
      </c>
      <c r="I3383" t="s">
        <v>164</v>
      </c>
      <c r="J3383" t="s">
        <v>90</v>
      </c>
      <c r="K3383" t="s">
        <v>48</v>
      </c>
      <c r="L3383" t="s">
        <v>102</v>
      </c>
      <c r="M3383" t="s">
        <v>92</v>
      </c>
      <c r="N3383" s="11" t="s">
        <v>84</v>
      </c>
      <c r="O3383" s="11" t="s">
        <v>2274</v>
      </c>
      <c r="P3383">
        <v>0</v>
      </c>
      <c r="Q3383">
        <v>200</v>
      </c>
      <c r="R3383">
        <v>0</v>
      </c>
      <c r="S3383">
        <v>2300</v>
      </c>
      <c r="T3383">
        <v>-2300</v>
      </c>
    </row>
    <row r="3384" spans="1:20" x14ac:dyDescent="0.25">
      <c r="A3384" t="s">
        <v>75</v>
      </c>
      <c r="B3384" t="s">
        <v>483</v>
      </c>
      <c r="C3384" t="s">
        <v>18</v>
      </c>
      <c r="D3384" t="s">
        <v>332</v>
      </c>
      <c r="E3384" t="s">
        <v>333</v>
      </c>
      <c r="F3384">
        <v>72401</v>
      </c>
      <c r="G3384" t="s">
        <v>1816</v>
      </c>
      <c r="H3384" t="s">
        <v>80</v>
      </c>
      <c r="I3384" t="s">
        <v>81</v>
      </c>
      <c r="J3384" t="s">
        <v>90</v>
      </c>
      <c r="K3384" t="s">
        <v>42</v>
      </c>
      <c r="L3384" t="s">
        <v>91</v>
      </c>
      <c r="M3384" t="s">
        <v>188</v>
      </c>
      <c r="N3384" s="11" t="s">
        <v>84</v>
      </c>
      <c r="O3384" s="11" t="s">
        <v>2274</v>
      </c>
      <c r="P3384">
        <v>0</v>
      </c>
      <c r="Q3384">
        <v>1</v>
      </c>
      <c r="R3384">
        <v>0</v>
      </c>
      <c r="S3384">
        <v>9.52</v>
      </c>
      <c r="T3384">
        <v>-9.52</v>
      </c>
    </row>
    <row r="3385" spans="1:20" x14ac:dyDescent="0.25">
      <c r="A3385" t="s">
        <v>75</v>
      </c>
      <c r="B3385" t="s">
        <v>403</v>
      </c>
      <c r="C3385" t="s">
        <v>28</v>
      </c>
      <c r="D3385" t="s">
        <v>294</v>
      </c>
      <c r="E3385" t="s">
        <v>295</v>
      </c>
      <c r="F3385">
        <v>84107</v>
      </c>
      <c r="G3385" t="s">
        <v>202</v>
      </c>
      <c r="H3385" t="s">
        <v>80</v>
      </c>
      <c r="I3385" t="s">
        <v>81</v>
      </c>
      <c r="J3385" t="s">
        <v>90</v>
      </c>
      <c r="K3385" t="s">
        <v>42</v>
      </c>
      <c r="L3385" t="s">
        <v>91</v>
      </c>
      <c r="M3385" t="s">
        <v>188</v>
      </c>
      <c r="N3385" s="11" t="s">
        <v>84</v>
      </c>
      <c r="O3385" s="11" t="s">
        <v>2274</v>
      </c>
      <c r="P3385">
        <v>0</v>
      </c>
      <c r="Q3385">
        <v>60</v>
      </c>
      <c r="R3385">
        <v>0</v>
      </c>
      <c r="S3385">
        <v>495</v>
      </c>
      <c r="T3385">
        <v>-495</v>
      </c>
    </row>
    <row r="3386" spans="1:20" x14ac:dyDescent="0.25">
      <c r="A3386" t="s">
        <v>75</v>
      </c>
      <c r="B3386" t="s">
        <v>1620</v>
      </c>
      <c r="C3386" t="s">
        <v>25</v>
      </c>
      <c r="D3386" t="s">
        <v>1621</v>
      </c>
      <c r="E3386" t="s">
        <v>186</v>
      </c>
      <c r="F3386">
        <v>11942</v>
      </c>
      <c r="G3386" t="s">
        <v>817</v>
      </c>
      <c r="H3386" t="s">
        <v>80</v>
      </c>
      <c r="I3386" t="s">
        <v>81</v>
      </c>
      <c r="J3386" t="s">
        <v>82</v>
      </c>
      <c r="K3386" t="s">
        <v>53</v>
      </c>
      <c r="L3386" t="s">
        <v>193</v>
      </c>
      <c r="M3386" t="s">
        <v>83</v>
      </c>
      <c r="N3386" s="11" t="s">
        <v>84</v>
      </c>
      <c r="O3386" s="11" t="s">
        <v>2274</v>
      </c>
      <c r="P3386">
        <v>-1</v>
      </c>
      <c r="Q3386">
        <v>0</v>
      </c>
      <c r="R3386">
        <v>152.9</v>
      </c>
      <c r="S3386">
        <v>0</v>
      </c>
      <c r="T3386">
        <v>152.9</v>
      </c>
    </row>
    <row r="3387" spans="1:20" x14ac:dyDescent="0.25">
      <c r="A3387" t="s">
        <v>75</v>
      </c>
      <c r="B3387" t="s">
        <v>200</v>
      </c>
      <c r="C3387" t="s">
        <v>28</v>
      </c>
      <c r="D3387" t="s">
        <v>201</v>
      </c>
      <c r="E3387" t="s">
        <v>95</v>
      </c>
      <c r="F3387">
        <v>80002</v>
      </c>
      <c r="G3387" t="s">
        <v>577</v>
      </c>
      <c r="H3387" t="s">
        <v>80</v>
      </c>
      <c r="I3387" t="s">
        <v>81</v>
      </c>
      <c r="J3387" t="s">
        <v>82</v>
      </c>
      <c r="K3387" t="s">
        <v>53</v>
      </c>
      <c r="L3387" t="s">
        <v>228</v>
      </c>
      <c r="M3387" t="s">
        <v>83</v>
      </c>
      <c r="N3387" s="11" t="s">
        <v>84</v>
      </c>
      <c r="O3387" s="11" t="s">
        <v>2274</v>
      </c>
      <c r="P3387">
        <v>-2</v>
      </c>
      <c r="Q3387">
        <v>0</v>
      </c>
      <c r="R3387">
        <v>1072.8399999999999</v>
      </c>
      <c r="S3387">
        <v>0</v>
      </c>
      <c r="T3387">
        <v>1072.8399999999999</v>
      </c>
    </row>
    <row r="3388" spans="1:20" x14ac:dyDescent="0.25">
      <c r="A3388" t="s">
        <v>75</v>
      </c>
      <c r="B3388" t="s">
        <v>301</v>
      </c>
      <c r="C3388" t="s">
        <v>29</v>
      </c>
      <c r="D3388" t="s">
        <v>302</v>
      </c>
      <c r="E3388" t="s">
        <v>87</v>
      </c>
      <c r="F3388">
        <v>45005</v>
      </c>
      <c r="G3388" t="s">
        <v>119</v>
      </c>
      <c r="H3388" t="s">
        <v>80</v>
      </c>
      <c r="I3388" t="s">
        <v>81</v>
      </c>
      <c r="J3388" t="s">
        <v>82</v>
      </c>
      <c r="K3388" t="s">
        <v>38</v>
      </c>
      <c r="L3388" t="s">
        <v>111</v>
      </c>
      <c r="M3388" t="s">
        <v>83</v>
      </c>
      <c r="N3388" s="11" t="s">
        <v>84</v>
      </c>
      <c r="O3388" s="11" t="s">
        <v>2274</v>
      </c>
      <c r="P3388">
        <v>-3</v>
      </c>
      <c r="Q3388">
        <v>0</v>
      </c>
      <c r="R3388">
        <v>361.11</v>
      </c>
      <c r="S3388">
        <v>0</v>
      </c>
      <c r="T3388">
        <v>361.11</v>
      </c>
    </row>
    <row r="3389" spans="1:20" x14ac:dyDescent="0.25">
      <c r="A3389" t="s">
        <v>75</v>
      </c>
      <c r="B3389" t="s">
        <v>764</v>
      </c>
      <c r="C3389" t="s">
        <v>25</v>
      </c>
      <c r="D3389" t="s">
        <v>765</v>
      </c>
      <c r="E3389" t="s">
        <v>186</v>
      </c>
      <c r="F3389">
        <v>11782</v>
      </c>
      <c r="G3389" t="s">
        <v>550</v>
      </c>
      <c r="H3389" t="s">
        <v>80</v>
      </c>
      <c r="I3389" t="s">
        <v>81</v>
      </c>
      <c r="J3389" t="s">
        <v>82</v>
      </c>
      <c r="K3389" t="s">
        <v>38</v>
      </c>
      <c r="L3389" t="s">
        <v>111</v>
      </c>
      <c r="M3389" t="s">
        <v>83</v>
      </c>
      <c r="N3389" s="11" t="s">
        <v>84</v>
      </c>
      <c r="O3389" s="11" t="s">
        <v>2274</v>
      </c>
      <c r="P3389">
        <v>-1</v>
      </c>
      <c r="Q3389">
        <v>0</v>
      </c>
      <c r="R3389">
        <v>148.12</v>
      </c>
      <c r="S3389">
        <v>0</v>
      </c>
      <c r="T3389">
        <v>148.12</v>
      </c>
    </row>
    <row r="3390" spans="1:20" x14ac:dyDescent="0.25">
      <c r="A3390" t="s">
        <v>75</v>
      </c>
      <c r="B3390" t="s">
        <v>161</v>
      </c>
      <c r="C3390" t="s">
        <v>22</v>
      </c>
      <c r="D3390" t="s">
        <v>162</v>
      </c>
      <c r="E3390" t="s">
        <v>122</v>
      </c>
      <c r="F3390">
        <v>20814</v>
      </c>
      <c r="G3390" t="s">
        <v>1128</v>
      </c>
      <c r="H3390" t="s">
        <v>80</v>
      </c>
      <c r="I3390" t="s">
        <v>81</v>
      </c>
      <c r="J3390" t="s">
        <v>90</v>
      </c>
      <c r="K3390" t="s">
        <v>38</v>
      </c>
      <c r="L3390" t="s">
        <v>111</v>
      </c>
      <c r="M3390" t="s">
        <v>92</v>
      </c>
      <c r="N3390" s="11" t="s">
        <v>84</v>
      </c>
      <c r="O3390" s="11" t="s">
        <v>2274</v>
      </c>
      <c r="P3390">
        <v>0</v>
      </c>
      <c r="Q3390">
        <v>3</v>
      </c>
      <c r="R3390">
        <v>0</v>
      </c>
      <c r="S3390">
        <v>232.5</v>
      </c>
      <c r="T3390">
        <v>-232.5</v>
      </c>
    </row>
    <row r="3391" spans="1:20" x14ac:dyDescent="0.25">
      <c r="A3391" t="s">
        <v>75</v>
      </c>
      <c r="B3391" t="s">
        <v>150</v>
      </c>
      <c r="C3391" t="s">
        <v>29</v>
      </c>
      <c r="D3391" t="s">
        <v>151</v>
      </c>
      <c r="E3391" t="s">
        <v>87</v>
      </c>
      <c r="F3391">
        <v>44060</v>
      </c>
      <c r="G3391" t="s">
        <v>96</v>
      </c>
      <c r="H3391" t="s">
        <v>80</v>
      </c>
      <c r="I3391" t="s">
        <v>281</v>
      </c>
      <c r="J3391" t="s">
        <v>90</v>
      </c>
      <c r="K3391" t="s">
        <v>42</v>
      </c>
      <c r="L3391" t="s">
        <v>97</v>
      </c>
      <c r="M3391" t="s">
        <v>92</v>
      </c>
      <c r="N3391" s="11" t="s">
        <v>84</v>
      </c>
      <c r="O3391" s="11" t="s">
        <v>2274</v>
      </c>
      <c r="P3391">
        <v>0</v>
      </c>
      <c r="Q3391">
        <v>39</v>
      </c>
      <c r="R3391">
        <v>0</v>
      </c>
      <c r="S3391">
        <v>46.41</v>
      </c>
      <c r="T3391">
        <v>-46.41</v>
      </c>
    </row>
    <row r="3392" spans="1:20" x14ac:dyDescent="0.25">
      <c r="A3392" t="s">
        <v>75</v>
      </c>
      <c r="B3392" t="s">
        <v>1304</v>
      </c>
      <c r="C3392" t="s">
        <v>27</v>
      </c>
      <c r="D3392" t="s">
        <v>1305</v>
      </c>
      <c r="E3392" t="s">
        <v>114</v>
      </c>
      <c r="F3392">
        <v>33122</v>
      </c>
      <c r="G3392" t="s">
        <v>152</v>
      </c>
      <c r="H3392" t="s">
        <v>80</v>
      </c>
      <c r="I3392" t="s">
        <v>81</v>
      </c>
      <c r="J3392" t="s">
        <v>90</v>
      </c>
      <c r="K3392" t="s">
        <v>38</v>
      </c>
      <c r="L3392" t="s">
        <v>111</v>
      </c>
      <c r="M3392" t="s">
        <v>92</v>
      </c>
      <c r="N3392" s="11" t="s">
        <v>84</v>
      </c>
      <c r="O3392" s="11" t="s">
        <v>2274</v>
      </c>
      <c r="P3392">
        <v>0</v>
      </c>
      <c r="Q3392">
        <v>2</v>
      </c>
      <c r="R3392">
        <v>0</v>
      </c>
      <c r="S3392">
        <v>153.54</v>
      </c>
      <c r="T3392">
        <v>-153.54</v>
      </c>
    </row>
    <row r="3393" spans="1:20" x14ac:dyDescent="0.25">
      <c r="A3393" t="s">
        <v>75</v>
      </c>
      <c r="B3393" t="s">
        <v>606</v>
      </c>
      <c r="C3393" t="s">
        <v>27</v>
      </c>
      <c r="D3393" t="s">
        <v>237</v>
      </c>
      <c r="E3393" t="s">
        <v>114</v>
      </c>
      <c r="F3393">
        <v>34243</v>
      </c>
      <c r="G3393" t="s">
        <v>1556</v>
      </c>
      <c r="H3393" t="s">
        <v>210</v>
      </c>
      <c r="I3393" t="s">
        <v>81</v>
      </c>
      <c r="J3393" t="s">
        <v>90</v>
      </c>
      <c r="K3393" t="s">
        <v>40</v>
      </c>
      <c r="L3393" t="s">
        <v>211</v>
      </c>
      <c r="M3393" t="s">
        <v>92</v>
      </c>
      <c r="N3393" s="11" t="s">
        <v>84</v>
      </c>
      <c r="O3393" s="11" t="s">
        <v>2274</v>
      </c>
      <c r="P3393">
        <v>0</v>
      </c>
      <c r="Q3393">
        <v>2</v>
      </c>
      <c r="R3393">
        <v>0</v>
      </c>
      <c r="S3393">
        <v>696.7</v>
      </c>
      <c r="T3393">
        <v>-696.7</v>
      </c>
    </row>
    <row r="3394" spans="1:20" x14ac:dyDescent="0.25">
      <c r="A3394" t="s">
        <v>75</v>
      </c>
      <c r="B3394" t="s">
        <v>255</v>
      </c>
      <c r="C3394" t="s">
        <v>29</v>
      </c>
      <c r="D3394" t="s">
        <v>256</v>
      </c>
      <c r="E3394" t="s">
        <v>100</v>
      </c>
      <c r="F3394">
        <v>46077</v>
      </c>
      <c r="G3394" t="s">
        <v>96</v>
      </c>
      <c r="H3394" t="s">
        <v>80</v>
      </c>
      <c r="I3394" t="s">
        <v>281</v>
      </c>
      <c r="J3394" t="s">
        <v>90</v>
      </c>
      <c r="K3394" t="s">
        <v>42</v>
      </c>
      <c r="L3394" t="s">
        <v>97</v>
      </c>
      <c r="M3394" t="s">
        <v>92</v>
      </c>
      <c r="N3394" s="11" t="s">
        <v>84</v>
      </c>
      <c r="O3394" s="11" t="s">
        <v>2274</v>
      </c>
      <c r="P3394">
        <v>0</v>
      </c>
      <c r="Q3394">
        <v>50</v>
      </c>
      <c r="R3394">
        <v>0</v>
      </c>
      <c r="S3394">
        <v>85</v>
      </c>
      <c r="T3394">
        <v>-85</v>
      </c>
    </row>
    <row r="3395" spans="1:20" x14ac:dyDescent="0.25">
      <c r="A3395" t="s">
        <v>75</v>
      </c>
      <c r="B3395" t="s">
        <v>236</v>
      </c>
      <c r="C3395" t="s">
        <v>27</v>
      </c>
      <c r="D3395" t="s">
        <v>237</v>
      </c>
      <c r="E3395" t="s">
        <v>114</v>
      </c>
      <c r="F3395">
        <v>34231</v>
      </c>
      <c r="G3395" t="s">
        <v>1817</v>
      </c>
      <c r="H3395" t="s">
        <v>133</v>
      </c>
      <c r="I3395" t="s">
        <v>81</v>
      </c>
      <c r="J3395" t="s">
        <v>82</v>
      </c>
      <c r="K3395" t="s">
        <v>44</v>
      </c>
      <c r="L3395" t="s">
        <v>134</v>
      </c>
      <c r="M3395" t="s">
        <v>83</v>
      </c>
      <c r="N3395" s="11" t="s">
        <v>84</v>
      </c>
      <c r="O3395" s="11" t="s">
        <v>2274</v>
      </c>
      <c r="P3395">
        <v>2</v>
      </c>
      <c r="Q3395">
        <v>0</v>
      </c>
      <c r="R3395">
        <v>56</v>
      </c>
      <c r="S3395">
        <v>0</v>
      </c>
      <c r="T3395">
        <v>56</v>
      </c>
    </row>
    <row r="3396" spans="1:20" x14ac:dyDescent="0.25">
      <c r="A3396" t="s">
        <v>75</v>
      </c>
      <c r="B3396" t="s">
        <v>2262</v>
      </c>
      <c r="C3396" t="s">
        <v>27</v>
      </c>
      <c r="D3396" t="s">
        <v>237</v>
      </c>
      <c r="E3396" t="s">
        <v>114</v>
      </c>
      <c r="F3396">
        <v>34236</v>
      </c>
      <c r="G3396" t="s">
        <v>1401</v>
      </c>
      <c r="H3396" t="s">
        <v>80</v>
      </c>
      <c r="I3396" t="s">
        <v>81</v>
      </c>
      <c r="J3396" t="s">
        <v>82</v>
      </c>
      <c r="K3396" t="s">
        <v>53</v>
      </c>
      <c r="L3396" t="s">
        <v>532</v>
      </c>
      <c r="M3396" t="s">
        <v>83</v>
      </c>
      <c r="N3396" s="11" t="s">
        <v>84</v>
      </c>
      <c r="O3396" s="11" t="s">
        <v>2274</v>
      </c>
      <c r="P3396">
        <v>-8</v>
      </c>
      <c r="Q3396">
        <v>0</v>
      </c>
      <c r="R3396">
        <v>1129.2</v>
      </c>
      <c r="S3396">
        <v>0</v>
      </c>
      <c r="T3396">
        <v>1129.2</v>
      </c>
    </row>
    <row r="3397" spans="1:20" x14ac:dyDescent="0.25">
      <c r="A3397" t="s">
        <v>75</v>
      </c>
      <c r="B3397" t="s">
        <v>1818</v>
      </c>
      <c r="C3397" t="s">
        <v>29</v>
      </c>
      <c r="D3397" t="s">
        <v>1819</v>
      </c>
      <c r="E3397" t="s">
        <v>142</v>
      </c>
      <c r="F3397">
        <v>49445</v>
      </c>
      <c r="G3397" t="s">
        <v>1820</v>
      </c>
      <c r="H3397" t="s">
        <v>80</v>
      </c>
      <c r="I3397" t="s">
        <v>81</v>
      </c>
      <c r="J3397" t="s">
        <v>82</v>
      </c>
      <c r="K3397" t="s">
        <v>53</v>
      </c>
      <c r="L3397" t="s">
        <v>248</v>
      </c>
      <c r="M3397" t="s">
        <v>83</v>
      </c>
      <c r="N3397" s="11" t="s">
        <v>84</v>
      </c>
      <c r="O3397" s="11" t="s">
        <v>2274</v>
      </c>
      <c r="P3397">
        <v>-2</v>
      </c>
      <c r="Q3397">
        <v>0</v>
      </c>
      <c r="R3397">
        <v>11.4</v>
      </c>
      <c r="S3397">
        <v>0</v>
      </c>
      <c r="T3397">
        <v>11.4</v>
      </c>
    </row>
    <row r="3398" spans="1:20" x14ac:dyDescent="0.25">
      <c r="A3398" t="s">
        <v>75</v>
      </c>
      <c r="B3398" t="s">
        <v>847</v>
      </c>
      <c r="C3398" t="s">
        <v>26</v>
      </c>
      <c r="D3398" t="s">
        <v>848</v>
      </c>
      <c r="E3398" t="s">
        <v>105</v>
      </c>
      <c r="F3398">
        <v>29910</v>
      </c>
      <c r="G3398" t="s">
        <v>183</v>
      </c>
      <c r="H3398" t="s">
        <v>80</v>
      </c>
      <c r="I3398" t="s">
        <v>81</v>
      </c>
      <c r="J3398" t="s">
        <v>82</v>
      </c>
      <c r="K3398" t="s">
        <v>42</v>
      </c>
      <c r="L3398" t="s">
        <v>91</v>
      </c>
      <c r="M3398" t="s">
        <v>83</v>
      </c>
      <c r="N3398" s="11" t="s">
        <v>84</v>
      </c>
      <c r="O3398" s="11" t="s">
        <v>2274</v>
      </c>
      <c r="P3398">
        <v>-1</v>
      </c>
      <c r="Q3398">
        <v>0</v>
      </c>
      <c r="R3398">
        <v>74.3</v>
      </c>
      <c r="S3398">
        <v>0</v>
      </c>
      <c r="T3398">
        <v>74.3</v>
      </c>
    </row>
    <row r="3399" spans="1:20" x14ac:dyDescent="0.25">
      <c r="A3399" t="s">
        <v>75</v>
      </c>
      <c r="B3399" t="s">
        <v>1174</v>
      </c>
      <c r="C3399" t="s">
        <v>26</v>
      </c>
      <c r="D3399" t="s">
        <v>1175</v>
      </c>
      <c r="E3399" t="s">
        <v>109</v>
      </c>
      <c r="F3399">
        <v>28117</v>
      </c>
      <c r="G3399" t="s">
        <v>1101</v>
      </c>
      <c r="H3399" t="s">
        <v>80</v>
      </c>
      <c r="I3399" t="s">
        <v>81</v>
      </c>
      <c r="J3399" t="s">
        <v>82</v>
      </c>
      <c r="K3399" t="s">
        <v>53</v>
      </c>
      <c r="L3399" t="s">
        <v>165</v>
      </c>
      <c r="M3399" t="s">
        <v>83</v>
      </c>
      <c r="N3399" s="11" t="s">
        <v>84</v>
      </c>
      <c r="O3399" s="11" t="s">
        <v>2274</v>
      </c>
      <c r="P3399">
        <v>-5</v>
      </c>
      <c r="Q3399">
        <v>0</v>
      </c>
      <c r="R3399">
        <v>2956.75</v>
      </c>
      <c r="S3399">
        <v>0</v>
      </c>
      <c r="T3399">
        <v>2956.75</v>
      </c>
    </row>
    <row r="3400" spans="1:20" x14ac:dyDescent="0.25">
      <c r="A3400" t="s">
        <v>75</v>
      </c>
      <c r="B3400" t="s">
        <v>1026</v>
      </c>
      <c r="C3400" t="s">
        <v>18</v>
      </c>
      <c r="D3400" t="s">
        <v>1027</v>
      </c>
      <c r="E3400" t="s">
        <v>191</v>
      </c>
      <c r="F3400">
        <v>77373</v>
      </c>
      <c r="G3400" t="s">
        <v>987</v>
      </c>
      <c r="H3400" t="s">
        <v>80</v>
      </c>
      <c r="I3400" t="s">
        <v>81</v>
      </c>
      <c r="J3400" t="s">
        <v>365</v>
      </c>
      <c r="K3400" t="s">
        <v>47</v>
      </c>
      <c r="L3400" t="s">
        <v>509</v>
      </c>
      <c r="M3400" t="s">
        <v>229</v>
      </c>
      <c r="N3400" s="11" t="s">
        <v>84</v>
      </c>
      <c r="O3400" s="11" t="s">
        <v>2274</v>
      </c>
      <c r="P3400">
        <v>-1</v>
      </c>
      <c r="Q3400">
        <v>0</v>
      </c>
      <c r="R3400">
        <v>132</v>
      </c>
      <c r="S3400">
        <v>0</v>
      </c>
      <c r="T3400">
        <v>132</v>
      </c>
    </row>
    <row r="3401" spans="1:20" x14ac:dyDescent="0.25">
      <c r="A3401" t="s">
        <v>75</v>
      </c>
      <c r="B3401" t="s">
        <v>829</v>
      </c>
      <c r="C3401" t="s">
        <v>27</v>
      </c>
      <c r="D3401" t="s">
        <v>681</v>
      </c>
      <c r="E3401" t="s">
        <v>114</v>
      </c>
      <c r="F3401">
        <v>33912</v>
      </c>
      <c r="G3401" t="s">
        <v>875</v>
      </c>
      <c r="H3401" t="s">
        <v>80</v>
      </c>
      <c r="I3401" t="s">
        <v>81</v>
      </c>
      <c r="J3401" t="s">
        <v>82</v>
      </c>
      <c r="K3401" t="s">
        <v>38</v>
      </c>
      <c r="L3401" t="s">
        <v>129</v>
      </c>
      <c r="M3401" t="s">
        <v>83</v>
      </c>
      <c r="N3401" s="11" t="s">
        <v>84</v>
      </c>
      <c r="O3401" s="11" t="s">
        <v>2274</v>
      </c>
      <c r="P3401">
        <v>0</v>
      </c>
      <c r="Q3401">
        <v>0</v>
      </c>
      <c r="R3401">
        <v>-54.29</v>
      </c>
      <c r="S3401">
        <v>0</v>
      </c>
      <c r="T3401">
        <v>-54.29</v>
      </c>
    </row>
    <row r="3402" spans="1:20" x14ac:dyDescent="0.25">
      <c r="A3402" t="s">
        <v>75</v>
      </c>
      <c r="B3402" t="s">
        <v>633</v>
      </c>
      <c r="C3402" t="s">
        <v>30</v>
      </c>
      <c r="D3402" t="s">
        <v>634</v>
      </c>
      <c r="E3402" t="s">
        <v>191</v>
      </c>
      <c r="F3402">
        <v>77302</v>
      </c>
      <c r="G3402" t="s">
        <v>392</v>
      </c>
      <c r="H3402" t="s">
        <v>80</v>
      </c>
      <c r="I3402" t="s">
        <v>281</v>
      </c>
      <c r="J3402" t="s">
        <v>82</v>
      </c>
      <c r="K3402" t="s">
        <v>42</v>
      </c>
      <c r="L3402" t="s">
        <v>91</v>
      </c>
      <c r="M3402" t="s">
        <v>83</v>
      </c>
      <c r="N3402" s="11" t="s">
        <v>84</v>
      </c>
      <c r="O3402" s="11" t="s">
        <v>2274</v>
      </c>
      <c r="P3402">
        <v>-7</v>
      </c>
      <c r="Q3402">
        <v>0</v>
      </c>
      <c r="R3402">
        <v>57.75</v>
      </c>
      <c r="S3402">
        <v>0</v>
      </c>
      <c r="T3402">
        <v>57.75</v>
      </c>
    </row>
    <row r="3403" spans="1:20" x14ac:dyDescent="0.25">
      <c r="A3403" t="s">
        <v>75</v>
      </c>
      <c r="B3403" t="s">
        <v>194</v>
      </c>
      <c r="C3403" t="s">
        <v>19</v>
      </c>
      <c r="D3403" t="s">
        <v>195</v>
      </c>
      <c r="E3403" t="s">
        <v>147</v>
      </c>
      <c r="F3403">
        <v>85296</v>
      </c>
      <c r="G3403" t="s">
        <v>1177</v>
      </c>
      <c r="H3403" t="s">
        <v>80</v>
      </c>
      <c r="I3403" t="s">
        <v>81</v>
      </c>
      <c r="J3403" t="s">
        <v>82</v>
      </c>
      <c r="K3403" t="s">
        <v>42</v>
      </c>
      <c r="L3403" t="s">
        <v>91</v>
      </c>
      <c r="M3403" t="s">
        <v>83</v>
      </c>
      <c r="N3403" s="11" t="s">
        <v>84</v>
      </c>
      <c r="O3403" s="11" t="s">
        <v>2274</v>
      </c>
      <c r="P3403">
        <v>-100</v>
      </c>
      <c r="Q3403">
        <v>0</v>
      </c>
      <c r="R3403">
        <v>1573</v>
      </c>
      <c r="S3403">
        <v>0</v>
      </c>
      <c r="T3403">
        <v>1573</v>
      </c>
    </row>
    <row r="3404" spans="1:20" x14ac:dyDescent="0.25">
      <c r="A3404" t="s">
        <v>75</v>
      </c>
      <c r="B3404" t="s">
        <v>427</v>
      </c>
      <c r="C3404" t="s">
        <v>25</v>
      </c>
      <c r="D3404" t="s">
        <v>428</v>
      </c>
      <c r="E3404" t="s">
        <v>262</v>
      </c>
      <c r="F3404">
        <v>7026</v>
      </c>
      <c r="G3404" t="s">
        <v>88</v>
      </c>
      <c r="H3404" t="s">
        <v>80</v>
      </c>
      <c r="I3404" t="s">
        <v>281</v>
      </c>
      <c r="J3404" t="s">
        <v>90</v>
      </c>
      <c r="K3404" t="s">
        <v>42</v>
      </c>
      <c r="L3404" t="s">
        <v>91</v>
      </c>
      <c r="M3404" t="s">
        <v>92</v>
      </c>
      <c r="N3404" s="11" t="s">
        <v>84</v>
      </c>
      <c r="O3404" s="11" t="s">
        <v>2274</v>
      </c>
      <c r="P3404">
        <v>0</v>
      </c>
      <c r="Q3404">
        <v>8</v>
      </c>
      <c r="R3404">
        <v>0</v>
      </c>
      <c r="S3404">
        <v>20</v>
      </c>
      <c r="T3404">
        <v>-20</v>
      </c>
    </row>
    <row r="3405" spans="1:20" x14ac:dyDescent="0.25">
      <c r="A3405" t="s">
        <v>75</v>
      </c>
      <c r="B3405" t="s">
        <v>588</v>
      </c>
      <c r="C3405" t="s">
        <v>21</v>
      </c>
      <c r="D3405" t="s">
        <v>589</v>
      </c>
      <c r="E3405" t="s">
        <v>159</v>
      </c>
      <c r="F3405">
        <v>66227</v>
      </c>
      <c r="G3405" t="s">
        <v>1821</v>
      </c>
      <c r="H3405" t="s">
        <v>80</v>
      </c>
      <c r="I3405" t="s">
        <v>81</v>
      </c>
      <c r="J3405" t="s">
        <v>365</v>
      </c>
      <c r="K3405" t="s">
        <v>47</v>
      </c>
      <c r="L3405" t="s">
        <v>509</v>
      </c>
      <c r="M3405" t="s">
        <v>229</v>
      </c>
      <c r="N3405" s="11" t="s">
        <v>84</v>
      </c>
      <c r="O3405" s="11" t="s">
        <v>2274</v>
      </c>
      <c r="P3405">
        <v>-8</v>
      </c>
      <c r="Q3405">
        <v>0</v>
      </c>
      <c r="R3405">
        <v>196.8</v>
      </c>
      <c r="S3405">
        <v>0</v>
      </c>
      <c r="T3405">
        <v>196.8</v>
      </c>
    </row>
    <row r="3406" spans="1:20" x14ac:dyDescent="0.25">
      <c r="A3406" t="s">
        <v>75</v>
      </c>
      <c r="B3406" t="s">
        <v>1565</v>
      </c>
      <c r="C3406" t="s">
        <v>27</v>
      </c>
      <c r="D3406" t="s">
        <v>552</v>
      </c>
      <c r="E3406" t="s">
        <v>114</v>
      </c>
      <c r="F3406">
        <v>33624</v>
      </c>
      <c r="G3406" t="s">
        <v>364</v>
      </c>
      <c r="H3406" t="s">
        <v>80</v>
      </c>
      <c r="I3406" t="s">
        <v>81</v>
      </c>
      <c r="J3406" t="s">
        <v>365</v>
      </c>
      <c r="K3406" t="s">
        <v>39</v>
      </c>
      <c r="L3406" t="s">
        <v>39</v>
      </c>
      <c r="M3406" t="s">
        <v>92</v>
      </c>
      <c r="N3406" s="11" t="s">
        <v>84</v>
      </c>
      <c r="O3406" s="11" t="s">
        <v>2274</v>
      </c>
      <c r="P3406">
        <v>-1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t="s">
        <v>75</v>
      </c>
      <c r="B3407" t="s">
        <v>200</v>
      </c>
      <c r="C3407" t="s">
        <v>28</v>
      </c>
      <c r="D3407" t="s">
        <v>201</v>
      </c>
      <c r="E3407" t="s">
        <v>95</v>
      </c>
      <c r="F3407">
        <v>80002</v>
      </c>
      <c r="G3407" t="s">
        <v>127</v>
      </c>
      <c r="H3407" t="s">
        <v>80</v>
      </c>
      <c r="I3407" t="s">
        <v>81</v>
      </c>
      <c r="J3407" t="s">
        <v>82</v>
      </c>
      <c r="K3407" t="s">
        <v>42</v>
      </c>
      <c r="L3407" t="s">
        <v>91</v>
      </c>
      <c r="M3407" t="s">
        <v>83</v>
      </c>
      <c r="N3407" s="11" t="s">
        <v>84</v>
      </c>
      <c r="O3407" s="11" t="s">
        <v>2274</v>
      </c>
      <c r="P3407">
        <v>-12</v>
      </c>
      <c r="Q3407">
        <v>0</v>
      </c>
      <c r="R3407">
        <v>480</v>
      </c>
      <c r="S3407">
        <v>0</v>
      </c>
      <c r="T3407">
        <v>480</v>
      </c>
    </row>
    <row r="3408" spans="1:20" x14ac:dyDescent="0.25">
      <c r="A3408" t="s">
        <v>75</v>
      </c>
      <c r="B3408" t="s">
        <v>161</v>
      </c>
      <c r="C3408" t="s">
        <v>22</v>
      </c>
      <c r="D3408" t="s">
        <v>162</v>
      </c>
      <c r="E3408" t="s">
        <v>122</v>
      </c>
      <c r="F3408">
        <v>20814</v>
      </c>
      <c r="G3408" t="s">
        <v>88</v>
      </c>
      <c r="H3408" t="s">
        <v>80</v>
      </c>
      <c r="I3408" t="s">
        <v>281</v>
      </c>
      <c r="J3408" t="s">
        <v>90</v>
      </c>
      <c r="K3408" t="s">
        <v>42</v>
      </c>
      <c r="L3408" t="s">
        <v>91</v>
      </c>
      <c r="M3408" t="s">
        <v>92</v>
      </c>
      <c r="N3408" s="11" t="s">
        <v>84</v>
      </c>
      <c r="O3408" s="11" t="s">
        <v>2274</v>
      </c>
      <c r="P3408">
        <v>0</v>
      </c>
      <c r="Q3408">
        <v>10</v>
      </c>
      <c r="R3408">
        <v>0</v>
      </c>
      <c r="S3408">
        <v>16</v>
      </c>
      <c r="T3408">
        <v>-16</v>
      </c>
    </row>
    <row r="3409" spans="1:20" x14ac:dyDescent="0.25">
      <c r="A3409" t="s">
        <v>75</v>
      </c>
      <c r="B3409" t="s">
        <v>776</v>
      </c>
      <c r="C3409" t="s">
        <v>20</v>
      </c>
      <c r="D3409" t="s">
        <v>777</v>
      </c>
      <c r="E3409" t="s">
        <v>186</v>
      </c>
      <c r="F3409">
        <v>12526</v>
      </c>
      <c r="G3409" t="s">
        <v>977</v>
      </c>
      <c r="H3409" t="s">
        <v>80</v>
      </c>
      <c r="I3409" t="s">
        <v>81</v>
      </c>
      <c r="J3409" t="s">
        <v>90</v>
      </c>
      <c r="K3409" t="s">
        <v>53</v>
      </c>
      <c r="L3409" t="s">
        <v>248</v>
      </c>
      <c r="M3409" t="s">
        <v>92</v>
      </c>
      <c r="N3409" s="11" t="s">
        <v>84</v>
      </c>
      <c r="O3409" s="11" t="s">
        <v>2274</v>
      </c>
      <c r="P3409">
        <v>0</v>
      </c>
      <c r="Q3409">
        <v>4</v>
      </c>
      <c r="R3409">
        <v>0</v>
      </c>
      <c r="S3409">
        <v>15</v>
      </c>
      <c r="T3409">
        <v>-15</v>
      </c>
    </row>
    <row r="3410" spans="1:20" x14ac:dyDescent="0.25">
      <c r="A3410" t="s">
        <v>75</v>
      </c>
      <c r="B3410" t="s">
        <v>829</v>
      </c>
      <c r="C3410" t="s">
        <v>27</v>
      </c>
      <c r="D3410" t="s">
        <v>681</v>
      </c>
      <c r="E3410" t="s">
        <v>114</v>
      </c>
      <c r="F3410">
        <v>33912</v>
      </c>
      <c r="G3410" t="s">
        <v>241</v>
      </c>
      <c r="H3410" t="s">
        <v>80</v>
      </c>
      <c r="I3410" t="s">
        <v>81</v>
      </c>
      <c r="J3410" t="s">
        <v>82</v>
      </c>
      <c r="K3410" t="s">
        <v>36</v>
      </c>
      <c r="L3410" t="s">
        <v>36</v>
      </c>
      <c r="M3410" t="s">
        <v>83</v>
      </c>
      <c r="N3410" s="11" t="s">
        <v>84</v>
      </c>
      <c r="O3410" s="11" t="s">
        <v>2274</v>
      </c>
      <c r="P3410">
        <v>0</v>
      </c>
      <c r="Q3410">
        <v>0</v>
      </c>
      <c r="R3410">
        <v>-276.5</v>
      </c>
      <c r="S3410">
        <v>0</v>
      </c>
      <c r="T3410">
        <v>-276.5</v>
      </c>
    </row>
    <row r="3411" spans="1:20" x14ac:dyDescent="0.25">
      <c r="A3411" t="s">
        <v>75</v>
      </c>
      <c r="B3411" t="s">
        <v>1473</v>
      </c>
      <c r="C3411" t="s">
        <v>25</v>
      </c>
      <c r="D3411" t="s">
        <v>1474</v>
      </c>
      <c r="E3411" t="s">
        <v>186</v>
      </c>
      <c r="F3411">
        <v>11758</v>
      </c>
      <c r="G3411" t="s">
        <v>283</v>
      </c>
      <c r="H3411" t="s">
        <v>80</v>
      </c>
      <c r="I3411" t="s">
        <v>81</v>
      </c>
      <c r="J3411" t="s">
        <v>82</v>
      </c>
      <c r="K3411" t="s">
        <v>38</v>
      </c>
      <c r="L3411" t="s">
        <v>111</v>
      </c>
      <c r="M3411" t="s">
        <v>83</v>
      </c>
      <c r="N3411" s="11" t="s">
        <v>84</v>
      </c>
      <c r="O3411" s="11" t="s">
        <v>2274</v>
      </c>
      <c r="P3411">
        <v>-1</v>
      </c>
      <c r="Q3411">
        <v>0</v>
      </c>
      <c r="R3411">
        <v>53.69</v>
      </c>
      <c r="S3411">
        <v>0</v>
      </c>
      <c r="T3411">
        <v>53.69</v>
      </c>
    </row>
    <row r="3412" spans="1:20" x14ac:dyDescent="0.25">
      <c r="A3412" t="s">
        <v>75</v>
      </c>
      <c r="B3412" t="s">
        <v>1174</v>
      </c>
      <c r="C3412" t="s">
        <v>26</v>
      </c>
      <c r="D3412" t="s">
        <v>1175</v>
      </c>
      <c r="E3412" t="s">
        <v>109</v>
      </c>
      <c r="F3412">
        <v>28117</v>
      </c>
      <c r="G3412" t="s">
        <v>585</v>
      </c>
      <c r="H3412" t="s">
        <v>80</v>
      </c>
      <c r="I3412" t="s">
        <v>81</v>
      </c>
      <c r="J3412" t="s">
        <v>82</v>
      </c>
      <c r="K3412" t="s">
        <v>38</v>
      </c>
      <c r="L3412" t="s">
        <v>111</v>
      </c>
      <c r="M3412" t="s">
        <v>83</v>
      </c>
      <c r="N3412" s="11" t="s">
        <v>84</v>
      </c>
      <c r="O3412" s="11" t="s">
        <v>2274</v>
      </c>
      <c r="P3412">
        <v>-8</v>
      </c>
      <c r="Q3412">
        <v>0</v>
      </c>
      <c r="R3412">
        <v>1198.4000000000001</v>
      </c>
      <c r="S3412">
        <v>0</v>
      </c>
      <c r="T3412">
        <v>1198.4000000000001</v>
      </c>
    </row>
    <row r="3413" spans="1:20" x14ac:dyDescent="0.25">
      <c r="A3413" t="s">
        <v>75</v>
      </c>
      <c r="B3413" t="s">
        <v>553</v>
      </c>
      <c r="C3413" t="s">
        <v>26</v>
      </c>
      <c r="D3413" t="s">
        <v>554</v>
      </c>
      <c r="E3413" t="s">
        <v>555</v>
      </c>
      <c r="F3413">
        <v>36526</v>
      </c>
      <c r="G3413" t="s">
        <v>1257</v>
      </c>
      <c r="H3413" t="s">
        <v>80</v>
      </c>
      <c r="I3413" t="s">
        <v>81</v>
      </c>
      <c r="J3413" t="s">
        <v>82</v>
      </c>
      <c r="K3413" t="s">
        <v>53</v>
      </c>
      <c r="L3413" t="s">
        <v>139</v>
      </c>
      <c r="M3413" t="s">
        <v>83</v>
      </c>
      <c r="N3413" s="11" t="s">
        <v>84</v>
      </c>
      <c r="O3413" s="11" t="s">
        <v>2274</v>
      </c>
      <c r="P3413">
        <v>-4</v>
      </c>
      <c r="Q3413">
        <v>0</v>
      </c>
      <c r="R3413">
        <v>41.44</v>
      </c>
      <c r="S3413">
        <v>0</v>
      </c>
      <c r="T3413">
        <v>41.44</v>
      </c>
    </row>
    <row r="3414" spans="1:20" x14ac:dyDescent="0.25">
      <c r="A3414" t="s">
        <v>75</v>
      </c>
      <c r="B3414" t="s">
        <v>1011</v>
      </c>
      <c r="C3414" t="s">
        <v>28</v>
      </c>
      <c r="D3414" t="s">
        <v>1012</v>
      </c>
      <c r="E3414" t="s">
        <v>295</v>
      </c>
      <c r="F3414">
        <v>84098</v>
      </c>
      <c r="G3414" t="s">
        <v>853</v>
      </c>
      <c r="H3414" t="s">
        <v>80</v>
      </c>
      <c r="I3414" t="s">
        <v>81</v>
      </c>
      <c r="J3414" t="s">
        <v>90</v>
      </c>
      <c r="K3414" t="s">
        <v>53</v>
      </c>
      <c r="L3414" t="s">
        <v>228</v>
      </c>
      <c r="M3414" t="s">
        <v>92</v>
      </c>
      <c r="N3414" s="11" t="s">
        <v>84</v>
      </c>
      <c r="O3414" s="11" t="s">
        <v>2274</v>
      </c>
      <c r="P3414">
        <v>0</v>
      </c>
      <c r="Q3414">
        <v>2</v>
      </c>
      <c r="R3414">
        <v>0</v>
      </c>
      <c r="S3414">
        <v>168.4</v>
      </c>
      <c r="T3414">
        <v>-168.4</v>
      </c>
    </row>
    <row r="3415" spans="1:20" x14ac:dyDescent="0.25">
      <c r="A3415" t="s">
        <v>75</v>
      </c>
      <c r="B3415" t="s">
        <v>549</v>
      </c>
      <c r="C3415" t="s">
        <v>27</v>
      </c>
      <c r="D3415" t="s">
        <v>499</v>
      </c>
      <c r="E3415" t="s">
        <v>114</v>
      </c>
      <c r="F3415">
        <v>33155</v>
      </c>
      <c r="G3415" t="s">
        <v>1822</v>
      </c>
      <c r="H3415" t="s">
        <v>246</v>
      </c>
      <c r="I3415" t="s">
        <v>81</v>
      </c>
      <c r="J3415" t="s">
        <v>90</v>
      </c>
      <c r="K3415" t="s">
        <v>42</v>
      </c>
      <c r="L3415" t="s">
        <v>91</v>
      </c>
      <c r="M3415" t="s">
        <v>92</v>
      </c>
      <c r="N3415" s="11" t="s">
        <v>84</v>
      </c>
      <c r="O3415" s="11" t="s">
        <v>2274</v>
      </c>
      <c r="P3415">
        <v>0</v>
      </c>
      <c r="Q3415">
        <v>2</v>
      </c>
      <c r="R3415">
        <v>0</v>
      </c>
      <c r="S3415">
        <v>2.46</v>
      </c>
      <c r="T3415">
        <v>-2.46</v>
      </c>
    </row>
    <row r="3416" spans="1:20" x14ac:dyDescent="0.25">
      <c r="A3416" t="s">
        <v>75</v>
      </c>
      <c r="B3416" t="s">
        <v>116</v>
      </c>
      <c r="C3416" t="s">
        <v>19</v>
      </c>
      <c r="D3416" t="s">
        <v>117</v>
      </c>
      <c r="E3416" t="s">
        <v>118</v>
      </c>
      <c r="F3416">
        <v>97055</v>
      </c>
      <c r="G3416" t="s">
        <v>1823</v>
      </c>
      <c r="H3416" t="s">
        <v>80</v>
      </c>
      <c r="I3416" t="s">
        <v>81</v>
      </c>
      <c r="J3416" t="s">
        <v>82</v>
      </c>
      <c r="K3416" t="s">
        <v>38</v>
      </c>
      <c r="L3416" t="s">
        <v>111</v>
      </c>
      <c r="M3416" t="s">
        <v>83</v>
      </c>
      <c r="N3416" s="11" t="s">
        <v>84</v>
      </c>
      <c r="O3416" s="11" t="s">
        <v>2274</v>
      </c>
      <c r="P3416">
        <v>-1</v>
      </c>
      <c r="Q3416">
        <v>0</v>
      </c>
      <c r="R3416">
        <v>49.64</v>
      </c>
      <c r="S3416">
        <v>0</v>
      </c>
      <c r="T3416">
        <v>49.64</v>
      </c>
    </row>
    <row r="3417" spans="1:20" x14ac:dyDescent="0.25">
      <c r="A3417" t="s">
        <v>75</v>
      </c>
      <c r="B3417" t="s">
        <v>403</v>
      </c>
      <c r="C3417" t="s">
        <v>28</v>
      </c>
      <c r="D3417" t="s">
        <v>294</v>
      </c>
      <c r="E3417" t="s">
        <v>295</v>
      </c>
      <c r="F3417">
        <v>84107</v>
      </c>
      <c r="G3417" t="s">
        <v>224</v>
      </c>
      <c r="H3417" t="s">
        <v>80</v>
      </c>
      <c r="I3417" t="s">
        <v>81</v>
      </c>
      <c r="J3417" t="s">
        <v>82</v>
      </c>
      <c r="K3417" t="s">
        <v>38</v>
      </c>
      <c r="L3417" t="s">
        <v>111</v>
      </c>
      <c r="M3417" t="s">
        <v>83</v>
      </c>
      <c r="N3417" s="11" t="s">
        <v>84</v>
      </c>
      <c r="O3417" s="11" t="s">
        <v>2274</v>
      </c>
      <c r="P3417">
        <v>17</v>
      </c>
      <c r="Q3417">
        <v>0</v>
      </c>
      <c r="R3417">
        <v>1860.48</v>
      </c>
      <c r="S3417">
        <v>0</v>
      </c>
      <c r="T3417">
        <v>1860.48</v>
      </c>
    </row>
    <row r="3418" spans="1:20" x14ac:dyDescent="0.25">
      <c r="A3418" t="s">
        <v>75</v>
      </c>
      <c r="B3418" t="s">
        <v>171</v>
      </c>
      <c r="C3418" t="s">
        <v>23</v>
      </c>
      <c r="D3418" t="s">
        <v>513</v>
      </c>
      <c r="E3418" t="s">
        <v>176</v>
      </c>
      <c r="F3418">
        <v>98005</v>
      </c>
      <c r="G3418" t="s">
        <v>119</v>
      </c>
      <c r="H3418" t="s">
        <v>80</v>
      </c>
      <c r="I3418" t="s">
        <v>81</v>
      </c>
      <c r="J3418" t="s">
        <v>82</v>
      </c>
      <c r="K3418" t="s">
        <v>38</v>
      </c>
      <c r="L3418" t="s">
        <v>111</v>
      </c>
      <c r="M3418" t="s">
        <v>83</v>
      </c>
      <c r="N3418" s="11" t="s">
        <v>84</v>
      </c>
      <c r="O3418" s="11" t="s">
        <v>2274</v>
      </c>
      <c r="P3418">
        <v>-11</v>
      </c>
      <c r="Q3418">
        <v>0</v>
      </c>
      <c r="R3418">
        <v>1267.2</v>
      </c>
      <c r="S3418">
        <v>0</v>
      </c>
      <c r="T3418">
        <v>1267.2</v>
      </c>
    </row>
    <row r="3419" spans="1:20" x14ac:dyDescent="0.25">
      <c r="A3419" t="s">
        <v>75</v>
      </c>
      <c r="B3419" t="s">
        <v>125</v>
      </c>
      <c r="C3419" t="s">
        <v>29</v>
      </c>
      <c r="D3419" t="s">
        <v>126</v>
      </c>
      <c r="E3419" t="s">
        <v>100</v>
      </c>
      <c r="F3419">
        <v>46567</v>
      </c>
      <c r="G3419" t="s">
        <v>467</v>
      </c>
      <c r="H3419" t="s">
        <v>80</v>
      </c>
      <c r="I3419" t="s">
        <v>81</v>
      </c>
      <c r="J3419" t="s">
        <v>90</v>
      </c>
      <c r="K3419" t="s">
        <v>53</v>
      </c>
      <c r="L3419" t="s">
        <v>459</v>
      </c>
      <c r="M3419" t="s">
        <v>92</v>
      </c>
      <c r="N3419" s="11" t="s">
        <v>84</v>
      </c>
      <c r="O3419" s="11" t="s">
        <v>2274</v>
      </c>
      <c r="P3419">
        <v>0</v>
      </c>
      <c r="Q3419">
        <v>5</v>
      </c>
      <c r="R3419">
        <v>0</v>
      </c>
      <c r="S3419">
        <v>86</v>
      </c>
      <c r="T3419">
        <v>-86</v>
      </c>
    </row>
    <row r="3420" spans="1:20" x14ac:dyDescent="0.25">
      <c r="A3420" t="s">
        <v>75</v>
      </c>
      <c r="B3420" t="s">
        <v>1067</v>
      </c>
      <c r="C3420" t="s">
        <v>18</v>
      </c>
      <c r="D3420" t="s">
        <v>1068</v>
      </c>
      <c r="E3420" t="s">
        <v>466</v>
      </c>
      <c r="F3420">
        <v>70810</v>
      </c>
      <c r="G3420" t="s">
        <v>1022</v>
      </c>
      <c r="H3420" t="s">
        <v>80</v>
      </c>
      <c r="I3420" t="s">
        <v>81</v>
      </c>
      <c r="J3420" t="s">
        <v>90</v>
      </c>
      <c r="K3420" t="s">
        <v>42</v>
      </c>
      <c r="L3420" t="s">
        <v>91</v>
      </c>
      <c r="M3420" t="s">
        <v>92</v>
      </c>
      <c r="N3420" s="11" t="s">
        <v>84</v>
      </c>
      <c r="O3420" s="11" t="s">
        <v>2274</v>
      </c>
      <c r="P3420">
        <v>0</v>
      </c>
      <c r="Q3420">
        <v>41</v>
      </c>
      <c r="R3420">
        <v>0</v>
      </c>
      <c r="S3420">
        <v>133.25</v>
      </c>
      <c r="T3420">
        <v>-133.25</v>
      </c>
    </row>
    <row r="3421" spans="1:20" x14ac:dyDescent="0.25">
      <c r="A3421" t="s">
        <v>75</v>
      </c>
      <c r="B3421" t="s">
        <v>771</v>
      </c>
      <c r="C3421" t="s">
        <v>18</v>
      </c>
      <c r="D3421" t="s">
        <v>439</v>
      </c>
      <c r="E3421" t="s">
        <v>191</v>
      </c>
      <c r="F3421">
        <v>77034</v>
      </c>
      <c r="G3421" t="s">
        <v>106</v>
      </c>
      <c r="H3421" t="s">
        <v>80</v>
      </c>
      <c r="I3421" t="s">
        <v>164</v>
      </c>
      <c r="J3421" t="s">
        <v>90</v>
      </c>
      <c r="K3421" t="s">
        <v>42</v>
      </c>
      <c r="L3421" t="s">
        <v>91</v>
      </c>
      <c r="M3421" t="s">
        <v>92</v>
      </c>
      <c r="N3421" s="11" t="s">
        <v>84</v>
      </c>
      <c r="O3421" s="11" t="s">
        <v>2274</v>
      </c>
      <c r="P3421">
        <v>0</v>
      </c>
      <c r="Q3421">
        <v>9</v>
      </c>
      <c r="R3421">
        <v>0</v>
      </c>
      <c r="S3421">
        <v>167.4</v>
      </c>
      <c r="T3421">
        <v>-167.4</v>
      </c>
    </row>
    <row r="3422" spans="1:20" x14ac:dyDescent="0.25">
      <c r="A3422" t="s">
        <v>75</v>
      </c>
      <c r="B3422" t="s">
        <v>758</v>
      </c>
      <c r="C3422" t="s">
        <v>22</v>
      </c>
      <c r="D3422" t="s">
        <v>759</v>
      </c>
      <c r="E3422" t="s">
        <v>78</v>
      </c>
      <c r="F3422">
        <v>19087</v>
      </c>
      <c r="G3422" t="s">
        <v>697</v>
      </c>
      <c r="H3422" t="s">
        <v>80</v>
      </c>
      <c r="I3422" t="s">
        <v>281</v>
      </c>
      <c r="J3422" t="s">
        <v>82</v>
      </c>
      <c r="K3422" t="s">
        <v>42</v>
      </c>
      <c r="L3422" t="s">
        <v>91</v>
      </c>
      <c r="M3422" t="s">
        <v>83</v>
      </c>
      <c r="N3422" s="11" t="s">
        <v>84</v>
      </c>
      <c r="O3422" s="11" t="s">
        <v>2274</v>
      </c>
      <c r="P3422">
        <v>-4</v>
      </c>
      <c r="Q3422">
        <v>0</v>
      </c>
      <c r="R3422">
        <v>37</v>
      </c>
      <c r="S3422">
        <v>0</v>
      </c>
      <c r="T3422">
        <v>37</v>
      </c>
    </row>
    <row r="3423" spans="1:20" x14ac:dyDescent="0.25">
      <c r="A3423" t="s">
        <v>75</v>
      </c>
      <c r="B3423" t="s">
        <v>496</v>
      </c>
      <c r="C3423" t="s">
        <v>26</v>
      </c>
      <c r="D3423" t="s">
        <v>497</v>
      </c>
      <c r="E3423" t="s">
        <v>105</v>
      </c>
      <c r="F3423">
        <v>29407</v>
      </c>
      <c r="G3423" t="s">
        <v>119</v>
      </c>
      <c r="H3423" t="s">
        <v>80</v>
      </c>
      <c r="I3423" t="s">
        <v>81</v>
      </c>
      <c r="J3423" t="s">
        <v>82</v>
      </c>
      <c r="K3423" t="s">
        <v>38</v>
      </c>
      <c r="L3423" t="s">
        <v>111</v>
      </c>
      <c r="M3423" t="s">
        <v>83</v>
      </c>
      <c r="N3423" s="11" t="s">
        <v>84</v>
      </c>
      <c r="O3423" s="11" t="s">
        <v>2274</v>
      </c>
      <c r="P3423">
        <v>-4</v>
      </c>
      <c r="Q3423">
        <v>0</v>
      </c>
      <c r="R3423">
        <v>506.8</v>
      </c>
      <c r="S3423">
        <v>0</v>
      </c>
      <c r="T3423">
        <v>506.8</v>
      </c>
    </row>
    <row r="3424" spans="1:20" x14ac:dyDescent="0.25">
      <c r="A3424" t="s">
        <v>75</v>
      </c>
      <c r="B3424" t="s">
        <v>515</v>
      </c>
      <c r="C3424" t="s">
        <v>23</v>
      </c>
      <c r="D3424" t="s">
        <v>516</v>
      </c>
      <c r="E3424" t="s">
        <v>517</v>
      </c>
      <c r="F3424">
        <v>99518</v>
      </c>
      <c r="G3424" t="s">
        <v>348</v>
      </c>
      <c r="H3424" t="s">
        <v>80</v>
      </c>
      <c r="I3424" t="s">
        <v>81</v>
      </c>
      <c r="J3424" t="s">
        <v>90</v>
      </c>
      <c r="K3424" t="s">
        <v>53</v>
      </c>
      <c r="L3424" t="s">
        <v>193</v>
      </c>
      <c r="M3424" t="s">
        <v>92</v>
      </c>
      <c r="N3424" s="11" t="s">
        <v>84</v>
      </c>
      <c r="O3424" s="11" t="s">
        <v>2274</v>
      </c>
      <c r="P3424">
        <v>0</v>
      </c>
      <c r="Q3424">
        <v>5</v>
      </c>
      <c r="R3424">
        <v>0</v>
      </c>
      <c r="S3424">
        <v>725.92</v>
      </c>
      <c r="T3424">
        <v>-725.92</v>
      </c>
    </row>
    <row r="3425" spans="1:20" x14ac:dyDescent="0.25">
      <c r="A3425" t="s">
        <v>75</v>
      </c>
      <c r="B3425" t="s">
        <v>103</v>
      </c>
      <c r="C3425" t="s">
        <v>26</v>
      </c>
      <c r="D3425" t="s">
        <v>104</v>
      </c>
      <c r="E3425" t="s">
        <v>105</v>
      </c>
      <c r="F3425">
        <v>29420</v>
      </c>
      <c r="G3425" t="s">
        <v>1824</v>
      </c>
      <c r="H3425" t="s">
        <v>80</v>
      </c>
      <c r="I3425" t="s">
        <v>281</v>
      </c>
      <c r="J3425" t="s">
        <v>90</v>
      </c>
      <c r="K3425" t="s">
        <v>38</v>
      </c>
      <c r="L3425" t="s">
        <v>1825</v>
      </c>
      <c r="M3425" t="s">
        <v>92</v>
      </c>
      <c r="N3425" s="11" t="s">
        <v>84</v>
      </c>
      <c r="O3425" s="11" t="s">
        <v>2274</v>
      </c>
      <c r="P3425">
        <v>0</v>
      </c>
      <c r="Q3425">
        <v>1</v>
      </c>
      <c r="R3425">
        <v>0</v>
      </c>
      <c r="S3425">
        <v>0</v>
      </c>
      <c r="T3425">
        <v>0</v>
      </c>
    </row>
    <row r="3426" spans="1:20" x14ac:dyDescent="0.25">
      <c r="A3426" t="s">
        <v>75</v>
      </c>
      <c r="B3426" t="s">
        <v>1233</v>
      </c>
      <c r="C3426" t="s">
        <v>18</v>
      </c>
      <c r="D3426" t="s">
        <v>439</v>
      </c>
      <c r="E3426" t="s">
        <v>191</v>
      </c>
      <c r="F3426">
        <v>77066</v>
      </c>
      <c r="G3426" t="s">
        <v>173</v>
      </c>
      <c r="H3426" t="s">
        <v>80</v>
      </c>
      <c r="I3426" t="s">
        <v>81</v>
      </c>
      <c r="J3426" t="s">
        <v>82</v>
      </c>
      <c r="K3426" t="s">
        <v>36</v>
      </c>
      <c r="L3426" t="s">
        <v>36</v>
      </c>
      <c r="M3426" t="s">
        <v>83</v>
      </c>
      <c r="N3426" s="11" t="s">
        <v>84</v>
      </c>
      <c r="O3426" s="11" t="s">
        <v>2274</v>
      </c>
      <c r="P3426">
        <v>-4</v>
      </c>
      <c r="Q3426">
        <v>0</v>
      </c>
      <c r="R3426">
        <v>333.04</v>
      </c>
      <c r="S3426">
        <v>0</v>
      </c>
      <c r="T3426">
        <v>333.04</v>
      </c>
    </row>
    <row r="3427" spans="1:20" x14ac:dyDescent="0.25">
      <c r="A3427" t="s">
        <v>75</v>
      </c>
      <c r="B3427" t="s">
        <v>960</v>
      </c>
      <c r="C3427" t="s">
        <v>22</v>
      </c>
      <c r="D3427" t="s">
        <v>961</v>
      </c>
      <c r="E3427" t="s">
        <v>137</v>
      </c>
      <c r="F3427">
        <v>23320</v>
      </c>
      <c r="G3427" t="s">
        <v>1033</v>
      </c>
      <c r="H3427" t="s">
        <v>80</v>
      </c>
      <c r="I3427" t="s">
        <v>89</v>
      </c>
      <c r="J3427" t="s">
        <v>90</v>
      </c>
      <c r="K3427" t="s">
        <v>53</v>
      </c>
      <c r="L3427" t="s">
        <v>368</v>
      </c>
      <c r="M3427" t="s">
        <v>92</v>
      </c>
      <c r="N3427" s="11" t="s">
        <v>84</v>
      </c>
      <c r="O3427" s="11" t="s">
        <v>2274</v>
      </c>
      <c r="P3427">
        <v>0</v>
      </c>
      <c r="Q3427">
        <v>6</v>
      </c>
      <c r="R3427">
        <v>0</v>
      </c>
      <c r="S3427">
        <v>1050</v>
      </c>
      <c r="T3427">
        <v>-1050</v>
      </c>
    </row>
    <row r="3428" spans="1:20" x14ac:dyDescent="0.25">
      <c r="A3428" t="s">
        <v>75</v>
      </c>
      <c r="B3428" t="s">
        <v>403</v>
      </c>
      <c r="C3428" t="s">
        <v>28</v>
      </c>
      <c r="D3428" t="s">
        <v>294</v>
      </c>
      <c r="E3428" t="s">
        <v>295</v>
      </c>
      <c r="F3428">
        <v>84107</v>
      </c>
      <c r="G3428" t="s">
        <v>1736</v>
      </c>
      <c r="H3428" t="s">
        <v>80</v>
      </c>
      <c r="I3428" t="s">
        <v>89</v>
      </c>
      <c r="J3428" t="s">
        <v>90</v>
      </c>
      <c r="K3428" t="s">
        <v>37</v>
      </c>
      <c r="L3428" t="s">
        <v>584</v>
      </c>
      <c r="M3428" t="s">
        <v>92</v>
      </c>
      <c r="N3428" s="11" t="s">
        <v>84</v>
      </c>
      <c r="O3428" s="11" t="s">
        <v>2274</v>
      </c>
      <c r="P3428">
        <v>36</v>
      </c>
      <c r="Q3428">
        <v>0</v>
      </c>
      <c r="R3428">
        <v>680.76</v>
      </c>
      <c r="S3428">
        <v>0</v>
      </c>
      <c r="T3428">
        <v>680.76</v>
      </c>
    </row>
    <row r="3429" spans="1:20" x14ac:dyDescent="0.25">
      <c r="A3429" t="s">
        <v>75</v>
      </c>
      <c r="B3429" t="s">
        <v>510</v>
      </c>
      <c r="C3429" t="s">
        <v>26</v>
      </c>
      <c r="D3429" t="s">
        <v>511</v>
      </c>
      <c r="E3429" t="s">
        <v>426</v>
      </c>
      <c r="F3429">
        <v>37919</v>
      </c>
      <c r="G3429" t="s">
        <v>457</v>
      </c>
      <c r="H3429" t="s">
        <v>80</v>
      </c>
      <c r="I3429" t="s">
        <v>81</v>
      </c>
      <c r="J3429" t="s">
        <v>90</v>
      </c>
      <c r="K3429" t="s">
        <v>42</v>
      </c>
      <c r="L3429" t="s">
        <v>91</v>
      </c>
      <c r="M3429" t="s">
        <v>188</v>
      </c>
      <c r="N3429" s="11" t="s">
        <v>84</v>
      </c>
      <c r="O3429" s="11" t="s">
        <v>2274</v>
      </c>
      <c r="P3429">
        <v>-4</v>
      </c>
      <c r="Q3429">
        <v>0</v>
      </c>
      <c r="R3429">
        <v>67.599999999999994</v>
      </c>
      <c r="S3429">
        <v>0</v>
      </c>
      <c r="T3429">
        <v>67.599999999999994</v>
      </c>
    </row>
    <row r="3430" spans="1:20" x14ac:dyDescent="0.25">
      <c r="A3430" t="s">
        <v>75</v>
      </c>
      <c r="B3430" t="s">
        <v>116</v>
      </c>
      <c r="C3430" t="s">
        <v>19</v>
      </c>
      <c r="D3430" t="s">
        <v>117</v>
      </c>
      <c r="E3430" t="s">
        <v>118</v>
      </c>
      <c r="F3430">
        <v>97055</v>
      </c>
      <c r="G3430" t="s">
        <v>710</v>
      </c>
      <c r="H3430" t="s">
        <v>210</v>
      </c>
      <c r="I3430" t="s">
        <v>81</v>
      </c>
      <c r="J3430" t="s">
        <v>82</v>
      </c>
      <c r="K3430" t="s">
        <v>40</v>
      </c>
      <c r="L3430" t="s">
        <v>211</v>
      </c>
      <c r="M3430" t="s">
        <v>83</v>
      </c>
      <c r="N3430" s="11" t="s">
        <v>84</v>
      </c>
      <c r="O3430" s="11" t="s">
        <v>2274</v>
      </c>
      <c r="P3430">
        <v>-6</v>
      </c>
      <c r="Q3430">
        <v>0</v>
      </c>
      <c r="R3430">
        <v>1510.5</v>
      </c>
      <c r="S3430">
        <v>0</v>
      </c>
      <c r="T3430">
        <v>1510.5</v>
      </c>
    </row>
    <row r="3431" spans="1:20" x14ac:dyDescent="0.25">
      <c r="A3431" t="s">
        <v>75</v>
      </c>
      <c r="B3431" t="s">
        <v>275</v>
      </c>
      <c r="C3431" t="s">
        <v>27</v>
      </c>
      <c r="D3431" t="s">
        <v>276</v>
      </c>
      <c r="E3431" t="s">
        <v>114</v>
      </c>
      <c r="F3431">
        <v>33765</v>
      </c>
      <c r="G3431" t="s">
        <v>1093</v>
      </c>
      <c r="H3431" t="s">
        <v>80</v>
      </c>
      <c r="I3431" t="s">
        <v>81</v>
      </c>
      <c r="J3431" t="s">
        <v>82</v>
      </c>
      <c r="K3431" t="s">
        <v>38</v>
      </c>
      <c r="L3431" t="s">
        <v>129</v>
      </c>
      <c r="M3431" t="s">
        <v>83</v>
      </c>
      <c r="N3431" s="11" t="s">
        <v>84</v>
      </c>
      <c r="O3431" s="11" t="s">
        <v>2274</v>
      </c>
      <c r="P3431">
        <v>-1</v>
      </c>
      <c r="Q3431">
        <v>0</v>
      </c>
      <c r="R3431">
        <v>62.85</v>
      </c>
      <c r="S3431">
        <v>0</v>
      </c>
      <c r="T3431">
        <v>62.85</v>
      </c>
    </row>
    <row r="3432" spans="1:20" x14ac:dyDescent="0.25">
      <c r="A3432" t="s">
        <v>75</v>
      </c>
      <c r="B3432" t="s">
        <v>171</v>
      </c>
      <c r="C3432" t="s">
        <v>23</v>
      </c>
      <c r="D3432" t="s">
        <v>513</v>
      </c>
      <c r="E3432" t="s">
        <v>176</v>
      </c>
      <c r="F3432">
        <v>98005</v>
      </c>
      <c r="G3432" t="s">
        <v>817</v>
      </c>
      <c r="H3432" t="s">
        <v>80</v>
      </c>
      <c r="I3432" t="s">
        <v>81</v>
      </c>
      <c r="J3432" t="s">
        <v>82</v>
      </c>
      <c r="K3432" t="s">
        <v>53</v>
      </c>
      <c r="L3432" t="s">
        <v>193</v>
      </c>
      <c r="M3432" t="s">
        <v>83</v>
      </c>
      <c r="N3432" s="11" t="s">
        <v>84</v>
      </c>
      <c r="O3432" s="11" t="s">
        <v>2274</v>
      </c>
      <c r="P3432">
        <v>-35</v>
      </c>
      <c r="Q3432">
        <v>0</v>
      </c>
      <c r="R3432">
        <v>4865</v>
      </c>
      <c r="S3432">
        <v>0</v>
      </c>
      <c r="T3432">
        <v>4865</v>
      </c>
    </row>
    <row r="3433" spans="1:20" x14ac:dyDescent="0.25">
      <c r="A3433" t="s">
        <v>75</v>
      </c>
      <c r="B3433" t="s">
        <v>150</v>
      </c>
      <c r="C3433" t="s">
        <v>29</v>
      </c>
      <c r="D3433" t="s">
        <v>151</v>
      </c>
      <c r="E3433" t="s">
        <v>87</v>
      </c>
      <c r="F3433">
        <v>44060</v>
      </c>
      <c r="G3433" t="s">
        <v>202</v>
      </c>
      <c r="H3433" t="s">
        <v>80</v>
      </c>
      <c r="I3433" t="s">
        <v>81</v>
      </c>
      <c r="J3433" t="s">
        <v>90</v>
      </c>
      <c r="K3433" t="s">
        <v>42</v>
      </c>
      <c r="L3433" t="s">
        <v>91</v>
      </c>
      <c r="M3433" t="s">
        <v>188</v>
      </c>
      <c r="N3433" s="11" t="s">
        <v>84</v>
      </c>
      <c r="O3433" s="11" t="s">
        <v>2274</v>
      </c>
      <c r="P3433">
        <v>0</v>
      </c>
      <c r="Q3433">
        <v>5</v>
      </c>
      <c r="R3433">
        <v>0</v>
      </c>
      <c r="S3433">
        <v>28.9</v>
      </c>
      <c r="T3433">
        <v>-28.9</v>
      </c>
    </row>
    <row r="3434" spans="1:20" x14ac:dyDescent="0.25">
      <c r="A3434" t="s">
        <v>75</v>
      </c>
      <c r="B3434" t="s">
        <v>157</v>
      </c>
      <c r="C3434" t="s">
        <v>21</v>
      </c>
      <c r="D3434" t="s">
        <v>158</v>
      </c>
      <c r="E3434" t="s">
        <v>159</v>
      </c>
      <c r="F3434">
        <v>66205</v>
      </c>
      <c r="G3434" t="s">
        <v>224</v>
      </c>
      <c r="H3434" t="s">
        <v>80</v>
      </c>
      <c r="I3434" t="s">
        <v>81</v>
      </c>
      <c r="J3434" t="s">
        <v>82</v>
      </c>
      <c r="K3434" t="s">
        <v>38</v>
      </c>
      <c r="L3434" t="s">
        <v>111</v>
      </c>
      <c r="M3434" t="s">
        <v>83</v>
      </c>
      <c r="N3434" s="11" t="s">
        <v>84</v>
      </c>
      <c r="O3434" s="11" t="s">
        <v>2274</v>
      </c>
      <c r="P3434">
        <v>-3</v>
      </c>
      <c r="Q3434">
        <v>0</v>
      </c>
      <c r="R3434">
        <v>345.6</v>
      </c>
      <c r="S3434">
        <v>0</v>
      </c>
      <c r="T3434">
        <v>345.6</v>
      </c>
    </row>
    <row r="3435" spans="1:20" x14ac:dyDescent="0.25">
      <c r="A3435" t="s">
        <v>75</v>
      </c>
      <c r="B3435" t="s">
        <v>403</v>
      </c>
      <c r="C3435" t="s">
        <v>28</v>
      </c>
      <c r="D3435" t="s">
        <v>294</v>
      </c>
      <c r="E3435" t="s">
        <v>295</v>
      </c>
      <c r="F3435">
        <v>84107</v>
      </c>
      <c r="G3435" t="s">
        <v>1827</v>
      </c>
      <c r="H3435" t="s">
        <v>80</v>
      </c>
      <c r="I3435" t="s">
        <v>81</v>
      </c>
      <c r="J3435" t="s">
        <v>90</v>
      </c>
      <c r="K3435" t="s">
        <v>53</v>
      </c>
      <c r="L3435" t="s">
        <v>675</v>
      </c>
      <c r="M3435" t="s">
        <v>92</v>
      </c>
      <c r="N3435" s="11" t="s">
        <v>84</v>
      </c>
      <c r="O3435" s="11" t="s">
        <v>2274</v>
      </c>
      <c r="P3435">
        <v>0</v>
      </c>
      <c r="Q3435">
        <v>2</v>
      </c>
      <c r="R3435">
        <v>0</v>
      </c>
      <c r="S3435">
        <v>197.64</v>
      </c>
      <c r="T3435">
        <v>-197.64</v>
      </c>
    </row>
    <row r="3436" spans="1:20" x14ac:dyDescent="0.25">
      <c r="A3436" t="s">
        <v>75</v>
      </c>
      <c r="B3436" t="s">
        <v>1333</v>
      </c>
      <c r="C3436" t="s">
        <v>26</v>
      </c>
      <c r="D3436" t="s">
        <v>414</v>
      </c>
      <c r="E3436" t="s">
        <v>109</v>
      </c>
      <c r="F3436">
        <v>28405</v>
      </c>
      <c r="G3436" t="s">
        <v>1828</v>
      </c>
      <c r="H3436" t="s">
        <v>80</v>
      </c>
      <c r="I3436" t="s">
        <v>164</v>
      </c>
      <c r="J3436" t="s">
        <v>90</v>
      </c>
      <c r="K3436" t="s">
        <v>44</v>
      </c>
      <c r="L3436" t="s">
        <v>149</v>
      </c>
      <c r="M3436" t="s">
        <v>229</v>
      </c>
      <c r="N3436" s="11" t="s">
        <v>84</v>
      </c>
      <c r="O3436" s="11" t="s">
        <v>2274</v>
      </c>
      <c r="P3436">
        <v>0</v>
      </c>
      <c r="Q3436">
        <v>5</v>
      </c>
      <c r="R3436">
        <v>0</v>
      </c>
      <c r="S3436">
        <v>75.25</v>
      </c>
      <c r="T3436">
        <v>-75.25</v>
      </c>
    </row>
    <row r="3437" spans="1:20" x14ac:dyDescent="0.25">
      <c r="A3437" t="s">
        <v>75</v>
      </c>
      <c r="B3437" t="s">
        <v>1180</v>
      </c>
      <c r="C3437" t="s">
        <v>27</v>
      </c>
      <c r="D3437" t="s">
        <v>1181</v>
      </c>
      <c r="E3437" t="s">
        <v>114</v>
      </c>
      <c r="F3437">
        <v>34243</v>
      </c>
      <c r="G3437" t="s">
        <v>418</v>
      </c>
      <c r="H3437" t="s">
        <v>80</v>
      </c>
      <c r="I3437" t="s">
        <v>81</v>
      </c>
      <c r="J3437" t="s">
        <v>90</v>
      </c>
      <c r="K3437" t="s">
        <v>51</v>
      </c>
      <c r="L3437" t="s">
        <v>250</v>
      </c>
      <c r="M3437" t="s">
        <v>92</v>
      </c>
      <c r="N3437" s="11" t="s">
        <v>84</v>
      </c>
      <c r="O3437" s="11" t="s">
        <v>2274</v>
      </c>
      <c r="P3437">
        <v>0</v>
      </c>
      <c r="Q3437">
        <v>1</v>
      </c>
      <c r="R3437">
        <v>0</v>
      </c>
      <c r="S3437">
        <v>195</v>
      </c>
      <c r="T3437">
        <v>-195</v>
      </c>
    </row>
    <row r="3438" spans="1:20" x14ac:dyDescent="0.25">
      <c r="A3438" t="s">
        <v>75</v>
      </c>
      <c r="B3438" t="s">
        <v>1829</v>
      </c>
      <c r="C3438" t="s">
        <v>27</v>
      </c>
      <c r="D3438" t="s">
        <v>1830</v>
      </c>
      <c r="E3438" t="s">
        <v>114</v>
      </c>
      <c r="F3438">
        <v>33304</v>
      </c>
      <c r="G3438" t="s">
        <v>402</v>
      </c>
      <c r="H3438" t="s">
        <v>80</v>
      </c>
      <c r="I3438" t="s">
        <v>81</v>
      </c>
      <c r="J3438" t="s">
        <v>365</v>
      </c>
      <c r="K3438" t="s">
        <v>39</v>
      </c>
      <c r="L3438" t="s">
        <v>39</v>
      </c>
      <c r="M3438" t="s">
        <v>92</v>
      </c>
      <c r="N3438" s="11" t="s">
        <v>84</v>
      </c>
      <c r="O3438" s="11" t="s">
        <v>2274</v>
      </c>
      <c r="P3438">
        <v>0</v>
      </c>
      <c r="Q3438">
        <v>1</v>
      </c>
      <c r="R3438">
        <v>0</v>
      </c>
      <c r="S3438">
        <v>295</v>
      </c>
      <c r="T3438">
        <v>-295</v>
      </c>
    </row>
    <row r="3439" spans="1:20" x14ac:dyDescent="0.25">
      <c r="A3439" t="s">
        <v>75</v>
      </c>
      <c r="B3439" t="s">
        <v>677</v>
      </c>
      <c r="C3439" t="s">
        <v>28</v>
      </c>
      <c r="D3439" t="s">
        <v>678</v>
      </c>
      <c r="E3439" t="s">
        <v>95</v>
      </c>
      <c r="F3439">
        <v>80124</v>
      </c>
      <c r="G3439" t="s">
        <v>264</v>
      </c>
      <c r="H3439" t="s">
        <v>80</v>
      </c>
      <c r="I3439" t="s">
        <v>281</v>
      </c>
      <c r="J3439" t="s">
        <v>90</v>
      </c>
      <c r="K3439" t="s">
        <v>42</v>
      </c>
      <c r="L3439" t="s">
        <v>91</v>
      </c>
      <c r="M3439" t="s">
        <v>92</v>
      </c>
      <c r="N3439" s="11" t="s">
        <v>84</v>
      </c>
      <c r="O3439" s="11" t="s">
        <v>2274</v>
      </c>
      <c r="P3439">
        <v>0</v>
      </c>
      <c r="Q3439">
        <v>60</v>
      </c>
      <c r="R3439">
        <v>0</v>
      </c>
      <c r="S3439">
        <v>624</v>
      </c>
      <c r="T3439">
        <v>-624</v>
      </c>
    </row>
    <row r="3440" spans="1:20" x14ac:dyDescent="0.25">
      <c r="A3440" t="s">
        <v>75</v>
      </c>
      <c r="B3440" t="s">
        <v>161</v>
      </c>
      <c r="C3440" t="s">
        <v>22</v>
      </c>
      <c r="D3440" t="s">
        <v>162</v>
      </c>
      <c r="E3440" t="s">
        <v>122</v>
      </c>
      <c r="F3440">
        <v>20814</v>
      </c>
      <c r="G3440" t="s">
        <v>1831</v>
      </c>
      <c r="H3440" t="s">
        <v>133</v>
      </c>
      <c r="I3440" t="s">
        <v>81</v>
      </c>
      <c r="J3440" t="s">
        <v>90</v>
      </c>
      <c r="K3440" t="s">
        <v>53</v>
      </c>
      <c r="L3440" t="s">
        <v>248</v>
      </c>
      <c r="M3440" t="s">
        <v>229</v>
      </c>
      <c r="N3440" s="11" t="s">
        <v>84</v>
      </c>
      <c r="O3440" s="11" t="s">
        <v>2274</v>
      </c>
      <c r="P3440">
        <v>0</v>
      </c>
      <c r="Q3440">
        <v>168</v>
      </c>
      <c r="R3440">
        <v>0</v>
      </c>
      <c r="S3440">
        <v>201.6</v>
      </c>
      <c r="T3440">
        <v>-201.6</v>
      </c>
    </row>
    <row r="3441" spans="1:20" x14ac:dyDescent="0.25">
      <c r="A3441" t="s">
        <v>75</v>
      </c>
      <c r="B3441" t="s">
        <v>120</v>
      </c>
      <c r="C3441" t="s">
        <v>22</v>
      </c>
      <c r="D3441" t="s">
        <v>121</v>
      </c>
      <c r="E3441" t="s">
        <v>122</v>
      </c>
      <c r="F3441">
        <v>20910</v>
      </c>
      <c r="G3441" t="s">
        <v>1719</v>
      </c>
      <c r="H3441" t="s">
        <v>80</v>
      </c>
      <c r="I3441" t="s">
        <v>281</v>
      </c>
      <c r="J3441" t="s">
        <v>90</v>
      </c>
      <c r="K3441" t="s">
        <v>42</v>
      </c>
      <c r="L3441" t="s">
        <v>91</v>
      </c>
      <c r="M3441" t="s">
        <v>92</v>
      </c>
      <c r="N3441" s="11" t="s">
        <v>84</v>
      </c>
      <c r="O3441" s="11" t="s">
        <v>2274</v>
      </c>
      <c r="P3441">
        <v>0</v>
      </c>
      <c r="Q3441">
        <v>4</v>
      </c>
      <c r="R3441">
        <v>0</v>
      </c>
      <c r="S3441">
        <v>103.6</v>
      </c>
      <c r="T3441">
        <v>-103.6</v>
      </c>
    </row>
    <row r="3442" spans="1:20" x14ac:dyDescent="0.25">
      <c r="A3442" t="s">
        <v>75</v>
      </c>
      <c r="B3442" t="s">
        <v>303</v>
      </c>
      <c r="C3442" t="s">
        <v>27</v>
      </c>
      <c r="D3442" t="s">
        <v>304</v>
      </c>
      <c r="E3442" t="s">
        <v>114</v>
      </c>
      <c r="F3442">
        <v>34219</v>
      </c>
      <c r="G3442" t="s">
        <v>88</v>
      </c>
      <c r="H3442" t="s">
        <v>80</v>
      </c>
      <c r="I3442" t="s">
        <v>281</v>
      </c>
      <c r="J3442" t="s">
        <v>90</v>
      </c>
      <c r="K3442" t="s">
        <v>42</v>
      </c>
      <c r="L3442" t="s">
        <v>91</v>
      </c>
      <c r="M3442" t="s">
        <v>92</v>
      </c>
      <c r="N3442" s="11" t="s">
        <v>84</v>
      </c>
      <c r="O3442" s="11" t="s">
        <v>2274</v>
      </c>
      <c r="P3442">
        <v>0</v>
      </c>
      <c r="Q3442">
        <v>54</v>
      </c>
      <c r="R3442">
        <v>0</v>
      </c>
      <c r="S3442">
        <v>135</v>
      </c>
      <c r="T3442">
        <v>-135</v>
      </c>
    </row>
    <row r="3443" spans="1:20" x14ac:dyDescent="0.25">
      <c r="A3443" t="s">
        <v>75</v>
      </c>
      <c r="B3443" t="s">
        <v>588</v>
      </c>
      <c r="C3443" t="s">
        <v>21</v>
      </c>
      <c r="D3443" t="s">
        <v>589</v>
      </c>
      <c r="E3443" t="s">
        <v>159</v>
      </c>
      <c r="F3443">
        <v>66227</v>
      </c>
      <c r="G3443" t="s">
        <v>1832</v>
      </c>
      <c r="H3443" t="s">
        <v>133</v>
      </c>
      <c r="I3443" t="s">
        <v>81</v>
      </c>
      <c r="J3443" t="s">
        <v>82</v>
      </c>
      <c r="K3443" t="s">
        <v>53</v>
      </c>
      <c r="L3443" t="s">
        <v>165</v>
      </c>
      <c r="M3443" t="s">
        <v>83</v>
      </c>
      <c r="N3443" s="11" t="s">
        <v>84</v>
      </c>
      <c r="O3443" s="11" t="s">
        <v>2274</v>
      </c>
      <c r="P3443">
        <v>-43</v>
      </c>
      <c r="Q3443">
        <v>0</v>
      </c>
      <c r="R3443">
        <v>819.15</v>
      </c>
      <c r="S3443">
        <v>0</v>
      </c>
      <c r="T3443">
        <v>819.15</v>
      </c>
    </row>
    <row r="3444" spans="1:20" x14ac:dyDescent="0.25">
      <c r="A3444" t="s">
        <v>75</v>
      </c>
      <c r="B3444" t="s">
        <v>116</v>
      </c>
      <c r="C3444" t="s">
        <v>19</v>
      </c>
      <c r="D3444" t="s">
        <v>117</v>
      </c>
      <c r="E3444" t="s">
        <v>118</v>
      </c>
      <c r="F3444">
        <v>97055</v>
      </c>
      <c r="G3444" t="s">
        <v>1833</v>
      </c>
      <c r="H3444" t="s">
        <v>461</v>
      </c>
      <c r="I3444" t="s">
        <v>81</v>
      </c>
      <c r="J3444" t="s">
        <v>90</v>
      </c>
      <c r="K3444" t="s">
        <v>53</v>
      </c>
      <c r="L3444" t="s">
        <v>459</v>
      </c>
      <c r="M3444" t="s">
        <v>92</v>
      </c>
      <c r="N3444" s="11" t="s">
        <v>84</v>
      </c>
      <c r="O3444" s="11" t="s">
        <v>2274</v>
      </c>
      <c r="P3444">
        <v>0</v>
      </c>
      <c r="Q3444">
        <v>1</v>
      </c>
      <c r="R3444">
        <v>0</v>
      </c>
      <c r="S3444">
        <v>3.75</v>
      </c>
      <c r="T3444">
        <v>-3.75</v>
      </c>
    </row>
    <row r="3445" spans="1:20" x14ac:dyDescent="0.25">
      <c r="A3445" t="s">
        <v>75</v>
      </c>
      <c r="B3445" t="s">
        <v>125</v>
      </c>
      <c r="C3445" t="s">
        <v>29</v>
      </c>
      <c r="D3445" t="s">
        <v>126</v>
      </c>
      <c r="E3445" t="s">
        <v>100</v>
      </c>
      <c r="F3445">
        <v>46567</v>
      </c>
      <c r="G3445" t="s">
        <v>1736</v>
      </c>
      <c r="H3445" t="s">
        <v>80</v>
      </c>
      <c r="I3445" t="s">
        <v>89</v>
      </c>
      <c r="J3445" t="s">
        <v>90</v>
      </c>
      <c r="K3445" t="s">
        <v>37</v>
      </c>
      <c r="L3445" t="s">
        <v>584</v>
      </c>
      <c r="M3445" t="s">
        <v>92</v>
      </c>
      <c r="N3445" s="11" t="s">
        <v>84</v>
      </c>
      <c r="O3445" s="11" t="s">
        <v>2274</v>
      </c>
      <c r="P3445">
        <v>0</v>
      </c>
      <c r="Q3445">
        <v>7</v>
      </c>
      <c r="R3445">
        <v>0</v>
      </c>
      <c r="S3445">
        <v>82.95</v>
      </c>
      <c r="T3445">
        <v>-82.95</v>
      </c>
    </row>
    <row r="3446" spans="1:20" x14ac:dyDescent="0.25">
      <c r="A3446" t="s">
        <v>75</v>
      </c>
      <c r="B3446" t="s">
        <v>524</v>
      </c>
      <c r="C3446" t="s">
        <v>28</v>
      </c>
      <c r="D3446" t="s">
        <v>525</v>
      </c>
      <c r="E3446" t="s">
        <v>387</v>
      </c>
      <c r="F3446">
        <v>87501</v>
      </c>
      <c r="G3446" t="s">
        <v>1425</v>
      </c>
      <c r="H3446" t="s">
        <v>80</v>
      </c>
      <c r="I3446" t="s">
        <v>281</v>
      </c>
      <c r="J3446" t="s">
        <v>90</v>
      </c>
      <c r="K3446" t="s">
        <v>44</v>
      </c>
      <c r="L3446" t="s">
        <v>149</v>
      </c>
      <c r="M3446" t="s">
        <v>229</v>
      </c>
      <c r="N3446" s="11" t="s">
        <v>84</v>
      </c>
      <c r="O3446" s="11" t="s">
        <v>2274</v>
      </c>
      <c r="P3446">
        <v>0</v>
      </c>
      <c r="Q3446">
        <v>1</v>
      </c>
      <c r="R3446">
        <v>0</v>
      </c>
      <c r="S3446">
        <v>1.1499999999999999</v>
      </c>
      <c r="T3446">
        <v>-1.1499999999999999</v>
      </c>
    </row>
    <row r="3447" spans="1:20" x14ac:dyDescent="0.25">
      <c r="A3447" t="s">
        <v>75</v>
      </c>
      <c r="B3447" t="s">
        <v>112</v>
      </c>
      <c r="C3447" t="s">
        <v>27</v>
      </c>
      <c r="D3447" t="s">
        <v>113</v>
      </c>
      <c r="E3447" t="s">
        <v>114</v>
      </c>
      <c r="F3447">
        <v>32256</v>
      </c>
      <c r="G3447" t="s">
        <v>1433</v>
      </c>
      <c r="H3447" t="s">
        <v>80</v>
      </c>
      <c r="I3447" t="s">
        <v>164</v>
      </c>
      <c r="J3447" t="s">
        <v>82</v>
      </c>
      <c r="K3447" t="s">
        <v>42</v>
      </c>
      <c r="L3447" t="s">
        <v>91</v>
      </c>
      <c r="M3447" t="s">
        <v>92</v>
      </c>
      <c r="N3447" s="11" t="s">
        <v>84</v>
      </c>
      <c r="O3447" s="11" t="s">
        <v>2274</v>
      </c>
      <c r="P3447">
        <v>0</v>
      </c>
      <c r="Q3447">
        <v>36</v>
      </c>
      <c r="R3447">
        <v>0</v>
      </c>
      <c r="S3447">
        <v>18</v>
      </c>
      <c r="T3447">
        <v>-18</v>
      </c>
    </row>
    <row r="3448" spans="1:20" x14ac:dyDescent="0.25">
      <c r="A3448" t="s">
        <v>75</v>
      </c>
      <c r="B3448" t="s">
        <v>593</v>
      </c>
      <c r="C3448" t="s">
        <v>19</v>
      </c>
      <c r="D3448" t="s">
        <v>268</v>
      </c>
      <c r="E3448" t="s">
        <v>118</v>
      </c>
      <c r="F3448">
        <v>92121</v>
      </c>
      <c r="G3448" t="s">
        <v>477</v>
      </c>
      <c r="H3448" t="s">
        <v>80</v>
      </c>
      <c r="I3448" t="s">
        <v>81</v>
      </c>
      <c r="J3448" t="s">
        <v>90</v>
      </c>
      <c r="K3448" t="s">
        <v>38</v>
      </c>
      <c r="L3448" t="s">
        <v>111</v>
      </c>
      <c r="M3448" t="s">
        <v>92</v>
      </c>
      <c r="N3448" s="11" t="s">
        <v>84</v>
      </c>
      <c r="O3448" s="11" t="s">
        <v>2274</v>
      </c>
      <c r="P3448">
        <v>0</v>
      </c>
      <c r="Q3448">
        <v>1</v>
      </c>
      <c r="R3448">
        <v>0</v>
      </c>
      <c r="S3448">
        <v>115.2</v>
      </c>
      <c r="T3448">
        <v>-115.2</v>
      </c>
    </row>
    <row r="3449" spans="1:20" x14ac:dyDescent="0.25">
      <c r="A3449" t="s">
        <v>75</v>
      </c>
      <c r="B3449" t="s">
        <v>353</v>
      </c>
      <c r="C3449" t="s">
        <v>29</v>
      </c>
      <c r="D3449" t="s">
        <v>354</v>
      </c>
      <c r="E3449" t="s">
        <v>100</v>
      </c>
      <c r="F3449">
        <v>46530</v>
      </c>
      <c r="G3449" t="s">
        <v>802</v>
      </c>
      <c r="H3449" t="s">
        <v>80</v>
      </c>
      <c r="I3449" t="s">
        <v>81</v>
      </c>
      <c r="J3449" t="s">
        <v>82</v>
      </c>
      <c r="K3449" t="s">
        <v>53</v>
      </c>
      <c r="L3449" t="s">
        <v>193</v>
      </c>
      <c r="M3449" t="s">
        <v>83</v>
      </c>
      <c r="N3449" s="11" t="s">
        <v>84</v>
      </c>
      <c r="O3449" s="11" t="s">
        <v>2274</v>
      </c>
      <c r="P3449">
        <v>-25</v>
      </c>
      <c r="Q3449">
        <v>0</v>
      </c>
      <c r="R3449">
        <v>3742.5</v>
      </c>
      <c r="S3449">
        <v>0</v>
      </c>
      <c r="T3449">
        <v>3742.5</v>
      </c>
    </row>
    <row r="3450" spans="1:20" x14ac:dyDescent="0.25">
      <c r="A3450" t="s">
        <v>75</v>
      </c>
      <c r="B3450" t="s">
        <v>713</v>
      </c>
      <c r="C3450" t="s">
        <v>20</v>
      </c>
      <c r="D3450" t="s">
        <v>714</v>
      </c>
      <c r="E3450" t="s">
        <v>715</v>
      </c>
      <c r="F3450">
        <v>2808</v>
      </c>
      <c r="G3450" t="s">
        <v>254</v>
      </c>
      <c r="H3450" t="s">
        <v>80</v>
      </c>
      <c r="I3450" t="s">
        <v>81</v>
      </c>
      <c r="J3450" t="s">
        <v>82</v>
      </c>
      <c r="K3450" t="s">
        <v>42</v>
      </c>
      <c r="L3450" t="s">
        <v>91</v>
      </c>
      <c r="M3450" t="s">
        <v>83</v>
      </c>
      <c r="N3450" s="11" t="s">
        <v>84</v>
      </c>
      <c r="O3450" s="11" t="s">
        <v>2274</v>
      </c>
      <c r="P3450">
        <v>-4</v>
      </c>
      <c r="Q3450">
        <v>0</v>
      </c>
      <c r="R3450">
        <v>184.68</v>
      </c>
      <c r="S3450">
        <v>0</v>
      </c>
      <c r="T3450">
        <v>184.68</v>
      </c>
    </row>
    <row r="3451" spans="1:20" x14ac:dyDescent="0.25">
      <c r="A3451" t="s">
        <v>75</v>
      </c>
      <c r="B3451" t="s">
        <v>527</v>
      </c>
      <c r="C3451" t="s">
        <v>28</v>
      </c>
      <c r="D3451" t="s">
        <v>1131</v>
      </c>
      <c r="E3451" t="s">
        <v>95</v>
      </c>
      <c r="F3451">
        <v>80110</v>
      </c>
      <c r="G3451" t="s">
        <v>224</v>
      </c>
      <c r="H3451" t="s">
        <v>80</v>
      </c>
      <c r="I3451" t="s">
        <v>81</v>
      </c>
      <c r="J3451" t="s">
        <v>82</v>
      </c>
      <c r="K3451" t="s">
        <v>38</v>
      </c>
      <c r="L3451" t="s">
        <v>111</v>
      </c>
      <c r="M3451" t="s">
        <v>83</v>
      </c>
      <c r="N3451" s="11" t="s">
        <v>84</v>
      </c>
      <c r="O3451" s="11" t="s">
        <v>2274</v>
      </c>
      <c r="P3451">
        <v>-1</v>
      </c>
      <c r="Q3451">
        <v>0</v>
      </c>
      <c r="R3451">
        <v>104.75</v>
      </c>
      <c r="S3451">
        <v>0</v>
      </c>
      <c r="T3451">
        <v>104.75</v>
      </c>
    </row>
    <row r="3452" spans="1:20" x14ac:dyDescent="0.25">
      <c r="A3452" t="s">
        <v>75</v>
      </c>
      <c r="B3452" t="s">
        <v>2237</v>
      </c>
      <c r="C3452" t="s">
        <v>29</v>
      </c>
      <c r="D3452" t="s">
        <v>2238</v>
      </c>
      <c r="E3452" t="s">
        <v>78</v>
      </c>
      <c r="F3452">
        <v>15026</v>
      </c>
      <c r="G3452" t="s">
        <v>181</v>
      </c>
      <c r="H3452" t="s">
        <v>80</v>
      </c>
      <c r="I3452" t="s">
        <v>81</v>
      </c>
      <c r="J3452" t="s">
        <v>82</v>
      </c>
      <c r="K3452" t="s">
        <v>38</v>
      </c>
      <c r="L3452" t="s">
        <v>111</v>
      </c>
      <c r="M3452" t="s">
        <v>83</v>
      </c>
      <c r="N3452" s="11" t="s">
        <v>84</v>
      </c>
      <c r="O3452" s="11" t="s">
        <v>2274</v>
      </c>
      <c r="P3452">
        <v>-1</v>
      </c>
      <c r="Q3452">
        <v>0</v>
      </c>
      <c r="R3452">
        <v>211.2</v>
      </c>
      <c r="S3452">
        <v>0</v>
      </c>
      <c r="T3452">
        <v>211.2</v>
      </c>
    </row>
    <row r="3453" spans="1:20" x14ac:dyDescent="0.25">
      <c r="A3453" t="s">
        <v>75</v>
      </c>
      <c r="B3453" t="s">
        <v>150</v>
      </c>
      <c r="C3453" t="s">
        <v>29</v>
      </c>
      <c r="D3453" t="s">
        <v>151</v>
      </c>
      <c r="E3453" t="s">
        <v>87</v>
      </c>
      <c r="F3453">
        <v>44060</v>
      </c>
      <c r="G3453" t="s">
        <v>1095</v>
      </c>
      <c r="H3453" t="s">
        <v>80</v>
      </c>
      <c r="I3453" t="s">
        <v>81</v>
      </c>
      <c r="J3453" t="s">
        <v>90</v>
      </c>
      <c r="K3453" t="s">
        <v>38</v>
      </c>
      <c r="L3453" t="s">
        <v>1096</v>
      </c>
      <c r="M3453" t="s">
        <v>92</v>
      </c>
      <c r="N3453" s="11" t="s">
        <v>84</v>
      </c>
      <c r="O3453" s="11" t="s">
        <v>2274</v>
      </c>
      <c r="P3453">
        <v>0</v>
      </c>
      <c r="Q3453">
        <v>1</v>
      </c>
      <c r="R3453">
        <v>0</v>
      </c>
      <c r="S3453">
        <v>26.71</v>
      </c>
      <c r="T3453">
        <v>-26.71</v>
      </c>
    </row>
    <row r="3454" spans="1:20" x14ac:dyDescent="0.25">
      <c r="A3454" t="s">
        <v>75</v>
      </c>
      <c r="B3454" t="s">
        <v>608</v>
      </c>
      <c r="C3454" t="s">
        <v>25</v>
      </c>
      <c r="D3454" t="s">
        <v>609</v>
      </c>
      <c r="E3454" t="s">
        <v>262</v>
      </c>
      <c r="F3454">
        <v>7647</v>
      </c>
      <c r="G3454" t="s">
        <v>569</v>
      </c>
      <c r="H3454" t="s">
        <v>80</v>
      </c>
      <c r="I3454" t="s">
        <v>81</v>
      </c>
      <c r="J3454" t="s">
        <v>90</v>
      </c>
      <c r="K3454" t="s">
        <v>38</v>
      </c>
      <c r="L3454" t="s">
        <v>111</v>
      </c>
      <c r="M3454" t="s">
        <v>92</v>
      </c>
      <c r="N3454" s="11" t="s">
        <v>84</v>
      </c>
      <c r="O3454" s="11" t="s">
        <v>2274</v>
      </c>
      <c r="P3454">
        <v>0</v>
      </c>
      <c r="Q3454">
        <v>1</v>
      </c>
      <c r="R3454">
        <v>0</v>
      </c>
      <c r="S3454">
        <v>50.65</v>
      </c>
      <c r="T3454">
        <v>-50.65</v>
      </c>
    </row>
    <row r="3455" spans="1:20" x14ac:dyDescent="0.25">
      <c r="A3455" t="s">
        <v>75</v>
      </c>
      <c r="B3455" t="s">
        <v>403</v>
      </c>
      <c r="C3455" t="s">
        <v>28</v>
      </c>
      <c r="D3455" t="s">
        <v>294</v>
      </c>
      <c r="E3455" t="s">
        <v>295</v>
      </c>
      <c r="F3455">
        <v>84107</v>
      </c>
      <c r="G3455" t="s">
        <v>205</v>
      </c>
      <c r="H3455" t="s">
        <v>80</v>
      </c>
      <c r="I3455" t="s">
        <v>281</v>
      </c>
      <c r="J3455" t="s">
        <v>90</v>
      </c>
      <c r="K3455" t="s">
        <v>42</v>
      </c>
      <c r="L3455" t="s">
        <v>91</v>
      </c>
      <c r="M3455" t="s">
        <v>92</v>
      </c>
      <c r="N3455" s="11" t="s">
        <v>84</v>
      </c>
      <c r="O3455" s="11" t="s">
        <v>2274</v>
      </c>
      <c r="P3455">
        <v>0</v>
      </c>
      <c r="Q3455">
        <v>10</v>
      </c>
      <c r="R3455">
        <v>0</v>
      </c>
      <c r="S3455">
        <v>92.5</v>
      </c>
      <c r="T3455">
        <v>-92.5</v>
      </c>
    </row>
    <row r="3456" spans="1:20" x14ac:dyDescent="0.25">
      <c r="A3456" t="s">
        <v>75</v>
      </c>
      <c r="B3456" t="s">
        <v>934</v>
      </c>
      <c r="C3456" t="s">
        <v>24</v>
      </c>
      <c r="D3456" t="s">
        <v>935</v>
      </c>
      <c r="E3456" t="s">
        <v>936</v>
      </c>
      <c r="F3456">
        <v>57108</v>
      </c>
      <c r="G3456" t="s">
        <v>1632</v>
      </c>
      <c r="H3456" t="s">
        <v>80</v>
      </c>
      <c r="I3456" t="s">
        <v>81</v>
      </c>
      <c r="J3456" t="s">
        <v>90</v>
      </c>
      <c r="K3456" t="s">
        <v>53</v>
      </c>
      <c r="L3456" t="s">
        <v>436</v>
      </c>
      <c r="M3456" t="s">
        <v>92</v>
      </c>
      <c r="N3456" s="11" t="s">
        <v>84</v>
      </c>
      <c r="O3456" s="11" t="s">
        <v>2274</v>
      </c>
      <c r="P3456">
        <v>0</v>
      </c>
      <c r="Q3456">
        <v>7</v>
      </c>
      <c r="R3456">
        <v>0</v>
      </c>
      <c r="S3456">
        <v>785.75</v>
      </c>
      <c r="T3456">
        <v>-785.75</v>
      </c>
    </row>
    <row r="3457" spans="1:20" x14ac:dyDescent="0.25">
      <c r="A3457" t="s">
        <v>75</v>
      </c>
      <c r="B3457" t="s">
        <v>2275</v>
      </c>
      <c r="C3457" t="s">
        <v>27</v>
      </c>
      <c r="D3457" t="s">
        <v>1297</v>
      </c>
      <c r="E3457" t="s">
        <v>114</v>
      </c>
      <c r="F3457">
        <v>33069</v>
      </c>
      <c r="G3457" t="s">
        <v>1073</v>
      </c>
      <c r="H3457" t="s">
        <v>80</v>
      </c>
      <c r="I3457" t="s">
        <v>281</v>
      </c>
      <c r="J3457" t="s">
        <v>90</v>
      </c>
      <c r="K3457" t="s">
        <v>42</v>
      </c>
      <c r="L3457" t="s">
        <v>91</v>
      </c>
      <c r="M3457" t="s">
        <v>92</v>
      </c>
      <c r="N3457" s="11" t="s">
        <v>84</v>
      </c>
      <c r="O3457" s="11" t="s">
        <v>2274</v>
      </c>
      <c r="P3457">
        <v>0</v>
      </c>
      <c r="Q3457">
        <v>29</v>
      </c>
      <c r="R3457">
        <v>0</v>
      </c>
      <c r="S3457">
        <v>1180.3</v>
      </c>
      <c r="T3457">
        <v>-1180.3</v>
      </c>
    </row>
    <row r="3458" spans="1:20" x14ac:dyDescent="0.25">
      <c r="A3458" t="s">
        <v>75</v>
      </c>
      <c r="B3458" t="s">
        <v>780</v>
      </c>
      <c r="C3458" t="s">
        <v>20</v>
      </c>
      <c r="D3458" t="s">
        <v>781</v>
      </c>
      <c r="E3458" t="s">
        <v>186</v>
      </c>
      <c r="F3458">
        <v>12203</v>
      </c>
      <c r="G3458" t="s">
        <v>1319</v>
      </c>
      <c r="H3458" t="s">
        <v>80</v>
      </c>
      <c r="I3458" t="s">
        <v>81</v>
      </c>
      <c r="J3458" t="s">
        <v>82</v>
      </c>
      <c r="K3458" t="s">
        <v>53</v>
      </c>
      <c r="L3458" t="s">
        <v>139</v>
      </c>
      <c r="M3458" t="s">
        <v>83</v>
      </c>
      <c r="N3458" s="11" t="s">
        <v>84</v>
      </c>
      <c r="O3458" s="11" t="s">
        <v>2274</v>
      </c>
      <c r="P3458">
        <v>6</v>
      </c>
      <c r="Q3458">
        <v>0</v>
      </c>
      <c r="R3458">
        <v>51.9</v>
      </c>
      <c r="S3458">
        <v>0</v>
      </c>
      <c r="T3458">
        <v>51.9</v>
      </c>
    </row>
    <row r="3459" spans="1:20" x14ac:dyDescent="0.25">
      <c r="A3459" t="s">
        <v>75</v>
      </c>
      <c r="B3459" t="s">
        <v>258</v>
      </c>
      <c r="C3459" t="s">
        <v>28</v>
      </c>
      <c r="D3459" t="s">
        <v>259</v>
      </c>
      <c r="E3459" t="s">
        <v>95</v>
      </c>
      <c r="F3459">
        <v>80222</v>
      </c>
      <c r="G3459" t="s">
        <v>292</v>
      </c>
      <c r="H3459" t="s">
        <v>80</v>
      </c>
      <c r="I3459" t="s">
        <v>81</v>
      </c>
      <c r="J3459" t="s">
        <v>82</v>
      </c>
      <c r="K3459" t="s">
        <v>38</v>
      </c>
      <c r="L3459" t="s">
        <v>111</v>
      </c>
      <c r="M3459" t="s">
        <v>83</v>
      </c>
      <c r="N3459" s="11" t="s">
        <v>84</v>
      </c>
      <c r="O3459" s="11" t="s">
        <v>2274</v>
      </c>
      <c r="P3459">
        <v>-1</v>
      </c>
      <c r="Q3459">
        <v>0</v>
      </c>
      <c r="R3459">
        <v>136.15</v>
      </c>
      <c r="S3459">
        <v>0</v>
      </c>
      <c r="T3459">
        <v>136.15</v>
      </c>
    </row>
    <row r="3460" spans="1:20" x14ac:dyDescent="0.25">
      <c r="A3460" t="s">
        <v>75</v>
      </c>
      <c r="B3460" t="s">
        <v>500</v>
      </c>
      <c r="C3460" t="s">
        <v>23</v>
      </c>
      <c r="D3460" t="s">
        <v>501</v>
      </c>
      <c r="E3460" t="s">
        <v>176</v>
      </c>
      <c r="F3460">
        <v>98034</v>
      </c>
      <c r="G3460" t="s">
        <v>205</v>
      </c>
      <c r="H3460" t="s">
        <v>80</v>
      </c>
      <c r="I3460" t="s">
        <v>281</v>
      </c>
      <c r="J3460" t="s">
        <v>90</v>
      </c>
      <c r="K3460" t="s">
        <v>42</v>
      </c>
      <c r="L3460" t="s">
        <v>91</v>
      </c>
      <c r="M3460" t="s">
        <v>92</v>
      </c>
      <c r="N3460" s="11" t="s">
        <v>84</v>
      </c>
      <c r="O3460" s="11" t="s">
        <v>2274</v>
      </c>
      <c r="P3460">
        <v>0</v>
      </c>
      <c r="Q3460">
        <v>37</v>
      </c>
      <c r="R3460">
        <v>0</v>
      </c>
      <c r="S3460">
        <v>308.20999999999998</v>
      </c>
      <c r="T3460">
        <v>-308.20999999999998</v>
      </c>
    </row>
    <row r="3461" spans="1:20" x14ac:dyDescent="0.25">
      <c r="A3461" t="s">
        <v>75</v>
      </c>
      <c r="B3461" t="s">
        <v>1834</v>
      </c>
      <c r="C3461" t="s">
        <v>18</v>
      </c>
      <c r="D3461" t="s">
        <v>1835</v>
      </c>
      <c r="E3461" t="s">
        <v>191</v>
      </c>
      <c r="F3461">
        <v>75670</v>
      </c>
      <c r="G3461" t="s">
        <v>467</v>
      </c>
      <c r="H3461" t="s">
        <v>80</v>
      </c>
      <c r="I3461" t="s">
        <v>81</v>
      </c>
      <c r="J3461" t="s">
        <v>90</v>
      </c>
      <c r="K3461" t="s">
        <v>53</v>
      </c>
      <c r="L3461" t="s">
        <v>459</v>
      </c>
      <c r="M3461" t="s">
        <v>92</v>
      </c>
      <c r="N3461" s="11" t="s">
        <v>84</v>
      </c>
      <c r="O3461" s="11" t="s">
        <v>2274</v>
      </c>
      <c r="P3461">
        <v>0</v>
      </c>
      <c r="Q3461">
        <v>0</v>
      </c>
      <c r="R3461">
        <v>0</v>
      </c>
      <c r="S3461">
        <v>-522.88</v>
      </c>
      <c r="T3461">
        <v>522.88</v>
      </c>
    </row>
    <row r="3462" spans="1:20" x14ac:dyDescent="0.25">
      <c r="A3462" t="s">
        <v>75</v>
      </c>
      <c r="B3462" t="s">
        <v>153</v>
      </c>
      <c r="C3462" t="s">
        <v>19</v>
      </c>
      <c r="D3462" t="s">
        <v>154</v>
      </c>
      <c r="E3462" t="s">
        <v>155</v>
      </c>
      <c r="F3462">
        <v>89148</v>
      </c>
      <c r="G3462" t="s">
        <v>115</v>
      </c>
      <c r="H3462" t="s">
        <v>80</v>
      </c>
      <c r="I3462" t="s">
        <v>281</v>
      </c>
      <c r="J3462" t="s">
        <v>90</v>
      </c>
      <c r="K3462" t="s">
        <v>42</v>
      </c>
      <c r="L3462" t="s">
        <v>91</v>
      </c>
      <c r="M3462" t="s">
        <v>92</v>
      </c>
      <c r="N3462" s="11" t="s">
        <v>84</v>
      </c>
      <c r="O3462" s="11" t="s">
        <v>2274</v>
      </c>
      <c r="P3462">
        <v>0</v>
      </c>
      <c r="Q3462">
        <v>139</v>
      </c>
      <c r="R3462">
        <v>0</v>
      </c>
      <c r="S3462">
        <v>1362.2</v>
      </c>
      <c r="T3462">
        <v>-1362.2</v>
      </c>
    </row>
    <row r="3463" spans="1:20" x14ac:dyDescent="0.25">
      <c r="A3463" t="s">
        <v>75</v>
      </c>
      <c r="B3463" t="s">
        <v>1201</v>
      </c>
      <c r="C3463" t="s">
        <v>27</v>
      </c>
      <c r="D3463" t="s">
        <v>1202</v>
      </c>
      <c r="E3463" t="s">
        <v>1203</v>
      </c>
      <c r="F3463">
        <v>966</v>
      </c>
      <c r="G3463" t="s">
        <v>156</v>
      </c>
      <c r="H3463" t="s">
        <v>80</v>
      </c>
      <c r="I3463" t="s">
        <v>81</v>
      </c>
      <c r="J3463" t="s">
        <v>90</v>
      </c>
      <c r="K3463" t="s">
        <v>38</v>
      </c>
      <c r="L3463" t="s">
        <v>111</v>
      </c>
      <c r="M3463" t="s">
        <v>92</v>
      </c>
      <c r="N3463" s="11" t="s">
        <v>84</v>
      </c>
      <c r="O3463" s="11" t="s">
        <v>2274</v>
      </c>
      <c r="P3463">
        <v>0</v>
      </c>
      <c r="Q3463">
        <v>3</v>
      </c>
      <c r="R3463">
        <v>0</v>
      </c>
      <c r="S3463">
        <v>576</v>
      </c>
      <c r="T3463">
        <v>-576</v>
      </c>
    </row>
    <row r="3464" spans="1:20" x14ac:dyDescent="0.25">
      <c r="A3464" t="s">
        <v>75</v>
      </c>
      <c r="B3464" t="s">
        <v>2277</v>
      </c>
      <c r="C3464" t="s">
        <v>19</v>
      </c>
      <c r="D3464" t="s">
        <v>1235</v>
      </c>
      <c r="E3464" t="s">
        <v>118</v>
      </c>
      <c r="F3464">
        <v>90048</v>
      </c>
      <c r="G3464" t="s">
        <v>907</v>
      </c>
      <c r="H3464" t="s">
        <v>80</v>
      </c>
      <c r="I3464" t="s">
        <v>81</v>
      </c>
      <c r="J3464" t="s">
        <v>90</v>
      </c>
      <c r="K3464" t="s">
        <v>53</v>
      </c>
      <c r="L3464" t="s">
        <v>248</v>
      </c>
      <c r="M3464" t="s">
        <v>92</v>
      </c>
      <c r="N3464" s="11" t="s">
        <v>84</v>
      </c>
      <c r="O3464" s="11" t="s">
        <v>2274</v>
      </c>
      <c r="P3464">
        <v>0</v>
      </c>
      <c r="Q3464">
        <v>12</v>
      </c>
      <c r="R3464">
        <v>0</v>
      </c>
      <c r="S3464">
        <v>42</v>
      </c>
      <c r="T3464">
        <v>-42</v>
      </c>
    </row>
    <row r="3465" spans="1:20" x14ac:dyDescent="0.25">
      <c r="A3465" t="s">
        <v>75</v>
      </c>
      <c r="B3465" t="s">
        <v>625</v>
      </c>
      <c r="C3465" t="s">
        <v>27</v>
      </c>
      <c r="D3465" t="s">
        <v>626</v>
      </c>
      <c r="E3465" t="s">
        <v>114</v>
      </c>
      <c r="F3465">
        <v>34491</v>
      </c>
      <c r="G3465" t="s">
        <v>2148</v>
      </c>
      <c r="H3465" t="s">
        <v>80</v>
      </c>
      <c r="I3465" t="s">
        <v>81</v>
      </c>
      <c r="J3465" t="s">
        <v>82</v>
      </c>
      <c r="K3465" t="s">
        <v>53</v>
      </c>
      <c r="L3465" t="s">
        <v>1286</v>
      </c>
      <c r="M3465" t="s">
        <v>83</v>
      </c>
      <c r="N3465" s="11" t="s">
        <v>84</v>
      </c>
      <c r="O3465" s="11" t="s">
        <v>2274</v>
      </c>
      <c r="P3465">
        <v>1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75</v>
      </c>
      <c r="B3466" t="s">
        <v>616</v>
      </c>
      <c r="C3466" t="s">
        <v>19</v>
      </c>
      <c r="D3466" t="s">
        <v>617</v>
      </c>
      <c r="E3466" t="s">
        <v>118</v>
      </c>
      <c r="F3466">
        <v>90245</v>
      </c>
      <c r="G3466" t="s">
        <v>493</v>
      </c>
      <c r="H3466" t="s">
        <v>80</v>
      </c>
      <c r="I3466" t="s">
        <v>81</v>
      </c>
      <c r="J3466" t="s">
        <v>82</v>
      </c>
      <c r="K3466" t="s">
        <v>39</v>
      </c>
      <c r="L3466" t="s">
        <v>39</v>
      </c>
      <c r="M3466" t="s">
        <v>92</v>
      </c>
      <c r="N3466" s="11" t="s">
        <v>84</v>
      </c>
      <c r="O3466" s="11" t="s">
        <v>2274</v>
      </c>
      <c r="P3466">
        <v>-1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75</v>
      </c>
      <c r="B3467" t="s">
        <v>393</v>
      </c>
      <c r="C3467" t="s">
        <v>28</v>
      </c>
      <c r="D3467" t="s">
        <v>394</v>
      </c>
      <c r="E3467" t="s">
        <v>95</v>
      </c>
      <c r="F3467">
        <v>80611</v>
      </c>
      <c r="G3467" t="s">
        <v>1373</v>
      </c>
      <c r="H3467" t="s">
        <v>80</v>
      </c>
      <c r="I3467" t="s">
        <v>81</v>
      </c>
      <c r="J3467" t="s">
        <v>82</v>
      </c>
      <c r="K3467" t="s">
        <v>53</v>
      </c>
      <c r="L3467" t="s">
        <v>287</v>
      </c>
      <c r="M3467" t="s">
        <v>83</v>
      </c>
      <c r="N3467" s="11" t="s">
        <v>84</v>
      </c>
      <c r="O3467" s="11" t="s">
        <v>2274</v>
      </c>
      <c r="P3467">
        <v>1</v>
      </c>
      <c r="Q3467">
        <v>0</v>
      </c>
      <c r="R3467">
        <v>154.6</v>
      </c>
      <c r="S3467">
        <v>0</v>
      </c>
      <c r="T3467">
        <v>154.6</v>
      </c>
    </row>
    <row r="3468" spans="1:20" x14ac:dyDescent="0.25">
      <c r="A3468" t="s">
        <v>75</v>
      </c>
      <c r="B3468" t="s">
        <v>478</v>
      </c>
      <c r="C3468" t="s">
        <v>26</v>
      </c>
      <c r="D3468" t="s">
        <v>425</v>
      </c>
      <c r="E3468" t="s">
        <v>426</v>
      </c>
      <c r="F3468">
        <v>37210</v>
      </c>
      <c r="G3468" t="s">
        <v>1836</v>
      </c>
      <c r="H3468" t="s">
        <v>246</v>
      </c>
      <c r="I3468" t="s">
        <v>81</v>
      </c>
      <c r="J3468" t="s">
        <v>82</v>
      </c>
      <c r="K3468" t="s">
        <v>42</v>
      </c>
      <c r="L3468" t="s">
        <v>91</v>
      </c>
      <c r="M3468" t="s">
        <v>83</v>
      </c>
      <c r="N3468" s="11" t="s">
        <v>84</v>
      </c>
      <c r="O3468" s="11" t="s">
        <v>2274</v>
      </c>
      <c r="P3468">
        <v>-8</v>
      </c>
      <c r="Q3468">
        <v>0</v>
      </c>
      <c r="R3468">
        <v>58</v>
      </c>
      <c r="S3468">
        <v>0</v>
      </c>
      <c r="T3468">
        <v>58</v>
      </c>
    </row>
    <row r="3469" spans="1:20" x14ac:dyDescent="0.25">
      <c r="A3469" t="s">
        <v>75</v>
      </c>
      <c r="B3469" t="s">
        <v>301</v>
      </c>
      <c r="C3469" t="s">
        <v>29</v>
      </c>
      <c r="D3469" t="s">
        <v>302</v>
      </c>
      <c r="E3469" t="s">
        <v>87</v>
      </c>
      <c r="F3469">
        <v>45005</v>
      </c>
      <c r="G3469" t="s">
        <v>1101</v>
      </c>
      <c r="H3469" t="s">
        <v>80</v>
      </c>
      <c r="I3469" t="s">
        <v>81</v>
      </c>
      <c r="J3469" t="s">
        <v>82</v>
      </c>
      <c r="K3469" t="s">
        <v>53</v>
      </c>
      <c r="L3469" t="s">
        <v>165</v>
      </c>
      <c r="M3469" t="s">
        <v>83</v>
      </c>
      <c r="N3469" s="11" t="s">
        <v>84</v>
      </c>
      <c r="O3469" s="11" t="s">
        <v>2274</v>
      </c>
      <c r="P3469">
        <v>-3</v>
      </c>
      <c r="Q3469">
        <v>0</v>
      </c>
      <c r="R3469">
        <v>1853.94</v>
      </c>
      <c r="S3469">
        <v>0</v>
      </c>
      <c r="T3469">
        <v>1853.94</v>
      </c>
    </row>
    <row r="3470" spans="1:20" x14ac:dyDescent="0.25">
      <c r="A3470" t="s">
        <v>75</v>
      </c>
      <c r="B3470" t="s">
        <v>1293</v>
      </c>
      <c r="C3470" t="s">
        <v>26</v>
      </c>
      <c r="D3470" t="s">
        <v>1294</v>
      </c>
      <c r="E3470" t="s">
        <v>109</v>
      </c>
      <c r="F3470">
        <v>27406</v>
      </c>
      <c r="G3470" t="s">
        <v>264</v>
      </c>
      <c r="H3470" t="s">
        <v>80</v>
      </c>
      <c r="I3470" t="s">
        <v>281</v>
      </c>
      <c r="J3470" t="s">
        <v>90</v>
      </c>
      <c r="K3470" t="s">
        <v>42</v>
      </c>
      <c r="L3470" t="s">
        <v>91</v>
      </c>
      <c r="M3470" t="s">
        <v>92</v>
      </c>
      <c r="N3470" s="11" t="s">
        <v>84</v>
      </c>
      <c r="O3470" s="11" t="s">
        <v>2274</v>
      </c>
      <c r="P3470">
        <v>0</v>
      </c>
      <c r="Q3470">
        <v>25</v>
      </c>
      <c r="R3470">
        <v>0</v>
      </c>
      <c r="S3470">
        <v>260</v>
      </c>
      <c r="T3470">
        <v>-260</v>
      </c>
    </row>
    <row r="3471" spans="1:20" x14ac:dyDescent="0.25">
      <c r="A3471" t="s">
        <v>75</v>
      </c>
      <c r="B3471" t="s">
        <v>301</v>
      </c>
      <c r="C3471" t="s">
        <v>29</v>
      </c>
      <c r="D3471" t="s">
        <v>302</v>
      </c>
      <c r="E3471" t="s">
        <v>87</v>
      </c>
      <c r="F3471">
        <v>45005</v>
      </c>
      <c r="G3471" t="s">
        <v>774</v>
      </c>
      <c r="H3471" t="s">
        <v>80</v>
      </c>
      <c r="I3471" t="s">
        <v>81</v>
      </c>
      <c r="J3471" t="s">
        <v>90</v>
      </c>
      <c r="K3471" t="s">
        <v>42</v>
      </c>
      <c r="L3471" t="s">
        <v>91</v>
      </c>
      <c r="M3471" t="s">
        <v>188</v>
      </c>
      <c r="N3471" s="11" t="s">
        <v>84</v>
      </c>
      <c r="O3471" s="11" t="s">
        <v>2274</v>
      </c>
      <c r="P3471">
        <v>0</v>
      </c>
      <c r="Q3471">
        <v>4</v>
      </c>
      <c r="R3471">
        <v>0</v>
      </c>
      <c r="S3471">
        <v>83.2</v>
      </c>
      <c r="T3471">
        <v>-83.2</v>
      </c>
    </row>
    <row r="3472" spans="1:20" x14ac:dyDescent="0.25">
      <c r="A3472" t="s">
        <v>75</v>
      </c>
      <c r="B3472" t="s">
        <v>2139</v>
      </c>
      <c r="C3472" t="s">
        <v>28</v>
      </c>
      <c r="D3472" t="s">
        <v>1012</v>
      </c>
      <c r="E3472" t="s">
        <v>295</v>
      </c>
      <c r="F3472">
        <v>84098</v>
      </c>
      <c r="G3472" t="s">
        <v>338</v>
      </c>
      <c r="H3472" t="s">
        <v>80</v>
      </c>
      <c r="I3472" t="s">
        <v>81</v>
      </c>
      <c r="J3472" t="s">
        <v>90</v>
      </c>
      <c r="K3472" t="s">
        <v>38</v>
      </c>
      <c r="L3472" t="s">
        <v>111</v>
      </c>
      <c r="M3472" t="s">
        <v>92</v>
      </c>
      <c r="N3472" s="11" t="s">
        <v>84</v>
      </c>
      <c r="O3472" s="11" t="s">
        <v>2274</v>
      </c>
      <c r="P3472">
        <v>0</v>
      </c>
      <c r="Q3472">
        <v>2</v>
      </c>
      <c r="R3472">
        <v>0</v>
      </c>
      <c r="S3472">
        <v>384.7</v>
      </c>
      <c r="T3472">
        <v>-384.7</v>
      </c>
    </row>
    <row r="3473" spans="1:20" x14ac:dyDescent="0.25">
      <c r="A3473" t="s">
        <v>75</v>
      </c>
      <c r="B3473" t="s">
        <v>478</v>
      </c>
      <c r="C3473" t="s">
        <v>27</v>
      </c>
      <c r="D3473" t="s">
        <v>681</v>
      </c>
      <c r="E3473" t="s">
        <v>114</v>
      </c>
      <c r="F3473">
        <v>33908</v>
      </c>
      <c r="G3473" t="s">
        <v>1231</v>
      </c>
      <c r="H3473" t="s">
        <v>80</v>
      </c>
      <c r="I3473" t="s">
        <v>81</v>
      </c>
      <c r="J3473" t="s">
        <v>90</v>
      </c>
      <c r="K3473" t="s">
        <v>51</v>
      </c>
      <c r="L3473" t="s">
        <v>250</v>
      </c>
      <c r="M3473" t="s">
        <v>92</v>
      </c>
      <c r="N3473" s="11" t="s">
        <v>84</v>
      </c>
      <c r="O3473" s="11" t="s">
        <v>2274</v>
      </c>
      <c r="P3473">
        <v>0</v>
      </c>
      <c r="Q3473">
        <v>1</v>
      </c>
      <c r="R3473">
        <v>0</v>
      </c>
      <c r="S3473">
        <v>36</v>
      </c>
      <c r="T3473">
        <v>-36</v>
      </c>
    </row>
    <row r="3474" spans="1:20" x14ac:dyDescent="0.25">
      <c r="A3474" t="s">
        <v>75</v>
      </c>
      <c r="B3474" t="s">
        <v>335</v>
      </c>
      <c r="C3474" t="s">
        <v>30</v>
      </c>
      <c r="D3474" t="s">
        <v>336</v>
      </c>
      <c r="E3474" t="s">
        <v>337</v>
      </c>
      <c r="F3474">
        <v>54481</v>
      </c>
      <c r="G3474" t="s">
        <v>349</v>
      </c>
      <c r="H3474" t="s">
        <v>80</v>
      </c>
      <c r="I3474" t="s">
        <v>81</v>
      </c>
      <c r="J3474" t="s">
        <v>90</v>
      </c>
      <c r="K3474" t="s">
        <v>36</v>
      </c>
      <c r="L3474" t="s">
        <v>36</v>
      </c>
      <c r="M3474" t="s">
        <v>92</v>
      </c>
      <c r="N3474" s="11" t="s">
        <v>84</v>
      </c>
      <c r="O3474" s="11" t="s">
        <v>2274</v>
      </c>
      <c r="P3474">
        <v>0</v>
      </c>
      <c r="Q3474">
        <v>1</v>
      </c>
      <c r="R3474">
        <v>0</v>
      </c>
      <c r="S3474">
        <v>197.5</v>
      </c>
      <c r="T3474">
        <v>-197.5</v>
      </c>
    </row>
    <row r="3475" spans="1:20" x14ac:dyDescent="0.25">
      <c r="A3475" t="s">
        <v>75</v>
      </c>
      <c r="B3475" t="s">
        <v>1126</v>
      </c>
      <c r="C3475" t="s">
        <v>19</v>
      </c>
      <c r="D3475" t="s">
        <v>1127</v>
      </c>
      <c r="E3475" t="s">
        <v>320</v>
      </c>
      <c r="F3475">
        <v>96821</v>
      </c>
      <c r="G3475" t="s">
        <v>373</v>
      </c>
      <c r="H3475" t="s">
        <v>80</v>
      </c>
      <c r="I3475" t="s">
        <v>81</v>
      </c>
      <c r="J3475" t="s">
        <v>90</v>
      </c>
      <c r="K3475" t="s">
        <v>38</v>
      </c>
      <c r="L3475" t="s">
        <v>111</v>
      </c>
      <c r="M3475" t="s">
        <v>92</v>
      </c>
      <c r="N3475" s="11" t="s">
        <v>84</v>
      </c>
      <c r="O3475" s="11" t="s">
        <v>2274</v>
      </c>
      <c r="P3475">
        <v>0</v>
      </c>
      <c r="Q3475">
        <v>4</v>
      </c>
      <c r="R3475">
        <v>0</v>
      </c>
      <c r="S3475">
        <v>184.2</v>
      </c>
      <c r="T3475">
        <v>-184.2</v>
      </c>
    </row>
    <row r="3476" spans="1:20" x14ac:dyDescent="0.25">
      <c r="A3476" t="s">
        <v>75</v>
      </c>
      <c r="B3476" t="s">
        <v>212</v>
      </c>
      <c r="C3476" t="s">
        <v>25</v>
      </c>
      <c r="D3476" t="s">
        <v>213</v>
      </c>
      <c r="E3476" t="s">
        <v>186</v>
      </c>
      <c r="F3476">
        <v>11803</v>
      </c>
      <c r="G3476" t="s">
        <v>453</v>
      </c>
      <c r="H3476" t="s">
        <v>80</v>
      </c>
      <c r="I3476" t="s">
        <v>89</v>
      </c>
      <c r="J3476" t="s">
        <v>90</v>
      </c>
      <c r="K3476" t="s">
        <v>42</v>
      </c>
      <c r="L3476" t="s">
        <v>91</v>
      </c>
      <c r="M3476" t="s">
        <v>92</v>
      </c>
      <c r="N3476" s="11" t="s">
        <v>84</v>
      </c>
      <c r="O3476" s="11" t="s">
        <v>2274</v>
      </c>
      <c r="P3476">
        <v>0</v>
      </c>
      <c r="Q3476">
        <v>1</v>
      </c>
      <c r="R3476">
        <v>0</v>
      </c>
      <c r="S3476">
        <v>12.1</v>
      </c>
      <c r="T3476">
        <v>-12.1</v>
      </c>
    </row>
    <row r="3477" spans="1:20" x14ac:dyDescent="0.25">
      <c r="A3477" t="s">
        <v>75</v>
      </c>
      <c r="B3477" t="s">
        <v>120</v>
      </c>
      <c r="C3477" t="s">
        <v>22</v>
      </c>
      <c r="D3477" t="s">
        <v>121</v>
      </c>
      <c r="E3477" t="s">
        <v>122</v>
      </c>
      <c r="F3477">
        <v>20910</v>
      </c>
      <c r="G3477" t="s">
        <v>1569</v>
      </c>
      <c r="H3477" t="s">
        <v>80</v>
      </c>
      <c r="I3477" t="s">
        <v>81</v>
      </c>
      <c r="J3477" t="s">
        <v>90</v>
      </c>
      <c r="K3477" t="s">
        <v>53</v>
      </c>
      <c r="L3477" t="s">
        <v>193</v>
      </c>
      <c r="M3477" t="s">
        <v>92</v>
      </c>
      <c r="N3477" s="11" t="s">
        <v>84</v>
      </c>
      <c r="O3477" s="11" t="s">
        <v>2274</v>
      </c>
      <c r="P3477">
        <v>0</v>
      </c>
      <c r="Q3477">
        <v>1</v>
      </c>
      <c r="R3477">
        <v>0</v>
      </c>
      <c r="S3477">
        <v>129.94999999999999</v>
      </c>
      <c r="T3477">
        <v>-129.94999999999999</v>
      </c>
    </row>
    <row r="3478" spans="1:20" x14ac:dyDescent="0.25">
      <c r="A3478" t="s">
        <v>75</v>
      </c>
      <c r="B3478" t="s">
        <v>251</v>
      </c>
      <c r="C3478" t="s">
        <v>27</v>
      </c>
      <c r="D3478" t="s">
        <v>252</v>
      </c>
      <c r="E3478" t="s">
        <v>114</v>
      </c>
      <c r="F3478">
        <v>34135</v>
      </c>
      <c r="G3478" t="s">
        <v>801</v>
      </c>
      <c r="H3478" t="s">
        <v>80</v>
      </c>
      <c r="I3478" t="s">
        <v>81</v>
      </c>
      <c r="J3478" t="s">
        <v>82</v>
      </c>
      <c r="K3478" t="s">
        <v>42</v>
      </c>
      <c r="L3478" t="s">
        <v>91</v>
      </c>
      <c r="M3478" t="s">
        <v>83</v>
      </c>
      <c r="N3478" s="11" t="s">
        <v>84</v>
      </c>
      <c r="O3478" s="11" t="s">
        <v>2274</v>
      </c>
      <c r="P3478">
        <v>-69</v>
      </c>
      <c r="Q3478">
        <v>0</v>
      </c>
      <c r="R3478">
        <v>1317.9</v>
      </c>
      <c r="S3478">
        <v>0</v>
      </c>
      <c r="T3478">
        <v>1317.9</v>
      </c>
    </row>
    <row r="3479" spans="1:20" x14ac:dyDescent="0.25">
      <c r="A3479" t="s">
        <v>75</v>
      </c>
      <c r="B3479" t="s">
        <v>374</v>
      </c>
      <c r="C3479" t="s">
        <v>29</v>
      </c>
      <c r="D3479" t="s">
        <v>375</v>
      </c>
      <c r="E3479" t="s">
        <v>142</v>
      </c>
      <c r="F3479">
        <v>49301</v>
      </c>
      <c r="G3479" t="s">
        <v>460</v>
      </c>
      <c r="H3479" t="s">
        <v>461</v>
      </c>
      <c r="I3479" t="s">
        <v>81</v>
      </c>
      <c r="J3479" t="s">
        <v>90</v>
      </c>
      <c r="K3479" t="s">
        <v>53</v>
      </c>
      <c r="L3479" t="s">
        <v>459</v>
      </c>
      <c r="M3479" t="s">
        <v>92</v>
      </c>
      <c r="N3479" s="11" t="s">
        <v>84</v>
      </c>
      <c r="O3479" s="11" t="s">
        <v>2274</v>
      </c>
      <c r="P3479">
        <v>0</v>
      </c>
      <c r="Q3479">
        <v>1</v>
      </c>
      <c r="R3479">
        <v>0</v>
      </c>
      <c r="S3479">
        <v>0</v>
      </c>
      <c r="T3479">
        <v>0</v>
      </c>
    </row>
    <row r="3480" spans="1:20" x14ac:dyDescent="0.25">
      <c r="A3480" t="s">
        <v>75</v>
      </c>
      <c r="B3480" t="s">
        <v>2237</v>
      </c>
      <c r="C3480" t="s">
        <v>29</v>
      </c>
      <c r="D3480" t="s">
        <v>2238</v>
      </c>
      <c r="E3480" t="s">
        <v>78</v>
      </c>
      <c r="F3480">
        <v>15026</v>
      </c>
      <c r="G3480" t="s">
        <v>719</v>
      </c>
      <c r="H3480" t="s">
        <v>80</v>
      </c>
      <c r="I3480" t="s">
        <v>81</v>
      </c>
      <c r="J3480" t="s">
        <v>82</v>
      </c>
      <c r="K3480" t="s">
        <v>42</v>
      </c>
      <c r="L3480" t="s">
        <v>91</v>
      </c>
      <c r="M3480" t="s">
        <v>83</v>
      </c>
      <c r="N3480" s="11" t="s">
        <v>84</v>
      </c>
      <c r="O3480" s="11" t="s">
        <v>2274</v>
      </c>
      <c r="P3480">
        <v>-45</v>
      </c>
      <c r="Q3480">
        <v>0</v>
      </c>
      <c r="R3480">
        <v>1336.5</v>
      </c>
      <c r="S3480">
        <v>0</v>
      </c>
      <c r="T3480">
        <v>1336.5</v>
      </c>
    </row>
    <row r="3481" spans="1:20" x14ac:dyDescent="0.25">
      <c r="A3481" t="s">
        <v>75</v>
      </c>
      <c r="B3481" t="s">
        <v>301</v>
      </c>
      <c r="C3481" t="s">
        <v>29</v>
      </c>
      <c r="D3481" t="s">
        <v>302</v>
      </c>
      <c r="E3481" t="s">
        <v>87</v>
      </c>
      <c r="F3481">
        <v>45005</v>
      </c>
      <c r="G3481" t="s">
        <v>379</v>
      </c>
      <c r="H3481" t="s">
        <v>80</v>
      </c>
      <c r="I3481" t="s">
        <v>81</v>
      </c>
      <c r="J3481" t="s">
        <v>82</v>
      </c>
      <c r="K3481" t="s">
        <v>48</v>
      </c>
      <c r="L3481" t="s">
        <v>102</v>
      </c>
      <c r="M3481" t="s">
        <v>83</v>
      </c>
      <c r="N3481" s="11" t="s">
        <v>84</v>
      </c>
      <c r="O3481" s="11" t="s">
        <v>2274</v>
      </c>
      <c r="P3481">
        <v>-3</v>
      </c>
      <c r="Q3481">
        <v>0</v>
      </c>
      <c r="R3481">
        <v>51.75</v>
      </c>
      <c r="S3481">
        <v>0</v>
      </c>
      <c r="T3481">
        <v>51.75</v>
      </c>
    </row>
    <row r="3482" spans="1:20" x14ac:dyDescent="0.25">
      <c r="A3482" t="s">
        <v>75</v>
      </c>
      <c r="B3482" t="s">
        <v>225</v>
      </c>
      <c r="C3482" t="s">
        <v>19</v>
      </c>
      <c r="D3482" t="s">
        <v>226</v>
      </c>
      <c r="E3482" t="s">
        <v>147</v>
      </c>
      <c r="F3482">
        <v>85204</v>
      </c>
      <c r="G3482" t="s">
        <v>173</v>
      </c>
      <c r="H3482" t="s">
        <v>80</v>
      </c>
      <c r="I3482" t="s">
        <v>81</v>
      </c>
      <c r="J3482" t="s">
        <v>82</v>
      </c>
      <c r="K3482" t="s">
        <v>36</v>
      </c>
      <c r="L3482" t="s">
        <v>36</v>
      </c>
      <c r="M3482" t="s">
        <v>83</v>
      </c>
      <c r="N3482" s="11" t="s">
        <v>84</v>
      </c>
      <c r="O3482" s="11" t="s">
        <v>2274</v>
      </c>
      <c r="P3482">
        <v>-2</v>
      </c>
      <c r="Q3482">
        <v>0</v>
      </c>
      <c r="R3482">
        <v>124.68</v>
      </c>
      <c r="S3482">
        <v>0</v>
      </c>
      <c r="T3482">
        <v>124.68</v>
      </c>
    </row>
    <row r="3483" spans="1:20" x14ac:dyDescent="0.25">
      <c r="A3483" t="s">
        <v>75</v>
      </c>
      <c r="B3483" t="s">
        <v>1060</v>
      </c>
      <c r="C3483" t="s">
        <v>27</v>
      </c>
      <c r="D3483" t="s">
        <v>999</v>
      </c>
      <c r="E3483" t="s">
        <v>114</v>
      </c>
      <c r="F3483">
        <v>33765</v>
      </c>
      <c r="G3483" t="s">
        <v>224</v>
      </c>
      <c r="H3483" t="s">
        <v>80</v>
      </c>
      <c r="I3483" t="s">
        <v>81</v>
      </c>
      <c r="J3483" t="s">
        <v>82</v>
      </c>
      <c r="K3483" t="s">
        <v>38</v>
      </c>
      <c r="L3483" t="s">
        <v>111</v>
      </c>
      <c r="M3483" t="s">
        <v>83</v>
      </c>
      <c r="N3483" s="11" t="s">
        <v>84</v>
      </c>
      <c r="O3483" s="11" t="s">
        <v>2274</v>
      </c>
      <c r="P3483">
        <v>-1</v>
      </c>
      <c r="Q3483">
        <v>0</v>
      </c>
      <c r="R3483">
        <v>80.64</v>
      </c>
      <c r="S3483">
        <v>0</v>
      </c>
      <c r="T3483">
        <v>80.64</v>
      </c>
    </row>
    <row r="3484" spans="1:20" x14ac:dyDescent="0.25">
      <c r="A3484" t="s">
        <v>75</v>
      </c>
      <c r="B3484" t="s">
        <v>726</v>
      </c>
      <c r="C3484" t="s">
        <v>28</v>
      </c>
      <c r="D3484" t="s">
        <v>727</v>
      </c>
      <c r="E3484" t="s">
        <v>95</v>
      </c>
      <c r="F3484">
        <v>81652</v>
      </c>
      <c r="G3484" t="s">
        <v>1774</v>
      </c>
      <c r="H3484" t="s">
        <v>80</v>
      </c>
      <c r="I3484" t="s">
        <v>81</v>
      </c>
      <c r="J3484" t="s">
        <v>82</v>
      </c>
      <c r="K3484" t="s">
        <v>37</v>
      </c>
      <c r="L3484" t="s">
        <v>729</v>
      </c>
      <c r="M3484" t="s">
        <v>83</v>
      </c>
      <c r="N3484" s="11" t="s">
        <v>84</v>
      </c>
      <c r="O3484" s="11" t="s">
        <v>2274</v>
      </c>
      <c r="P3484">
        <v>-1</v>
      </c>
      <c r="Q3484">
        <v>0</v>
      </c>
      <c r="R3484">
        <v>209.25</v>
      </c>
      <c r="S3484">
        <v>0</v>
      </c>
      <c r="T3484">
        <v>209.25</v>
      </c>
    </row>
    <row r="3485" spans="1:20" x14ac:dyDescent="0.25">
      <c r="A3485" t="s">
        <v>75</v>
      </c>
      <c r="B3485" t="s">
        <v>189</v>
      </c>
      <c r="C3485" t="s">
        <v>18</v>
      </c>
      <c r="D3485" t="s">
        <v>190</v>
      </c>
      <c r="E3485" t="s">
        <v>191</v>
      </c>
      <c r="F3485">
        <v>76262</v>
      </c>
      <c r="G3485" t="s">
        <v>1442</v>
      </c>
      <c r="H3485" t="s">
        <v>80</v>
      </c>
      <c r="I3485" t="s">
        <v>89</v>
      </c>
      <c r="J3485" t="s">
        <v>82</v>
      </c>
      <c r="K3485" t="s">
        <v>53</v>
      </c>
      <c r="L3485" t="s">
        <v>368</v>
      </c>
      <c r="M3485" t="s">
        <v>83</v>
      </c>
      <c r="N3485" s="11" t="s">
        <v>84</v>
      </c>
      <c r="O3485" s="11" t="s">
        <v>2274</v>
      </c>
      <c r="P3485">
        <v>-4</v>
      </c>
      <c r="Q3485">
        <v>0</v>
      </c>
      <c r="R3485">
        <v>582.4</v>
      </c>
      <c r="S3485">
        <v>0</v>
      </c>
      <c r="T3485">
        <v>582.4</v>
      </c>
    </row>
    <row r="3486" spans="1:20" x14ac:dyDescent="0.25">
      <c r="A3486" t="s">
        <v>75</v>
      </c>
      <c r="B3486" t="s">
        <v>161</v>
      </c>
      <c r="C3486" t="s">
        <v>22</v>
      </c>
      <c r="D3486" t="s">
        <v>162</v>
      </c>
      <c r="E3486" t="s">
        <v>122</v>
      </c>
      <c r="F3486">
        <v>20814</v>
      </c>
      <c r="G3486" t="s">
        <v>309</v>
      </c>
      <c r="H3486" t="s">
        <v>80</v>
      </c>
      <c r="I3486" t="s">
        <v>281</v>
      </c>
      <c r="J3486" t="s">
        <v>90</v>
      </c>
      <c r="K3486" t="s">
        <v>42</v>
      </c>
      <c r="L3486" t="s">
        <v>91</v>
      </c>
      <c r="M3486" t="s">
        <v>92</v>
      </c>
      <c r="N3486" s="11" t="s">
        <v>84</v>
      </c>
      <c r="O3486" s="11" t="s">
        <v>2274</v>
      </c>
      <c r="P3486">
        <v>0</v>
      </c>
      <c r="Q3486">
        <v>10</v>
      </c>
      <c r="R3486">
        <v>0</v>
      </c>
      <c r="S3486">
        <v>112</v>
      </c>
      <c r="T3486">
        <v>-112</v>
      </c>
    </row>
    <row r="3487" spans="1:20" x14ac:dyDescent="0.25">
      <c r="A3487" t="s">
        <v>75</v>
      </c>
      <c r="B3487" t="s">
        <v>879</v>
      </c>
      <c r="C3487" t="s">
        <v>27</v>
      </c>
      <c r="D3487" t="s">
        <v>880</v>
      </c>
      <c r="E3487" t="s">
        <v>114</v>
      </c>
      <c r="F3487">
        <v>34219</v>
      </c>
      <c r="G3487" t="s">
        <v>388</v>
      </c>
      <c r="H3487" t="s">
        <v>80</v>
      </c>
      <c r="I3487" t="s">
        <v>81</v>
      </c>
      <c r="J3487" t="s">
        <v>90</v>
      </c>
      <c r="K3487" t="s">
        <v>38</v>
      </c>
      <c r="L3487" t="s">
        <v>111</v>
      </c>
      <c r="M3487" t="s">
        <v>92</v>
      </c>
      <c r="N3487" s="11" t="s">
        <v>84</v>
      </c>
      <c r="O3487" s="11" t="s">
        <v>2274</v>
      </c>
      <c r="P3487">
        <v>0</v>
      </c>
      <c r="Q3487">
        <v>2</v>
      </c>
      <c r="R3487">
        <v>0</v>
      </c>
      <c r="S3487">
        <v>331.1</v>
      </c>
      <c r="T3487">
        <v>-331.1</v>
      </c>
    </row>
    <row r="3488" spans="1:20" x14ac:dyDescent="0.25">
      <c r="A3488" t="s">
        <v>75</v>
      </c>
      <c r="B3488" t="s">
        <v>258</v>
      </c>
      <c r="C3488" t="s">
        <v>28</v>
      </c>
      <c r="D3488" t="s">
        <v>259</v>
      </c>
      <c r="E3488" t="s">
        <v>95</v>
      </c>
      <c r="F3488">
        <v>80222</v>
      </c>
      <c r="G3488" t="s">
        <v>814</v>
      </c>
      <c r="H3488" t="s">
        <v>80</v>
      </c>
      <c r="I3488" t="s">
        <v>281</v>
      </c>
      <c r="J3488" t="s">
        <v>90</v>
      </c>
      <c r="K3488" t="s">
        <v>42</v>
      </c>
      <c r="L3488" t="s">
        <v>91</v>
      </c>
      <c r="M3488" t="s">
        <v>92</v>
      </c>
      <c r="N3488" s="11" t="s">
        <v>84</v>
      </c>
      <c r="O3488" s="11" t="s">
        <v>2274</v>
      </c>
      <c r="P3488">
        <v>0</v>
      </c>
      <c r="Q3488">
        <v>2</v>
      </c>
      <c r="R3488">
        <v>0</v>
      </c>
      <c r="S3488">
        <v>41.38</v>
      </c>
      <c r="T3488">
        <v>-41.38</v>
      </c>
    </row>
    <row r="3489" spans="1:20" x14ac:dyDescent="0.25">
      <c r="A3489" t="s">
        <v>75</v>
      </c>
      <c r="B3489" t="s">
        <v>344</v>
      </c>
      <c r="C3489" t="s">
        <v>18</v>
      </c>
      <c r="D3489" t="s">
        <v>345</v>
      </c>
      <c r="E3489" t="s">
        <v>333</v>
      </c>
      <c r="F3489">
        <v>72205</v>
      </c>
      <c r="G3489" t="s">
        <v>1839</v>
      </c>
      <c r="H3489" t="s">
        <v>80</v>
      </c>
      <c r="I3489" t="s">
        <v>81</v>
      </c>
      <c r="J3489" t="s">
        <v>82</v>
      </c>
      <c r="K3489" t="s">
        <v>44</v>
      </c>
      <c r="L3489" t="s">
        <v>347</v>
      </c>
      <c r="M3489" t="s">
        <v>83</v>
      </c>
      <c r="N3489" s="11" t="s">
        <v>84</v>
      </c>
      <c r="O3489" s="11" t="s">
        <v>2274</v>
      </c>
      <c r="P3489">
        <v>-4</v>
      </c>
      <c r="Q3489">
        <v>0</v>
      </c>
      <c r="R3489">
        <v>7.72</v>
      </c>
      <c r="S3489">
        <v>0</v>
      </c>
      <c r="T3489">
        <v>7.72</v>
      </c>
    </row>
    <row r="3490" spans="1:20" x14ac:dyDescent="0.25">
      <c r="A3490" t="s">
        <v>75</v>
      </c>
      <c r="B3490" t="s">
        <v>975</v>
      </c>
      <c r="C3490" t="s">
        <v>27</v>
      </c>
      <c r="D3490" t="s">
        <v>705</v>
      </c>
      <c r="E3490" t="s">
        <v>114</v>
      </c>
      <c r="F3490">
        <v>33122</v>
      </c>
      <c r="G3490" t="s">
        <v>110</v>
      </c>
      <c r="H3490" t="s">
        <v>80</v>
      </c>
      <c r="I3490" t="s">
        <v>81</v>
      </c>
      <c r="J3490" t="s">
        <v>90</v>
      </c>
      <c r="K3490" t="s">
        <v>38</v>
      </c>
      <c r="L3490" t="s">
        <v>111</v>
      </c>
      <c r="M3490" t="s">
        <v>92</v>
      </c>
      <c r="N3490" s="11" t="s">
        <v>84</v>
      </c>
      <c r="O3490" s="11" t="s">
        <v>2274</v>
      </c>
      <c r="P3490">
        <v>0</v>
      </c>
      <c r="Q3490">
        <v>7</v>
      </c>
      <c r="R3490">
        <v>0</v>
      </c>
      <c r="S3490">
        <v>814.8</v>
      </c>
      <c r="T3490">
        <v>-814.8</v>
      </c>
    </row>
    <row r="3491" spans="1:20" x14ac:dyDescent="0.25">
      <c r="A3491" t="s">
        <v>75</v>
      </c>
      <c r="B3491" t="s">
        <v>404</v>
      </c>
      <c r="C3491" t="s">
        <v>29</v>
      </c>
      <c r="D3491" t="s">
        <v>405</v>
      </c>
      <c r="E3491" t="s">
        <v>78</v>
      </c>
      <c r="F3491">
        <v>15056</v>
      </c>
      <c r="G3491" t="s">
        <v>1840</v>
      </c>
      <c r="H3491" t="s">
        <v>80</v>
      </c>
      <c r="I3491" t="s">
        <v>81</v>
      </c>
      <c r="J3491" t="s">
        <v>90</v>
      </c>
      <c r="K3491" t="s">
        <v>42</v>
      </c>
      <c r="L3491" t="s">
        <v>91</v>
      </c>
      <c r="M3491" t="s">
        <v>188</v>
      </c>
      <c r="N3491" s="11" t="s">
        <v>84</v>
      </c>
      <c r="O3491" s="11" t="s">
        <v>2274</v>
      </c>
      <c r="P3491">
        <v>0</v>
      </c>
      <c r="Q3491">
        <v>2</v>
      </c>
      <c r="R3491">
        <v>0</v>
      </c>
      <c r="S3491">
        <v>8.1</v>
      </c>
      <c r="T3491">
        <v>-8.1</v>
      </c>
    </row>
    <row r="3492" spans="1:20" x14ac:dyDescent="0.25">
      <c r="A3492" t="s">
        <v>75</v>
      </c>
      <c r="B3492" t="s">
        <v>2263</v>
      </c>
      <c r="C3492" t="s">
        <v>31</v>
      </c>
      <c r="D3492" t="s">
        <v>1305</v>
      </c>
      <c r="E3492" t="s">
        <v>114</v>
      </c>
      <c r="F3492">
        <v>33178</v>
      </c>
      <c r="G3492" t="s">
        <v>667</v>
      </c>
      <c r="H3492" t="s">
        <v>80</v>
      </c>
      <c r="I3492" t="s">
        <v>81</v>
      </c>
      <c r="J3492" t="s">
        <v>82</v>
      </c>
      <c r="K3492" t="s">
        <v>42</v>
      </c>
      <c r="L3492" t="s">
        <v>91</v>
      </c>
      <c r="M3492" t="s">
        <v>83</v>
      </c>
      <c r="N3492" s="11" t="s">
        <v>84</v>
      </c>
      <c r="O3492" s="11" t="s">
        <v>2274</v>
      </c>
      <c r="P3492">
        <v>-7</v>
      </c>
      <c r="Q3492">
        <v>0</v>
      </c>
      <c r="R3492">
        <v>228.34</v>
      </c>
      <c r="S3492">
        <v>0</v>
      </c>
      <c r="T3492">
        <v>228.34</v>
      </c>
    </row>
    <row r="3493" spans="1:20" x14ac:dyDescent="0.25">
      <c r="A3493" t="s">
        <v>75</v>
      </c>
      <c r="B3493" t="s">
        <v>505</v>
      </c>
      <c r="C3493" t="s">
        <v>29</v>
      </c>
      <c r="D3493" t="s">
        <v>506</v>
      </c>
      <c r="E3493" t="s">
        <v>87</v>
      </c>
      <c r="F3493">
        <v>43528</v>
      </c>
      <c r="G3493" t="s">
        <v>1841</v>
      </c>
      <c r="H3493" t="s">
        <v>80</v>
      </c>
      <c r="I3493" t="s">
        <v>81</v>
      </c>
      <c r="J3493" t="s">
        <v>82</v>
      </c>
      <c r="K3493" t="s">
        <v>51</v>
      </c>
      <c r="L3493" t="s">
        <v>250</v>
      </c>
      <c r="M3493" t="s">
        <v>83</v>
      </c>
      <c r="N3493" s="11" t="s">
        <v>84</v>
      </c>
      <c r="O3493" s="11" t="s">
        <v>2274</v>
      </c>
      <c r="P3493">
        <v>-23</v>
      </c>
      <c r="Q3493">
        <v>0</v>
      </c>
      <c r="R3493">
        <v>1076.17</v>
      </c>
      <c r="S3493">
        <v>0</v>
      </c>
      <c r="T3493">
        <v>1076.17</v>
      </c>
    </row>
    <row r="3494" spans="1:20" x14ac:dyDescent="0.25">
      <c r="A3494" t="s">
        <v>75</v>
      </c>
      <c r="B3494" t="s">
        <v>481</v>
      </c>
      <c r="C3494" t="s">
        <v>25</v>
      </c>
      <c r="D3494" t="s">
        <v>482</v>
      </c>
      <c r="E3494" t="s">
        <v>186</v>
      </c>
      <c r="F3494">
        <v>10528</v>
      </c>
      <c r="G3494" t="s">
        <v>749</v>
      </c>
      <c r="H3494" t="s">
        <v>80</v>
      </c>
      <c r="I3494" t="s">
        <v>164</v>
      </c>
      <c r="J3494" t="s">
        <v>90</v>
      </c>
      <c r="K3494" t="s">
        <v>38</v>
      </c>
      <c r="L3494" t="s">
        <v>129</v>
      </c>
      <c r="M3494" t="s">
        <v>92</v>
      </c>
      <c r="N3494" s="11" t="s">
        <v>84</v>
      </c>
      <c r="O3494" s="11" t="s">
        <v>2274</v>
      </c>
      <c r="P3494">
        <v>0</v>
      </c>
      <c r="Q3494">
        <v>1</v>
      </c>
      <c r="R3494">
        <v>0</v>
      </c>
      <c r="S3494">
        <v>82.92</v>
      </c>
      <c r="T3494">
        <v>-82.92</v>
      </c>
    </row>
    <row r="3495" spans="1:20" x14ac:dyDescent="0.25">
      <c r="A3495" t="s">
        <v>75</v>
      </c>
      <c r="B3495" t="s">
        <v>1236</v>
      </c>
      <c r="C3495" t="s">
        <v>27</v>
      </c>
      <c r="D3495" t="s">
        <v>1237</v>
      </c>
      <c r="E3495" t="s">
        <v>1203</v>
      </c>
      <c r="F3495">
        <v>927</v>
      </c>
      <c r="G3495" t="s">
        <v>96</v>
      </c>
      <c r="H3495" t="s">
        <v>80</v>
      </c>
      <c r="I3495" t="s">
        <v>281</v>
      </c>
      <c r="J3495" t="s">
        <v>90</v>
      </c>
      <c r="K3495" t="s">
        <v>42</v>
      </c>
      <c r="L3495" t="s">
        <v>97</v>
      </c>
      <c r="M3495" t="s">
        <v>92</v>
      </c>
      <c r="N3495" s="11" t="s">
        <v>84</v>
      </c>
      <c r="O3495" s="11" t="s">
        <v>2274</v>
      </c>
      <c r="P3495">
        <v>0</v>
      </c>
      <c r="Q3495">
        <v>77</v>
      </c>
      <c r="R3495">
        <v>0</v>
      </c>
      <c r="S3495">
        <v>130.9</v>
      </c>
      <c r="T3495">
        <v>-130.9</v>
      </c>
    </row>
    <row r="3496" spans="1:20" x14ac:dyDescent="0.25">
      <c r="A3496" t="s">
        <v>75</v>
      </c>
      <c r="B3496" t="s">
        <v>881</v>
      </c>
      <c r="C3496" t="s">
        <v>882</v>
      </c>
      <c r="D3496" t="s">
        <v>883</v>
      </c>
      <c r="E3496" t="s">
        <v>180</v>
      </c>
      <c r="F3496">
        <v>31794</v>
      </c>
      <c r="G3496" t="s">
        <v>1342</v>
      </c>
      <c r="H3496" t="s">
        <v>80</v>
      </c>
      <c r="I3496" t="s">
        <v>81</v>
      </c>
      <c r="J3496" t="s">
        <v>90</v>
      </c>
      <c r="K3496" t="s">
        <v>37</v>
      </c>
      <c r="L3496" t="s">
        <v>605</v>
      </c>
      <c r="M3496" t="s">
        <v>92</v>
      </c>
      <c r="N3496" s="11" t="s">
        <v>84</v>
      </c>
      <c r="O3496" s="11" t="s">
        <v>2274</v>
      </c>
      <c r="P3496">
        <v>-12</v>
      </c>
      <c r="Q3496">
        <v>0</v>
      </c>
      <c r="R3496">
        <v>96</v>
      </c>
      <c r="S3496">
        <v>0</v>
      </c>
      <c r="T3496">
        <v>96</v>
      </c>
    </row>
    <row r="3497" spans="1:20" x14ac:dyDescent="0.25">
      <c r="A3497" t="s">
        <v>75</v>
      </c>
      <c r="B3497" t="s">
        <v>1403</v>
      </c>
      <c r="C3497" t="s">
        <v>27</v>
      </c>
      <c r="D3497" t="s">
        <v>1361</v>
      </c>
      <c r="E3497" t="s">
        <v>114</v>
      </c>
      <c r="F3497">
        <v>34293</v>
      </c>
      <c r="G3497" t="s">
        <v>1842</v>
      </c>
      <c r="H3497" t="s">
        <v>80</v>
      </c>
      <c r="I3497" t="s">
        <v>81</v>
      </c>
      <c r="J3497" t="s">
        <v>82</v>
      </c>
      <c r="K3497" t="s">
        <v>53</v>
      </c>
      <c r="L3497" t="s">
        <v>767</v>
      </c>
      <c r="M3497" t="s">
        <v>83</v>
      </c>
      <c r="N3497" s="11" t="s">
        <v>84</v>
      </c>
      <c r="O3497" s="11" t="s">
        <v>2274</v>
      </c>
      <c r="P3497">
        <v>-4</v>
      </c>
      <c r="Q3497">
        <v>0</v>
      </c>
      <c r="R3497">
        <v>732.96</v>
      </c>
      <c r="S3497">
        <v>0</v>
      </c>
      <c r="T3497">
        <v>732.96</v>
      </c>
    </row>
    <row r="3498" spans="1:20" x14ac:dyDescent="0.25">
      <c r="A3498" t="s">
        <v>75</v>
      </c>
      <c r="B3498" t="s">
        <v>265</v>
      </c>
      <c r="C3498" t="s">
        <v>27</v>
      </c>
      <c r="D3498" t="s">
        <v>237</v>
      </c>
      <c r="E3498" t="s">
        <v>114</v>
      </c>
      <c r="F3498">
        <v>34238</v>
      </c>
      <c r="G3498" t="s">
        <v>1110</v>
      </c>
      <c r="H3498" t="s">
        <v>80</v>
      </c>
      <c r="I3498" t="s">
        <v>89</v>
      </c>
      <c r="J3498" t="s">
        <v>90</v>
      </c>
      <c r="K3498" t="s">
        <v>53</v>
      </c>
      <c r="L3498" t="s">
        <v>887</v>
      </c>
      <c r="M3498" t="s">
        <v>92</v>
      </c>
      <c r="N3498" s="11" t="s">
        <v>84</v>
      </c>
      <c r="O3498" s="11" t="s">
        <v>2274</v>
      </c>
      <c r="P3498">
        <v>0</v>
      </c>
      <c r="Q3498">
        <v>2</v>
      </c>
      <c r="R3498">
        <v>0</v>
      </c>
      <c r="S3498">
        <v>209.72</v>
      </c>
      <c r="T3498">
        <v>-209.72</v>
      </c>
    </row>
    <row r="3499" spans="1:20" x14ac:dyDescent="0.25">
      <c r="A3499" t="s">
        <v>75</v>
      </c>
      <c r="B3499" t="s">
        <v>383</v>
      </c>
      <c r="C3499" t="s">
        <v>25</v>
      </c>
      <c r="D3499" t="s">
        <v>384</v>
      </c>
      <c r="E3499" t="s">
        <v>186</v>
      </c>
      <c r="F3499">
        <v>11968</v>
      </c>
      <c r="G3499" t="s">
        <v>798</v>
      </c>
      <c r="H3499" t="s">
        <v>80</v>
      </c>
      <c r="I3499" t="s">
        <v>81</v>
      </c>
      <c r="J3499" t="s">
        <v>90</v>
      </c>
      <c r="K3499" t="s">
        <v>38</v>
      </c>
      <c r="L3499" t="s">
        <v>111</v>
      </c>
      <c r="M3499" t="s">
        <v>92</v>
      </c>
      <c r="N3499" s="11" t="s">
        <v>84</v>
      </c>
      <c r="O3499" s="11" t="s">
        <v>2274</v>
      </c>
      <c r="P3499">
        <v>0</v>
      </c>
      <c r="Q3499">
        <v>1</v>
      </c>
      <c r="R3499">
        <v>0</v>
      </c>
      <c r="S3499">
        <v>136.13</v>
      </c>
      <c r="T3499">
        <v>-136.13</v>
      </c>
    </row>
    <row r="3500" spans="1:20" x14ac:dyDescent="0.25">
      <c r="A3500" t="s">
        <v>75</v>
      </c>
      <c r="B3500" t="s">
        <v>153</v>
      </c>
      <c r="C3500" t="s">
        <v>19</v>
      </c>
      <c r="D3500" t="s">
        <v>154</v>
      </c>
      <c r="E3500" t="s">
        <v>155</v>
      </c>
      <c r="F3500">
        <v>89148</v>
      </c>
      <c r="G3500" t="s">
        <v>214</v>
      </c>
      <c r="H3500" t="s">
        <v>80</v>
      </c>
      <c r="I3500" t="s">
        <v>281</v>
      </c>
      <c r="J3500" t="s">
        <v>90</v>
      </c>
      <c r="K3500" t="s">
        <v>42</v>
      </c>
      <c r="L3500" t="s">
        <v>91</v>
      </c>
      <c r="M3500" t="s">
        <v>92</v>
      </c>
      <c r="N3500" s="11" t="s">
        <v>84</v>
      </c>
      <c r="O3500" s="11" t="s">
        <v>2274</v>
      </c>
      <c r="P3500">
        <v>0</v>
      </c>
      <c r="Q3500">
        <v>55</v>
      </c>
      <c r="R3500">
        <v>0</v>
      </c>
      <c r="S3500">
        <v>79.2</v>
      </c>
      <c r="T3500">
        <v>-79.2</v>
      </c>
    </row>
    <row r="3501" spans="1:20" x14ac:dyDescent="0.25">
      <c r="A3501" t="s">
        <v>75</v>
      </c>
      <c r="B3501" t="s">
        <v>1498</v>
      </c>
      <c r="C3501" t="s">
        <v>28</v>
      </c>
      <c r="D3501" t="s">
        <v>259</v>
      </c>
      <c r="E3501" t="s">
        <v>95</v>
      </c>
      <c r="F3501">
        <v>80204</v>
      </c>
      <c r="G3501" t="s">
        <v>435</v>
      </c>
      <c r="H3501" t="s">
        <v>80</v>
      </c>
      <c r="I3501" t="s">
        <v>81</v>
      </c>
      <c r="J3501" t="s">
        <v>90</v>
      </c>
      <c r="K3501" t="s">
        <v>53</v>
      </c>
      <c r="L3501" t="s">
        <v>436</v>
      </c>
      <c r="M3501" t="s">
        <v>92</v>
      </c>
      <c r="N3501" s="11" t="s">
        <v>84</v>
      </c>
      <c r="O3501" s="11" t="s">
        <v>2274</v>
      </c>
      <c r="P3501">
        <v>0</v>
      </c>
      <c r="Q3501">
        <v>1</v>
      </c>
      <c r="R3501">
        <v>0</v>
      </c>
      <c r="S3501">
        <v>622.95000000000005</v>
      </c>
      <c r="T3501">
        <v>-622.95000000000005</v>
      </c>
    </row>
    <row r="3502" spans="1:20" x14ac:dyDescent="0.25">
      <c r="A3502" t="s">
        <v>75</v>
      </c>
      <c r="B3502" t="s">
        <v>934</v>
      </c>
      <c r="C3502" t="s">
        <v>24</v>
      </c>
      <c r="D3502" t="s">
        <v>935</v>
      </c>
      <c r="E3502" t="s">
        <v>936</v>
      </c>
      <c r="F3502">
        <v>57108</v>
      </c>
      <c r="G3502" t="s">
        <v>181</v>
      </c>
      <c r="H3502" t="s">
        <v>80</v>
      </c>
      <c r="I3502" t="s">
        <v>81</v>
      </c>
      <c r="J3502" t="s">
        <v>82</v>
      </c>
      <c r="K3502" t="s">
        <v>38</v>
      </c>
      <c r="L3502" t="s">
        <v>111</v>
      </c>
      <c r="M3502" t="s">
        <v>83</v>
      </c>
      <c r="N3502" s="11" t="s">
        <v>84</v>
      </c>
      <c r="O3502" s="11" t="s">
        <v>2274</v>
      </c>
      <c r="P3502">
        <v>-1</v>
      </c>
      <c r="Q3502">
        <v>0</v>
      </c>
      <c r="R3502">
        <v>211.2</v>
      </c>
      <c r="S3502">
        <v>0</v>
      </c>
      <c r="T3502">
        <v>211.2</v>
      </c>
    </row>
    <row r="3503" spans="1:20" x14ac:dyDescent="0.25">
      <c r="A3503" t="s">
        <v>75</v>
      </c>
      <c r="B3503" t="s">
        <v>764</v>
      </c>
      <c r="C3503" t="s">
        <v>25</v>
      </c>
      <c r="D3503" t="s">
        <v>765</v>
      </c>
      <c r="E3503" t="s">
        <v>186</v>
      </c>
      <c r="F3503">
        <v>11782</v>
      </c>
      <c r="G3503" t="s">
        <v>576</v>
      </c>
      <c r="H3503" t="s">
        <v>80</v>
      </c>
      <c r="I3503" t="s">
        <v>281</v>
      </c>
      <c r="J3503" t="s">
        <v>82</v>
      </c>
      <c r="K3503" t="s">
        <v>42</v>
      </c>
      <c r="L3503" t="s">
        <v>91</v>
      </c>
      <c r="M3503" t="s">
        <v>83</v>
      </c>
      <c r="N3503" s="11" t="s">
        <v>84</v>
      </c>
      <c r="O3503" s="11" t="s">
        <v>2274</v>
      </c>
      <c r="P3503">
        <v>-2</v>
      </c>
      <c r="Q3503">
        <v>0</v>
      </c>
      <c r="R3503">
        <v>2.5</v>
      </c>
      <c r="S3503">
        <v>0</v>
      </c>
      <c r="T3503">
        <v>2.5</v>
      </c>
    </row>
    <row r="3504" spans="1:20" x14ac:dyDescent="0.25">
      <c r="A3504" t="s">
        <v>75</v>
      </c>
      <c r="B3504" t="s">
        <v>1044</v>
      </c>
      <c r="C3504" t="s">
        <v>23</v>
      </c>
      <c r="D3504" t="s">
        <v>1045</v>
      </c>
      <c r="E3504" t="s">
        <v>327</v>
      </c>
      <c r="F3504">
        <v>97045</v>
      </c>
      <c r="G3504" t="s">
        <v>127</v>
      </c>
      <c r="H3504" t="s">
        <v>80</v>
      </c>
      <c r="I3504" t="s">
        <v>81</v>
      </c>
      <c r="J3504" t="s">
        <v>82</v>
      </c>
      <c r="K3504" t="s">
        <v>42</v>
      </c>
      <c r="L3504" t="s">
        <v>91</v>
      </c>
      <c r="M3504" t="s">
        <v>83</v>
      </c>
      <c r="N3504" s="11" t="s">
        <v>84</v>
      </c>
      <c r="O3504" s="11" t="s">
        <v>2274</v>
      </c>
      <c r="P3504">
        <v>-2</v>
      </c>
      <c r="Q3504">
        <v>0</v>
      </c>
      <c r="R3504">
        <v>84.2</v>
      </c>
      <c r="S3504">
        <v>0</v>
      </c>
      <c r="T3504">
        <v>84.2</v>
      </c>
    </row>
    <row r="3505" spans="1:20" x14ac:dyDescent="0.25">
      <c r="A3505" t="s">
        <v>75</v>
      </c>
      <c r="B3505" t="s">
        <v>275</v>
      </c>
      <c r="C3505" t="s">
        <v>27</v>
      </c>
      <c r="D3505" t="s">
        <v>276</v>
      </c>
      <c r="E3505" t="s">
        <v>114</v>
      </c>
      <c r="F3505">
        <v>33765</v>
      </c>
      <c r="G3505" t="s">
        <v>1843</v>
      </c>
      <c r="H3505" t="s">
        <v>80</v>
      </c>
      <c r="I3505" t="s">
        <v>164</v>
      </c>
      <c r="J3505" t="s">
        <v>90</v>
      </c>
      <c r="K3505" t="s">
        <v>36</v>
      </c>
      <c r="L3505" t="s">
        <v>36</v>
      </c>
      <c r="M3505" t="s">
        <v>92</v>
      </c>
      <c r="N3505" s="11" t="s">
        <v>84</v>
      </c>
      <c r="O3505" s="11" t="s">
        <v>2274</v>
      </c>
      <c r="P3505">
        <v>0</v>
      </c>
      <c r="Q3505">
        <v>1</v>
      </c>
      <c r="R3505">
        <v>0</v>
      </c>
      <c r="S3505">
        <v>89.05</v>
      </c>
      <c r="T3505">
        <v>-89.05</v>
      </c>
    </row>
    <row r="3506" spans="1:20" x14ac:dyDescent="0.25">
      <c r="A3506" t="s">
        <v>75</v>
      </c>
      <c r="B3506" t="s">
        <v>178</v>
      </c>
      <c r="C3506" t="s">
        <v>26</v>
      </c>
      <c r="D3506" t="s">
        <v>179</v>
      </c>
      <c r="E3506" t="s">
        <v>180</v>
      </c>
      <c r="F3506">
        <v>30188</v>
      </c>
      <c r="G3506" t="s">
        <v>2172</v>
      </c>
      <c r="H3506" t="s">
        <v>80</v>
      </c>
      <c r="I3506" t="s">
        <v>81</v>
      </c>
      <c r="J3506" t="s">
        <v>82</v>
      </c>
      <c r="K3506" t="s">
        <v>38</v>
      </c>
      <c r="L3506" t="s">
        <v>129</v>
      </c>
      <c r="M3506" t="s">
        <v>83</v>
      </c>
      <c r="N3506" s="11" t="s">
        <v>84</v>
      </c>
      <c r="O3506" s="11" t="s">
        <v>2274</v>
      </c>
      <c r="P3506">
        <v>-1</v>
      </c>
      <c r="Q3506">
        <v>0</v>
      </c>
      <c r="R3506">
        <v>81.040000000000006</v>
      </c>
      <c r="S3506">
        <v>0</v>
      </c>
      <c r="T3506">
        <v>81.040000000000006</v>
      </c>
    </row>
    <row r="3507" spans="1:20" x14ac:dyDescent="0.25">
      <c r="A3507" t="s">
        <v>75</v>
      </c>
      <c r="B3507" t="s">
        <v>578</v>
      </c>
      <c r="C3507" t="s">
        <v>20</v>
      </c>
      <c r="D3507" t="s">
        <v>579</v>
      </c>
      <c r="E3507" t="s">
        <v>244</v>
      </c>
      <c r="F3507">
        <v>2568</v>
      </c>
      <c r="G3507" t="s">
        <v>202</v>
      </c>
      <c r="H3507" t="s">
        <v>80</v>
      </c>
      <c r="I3507" t="s">
        <v>81</v>
      </c>
      <c r="J3507" t="s">
        <v>90</v>
      </c>
      <c r="K3507" t="s">
        <v>42</v>
      </c>
      <c r="L3507" t="s">
        <v>91</v>
      </c>
      <c r="M3507" t="s">
        <v>188</v>
      </c>
      <c r="N3507" s="11" t="s">
        <v>84</v>
      </c>
      <c r="O3507" s="11" t="s">
        <v>2274</v>
      </c>
      <c r="P3507">
        <v>0</v>
      </c>
      <c r="Q3507">
        <v>42</v>
      </c>
      <c r="R3507">
        <v>0</v>
      </c>
      <c r="S3507">
        <v>346.5</v>
      </c>
      <c r="T3507">
        <v>-346.5</v>
      </c>
    </row>
    <row r="3508" spans="1:20" x14ac:dyDescent="0.25">
      <c r="A3508" t="s">
        <v>75</v>
      </c>
      <c r="B3508" t="s">
        <v>1845</v>
      </c>
      <c r="C3508" t="s">
        <v>23</v>
      </c>
      <c r="D3508" t="s">
        <v>1846</v>
      </c>
      <c r="E3508" t="s">
        <v>176</v>
      </c>
      <c r="F3508">
        <v>98663</v>
      </c>
      <c r="G3508" t="s">
        <v>493</v>
      </c>
      <c r="H3508" t="s">
        <v>80</v>
      </c>
      <c r="I3508" t="s">
        <v>81</v>
      </c>
      <c r="J3508" t="s">
        <v>82</v>
      </c>
      <c r="K3508" t="s">
        <v>39</v>
      </c>
      <c r="L3508" t="s">
        <v>39</v>
      </c>
      <c r="M3508" t="s">
        <v>92</v>
      </c>
      <c r="N3508" s="11" t="s">
        <v>84</v>
      </c>
      <c r="O3508" s="11" t="s">
        <v>2274</v>
      </c>
      <c r="P3508">
        <v>1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75</v>
      </c>
      <c r="B3509" t="s">
        <v>702</v>
      </c>
      <c r="C3509" t="s">
        <v>25</v>
      </c>
      <c r="D3509" t="s">
        <v>703</v>
      </c>
      <c r="E3509" t="s">
        <v>262</v>
      </c>
      <c r="F3509">
        <v>7724</v>
      </c>
      <c r="G3509" t="s">
        <v>1449</v>
      </c>
      <c r="H3509" t="s">
        <v>80</v>
      </c>
      <c r="I3509" t="s">
        <v>81</v>
      </c>
      <c r="J3509" t="s">
        <v>90</v>
      </c>
      <c r="K3509" t="s">
        <v>42</v>
      </c>
      <c r="L3509" t="s">
        <v>97</v>
      </c>
      <c r="M3509" t="s">
        <v>92</v>
      </c>
      <c r="N3509" s="11" t="s">
        <v>84</v>
      </c>
      <c r="O3509" s="11" t="s">
        <v>2274</v>
      </c>
      <c r="P3509">
        <v>0</v>
      </c>
      <c r="Q3509">
        <v>2</v>
      </c>
      <c r="R3509">
        <v>0</v>
      </c>
      <c r="S3509">
        <v>5.04</v>
      </c>
      <c r="T3509">
        <v>-5.04</v>
      </c>
    </row>
    <row r="3510" spans="1:20" x14ac:dyDescent="0.25">
      <c r="A3510" t="s">
        <v>75</v>
      </c>
      <c r="B3510" t="s">
        <v>1067</v>
      </c>
      <c r="C3510" t="s">
        <v>18</v>
      </c>
      <c r="D3510" t="s">
        <v>1068</v>
      </c>
      <c r="E3510" t="s">
        <v>466</v>
      </c>
      <c r="F3510">
        <v>70810</v>
      </c>
      <c r="G3510" t="s">
        <v>349</v>
      </c>
      <c r="H3510" t="s">
        <v>80</v>
      </c>
      <c r="I3510" t="s">
        <v>81</v>
      </c>
      <c r="J3510" t="s">
        <v>90</v>
      </c>
      <c r="K3510" t="s">
        <v>36</v>
      </c>
      <c r="L3510" t="s">
        <v>36</v>
      </c>
      <c r="M3510" t="s">
        <v>92</v>
      </c>
      <c r="N3510" s="11" t="s">
        <v>84</v>
      </c>
      <c r="O3510" s="11" t="s">
        <v>2274</v>
      </c>
      <c r="P3510">
        <v>0</v>
      </c>
      <c r="Q3510">
        <v>0</v>
      </c>
      <c r="R3510">
        <v>0</v>
      </c>
      <c r="S3510">
        <v>-355.5</v>
      </c>
      <c r="T3510">
        <v>355.5</v>
      </c>
    </row>
    <row r="3511" spans="1:20" x14ac:dyDescent="0.25">
      <c r="A3511" t="s">
        <v>75</v>
      </c>
      <c r="B3511" t="s">
        <v>682</v>
      </c>
      <c r="C3511" t="s">
        <v>29</v>
      </c>
      <c r="D3511" t="s">
        <v>683</v>
      </c>
      <c r="E3511" t="s">
        <v>87</v>
      </c>
      <c r="F3511">
        <v>44114</v>
      </c>
      <c r="G3511" t="s">
        <v>1034</v>
      </c>
      <c r="H3511" t="s">
        <v>80</v>
      </c>
      <c r="I3511" t="s">
        <v>81</v>
      </c>
      <c r="J3511" t="s">
        <v>82</v>
      </c>
      <c r="K3511" t="s">
        <v>53</v>
      </c>
      <c r="L3511" t="s">
        <v>248</v>
      </c>
      <c r="M3511" t="s">
        <v>83</v>
      </c>
      <c r="N3511" s="11" t="s">
        <v>84</v>
      </c>
      <c r="O3511" s="11" t="s">
        <v>2274</v>
      </c>
      <c r="P3511">
        <v>-3</v>
      </c>
      <c r="Q3511">
        <v>0</v>
      </c>
      <c r="R3511">
        <v>16.2</v>
      </c>
      <c r="S3511">
        <v>0</v>
      </c>
      <c r="T3511">
        <v>16.2</v>
      </c>
    </row>
    <row r="3512" spans="1:20" x14ac:dyDescent="0.25">
      <c r="A3512" t="s">
        <v>75</v>
      </c>
      <c r="B3512" t="s">
        <v>1284</v>
      </c>
      <c r="C3512" t="s">
        <v>27</v>
      </c>
      <c r="D3512" t="s">
        <v>237</v>
      </c>
      <c r="E3512" t="s">
        <v>114</v>
      </c>
      <c r="F3512">
        <v>34243</v>
      </c>
      <c r="G3512" t="s">
        <v>1847</v>
      </c>
      <c r="H3512" t="s">
        <v>80</v>
      </c>
      <c r="I3512" t="s">
        <v>81</v>
      </c>
      <c r="J3512" t="s">
        <v>90</v>
      </c>
      <c r="K3512" t="s">
        <v>51</v>
      </c>
      <c r="L3512" t="s">
        <v>250</v>
      </c>
      <c r="M3512" t="s">
        <v>92</v>
      </c>
      <c r="N3512" s="11" t="s">
        <v>84</v>
      </c>
      <c r="O3512" s="11" t="s">
        <v>2274</v>
      </c>
      <c r="P3512">
        <v>0</v>
      </c>
      <c r="Q3512">
        <v>10</v>
      </c>
      <c r="R3512">
        <v>0</v>
      </c>
      <c r="S3512">
        <v>237</v>
      </c>
      <c r="T3512">
        <v>-237</v>
      </c>
    </row>
    <row r="3513" spans="1:20" x14ac:dyDescent="0.25">
      <c r="A3513" t="s">
        <v>75</v>
      </c>
      <c r="B3513" t="s">
        <v>541</v>
      </c>
      <c r="C3513" t="s">
        <v>29</v>
      </c>
      <c r="D3513" t="s">
        <v>542</v>
      </c>
      <c r="E3513" t="s">
        <v>142</v>
      </c>
      <c r="F3513">
        <v>48359</v>
      </c>
      <c r="G3513" t="s">
        <v>1848</v>
      </c>
      <c r="H3513" t="s">
        <v>80</v>
      </c>
      <c r="I3513" t="s">
        <v>81</v>
      </c>
      <c r="J3513" t="s">
        <v>90</v>
      </c>
      <c r="K3513" t="s">
        <v>44</v>
      </c>
      <c r="L3513" t="s">
        <v>149</v>
      </c>
      <c r="M3513" t="s">
        <v>92</v>
      </c>
      <c r="N3513" s="11" t="s">
        <v>84</v>
      </c>
      <c r="O3513" s="11" t="s">
        <v>2274</v>
      </c>
      <c r="P3513">
        <v>0</v>
      </c>
      <c r="Q3513">
        <v>2</v>
      </c>
      <c r="R3513">
        <v>0</v>
      </c>
      <c r="S3513">
        <v>2547.8000000000002</v>
      </c>
      <c r="T3513">
        <v>-2547.8000000000002</v>
      </c>
    </row>
    <row r="3514" spans="1:20" x14ac:dyDescent="0.25">
      <c r="A3514" t="s">
        <v>75</v>
      </c>
      <c r="B3514" t="s">
        <v>995</v>
      </c>
      <c r="C3514" t="s">
        <v>18</v>
      </c>
      <c r="D3514" t="s">
        <v>996</v>
      </c>
      <c r="E3514" t="s">
        <v>191</v>
      </c>
      <c r="F3514">
        <v>75604</v>
      </c>
      <c r="G3514" t="s">
        <v>526</v>
      </c>
      <c r="H3514" t="s">
        <v>133</v>
      </c>
      <c r="I3514" t="s">
        <v>81</v>
      </c>
      <c r="J3514" t="s">
        <v>90</v>
      </c>
      <c r="K3514" t="s">
        <v>44</v>
      </c>
      <c r="L3514" t="s">
        <v>149</v>
      </c>
      <c r="M3514" t="s">
        <v>229</v>
      </c>
      <c r="N3514" s="11" t="s">
        <v>84</v>
      </c>
      <c r="O3514" s="11" t="s">
        <v>2274</v>
      </c>
      <c r="P3514">
        <v>0</v>
      </c>
      <c r="Q3514">
        <v>167</v>
      </c>
      <c r="R3514">
        <v>0</v>
      </c>
      <c r="S3514">
        <v>2371.4</v>
      </c>
      <c r="T3514">
        <v>-2371.4</v>
      </c>
    </row>
    <row r="3515" spans="1:20" x14ac:dyDescent="0.25">
      <c r="A3515" t="s">
        <v>75</v>
      </c>
      <c r="B3515" t="s">
        <v>120</v>
      </c>
      <c r="C3515" t="s">
        <v>22</v>
      </c>
      <c r="D3515" t="s">
        <v>121</v>
      </c>
      <c r="E3515" t="s">
        <v>122</v>
      </c>
      <c r="F3515">
        <v>20910</v>
      </c>
      <c r="G3515" t="s">
        <v>863</v>
      </c>
      <c r="H3515" t="s">
        <v>80</v>
      </c>
      <c r="I3515" t="s">
        <v>81</v>
      </c>
      <c r="J3515" t="s">
        <v>82</v>
      </c>
      <c r="K3515" t="s">
        <v>53</v>
      </c>
      <c r="L3515" t="s">
        <v>436</v>
      </c>
      <c r="M3515" t="s">
        <v>83</v>
      </c>
      <c r="N3515" s="11" t="s">
        <v>84</v>
      </c>
      <c r="O3515" s="11" t="s">
        <v>2274</v>
      </c>
      <c r="P3515">
        <v>-2</v>
      </c>
      <c r="Q3515">
        <v>0</v>
      </c>
      <c r="R3515">
        <v>204.3</v>
      </c>
      <c r="S3515">
        <v>0</v>
      </c>
      <c r="T3515">
        <v>204.3</v>
      </c>
    </row>
    <row r="3516" spans="1:20" x14ac:dyDescent="0.25">
      <c r="A3516" t="s">
        <v>75</v>
      </c>
      <c r="B3516" t="s">
        <v>614</v>
      </c>
      <c r="C3516" t="s">
        <v>25</v>
      </c>
      <c r="D3516" t="s">
        <v>131</v>
      </c>
      <c r="E3516" t="s">
        <v>114</v>
      </c>
      <c r="F3516">
        <v>33405</v>
      </c>
      <c r="G3516" t="s">
        <v>183</v>
      </c>
      <c r="H3516" t="s">
        <v>80</v>
      </c>
      <c r="I3516" t="s">
        <v>81</v>
      </c>
      <c r="J3516" t="s">
        <v>82</v>
      </c>
      <c r="K3516" t="s">
        <v>42</v>
      </c>
      <c r="L3516" t="s">
        <v>91</v>
      </c>
      <c r="M3516" t="s">
        <v>83</v>
      </c>
      <c r="N3516" s="11" t="s">
        <v>84</v>
      </c>
      <c r="O3516" s="11" t="s">
        <v>2274</v>
      </c>
      <c r="P3516">
        <v>0</v>
      </c>
      <c r="Q3516">
        <v>0</v>
      </c>
      <c r="R3516">
        <v>-362.25</v>
      </c>
      <c r="S3516">
        <v>0</v>
      </c>
      <c r="T3516">
        <v>-362.25</v>
      </c>
    </row>
    <row r="3517" spans="1:20" x14ac:dyDescent="0.25">
      <c r="A3517" t="s">
        <v>75</v>
      </c>
      <c r="B3517" t="s">
        <v>1315</v>
      </c>
      <c r="C3517" t="s">
        <v>22</v>
      </c>
      <c r="D3517" t="s">
        <v>1316</v>
      </c>
      <c r="E3517" t="s">
        <v>78</v>
      </c>
      <c r="F3517">
        <v>17601</v>
      </c>
      <c r="G3517" t="s">
        <v>493</v>
      </c>
      <c r="H3517" t="s">
        <v>80</v>
      </c>
      <c r="I3517" t="s">
        <v>81</v>
      </c>
      <c r="J3517" t="s">
        <v>82</v>
      </c>
      <c r="K3517" t="s">
        <v>39</v>
      </c>
      <c r="L3517" t="s">
        <v>39</v>
      </c>
      <c r="M3517" t="s">
        <v>92</v>
      </c>
      <c r="N3517" s="11" t="s">
        <v>84</v>
      </c>
      <c r="O3517" s="11" t="s">
        <v>2274</v>
      </c>
      <c r="P3517">
        <v>1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75</v>
      </c>
      <c r="B3518" t="s">
        <v>1201</v>
      </c>
      <c r="C3518" t="s">
        <v>27</v>
      </c>
      <c r="D3518" t="s">
        <v>1202</v>
      </c>
      <c r="E3518" t="s">
        <v>1203</v>
      </c>
      <c r="F3518">
        <v>966</v>
      </c>
      <c r="G3518" t="s">
        <v>477</v>
      </c>
      <c r="H3518" t="s">
        <v>80</v>
      </c>
      <c r="I3518" t="s">
        <v>81</v>
      </c>
      <c r="J3518" t="s">
        <v>90</v>
      </c>
      <c r="K3518" t="s">
        <v>38</v>
      </c>
      <c r="L3518" t="s">
        <v>111</v>
      </c>
      <c r="M3518" t="s">
        <v>92</v>
      </c>
      <c r="N3518" s="11" t="s">
        <v>84</v>
      </c>
      <c r="O3518" s="11" t="s">
        <v>2274</v>
      </c>
      <c r="P3518">
        <v>0</v>
      </c>
      <c r="Q3518">
        <v>6</v>
      </c>
      <c r="R3518">
        <v>0</v>
      </c>
      <c r="S3518">
        <v>691.2</v>
      </c>
      <c r="T3518">
        <v>-691.2</v>
      </c>
    </row>
    <row r="3519" spans="1:20" x14ac:dyDescent="0.25">
      <c r="A3519" t="s">
        <v>75</v>
      </c>
      <c r="B3519" t="s">
        <v>167</v>
      </c>
      <c r="C3519" t="s">
        <v>28</v>
      </c>
      <c r="D3519" t="s">
        <v>168</v>
      </c>
      <c r="E3519" t="s">
        <v>95</v>
      </c>
      <c r="F3519">
        <v>80550</v>
      </c>
      <c r="G3519" t="s">
        <v>907</v>
      </c>
      <c r="H3519" t="s">
        <v>80</v>
      </c>
      <c r="I3519" t="s">
        <v>81</v>
      </c>
      <c r="J3519" t="s">
        <v>90</v>
      </c>
      <c r="K3519" t="s">
        <v>53</v>
      </c>
      <c r="L3519" t="s">
        <v>248</v>
      </c>
      <c r="M3519" t="s">
        <v>92</v>
      </c>
      <c r="N3519" s="11" t="s">
        <v>84</v>
      </c>
      <c r="O3519" s="11" t="s">
        <v>2274</v>
      </c>
      <c r="P3519">
        <v>0</v>
      </c>
      <c r="Q3519">
        <v>3</v>
      </c>
      <c r="R3519">
        <v>0</v>
      </c>
      <c r="S3519">
        <v>12</v>
      </c>
      <c r="T3519">
        <v>-12</v>
      </c>
    </row>
    <row r="3520" spans="1:20" x14ac:dyDescent="0.25">
      <c r="A3520" t="s">
        <v>75</v>
      </c>
      <c r="B3520" t="s">
        <v>265</v>
      </c>
      <c r="C3520" t="s">
        <v>27</v>
      </c>
      <c r="D3520" t="s">
        <v>237</v>
      </c>
      <c r="E3520" t="s">
        <v>114</v>
      </c>
      <c r="F3520">
        <v>34238</v>
      </c>
      <c r="G3520" t="s">
        <v>398</v>
      </c>
      <c r="H3520" t="s">
        <v>80</v>
      </c>
      <c r="I3520" t="s">
        <v>81</v>
      </c>
      <c r="J3520" t="s">
        <v>82</v>
      </c>
      <c r="K3520" t="s">
        <v>38</v>
      </c>
      <c r="L3520" t="s">
        <v>111</v>
      </c>
      <c r="M3520" t="s">
        <v>83</v>
      </c>
      <c r="N3520" s="11" t="s">
        <v>84</v>
      </c>
      <c r="O3520" s="11" t="s">
        <v>2274</v>
      </c>
      <c r="P3520">
        <v>-5</v>
      </c>
      <c r="Q3520">
        <v>0</v>
      </c>
      <c r="R3520">
        <v>358.7</v>
      </c>
      <c r="S3520">
        <v>0</v>
      </c>
      <c r="T3520">
        <v>358.7</v>
      </c>
    </row>
    <row r="3521" spans="1:20" x14ac:dyDescent="0.25">
      <c r="A3521" t="s">
        <v>75</v>
      </c>
      <c r="B3521" t="s">
        <v>265</v>
      </c>
      <c r="C3521" t="s">
        <v>27</v>
      </c>
      <c r="D3521" t="s">
        <v>237</v>
      </c>
      <c r="E3521" t="s">
        <v>114</v>
      </c>
      <c r="F3521">
        <v>34238</v>
      </c>
      <c r="G3521" t="s">
        <v>1849</v>
      </c>
      <c r="H3521" t="s">
        <v>461</v>
      </c>
      <c r="I3521" t="s">
        <v>81</v>
      </c>
      <c r="J3521" t="s">
        <v>82</v>
      </c>
      <c r="K3521" t="s">
        <v>53</v>
      </c>
      <c r="L3521" t="s">
        <v>459</v>
      </c>
      <c r="M3521" t="s">
        <v>83</v>
      </c>
      <c r="N3521" s="11" t="s">
        <v>84</v>
      </c>
      <c r="O3521" s="11" t="s">
        <v>2274</v>
      </c>
      <c r="P3521">
        <v>-10</v>
      </c>
      <c r="Q3521">
        <v>0</v>
      </c>
      <c r="R3521">
        <v>50.6</v>
      </c>
      <c r="S3521">
        <v>0</v>
      </c>
      <c r="T3521">
        <v>50.6</v>
      </c>
    </row>
    <row r="3522" spans="1:20" x14ac:dyDescent="0.25">
      <c r="A3522" t="s">
        <v>75</v>
      </c>
      <c r="B3522" t="s">
        <v>310</v>
      </c>
      <c r="C3522" t="s">
        <v>19</v>
      </c>
      <c r="D3522" t="s">
        <v>172</v>
      </c>
      <c r="E3522" t="s">
        <v>147</v>
      </c>
      <c r="F3522">
        <v>85260</v>
      </c>
      <c r="G3522" t="s">
        <v>1149</v>
      </c>
      <c r="H3522" t="s">
        <v>80</v>
      </c>
      <c r="I3522" t="s">
        <v>81</v>
      </c>
      <c r="J3522" t="s">
        <v>82</v>
      </c>
      <c r="K3522" t="s">
        <v>53</v>
      </c>
      <c r="L3522" t="s">
        <v>248</v>
      </c>
      <c r="M3522" t="s">
        <v>83</v>
      </c>
      <c r="N3522" s="11" t="s">
        <v>84</v>
      </c>
      <c r="O3522" s="11" t="s">
        <v>2274</v>
      </c>
      <c r="P3522">
        <v>-24</v>
      </c>
      <c r="Q3522">
        <v>0</v>
      </c>
      <c r="R3522">
        <v>102</v>
      </c>
      <c r="S3522">
        <v>0</v>
      </c>
      <c r="T3522">
        <v>102</v>
      </c>
    </row>
    <row r="3523" spans="1:20" x14ac:dyDescent="0.25">
      <c r="A3523" t="s">
        <v>75</v>
      </c>
      <c r="B3523" t="s">
        <v>633</v>
      </c>
      <c r="C3523" t="s">
        <v>30</v>
      </c>
      <c r="D3523" t="s">
        <v>634</v>
      </c>
      <c r="E3523" t="s">
        <v>191</v>
      </c>
      <c r="F3523">
        <v>77302</v>
      </c>
      <c r="G3523" t="s">
        <v>1583</v>
      </c>
      <c r="H3523" t="s">
        <v>80</v>
      </c>
      <c r="I3523" t="s">
        <v>81</v>
      </c>
      <c r="J3523" t="s">
        <v>90</v>
      </c>
      <c r="K3523" t="s">
        <v>42</v>
      </c>
      <c r="L3523" t="s">
        <v>91</v>
      </c>
      <c r="M3523" t="s">
        <v>188</v>
      </c>
      <c r="N3523" s="11" t="s">
        <v>84</v>
      </c>
      <c r="O3523" s="11" t="s">
        <v>2274</v>
      </c>
      <c r="P3523">
        <v>0</v>
      </c>
      <c r="Q3523">
        <v>-14</v>
      </c>
      <c r="R3523">
        <v>0</v>
      </c>
      <c r="S3523">
        <v>27.72</v>
      </c>
      <c r="T3523">
        <v>-27.72</v>
      </c>
    </row>
    <row r="3524" spans="1:20" x14ac:dyDescent="0.25">
      <c r="A3524" t="s">
        <v>75</v>
      </c>
      <c r="B3524" t="s">
        <v>2115</v>
      </c>
      <c r="C3524" t="s">
        <v>29</v>
      </c>
      <c r="D3524" t="s">
        <v>2116</v>
      </c>
      <c r="E3524" t="s">
        <v>100</v>
      </c>
      <c r="F3524">
        <v>46038</v>
      </c>
      <c r="G3524" t="s">
        <v>88</v>
      </c>
      <c r="H3524" t="s">
        <v>80</v>
      </c>
      <c r="I3524" t="s">
        <v>281</v>
      </c>
      <c r="J3524" t="s">
        <v>90</v>
      </c>
      <c r="K3524" t="s">
        <v>42</v>
      </c>
      <c r="L3524" t="s">
        <v>91</v>
      </c>
      <c r="M3524" t="s">
        <v>92</v>
      </c>
      <c r="N3524" s="11" t="s">
        <v>84</v>
      </c>
      <c r="O3524" s="11" t="s">
        <v>2274</v>
      </c>
      <c r="P3524">
        <v>0</v>
      </c>
      <c r="Q3524">
        <v>12</v>
      </c>
      <c r="R3524">
        <v>0</v>
      </c>
      <c r="S3524">
        <v>30</v>
      </c>
      <c r="T3524">
        <v>-30</v>
      </c>
    </row>
    <row r="3525" spans="1:20" x14ac:dyDescent="0.25">
      <c r="A3525" t="s">
        <v>75</v>
      </c>
      <c r="B3525" t="s">
        <v>2019</v>
      </c>
      <c r="C3525" t="s">
        <v>2248</v>
      </c>
      <c r="D3525" t="s">
        <v>2020</v>
      </c>
      <c r="E3525" t="s">
        <v>295</v>
      </c>
      <c r="F3525">
        <v>84042</v>
      </c>
      <c r="G3525" t="s">
        <v>2255</v>
      </c>
      <c r="H3525" t="s">
        <v>80</v>
      </c>
      <c r="I3525" t="s">
        <v>164</v>
      </c>
      <c r="J3525" t="s">
        <v>1070</v>
      </c>
      <c r="K3525" t="s">
        <v>42</v>
      </c>
      <c r="L3525" t="s">
        <v>91</v>
      </c>
      <c r="M3525" t="s">
        <v>1385</v>
      </c>
      <c r="N3525" s="11" t="s">
        <v>84</v>
      </c>
      <c r="O3525" s="11" t="s">
        <v>2274</v>
      </c>
      <c r="P3525">
        <v>0</v>
      </c>
      <c r="Q3525">
        <v>42</v>
      </c>
      <c r="R3525">
        <v>0</v>
      </c>
      <c r="S3525">
        <v>436.8</v>
      </c>
      <c r="T3525">
        <v>-436.8</v>
      </c>
    </row>
    <row r="3526" spans="1:20" x14ac:dyDescent="0.25">
      <c r="A3526" t="s">
        <v>75</v>
      </c>
      <c r="B3526" t="s">
        <v>625</v>
      </c>
      <c r="C3526" t="s">
        <v>27</v>
      </c>
      <c r="D3526" t="s">
        <v>626</v>
      </c>
      <c r="E3526" t="s">
        <v>114</v>
      </c>
      <c r="F3526">
        <v>34491</v>
      </c>
      <c r="G3526" t="s">
        <v>1285</v>
      </c>
      <c r="H3526" t="s">
        <v>80</v>
      </c>
      <c r="I3526" t="s">
        <v>81</v>
      </c>
      <c r="J3526" t="s">
        <v>82</v>
      </c>
      <c r="K3526" t="s">
        <v>53</v>
      </c>
      <c r="L3526" t="s">
        <v>1286</v>
      </c>
      <c r="M3526" t="s">
        <v>83</v>
      </c>
      <c r="N3526" s="11" t="s">
        <v>84</v>
      </c>
      <c r="O3526" s="11" t="s">
        <v>2274</v>
      </c>
      <c r="P3526">
        <v>1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75</v>
      </c>
      <c r="B3527" t="s">
        <v>182</v>
      </c>
      <c r="C3527" t="s">
        <v>26</v>
      </c>
      <c r="D3527" t="s">
        <v>179</v>
      </c>
      <c r="E3527" t="s">
        <v>180</v>
      </c>
      <c r="F3527">
        <v>30189</v>
      </c>
      <c r="G3527" t="s">
        <v>181</v>
      </c>
      <c r="H3527" t="s">
        <v>80</v>
      </c>
      <c r="I3527" t="s">
        <v>81</v>
      </c>
      <c r="J3527" t="s">
        <v>82</v>
      </c>
      <c r="K3527" t="s">
        <v>38</v>
      </c>
      <c r="L3527" t="s">
        <v>111</v>
      </c>
      <c r="M3527" t="s">
        <v>83</v>
      </c>
      <c r="N3527" s="11" t="s">
        <v>84</v>
      </c>
      <c r="O3527" s="11" t="s">
        <v>2274</v>
      </c>
      <c r="P3527">
        <v>-1</v>
      </c>
      <c r="Q3527">
        <v>0</v>
      </c>
      <c r="R3527">
        <v>179.52</v>
      </c>
      <c r="S3527">
        <v>0</v>
      </c>
      <c r="T3527">
        <v>179.52</v>
      </c>
    </row>
    <row r="3528" spans="1:20" x14ac:dyDescent="0.25">
      <c r="A3528" t="s">
        <v>75</v>
      </c>
      <c r="B3528" t="s">
        <v>301</v>
      </c>
      <c r="C3528" t="s">
        <v>29</v>
      </c>
      <c r="D3528" t="s">
        <v>302</v>
      </c>
      <c r="E3528" t="s">
        <v>87</v>
      </c>
      <c r="F3528">
        <v>45005</v>
      </c>
      <c r="G3528" t="s">
        <v>449</v>
      </c>
      <c r="H3528" t="s">
        <v>80</v>
      </c>
      <c r="I3528" t="s">
        <v>81</v>
      </c>
      <c r="J3528" t="s">
        <v>82</v>
      </c>
      <c r="K3528" t="s">
        <v>38</v>
      </c>
      <c r="L3528" t="s">
        <v>111</v>
      </c>
      <c r="M3528" t="s">
        <v>83</v>
      </c>
      <c r="N3528" s="11" t="s">
        <v>84</v>
      </c>
      <c r="O3528" s="11" t="s">
        <v>2274</v>
      </c>
      <c r="P3528">
        <v>-4</v>
      </c>
      <c r="Q3528">
        <v>0</v>
      </c>
      <c r="R3528">
        <v>217.75</v>
      </c>
      <c r="S3528">
        <v>0</v>
      </c>
      <c r="T3528">
        <v>217.75</v>
      </c>
    </row>
    <row r="3529" spans="1:20" x14ac:dyDescent="0.25">
      <c r="A3529" t="s">
        <v>75</v>
      </c>
      <c r="B3529" t="s">
        <v>189</v>
      </c>
      <c r="C3529" t="s">
        <v>18</v>
      </c>
      <c r="D3529" t="s">
        <v>190</v>
      </c>
      <c r="E3529" t="s">
        <v>191</v>
      </c>
      <c r="F3529">
        <v>76262</v>
      </c>
      <c r="G3529" t="s">
        <v>1388</v>
      </c>
      <c r="H3529" t="s">
        <v>461</v>
      </c>
      <c r="I3529" t="s">
        <v>81</v>
      </c>
      <c r="J3529" t="s">
        <v>82</v>
      </c>
      <c r="K3529" t="s">
        <v>40</v>
      </c>
      <c r="L3529" t="s">
        <v>211</v>
      </c>
      <c r="M3529" t="s">
        <v>83</v>
      </c>
      <c r="N3529" s="11" t="s">
        <v>84</v>
      </c>
      <c r="O3529" s="11" t="s">
        <v>2274</v>
      </c>
      <c r="P3529">
        <v>-4</v>
      </c>
      <c r="Q3529">
        <v>0</v>
      </c>
      <c r="R3529">
        <v>20</v>
      </c>
      <c r="S3529">
        <v>0</v>
      </c>
      <c r="T3529">
        <v>20</v>
      </c>
    </row>
    <row r="3530" spans="1:20" x14ac:dyDescent="0.25">
      <c r="A3530" t="s">
        <v>75</v>
      </c>
      <c r="B3530" t="s">
        <v>494</v>
      </c>
      <c r="C3530" t="s">
        <v>27</v>
      </c>
      <c r="D3530" t="s">
        <v>495</v>
      </c>
      <c r="E3530" t="s">
        <v>114</v>
      </c>
      <c r="F3530">
        <v>33619</v>
      </c>
      <c r="G3530" t="s">
        <v>1850</v>
      </c>
      <c r="H3530" t="s">
        <v>80</v>
      </c>
      <c r="I3530" t="s">
        <v>81</v>
      </c>
      <c r="J3530" t="s">
        <v>365</v>
      </c>
      <c r="K3530" t="s">
        <v>47</v>
      </c>
      <c r="L3530" t="s">
        <v>509</v>
      </c>
      <c r="M3530" t="s">
        <v>229</v>
      </c>
      <c r="N3530" s="11" t="s">
        <v>84</v>
      </c>
      <c r="O3530" s="11" t="s">
        <v>2274</v>
      </c>
      <c r="P3530">
        <v>-2</v>
      </c>
      <c r="Q3530">
        <v>0</v>
      </c>
      <c r="R3530">
        <v>123</v>
      </c>
      <c r="S3530">
        <v>0</v>
      </c>
      <c r="T3530">
        <v>123</v>
      </c>
    </row>
    <row r="3531" spans="1:20" x14ac:dyDescent="0.25">
      <c r="A3531" t="s">
        <v>75</v>
      </c>
      <c r="B3531" t="s">
        <v>1208</v>
      </c>
      <c r="C3531" t="s">
        <v>27</v>
      </c>
      <c r="D3531" t="s">
        <v>552</v>
      </c>
      <c r="E3531" t="s">
        <v>114</v>
      </c>
      <c r="F3531">
        <v>33610</v>
      </c>
      <c r="G3531" t="s">
        <v>1275</v>
      </c>
      <c r="H3531" t="s">
        <v>80</v>
      </c>
      <c r="I3531" t="s">
        <v>281</v>
      </c>
      <c r="J3531" t="s">
        <v>82</v>
      </c>
      <c r="K3531" t="s">
        <v>54</v>
      </c>
      <c r="L3531" t="s">
        <v>342</v>
      </c>
      <c r="M3531" t="s">
        <v>83</v>
      </c>
      <c r="N3531" s="11" t="s">
        <v>84</v>
      </c>
      <c r="O3531" s="11" t="s">
        <v>2274</v>
      </c>
      <c r="P3531">
        <v>4</v>
      </c>
      <c r="Q3531">
        <v>0</v>
      </c>
      <c r="R3531">
        <v>91.72</v>
      </c>
      <c r="S3531">
        <v>0</v>
      </c>
      <c r="T3531">
        <v>91.72</v>
      </c>
    </row>
    <row r="3532" spans="1:20" x14ac:dyDescent="0.25">
      <c r="A3532" t="s">
        <v>75</v>
      </c>
      <c r="B3532" t="s">
        <v>120</v>
      </c>
      <c r="C3532" t="s">
        <v>22</v>
      </c>
      <c r="D3532" t="s">
        <v>121</v>
      </c>
      <c r="E3532" t="s">
        <v>122</v>
      </c>
      <c r="F3532">
        <v>20910</v>
      </c>
      <c r="G3532" t="s">
        <v>1851</v>
      </c>
      <c r="H3532" t="s">
        <v>80</v>
      </c>
      <c r="I3532" t="s">
        <v>81</v>
      </c>
      <c r="J3532" t="s">
        <v>90</v>
      </c>
      <c r="K3532" t="s">
        <v>54</v>
      </c>
      <c r="L3532" t="s">
        <v>828</v>
      </c>
      <c r="M3532" t="s">
        <v>92</v>
      </c>
      <c r="N3532" s="11" t="s">
        <v>84</v>
      </c>
      <c r="O3532" s="11" t="s">
        <v>2274</v>
      </c>
      <c r="P3532">
        <v>0</v>
      </c>
      <c r="Q3532">
        <v>4</v>
      </c>
      <c r="R3532">
        <v>0</v>
      </c>
      <c r="S3532">
        <v>116</v>
      </c>
      <c r="T3532">
        <v>-116</v>
      </c>
    </row>
    <row r="3533" spans="1:20" x14ac:dyDescent="0.25">
      <c r="A3533" t="s">
        <v>75</v>
      </c>
      <c r="B3533" t="s">
        <v>265</v>
      </c>
      <c r="C3533" t="s">
        <v>27</v>
      </c>
      <c r="D3533" t="s">
        <v>237</v>
      </c>
      <c r="E3533" t="s">
        <v>114</v>
      </c>
      <c r="F3533">
        <v>34238</v>
      </c>
      <c r="G3533" t="s">
        <v>1075</v>
      </c>
      <c r="H3533" t="s">
        <v>80</v>
      </c>
      <c r="I3533" t="s">
        <v>81</v>
      </c>
      <c r="J3533" t="s">
        <v>90</v>
      </c>
      <c r="K3533" t="s">
        <v>42</v>
      </c>
      <c r="L3533" t="s">
        <v>91</v>
      </c>
      <c r="M3533" t="s">
        <v>92</v>
      </c>
      <c r="N3533" s="11" t="s">
        <v>84</v>
      </c>
      <c r="O3533" s="11" t="s">
        <v>2274</v>
      </c>
      <c r="P3533">
        <v>0</v>
      </c>
      <c r="Q3533">
        <v>8</v>
      </c>
      <c r="R3533">
        <v>0</v>
      </c>
      <c r="S3533">
        <v>99.68</v>
      </c>
      <c r="T3533">
        <v>-99.68</v>
      </c>
    </row>
    <row r="3534" spans="1:20" x14ac:dyDescent="0.25">
      <c r="A3534" t="s">
        <v>75</v>
      </c>
      <c r="B3534" t="s">
        <v>1498</v>
      </c>
      <c r="C3534" t="s">
        <v>28</v>
      </c>
      <c r="D3534" t="s">
        <v>259</v>
      </c>
      <c r="E3534" t="s">
        <v>95</v>
      </c>
      <c r="F3534">
        <v>80204</v>
      </c>
      <c r="G3534" t="s">
        <v>1311</v>
      </c>
      <c r="H3534" t="s">
        <v>80</v>
      </c>
      <c r="I3534" t="s">
        <v>281</v>
      </c>
      <c r="J3534" t="s">
        <v>90</v>
      </c>
      <c r="K3534" t="s">
        <v>42</v>
      </c>
      <c r="L3534" t="s">
        <v>97</v>
      </c>
      <c r="M3534" t="s">
        <v>92</v>
      </c>
      <c r="N3534" s="11" t="s">
        <v>84</v>
      </c>
      <c r="O3534" s="11" t="s">
        <v>2274</v>
      </c>
      <c r="P3534">
        <v>0</v>
      </c>
      <c r="Q3534">
        <v>4</v>
      </c>
      <c r="R3534">
        <v>0</v>
      </c>
      <c r="S3534">
        <v>4.8</v>
      </c>
      <c r="T3534">
        <v>-4.8</v>
      </c>
    </row>
    <row r="3535" spans="1:20" x14ac:dyDescent="0.25">
      <c r="A3535" t="s">
        <v>75</v>
      </c>
      <c r="B3535" t="s">
        <v>171</v>
      </c>
      <c r="C3535" t="s">
        <v>19</v>
      </c>
      <c r="D3535" t="s">
        <v>172</v>
      </c>
      <c r="E3535" t="s">
        <v>147</v>
      </c>
      <c r="F3535">
        <v>85260</v>
      </c>
      <c r="G3535" t="s">
        <v>241</v>
      </c>
      <c r="H3535" t="s">
        <v>80</v>
      </c>
      <c r="I3535" t="s">
        <v>81</v>
      </c>
      <c r="J3535" t="s">
        <v>82</v>
      </c>
      <c r="K3535" t="s">
        <v>36</v>
      </c>
      <c r="L3535" t="s">
        <v>36</v>
      </c>
      <c r="M3535" t="s">
        <v>83</v>
      </c>
      <c r="N3535" s="11" t="s">
        <v>84</v>
      </c>
      <c r="O3535" s="11" t="s">
        <v>2274</v>
      </c>
      <c r="P3535">
        <v>-1</v>
      </c>
      <c r="Q3535">
        <v>0</v>
      </c>
      <c r="R3535">
        <v>434.5</v>
      </c>
      <c r="S3535">
        <v>0</v>
      </c>
      <c r="T3535">
        <v>434.5</v>
      </c>
    </row>
    <row r="3536" spans="1:20" x14ac:dyDescent="0.25">
      <c r="A3536" t="s">
        <v>75</v>
      </c>
      <c r="B3536" t="s">
        <v>331</v>
      </c>
      <c r="C3536" t="s">
        <v>18</v>
      </c>
      <c r="D3536" t="s">
        <v>332</v>
      </c>
      <c r="E3536" t="s">
        <v>333</v>
      </c>
      <c r="F3536">
        <v>72405</v>
      </c>
      <c r="G3536" t="s">
        <v>1155</v>
      </c>
      <c r="H3536" t="s">
        <v>80</v>
      </c>
      <c r="I3536" t="s">
        <v>81</v>
      </c>
      <c r="J3536" t="s">
        <v>82</v>
      </c>
      <c r="K3536" t="s">
        <v>38</v>
      </c>
      <c r="L3536" t="s">
        <v>129</v>
      </c>
      <c r="M3536" t="s">
        <v>83</v>
      </c>
      <c r="N3536" s="11" t="s">
        <v>84</v>
      </c>
      <c r="O3536" s="11" t="s">
        <v>2274</v>
      </c>
      <c r="P3536">
        <v>-2</v>
      </c>
      <c r="Q3536">
        <v>0</v>
      </c>
      <c r="R3536">
        <v>5529.4</v>
      </c>
      <c r="S3536">
        <v>0</v>
      </c>
      <c r="T3536">
        <v>5529.4</v>
      </c>
    </row>
    <row r="3537" spans="1:20" x14ac:dyDescent="0.25">
      <c r="A3537" t="s">
        <v>75</v>
      </c>
      <c r="B3537" t="s">
        <v>284</v>
      </c>
      <c r="C3537" t="s">
        <v>25</v>
      </c>
      <c r="D3537" t="s">
        <v>285</v>
      </c>
      <c r="E3537" t="s">
        <v>186</v>
      </c>
      <c r="F3537">
        <v>11730</v>
      </c>
      <c r="G3537" t="s">
        <v>1292</v>
      </c>
      <c r="H3537" t="s">
        <v>80</v>
      </c>
      <c r="I3537" t="s">
        <v>81</v>
      </c>
      <c r="J3537" t="s">
        <v>82</v>
      </c>
      <c r="K3537" t="s">
        <v>53</v>
      </c>
      <c r="L3537" t="s">
        <v>248</v>
      </c>
      <c r="M3537" t="s">
        <v>83</v>
      </c>
      <c r="N3537" s="11" t="s">
        <v>84</v>
      </c>
      <c r="O3537" s="11" t="s">
        <v>2274</v>
      </c>
      <c r="P3537">
        <v>-8</v>
      </c>
      <c r="Q3537">
        <v>0</v>
      </c>
      <c r="R3537">
        <v>13.12</v>
      </c>
      <c r="S3537">
        <v>0</v>
      </c>
      <c r="T3537">
        <v>13.12</v>
      </c>
    </row>
    <row r="3538" spans="1:20" x14ac:dyDescent="0.25">
      <c r="A3538" t="s">
        <v>75</v>
      </c>
      <c r="B3538" t="s">
        <v>171</v>
      </c>
      <c r="C3538" t="s">
        <v>23</v>
      </c>
      <c r="D3538" t="s">
        <v>513</v>
      </c>
      <c r="E3538" t="s">
        <v>176</v>
      </c>
      <c r="F3538">
        <v>98005</v>
      </c>
      <c r="G3538" t="s">
        <v>1852</v>
      </c>
      <c r="H3538" t="s">
        <v>80</v>
      </c>
      <c r="I3538" t="s">
        <v>81</v>
      </c>
      <c r="J3538" t="s">
        <v>82</v>
      </c>
      <c r="K3538" t="s">
        <v>42</v>
      </c>
      <c r="L3538" t="s">
        <v>91</v>
      </c>
      <c r="M3538" t="s">
        <v>83</v>
      </c>
      <c r="N3538" s="11" t="s">
        <v>84</v>
      </c>
      <c r="O3538" s="11" t="s">
        <v>2274</v>
      </c>
      <c r="P3538">
        <v>-5</v>
      </c>
      <c r="Q3538">
        <v>0</v>
      </c>
      <c r="R3538">
        <v>15.5</v>
      </c>
      <c r="S3538">
        <v>0</v>
      </c>
      <c r="T3538">
        <v>15.5</v>
      </c>
    </row>
    <row r="3539" spans="1:20" x14ac:dyDescent="0.25">
      <c r="A3539" t="s">
        <v>75</v>
      </c>
      <c r="B3539" t="s">
        <v>1595</v>
      </c>
      <c r="C3539" t="s">
        <v>26</v>
      </c>
      <c r="D3539" t="s">
        <v>745</v>
      </c>
      <c r="E3539" t="s">
        <v>180</v>
      </c>
      <c r="F3539">
        <v>30032</v>
      </c>
      <c r="G3539" t="s">
        <v>389</v>
      </c>
      <c r="H3539" t="s">
        <v>80</v>
      </c>
      <c r="I3539" t="s">
        <v>164</v>
      </c>
      <c r="J3539" t="s">
        <v>90</v>
      </c>
      <c r="K3539" t="s">
        <v>44</v>
      </c>
      <c r="L3539" t="s">
        <v>144</v>
      </c>
      <c r="M3539" t="s">
        <v>92</v>
      </c>
      <c r="N3539" s="11" t="s">
        <v>84</v>
      </c>
      <c r="O3539" s="11" t="s">
        <v>2274</v>
      </c>
      <c r="P3539">
        <v>0</v>
      </c>
      <c r="Q3539">
        <v>1</v>
      </c>
      <c r="R3539">
        <v>0</v>
      </c>
      <c r="S3539">
        <v>0</v>
      </c>
      <c r="T3539">
        <v>0</v>
      </c>
    </row>
    <row r="3540" spans="1:20" x14ac:dyDescent="0.25">
      <c r="A3540" t="s">
        <v>75</v>
      </c>
      <c r="B3540" t="s">
        <v>318</v>
      </c>
      <c r="C3540" t="s">
        <v>19</v>
      </c>
      <c r="D3540" t="s">
        <v>319</v>
      </c>
      <c r="E3540" t="s">
        <v>320</v>
      </c>
      <c r="F3540">
        <v>96753</v>
      </c>
      <c r="G3540" t="s">
        <v>983</v>
      </c>
      <c r="H3540" t="s">
        <v>80</v>
      </c>
      <c r="I3540" t="s">
        <v>281</v>
      </c>
      <c r="J3540" t="s">
        <v>90</v>
      </c>
      <c r="K3540" t="s">
        <v>38</v>
      </c>
      <c r="L3540" t="s">
        <v>129</v>
      </c>
      <c r="M3540" t="s">
        <v>92</v>
      </c>
      <c r="N3540" s="11" t="s">
        <v>84</v>
      </c>
      <c r="O3540" s="11" t="s">
        <v>2274</v>
      </c>
      <c r="P3540">
        <v>0</v>
      </c>
      <c r="Q3540">
        <v>1</v>
      </c>
      <c r="R3540">
        <v>0</v>
      </c>
      <c r="S3540">
        <v>36.590000000000003</v>
      </c>
      <c r="T3540">
        <v>-36.590000000000003</v>
      </c>
    </row>
    <row r="3541" spans="1:20" x14ac:dyDescent="0.25">
      <c r="A3541" t="s">
        <v>75</v>
      </c>
      <c r="B3541" t="s">
        <v>427</v>
      </c>
      <c r="C3541" t="s">
        <v>25</v>
      </c>
      <c r="D3541" t="s">
        <v>428</v>
      </c>
      <c r="E3541" t="s">
        <v>262</v>
      </c>
      <c r="F3541">
        <v>7026</v>
      </c>
      <c r="G3541" t="s">
        <v>115</v>
      </c>
      <c r="H3541" t="s">
        <v>80</v>
      </c>
      <c r="I3541" t="s">
        <v>281</v>
      </c>
      <c r="J3541" t="s">
        <v>90</v>
      </c>
      <c r="K3541" t="s">
        <v>42</v>
      </c>
      <c r="L3541" t="s">
        <v>91</v>
      </c>
      <c r="M3541" t="s">
        <v>92</v>
      </c>
      <c r="N3541" s="11" t="s">
        <v>84</v>
      </c>
      <c r="O3541" s="11" t="s">
        <v>2274</v>
      </c>
      <c r="P3541">
        <v>0</v>
      </c>
      <c r="Q3541">
        <v>45</v>
      </c>
      <c r="R3541">
        <v>0</v>
      </c>
      <c r="S3541">
        <v>441</v>
      </c>
      <c r="T3541">
        <v>-441</v>
      </c>
    </row>
    <row r="3542" spans="1:20" x14ac:dyDescent="0.25">
      <c r="A3542" t="s">
        <v>75</v>
      </c>
      <c r="B3542" t="s">
        <v>103</v>
      </c>
      <c r="C3542" t="s">
        <v>26</v>
      </c>
      <c r="D3542" t="s">
        <v>104</v>
      </c>
      <c r="E3542" t="s">
        <v>105</v>
      </c>
      <c r="F3542">
        <v>29420</v>
      </c>
      <c r="G3542" t="s">
        <v>947</v>
      </c>
      <c r="H3542" t="s">
        <v>80</v>
      </c>
      <c r="I3542" t="s">
        <v>281</v>
      </c>
      <c r="J3542" t="s">
        <v>82</v>
      </c>
      <c r="K3542" t="s">
        <v>53</v>
      </c>
      <c r="L3542" t="s">
        <v>165</v>
      </c>
      <c r="M3542" t="s">
        <v>83</v>
      </c>
      <c r="N3542" s="11" t="s">
        <v>84</v>
      </c>
      <c r="O3542" s="11" t="s">
        <v>2274</v>
      </c>
      <c r="P3542">
        <v>2</v>
      </c>
      <c r="Q3542">
        <v>0</v>
      </c>
      <c r="R3542">
        <v>192.06</v>
      </c>
      <c r="S3542">
        <v>0</v>
      </c>
      <c r="T3542">
        <v>192.06</v>
      </c>
    </row>
    <row r="3543" spans="1:20" x14ac:dyDescent="0.25">
      <c r="A3543" t="s">
        <v>75</v>
      </c>
      <c r="B3543" t="s">
        <v>1208</v>
      </c>
      <c r="C3543" t="s">
        <v>27</v>
      </c>
      <c r="D3543" t="s">
        <v>552</v>
      </c>
      <c r="E3543" t="s">
        <v>114</v>
      </c>
      <c r="F3543">
        <v>33610</v>
      </c>
      <c r="G3543" t="s">
        <v>1853</v>
      </c>
      <c r="H3543" t="s">
        <v>80</v>
      </c>
      <c r="I3543" t="s">
        <v>81</v>
      </c>
      <c r="J3543" t="s">
        <v>82</v>
      </c>
      <c r="K3543" t="s">
        <v>42</v>
      </c>
      <c r="L3543" t="s">
        <v>91</v>
      </c>
      <c r="M3543" t="s">
        <v>83</v>
      </c>
      <c r="N3543" s="11" t="s">
        <v>84</v>
      </c>
      <c r="O3543" s="11" t="s">
        <v>2274</v>
      </c>
      <c r="P3543">
        <v>-7</v>
      </c>
      <c r="Q3543">
        <v>0</v>
      </c>
      <c r="R3543">
        <v>180.6</v>
      </c>
      <c r="S3543">
        <v>0</v>
      </c>
      <c r="T3543">
        <v>180.6</v>
      </c>
    </row>
    <row r="3544" spans="1:20" x14ac:dyDescent="0.25">
      <c r="A3544" t="s">
        <v>75</v>
      </c>
      <c r="B3544" t="s">
        <v>750</v>
      </c>
      <c r="C3544" t="s">
        <v>22</v>
      </c>
      <c r="D3544" t="s">
        <v>751</v>
      </c>
      <c r="E3544" t="s">
        <v>78</v>
      </c>
      <c r="F3544">
        <v>19406</v>
      </c>
      <c r="G3544" t="s">
        <v>1239</v>
      </c>
      <c r="H3544" t="s">
        <v>80</v>
      </c>
      <c r="I3544" t="s">
        <v>281</v>
      </c>
      <c r="J3544" t="s">
        <v>82</v>
      </c>
      <c r="K3544" t="s">
        <v>42</v>
      </c>
      <c r="L3544" t="s">
        <v>91</v>
      </c>
      <c r="M3544" t="s">
        <v>83</v>
      </c>
      <c r="N3544" s="11" t="s">
        <v>84</v>
      </c>
      <c r="O3544" s="11" t="s">
        <v>2274</v>
      </c>
      <c r="P3544">
        <v>-49</v>
      </c>
      <c r="Q3544">
        <v>0</v>
      </c>
      <c r="R3544">
        <v>480.2</v>
      </c>
      <c r="S3544">
        <v>0</v>
      </c>
      <c r="T3544">
        <v>480.2</v>
      </c>
    </row>
    <row r="3545" spans="1:20" x14ac:dyDescent="0.25">
      <c r="A3545" t="s">
        <v>75</v>
      </c>
      <c r="B3545" t="s">
        <v>212</v>
      </c>
      <c r="C3545" t="s">
        <v>25</v>
      </c>
      <c r="D3545" t="s">
        <v>213</v>
      </c>
      <c r="E3545" t="s">
        <v>186</v>
      </c>
      <c r="F3545">
        <v>11803</v>
      </c>
      <c r="G3545" t="s">
        <v>181</v>
      </c>
      <c r="H3545" t="s">
        <v>80</v>
      </c>
      <c r="I3545" t="s">
        <v>81</v>
      </c>
      <c r="J3545" t="s">
        <v>82</v>
      </c>
      <c r="K3545" t="s">
        <v>38</v>
      </c>
      <c r="L3545" t="s">
        <v>111</v>
      </c>
      <c r="M3545" t="s">
        <v>83</v>
      </c>
      <c r="N3545" s="11" t="s">
        <v>84</v>
      </c>
      <c r="O3545" s="11" t="s">
        <v>2274</v>
      </c>
      <c r="P3545">
        <v>-1</v>
      </c>
      <c r="Q3545">
        <v>0</v>
      </c>
      <c r="R3545">
        <v>200.64</v>
      </c>
      <c r="S3545">
        <v>0</v>
      </c>
      <c r="T3545">
        <v>200.64</v>
      </c>
    </row>
    <row r="3546" spans="1:20" x14ac:dyDescent="0.25">
      <c r="A3546" t="s">
        <v>75</v>
      </c>
      <c r="B3546" t="s">
        <v>1417</v>
      </c>
      <c r="C3546" t="s">
        <v>27</v>
      </c>
      <c r="D3546" t="s">
        <v>1418</v>
      </c>
      <c r="E3546" t="s">
        <v>114</v>
      </c>
      <c r="F3546">
        <v>33157</v>
      </c>
      <c r="G3546" t="s">
        <v>173</v>
      </c>
      <c r="H3546" t="s">
        <v>80</v>
      </c>
      <c r="I3546" t="s">
        <v>81</v>
      </c>
      <c r="J3546" t="s">
        <v>82</v>
      </c>
      <c r="K3546" t="s">
        <v>36</v>
      </c>
      <c r="L3546" t="s">
        <v>36</v>
      </c>
      <c r="M3546" t="s">
        <v>83</v>
      </c>
      <c r="N3546" s="11" t="s">
        <v>84</v>
      </c>
      <c r="O3546" s="11" t="s">
        <v>2274</v>
      </c>
      <c r="P3546">
        <v>-2</v>
      </c>
      <c r="Q3546">
        <v>0</v>
      </c>
      <c r="R3546">
        <v>195.9</v>
      </c>
      <c r="S3546">
        <v>0</v>
      </c>
      <c r="T3546">
        <v>195.9</v>
      </c>
    </row>
    <row r="3547" spans="1:20" x14ac:dyDescent="0.25">
      <c r="A3547" t="s">
        <v>75</v>
      </c>
      <c r="B3547" t="s">
        <v>1067</v>
      </c>
      <c r="C3547" t="s">
        <v>18</v>
      </c>
      <c r="D3547" t="s">
        <v>1068</v>
      </c>
      <c r="E3547" t="s">
        <v>466</v>
      </c>
      <c r="F3547">
        <v>70810</v>
      </c>
      <c r="G3547" t="s">
        <v>110</v>
      </c>
      <c r="H3547" t="s">
        <v>80</v>
      </c>
      <c r="I3547" t="s">
        <v>81</v>
      </c>
      <c r="J3547" t="s">
        <v>90</v>
      </c>
      <c r="K3547" t="s">
        <v>38</v>
      </c>
      <c r="L3547" t="s">
        <v>111</v>
      </c>
      <c r="M3547" t="s">
        <v>92</v>
      </c>
      <c r="N3547" s="11" t="s">
        <v>84</v>
      </c>
      <c r="O3547" s="11" t="s">
        <v>2274</v>
      </c>
      <c r="P3547">
        <v>0</v>
      </c>
      <c r="Q3547">
        <v>0</v>
      </c>
      <c r="R3547">
        <v>0</v>
      </c>
      <c r="S3547">
        <v>-232.8</v>
      </c>
      <c r="T3547">
        <v>232.8</v>
      </c>
    </row>
    <row r="3548" spans="1:20" x14ac:dyDescent="0.25">
      <c r="A3548" t="s">
        <v>75</v>
      </c>
      <c r="B3548" t="s">
        <v>410</v>
      </c>
      <c r="C3548" t="s">
        <v>18</v>
      </c>
      <c r="D3548" t="s">
        <v>363</v>
      </c>
      <c r="E3548" t="s">
        <v>191</v>
      </c>
      <c r="F3548">
        <v>78729</v>
      </c>
      <c r="G3548" t="s">
        <v>761</v>
      </c>
      <c r="H3548" t="s">
        <v>80</v>
      </c>
      <c r="I3548" t="s">
        <v>164</v>
      </c>
      <c r="J3548" t="s">
        <v>90</v>
      </c>
      <c r="K3548" t="s">
        <v>38</v>
      </c>
      <c r="L3548" t="s">
        <v>129</v>
      </c>
      <c r="M3548" t="s">
        <v>92</v>
      </c>
      <c r="N3548" s="11" t="s">
        <v>84</v>
      </c>
      <c r="O3548" s="11" t="s">
        <v>2274</v>
      </c>
      <c r="P3548">
        <v>0</v>
      </c>
      <c r="Q3548">
        <v>1</v>
      </c>
      <c r="R3548">
        <v>0</v>
      </c>
      <c r="S3548">
        <v>47.1</v>
      </c>
      <c r="T3548">
        <v>-47.1</v>
      </c>
    </row>
    <row r="3549" spans="1:20" x14ac:dyDescent="0.25">
      <c r="A3549" t="s">
        <v>75</v>
      </c>
      <c r="B3549" t="s">
        <v>403</v>
      </c>
      <c r="C3549" t="s">
        <v>28</v>
      </c>
      <c r="D3549" t="s">
        <v>294</v>
      </c>
      <c r="E3549" t="s">
        <v>295</v>
      </c>
      <c r="F3549">
        <v>84107</v>
      </c>
      <c r="G3549" t="s">
        <v>110</v>
      </c>
      <c r="H3549" t="s">
        <v>80</v>
      </c>
      <c r="I3549" t="s">
        <v>81</v>
      </c>
      <c r="J3549" t="s">
        <v>90</v>
      </c>
      <c r="K3549" t="s">
        <v>38</v>
      </c>
      <c r="L3549" t="s">
        <v>111</v>
      </c>
      <c r="M3549" t="s">
        <v>92</v>
      </c>
      <c r="N3549" s="11" t="s">
        <v>84</v>
      </c>
      <c r="O3549" s="11" t="s">
        <v>2274</v>
      </c>
      <c r="P3549">
        <v>0</v>
      </c>
      <c r="Q3549">
        <v>3</v>
      </c>
      <c r="R3549">
        <v>0</v>
      </c>
      <c r="S3549">
        <v>314.27999999999997</v>
      </c>
      <c r="T3549">
        <v>-314.27999999999997</v>
      </c>
    </row>
    <row r="3550" spans="1:20" x14ac:dyDescent="0.25">
      <c r="A3550" t="s">
        <v>75</v>
      </c>
      <c r="B3550" t="s">
        <v>316</v>
      </c>
      <c r="C3550" t="s">
        <v>27</v>
      </c>
      <c r="D3550" t="s">
        <v>237</v>
      </c>
      <c r="E3550" t="s">
        <v>114</v>
      </c>
      <c r="F3550">
        <v>34240</v>
      </c>
      <c r="G3550" t="s">
        <v>1855</v>
      </c>
      <c r="H3550" t="s">
        <v>80</v>
      </c>
      <c r="I3550" t="s">
        <v>81</v>
      </c>
      <c r="J3550" t="s">
        <v>90</v>
      </c>
      <c r="K3550" t="s">
        <v>42</v>
      </c>
      <c r="L3550" t="s">
        <v>91</v>
      </c>
      <c r="M3550" t="s">
        <v>188</v>
      </c>
      <c r="N3550" s="11" t="s">
        <v>84</v>
      </c>
      <c r="O3550" s="11" t="s">
        <v>2274</v>
      </c>
      <c r="P3550">
        <v>0</v>
      </c>
      <c r="Q3550">
        <v>60</v>
      </c>
      <c r="R3550">
        <v>0</v>
      </c>
      <c r="S3550">
        <v>3159.5</v>
      </c>
      <c r="T3550">
        <v>-3159.5</v>
      </c>
    </row>
    <row r="3551" spans="1:20" x14ac:dyDescent="0.25">
      <c r="A3551" t="s">
        <v>75</v>
      </c>
      <c r="B3551" t="s">
        <v>877</v>
      </c>
      <c r="C3551" t="s">
        <v>29</v>
      </c>
      <c r="D3551" t="s">
        <v>613</v>
      </c>
      <c r="E3551" t="s">
        <v>142</v>
      </c>
      <c r="F3551">
        <v>48083</v>
      </c>
      <c r="G3551" t="s">
        <v>280</v>
      </c>
      <c r="H3551" t="s">
        <v>80</v>
      </c>
      <c r="I3551" t="s">
        <v>281</v>
      </c>
      <c r="J3551" t="s">
        <v>82</v>
      </c>
      <c r="K3551" t="s">
        <v>37</v>
      </c>
      <c r="L3551" t="s">
        <v>282</v>
      </c>
      <c r="M3551" t="s">
        <v>83</v>
      </c>
      <c r="N3551" s="11" t="s">
        <v>84</v>
      </c>
      <c r="O3551" s="11" t="s">
        <v>2274</v>
      </c>
      <c r="P3551">
        <v>0</v>
      </c>
      <c r="Q3551">
        <v>4</v>
      </c>
      <c r="R3551">
        <v>0</v>
      </c>
      <c r="S3551">
        <v>168</v>
      </c>
      <c r="T3551">
        <v>-168</v>
      </c>
    </row>
    <row r="3552" spans="1:20" x14ac:dyDescent="0.25">
      <c r="A3552" t="s">
        <v>75</v>
      </c>
      <c r="B3552" t="s">
        <v>403</v>
      </c>
      <c r="C3552" t="s">
        <v>28</v>
      </c>
      <c r="D3552" t="s">
        <v>294</v>
      </c>
      <c r="E3552" t="s">
        <v>295</v>
      </c>
      <c r="F3552">
        <v>84107</v>
      </c>
      <c r="G3552" t="s">
        <v>604</v>
      </c>
      <c r="H3552" t="s">
        <v>80</v>
      </c>
      <c r="I3552" t="s">
        <v>81</v>
      </c>
      <c r="J3552" t="s">
        <v>90</v>
      </c>
      <c r="K3552" t="s">
        <v>37</v>
      </c>
      <c r="L3552" t="s">
        <v>605</v>
      </c>
      <c r="M3552" t="s">
        <v>92</v>
      </c>
      <c r="N3552" s="11" t="s">
        <v>84</v>
      </c>
      <c r="O3552" s="11" t="s">
        <v>2274</v>
      </c>
      <c r="P3552">
        <v>0</v>
      </c>
      <c r="Q3552">
        <v>37</v>
      </c>
      <c r="R3552">
        <v>0</v>
      </c>
      <c r="S3552">
        <v>498.96</v>
      </c>
      <c r="T3552">
        <v>-498.96</v>
      </c>
    </row>
    <row r="3553" spans="1:20" x14ac:dyDescent="0.25">
      <c r="A3553" t="s">
        <v>75</v>
      </c>
      <c r="B3553" t="s">
        <v>383</v>
      </c>
      <c r="C3553" t="s">
        <v>25</v>
      </c>
      <c r="D3553" t="s">
        <v>384</v>
      </c>
      <c r="E3553" t="s">
        <v>186</v>
      </c>
      <c r="F3553">
        <v>11968</v>
      </c>
      <c r="G3553" t="s">
        <v>202</v>
      </c>
      <c r="H3553" t="s">
        <v>80</v>
      </c>
      <c r="I3553" t="s">
        <v>81</v>
      </c>
      <c r="J3553" t="s">
        <v>90</v>
      </c>
      <c r="K3553" t="s">
        <v>42</v>
      </c>
      <c r="L3553" t="s">
        <v>91</v>
      </c>
      <c r="M3553" t="s">
        <v>188</v>
      </c>
      <c r="N3553" s="11" t="s">
        <v>84</v>
      </c>
      <c r="O3553" s="11" t="s">
        <v>2274</v>
      </c>
      <c r="P3553">
        <v>0</v>
      </c>
      <c r="Q3553">
        <v>4</v>
      </c>
      <c r="R3553">
        <v>0</v>
      </c>
      <c r="S3553">
        <v>33</v>
      </c>
      <c r="T3553">
        <v>-33</v>
      </c>
    </row>
    <row r="3554" spans="1:20" x14ac:dyDescent="0.25">
      <c r="A3554" t="s">
        <v>75</v>
      </c>
      <c r="B3554" t="s">
        <v>1856</v>
      </c>
      <c r="C3554" t="s">
        <v>23</v>
      </c>
      <c r="D3554" t="s">
        <v>1857</v>
      </c>
      <c r="E3554" t="s">
        <v>176</v>
      </c>
      <c r="F3554">
        <v>99019</v>
      </c>
      <c r="G3554" t="s">
        <v>1643</v>
      </c>
      <c r="H3554" t="s">
        <v>80</v>
      </c>
      <c r="I3554" t="s">
        <v>281</v>
      </c>
      <c r="J3554" t="s">
        <v>82</v>
      </c>
      <c r="K3554" t="s">
        <v>53</v>
      </c>
      <c r="L3554" t="s">
        <v>165</v>
      </c>
      <c r="M3554" t="s">
        <v>83</v>
      </c>
      <c r="N3554" s="11" t="s">
        <v>84</v>
      </c>
      <c r="O3554" s="11" t="s">
        <v>2274</v>
      </c>
      <c r="P3554">
        <v>-4</v>
      </c>
      <c r="Q3554">
        <v>0</v>
      </c>
      <c r="R3554">
        <v>3870.3</v>
      </c>
      <c r="S3554">
        <v>0</v>
      </c>
      <c r="T3554">
        <v>3870.3</v>
      </c>
    </row>
    <row r="3555" spans="1:20" x14ac:dyDescent="0.25">
      <c r="A3555" t="s">
        <v>75</v>
      </c>
      <c r="B3555" t="s">
        <v>120</v>
      </c>
      <c r="C3555" t="s">
        <v>22</v>
      </c>
      <c r="D3555" t="s">
        <v>121</v>
      </c>
      <c r="E3555" t="s">
        <v>122</v>
      </c>
      <c r="F3555">
        <v>20910</v>
      </c>
      <c r="G3555" t="s">
        <v>348</v>
      </c>
      <c r="H3555" t="s">
        <v>80</v>
      </c>
      <c r="I3555" t="s">
        <v>81</v>
      </c>
      <c r="J3555" t="s">
        <v>90</v>
      </c>
      <c r="K3555" t="s">
        <v>53</v>
      </c>
      <c r="L3555" t="s">
        <v>193</v>
      </c>
      <c r="M3555" t="s">
        <v>92</v>
      </c>
      <c r="N3555" s="11" t="s">
        <v>84</v>
      </c>
      <c r="O3555" s="11" t="s">
        <v>2274</v>
      </c>
      <c r="P3555">
        <v>0</v>
      </c>
      <c r="Q3555">
        <v>13</v>
      </c>
      <c r="R3555">
        <v>0</v>
      </c>
      <c r="S3555">
        <v>1961.5</v>
      </c>
      <c r="T3555">
        <v>-1961.5</v>
      </c>
    </row>
    <row r="3556" spans="1:20" x14ac:dyDescent="0.25">
      <c r="A3556" t="s">
        <v>75</v>
      </c>
      <c r="B3556" t="s">
        <v>120</v>
      </c>
      <c r="C3556" t="s">
        <v>22</v>
      </c>
      <c r="D3556" t="s">
        <v>121</v>
      </c>
      <c r="E3556" t="s">
        <v>122</v>
      </c>
      <c r="F3556">
        <v>20910</v>
      </c>
      <c r="G3556" t="s">
        <v>1656</v>
      </c>
      <c r="H3556" t="s">
        <v>80</v>
      </c>
      <c r="I3556" t="s">
        <v>281</v>
      </c>
      <c r="J3556" t="s">
        <v>90</v>
      </c>
      <c r="K3556" t="s">
        <v>42</v>
      </c>
      <c r="L3556" t="s">
        <v>91</v>
      </c>
      <c r="M3556" t="s">
        <v>92</v>
      </c>
      <c r="N3556" s="11" t="s">
        <v>84</v>
      </c>
      <c r="O3556" s="11" t="s">
        <v>2274</v>
      </c>
      <c r="P3556">
        <v>0</v>
      </c>
      <c r="Q3556">
        <v>4</v>
      </c>
      <c r="R3556">
        <v>0</v>
      </c>
      <c r="S3556">
        <v>12.4</v>
      </c>
      <c r="T3556">
        <v>-12.4</v>
      </c>
    </row>
    <row r="3557" spans="1:20" x14ac:dyDescent="0.25">
      <c r="A3557" t="s">
        <v>75</v>
      </c>
      <c r="B3557" t="s">
        <v>2139</v>
      </c>
      <c r="C3557" t="s">
        <v>28</v>
      </c>
      <c r="D3557" t="s">
        <v>1012</v>
      </c>
      <c r="E3557" t="s">
        <v>295</v>
      </c>
      <c r="F3557">
        <v>84098</v>
      </c>
      <c r="G3557" t="s">
        <v>308</v>
      </c>
      <c r="H3557" t="s">
        <v>80</v>
      </c>
      <c r="I3557" t="s">
        <v>281</v>
      </c>
      <c r="J3557" t="s">
        <v>90</v>
      </c>
      <c r="K3557" t="s">
        <v>53</v>
      </c>
      <c r="L3557" t="s">
        <v>165</v>
      </c>
      <c r="M3557" t="s">
        <v>92</v>
      </c>
      <c r="N3557" s="11" t="s">
        <v>84</v>
      </c>
      <c r="O3557" s="11" t="s">
        <v>2274</v>
      </c>
      <c r="P3557">
        <v>0</v>
      </c>
      <c r="Q3557">
        <v>10</v>
      </c>
      <c r="R3557">
        <v>0</v>
      </c>
      <c r="S3557">
        <v>970</v>
      </c>
      <c r="T3557">
        <v>-970</v>
      </c>
    </row>
    <row r="3558" spans="1:20" x14ac:dyDescent="0.25">
      <c r="A3558" t="s">
        <v>75</v>
      </c>
      <c r="B3558" t="s">
        <v>153</v>
      </c>
      <c r="C3558" t="s">
        <v>19</v>
      </c>
      <c r="D3558" t="s">
        <v>154</v>
      </c>
      <c r="E3558" t="s">
        <v>155</v>
      </c>
      <c r="F3558">
        <v>89148</v>
      </c>
      <c r="G3558" t="s">
        <v>202</v>
      </c>
      <c r="H3558" t="s">
        <v>80</v>
      </c>
      <c r="I3558" t="s">
        <v>81</v>
      </c>
      <c r="J3558" t="s">
        <v>90</v>
      </c>
      <c r="K3558" t="s">
        <v>42</v>
      </c>
      <c r="L3558" t="s">
        <v>91</v>
      </c>
      <c r="M3558" t="s">
        <v>188</v>
      </c>
      <c r="N3558" s="11" t="s">
        <v>84</v>
      </c>
      <c r="O3558" s="11" t="s">
        <v>2274</v>
      </c>
      <c r="P3558">
        <v>0</v>
      </c>
      <c r="Q3558">
        <v>117</v>
      </c>
      <c r="R3558">
        <v>0</v>
      </c>
      <c r="S3558">
        <v>709.67</v>
      </c>
      <c r="T3558">
        <v>-709.67</v>
      </c>
    </row>
    <row r="3559" spans="1:20" x14ac:dyDescent="0.25">
      <c r="A3559" t="s">
        <v>75</v>
      </c>
      <c r="B3559" t="s">
        <v>112</v>
      </c>
      <c r="C3559" t="s">
        <v>27</v>
      </c>
      <c r="D3559" t="s">
        <v>113</v>
      </c>
      <c r="E3559" t="s">
        <v>114</v>
      </c>
      <c r="F3559">
        <v>32256</v>
      </c>
      <c r="G3559" t="s">
        <v>324</v>
      </c>
      <c r="H3559" t="s">
        <v>80</v>
      </c>
      <c r="I3559" t="s">
        <v>81</v>
      </c>
      <c r="J3559" t="s">
        <v>90</v>
      </c>
      <c r="K3559" t="s">
        <v>36</v>
      </c>
      <c r="L3559" t="s">
        <v>36</v>
      </c>
      <c r="M3559" t="s">
        <v>92</v>
      </c>
      <c r="N3559" s="11" t="s">
        <v>84</v>
      </c>
      <c r="O3559" s="11" t="s">
        <v>2274</v>
      </c>
      <c r="P3559">
        <v>0</v>
      </c>
      <c r="Q3559">
        <v>4</v>
      </c>
      <c r="R3559">
        <v>0</v>
      </c>
      <c r="S3559">
        <v>356.24</v>
      </c>
      <c r="T3559">
        <v>-356.24</v>
      </c>
    </row>
    <row r="3560" spans="1:20" x14ac:dyDescent="0.25">
      <c r="A3560" t="s">
        <v>75</v>
      </c>
      <c r="B3560" t="s">
        <v>120</v>
      </c>
      <c r="C3560" t="s">
        <v>22</v>
      </c>
      <c r="D3560" t="s">
        <v>121</v>
      </c>
      <c r="E3560" t="s">
        <v>122</v>
      </c>
      <c r="F3560">
        <v>20910</v>
      </c>
      <c r="G3560" t="s">
        <v>797</v>
      </c>
      <c r="H3560" t="s">
        <v>80</v>
      </c>
      <c r="I3560" t="s">
        <v>281</v>
      </c>
      <c r="J3560" t="s">
        <v>90</v>
      </c>
      <c r="K3560" t="s">
        <v>42</v>
      </c>
      <c r="L3560" t="s">
        <v>91</v>
      </c>
      <c r="M3560" t="s">
        <v>188</v>
      </c>
      <c r="N3560" s="11" t="s">
        <v>84</v>
      </c>
      <c r="O3560" s="11" t="s">
        <v>2274</v>
      </c>
      <c r="P3560">
        <v>0</v>
      </c>
      <c r="Q3560">
        <v>12</v>
      </c>
      <c r="R3560">
        <v>0</v>
      </c>
      <c r="S3560">
        <v>198.76</v>
      </c>
      <c r="T3560">
        <v>-198.76</v>
      </c>
    </row>
    <row r="3561" spans="1:20" x14ac:dyDescent="0.25">
      <c r="A3561" t="s">
        <v>75</v>
      </c>
      <c r="B3561" t="s">
        <v>494</v>
      </c>
      <c r="C3561" t="s">
        <v>27</v>
      </c>
      <c r="D3561" t="s">
        <v>495</v>
      </c>
      <c r="E3561" t="s">
        <v>114</v>
      </c>
      <c r="F3561">
        <v>33619</v>
      </c>
      <c r="G3561" t="s">
        <v>324</v>
      </c>
      <c r="H3561" t="s">
        <v>80</v>
      </c>
      <c r="I3561" t="s">
        <v>81</v>
      </c>
      <c r="J3561" t="s">
        <v>90</v>
      </c>
      <c r="K3561" t="s">
        <v>36</v>
      </c>
      <c r="L3561" t="s">
        <v>36</v>
      </c>
      <c r="M3561" t="s">
        <v>92</v>
      </c>
      <c r="N3561" s="11" t="s">
        <v>84</v>
      </c>
      <c r="O3561" s="11" t="s">
        <v>2274</v>
      </c>
      <c r="P3561">
        <v>0</v>
      </c>
      <c r="Q3561">
        <v>2</v>
      </c>
      <c r="R3561">
        <v>-578.89</v>
      </c>
      <c r="S3561">
        <v>178.1</v>
      </c>
      <c r="T3561">
        <v>-756.99</v>
      </c>
    </row>
    <row r="3562" spans="1:20" x14ac:dyDescent="0.25">
      <c r="A3562" t="s">
        <v>75</v>
      </c>
      <c r="B3562" t="s">
        <v>783</v>
      </c>
      <c r="C3562" t="s">
        <v>22</v>
      </c>
      <c r="D3562" t="s">
        <v>784</v>
      </c>
      <c r="E3562" t="s">
        <v>122</v>
      </c>
      <c r="F3562">
        <v>20852</v>
      </c>
      <c r="G3562" t="s">
        <v>2199</v>
      </c>
      <c r="H3562" t="s">
        <v>80</v>
      </c>
      <c r="I3562" t="s">
        <v>81</v>
      </c>
      <c r="J3562" t="s">
        <v>82</v>
      </c>
      <c r="K3562" t="s">
        <v>53</v>
      </c>
      <c r="L3562" t="s">
        <v>657</v>
      </c>
      <c r="M3562" t="s">
        <v>83</v>
      </c>
      <c r="N3562" s="11" t="s">
        <v>84</v>
      </c>
      <c r="O3562" s="11" t="s">
        <v>2274</v>
      </c>
      <c r="P3562">
        <v>12</v>
      </c>
      <c r="Q3562">
        <v>0</v>
      </c>
      <c r="R3562">
        <v>12.6</v>
      </c>
      <c r="S3562">
        <v>0</v>
      </c>
      <c r="T3562">
        <v>12.6</v>
      </c>
    </row>
    <row r="3563" spans="1:20" x14ac:dyDescent="0.25">
      <c r="A3563" t="s">
        <v>75</v>
      </c>
      <c r="B3563" t="s">
        <v>189</v>
      </c>
      <c r="C3563" t="s">
        <v>18</v>
      </c>
      <c r="D3563" t="s">
        <v>190</v>
      </c>
      <c r="E3563" t="s">
        <v>191</v>
      </c>
      <c r="F3563">
        <v>76262</v>
      </c>
      <c r="G3563" t="s">
        <v>254</v>
      </c>
      <c r="H3563" t="s">
        <v>80</v>
      </c>
      <c r="I3563" t="s">
        <v>81</v>
      </c>
      <c r="J3563" t="s">
        <v>82</v>
      </c>
      <c r="K3563" t="s">
        <v>42</v>
      </c>
      <c r="L3563" t="s">
        <v>91</v>
      </c>
      <c r="M3563" t="s">
        <v>83</v>
      </c>
      <c r="N3563" s="11" t="s">
        <v>84</v>
      </c>
      <c r="O3563" s="11" t="s">
        <v>2274</v>
      </c>
      <c r="P3563">
        <v>3</v>
      </c>
      <c r="Q3563">
        <v>0</v>
      </c>
      <c r="R3563">
        <v>2293.48</v>
      </c>
      <c r="S3563">
        <v>0</v>
      </c>
      <c r="T3563">
        <v>2293.48</v>
      </c>
    </row>
    <row r="3564" spans="1:20" x14ac:dyDescent="0.25">
      <c r="A3564" t="s">
        <v>75</v>
      </c>
      <c r="B3564" t="s">
        <v>655</v>
      </c>
      <c r="C3564" t="s">
        <v>19</v>
      </c>
      <c r="D3564" t="s">
        <v>195</v>
      </c>
      <c r="E3564" t="s">
        <v>147</v>
      </c>
      <c r="F3564">
        <v>85295</v>
      </c>
      <c r="G3564" t="s">
        <v>1022</v>
      </c>
      <c r="H3564" t="s">
        <v>80</v>
      </c>
      <c r="I3564" t="s">
        <v>81</v>
      </c>
      <c r="J3564" t="s">
        <v>90</v>
      </c>
      <c r="K3564" t="s">
        <v>42</v>
      </c>
      <c r="L3564" t="s">
        <v>91</v>
      </c>
      <c r="M3564" t="s">
        <v>92</v>
      </c>
      <c r="N3564" s="11" t="s">
        <v>84</v>
      </c>
      <c r="O3564" s="11" t="s">
        <v>2274</v>
      </c>
      <c r="P3564">
        <v>0</v>
      </c>
      <c r="Q3564">
        <v>12</v>
      </c>
      <c r="R3564">
        <v>0</v>
      </c>
      <c r="S3564">
        <v>39</v>
      </c>
      <c r="T3564">
        <v>-39</v>
      </c>
    </row>
    <row r="3565" spans="1:20" x14ac:dyDescent="0.25">
      <c r="A3565" t="s">
        <v>75</v>
      </c>
      <c r="B3565" t="s">
        <v>776</v>
      </c>
      <c r="C3565" t="s">
        <v>20</v>
      </c>
      <c r="D3565" t="s">
        <v>777</v>
      </c>
      <c r="E3565" t="s">
        <v>186</v>
      </c>
      <c r="F3565">
        <v>12526</v>
      </c>
      <c r="G3565" t="s">
        <v>202</v>
      </c>
      <c r="H3565" t="s">
        <v>80</v>
      </c>
      <c r="I3565" t="s">
        <v>81</v>
      </c>
      <c r="J3565" t="s">
        <v>90</v>
      </c>
      <c r="K3565" t="s">
        <v>42</v>
      </c>
      <c r="L3565" t="s">
        <v>91</v>
      </c>
      <c r="M3565" t="s">
        <v>188</v>
      </c>
      <c r="N3565" s="11" t="s">
        <v>84</v>
      </c>
      <c r="O3565" s="11" t="s">
        <v>2274</v>
      </c>
      <c r="P3565">
        <v>0</v>
      </c>
      <c r="Q3565">
        <v>24</v>
      </c>
      <c r="R3565">
        <v>0</v>
      </c>
      <c r="S3565">
        <v>183.6</v>
      </c>
      <c r="T3565">
        <v>-183.6</v>
      </c>
    </row>
    <row r="3566" spans="1:20" x14ac:dyDescent="0.25">
      <c r="A3566" t="s">
        <v>75</v>
      </c>
      <c r="B3566" t="s">
        <v>1119</v>
      </c>
      <c r="C3566" t="s">
        <v>22</v>
      </c>
      <c r="D3566" t="s">
        <v>414</v>
      </c>
      <c r="E3566" t="s">
        <v>415</v>
      </c>
      <c r="F3566">
        <v>19803</v>
      </c>
      <c r="G3566" t="s">
        <v>309</v>
      </c>
      <c r="H3566" t="s">
        <v>80</v>
      </c>
      <c r="I3566" t="s">
        <v>281</v>
      </c>
      <c r="J3566" t="s">
        <v>90</v>
      </c>
      <c r="K3566" t="s">
        <v>42</v>
      </c>
      <c r="L3566" t="s">
        <v>91</v>
      </c>
      <c r="M3566" t="s">
        <v>92</v>
      </c>
      <c r="N3566" s="11" t="s">
        <v>84</v>
      </c>
      <c r="O3566" s="11" t="s">
        <v>2274</v>
      </c>
      <c r="P3566">
        <v>0</v>
      </c>
      <c r="Q3566">
        <v>7</v>
      </c>
      <c r="R3566">
        <v>0</v>
      </c>
      <c r="S3566">
        <v>87.5</v>
      </c>
      <c r="T3566">
        <v>-87.5</v>
      </c>
    </row>
    <row r="3567" spans="1:20" x14ac:dyDescent="0.25">
      <c r="A3567" t="s">
        <v>75</v>
      </c>
      <c r="B3567" t="s">
        <v>758</v>
      </c>
      <c r="C3567" t="s">
        <v>22</v>
      </c>
      <c r="D3567" t="s">
        <v>759</v>
      </c>
      <c r="E3567" t="s">
        <v>78</v>
      </c>
      <c r="F3567">
        <v>19087</v>
      </c>
      <c r="G3567" t="s">
        <v>1860</v>
      </c>
      <c r="H3567" t="s">
        <v>80</v>
      </c>
      <c r="I3567" t="s">
        <v>81</v>
      </c>
      <c r="J3567" t="s">
        <v>365</v>
      </c>
      <c r="K3567" t="s">
        <v>47</v>
      </c>
      <c r="L3567" t="s">
        <v>509</v>
      </c>
      <c r="M3567" t="s">
        <v>229</v>
      </c>
      <c r="N3567" s="11" t="s">
        <v>84</v>
      </c>
      <c r="O3567" s="11" t="s">
        <v>2274</v>
      </c>
      <c r="P3567">
        <v>10</v>
      </c>
      <c r="Q3567">
        <v>0</v>
      </c>
      <c r="R3567">
        <v>246</v>
      </c>
      <c r="S3567">
        <v>0</v>
      </c>
      <c r="T3567">
        <v>246</v>
      </c>
    </row>
    <row r="3568" spans="1:20" x14ac:dyDescent="0.25">
      <c r="A3568" t="s">
        <v>75</v>
      </c>
      <c r="B3568" t="s">
        <v>847</v>
      </c>
      <c r="C3568" t="s">
        <v>26</v>
      </c>
      <c r="D3568" t="s">
        <v>848</v>
      </c>
      <c r="E3568" t="s">
        <v>105</v>
      </c>
      <c r="F3568">
        <v>29910</v>
      </c>
      <c r="G3568" t="s">
        <v>801</v>
      </c>
      <c r="H3568" t="s">
        <v>80</v>
      </c>
      <c r="I3568" t="s">
        <v>81</v>
      </c>
      <c r="J3568" t="s">
        <v>82</v>
      </c>
      <c r="K3568" t="s">
        <v>42</v>
      </c>
      <c r="L3568" t="s">
        <v>91</v>
      </c>
      <c r="M3568" t="s">
        <v>83</v>
      </c>
      <c r="N3568" s="11" t="s">
        <v>84</v>
      </c>
      <c r="O3568" s="11" t="s">
        <v>2274</v>
      </c>
      <c r="P3568">
        <v>-1</v>
      </c>
      <c r="Q3568">
        <v>0</v>
      </c>
      <c r="R3568">
        <v>119.75</v>
      </c>
      <c r="S3568">
        <v>0</v>
      </c>
      <c r="T3568">
        <v>119.75</v>
      </c>
    </row>
    <row r="3569" spans="1:20" x14ac:dyDescent="0.25">
      <c r="A3569" t="s">
        <v>75</v>
      </c>
      <c r="B3569" t="s">
        <v>842</v>
      </c>
      <c r="C3569" t="s">
        <v>30</v>
      </c>
      <c r="D3569" t="s">
        <v>843</v>
      </c>
      <c r="E3569" t="s">
        <v>640</v>
      </c>
      <c r="F3569">
        <v>60612</v>
      </c>
      <c r="G3569" t="s">
        <v>292</v>
      </c>
      <c r="H3569" t="s">
        <v>80</v>
      </c>
      <c r="I3569" t="s">
        <v>81</v>
      </c>
      <c r="J3569" t="s">
        <v>82</v>
      </c>
      <c r="K3569" t="s">
        <v>38</v>
      </c>
      <c r="L3569" t="s">
        <v>111</v>
      </c>
      <c r="M3569" t="s">
        <v>83</v>
      </c>
      <c r="N3569" s="11" t="s">
        <v>84</v>
      </c>
      <c r="O3569" s="11" t="s">
        <v>2274</v>
      </c>
      <c r="P3569">
        <v>-2</v>
      </c>
      <c r="Q3569">
        <v>0</v>
      </c>
      <c r="R3569">
        <v>285.89999999999998</v>
      </c>
      <c r="S3569">
        <v>0</v>
      </c>
      <c r="T3569">
        <v>285.89999999999998</v>
      </c>
    </row>
    <row r="3570" spans="1:20" x14ac:dyDescent="0.25">
      <c r="A3570" t="s">
        <v>75</v>
      </c>
      <c r="B3570" t="s">
        <v>331</v>
      </c>
      <c r="C3570" t="s">
        <v>18</v>
      </c>
      <c r="D3570" t="s">
        <v>332</v>
      </c>
      <c r="E3570" t="s">
        <v>333</v>
      </c>
      <c r="F3570">
        <v>72405</v>
      </c>
      <c r="G3570" t="s">
        <v>367</v>
      </c>
      <c r="H3570" t="s">
        <v>80</v>
      </c>
      <c r="I3570" t="s">
        <v>89</v>
      </c>
      <c r="J3570" t="s">
        <v>82</v>
      </c>
      <c r="K3570" t="s">
        <v>53</v>
      </c>
      <c r="L3570" t="s">
        <v>368</v>
      </c>
      <c r="M3570" t="s">
        <v>83</v>
      </c>
      <c r="N3570" s="11" t="s">
        <v>84</v>
      </c>
      <c r="O3570" s="11" t="s">
        <v>2274</v>
      </c>
      <c r="P3570">
        <v>-26</v>
      </c>
      <c r="Q3570">
        <v>0</v>
      </c>
      <c r="R3570">
        <v>2466.36</v>
      </c>
      <c r="S3570">
        <v>0</v>
      </c>
      <c r="T3570">
        <v>2466.36</v>
      </c>
    </row>
    <row r="3571" spans="1:20" x14ac:dyDescent="0.25">
      <c r="A3571" t="s">
        <v>75</v>
      </c>
      <c r="B3571" t="s">
        <v>483</v>
      </c>
      <c r="C3571" t="s">
        <v>18</v>
      </c>
      <c r="D3571" t="s">
        <v>332</v>
      </c>
      <c r="E3571" t="s">
        <v>333</v>
      </c>
      <c r="F3571">
        <v>72401</v>
      </c>
      <c r="G3571" t="s">
        <v>309</v>
      </c>
      <c r="H3571" t="s">
        <v>80</v>
      </c>
      <c r="I3571" t="s">
        <v>281</v>
      </c>
      <c r="J3571" t="s">
        <v>90</v>
      </c>
      <c r="K3571" t="s">
        <v>42</v>
      </c>
      <c r="L3571" t="s">
        <v>91</v>
      </c>
      <c r="M3571" t="s">
        <v>92</v>
      </c>
      <c r="N3571" s="11" t="s">
        <v>84</v>
      </c>
      <c r="O3571" s="11" t="s">
        <v>2274</v>
      </c>
      <c r="P3571">
        <v>0</v>
      </c>
      <c r="Q3571">
        <v>40</v>
      </c>
      <c r="R3571">
        <v>0</v>
      </c>
      <c r="S3571">
        <v>448</v>
      </c>
      <c r="T3571">
        <v>-448</v>
      </c>
    </row>
    <row r="3572" spans="1:20" x14ac:dyDescent="0.25">
      <c r="A3572" t="s">
        <v>75</v>
      </c>
      <c r="B3572" t="s">
        <v>1201</v>
      </c>
      <c r="C3572" t="s">
        <v>27</v>
      </c>
      <c r="D3572" t="s">
        <v>1202</v>
      </c>
      <c r="E3572" t="s">
        <v>1203</v>
      </c>
      <c r="F3572">
        <v>966</v>
      </c>
      <c r="G3572" t="s">
        <v>247</v>
      </c>
      <c r="H3572" t="s">
        <v>80</v>
      </c>
      <c r="I3572" t="s">
        <v>81</v>
      </c>
      <c r="J3572" t="s">
        <v>90</v>
      </c>
      <c r="K3572" t="s">
        <v>53</v>
      </c>
      <c r="L3572" t="s">
        <v>248</v>
      </c>
      <c r="M3572" t="s">
        <v>92</v>
      </c>
      <c r="N3572" s="11" t="s">
        <v>84</v>
      </c>
      <c r="O3572" s="11" t="s">
        <v>2274</v>
      </c>
      <c r="P3572">
        <v>0</v>
      </c>
      <c r="Q3572">
        <v>16</v>
      </c>
      <c r="R3572">
        <v>0</v>
      </c>
      <c r="S3572">
        <v>55.2</v>
      </c>
      <c r="T3572">
        <v>-55.2</v>
      </c>
    </row>
    <row r="3573" spans="1:20" x14ac:dyDescent="0.25">
      <c r="A3573" t="s">
        <v>75</v>
      </c>
      <c r="B3573" t="s">
        <v>120</v>
      </c>
      <c r="C3573" t="s">
        <v>22</v>
      </c>
      <c r="D3573" t="s">
        <v>121</v>
      </c>
      <c r="E3573" t="s">
        <v>122</v>
      </c>
      <c r="F3573">
        <v>20910</v>
      </c>
      <c r="G3573" t="s">
        <v>1861</v>
      </c>
      <c r="H3573" t="s">
        <v>80</v>
      </c>
      <c r="I3573" t="s">
        <v>281</v>
      </c>
      <c r="J3573" t="s">
        <v>90</v>
      </c>
      <c r="K3573" t="s">
        <v>42</v>
      </c>
      <c r="L3573" t="s">
        <v>91</v>
      </c>
      <c r="M3573" t="s">
        <v>92</v>
      </c>
      <c r="N3573" s="11" t="s">
        <v>84</v>
      </c>
      <c r="O3573" s="11" t="s">
        <v>2274</v>
      </c>
      <c r="P3573">
        <v>0</v>
      </c>
      <c r="Q3573">
        <v>2</v>
      </c>
      <c r="R3573">
        <v>0</v>
      </c>
      <c r="S3573">
        <v>42.3</v>
      </c>
      <c r="T3573">
        <v>-42.3</v>
      </c>
    </row>
    <row r="3574" spans="1:20" x14ac:dyDescent="0.25">
      <c r="A3574" t="s">
        <v>75</v>
      </c>
      <c r="B3574" t="s">
        <v>588</v>
      </c>
      <c r="C3574" t="s">
        <v>21</v>
      </c>
      <c r="D3574" t="s">
        <v>589</v>
      </c>
      <c r="E3574" t="s">
        <v>159</v>
      </c>
      <c r="F3574">
        <v>66227</v>
      </c>
      <c r="G3574" t="s">
        <v>173</v>
      </c>
      <c r="H3574" t="s">
        <v>80</v>
      </c>
      <c r="I3574" t="s">
        <v>81</v>
      </c>
      <c r="J3574" t="s">
        <v>82</v>
      </c>
      <c r="K3574" t="s">
        <v>36</v>
      </c>
      <c r="L3574" t="s">
        <v>36</v>
      </c>
      <c r="M3574" t="s">
        <v>83</v>
      </c>
      <c r="N3574" s="11" t="s">
        <v>84</v>
      </c>
      <c r="O3574" s="11" t="s">
        <v>2274</v>
      </c>
      <c r="P3574">
        <v>-3</v>
      </c>
      <c r="Q3574">
        <v>0</v>
      </c>
      <c r="R3574">
        <v>293.85000000000002</v>
      </c>
      <c r="S3574">
        <v>0</v>
      </c>
      <c r="T3574">
        <v>293.85000000000002</v>
      </c>
    </row>
    <row r="3575" spans="1:20" x14ac:dyDescent="0.25">
      <c r="A3575" t="s">
        <v>75</v>
      </c>
      <c r="B3575" t="s">
        <v>200</v>
      </c>
      <c r="C3575" t="s">
        <v>28</v>
      </c>
      <c r="D3575" t="s">
        <v>201</v>
      </c>
      <c r="E3575" t="s">
        <v>95</v>
      </c>
      <c r="F3575">
        <v>80002</v>
      </c>
      <c r="G3575" t="s">
        <v>1343</v>
      </c>
      <c r="H3575" t="s">
        <v>80</v>
      </c>
      <c r="I3575" t="s">
        <v>81</v>
      </c>
      <c r="J3575" t="s">
        <v>82</v>
      </c>
      <c r="K3575" t="s">
        <v>42</v>
      </c>
      <c r="L3575" t="s">
        <v>91</v>
      </c>
      <c r="M3575" t="s">
        <v>83</v>
      </c>
      <c r="N3575" s="11" t="s">
        <v>84</v>
      </c>
      <c r="O3575" s="11" t="s">
        <v>2274</v>
      </c>
      <c r="P3575">
        <v>-1</v>
      </c>
      <c r="Q3575">
        <v>0</v>
      </c>
      <c r="R3575">
        <v>210.4</v>
      </c>
      <c r="S3575">
        <v>0</v>
      </c>
      <c r="T3575">
        <v>210.4</v>
      </c>
    </row>
    <row r="3576" spans="1:20" x14ac:dyDescent="0.25">
      <c r="A3576" t="s">
        <v>75</v>
      </c>
      <c r="B3576" t="s">
        <v>612</v>
      </c>
      <c r="C3576" t="s">
        <v>29</v>
      </c>
      <c r="D3576" t="s">
        <v>613</v>
      </c>
      <c r="E3576" t="s">
        <v>142</v>
      </c>
      <c r="F3576">
        <v>48084</v>
      </c>
      <c r="G3576" t="s">
        <v>220</v>
      </c>
      <c r="H3576" t="s">
        <v>80</v>
      </c>
      <c r="I3576" t="s">
        <v>81</v>
      </c>
      <c r="J3576" t="s">
        <v>82</v>
      </c>
      <c r="K3576" t="s">
        <v>53</v>
      </c>
      <c r="L3576" t="s">
        <v>165</v>
      </c>
      <c r="M3576" t="s">
        <v>83</v>
      </c>
      <c r="N3576" s="11" t="s">
        <v>84</v>
      </c>
      <c r="O3576" s="11" t="s">
        <v>2274</v>
      </c>
      <c r="P3576">
        <v>-15</v>
      </c>
      <c r="Q3576">
        <v>0</v>
      </c>
      <c r="R3576">
        <v>1454.99</v>
      </c>
      <c r="S3576">
        <v>0</v>
      </c>
      <c r="T3576">
        <v>1454.99</v>
      </c>
    </row>
    <row r="3577" spans="1:20" x14ac:dyDescent="0.25">
      <c r="A3577" t="s">
        <v>75</v>
      </c>
      <c r="B3577" t="s">
        <v>1450</v>
      </c>
      <c r="C3577" t="s">
        <v>27</v>
      </c>
      <c r="D3577" t="s">
        <v>499</v>
      </c>
      <c r="E3577" t="s">
        <v>114</v>
      </c>
      <c r="F3577">
        <v>33179</v>
      </c>
      <c r="G3577" t="s">
        <v>1128</v>
      </c>
      <c r="H3577" t="s">
        <v>80</v>
      </c>
      <c r="I3577" t="s">
        <v>81</v>
      </c>
      <c r="J3577" t="s">
        <v>90</v>
      </c>
      <c r="K3577" t="s">
        <v>38</v>
      </c>
      <c r="L3577" t="s">
        <v>111</v>
      </c>
      <c r="M3577" t="s">
        <v>92</v>
      </c>
      <c r="N3577" s="11" t="s">
        <v>84</v>
      </c>
      <c r="O3577" s="11" t="s">
        <v>2274</v>
      </c>
      <c r="P3577">
        <v>0</v>
      </c>
      <c r="Q3577">
        <v>3</v>
      </c>
      <c r="R3577">
        <v>0</v>
      </c>
      <c r="S3577">
        <v>232.5</v>
      </c>
      <c r="T3577">
        <v>-232.5</v>
      </c>
    </row>
    <row r="3578" spans="1:20" x14ac:dyDescent="0.25">
      <c r="A3578" t="s">
        <v>75</v>
      </c>
      <c r="B3578" t="s">
        <v>1455</v>
      </c>
      <c r="C3578" t="s">
        <v>28</v>
      </c>
      <c r="D3578" t="s">
        <v>1456</v>
      </c>
      <c r="E3578" t="s">
        <v>295</v>
      </c>
      <c r="F3578">
        <v>84770</v>
      </c>
      <c r="G3578" t="s">
        <v>1858</v>
      </c>
      <c r="H3578" t="s">
        <v>80</v>
      </c>
      <c r="I3578" t="s">
        <v>81</v>
      </c>
      <c r="J3578" t="s">
        <v>90</v>
      </c>
      <c r="K3578" t="s">
        <v>53</v>
      </c>
      <c r="L3578" t="s">
        <v>767</v>
      </c>
      <c r="M3578" t="s">
        <v>92</v>
      </c>
      <c r="N3578" s="11" t="s">
        <v>84</v>
      </c>
      <c r="O3578" s="11" t="s">
        <v>2274</v>
      </c>
      <c r="P3578">
        <v>0</v>
      </c>
      <c r="Q3578">
        <v>92</v>
      </c>
      <c r="R3578">
        <v>0</v>
      </c>
      <c r="S3578">
        <v>20742.599999999999</v>
      </c>
      <c r="T3578">
        <v>-20742.599999999999</v>
      </c>
    </row>
    <row r="3579" spans="1:20" x14ac:dyDescent="0.25">
      <c r="A3579" t="s">
        <v>75</v>
      </c>
      <c r="B3579" t="s">
        <v>551</v>
      </c>
      <c r="C3579" t="s">
        <v>27</v>
      </c>
      <c r="D3579" t="s">
        <v>552</v>
      </c>
      <c r="E3579" t="s">
        <v>114</v>
      </c>
      <c r="F3579">
        <v>33634</v>
      </c>
      <c r="G3579" t="s">
        <v>550</v>
      </c>
      <c r="H3579" t="s">
        <v>80</v>
      </c>
      <c r="I3579" t="s">
        <v>81</v>
      </c>
      <c r="J3579" t="s">
        <v>82</v>
      </c>
      <c r="K3579" t="s">
        <v>38</v>
      </c>
      <c r="L3579" t="s">
        <v>111</v>
      </c>
      <c r="M3579" t="s">
        <v>83</v>
      </c>
      <c r="N3579" s="11" t="s">
        <v>84</v>
      </c>
      <c r="O3579" s="11" t="s">
        <v>2274</v>
      </c>
      <c r="P3579">
        <v>-7</v>
      </c>
      <c r="Q3579">
        <v>0</v>
      </c>
      <c r="R3579">
        <v>1481.2</v>
      </c>
      <c r="S3579">
        <v>0</v>
      </c>
      <c r="T3579">
        <v>1481.2</v>
      </c>
    </row>
    <row r="3580" spans="1:20" x14ac:dyDescent="0.25">
      <c r="A3580" t="s">
        <v>75</v>
      </c>
      <c r="B3580" t="s">
        <v>369</v>
      </c>
      <c r="C3580" t="s">
        <v>18</v>
      </c>
      <c r="D3580" t="s">
        <v>370</v>
      </c>
      <c r="E3580" t="s">
        <v>191</v>
      </c>
      <c r="F3580">
        <v>78669</v>
      </c>
      <c r="G3580" t="s">
        <v>1320</v>
      </c>
      <c r="H3580" t="s">
        <v>246</v>
      </c>
      <c r="I3580" t="s">
        <v>281</v>
      </c>
      <c r="J3580" t="s">
        <v>82</v>
      </c>
      <c r="K3580" t="s">
        <v>42</v>
      </c>
      <c r="L3580" t="s">
        <v>91</v>
      </c>
      <c r="M3580" t="s">
        <v>83</v>
      </c>
      <c r="N3580" s="11" t="s">
        <v>84</v>
      </c>
      <c r="O3580" s="11" t="s">
        <v>2274</v>
      </c>
      <c r="P3580">
        <v>-7</v>
      </c>
      <c r="Q3580">
        <v>0</v>
      </c>
      <c r="R3580">
        <v>12.25</v>
      </c>
      <c r="S3580">
        <v>0</v>
      </c>
      <c r="T3580">
        <v>12.25</v>
      </c>
    </row>
    <row r="3581" spans="1:20" x14ac:dyDescent="0.25">
      <c r="A3581" t="s">
        <v>75</v>
      </c>
      <c r="B3581" t="s">
        <v>1545</v>
      </c>
      <c r="C3581" t="s">
        <v>27</v>
      </c>
      <c r="D3581" t="s">
        <v>499</v>
      </c>
      <c r="E3581" t="s">
        <v>114</v>
      </c>
      <c r="F3581">
        <v>33015</v>
      </c>
      <c r="G3581" t="s">
        <v>437</v>
      </c>
      <c r="H3581" t="s">
        <v>80</v>
      </c>
      <c r="I3581" t="s">
        <v>164</v>
      </c>
      <c r="J3581" t="s">
        <v>90</v>
      </c>
      <c r="K3581" t="s">
        <v>53</v>
      </c>
      <c r="L3581" t="s">
        <v>248</v>
      </c>
      <c r="M3581" t="s">
        <v>166</v>
      </c>
      <c r="N3581" s="11" t="s">
        <v>84</v>
      </c>
      <c r="O3581" s="11" t="s">
        <v>2274</v>
      </c>
      <c r="P3581">
        <v>0</v>
      </c>
      <c r="Q3581">
        <v>4</v>
      </c>
      <c r="R3581">
        <v>0</v>
      </c>
      <c r="S3581">
        <v>37.200000000000003</v>
      </c>
      <c r="T3581">
        <v>-37.200000000000003</v>
      </c>
    </row>
    <row r="3582" spans="1:20" x14ac:dyDescent="0.25">
      <c r="A3582" t="s">
        <v>75</v>
      </c>
      <c r="B3582" t="s">
        <v>593</v>
      </c>
      <c r="C3582" t="s">
        <v>19</v>
      </c>
      <c r="D3582" t="s">
        <v>268</v>
      </c>
      <c r="E3582" t="s">
        <v>118</v>
      </c>
      <c r="F3582">
        <v>92121</v>
      </c>
      <c r="G3582" t="s">
        <v>220</v>
      </c>
      <c r="H3582" t="s">
        <v>80</v>
      </c>
      <c r="I3582" t="s">
        <v>81</v>
      </c>
      <c r="J3582" t="s">
        <v>82</v>
      </c>
      <c r="K3582" t="s">
        <v>53</v>
      </c>
      <c r="L3582" t="s">
        <v>165</v>
      </c>
      <c r="M3582" t="s">
        <v>83</v>
      </c>
      <c r="N3582" s="11" t="s">
        <v>84</v>
      </c>
      <c r="O3582" s="11" t="s">
        <v>2274</v>
      </c>
      <c r="P3582">
        <v>-14</v>
      </c>
      <c r="Q3582">
        <v>0</v>
      </c>
      <c r="R3582">
        <v>1358</v>
      </c>
      <c r="S3582">
        <v>0</v>
      </c>
      <c r="T3582">
        <v>1358</v>
      </c>
    </row>
    <row r="3583" spans="1:20" x14ac:dyDescent="0.25">
      <c r="A3583" t="s">
        <v>75</v>
      </c>
      <c r="B3583" t="s">
        <v>171</v>
      </c>
      <c r="C3583" t="s">
        <v>23</v>
      </c>
      <c r="D3583" t="s">
        <v>709</v>
      </c>
      <c r="E3583" t="s">
        <v>176</v>
      </c>
      <c r="F3583">
        <v>99216</v>
      </c>
      <c r="G3583" t="s">
        <v>1691</v>
      </c>
      <c r="H3583" t="s">
        <v>210</v>
      </c>
      <c r="I3583" t="s">
        <v>81</v>
      </c>
      <c r="J3583" t="s">
        <v>82</v>
      </c>
      <c r="K3583" t="s">
        <v>40</v>
      </c>
      <c r="L3583" t="s">
        <v>211</v>
      </c>
      <c r="M3583" t="s">
        <v>83</v>
      </c>
      <c r="N3583" s="11" t="s">
        <v>84</v>
      </c>
      <c r="O3583" s="11" t="s">
        <v>2274</v>
      </c>
      <c r="P3583">
        <v>-6</v>
      </c>
      <c r="Q3583">
        <v>0</v>
      </c>
      <c r="R3583">
        <v>1918.38</v>
      </c>
      <c r="S3583">
        <v>0</v>
      </c>
      <c r="T3583">
        <v>1918.38</v>
      </c>
    </row>
    <row r="3584" spans="1:20" x14ac:dyDescent="0.25">
      <c r="A3584" t="s">
        <v>75</v>
      </c>
      <c r="B3584" t="s">
        <v>125</v>
      </c>
      <c r="C3584" t="s">
        <v>29</v>
      </c>
      <c r="D3584" t="s">
        <v>126</v>
      </c>
      <c r="E3584" t="s">
        <v>100</v>
      </c>
      <c r="F3584">
        <v>46567</v>
      </c>
      <c r="G3584" t="s">
        <v>110</v>
      </c>
      <c r="H3584" t="s">
        <v>80</v>
      </c>
      <c r="I3584" t="s">
        <v>81</v>
      </c>
      <c r="J3584" t="s">
        <v>90</v>
      </c>
      <c r="K3584" t="s">
        <v>38</v>
      </c>
      <c r="L3584" t="s">
        <v>111</v>
      </c>
      <c r="M3584" t="s">
        <v>92</v>
      </c>
      <c r="N3584" s="11" t="s">
        <v>84</v>
      </c>
      <c r="O3584" s="11" t="s">
        <v>2274</v>
      </c>
      <c r="P3584">
        <v>0</v>
      </c>
      <c r="Q3584">
        <v>6</v>
      </c>
      <c r="R3584">
        <v>0</v>
      </c>
      <c r="S3584">
        <v>545.89</v>
      </c>
      <c r="T3584">
        <v>-545.89</v>
      </c>
    </row>
    <row r="3585" spans="1:20" x14ac:dyDescent="0.25">
      <c r="A3585" t="s">
        <v>75</v>
      </c>
      <c r="B3585" t="s">
        <v>335</v>
      </c>
      <c r="C3585" t="s">
        <v>30</v>
      </c>
      <c r="D3585" t="s">
        <v>336</v>
      </c>
      <c r="E3585" t="s">
        <v>337</v>
      </c>
      <c r="F3585">
        <v>54481</v>
      </c>
      <c r="G3585" t="s">
        <v>266</v>
      </c>
      <c r="H3585" t="s">
        <v>80</v>
      </c>
      <c r="I3585" t="s">
        <v>81</v>
      </c>
      <c r="J3585" t="s">
        <v>90</v>
      </c>
      <c r="K3585" t="s">
        <v>53</v>
      </c>
      <c r="L3585" t="s">
        <v>165</v>
      </c>
      <c r="M3585" t="s">
        <v>92</v>
      </c>
      <c r="N3585" s="11" t="s">
        <v>84</v>
      </c>
      <c r="O3585" s="11" t="s">
        <v>2274</v>
      </c>
      <c r="P3585">
        <v>0</v>
      </c>
      <c r="Q3585">
        <v>4</v>
      </c>
      <c r="R3585">
        <v>0</v>
      </c>
      <c r="S3585">
        <v>344.8</v>
      </c>
      <c r="T3585">
        <v>-344.8</v>
      </c>
    </row>
    <row r="3586" spans="1:20" x14ac:dyDescent="0.25">
      <c r="A3586" t="s">
        <v>75</v>
      </c>
      <c r="B3586" t="s">
        <v>116</v>
      </c>
      <c r="C3586" t="s">
        <v>19</v>
      </c>
      <c r="D3586" t="s">
        <v>1597</v>
      </c>
      <c r="E3586" t="s">
        <v>118</v>
      </c>
      <c r="F3586">
        <v>90807</v>
      </c>
      <c r="G3586" t="s">
        <v>349</v>
      </c>
      <c r="H3586" t="s">
        <v>80</v>
      </c>
      <c r="I3586" t="s">
        <v>81</v>
      </c>
      <c r="J3586" t="s">
        <v>90</v>
      </c>
      <c r="K3586" t="s">
        <v>36</v>
      </c>
      <c r="L3586" t="s">
        <v>36</v>
      </c>
      <c r="M3586" t="s">
        <v>92</v>
      </c>
      <c r="N3586" s="11" t="s">
        <v>84</v>
      </c>
      <c r="O3586" s="11" t="s">
        <v>2274</v>
      </c>
      <c r="P3586">
        <v>0</v>
      </c>
      <c r="Q3586">
        <v>2</v>
      </c>
      <c r="R3586">
        <v>0</v>
      </c>
      <c r="S3586">
        <v>770.25</v>
      </c>
      <c r="T3586">
        <v>-770.25</v>
      </c>
    </row>
    <row r="3587" spans="1:20" x14ac:dyDescent="0.25">
      <c r="A3587" t="s">
        <v>75</v>
      </c>
      <c r="B3587" t="s">
        <v>879</v>
      </c>
      <c r="C3587" t="s">
        <v>27</v>
      </c>
      <c r="D3587" t="s">
        <v>880</v>
      </c>
      <c r="E3587" t="s">
        <v>114</v>
      </c>
      <c r="F3587">
        <v>34219</v>
      </c>
      <c r="G3587" t="s">
        <v>152</v>
      </c>
      <c r="H3587" t="s">
        <v>80</v>
      </c>
      <c r="I3587" t="s">
        <v>81</v>
      </c>
      <c r="J3587" t="s">
        <v>90</v>
      </c>
      <c r="K3587" t="s">
        <v>38</v>
      </c>
      <c r="L3587" t="s">
        <v>111</v>
      </c>
      <c r="M3587" t="s">
        <v>92</v>
      </c>
      <c r="N3587" s="11" t="s">
        <v>84</v>
      </c>
      <c r="O3587" s="11" t="s">
        <v>2274</v>
      </c>
      <c r="P3587">
        <v>0</v>
      </c>
      <c r="Q3587">
        <v>7</v>
      </c>
      <c r="R3587">
        <v>0</v>
      </c>
      <c r="S3587">
        <v>307</v>
      </c>
      <c r="T3587">
        <v>-307</v>
      </c>
    </row>
    <row r="3588" spans="1:20" x14ac:dyDescent="0.25">
      <c r="A3588" t="s">
        <v>75</v>
      </c>
      <c r="B3588" t="s">
        <v>189</v>
      </c>
      <c r="C3588" t="s">
        <v>18</v>
      </c>
      <c r="D3588" t="s">
        <v>190</v>
      </c>
      <c r="E3588" t="s">
        <v>191</v>
      </c>
      <c r="F3588">
        <v>76262</v>
      </c>
      <c r="G3588" t="s">
        <v>173</v>
      </c>
      <c r="H3588" t="s">
        <v>80</v>
      </c>
      <c r="I3588" t="s">
        <v>81</v>
      </c>
      <c r="J3588" t="s">
        <v>82</v>
      </c>
      <c r="K3588" t="s">
        <v>36</v>
      </c>
      <c r="L3588" t="s">
        <v>36</v>
      </c>
      <c r="M3588" t="s">
        <v>83</v>
      </c>
      <c r="N3588" s="11" t="s">
        <v>84</v>
      </c>
      <c r="O3588" s="11" t="s">
        <v>2274</v>
      </c>
      <c r="P3588">
        <v>-8</v>
      </c>
      <c r="Q3588">
        <v>0</v>
      </c>
      <c r="R3588">
        <v>1432.8</v>
      </c>
      <c r="S3588">
        <v>0</v>
      </c>
      <c r="T3588">
        <v>1432.8</v>
      </c>
    </row>
    <row r="3589" spans="1:20" x14ac:dyDescent="0.25">
      <c r="A3589" t="s">
        <v>75</v>
      </c>
      <c r="B3589" t="s">
        <v>284</v>
      </c>
      <c r="C3589" t="s">
        <v>25</v>
      </c>
      <c r="D3589" t="s">
        <v>285</v>
      </c>
      <c r="E3589" t="s">
        <v>186</v>
      </c>
      <c r="F3589">
        <v>11730</v>
      </c>
      <c r="G3589" t="s">
        <v>1046</v>
      </c>
      <c r="H3589" t="s">
        <v>80</v>
      </c>
      <c r="I3589" t="s">
        <v>81</v>
      </c>
      <c r="J3589" t="s">
        <v>82</v>
      </c>
      <c r="K3589" t="s">
        <v>53</v>
      </c>
      <c r="L3589" t="s">
        <v>248</v>
      </c>
      <c r="M3589" t="s">
        <v>83</v>
      </c>
      <c r="N3589" s="11" t="s">
        <v>84</v>
      </c>
      <c r="O3589" s="11" t="s">
        <v>2274</v>
      </c>
      <c r="P3589">
        <v>-2</v>
      </c>
      <c r="Q3589">
        <v>0</v>
      </c>
      <c r="R3589">
        <v>50.24</v>
      </c>
      <c r="S3589">
        <v>0</v>
      </c>
      <c r="T3589">
        <v>50.24</v>
      </c>
    </row>
    <row r="3590" spans="1:20" x14ac:dyDescent="0.25">
      <c r="A3590" t="s">
        <v>75</v>
      </c>
      <c r="B3590" t="s">
        <v>120</v>
      </c>
      <c r="C3590" t="s">
        <v>22</v>
      </c>
      <c r="D3590" t="s">
        <v>121</v>
      </c>
      <c r="E3590" t="s">
        <v>122</v>
      </c>
      <c r="F3590">
        <v>20910</v>
      </c>
      <c r="G3590" t="s">
        <v>205</v>
      </c>
      <c r="H3590" t="s">
        <v>80</v>
      </c>
      <c r="I3590" t="s">
        <v>281</v>
      </c>
      <c r="J3590" t="s">
        <v>90</v>
      </c>
      <c r="K3590" t="s">
        <v>42</v>
      </c>
      <c r="L3590" t="s">
        <v>91</v>
      </c>
      <c r="M3590" t="s">
        <v>92</v>
      </c>
      <c r="N3590" s="11" t="s">
        <v>84</v>
      </c>
      <c r="O3590" s="11" t="s">
        <v>2274</v>
      </c>
      <c r="P3590">
        <v>0</v>
      </c>
      <c r="Q3590">
        <v>47</v>
      </c>
      <c r="R3590">
        <v>0</v>
      </c>
      <c r="S3590">
        <v>428</v>
      </c>
      <c r="T3590">
        <v>-428</v>
      </c>
    </row>
    <row r="3591" spans="1:20" x14ac:dyDescent="0.25">
      <c r="A3591" t="s">
        <v>75</v>
      </c>
      <c r="B3591" t="s">
        <v>479</v>
      </c>
      <c r="C3591" t="s">
        <v>25</v>
      </c>
      <c r="D3591" t="s">
        <v>480</v>
      </c>
      <c r="E3591" t="s">
        <v>186</v>
      </c>
      <c r="F3591">
        <v>11735</v>
      </c>
      <c r="G3591" t="s">
        <v>106</v>
      </c>
      <c r="H3591" t="s">
        <v>80</v>
      </c>
      <c r="I3591" t="s">
        <v>164</v>
      </c>
      <c r="J3591" t="s">
        <v>90</v>
      </c>
      <c r="K3591" t="s">
        <v>42</v>
      </c>
      <c r="L3591" t="s">
        <v>91</v>
      </c>
      <c r="M3591" t="s">
        <v>92</v>
      </c>
      <c r="N3591" s="11" t="s">
        <v>84</v>
      </c>
      <c r="O3591" s="11" t="s">
        <v>2274</v>
      </c>
      <c r="P3591">
        <v>0</v>
      </c>
      <c r="Q3591">
        <v>183</v>
      </c>
      <c r="R3591">
        <v>0</v>
      </c>
      <c r="S3591">
        <v>3069</v>
      </c>
      <c r="T3591">
        <v>-3069</v>
      </c>
    </row>
    <row r="3592" spans="1:20" x14ac:dyDescent="0.25">
      <c r="A3592" t="s">
        <v>75</v>
      </c>
      <c r="B3592" t="s">
        <v>908</v>
      </c>
      <c r="C3592" t="s">
        <v>29</v>
      </c>
      <c r="D3592" t="s">
        <v>909</v>
      </c>
      <c r="E3592" t="s">
        <v>100</v>
      </c>
      <c r="F3592">
        <v>46032</v>
      </c>
      <c r="G3592" t="s">
        <v>1395</v>
      </c>
      <c r="H3592" t="s">
        <v>80</v>
      </c>
      <c r="I3592" t="s">
        <v>81</v>
      </c>
      <c r="J3592" t="s">
        <v>90</v>
      </c>
      <c r="K3592" t="s">
        <v>53</v>
      </c>
      <c r="L3592" t="s">
        <v>165</v>
      </c>
      <c r="M3592" t="s">
        <v>92</v>
      </c>
      <c r="N3592" s="11" t="s">
        <v>84</v>
      </c>
      <c r="O3592" s="11" t="s">
        <v>2274</v>
      </c>
      <c r="P3592">
        <v>0</v>
      </c>
      <c r="Q3592">
        <v>1</v>
      </c>
      <c r="R3592">
        <v>0</v>
      </c>
      <c r="S3592">
        <v>92.13</v>
      </c>
      <c r="T3592">
        <v>-92.13</v>
      </c>
    </row>
    <row r="3593" spans="1:20" x14ac:dyDescent="0.25">
      <c r="A3593" t="s">
        <v>75</v>
      </c>
      <c r="B3593" t="s">
        <v>1219</v>
      </c>
      <c r="C3593" t="s">
        <v>28</v>
      </c>
      <c r="D3593" t="s">
        <v>1220</v>
      </c>
      <c r="E3593" t="s">
        <v>95</v>
      </c>
      <c r="F3593">
        <v>80235</v>
      </c>
      <c r="G3593" t="s">
        <v>110</v>
      </c>
      <c r="H3593" t="s">
        <v>80</v>
      </c>
      <c r="I3593" t="s">
        <v>81</v>
      </c>
      <c r="J3593" t="s">
        <v>90</v>
      </c>
      <c r="K3593" t="s">
        <v>38</v>
      </c>
      <c r="L3593" t="s">
        <v>111</v>
      </c>
      <c r="M3593" t="s">
        <v>92</v>
      </c>
      <c r="N3593" s="11" t="s">
        <v>84</v>
      </c>
      <c r="O3593" s="11" t="s">
        <v>2274</v>
      </c>
      <c r="P3593">
        <v>0</v>
      </c>
      <c r="Q3593">
        <v>2</v>
      </c>
      <c r="R3593">
        <v>0</v>
      </c>
      <c r="S3593">
        <v>209.5</v>
      </c>
      <c r="T3593">
        <v>-209.5</v>
      </c>
    </row>
    <row r="3594" spans="1:20" x14ac:dyDescent="0.25">
      <c r="A3594" t="s">
        <v>75</v>
      </c>
      <c r="B3594" t="s">
        <v>200</v>
      </c>
      <c r="C3594" t="s">
        <v>28</v>
      </c>
      <c r="D3594" t="s">
        <v>201</v>
      </c>
      <c r="E3594" t="s">
        <v>95</v>
      </c>
      <c r="F3594">
        <v>80002</v>
      </c>
      <c r="G3594" t="s">
        <v>264</v>
      </c>
      <c r="H3594" t="s">
        <v>80</v>
      </c>
      <c r="I3594" t="s">
        <v>281</v>
      </c>
      <c r="J3594" t="s">
        <v>90</v>
      </c>
      <c r="K3594" t="s">
        <v>42</v>
      </c>
      <c r="L3594" t="s">
        <v>91</v>
      </c>
      <c r="M3594" t="s">
        <v>92</v>
      </c>
      <c r="N3594" s="11" t="s">
        <v>84</v>
      </c>
      <c r="O3594" s="11" t="s">
        <v>2274</v>
      </c>
      <c r="P3594">
        <v>0</v>
      </c>
      <c r="Q3594">
        <v>1</v>
      </c>
      <c r="R3594">
        <v>0</v>
      </c>
      <c r="S3594">
        <v>10.4</v>
      </c>
      <c r="T3594">
        <v>-10.4</v>
      </c>
    </row>
    <row r="3595" spans="1:20" x14ac:dyDescent="0.25">
      <c r="A3595" t="s">
        <v>75</v>
      </c>
      <c r="B3595" t="s">
        <v>1098</v>
      </c>
      <c r="C3595" t="s">
        <v>18</v>
      </c>
      <c r="D3595" t="s">
        <v>1099</v>
      </c>
      <c r="E3595" t="s">
        <v>191</v>
      </c>
      <c r="F3595">
        <v>75247</v>
      </c>
      <c r="G3595" t="s">
        <v>398</v>
      </c>
      <c r="H3595" t="s">
        <v>80</v>
      </c>
      <c r="I3595" t="s">
        <v>81</v>
      </c>
      <c r="J3595" t="s">
        <v>82</v>
      </c>
      <c r="K3595" t="s">
        <v>38</v>
      </c>
      <c r="L3595" t="s">
        <v>111</v>
      </c>
      <c r="M3595" t="s">
        <v>83</v>
      </c>
      <c r="N3595" s="11" t="s">
        <v>84</v>
      </c>
      <c r="O3595" s="11" t="s">
        <v>2274</v>
      </c>
      <c r="P3595">
        <v>-11</v>
      </c>
      <c r="Q3595">
        <v>0</v>
      </c>
      <c r="R3595">
        <v>928.4</v>
      </c>
      <c r="S3595">
        <v>0</v>
      </c>
      <c r="T3595">
        <v>928.4</v>
      </c>
    </row>
    <row r="3596" spans="1:20" x14ac:dyDescent="0.25">
      <c r="A3596" t="s">
        <v>75</v>
      </c>
      <c r="B3596" t="s">
        <v>120</v>
      </c>
      <c r="C3596" t="s">
        <v>22</v>
      </c>
      <c r="D3596" t="s">
        <v>121</v>
      </c>
      <c r="E3596" t="s">
        <v>122</v>
      </c>
      <c r="F3596">
        <v>20910</v>
      </c>
      <c r="G3596" t="s">
        <v>2086</v>
      </c>
      <c r="H3596" t="s">
        <v>80</v>
      </c>
      <c r="I3596" t="s">
        <v>89</v>
      </c>
      <c r="J3596" t="s">
        <v>90</v>
      </c>
      <c r="K3596" t="s">
        <v>37</v>
      </c>
      <c r="L3596" t="s">
        <v>742</v>
      </c>
      <c r="M3596" t="s">
        <v>92</v>
      </c>
      <c r="N3596" s="11" t="s">
        <v>84</v>
      </c>
      <c r="O3596" s="11" t="s">
        <v>2274</v>
      </c>
      <c r="P3596">
        <v>0</v>
      </c>
      <c r="Q3596">
        <v>2</v>
      </c>
      <c r="R3596">
        <v>0</v>
      </c>
      <c r="S3596">
        <v>30.8</v>
      </c>
      <c r="T3596">
        <v>-30.8</v>
      </c>
    </row>
    <row r="3597" spans="1:20" x14ac:dyDescent="0.25">
      <c r="A3597" t="s">
        <v>75</v>
      </c>
      <c r="B3597" t="s">
        <v>316</v>
      </c>
      <c r="C3597" t="s">
        <v>27</v>
      </c>
      <c r="D3597" t="s">
        <v>237</v>
      </c>
      <c r="E3597" t="s">
        <v>114</v>
      </c>
      <c r="F3597">
        <v>34240</v>
      </c>
      <c r="G3597" t="s">
        <v>152</v>
      </c>
      <c r="H3597" t="s">
        <v>80</v>
      </c>
      <c r="I3597" t="s">
        <v>81</v>
      </c>
      <c r="J3597" t="s">
        <v>90</v>
      </c>
      <c r="K3597" t="s">
        <v>38</v>
      </c>
      <c r="L3597" t="s">
        <v>111</v>
      </c>
      <c r="M3597" t="s">
        <v>92</v>
      </c>
      <c r="N3597" s="11" t="s">
        <v>84</v>
      </c>
      <c r="O3597" s="11" t="s">
        <v>2274</v>
      </c>
      <c r="P3597">
        <v>0</v>
      </c>
      <c r="Q3597">
        <v>8</v>
      </c>
      <c r="R3597">
        <v>0</v>
      </c>
      <c r="S3597">
        <v>648.20000000000005</v>
      </c>
      <c r="T3597">
        <v>-648.20000000000005</v>
      </c>
    </row>
    <row r="3598" spans="1:20" x14ac:dyDescent="0.25">
      <c r="A3598" t="s">
        <v>75</v>
      </c>
      <c r="B3598" t="s">
        <v>372</v>
      </c>
      <c r="C3598" t="s">
        <v>19</v>
      </c>
      <c r="D3598" t="s">
        <v>172</v>
      </c>
      <c r="E3598" t="s">
        <v>147</v>
      </c>
      <c r="F3598">
        <v>85255</v>
      </c>
      <c r="G3598" t="s">
        <v>816</v>
      </c>
      <c r="H3598" t="s">
        <v>80</v>
      </c>
      <c r="I3598" t="s">
        <v>281</v>
      </c>
      <c r="J3598" t="s">
        <v>90</v>
      </c>
      <c r="K3598" t="s">
        <v>42</v>
      </c>
      <c r="L3598" t="s">
        <v>91</v>
      </c>
      <c r="M3598" t="s">
        <v>92</v>
      </c>
      <c r="N3598" s="11" t="s">
        <v>84</v>
      </c>
      <c r="O3598" s="11" t="s">
        <v>2274</v>
      </c>
      <c r="P3598">
        <v>0</v>
      </c>
      <c r="Q3598">
        <v>10</v>
      </c>
      <c r="R3598">
        <v>0</v>
      </c>
      <c r="S3598">
        <v>310</v>
      </c>
      <c r="T3598">
        <v>-310</v>
      </c>
    </row>
    <row r="3599" spans="1:20" x14ac:dyDescent="0.25">
      <c r="A3599" t="s">
        <v>75</v>
      </c>
      <c r="B3599" t="s">
        <v>690</v>
      </c>
      <c r="C3599" t="s">
        <v>24</v>
      </c>
      <c r="D3599" t="s">
        <v>691</v>
      </c>
      <c r="E3599" t="s">
        <v>337</v>
      </c>
      <c r="F3599">
        <v>54016</v>
      </c>
      <c r="G3599" t="s">
        <v>1322</v>
      </c>
      <c r="H3599" t="s">
        <v>80</v>
      </c>
      <c r="I3599" t="s">
        <v>81</v>
      </c>
      <c r="J3599" t="s">
        <v>82</v>
      </c>
      <c r="K3599" t="s">
        <v>42</v>
      </c>
      <c r="L3599" t="s">
        <v>91</v>
      </c>
      <c r="M3599" t="s">
        <v>83</v>
      </c>
      <c r="N3599" s="11" t="s">
        <v>84</v>
      </c>
      <c r="O3599" s="11" t="s">
        <v>2274</v>
      </c>
      <c r="P3599">
        <v>-8</v>
      </c>
      <c r="Q3599">
        <v>0</v>
      </c>
      <c r="R3599">
        <v>33.6</v>
      </c>
      <c r="S3599">
        <v>0</v>
      </c>
      <c r="T3599">
        <v>33.6</v>
      </c>
    </row>
    <row r="3600" spans="1:20" x14ac:dyDescent="0.25">
      <c r="A3600" t="s">
        <v>75</v>
      </c>
      <c r="B3600" t="s">
        <v>494</v>
      </c>
      <c r="C3600" t="s">
        <v>27</v>
      </c>
      <c r="D3600" t="s">
        <v>495</v>
      </c>
      <c r="E3600" t="s">
        <v>114</v>
      </c>
      <c r="F3600">
        <v>33619</v>
      </c>
      <c r="G3600" t="s">
        <v>254</v>
      </c>
      <c r="H3600" t="s">
        <v>80</v>
      </c>
      <c r="I3600" t="s">
        <v>81</v>
      </c>
      <c r="J3600" t="s">
        <v>82</v>
      </c>
      <c r="K3600" t="s">
        <v>42</v>
      </c>
      <c r="L3600" t="s">
        <v>91</v>
      </c>
      <c r="M3600" t="s">
        <v>83</v>
      </c>
      <c r="N3600" s="11" t="s">
        <v>84</v>
      </c>
      <c r="O3600" s="11" t="s">
        <v>2274</v>
      </c>
      <c r="P3600">
        <v>0</v>
      </c>
      <c r="Q3600">
        <v>0</v>
      </c>
      <c r="R3600">
        <v>65.95</v>
      </c>
      <c r="S3600">
        <v>0</v>
      </c>
      <c r="T3600">
        <v>65.95</v>
      </c>
    </row>
    <row r="3601" spans="1:20" x14ac:dyDescent="0.25">
      <c r="A3601" t="s">
        <v>75</v>
      </c>
      <c r="B3601" t="s">
        <v>1528</v>
      </c>
      <c r="C3601" t="s">
        <v>27</v>
      </c>
      <c r="D3601" t="s">
        <v>495</v>
      </c>
      <c r="E3601" t="s">
        <v>114</v>
      </c>
      <c r="F3601">
        <v>33607</v>
      </c>
      <c r="G3601" t="s">
        <v>1038</v>
      </c>
      <c r="H3601" t="s">
        <v>80</v>
      </c>
      <c r="I3601" t="s">
        <v>81</v>
      </c>
      <c r="J3601" t="s">
        <v>82</v>
      </c>
      <c r="K3601" t="s">
        <v>53</v>
      </c>
      <c r="L3601" t="s">
        <v>165</v>
      </c>
      <c r="M3601" t="s">
        <v>83</v>
      </c>
      <c r="N3601" s="11" t="s">
        <v>84</v>
      </c>
      <c r="O3601" s="11" t="s">
        <v>2274</v>
      </c>
      <c r="P3601">
        <v>-7</v>
      </c>
      <c r="Q3601">
        <v>0</v>
      </c>
      <c r="R3601">
        <v>997.85</v>
      </c>
      <c r="S3601">
        <v>0</v>
      </c>
      <c r="T3601">
        <v>997.85</v>
      </c>
    </row>
    <row r="3602" spans="1:20" x14ac:dyDescent="0.25">
      <c r="A3602" t="s">
        <v>75</v>
      </c>
      <c r="B3602" t="s">
        <v>125</v>
      </c>
      <c r="C3602" t="s">
        <v>29</v>
      </c>
      <c r="D3602" t="s">
        <v>126</v>
      </c>
      <c r="E3602" t="s">
        <v>100</v>
      </c>
      <c r="F3602">
        <v>46567</v>
      </c>
      <c r="G3602" t="s">
        <v>119</v>
      </c>
      <c r="H3602" t="s">
        <v>80</v>
      </c>
      <c r="I3602" t="s">
        <v>81</v>
      </c>
      <c r="J3602" t="s">
        <v>82</v>
      </c>
      <c r="K3602" t="s">
        <v>38</v>
      </c>
      <c r="L3602" t="s">
        <v>111</v>
      </c>
      <c r="M3602" t="s">
        <v>83</v>
      </c>
      <c r="N3602" s="11" t="s">
        <v>84</v>
      </c>
      <c r="O3602" s="11" t="s">
        <v>2274</v>
      </c>
      <c r="P3602">
        <v>-3</v>
      </c>
      <c r="Q3602">
        <v>0</v>
      </c>
      <c r="R3602">
        <v>357.1</v>
      </c>
      <c r="S3602">
        <v>0</v>
      </c>
      <c r="T3602">
        <v>357.1</v>
      </c>
    </row>
    <row r="3603" spans="1:20" x14ac:dyDescent="0.25">
      <c r="A3603" t="s">
        <v>75</v>
      </c>
      <c r="B3603" t="s">
        <v>120</v>
      </c>
      <c r="C3603" t="s">
        <v>22</v>
      </c>
      <c r="D3603" t="s">
        <v>121</v>
      </c>
      <c r="E3603" t="s">
        <v>122</v>
      </c>
      <c r="F3603">
        <v>20910</v>
      </c>
      <c r="G3603" t="s">
        <v>976</v>
      </c>
      <c r="H3603" t="s">
        <v>80</v>
      </c>
      <c r="I3603" t="s">
        <v>81</v>
      </c>
      <c r="J3603" t="s">
        <v>90</v>
      </c>
      <c r="K3603" t="s">
        <v>53</v>
      </c>
      <c r="L3603" t="s">
        <v>436</v>
      </c>
      <c r="M3603" t="s">
        <v>92</v>
      </c>
      <c r="N3603" s="11" t="s">
        <v>84</v>
      </c>
      <c r="O3603" s="11" t="s">
        <v>2274</v>
      </c>
      <c r="P3603">
        <v>0</v>
      </c>
      <c r="Q3603">
        <v>9</v>
      </c>
      <c r="R3603">
        <v>0</v>
      </c>
      <c r="S3603">
        <v>953.4</v>
      </c>
      <c r="T3603">
        <v>-953.4</v>
      </c>
    </row>
    <row r="3604" spans="1:20" x14ac:dyDescent="0.25">
      <c r="A3604" t="s">
        <v>75</v>
      </c>
      <c r="B3604" t="s">
        <v>625</v>
      </c>
      <c r="C3604" t="s">
        <v>27</v>
      </c>
      <c r="D3604" t="s">
        <v>626</v>
      </c>
      <c r="E3604" t="s">
        <v>114</v>
      </c>
      <c r="F3604">
        <v>34491</v>
      </c>
      <c r="G3604" t="s">
        <v>1103</v>
      </c>
      <c r="H3604" t="s">
        <v>80</v>
      </c>
      <c r="I3604" t="s">
        <v>81</v>
      </c>
      <c r="J3604" t="s">
        <v>90</v>
      </c>
      <c r="K3604" t="s">
        <v>42</v>
      </c>
      <c r="L3604" t="s">
        <v>91</v>
      </c>
      <c r="M3604" t="s">
        <v>92</v>
      </c>
      <c r="N3604" s="11" t="s">
        <v>84</v>
      </c>
      <c r="O3604" s="11" t="s">
        <v>2274</v>
      </c>
      <c r="P3604">
        <v>0</v>
      </c>
      <c r="Q3604">
        <v>10</v>
      </c>
      <c r="R3604">
        <v>0</v>
      </c>
      <c r="S3604">
        <v>42</v>
      </c>
      <c r="T3604">
        <v>-42</v>
      </c>
    </row>
    <row r="3605" spans="1:20" x14ac:dyDescent="0.25">
      <c r="A3605" t="s">
        <v>75</v>
      </c>
      <c r="B3605" t="s">
        <v>787</v>
      </c>
      <c r="C3605" t="s">
        <v>22</v>
      </c>
      <c r="D3605" t="s">
        <v>788</v>
      </c>
      <c r="E3605" t="s">
        <v>137</v>
      </c>
      <c r="F3605">
        <v>20166</v>
      </c>
      <c r="G3605" t="s">
        <v>839</v>
      </c>
      <c r="H3605" t="s">
        <v>80</v>
      </c>
      <c r="I3605" t="s">
        <v>81</v>
      </c>
      <c r="J3605" t="s">
        <v>82</v>
      </c>
      <c r="K3605" t="s">
        <v>38</v>
      </c>
      <c r="L3605" t="s">
        <v>129</v>
      </c>
      <c r="M3605" t="s">
        <v>83</v>
      </c>
      <c r="N3605" s="11" t="s">
        <v>84</v>
      </c>
      <c r="O3605" s="11" t="s">
        <v>2274</v>
      </c>
      <c r="P3605">
        <v>-3</v>
      </c>
      <c r="Q3605">
        <v>0</v>
      </c>
      <c r="R3605">
        <v>747.6</v>
      </c>
      <c r="S3605">
        <v>0</v>
      </c>
      <c r="T3605">
        <v>747.6</v>
      </c>
    </row>
    <row r="3606" spans="1:20" x14ac:dyDescent="0.25">
      <c r="A3606" t="s">
        <v>75</v>
      </c>
      <c r="B3606" t="s">
        <v>1139</v>
      </c>
      <c r="C3606" t="s">
        <v>28</v>
      </c>
      <c r="D3606" t="s">
        <v>1140</v>
      </c>
      <c r="E3606" t="s">
        <v>95</v>
      </c>
      <c r="F3606">
        <v>80102</v>
      </c>
      <c r="G3606" t="s">
        <v>1422</v>
      </c>
      <c r="H3606" t="s">
        <v>688</v>
      </c>
      <c r="I3606" t="s">
        <v>164</v>
      </c>
      <c r="J3606" t="s">
        <v>90</v>
      </c>
      <c r="K3606" t="s">
        <v>37</v>
      </c>
      <c r="L3606" t="s">
        <v>689</v>
      </c>
      <c r="M3606" t="s">
        <v>92</v>
      </c>
      <c r="N3606" s="11" t="s">
        <v>84</v>
      </c>
      <c r="O3606" s="11" t="s">
        <v>2274</v>
      </c>
      <c r="P3606">
        <v>0</v>
      </c>
      <c r="Q3606">
        <v>3</v>
      </c>
      <c r="R3606">
        <v>0</v>
      </c>
      <c r="S3606">
        <v>198</v>
      </c>
      <c r="T3606">
        <v>-198</v>
      </c>
    </row>
    <row r="3607" spans="1:20" x14ac:dyDescent="0.25">
      <c r="A3607" t="s">
        <v>75</v>
      </c>
      <c r="B3607" t="s">
        <v>275</v>
      </c>
      <c r="C3607" t="s">
        <v>27</v>
      </c>
      <c r="D3607" t="s">
        <v>276</v>
      </c>
      <c r="E3607" t="s">
        <v>114</v>
      </c>
      <c r="F3607">
        <v>33765</v>
      </c>
      <c r="G3607" t="s">
        <v>1215</v>
      </c>
      <c r="H3607" t="s">
        <v>80</v>
      </c>
      <c r="I3607" t="s">
        <v>81</v>
      </c>
      <c r="J3607" t="s">
        <v>90</v>
      </c>
      <c r="K3607" t="s">
        <v>38</v>
      </c>
      <c r="L3607" t="s">
        <v>1096</v>
      </c>
      <c r="M3607" t="s">
        <v>92</v>
      </c>
      <c r="N3607" s="11" t="s">
        <v>84</v>
      </c>
      <c r="O3607" s="11" t="s">
        <v>2274</v>
      </c>
      <c r="P3607">
        <v>0</v>
      </c>
      <c r="Q3607">
        <v>2</v>
      </c>
      <c r="R3607">
        <v>0</v>
      </c>
      <c r="S3607">
        <v>0</v>
      </c>
      <c r="T3607">
        <v>0</v>
      </c>
    </row>
    <row r="3608" spans="1:20" x14ac:dyDescent="0.25">
      <c r="A3608" t="s">
        <v>75</v>
      </c>
      <c r="B3608" t="s">
        <v>383</v>
      </c>
      <c r="C3608" t="s">
        <v>25</v>
      </c>
      <c r="D3608" t="s">
        <v>384</v>
      </c>
      <c r="E3608" t="s">
        <v>186</v>
      </c>
      <c r="F3608">
        <v>11968</v>
      </c>
      <c r="G3608" t="s">
        <v>214</v>
      </c>
      <c r="H3608" t="s">
        <v>80</v>
      </c>
      <c r="I3608" t="s">
        <v>281</v>
      </c>
      <c r="J3608" t="s">
        <v>90</v>
      </c>
      <c r="K3608" t="s">
        <v>42</v>
      </c>
      <c r="L3608" t="s">
        <v>91</v>
      </c>
      <c r="M3608" t="s">
        <v>92</v>
      </c>
      <c r="N3608" s="11" t="s">
        <v>84</v>
      </c>
      <c r="O3608" s="11" t="s">
        <v>2274</v>
      </c>
      <c r="P3608">
        <v>0</v>
      </c>
      <c r="Q3608">
        <v>2</v>
      </c>
      <c r="R3608">
        <v>0</v>
      </c>
      <c r="S3608">
        <v>1.46</v>
      </c>
      <c r="T3608">
        <v>-1.46</v>
      </c>
    </row>
    <row r="3609" spans="1:20" x14ac:dyDescent="0.25">
      <c r="A3609" t="s">
        <v>75</v>
      </c>
      <c r="B3609" t="s">
        <v>218</v>
      </c>
      <c r="C3609" t="s">
        <v>27</v>
      </c>
      <c r="D3609" t="s">
        <v>219</v>
      </c>
      <c r="E3609" t="s">
        <v>114</v>
      </c>
      <c r="F3609">
        <v>34110</v>
      </c>
      <c r="G3609" t="s">
        <v>202</v>
      </c>
      <c r="H3609" t="s">
        <v>80</v>
      </c>
      <c r="I3609" t="s">
        <v>81</v>
      </c>
      <c r="J3609" t="s">
        <v>90</v>
      </c>
      <c r="K3609" t="s">
        <v>42</v>
      </c>
      <c r="L3609" t="s">
        <v>91</v>
      </c>
      <c r="M3609" t="s">
        <v>188</v>
      </c>
      <c r="N3609" s="11" t="s">
        <v>84</v>
      </c>
      <c r="O3609" s="11" t="s">
        <v>2274</v>
      </c>
      <c r="P3609">
        <v>0</v>
      </c>
      <c r="Q3609">
        <v>127</v>
      </c>
      <c r="R3609">
        <v>0</v>
      </c>
      <c r="S3609">
        <v>1034.55</v>
      </c>
      <c r="T3609">
        <v>-1034.55</v>
      </c>
    </row>
    <row r="3610" spans="1:20" x14ac:dyDescent="0.25">
      <c r="A3610" t="s">
        <v>75</v>
      </c>
      <c r="B3610" t="s">
        <v>539</v>
      </c>
      <c r="C3610" t="s">
        <v>22</v>
      </c>
      <c r="D3610" t="s">
        <v>540</v>
      </c>
      <c r="E3610" t="s">
        <v>137</v>
      </c>
      <c r="F3610">
        <v>23435</v>
      </c>
      <c r="G3610" t="s">
        <v>348</v>
      </c>
      <c r="H3610" t="s">
        <v>80</v>
      </c>
      <c r="I3610" t="s">
        <v>81</v>
      </c>
      <c r="J3610" t="s">
        <v>90</v>
      </c>
      <c r="K3610" t="s">
        <v>53</v>
      </c>
      <c r="L3610" t="s">
        <v>193</v>
      </c>
      <c r="M3610" t="s">
        <v>92</v>
      </c>
      <c r="N3610" s="11" t="s">
        <v>84</v>
      </c>
      <c r="O3610" s="11" t="s">
        <v>2274</v>
      </c>
      <c r="P3610">
        <v>0</v>
      </c>
      <c r="Q3610">
        <v>2</v>
      </c>
      <c r="R3610">
        <v>0</v>
      </c>
      <c r="S3610">
        <v>194.6</v>
      </c>
      <c r="T3610">
        <v>-194.6</v>
      </c>
    </row>
    <row r="3611" spans="1:20" x14ac:dyDescent="0.25">
      <c r="A3611" t="s">
        <v>75</v>
      </c>
      <c r="B3611" t="s">
        <v>464</v>
      </c>
      <c r="C3611" t="s">
        <v>18</v>
      </c>
      <c r="D3611" t="s">
        <v>465</v>
      </c>
      <c r="E3611" t="s">
        <v>466</v>
      </c>
      <c r="F3611">
        <v>70506</v>
      </c>
      <c r="G3611" t="s">
        <v>1499</v>
      </c>
      <c r="H3611" t="s">
        <v>80</v>
      </c>
      <c r="I3611" t="s">
        <v>81</v>
      </c>
      <c r="J3611" t="s">
        <v>82</v>
      </c>
      <c r="K3611" t="s">
        <v>42</v>
      </c>
      <c r="L3611" t="s">
        <v>91</v>
      </c>
      <c r="M3611" t="s">
        <v>83</v>
      </c>
      <c r="N3611" s="11" t="s">
        <v>84</v>
      </c>
      <c r="O3611" s="11" t="s">
        <v>2274</v>
      </c>
      <c r="P3611">
        <v>-3</v>
      </c>
      <c r="Q3611">
        <v>0</v>
      </c>
      <c r="R3611">
        <v>151.19999999999999</v>
      </c>
      <c r="S3611">
        <v>0</v>
      </c>
      <c r="T3611">
        <v>151.19999999999999</v>
      </c>
    </row>
    <row r="3612" spans="1:20" x14ac:dyDescent="0.25">
      <c r="A3612" t="s">
        <v>75</v>
      </c>
      <c r="B3612" t="s">
        <v>2192</v>
      </c>
      <c r="C3612" t="s">
        <v>23</v>
      </c>
      <c r="D3612" t="s">
        <v>501</v>
      </c>
      <c r="E3612" t="s">
        <v>176</v>
      </c>
      <c r="F3612">
        <v>98034</v>
      </c>
      <c r="G3612" t="s">
        <v>127</v>
      </c>
      <c r="H3612" t="s">
        <v>80</v>
      </c>
      <c r="I3612" t="s">
        <v>81</v>
      </c>
      <c r="J3612" t="s">
        <v>82</v>
      </c>
      <c r="K3612" t="s">
        <v>42</v>
      </c>
      <c r="L3612" t="s">
        <v>91</v>
      </c>
      <c r="M3612" t="s">
        <v>83</v>
      </c>
      <c r="N3612" s="11" t="s">
        <v>84</v>
      </c>
      <c r="O3612" s="11" t="s">
        <v>2274</v>
      </c>
      <c r="P3612">
        <v>2</v>
      </c>
      <c r="Q3612">
        <v>0</v>
      </c>
      <c r="R3612">
        <v>84.2</v>
      </c>
      <c r="S3612">
        <v>0</v>
      </c>
      <c r="T3612">
        <v>84.2</v>
      </c>
    </row>
    <row r="3613" spans="1:20" x14ac:dyDescent="0.25">
      <c r="A3613" t="s">
        <v>75</v>
      </c>
      <c r="B3613" t="s">
        <v>813</v>
      </c>
      <c r="C3613" t="s">
        <v>19</v>
      </c>
      <c r="D3613" t="s">
        <v>172</v>
      </c>
      <c r="E3613" t="s">
        <v>147</v>
      </c>
      <c r="F3613">
        <v>95255</v>
      </c>
      <c r="G3613" t="s">
        <v>402</v>
      </c>
      <c r="H3613" t="s">
        <v>80</v>
      </c>
      <c r="I3613" t="s">
        <v>81</v>
      </c>
      <c r="J3613" t="s">
        <v>365</v>
      </c>
      <c r="K3613" t="s">
        <v>39</v>
      </c>
      <c r="L3613" t="s">
        <v>39</v>
      </c>
      <c r="M3613" t="s">
        <v>92</v>
      </c>
      <c r="N3613" s="11" t="s">
        <v>84</v>
      </c>
      <c r="O3613" s="11" t="s">
        <v>2274</v>
      </c>
      <c r="P3613">
        <v>-1</v>
      </c>
      <c r="Q3613">
        <v>0</v>
      </c>
      <c r="R3613">
        <v>295</v>
      </c>
      <c r="S3613">
        <v>0</v>
      </c>
      <c r="T3613">
        <v>295</v>
      </c>
    </row>
    <row r="3614" spans="1:20" x14ac:dyDescent="0.25">
      <c r="A3614" t="s">
        <v>75</v>
      </c>
      <c r="B3614" t="s">
        <v>112</v>
      </c>
      <c r="C3614" t="s">
        <v>27</v>
      </c>
      <c r="D3614" t="s">
        <v>113</v>
      </c>
      <c r="E3614" t="s">
        <v>114</v>
      </c>
      <c r="F3614">
        <v>32256</v>
      </c>
      <c r="G3614" t="s">
        <v>521</v>
      </c>
      <c r="H3614" t="s">
        <v>80</v>
      </c>
      <c r="I3614" t="s">
        <v>81</v>
      </c>
      <c r="J3614" t="s">
        <v>90</v>
      </c>
      <c r="K3614" t="s">
        <v>51</v>
      </c>
      <c r="L3614" t="s">
        <v>250</v>
      </c>
      <c r="M3614" t="s">
        <v>92</v>
      </c>
      <c r="N3614" s="11" t="s">
        <v>84</v>
      </c>
      <c r="O3614" s="11" t="s">
        <v>2274</v>
      </c>
      <c r="P3614">
        <v>0</v>
      </c>
      <c r="Q3614">
        <v>1</v>
      </c>
      <c r="R3614">
        <v>0</v>
      </c>
      <c r="S3614">
        <v>41.6</v>
      </c>
      <c r="T3614">
        <v>-41.6</v>
      </c>
    </row>
    <row r="3615" spans="1:20" x14ac:dyDescent="0.25">
      <c r="A3615" t="s">
        <v>75</v>
      </c>
      <c r="B3615" t="s">
        <v>783</v>
      </c>
      <c r="C3615" t="s">
        <v>22</v>
      </c>
      <c r="D3615" t="s">
        <v>784</v>
      </c>
      <c r="E3615" t="s">
        <v>122</v>
      </c>
      <c r="F3615">
        <v>20852</v>
      </c>
      <c r="G3615" t="s">
        <v>1706</v>
      </c>
      <c r="H3615" t="s">
        <v>80</v>
      </c>
      <c r="I3615" t="s">
        <v>81</v>
      </c>
      <c r="J3615" t="s">
        <v>82</v>
      </c>
      <c r="K3615" t="s">
        <v>42</v>
      </c>
      <c r="L3615" t="s">
        <v>91</v>
      </c>
      <c r="M3615" t="s">
        <v>83</v>
      </c>
      <c r="N3615" s="11" t="s">
        <v>84</v>
      </c>
      <c r="O3615" s="11" t="s">
        <v>2274</v>
      </c>
      <c r="P3615">
        <v>-8</v>
      </c>
      <c r="Q3615">
        <v>0</v>
      </c>
      <c r="R3615">
        <v>24.08</v>
      </c>
      <c r="S3615">
        <v>0</v>
      </c>
      <c r="T3615">
        <v>24.08</v>
      </c>
    </row>
    <row r="3616" spans="1:20" x14ac:dyDescent="0.25">
      <c r="A3616" t="s">
        <v>75</v>
      </c>
      <c r="B3616" t="s">
        <v>541</v>
      </c>
      <c r="C3616" t="s">
        <v>29</v>
      </c>
      <c r="D3616" t="s">
        <v>542</v>
      </c>
      <c r="E3616" t="s">
        <v>142</v>
      </c>
      <c r="F3616">
        <v>48359</v>
      </c>
      <c r="G3616" t="s">
        <v>398</v>
      </c>
      <c r="H3616" t="s">
        <v>80</v>
      </c>
      <c r="I3616" t="s">
        <v>81</v>
      </c>
      <c r="J3616" t="s">
        <v>82</v>
      </c>
      <c r="K3616" t="s">
        <v>38</v>
      </c>
      <c r="L3616" t="s">
        <v>111</v>
      </c>
      <c r="M3616" t="s">
        <v>83</v>
      </c>
      <c r="N3616" s="11" t="s">
        <v>84</v>
      </c>
      <c r="O3616" s="11" t="s">
        <v>2274</v>
      </c>
      <c r="P3616">
        <v>-3</v>
      </c>
      <c r="Q3616">
        <v>0</v>
      </c>
      <c r="R3616">
        <v>230.25</v>
      </c>
      <c r="S3616">
        <v>0</v>
      </c>
      <c r="T3616">
        <v>230.25</v>
      </c>
    </row>
    <row r="3617" spans="1:20" x14ac:dyDescent="0.25">
      <c r="A3617" t="s">
        <v>75</v>
      </c>
      <c r="B3617" t="s">
        <v>1017</v>
      </c>
      <c r="C3617" t="s">
        <v>30</v>
      </c>
      <c r="D3617" t="s">
        <v>1018</v>
      </c>
      <c r="E3617" t="s">
        <v>142</v>
      </c>
      <c r="F3617">
        <v>48108</v>
      </c>
      <c r="G3617" t="s">
        <v>1328</v>
      </c>
      <c r="H3617" t="s">
        <v>80</v>
      </c>
      <c r="I3617" t="s">
        <v>81</v>
      </c>
      <c r="J3617" t="s">
        <v>82</v>
      </c>
      <c r="K3617" t="s">
        <v>36</v>
      </c>
      <c r="L3617" t="s">
        <v>36</v>
      </c>
      <c r="M3617" t="s">
        <v>83</v>
      </c>
      <c r="N3617" s="11" t="s">
        <v>84</v>
      </c>
      <c r="O3617" s="11" t="s">
        <v>2274</v>
      </c>
      <c r="P3617">
        <v>-4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75</v>
      </c>
      <c r="B3618" t="s">
        <v>2226</v>
      </c>
      <c r="C3618" t="s">
        <v>29</v>
      </c>
      <c r="D3618" t="s">
        <v>1114</v>
      </c>
      <c r="E3618" t="s">
        <v>423</v>
      </c>
      <c r="F3618">
        <v>40241</v>
      </c>
      <c r="G3618" t="s">
        <v>493</v>
      </c>
      <c r="H3618" t="s">
        <v>80</v>
      </c>
      <c r="I3618" t="s">
        <v>81</v>
      </c>
      <c r="J3618" t="s">
        <v>82</v>
      </c>
      <c r="K3618" t="s">
        <v>39</v>
      </c>
      <c r="L3618" t="s">
        <v>39</v>
      </c>
      <c r="M3618" t="s">
        <v>92</v>
      </c>
      <c r="N3618" s="11" t="s">
        <v>84</v>
      </c>
      <c r="O3618" s="11" t="s">
        <v>2274</v>
      </c>
      <c r="P3618">
        <v>-1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75</v>
      </c>
      <c r="B3619" t="s">
        <v>275</v>
      </c>
      <c r="C3619" t="s">
        <v>27</v>
      </c>
      <c r="D3619" t="s">
        <v>276</v>
      </c>
      <c r="E3619" t="s">
        <v>114</v>
      </c>
      <c r="F3619">
        <v>33765</v>
      </c>
      <c r="G3619" t="s">
        <v>173</v>
      </c>
      <c r="H3619" t="s">
        <v>80</v>
      </c>
      <c r="I3619" t="s">
        <v>81</v>
      </c>
      <c r="J3619" t="s">
        <v>82</v>
      </c>
      <c r="K3619" t="s">
        <v>36</v>
      </c>
      <c r="L3619" t="s">
        <v>36</v>
      </c>
      <c r="M3619" t="s">
        <v>83</v>
      </c>
      <c r="N3619" s="11" t="s">
        <v>84</v>
      </c>
      <c r="O3619" s="11" t="s">
        <v>2274</v>
      </c>
      <c r="P3619">
        <v>1</v>
      </c>
      <c r="Q3619">
        <v>0</v>
      </c>
      <c r="R3619">
        <v>289.95</v>
      </c>
      <c r="S3619">
        <v>0</v>
      </c>
      <c r="T3619">
        <v>289.95</v>
      </c>
    </row>
    <row r="3620" spans="1:20" x14ac:dyDescent="0.25">
      <c r="A3620" t="s">
        <v>75</v>
      </c>
      <c r="B3620" t="s">
        <v>85</v>
      </c>
      <c r="C3620" t="s">
        <v>29</v>
      </c>
      <c r="D3620" t="s">
        <v>86</v>
      </c>
      <c r="E3620" t="s">
        <v>87</v>
      </c>
      <c r="F3620">
        <v>45040</v>
      </c>
      <c r="G3620" t="s">
        <v>309</v>
      </c>
      <c r="H3620" t="s">
        <v>80</v>
      </c>
      <c r="I3620" t="s">
        <v>281</v>
      </c>
      <c r="J3620" t="s">
        <v>90</v>
      </c>
      <c r="K3620" t="s">
        <v>42</v>
      </c>
      <c r="L3620" t="s">
        <v>91</v>
      </c>
      <c r="M3620" t="s">
        <v>92</v>
      </c>
      <c r="N3620" s="11" t="s">
        <v>84</v>
      </c>
      <c r="O3620" s="11" t="s">
        <v>2274</v>
      </c>
      <c r="P3620">
        <v>0</v>
      </c>
      <c r="Q3620">
        <v>8</v>
      </c>
      <c r="R3620">
        <v>0</v>
      </c>
      <c r="S3620">
        <v>62.72</v>
      </c>
      <c r="T3620">
        <v>-62.72</v>
      </c>
    </row>
    <row r="3621" spans="1:20" x14ac:dyDescent="0.25">
      <c r="A3621" t="s">
        <v>75</v>
      </c>
      <c r="B3621" t="s">
        <v>404</v>
      </c>
      <c r="C3621" t="s">
        <v>29</v>
      </c>
      <c r="D3621" t="s">
        <v>405</v>
      </c>
      <c r="E3621" t="s">
        <v>78</v>
      </c>
      <c r="F3621">
        <v>15056</v>
      </c>
      <c r="G3621" t="s">
        <v>263</v>
      </c>
      <c r="H3621" t="s">
        <v>80</v>
      </c>
      <c r="I3621" t="s">
        <v>81</v>
      </c>
      <c r="J3621" t="s">
        <v>90</v>
      </c>
      <c r="K3621" t="s">
        <v>53</v>
      </c>
      <c r="L3621" t="s">
        <v>165</v>
      </c>
      <c r="M3621" t="s">
        <v>92</v>
      </c>
      <c r="N3621" s="11" t="s">
        <v>84</v>
      </c>
      <c r="O3621" s="11" t="s">
        <v>2274</v>
      </c>
      <c r="P3621">
        <v>0</v>
      </c>
      <c r="Q3621">
        <v>2</v>
      </c>
      <c r="R3621">
        <v>0</v>
      </c>
      <c r="S3621">
        <v>237.6</v>
      </c>
      <c r="T3621">
        <v>-237.6</v>
      </c>
    </row>
    <row r="3622" spans="1:20" x14ac:dyDescent="0.25">
      <c r="A3622" t="s">
        <v>75</v>
      </c>
      <c r="B3622" t="s">
        <v>1216</v>
      </c>
      <c r="C3622" t="s">
        <v>27</v>
      </c>
      <c r="D3622" t="s">
        <v>1217</v>
      </c>
      <c r="E3622" t="s">
        <v>114</v>
      </c>
      <c r="F3622">
        <v>33021</v>
      </c>
      <c r="G3622" t="s">
        <v>569</v>
      </c>
      <c r="H3622" t="s">
        <v>80</v>
      </c>
      <c r="I3622" t="s">
        <v>81</v>
      </c>
      <c r="J3622" t="s">
        <v>90</v>
      </c>
      <c r="K3622" t="s">
        <v>38</v>
      </c>
      <c r="L3622" t="s">
        <v>111</v>
      </c>
      <c r="M3622" t="s">
        <v>92</v>
      </c>
      <c r="N3622" s="11" t="s">
        <v>84</v>
      </c>
      <c r="O3622" s="11" t="s">
        <v>2274</v>
      </c>
      <c r="P3622">
        <v>0</v>
      </c>
      <c r="Q3622">
        <v>1</v>
      </c>
      <c r="R3622">
        <v>0</v>
      </c>
      <c r="S3622">
        <v>50.65</v>
      </c>
      <c r="T3622">
        <v>-50.65</v>
      </c>
    </row>
    <row r="3623" spans="1:20" x14ac:dyDescent="0.25">
      <c r="A3623" t="s">
        <v>75</v>
      </c>
      <c r="B3623" t="s">
        <v>522</v>
      </c>
      <c r="C3623" t="s">
        <v>25</v>
      </c>
      <c r="D3623" t="s">
        <v>523</v>
      </c>
      <c r="E3623" t="s">
        <v>186</v>
      </c>
      <c r="F3623">
        <v>11946</v>
      </c>
      <c r="G3623" t="s">
        <v>309</v>
      </c>
      <c r="H3623" t="s">
        <v>80</v>
      </c>
      <c r="I3623" t="s">
        <v>281</v>
      </c>
      <c r="J3623" t="s">
        <v>90</v>
      </c>
      <c r="K3623" t="s">
        <v>42</v>
      </c>
      <c r="L3623" t="s">
        <v>91</v>
      </c>
      <c r="M3623" t="s">
        <v>92</v>
      </c>
      <c r="N3623" s="11" t="s">
        <v>84</v>
      </c>
      <c r="O3623" s="11" t="s">
        <v>2274</v>
      </c>
      <c r="P3623">
        <v>0</v>
      </c>
      <c r="Q3623">
        <v>6</v>
      </c>
      <c r="R3623">
        <v>0</v>
      </c>
      <c r="S3623">
        <v>75</v>
      </c>
      <c r="T3623">
        <v>-75</v>
      </c>
    </row>
    <row r="3624" spans="1:20" x14ac:dyDescent="0.25">
      <c r="A3624" t="s">
        <v>75</v>
      </c>
      <c r="B3624" t="s">
        <v>522</v>
      </c>
      <c r="C3624" t="s">
        <v>25</v>
      </c>
      <c r="D3624" t="s">
        <v>523</v>
      </c>
      <c r="E3624" t="s">
        <v>186</v>
      </c>
      <c r="F3624">
        <v>11946</v>
      </c>
      <c r="G3624" t="s">
        <v>96</v>
      </c>
      <c r="H3624" t="s">
        <v>80</v>
      </c>
      <c r="I3624" t="s">
        <v>281</v>
      </c>
      <c r="J3624" t="s">
        <v>90</v>
      </c>
      <c r="K3624" t="s">
        <v>42</v>
      </c>
      <c r="L3624" t="s">
        <v>97</v>
      </c>
      <c r="M3624" t="s">
        <v>92</v>
      </c>
      <c r="N3624" s="11" t="s">
        <v>84</v>
      </c>
      <c r="O3624" s="11" t="s">
        <v>2274</v>
      </c>
      <c r="P3624">
        <v>0</v>
      </c>
      <c r="Q3624">
        <v>6</v>
      </c>
      <c r="R3624">
        <v>0</v>
      </c>
      <c r="S3624">
        <v>10.199999999999999</v>
      </c>
      <c r="T3624">
        <v>-10.199999999999999</v>
      </c>
    </row>
    <row r="3625" spans="1:20" x14ac:dyDescent="0.25">
      <c r="A3625" t="s">
        <v>75</v>
      </c>
      <c r="B3625" t="s">
        <v>1236</v>
      </c>
      <c r="C3625" t="s">
        <v>27</v>
      </c>
      <c r="D3625" t="s">
        <v>1237</v>
      </c>
      <c r="E3625" t="s">
        <v>1203</v>
      </c>
      <c r="F3625">
        <v>927</v>
      </c>
      <c r="G3625" t="s">
        <v>324</v>
      </c>
      <c r="H3625" t="s">
        <v>80</v>
      </c>
      <c r="I3625" t="s">
        <v>81</v>
      </c>
      <c r="J3625" t="s">
        <v>90</v>
      </c>
      <c r="K3625" t="s">
        <v>36</v>
      </c>
      <c r="L3625" t="s">
        <v>36</v>
      </c>
      <c r="M3625" t="s">
        <v>92</v>
      </c>
      <c r="N3625" s="11" t="s">
        <v>84</v>
      </c>
      <c r="O3625" s="11" t="s">
        <v>2274</v>
      </c>
      <c r="P3625">
        <v>0</v>
      </c>
      <c r="Q3625">
        <v>1</v>
      </c>
      <c r="R3625">
        <v>0</v>
      </c>
      <c r="S3625">
        <v>89.05</v>
      </c>
      <c r="T3625">
        <v>-89.05</v>
      </c>
    </row>
    <row r="3626" spans="1:20" x14ac:dyDescent="0.25">
      <c r="A3626" t="s">
        <v>75</v>
      </c>
      <c r="B3626" t="s">
        <v>1863</v>
      </c>
      <c r="C3626" t="s">
        <v>19</v>
      </c>
      <c r="D3626" t="s">
        <v>1864</v>
      </c>
      <c r="E3626" t="s">
        <v>320</v>
      </c>
      <c r="F3626">
        <v>96732</v>
      </c>
      <c r="G3626" t="s">
        <v>364</v>
      </c>
      <c r="H3626" t="s">
        <v>80</v>
      </c>
      <c r="I3626" t="s">
        <v>81</v>
      </c>
      <c r="J3626" t="s">
        <v>365</v>
      </c>
      <c r="K3626" t="s">
        <v>39</v>
      </c>
      <c r="L3626" t="s">
        <v>39</v>
      </c>
      <c r="M3626" t="s">
        <v>92</v>
      </c>
      <c r="N3626" s="11" t="s">
        <v>84</v>
      </c>
      <c r="O3626" s="11" t="s">
        <v>2274</v>
      </c>
      <c r="P3626">
        <v>1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75</v>
      </c>
      <c r="B3627" t="s">
        <v>968</v>
      </c>
      <c r="C3627" t="s">
        <v>26</v>
      </c>
      <c r="D3627" t="s">
        <v>969</v>
      </c>
      <c r="E3627" t="s">
        <v>426</v>
      </c>
      <c r="F3627">
        <v>37067</v>
      </c>
      <c r="G3627" t="s">
        <v>309</v>
      </c>
      <c r="H3627" t="s">
        <v>80</v>
      </c>
      <c r="I3627" t="s">
        <v>281</v>
      </c>
      <c r="J3627" t="s">
        <v>90</v>
      </c>
      <c r="K3627" t="s">
        <v>42</v>
      </c>
      <c r="L3627" t="s">
        <v>91</v>
      </c>
      <c r="M3627" t="s">
        <v>92</v>
      </c>
      <c r="N3627" s="11" t="s">
        <v>84</v>
      </c>
      <c r="O3627" s="11" t="s">
        <v>2274</v>
      </c>
      <c r="P3627">
        <v>0</v>
      </c>
      <c r="Q3627">
        <v>14</v>
      </c>
      <c r="R3627">
        <v>0</v>
      </c>
      <c r="S3627">
        <v>141.12</v>
      </c>
      <c r="T3627">
        <v>-141.12</v>
      </c>
    </row>
    <row r="3628" spans="1:20" x14ac:dyDescent="0.25">
      <c r="A3628" t="s">
        <v>75</v>
      </c>
      <c r="B3628" t="s">
        <v>1398</v>
      </c>
      <c r="C3628" t="s">
        <v>28</v>
      </c>
      <c r="D3628" t="s">
        <v>1399</v>
      </c>
      <c r="E3628" t="s">
        <v>295</v>
      </c>
      <c r="F3628">
        <v>84043</v>
      </c>
      <c r="G3628" t="s">
        <v>1847</v>
      </c>
      <c r="H3628" t="s">
        <v>80</v>
      </c>
      <c r="I3628" t="s">
        <v>81</v>
      </c>
      <c r="J3628" t="s">
        <v>90</v>
      </c>
      <c r="K3628" t="s">
        <v>51</v>
      </c>
      <c r="L3628" t="s">
        <v>250</v>
      </c>
      <c r="M3628" t="s">
        <v>92</v>
      </c>
      <c r="N3628" s="11" t="s">
        <v>84</v>
      </c>
      <c r="O3628" s="11" t="s">
        <v>2274</v>
      </c>
      <c r="P3628">
        <v>0</v>
      </c>
      <c r="Q3628">
        <v>2</v>
      </c>
      <c r="R3628">
        <v>0</v>
      </c>
      <c r="S3628">
        <v>47.4</v>
      </c>
      <c r="T3628">
        <v>-47.4</v>
      </c>
    </row>
    <row r="3629" spans="1:20" x14ac:dyDescent="0.25">
      <c r="A3629" t="s">
        <v>75</v>
      </c>
      <c r="B3629" t="s">
        <v>464</v>
      </c>
      <c r="C3629" t="s">
        <v>18</v>
      </c>
      <c r="D3629" t="s">
        <v>465</v>
      </c>
      <c r="E3629" t="s">
        <v>466</v>
      </c>
      <c r="F3629">
        <v>70506</v>
      </c>
      <c r="G3629" t="s">
        <v>1865</v>
      </c>
      <c r="H3629" t="s">
        <v>80</v>
      </c>
      <c r="I3629" t="s">
        <v>81</v>
      </c>
      <c r="J3629" t="s">
        <v>90</v>
      </c>
      <c r="K3629" t="s">
        <v>53</v>
      </c>
      <c r="L3629" t="s">
        <v>193</v>
      </c>
      <c r="M3629" t="s">
        <v>92</v>
      </c>
      <c r="N3629" s="11" t="s">
        <v>84</v>
      </c>
      <c r="O3629" s="11" t="s">
        <v>2274</v>
      </c>
      <c r="P3629">
        <v>0</v>
      </c>
      <c r="Q3629">
        <v>6</v>
      </c>
      <c r="R3629">
        <v>0</v>
      </c>
      <c r="S3629">
        <v>398.8</v>
      </c>
      <c r="T3629">
        <v>-398.8</v>
      </c>
    </row>
    <row r="3630" spans="1:20" x14ac:dyDescent="0.25">
      <c r="A3630" t="s">
        <v>75</v>
      </c>
      <c r="B3630" t="s">
        <v>483</v>
      </c>
      <c r="C3630" t="s">
        <v>18</v>
      </c>
      <c r="D3630" t="s">
        <v>332</v>
      </c>
      <c r="E3630" t="s">
        <v>333</v>
      </c>
      <c r="F3630">
        <v>72401</v>
      </c>
      <c r="G3630" t="s">
        <v>1713</v>
      </c>
      <c r="H3630" t="s">
        <v>80</v>
      </c>
      <c r="I3630" t="s">
        <v>81</v>
      </c>
      <c r="J3630" t="s">
        <v>90</v>
      </c>
      <c r="K3630" t="s">
        <v>42</v>
      </c>
      <c r="L3630" t="s">
        <v>91</v>
      </c>
      <c r="M3630" t="s">
        <v>92</v>
      </c>
      <c r="N3630" s="11" t="s">
        <v>84</v>
      </c>
      <c r="O3630" s="11" t="s">
        <v>2274</v>
      </c>
      <c r="P3630">
        <v>0</v>
      </c>
      <c r="Q3630">
        <v>1</v>
      </c>
      <c r="R3630">
        <v>0</v>
      </c>
      <c r="S3630">
        <v>57.6</v>
      </c>
      <c r="T3630">
        <v>-57.6</v>
      </c>
    </row>
    <row r="3631" spans="1:20" x14ac:dyDescent="0.25">
      <c r="A3631" t="s">
        <v>75</v>
      </c>
      <c r="B3631" t="s">
        <v>1273</v>
      </c>
      <c r="C3631" t="s">
        <v>26</v>
      </c>
      <c r="D3631" t="s">
        <v>1274</v>
      </c>
      <c r="E3631" t="s">
        <v>109</v>
      </c>
      <c r="F3631">
        <v>27529</v>
      </c>
      <c r="G3631" t="s">
        <v>220</v>
      </c>
      <c r="H3631" t="s">
        <v>80</v>
      </c>
      <c r="I3631" t="s">
        <v>81</v>
      </c>
      <c r="J3631" t="s">
        <v>82</v>
      </c>
      <c r="K3631" t="s">
        <v>53</v>
      </c>
      <c r="L3631" t="s">
        <v>165</v>
      </c>
      <c r="M3631" t="s">
        <v>83</v>
      </c>
      <c r="N3631" s="11" t="s">
        <v>84</v>
      </c>
      <c r="O3631" s="11" t="s">
        <v>2274</v>
      </c>
      <c r="P3631">
        <v>-1</v>
      </c>
      <c r="Q3631">
        <v>0</v>
      </c>
      <c r="R3631">
        <v>106.7</v>
      </c>
      <c r="S3631">
        <v>0</v>
      </c>
      <c r="T3631">
        <v>106.7</v>
      </c>
    </row>
    <row r="3632" spans="1:20" x14ac:dyDescent="0.25">
      <c r="A3632" t="s">
        <v>75</v>
      </c>
      <c r="B3632" t="s">
        <v>625</v>
      </c>
      <c r="C3632" t="s">
        <v>27</v>
      </c>
      <c r="D3632" t="s">
        <v>626</v>
      </c>
      <c r="E3632" t="s">
        <v>114</v>
      </c>
      <c r="F3632">
        <v>34491</v>
      </c>
      <c r="G3632" t="s">
        <v>290</v>
      </c>
      <c r="H3632" t="s">
        <v>80</v>
      </c>
      <c r="I3632" t="s">
        <v>81</v>
      </c>
      <c r="J3632" t="s">
        <v>82</v>
      </c>
      <c r="K3632" t="s">
        <v>36</v>
      </c>
      <c r="L3632" t="s">
        <v>36</v>
      </c>
      <c r="M3632" t="s">
        <v>83</v>
      </c>
      <c r="N3632" s="11" t="s">
        <v>84</v>
      </c>
      <c r="O3632" s="11" t="s">
        <v>2274</v>
      </c>
      <c r="P3632">
        <v>-1</v>
      </c>
      <c r="Q3632">
        <v>0</v>
      </c>
      <c r="R3632">
        <v>85.89</v>
      </c>
      <c r="S3632">
        <v>0</v>
      </c>
      <c r="T3632">
        <v>85.89</v>
      </c>
    </row>
    <row r="3633" spans="1:20" x14ac:dyDescent="0.25">
      <c r="A3633" t="s">
        <v>75</v>
      </c>
      <c r="B3633" t="s">
        <v>189</v>
      </c>
      <c r="C3633" t="s">
        <v>18</v>
      </c>
      <c r="D3633" t="s">
        <v>190</v>
      </c>
      <c r="E3633" t="s">
        <v>191</v>
      </c>
      <c r="F3633">
        <v>76262</v>
      </c>
      <c r="G3633" t="s">
        <v>839</v>
      </c>
      <c r="H3633" t="s">
        <v>80</v>
      </c>
      <c r="I3633" t="s">
        <v>81</v>
      </c>
      <c r="J3633" t="s">
        <v>82</v>
      </c>
      <c r="K3633" t="s">
        <v>38</v>
      </c>
      <c r="L3633" t="s">
        <v>129</v>
      </c>
      <c r="M3633" t="s">
        <v>83</v>
      </c>
      <c r="N3633" s="11" t="s">
        <v>84</v>
      </c>
      <c r="O3633" s="11" t="s">
        <v>2274</v>
      </c>
      <c r="P3633">
        <v>-5</v>
      </c>
      <c r="Q3633">
        <v>0</v>
      </c>
      <c r="R3633">
        <v>1706.81</v>
      </c>
      <c r="S3633">
        <v>0</v>
      </c>
      <c r="T3633">
        <v>1706.81</v>
      </c>
    </row>
    <row r="3634" spans="1:20" x14ac:dyDescent="0.25">
      <c r="A3634" t="s">
        <v>75</v>
      </c>
      <c r="B3634" t="s">
        <v>505</v>
      </c>
      <c r="C3634" t="s">
        <v>29</v>
      </c>
      <c r="D3634" t="s">
        <v>506</v>
      </c>
      <c r="E3634" t="s">
        <v>87</v>
      </c>
      <c r="F3634">
        <v>43528</v>
      </c>
      <c r="G3634" t="s">
        <v>1866</v>
      </c>
      <c r="H3634" t="s">
        <v>80</v>
      </c>
      <c r="I3634" t="s">
        <v>281</v>
      </c>
      <c r="J3634" t="s">
        <v>82</v>
      </c>
      <c r="K3634" t="s">
        <v>53</v>
      </c>
      <c r="L3634" t="s">
        <v>887</v>
      </c>
      <c r="M3634" t="s">
        <v>83</v>
      </c>
      <c r="N3634" s="11" t="s">
        <v>84</v>
      </c>
      <c r="O3634" s="11" t="s">
        <v>2274</v>
      </c>
      <c r="P3634">
        <v>-8</v>
      </c>
      <c r="Q3634">
        <v>0</v>
      </c>
      <c r="R3634">
        <v>1024.8800000000001</v>
      </c>
      <c r="S3634">
        <v>0</v>
      </c>
      <c r="T3634">
        <v>1024.8800000000001</v>
      </c>
    </row>
    <row r="3635" spans="1:20" x14ac:dyDescent="0.25">
      <c r="A3635" t="s">
        <v>75</v>
      </c>
      <c r="B3635" t="s">
        <v>225</v>
      </c>
      <c r="C3635" t="s">
        <v>19</v>
      </c>
      <c r="D3635" t="s">
        <v>226</v>
      </c>
      <c r="E3635" t="s">
        <v>147</v>
      </c>
      <c r="F3635">
        <v>85204</v>
      </c>
      <c r="G3635" t="s">
        <v>1225</v>
      </c>
      <c r="H3635" t="s">
        <v>80</v>
      </c>
      <c r="I3635" t="s">
        <v>81</v>
      </c>
      <c r="J3635" t="s">
        <v>365</v>
      </c>
      <c r="K3635" t="s">
        <v>47</v>
      </c>
      <c r="L3635" t="s">
        <v>509</v>
      </c>
      <c r="M3635" t="s">
        <v>229</v>
      </c>
      <c r="N3635" s="11" t="s">
        <v>84</v>
      </c>
      <c r="O3635" s="11" t="s">
        <v>2274</v>
      </c>
      <c r="P3635">
        <v>-13</v>
      </c>
      <c r="Q3635">
        <v>0</v>
      </c>
      <c r="R3635">
        <v>308.75</v>
      </c>
      <c r="S3635">
        <v>0</v>
      </c>
      <c r="T3635">
        <v>308.75</v>
      </c>
    </row>
    <row r="3636" spans="1:20" x14ac:dyDescent="0.25">
      <c r="A3636" t="s">
        <v>75</v>
      </c>
      <c r="B3636" t="s">
        <v>310</v>
      </c>
      <c r="C3636" t="s">
        <v>19</v>
      </c>
      <c r="D3636" t="s">
        <v>172</v>
      </c>
      <c r="E3636" t="s">
        <v>147</v>
      </c>
      <c r="F3636">
        <v>85260</v>
      </c>
      <c r="G3636" t="s">
        <v>572</v>
      </c>
      <c r="H3636" t="s">
        <v>80</v>
      </c>
      <c r="I3636" t="s">
        <v>81</v>
      </c>
      <c r="J3636" t="s">
        <v>82</v>
      </c>
      <c r="K3636" t="s">
        <v>53</v>
      </c>
      <c r="L3636" t="s">
        <v>165</v>
      </c>
      <c r="M3636" t="s">
        <v>83</v>
      </c>
      <c r="N3636" s="11" t="s">
        <v>84</v>
      </c>
      <c r="O3636" s="11" t="s">
        <v>2274</v>
      </c>
      <c r="P3636">
        <v>-17</v>
      </c>
      <c r="Q3636">
        <v>0</v>
      </c>
      <c r="R3636">
        <v>1145.8399999999999</v>
      </c>
      <c r="S3636">
        <v>0</v>
      </c>
      <c r="T3636">
        <v>1145.8399999999999</v>
      </c>
    </row>
    <row r="3637" spans="1:20" x14ac:dyDescent="0.25">
      <c r="A3637" t="s">
        <v>75</v>
      </c>
      <c r="B3637" t="s">
        <v>946</v>
      </c>
      <c r="C3637" t="s">
        <v>29</v>
      </c>
      <c r="D3637" t="s">
        <v>909</v>
      </c>
      <c r="E3637" t="s">
        <v>100</v>
      </c>
      <c r="F3637">
        <v>46032</v>
      </c>
      <c r="G3637" t="s">
        <v>1073</v>
      </c>
      <c r="H3637" t="s">
        <v>80</v>
      </c>
      <c r="I3637" t="s">
        <v>281</v>
      </c>
      <c r="J3637" t="s">
        <v>90</v>
      </c>
      <c r="K3637" t="s">
        <v>42</v>
      </c>
      <c r="L3637" t="s">
        <v>91</v>
      </c>
      <c r="M3637" t="s">
        <v>92</v>
      </c>
      <c r="N3637" s="11" t="s">
        <v>84</v>
      </c>
      <c r="O3637" s="11" t="s">
        <v>2274</v>
      </c>
      <c r="P3637">
        <v>0</v>
      </c>
      <c r="Q3637">
        <v>2</v>
      </c>
      <c r="R3637">
        <v>0</v>
      </c>
      <c r="S3637">
        <v>81.400000000000006</v>
      </c>
      <c r="T3637">
        <v>-81.400000000000006</v>
      </c>
    </row>
    <row r="3638" spans="1:20" x14ac:dyDescent="0.25">
      <c r="A3638" t="s">
        <v>75</v>
      </c>
      <c r="B3638" t="s">
        <v>1867</v>
      </c>
      <c r="C3638" t="s">
        <v>18</v>
      </c>
      <c r="D3638" t="s">
        <v>1868</v>
      </c>
      <c r="E3638" t="s">
        <v>191</v>
      </c>
      <c r="F3638">
        <v>78006</v>
      </c>
      <c r="G3638" t="s">
        <v>676</v>
      </c>
      <c r="H3638" t="s">
        <v>80</v>
      </c>
      <c r="I3638" t="s">
        <v>81</v>
      </c>
      <c r="J3638" t="s">
        <v>90</v>
      </c>
      <c r="K3638" t="s">
        <v>53</v>
      </c>
      <c r="L3638" t="s">
        <v>193</v>
      </c>
      <c r="M3638" t="s">
        <v>92</v>
      </c>
      <c r="N3638" s="11" t="s">
        <v>84</v>
      </c>
      <c r="O3638" s="11" t="s">
        <v>2274</v>
      </c>
      <c r="P3638">
        <v>0</v>
      </c>
      <c r="Q3638">
        <v>2</v>
      </c>
      <c r="R3638">
        <v>0</v>
      </c>
      <c r="S3638">
        <v>0</v>
      </c>
      <c r="T3638">
        <v>0</v>
      </c>
    </row>
    <row r="3639" spans="1:20" x14ac:dyDescent="0.25">
      <c r="A3639" t="s">
        <v>75</v>
      </c>
      <c r="B3639" t="s">
        <v>360</v>
      </c>
      <c r="C3639" t="s">
        <v>26</v>
      </c>
      <c r="D3639" t="s">
        <v>361</v>
      </c>
      <c r="E3639" t="s">
        <v>105</v>
      </c>
      <c r="F3639">
        <v>29601</v>
      </c>
      <c r="G3639" t="s">
        <v>115</v>
      </c>
      <c r="H3639" t="s">
        <v>80</v>
      </c>
      <c r="I3639" t="s">
        <v>281</v>
      </c>
      <c r="J3639" t="s">
        <v>90</v>
      </c>
      <c r="K3639" t="s">
        <v>42</v>
      </c>
      <c r="L3639" t="s">
        <v>91</v>
      </c>
      <c r="M3639" t="s">
        <v>92</v>
      </c>
      <c r="N3639" s="11" t="s">
        <v>84</v>
      </c>
      <c r="O3639" s="11" t="s">
        <v>2274</v>
      </c>
      <c r="P3639">
        <v>0</v>
      </c>
      <c r="Q3639">
        <v>5</v>
      </c>
      <c r="R3639">
        <v>0</v>
      </c>
      <c r="S3639">
        <v>49</v>
      </c>
      <c r="T3639">
        <v>-49</v>
      </c>
    </row>
    <row r="3640" spans="1:20" x14ac:dyDescent="0.25">
      <c r="A3640" t="s">
        <v>75</v>
      </c>
      <c r="B3640" t="s">
        <v>1139</v>
      </c>
      <c r="C3640" t="s">
        <v>28</v>
      </c>
      <c r="D3640" t="s">
        <v>1140</v>
      </c>
      <c r="E3640" t="s">
        <v>95</v>
      </c>
      <c r="F3640">
        <v>80102</v>
      </c>
      <c r="G3640" t="s">
        <v>1869</v>
      </c>
      <c r="H3640" t="s">
        <v>80</v>
      </c>
      <c r="I3640" t="s">
        <v>81</v>
      </c>
      <c r="J3640" t="s">
        <v>90</v>
      </c>
      <c r="K3640" t="s">
        <v>37</v>
      </c>
      <c r="L3640" t="s">
        <v>124</v>
      </c>
      <c r="M3640" t="s">
        <v>92</v>
      </c>
      <c r="N3640" s="11" t="s">
        <v>84</v>
      </c>
      <c r="O3640" s="11" t="s">
        <v>2274</v>
      </c>
      <c r="P3640">
        <v>-15</v>
      </c>
      <c r="Q3640">
        <v>0</v>
      </c>
      <c r="R3640">
        <v>172.5</v>
      </c>
      <c r="S3640">
        <v>0</v>
      </c>
      <c r="T3640">
        <v>172.5</v>
      </c>
    </row>
    <row r="3641" spans="1:20" x14ac:dyDescent="0.25">
      <c r="A3641" t="s">
        <v>75</v>
      </c>
      <c r="B3641" t="s">
        <v>1113</v>
      </c>
      <c r="C3641" t="s">
        <v>29</v>
      </c>
      <c r="D3641" t="s">
        <v>1114</v>
      </c>
      <c r="E3641" t="s">
        <v>423</v>
      </c>
      <c r="F3641">
        <v>40223</v>
      </c>
      <c r="G3641" t="s">
        <v>377</v>
      </c>
      <c r="H3641" t="s">
        <v>80</v>
      </c>
      <c r="I3641" t="s">
        <v>81</v>
      </c>
      <c r="J3641" t="s">
        <v>90</v>
      </c>
      <c r="K3641" t="s">
        <v>53</v>
      </c>
      <c r="L3641" t="s">
        <v>193</v>
      </c>
      <c r="M3641" t="s">
        <v>92</v>
      </c>
      <c r="N3641" s="11" t="s">
        <v>84</v>
      </c>
      <c r="O3641" s="11" t="s">
        <v>2274</v>
      </c>
      <c r="P3641">
        <v>-2</v>
      </c>
      <c r="Q3641">
        <v>0</v>
      </c>
      <c r="R3641">
        <v>230.58</v>
      </c>
      <c r="S3641">
        <v>0</v>
      </c>
      <c r="T3641">
        <v>230.58</v>
      </c>
    </row>
    <row r="3642" spans="1:20" x14ac:dyDescent="0.25">
      <c r="A3642" t="s">
        <v>75</v>
      </c>
      <c r="B3642" t="s">
        <v>890</v>
      </c>
      <c r="C3642" t="s">
        <v>28</v>
      </c>
      <c r="D3642" t="s">
        <v>891</v>
      </c>
      <c r="E3642" t="s">
        <v>95</v>
      </c>
      <c r="F3642">
        <v>80503</v>
      </c>
      <c r="G3642" t="s">
        <v>2091</v>
      </c>
      <c r="H3642" t="s">
        <v>80</v>
      </c>
      <c r="I3642" t="s">
        <v>281</v>
      </c>
      <c r="J3642" t="s">
        <v>90</v>
      </c>
      <c r="K3642" t="s">
        <v>54</v>
      </c>
      <c r="L3642" t="s">
        <v>342</v>
      </c>
      <c r="M3642" t="s">
        <v>92</v>
      </c>
      <c r="N3642" s="11" t="s">
        <v>84</v>
      </c>
      <c r="O3642" s="11" t="s">
        <v>2274</v>
      </c>
      <c r="P3642">
        <v>-1</v>
      </c>
      <c r="Q3642">
        <v>0</v>
      </c>
      <c r="R3642">
        <v>1.65</v>
      </c>
      <c r="S3642">
        <v>0</v>
      </c>
      <c r="T3642">
        <v>1.65</v>
      </c>
    </row>
    <row r="3643" spans="1:20" x14ac:dyDescent="0.25">
      <c r="A3643" t="s">
        <v>75</v>
      </c>
      <c r="B3643" t="s">
        <v>638</v>
      </c>
      <c r="C3643" t="s">
        <v>30</v>
      </c>
      <c r="D3643" t="s">
        <v>639</v>
      </c>
      <c r="E3643" t="s">
        <v>640</v>
      </c>
      <c r="F3643">
        <v>60056</v>
      </c>
      <c r="G3643" t="s">
        <v>277</v>
      </c>
      <c r="H3643" t="s">
        <v>80</v>
      </c>
      <c r="I3643" t="s">
        <v>81</v>
      </c>
      <c r="J3643" t="s">
        <v>90</v>
      </c>
      <c r="K3643" t="s">
        <v>42</v>
      </c>
      <c r="L3643" t="s">
        <v>91</v>
      </c>
      <c r="M3643" t="s">
        <v>188</v>
      </c>
      <c r="N3643" s="11" t="s">
        <v>84</v>
      </c>
      <c r="O3643" s="11" t="s">
        <v>2274</v>
      </c>
      <c r="P3643">
        <v>0</v>
      </c>
      <c r="Q3643">
        <v>6</v>
      </c>
      <c r="R3643">
        <v>0</v>
      </c>
      <c r="S3643">
        <v>7.5</v>
      </c>
      <c r="T3643">
        <v>-7.5</v>
      </c>
    </row>
    <row r="3644" spans="1:20" x14ac:dyDescent="0.25">
      <c r="A3644" t="s">
        <v>75</v>
      </c>
      <c r="B3644" t="s">
        <v>1566</v>
      </c>
      <c r="C3644" t="s">
        <v>18</v>
      </c>
      <c r="D3644" t="s">
        <v>1567</v>
      </c>
      <c r="E3644" t="s">
        <v>466</v>
      </c>
      <c r="F3644">
        <v>70123</v>
      </c>
      <c r="G3644" t="s">
        <v>1281</v>
      </c>
      <c r="H3644" t="s">
        <v>80</v>
      </c>
      <c r="I3644" t="s">
        <v>81</v>
      </c>
      <c r="J3644" t="s">
        <v>90</v>
      </c>
      <c r="K3644" t="s">
        <v>38</v>
      </c>
      <c r="L3644" t="s">
        <v>129</v>
      </c>
      <c r="M3644" t="s">
        <v>92</v>
      </c>
      <c r="N3644" s="11" t="s">
        <v>84</v>
      </c>
      <c r="O3644" s="11" t="s">
        <v>2274</v>
      </c>
      <c r="P3644">
        <v>-1</v>
      </c>
      <c r="Q3644">
        <v>0</v>
      </c>
      <c r="R3644">
        <v>54.6</v>
      </c>
      <c r="S3644">
        <v>0</v>
      </c>
      <c r="T3644">
        <v>54.6</v>
      </c>
    </row>
    <row r="3645" spans="1:20" x14ac:dyDescent="0.25">
      <c r="A3645" t="s">
        <v>75</v>
      </c>
      <c r="B3645" t="s">
        <v>258</v>
      </c>
      <c r="C3645" t="s">
        <v>28</v>
      </c>
      <c r="D3645" t="s">
        <v>259</v>
      </c>
      <c r="E3645" t="s">
        <v>95</v>
      </c>
      <c r="F3645">
        <v>80222</v>
      </c>
      <c r="G3645" t="s">
        <v>173</v>
      </c>
      <c r="H3645" t="s">
        <v>80</v>
      </c>
      <c r="I3645" t="s">
        <v>81</v>
      </c>
      <c r="J3645" t="s">
        <v>82</v>
      </c>
      <c r="K3645" t="s">
        <v>36</v>
      </c>
      <c r="L3645" t="s">
        <v>36</v>
      </c>
      <c r="M3645" t="s">
        <v>83</v>
      </c>
      <c r="N3645" s="11" t="s">
        <v>84</v>
      </c>
      <c r="O3645" s="11" t="s">
        <v>2274</v>
      </c>
      <c r="P3645">
        <v>-3</v>
      </c>
      <c r="Q3645">
        <v>0</v>
      </c>
      <c r="R3645">
        <v>293.85000000000002</v>
      </c>
      <c r="S3645">
        <v>0</v>
      </c>
      <c r="T3645">
        <v>293.85000000000002</v>
      </c>
    </row>
    <row r="3646" spans="1:20" x14ac:dyDescent="0.25">
      <c r="A3646" t="s">
        <v>75</v>
      </c>
      <c r="B3646" t="s">
        <v>1550</v>
      </c>
      <c r="C3646" t="s">
        <v>26</v>
      </c>
      <c r="D3646" t="s">
        <v>1551</v>
      </c>
      <c r="E3646" t="s">
        <v>180</v>
      </c>
      <c r="F3646">
        <v>30535</v>
      </c>
      <c r="G3646" t="s">
        <v>698</v>
      </c>
      <c r="H3646" t="s">
        <v>80</v>
      </c>
      <c r="I3646" t="s">
        <v>81</v>
      </c>
      <c r="J3646" t="s">
        <v>90</v>
      </c>
      <c r="K3646" t="s">
        <v>38</v>
      </c>
      <c r="L3646" t="s">
        <v>111</v>
      </c>
      <c r="M3646" t="s">
        <v>92</v>
      </c>
      <c r="N3646" s="11" t="s">
        <v>84</v>
      </c>
      <c r="O3646" s="11" t="s">
        <v>2274</v>
      </c>
      <c r="P3646">
        <v>0</v>
      </c>
      <c r="Q3646">
        <v>10</v>
      </c>
      <c r="R3646">
        <v>0</v>
      </c>
      <c r="S3646">
        <v>1581.3</v>
      </c>
      <c r="T3646">
        <v>-1581.3</v>
      </c>
    </row>
    <row r="3647" spans="1:20" x14ac:dyDescent="0.25">
      <c r="A3647" t="s">
        <v>75</v>
      </c>
      <c r="B3647" t="s">
        <v>200</v>
      </c>
      <c r="C3647" t="s">
        <v>28</v>
      </c>
      <c r="D3647" t="s">
        <v>201</v>
      </c>
      <c r="E3647" t="s">
        <v>95</v>
      </c>
      <c r="F3647">
        <v>80002</v>
      </c>
      <c r="G3647" t="s">
        <v>512</v>
      </c>
      <c r="H3647" t="s">
        <v>80</v>
      </c>
      <c r="I3647" t="s">
        <v>81</v>
      </c>
      <c r="J3647" t="s">
        <v>82</v>
      </c>
      <c r="K3647" t="s">
        <v>42</v>
      </c>
      <c r="L3647" t="s">
        <v>91</v>
      </c>
      <c r="M3647" t="s">
        <v>83</v>
      </c>
      <c r="N3647" s="11" t="s">
        <v>84</v>
      </c>
      <c r="O3647" s="11" t="s">
        <v>2274</v>
      </c>
      <c r="P3647">
        <v>13</v>
      </c>
      <c r="Q3647">
        <v>0</v>
      </c>
      <c r="R3647">
        <v>520</v>
      </c>
      <c r="S3647">
        <v>0</v>
      </c>
      <c r="T3647">
        <v>520</v>
      </c>
    </row>
    <row r="3648" spans="1:20" x14ac:dyDescent="0.25">
      <c r="A3648" t="s">
        <v>75</v>
      </c>
      <c r="B3648" t="s">
        <v>1870</v>
      </c>
      <c r="C3648" t="s">
        <v>30</v>
      </c>
      <c r="D3648" t="s">
        <v>1871</v>
      </c>
      <c r="F3648" t="s">
        <v>1872</v>
      </c>
      <c r="G3648" t="s">
        <v>1038</v>
      </c>
      <c r="H3648" t="s">
        <v>80</v>
      </c>
      <c r="I3648" t="s">
        <v>81</v>
      </c>
      <c r="J3648" t="s">
        <v>82</v>
      </c>
      <c r="K3648" t="s">
        <v>53</v>
      </c>
      <c r="L3648" t="s">
        <v>165</v>
      </c>
      <c r="M3648" t="s">
        <v>83</v>
      </c>
      <c r="N3648" s="11" t="s">
        <v>84</v>
      </c>
      <c r="O3648" s="11" t="s">
        <v>2274</v>
      </c>
      <c r="P3648">
        <v>-9</v>
      </c>
      <c r="Q3648">
        <v>0</v>
      </c>
      <c r="R3648">
        <v>1539.54</v>
      </c>
      <c r="S3648">
        <v>0</v>
      </c>
      <c r="T3648">
        <v>1539.54</v>
      </c>
    </row>
    <row r="3649" spans="1:20" x14ac:dyDescent="0.25">
      <c r="A3649" t="s">
        <v>75</v>
      </c>
      <c r="B3649" t="s">
        <v>721</v>
      </c>
      <c r="C3649" t="s">
        <v>29</v>
      </c>
      <c r="D3649" t="s">
        <v>722</v>
      </c>
      <c r="E3649" t="s">
        <v>87</v>
      </c>
      <c r="F3649">
        <v>44221</v>
      </c>
      <c r="G3649" t="s">
        <v>983</v>
      </c>
      <c r="H3649" t="s">
        <v>80</v>
      </c>
      <c r="I3649" t="s">
        <v>281</v>
      </c>
      <c r="J3649" t="s">
        <v>90</v>
      </c>
      <c r="K3649" t="s">
        <v>38</v>
      </c>
      <c r="L3649" t="s">
        <v>129</v>
      </c>
      <c r="M3649" t="s">
        <v>92</v>
      </c>
      <c r="N3649" s="11" t="s">
        <v>84</v>
      </c>
      <c r="O3649" s="11" t="s">
        <v>2274</v>
      </c>
      <c r="P3649">
        <v>0</v>
      </c>
      <c r="Q3649">
        <v>1</v>
      </c>
      <c r="R3649">
        <v>0</v>
      </c>
      <c r="S3649">
        <v>43.05</v>
      </c>
      <c r="T3649">
        <v>-43.05</v>
      </c>
    </row>
    <row r="3650" spans="1:20" x14ac:dyDescent="0.25">
      <c r="A3650" t="s">
        <v>75</v>
      </c>
      <c r="B3650" t="s">
        <v>150</v>
      </c>
      <c r="C3650" t="s">
        <v>29</v>
      </c>
      <c r="D3650" t="s">
        <v>151</v>
      </c>
      <c r="E3650" t="s">
        <v>87</v>
      </c>
      <c r="F3650">
        <v>44060</v>
      </c>
      <c r="G3650" t="s">
        <v>311</v>
      </c>
      <c r="H3650" t="s">
        <v>80</v>
      </c>
      <c r="I3650" t="s">
        <v>164</v>
      </c>
      <c r="J3650" t="s">
        <v>90</v>
      </c>
      <c r="K3650" t="s">
        <v>38</v>
      </c>
      <c r="L3650" t="s">
        <v>129</v>
      </c>
      <c r="M3650" t="s">
        <v>92</v>
      </c>
      <c r="N3650" s="11" t="s">
        <v>84</v>
      </c>
      <c r="O3650" s="11" t="s">
        <v>2274</v>
      </c>
      <c r="P3650">
        <v>0</v>
      </c>
      <c r="Q3650">
        <v>5</v>
      </c>
      <c r="R3650">
        <v>0</v>
      </c>
      <c r="S3650">
        <v>226.3</v>
      </c>
      <c r="T3650">
        <v>-226.3</v>
      </c>
    </row>
    <row r="3651" spans="1:20" x14ac:dyDescent="0.25">
      <c r="A3651" t="s">
        <v>75</v>
      </c>
      <c r="B3651" t="s">
        <v>212</v>
      </c>
      <c r="C3651" t="s">
        <v>25</v>
      </c>
      <c r="D3651" t="s">
        <v>213</v>
      </c>
      <c r="E3651" t="s">
        <v>186</v>
      </c>
      <c r="F3651">
        <v>11803</v>
      </c>
      <c r="G3651" t="s">
        <v>1873</v>
      </c>
      <c r="H3651" t="s">
        <v>80</v>
      </c>
      <c r="I3651" t="s">
        <v>164</v>
      </c>
      <c r="J3651" t="s">
        <v>90</v>
      </c>
      <c r="K3651" t="s">
        <v>42</v>
      </c>
      <c r="L3651" t="s">
        <v>91</v>
      </c>
      <c r="M3651" t="s">
        <v>92</v>
      </c>
      <c r="N3651" s="11" t="s">
        <v>84</v>
      </c>
      <c r="O3651" s="11" t="s">
        <v>2274</v>
      </c>
      <c r="P3651">
        <v>0</v>
      </c>
      <c r="Q3651">
        <v>8</v>
      </c>
      <c r="R3651">
        <v>0</v>
      </c>
      <c r="S3651">
        <v>13.6</v>
      </c>
      <c r="T3651">
        <v>-13.6</v>
      </c>
    </row>
    <row r="3652" spans="1:20" x14ac:dyDescent="0.25">
      <c r="A3652" t="s">
        <v>75</v>
      </c>
      <c r="B3652" t="s">
        <v>1455</v>
      </c>
      <c r="C3652" t="s">
        <v>28</v>
      </c>
      <c r="D3652" t="s">
        <v>1456</v>
      </c>
      <c r="E3652" t="s">
        <v>295</v>
      </c>
      <c r="F3652">
        <v>84770</v>
      </c>
      <c r="G3652" t="s">
        <v>1569</v>
      </c>
      <c r="H3652" t="s">
        <v>80</v>
      </c>
      <c r="I3652" t="s">
        <v>81</v>
      </c>
      <c r="J3652" t="s">
        <v>90</v>
      </c>
      <c r="K3652" t="s">
        <v>53</v>
      </c>
      <c r="L3652" t="s">
        <v>193</v>
      </c>
      <c r="M3652" t="s">
        <v>92</v>
      </c>
      <c r="N3652" s="11" t="s">
        <v>84</v>
      </c>
      <c r="O3652" s="11" t="s">
        <v>2274</v>
      </c>
      <c r="P3652">
        <v>0</v>
      </c>
      <c r="Q3652">
        <v>6</v>
      </c>
      <c r="R3652">
        <v>0</v>
      </c>
      <c r="S3652">
        <v>779.74</v>
      </c>
      <c r="T3652">
        <v>-779.74</v>
      </c>
    </row>
    <row r="3653" spans="1:20" x14ac:dyDescent="0.25">
      <c r="A3653" t="s">
        <v>75</v>
      </c>
      <c r="B3653" t="s">
        <v>479</v>
      </c>
      <c r="C3653" t="s">
        <v>25</v>
      </c>
      <c r="D3653" t="s">
        <v>480</v>
      </c>
      <c r="E3653" t="s">
        <v>186</v>
      </c>
      <c r="F3653">
        <v>11735</v>
      </c>
      <c r="G3653" t="s">
        <v>264</v>
      </c>
      <c r="H3653" t="s">
        <v>80</v>
      </c>
      <c r="I3653" t="s">
        <v>281</v>
      </c>
      <c r="J3653" t="s">
        <v>90</v>
      </c>
      <c r="K3653" t="s">
        <v>42</v>
      </c>
      <c r="L3653" t="s">
        <v>91</v>
      </c>
      <c r="M3653" t="s">
        <v>92</v>
      </c>
      <c r="N3653" s="11" t="s">
        <v>84</v>
      </c>
      <c r="O3653" s="11" t="s">
        <v>2274</v>
      </c>
      <c r="P3653">
        <v>0</v>
      </c>
      <c r="Q3653">
        <v>183</v>
      </c>
      <c r="R3653">
        <v>0</v>
      </c>
      <c r="S3653">
        <v>1716</v>
      </c>
      <c r="T3653">
        <v>-1716</v>
      </c>
    </row>
    <row r="3654" spans="1:20" x14ac:dyDescent="0.25">
      <c r="A3654" t="s">
        <v>75</v>
      </c>
      <c r="B3654" t="s">
        <v>588</v>
      </c>
      <c r="C3654" t="s">
        <v>21</v>
      </c>
      <c r="D3654" t="s">
        <v>589</v>
      </c>
      <c r="E3654" t="s">
        <v>159</v>
      </c>
      <c r="F3654">
        <v>66227</v>
      </c>
      <c r="G3654" t="s">
        <v>1409</v>
      </c>
      <c r="H3654" t="s">
        <v>80</v>
      </c>
      <c r="I3654" t="s">
        <v>81</v>
      </c>
      <c r="J3654" t="s">
        <v>82</v>
      </c>
      <c r="K3654" t="s">
        <v>53</v>
      </c>
      <c r="L3654" t="s">
        <v>767</v>
      </c>
      <c r="M3654" t="s">
        <v>83</v>
      </c>
      <c r="N3654" s="11" t="s">
        <v>84</v>
      </c>
      <c r="O3654" s="11" t="s">
        <v>2274</v>
      </c>
      <c r="P3654">
        <v>-19</v>
      </c>
      <c r="Q3654">
        <v>0</v>
      </c>
      <c r="R3654">
        <v>4255.05</v>
      </c>
      <c r="S3654">
        <v>0</v>
      </c>
      <c r="T3654">
        <v>4255.05</v>
      </c>
    </row>
    <row r="3655" spans="1:20" x14ac:dyDescent="0.25">
      <c r="A3655" t="s">
        <v>75</v>
      </c>
      <c r="B3655" t="s">
        <v>236</v>
      </c>
      <c r="C3655" t="s">
        <v>27</v>
      </c>
      <c r="D3655" t="s">
        <v>237</v>
      </c>
      <c r="E3655" t="s">
        <v>114</v>
      </c>
      <c r="F3655">
        <v>34231</v>
      </c>
      <c r="G3655" t="s">
        <v>792</v>
      </c>
      <c r="H3655" t="s">
        <v>80</v>
      </c>
      <c r="I3655" t="s">
        <v>81</v>
      </c>
      <c r="J3655" t="s">
        <v>82</v>
      </c>
      <c r="K3655" t="s">
        <v>44</v>
      </c>
      <c r="L3655" t="s">
        <v>134</v>
      </c>
      <c r="M3655" t="s">
        <v>83</v>
      </c>
      <c r="N3655" s="11" t="s">
        <v>84</v>
      </c>
      <c r="O3655" s="11" t="s">
        <v>2274</v>
      </c>
      <c r="P3655">
        <v>1</v>
      </c>
      <c r="Q3655">
        <v>0</v>
      </c>
      <c r="R3655">
        <v>20</v>
      </c>
      <c r="S3655">
        <v>0</v>
      </c>
      <c r="T3655">
        <v>20</v>
      </c>
    </row>
    <row r="3656" spans="1:20" x14ac:dyDescent="0.25">
      <c r="A3656" t="s">
        <v>75</v>
      </c>
      <c r="B3656" t="s">
        <v>665</v>
      </c>
      <c r="C3656" t="s">
        <v>21</v>
      </c>
      <c r="D3656" t="s">
        <v>1153</v>
      </c>
      <c r="E3656" t="s">
        <v>235</v>
      </c>
      <c r="F3656">
        <v>63701</v>
      </c>
      <c r="G3656" t="s">
        <v>283</v>
      </c>
      <c r="H3656" t="s">
        <v>80</v>
      </c>
      <c r="I3656" t="s">
        <v>81</v>
      </c>
      <c r="J3656" t="s">
        <v>82</v>
      </c>
      <c r="K3656" t="s">
        <v>38</v>
      </c>
      <c r="L3656" t="s">
        <v>111</v>
      </c>
      <c r="M3656" t="s">
        <v>83</v>
      </c>
      <c r="N3656" s="11" t="s">
        <v>84</v>
      </c>
      <c r="O3656" s="11" t="s">
        <v>2274</v>
      </c>
      <c r="P3656">
        <v>-3</v>
      </c>
      <c r="Q3656">
        <v>0</v>
      </c>
      <c r="R3656">
        <v>230.1</v>
      </c>
      <c r="S3656">
        <v>0</v>
      </c>
      <c r="T3656">
        <v>230.1</v>
      </c>
    </row>
    <row r="3657" spans="1:20" x14ac:dyDescent="0.25">
      <c r="A3657" t="s">
        <v>75</v>
      </c>
      <c r="B3657" t="s">
        <v>1062</v>
      </c>
      <c r="C3657" t="s">
        <v>19</v>
      </c>
      <c r="D3657" t="s">
        <v>1063</v>
      </c>
      <c r="E3657" t="s">
        <v>118</v>
      </c>
      <c r="F3657">
        <v>92660</v>
      </c>
      <c r="G3657" t="s">
        <v>1821</v>
      </c>
      <c r="H3657" t="s">
        <v>80</v>
      </c>
      <c r="I3657" t="s">
        <v>81</v>
      </c>
      <c r="J3657" t="s">
        <v>365</v>
      </c>
      <c r="K3657" t="s">
        <v>47</v>
      </c>
      <c r="L3657" t="s">
        <v>509</v>
      </c>
      <c r="M3657" t="s">
        <v>229</v>
      </c>
      <c r="N3657" s="11" t="s">
        <v>84</v>
      </c>
      <c r="O3657" s="11" t="s">
        <v>2274</v>
      </c>
      <c r="P3657">
        <v>1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 t="s">
        <v>75</v>
      </c>
      <c r="B3658" t="s">
        <v>1086</v>
      </c>
      <c r="C3658" t="s">
        <v>28</v>
      </c>
      <c r="D3658" t="s">
        <v>1087</v>
      </c>
      <c r="E3658" t="s">
        <v>295</v>
      </c>
      <c r="F3658">
        <v>84025</v>
      </c>
      <c r="G3658" t="s">
        <v>309</v>
      </c>
      <c r="H3658" t="s">
        <v>80</v>
      </c>
      <c r="I3658" t="s">
        <v>281</v>
      </c>
      <c r="J3658" t="s">
        <v>90</v>
      </c>
      <c r="K3658" t="s">
        <v>42</v>
      </c>
      <c r="L3658" t="s">
        <v>91</v>
      </c>
      <c r="M3658" t="s">
        <v>92</v>
      </c>
      <c r="N3658" s="11" t="s">
        <v>84</v>
      </c>
      <c r="O3658" s="11" t="s">
        <v>2274</v>
      </c>
      <c r="P3658">
        <v>0</v>
      </c>
      <c r="Q3658">
        <v>13</v>
      </c>
      <c r="R3658">
        <v>0</v>
      </c>
      <c r="S3658">
        <v>135.52000000000001</v>
      </c>
      <c r="T3658">
        <v>-135.52000000000001</v>
      </c>
    </row>
    <row r="3659" spans="1:20" x14ac:dyDescent="0.25">
      <c r="A3659" t="s">
        <v>75</v>
      </c>
      <c r="B3659" t="s">
        <v>184</v>
      </c>
      <c r="C3659" t="s">
        <v>25</v>
      </c>
      <c r="D3659" t="s">
        <v>185</v>
      </c>
      <c r="E3659" t="s">
        <v>186</v>
      </c>
      <c r="F3659">
        <v>11230</v>
      </c>
      <c r="G3659" t="s">
        <v>324</v>
      </c>
      <c r="H3659" t="s">
        <v>80</v>
      </c>
      <c r="I3659" t="s">
        <v>81</v>
      </c>
      <c r="J3659" t="s">
        <v>90</v>
      </c>
      <c r="K3659" t="s">
        <v>36</v>
      </c>
      <c r="L3659" t="s">
        <v>36</v>
      </c>
      <c r="M3659" t="s">
        <v>92</v>
      </c>
      <c r="N3659" s="11" t="s">
        <v>84</v>
      </c>
      <c r="O3659" s="11" t="s">
        <v>2274</v>
      </c>
      <c r="P3659">
        <v>0</v>
      </c>
      <c r="Q3659">
        <v>5</v>
      </c>
      <c r="R3659">
        <v>0</v>
      </c>
      <c r="S3659">
        <v>484.85</v>
      </c>
      <c r="T3659">
        <v>-484.85</v>
      </c>
    </row>
    <row r="3660" spans="1:20" x14ac:dyDescent="0.25">
      <c r="A3660" t="s">
        <v>75</v>
      </c>
      <c r="B3660" t="s">
        <v>2250</v>
      </c>
      <c r="C3660" t="s">
        <v>30</v>
      </c>
      <c r="D3660" t="s">
        <v>2251</v>
      </c>
      <c r="E3660" t="s">
        <v>118</v>
      </c>
      <c r="F3660">
        <v>95608</v>
      </c>
      <c r="G3660" t="s">
        <v>2256</v>
      </c>
      <c r="H3660" t="s">
        <v>80</v>
      </c>
      <c r="I3660" t="s">
        <v>81</v>
      </c>
      <c r="J3660" t="s">
        <v>90</v>
      </c>
      <c r="K3660" t="s">
        <v>51</v>
      </c>
      <c r="L3660" t="s">
        <v>250</v>
      </c>
      <c r="M3660" t="s">
        <v>92</v>
      </c>
      <c r="N3660" s="11" t="s">
        <v>84</v>
      </c>
      <c r="O3660" s="11" t="s">
        <v>2274</v>
      </c>
      <c r="P3660">
        <v>0</v>
      </c>
      <c r="Q3660">
        <v>10</v>
      </c>
      <c r="R3660">
        <v>0</v>
      </c>
      <c r="S3660">
        <v>149.1</v>
      </c>
      <c r="T3660">
        <v>-149.1</v>
      </c>
    </row>
    <row r="3661" spans="1:20" x14ac:dyDescent="0.25">
      <c r="A3661" t="s">
        <v>75</v>
      </c>
      <c r="B3661" t="s">
        <v>690</v>
      </c>
      <c r="C3661" t="s">
        <v>24</v>
      </c>
      <c r="D3661" t="s">
        <v>691</v>
      </c>
      <c r="E3661" t="s">
        <v>337</v>
      </c>
      <c r="F3661">
        <v>54016</v>
      </c>
      <c r="G3661" t="s">
        <v>692</v>
      </c>
      <c r="H3661" t="s">
        <v>80</v>
      </c>
      <c r="I3661" t="s">
        <v>281</v>
      </c>
      <c r="J3661" t="s">
        <v>82</v>
      </c>
      <c r="K3661" t="s">
        <v>42</v>
      </c>
      <c r="L3661" t="s">
        <v>97</v>
      </c>
      <c r="M3661" t="s">
        <v>83</v>
      </c>
      <c r="N3661" s="11" t="s">
        <v>84</v>
      </c>
      <c r="O3661" s="11" t="s">
        <v>2274</v>
      </c>
      <c r="P3661">
        <v>-2</v>
      </c>
      <c r="Q3661">
        <v>0</v>
      </c>
      <c r="R3661">
        <v>4.4000000000000004</v>
      </c>
      <c r="S3661">
        <v>0</v>
      </c>
      <c r="T3661">
        <v>4.4000000000000004</v>
      </c>
    </row>
    <row r="3662" spans="1:20" x14ac:dyDescent="0.25">
      <c r="A3662" t="s">
        <v>75</v>
      </c>
      <c r="B3662" t="s">
        <v>351</v>
      </c>
      <c r="C3662" t="s">
        <v>22</v>
      </c>
      <c r="D3662" t="s">
        <v>190</v>
      </c>
      <c r="E3662" t="s">
        <v>137</v>
      </c>
      <c r="F3662">
        <v>24018</v>
      </c>
      <c r="G3662" t="s">
        <v>1269</v>
      </c>
      <c r="H3662" t="s">
        <v>80</v>
      </c>
      <c r="I3662" t="s">
        <v>81</v>
      </c>
      <c r="J3662" t="s">
        <v>82</v>
      </c>
      <c r="K3662" t="s">
        <v>53</v>
      </c>
      <c r="L3662" t="s">
        <v>193</v>
      </c>
      <c r="M3662" t="s">
        <v>83</v>
      </c>
      <c r="N3662" s="11" t="s">
        <v>84</v>
      </c>
      <c r="O3662" s="11" t="s">
        <v>2274</v>
      </c>
      <c r="P3662">
        <v>-3</v>
      </c>
      <c r="Q3662">
        <v>0</v>
      </c>
      <c r="R3662">
        <v>397.05</v>
      </c>
      <c r="S3662">
        <v>0</v>
      </c>
      <c r="T3662">
        <v>397.05</v>
      </c>
    </row>
    <row r="3663" spans="1:20" x14ac:dyDescent="0.25">
      <c r="A3663" t="s">
        <v>75</v>
      </c>
      <c r="B3663" t="s">
        <v>612</v>
      </c>
      <c r="C3663" t="s">
        <v>29</v>
      </c>
      <c r="D3663" t="s">
        <v>613</v>
      </c>
      <c r="E3663" t="s">
        <v>142</v>
      </c>
      <c r="F3663">
        <v>48084</v>
      </c>
      <c r="G3663" t="s">
        <v>398</v>
      </c>
      <c r="H3663" t="s">
        <v>80</v>
      </c>
      <c r="I3663" t="s">
        <v>81</v>
      </c>
      <c r="J3663" t="s">
        <v>82</v>
      </c>
      <c r="K3663" t="s">
        <v>38</v>
      </c>
      <c r="L3663" t="s">
        <v>111</v>
      </c>
      <c r="M3663" t="s">
        <v>83</v>
      </c>
      <c r="N3663" s="11" t="s">
        <v>84</v>
      </c>
      <c r="O3663" s="11" t="s">
        <v>2274</v>
      </c>
      <c r="P3663">
        <v>-18</v>
      </c>
      <c r="Q3663">
        <v>0</v>
      </c>
      <c r="R3663">
        <v>1381.5</v>
      </c>
      <c r="S3663">
        <v>0</v>
      </c>
      <c r="T3663">
        <v>1381.5</v>
      </c>
    </row>
    <row r="3664" spans="1:20" x14ac:dyDescent="0.25">
      <c r="A3664" t="s">
        <v>75</v>
      </c>
      <c r="B3664" t="s">
        <v>478</v>
      </c>
      <c r="C3664" t="s">
        <v>26</v>
      </c>
      <c r="D3664" t="s">
        <v>425</v>
      </c>
      <c r="E3664" t="s">
        <v>426</v>
      </c>
      <c r="F3664">
        <v>37210</v>
      </c>
      <c r="G3664" t="s">
        <v>1874</v>
      </c>
      <c r="H3664" t="s">
        <v>80</v>
      </c>
      <c r="I3664" t="s">
        <v>81</v>
      </c>
      <c r="J3664" t="s">
        <v>90</v>
      </c>
      <c r="K3664" t="s">
        <v>42</v>
      </c>
      <c r="L3664" t="s">
        <v>91</v>
      </c>
      <c r="M3664" t="s">
        <v>92</v>
      </c>
      <c r="N3664" s="11" t="s">
        <v>84</v>
      </c>
      <c r="O3664" s="11" t="s">
        <v>2274</v>
      </c>
      <c r="P3664">
        <v>-23</v>
      </c>
      <c r="Q3664">
        <v>0</v>
      </c>
      <c r="R3664">
        <v>683.1</v>
      </c>
      <c r="S3664">
        <v>0</v>
      </c>
      <c r="T3664">
        <v>683.1</v>
      </c>
    </row>
    <row r="3665" spans="1:20" x14ac:dyDescent="0.25">
      <c r="A3665" t="s">
        <v>75</v>
      </c>
      <c r="B3665" t="s">
        <v>1875</v>
      </c>
      <c r="C3665" t="s">
        <v>26</v>
      </c>
      <c r="D3665" t="s">
        <v>1876</v>
      </c>
      <c r="E3665" t="s">
        <v>426</v>
      </c>
      <c r="F3665">
        <v>38115</v>
      </c>
      <c r="G3665" t="s">
        <v>241</v>
      </c>
      <c r="H3665" t="s">
        <v>80</v>
      </c>
      <c r="I3665" t="s">
        <v>81</v>
      </c>
      <c r="J3665" t="s">
        <v>82</v>
      </c>
      <c r="K3665" t="s">
        <v>36</v>
      </c>
      <c r="L3665" t="s">
        <v>36</v>
      </c>
      <c r="M3665" t="s">
        <v>83</v>
      </c>
      <c r="N3665" s="11" t="s">
        <v>84</v>
      </c>
      <c r="O3665" s="11" t="s">
        <v>2274</v>
      </c>
      <c r="P3665">
        <v>-1</v>
      </c>
      <c r="Q3665">
        <v>0</v>
      </c>
      <c r="R3665">
        <v>1264</v>
      </c>
      <c r="S3665">
        <v>0</v>
      </c>
      <c r="T3665">
        <v>1264</v>
      </c>
    </row>
    <row r="3666" spans="1:20" x14ac:dyDescent="0.25">
      <c r="A3666" t="s">
        <v>75</v>
      </c>
      <c r="B3666" t="s">
        <v>483</v>
      </c>
      <c r="C3666" t="s">
        <v>18</v>
      </c>
      <c r="D3666" t="s">
        <v>332</v>
      </c>
      <c r="E3666" t="s">
        <v>333</v>
      </c>
      <c r="F3666">
        <v>72401</v>
      </c>
      <c r="G3666" t="s">
        <v>217</v>
      </c>
      <c r="H3666" t="s">
        <v>80</v>
      </c>
      <c r="I3666" t="s">
        <v>81</v>
      </c>
      <c r="J3666" t="s">
        <v>90</v>
      </c>
      <c r="K3666" t="s">
        <v>36</v>
      </c>
      <c r="L3666" t="s">
        <v>36</v>
      </c>
      <c r="M3666" t="s">
        <v>92</v>
      </c>
      <c r="N3666" s="11" t="s">
        <v>84</v>
      </c>
      <c r="O3666" s="11" t="s">
        <v>2274</v>
      </c>
      <c r="P3666">
        <v>0</v>
      </c>
      <c r="Q3666">
        <v>4</v>
      </c>
      <c r="R3666">
        <v>0</v>
      </c>
      <c r="S3666">
        <v>682.2</v>
      </c>
      <c r="T3666">
        <v>-682.2</v>
      </c>
    </row>
    <row r="3667" spans="1:20" x14ac:dyDescent="0.25">
      <c r="A3667" t="s">
        <v>75</v>
      </c>
      <c r="B3667" t="s">
        <v>1306</v>
      </c>
      <c r="C3667" t="s">
        <v>18</v>
      </c>
      <c r="D3667" t="s">
        <v>1307</v>
      </c>
      <c r="E3667" t="s">
        <v>191</v>
      </c>
      <c r="F3667">
        <v>75056</v>
      </c>
      <c r="G3667" t="s">
        <v>514</v>
      </c>
      <c r="H3667" t="s">
        <v>80</v>
      </c>
      <c r="I3667" t="s">
        <v>81</v>
      </c>
      <c r="J3667" t="s">
        <v>82</v>
      </c>
      <c r="K3667" t="s">
        <v>38</v>
      </c>
      <c r="L3667" t="s">
        <v>111</v>
      </c>
      <c r="M3667" t="s">
        <v>83</v>
      </c>
      <c r="N3667" s="11" t="s">
        <v>84</v>
      </c>
      <c r="O3667" s="11" t="s">
        <v>2274</v>
      </c>
      <c r="P3667">
        <v>-2</v>
      </c>
      <c r="Q3667">
        <v>0</v>
      </c>
      <c r="R3667">
        <v>253.3</v>
      </c>
      <c r="S3667">
        <v>0</v>
      </c>
      <c r="T3667">
        <v>253.3</v>
      </c>
    </row>
    <row r="3668" spans="1:20" x14ac:dyDescent="0.25">
      <c r="A3668" t="s">
        <v>75</v>
      </c>
      <c r="B3668" t="s">
        <v>732</v>
      </c>
      <c r="C3668" t="s">
        <v>25</v>
      </c>
      <c r="D3668" t="s">
        <v>733</v>
      </c>
      <c r="E3668" t="s">
        <v>262</v>
      </c>
      <c r="F3668">
        <v>7733</v>
      </c>
      <c r="G3668" t="s">
        <v>446</v>
      </c>
      <c r="H3668" t="s">
        <v>80</v>
      </c>
      <c r="I3668" t="s">
        <v>81</v>
      </c>
      <c r="J3668" t="s">
        <v>82</v>
      </c>
      <c r="K3668" t="s">
        <v>53</v>
      </c>
      <c r="L3668" t="s">
        <v>248</v>
      </c>
      <c r="M3668" t="s">
        <v>83</v>
      </c>
      <c r="N3668" s="11" t="s">
        <v>84</v>
      </c>
      <c r="O3668" s="11" t="s">
        <v>2274</v>
      </c>
      <c r="P3668">
        <v>-6</v>
      </c>
      <c r="Q3668">
        <v>0</v>
      </c>
      <c r="R3668">
        <v>14.52</v>
      </c>
      <c r="S3668">
        <v>0</v>
      </c>
      <c r="T3668">
        <v>14.52</v>
      </c>
    </row>
    <row r="3669" spans="1:20" x14ac:dyDescent="0.25">
      <c r="A3669" t="s">
        <v>75</v>
      </c>
      <c r="B3669" t="s">
        <v>1845</v>
      </c>
      <c r="C3669" t="s">
        <v>23</v>
      </c>
      <c r="D3669" t="s">
        <v>1846</v>
      </c>
      <c r="E3669" t="s">
        <v>176</v>
      </c>
      <c r="F3669">
        <v>98663</v>
      </c>
      <c r="G3669" t="s">
        <v>364</v>
      </c>
      <c r="H3669" t="s">
        <v>80</v>
      </c>
      <c r="I3669" t="s">
        <v>81</v>
      </c>
      <c r="J3669" t="s">
        <v>365</v>
      </c>
      <c r="K3669" t="s">
        <v>39</v>
      </c>
      <c r="L3669" t="s">
        <v>39</v>
      </c>
      <c r="M3669" t="s">
        <v>92</v>
      </c>
      <c r="N3669" s="11" t="s">
        <v>84</v>
      </c>
      <c r="O3669" s="11" t="s">
        <v>2274</v>
      </c>
      <c r="P3669">
        <v>1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75</v>
      </c>
      <c r="B3670" t="s">
        <v>167</v>
      </c>
      <c r="C3670" t="s">
        <v>28</v>
      </c>
      <c r="D3670" t="s">
        <v>168</v>
      </c>
      <c r="E3670" t="s">
        <v>95</v>
      </c>
      <c r="F3670">
        <v>80550</v>
      </c>
      <c r="G3670" t="s">
        <v>1674</v>
      </c>
      <c r="H3670" t="s">
        <v>80</v>
      </c>
      <c r="I3670" t="s">
        <v>81</v>
      </c>
      <c r="J3670" t="s">
        <v>90</v>
      </c>
      <c r="K3670" t="s">
        <v>53</v>
      </c>
      <c r="L3670" t="s">
        <v>1286</v>
      </c>
      <c r="M3670" t="s">
        <v>92</v>
      </c>
      <c r="N3670" s="11" t="s">
        <v>84</v>
      </c>
      <c r="O3670" s="11" t="s">
        <v>2274</v>
      </c>
      <c r="P3670">
        <v>-2</v>
      </c>
      <c r="Q3670">
        <v>0</v>
      </c>
      <c r="R3670">
        <v>8.92</v>
      </c>
      <c r="S3670">
        <v>0</v>
      </c>
      <c r="T3670">
        <v>8.92</v>
      </c>
    </row>
    <row r="3671" spans="1:20" x14ac:dyDescent="0.25">
      <c r="A3671" t="s">
        <v>75</v>
      </c>
      <c r="B3671" t="s">
        <v>265</v>
      </c>
      <c r="C3671" t="s">
        <v>27</v>
      </c>
      <c r="D3671" t="s">
        <v>237</v>
      </c>
      <c r="E3671" t="s">
        <v>114</v>
      </c>
      <c r="F3671">
        <v>34238</v>
      </c>
      <c r="G3671" t="s">
        <v>254</v>
      </c>
      <c r="H3671" t="s">
        <v>80</v>
      </c>
      <c r="I3671" t="s">
        <v>81</v>
      </c>
      <c r="J3671" t="s">
        <v>82</v>
      </c>
      <c r="K3671" t="s">
        <v>42</v>
      </c>
      <c r="L3671" t="s">
        <v>91</v>
      </c>
      <c r="M3671" t="s">
        <v>83</v>
      </c>
      <c r="N3671" s="11" t="s">
        <v>84</v>
      </c>
      <c r="O3671" s="11" t="s">
        <v>2274</v>
      </c>
      <c r="P3671">
        <v>33</v>
      </c>
      <c r="Q3671">
        <v>0</v>
      </c>
      <c r="R3671">
        <v>4094.5</v>
      </c>
      <c r="S3671">
        <v>0</v>
      </c>
      <c r="T3671">
        <v>4094.5</v>
      </c>
    </row>
    <row r="3672" spans="1:20" x14ac:dyDescent="0.25">
      <c r="A3672" t="s">
        <v>75</v>
      </c>
      <c r="B3672" t="s">
        <v>1116</v>
      </c>
      <c r="C3672" t="s">
        <v>28</v>
      </c>
      <c r="D3672" t="s">
        <v>1117</v>
      </c>
      <c r="E3672" t="s">
        <v>95</v>
      </c>
      <c r="F3672" t="s">
        <v>1118</v>
      </c>
      <c r="G3672" t="s">
        <v>115</v>
      </c>
      <c r="H3672" t="s">
        <v>80</v>
      </c>
      <c r="I3672" t="s">
        <v>281</v>
      </c>
      <c r="J3672" t="s">
        <v>90</v>
      </c>
      <c r="K3672" t="s">
        <v>42</v>
      </c>
      <c r="L3672" t="s">
        <v>91</v>
      </c>
      <c r="M3672" t="s">
        <v>92</v>
      </c>
      <c r="N3672" s="11" t="s">
        <v>84</v>
      </c>
      <c r="O3672" s="11" t="s">
        <v>2274</v>
      </c>
      <c r="P3672">
        <v>0</v>
      </c>
      <c r="Q3672">
        <v>124</v>
      </c>
      <c r="R3672">
        <v>0</v>
      </c>
      <c r="S3672">
        <v>1215.2</v>
      </c>
      <c r="T3672">
        <v>-1215.2</v>
      </c>
    </row>
    <row r="3673" spans="1:20" x14ac:dyDescent="0.25">
      <c r="A3673" t="s">
        <v>75</v>
      </c>
      <c r="B3673" t="s">
        <v>539</v>
      </c>
      <c r="C3673" t="s">
        <v>22</v>
      </c>
      <c r="D3673" t="s">
        <v>540</v>
      </c>
      <c r="E3673" t="s">
        <v>137</v>
      </c>
      <c r="F3673">
        <v>23435</v>
      </c>
      <c r="G3673" t="s">
        <v>572</v>
      </c>
      <c r="H3673" t="s">
        <v>80</v>
      </c>
      <c r="I3673" t="s">
        <v>81</v>
      </c>
      <c r="J3673" t="s">
        <v>82</v>
      </c>
      <c r="K3673" t="s">
        <v>53</v>
      </c>
      <c r="L3673" t="s">
        <v>165</v>
      </c>
      <c r="M3673" t="s">
        <v>83</v>
      </c>
      <c r="N3673" s="11" t="s">
        <v>84</v>
      </c>
      <c r="O3673" s="11" t="s">
        <v>2274</v>
      </c>
      <c r="P3673">
        <v>26</v>
      </c>
      <c r="Q3673">
        <v>0</v>
      </c>
      <c r="R3673">
        <v>3154.32</v>
      </c>
      <c r="S3673">
        <v>0</v>
      </c>
      <c r="T3673">
        <v>3154.32</v>
      </c>
    </row>
    <row r="3674" spans="1:20" x14ac:dyDescent="0.25">
      <c r="A3674" t="s">
        <v>75</v>
      </c>
      <c r="B3674" t="s">
        <v>421</v>
      </c>
      <c r="C3674" t="s">
        <v>29</v>
      </c>
      <c r="D3674" t="s">
        <v>422</v>
      </c>
      <c r="E3674" t="s">
        <v>423</v>
      </c>
      <c r="F3674">
        <v>40505</v>
      </c>
      <c r="G3674" t="s">
        <v>173</v>
      </c>
      <c r="H3674" t="s">
        <v>80</v>
      </c>
      <c r="I3674" t="s">
        <v>81</v>
      </c>
      <c r="J3674" t="s">
        <v>82</v>
      </c>
      <c r="K3674" t="s">
        <v>36</v>
      </c>
      <c r="L3674" t="s">
        <v>36</v>
      </c>
      <c r="M3674" t="s">
        <v>83</v>
      </c>
      <c r="N3674" s="11" t="s">
        <v>84</v>
      </c>
      <c r="O3674" s="11" t="s">
        <v>2274</v>
      </c>
      <c r="P3674">
        <v>-1</v>
      </c>
      <c r="Q3674">
        <v>0</v>
      </c>
      <c r="R3674">
        <v>89.05</v>
      </c>
      <c r="S3674">
        <v>0</v>
      </c>
      <c r="T3674">
        <v>89.05</v>
      </c>
    </row>
    <row r="3675" spans="1:20" x14ac:dyDescent="0.25">
      <c r="A3675" t="s">
        <v>75</v>
      </c>
      <c r="B3675" t="s">
        <v>995</v>
      </c>
      <c r="C3675" t="s">
        <v>18</v>
      </c>
      <c r="D3675" t="s">
        <v>996</v>
      </c>
      <c r="E3675" t="s">
        <v>191</v>
      </c>
      <c r="F3675">
        <v>75604</v>
      </c>
      <c r="G3675" t="s">
        <v>350</v>
      </c>
      <c r="H3675" t="s">
        <v>80</v>
      </c>
      <c r="I3675" t="s">
        <v>281</v>
      </c>
      <c r="J3675" t="s">
        <v>90</v>
      </c>
      <c r="K3675" t="s">
        <v>44</v>
      </c>
      <c r="L3675" t="s">
        <v>149</v>
      </c>
      <c r="M3675" t="s">
        <v>229</v>
      </c>
      <c r="N3675" s="11" t="s">
        <v>84</v>
      </c>
      <c r="O3675" s="11" t="s">
        <v>2274</v>
      </c>
      <c r="P3675">
        <v>0</v>
      </c>
      <c r="Q3675">
        <v>7</v>
      </c>
      <c r="R3675">
        <v>0</v>
      </c>
      <c r="S3675">
        <v>76.650000000000006</v>
      </c>
      <c r="T3675">
        <v>-76.650000000000006</v>
      </c>
    </row>
    <row r="3676" spans="1:20" x14ac:dyDescent="0.25">
      <c r="A3676" t="s">
        <v>75</v>
      </c>
      <c r="B3676" t="s">
        <v>970</v>
      </c>
      <c r="C3676" t="s">
        <v>22</v>
      </c>
      <c r="D3676" t="s">
        <v>971</v>
      </c>
      <c r="E3676" t="s">
        <v>137</v>
      </c>
      <c r="F3676">
        <v>22902</v>
      </c>
      <c r="G3676" t="s">
        <v>181</v>
      </c>
      <c r="H3676" t="s">
        <v>80</v>
      </c>
      <c r="I3676" t="s">
        <v>81</v>
      </c>
      <c r="J3676" t="s">
        <v>82</v>
      </c>
      <c r="K3676" t="s">
        <v>38</v>
      </c>
      <c r="L3676" t="s">
        <v>111</v>
      </c>
      <c r="M3676" t="s">
        <v>83</v>
      </c>
      <c r="N3676" s="11" t="s">
        <v>84</v>
      </c>
      <c r="O3676" s="11" t="s">
        <v>2274</v>
      </c>
      <c r="P3676">
        <v>-1</v>
      </c>
      <c r="Q3676">
        <v>0</v>
      </c>
      <c r="R3676">
        <v>192</v>
      </c>
      <c r="S3676">
        <v>0</v>
      </c>
      <c r="T3676">
        <v>192</v>
      </c>
    </row>
    <row r="3677" spans="1:20" x14ac:dyDescent="0.25">
      <c r="A3677" t="s">
        <v>75</v>
      </c>
      <c r="B3677" t="s">
        <v>161</v>
      </c>
      <c r="C3677" t="s">
        <v>22</v>
      </c>
      <c r="D3677" t="s">
        <v>162</v>
      </c>
      <c r="E3677" t="s">
        <v>122</v>
      </c>
      <c r="F3677">
        <v>20814</v>
      </c>
      <c r="G3677" t="s">
        <v>143</v>
      </c>
      <c r="H3677" t="s">
        <v>80</v>
      </c>
      <c r="I3677" t="s">
        <v>81</v>
      </c>
      <c r="J3677" t="s">
        <v>82</v>
      </c>
      <c r="K3677" t="s">
        <v>44</v>
      </c>
      <c r="L3677" t="s">
        <v>144</v>
      </c>
      <c r="M3677" t="s">
        <v>83</v>
      </c>
      <c r="N3677" s="11" t="s">
        <v>84</v>
      </c>
      <c r="O3677" s="11" t="s">
        <v>2274</v>
      </c>
      <c r="P3677">
        <v>-3</v>
      </c>
      <c r="Q3677">
        <v>0</v>
      </c>
      <c r="R3677">
        <v>23.1</v>
      </c>
      <c r="S3677">
        <v>0</v>
      </c>
      <c r="T3677">
        <v>23.1</v>
      </c>
    </row>
    <row r="3678" spans="1:20" x14ac:dyDescent="0.25">
      <c r="A3678" t="s">
        <v>75</v>
      </c>
      <c r="B3678" t="s">
        <v>1174</v>
      </c>
      <c r="C3678" t="s">
        <v>26</v>
      </c>
      <c r="D3678" t="s">
        <v>1175</v>
      </c>
      <c r="E3678" t="s">
        <v>109</v>
      </c>
      <c r="F3678">
        <v>28117</v>
      </c>
      <c r="G3678" t="s">
        <v>220</v>
      </c>
      <c r="H3678" t="s">
        <v>80</v>
      </c>
      <c r="I3678" t="s">
        <v>81</v>
      </c>
      <c r="J3678" t="s">
        <v>82</v>
      </c>
      <c r="K3678" t="s">
        <v>53</v>
      </c>
      <c r="L3678" t="s">
        <v>165</v>
      </c>
      <c r="M3678" t="s">
        <v>83</v>
      </c>
      <c r="N3678" s="11" t="s">
        <v>84</v>
      </c>
      <c r="O3678" s="11" t="s">
        <v>2274</v>
      </c>
      <c r="P3678">
        <v>-2</v>
      </c>
      <c r="Q3678">
        <v>0</v>
      </c>
      <c r="R3678">
        <v>194</v>
      </c>
      <c r="S3678">
        <v>0</v>
      </c>
      <c r="T3678">
        <v>194</v>
      </c>
    </row>
    <row r="3679" spans="1:20" x14ac:dyDescent="0.25">
      <c r="A3679" t="s">
        <v>75</v>
      </c>
      <c r="B3679" t="s">
        <v>487</v>
      </c>
      <c r="C3679" t="s">
        <v>26</v>
      </c>
      <c r="D3679" t="s">
        <v>488</v>
      </c>
      <c r="E3679" t="s">
        <v>489</v>
      </c>
      <c r="F3679">
        <v>39402</v>
      </c>
      <c r="G3679" t="s">
        <v>947</v>
      </c>
      <c r="H3679" t="s">
        <v>80</v>
      </c>
      <c r="I3679" t="s">
        <v>281</v>
      </c>
      <c r="J3679" t="s">
        <v>82</v>
      </c>
      <c r="K3679" t="s">
        <v>53</v>
      </c>
      <c r="L3679" t="s">
        <v>165</v>
      </c>
      <c r="M3679" t="s">
        <v>83</v>
      </c>
      <c r="N3679" s="11" t="s">
        <v>84</v>
      </c>
      <c r="O3679" s="11" t="s">
        <v>2274</v>
      </c>
      <c r="P3679">
        <v>-9</v>
      </c>
      <c r="Q3679">
        <v>0</v>
      </c>
      <c r="R3679">
        <v>1753.78</v>
      </c>
      <c r="S3679">
        <v>0</v>
      </c>
      <c r="T3679">
        <v>1753.78</v>
      </c>
    </row>
    <row r="3680" spans="1:20" x14ac:dyDescent="0.25">
      <c r="A3680" t="s">
        <v>75</v>
      </c>
      <c r="B3680" t="s">
        <v>112</v>
      </c>
      <c r="C3680" t="s">
        <v>27</v>
      </c>
      <c r="D3680" t="s">
        <v>113</v>
      </c>
      <c r="E3680" t="s">
        <v>114</v>
      </c>
      <c r="F3680">
        <v>32256</v>
      </c>
      <c r="G3680" t="s">
        <v>470</v>
      </c>
      <c r="H3680" t="s">
        <v>133</v>
      </c>
      <c r="I3680" t="s">
        <v>81</v>
      </c>
      <c r="J3680" t="s">
        <v>82</v>
      </c>
      <c r="K3680" t="s">
        <v>44</v>
      </c>
      <c r="L3680" t="s">
        <v>144</v>
      </c>
      <c r="M3680" t="s">
        <v>83</v>
      </c>
      <c r="N3680" s="11" t="s">
        <v>84</v>
      </c>
      <c r="O3680" s="11" t="s">
        <v>2274</v>
      </c>
      <c r="P3680">
        <v>10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 t="s">
        <v>75</v>
      </c>
      <c r="B3681" t="s">
        <v>803</v>
      </c>
      <c r="C3681" t="s">
        <v>30</v>
      </c>
      <c r="D3681" t="s">
        <v>804</v>
      </c>
      <c r="E3681" t="s">
        <v>337</v>
      </c>
      <c r="F3681">
        <v>53718</v>
      </c>
      <c r="G3681" t="s">
        <v>209</v>
      </c>
      <c r="H3681" t="s">
        <v>210</v>
      </c>
      <c r="I3681" t="s">
        <v>81</v>
      </c>
      <c r="J3681" t="s">
        <v>90</v>
      </c>
      <c r="K3681" t="s">
        <v>53</v>
      </c>
      <c r="L3681" t="s">
        <v>211</v>
      </c>
      <c r="M3681" t="s">
        <v>92</v>
      </c>
      <c r="N3681" s="11" t="s">
        <v>84</v>
      </c>
      <c r="O3681" s="11" t="s">
        <v>2274</v>
      </c>
      <c r="P3681">
        <v>0</v>
      </c>
      <c r="Q3681">
        <v>4</v>
      </c>
      <c r="R3681">
        <v>0</v>
      </c>
      <c r="S3681">
        <v>1346.2</v>
      </c>
      <c r="T3681">
        <v>-1346.2</v>
      </c>
    </row>
    <row r="3682" spans="1:20" x14ac:dyDescent="0.25">
      <c r="A3682" t="s">
        <v>75</v>
      </c>
      <c r="B3682" t="s">
        <v>275</v>
      </c>
      <c r="C3682" t="s">
        <v>27</v>
      </c>
      <c r="D3682" t="s">
        <v>276</v>
      </c>
      <c r="E3682" t="s">
        <v>114</v>
      </c>
      <c r="F3682">
        <v>33765</v>
      </c>
      <c r="G3682" t="s">
        <v>676</v>
      </c>
      <c r="H3682" t="s">
        <v>80</v>
      </c>
      <c r="I3682" t="s">
        <v>81</v>
      </c>
      <c r="J3682" t="s">
        <v>90</v>
      </c>
      <c r="K3682" t="s">
        <v>53</v>
      </c>
      <c r="L3682" t="s">
        <v>193</v>
      </c>
      <c r="M3682" t="s">
        <v>92</v>
      </c>
      <c r="N3682" s="11" t="s">
        <v>84</v>
      </c>
      <c r="O3682" s="11" t="s">
        <v>2274</v>
      </c>
      <c r="P3682">
        <v>0</v>
      </c>
      <c r="Q3682">
        <v>25</v>
      </c>
      <c r="R3682">
        <v>0</v>
      </c>
      <c r="S3682">
        <v>3604.5</v>
      </c>
      <c r="T3682">
        <v>-3604.5</v>
      </c>
    </row>
    <row r="3683" spans="1:20" x14ac:dyDescent="0.25">
      <c r="A3683" t="s">
        <v>75</v>
      </c>
      <c r="B3683" t="s">
        <v>1028</v>
      </c>
      <c r="C3683" t="s">
        <v>28</v>
      </c>
      <c r="D3683" t="s">
        <v>1029</v>
      </c>
      <c r="E3683" t="s">
        <v>95</v>
      </c>
      <c r="F3683">
        <v>81621</v>
      </c>
      <c r="G3683" t="s">
        <v>1022</v>
      </c>
      <c r="H3683" t="s">
        <v>80</v>
      </c>
      <c r="I3683" t="s">
        <v>81</v>
      </c>
      <c r="J3683" t="s">
        <v>90</v>
      </c>
      <c r="K3683" t="s">
        <v>42</v>
      </c>
      <c r="L3683" t="s">
        <v>91</v>
      </c>
      <c r="M3683" t="s">
        <v>92</v>
      </c>
      <c r="N3683" s="11" t="s">
        <v>84</v>
      </c>
      <c r="O3683" s="11" t="s">
        <v>2274</v>
      </c>
      <c r="P3683">
        <v>0</v>
      </c>
      <c r="Q3683">
        <v>2</v>
      </c>
      <c r="R3683">
        <v>0</v>
      </c>
      <c r="S3683">
        <v>5.86</v>
      </c>
      <c r="T3683">
        <v>-5.86</v>
      </c>
    </row>
    <row r="3684" spans="1:20" x14ac:dyDescent="0.25">
      <c r="A3684" t="s">
        <v>75</v>
      </c>
      <c r="B3684" t="s">
        <v>593</v>
      </c>
      <c r="C3684" t="s">
        <v>19</v>
      </c>
      <c r="D3684" t="s">
        <v>268</v>
      </c>
      <c r="E3684" t="s">
        <v>118</v>
      </c>
      <c r="F3684">
        <v>92121</v>
      </c>
      <c r="G3684" t="s">
        <v>392</v>
      </c>
      <c r="H3684" t="s">
        <v>80</v>
      </c>
      <c r="I3684" t="s">
        <v>281</v>
      </c>
      <c r="J3684" t="s">
        <v>82</v>
      </c>
      <c r="K3684" t="s">
        <v>42</v>
      </c>
      <c r="L3684" t="s">
        <v>91</v>
      </c>
      <c r="M3684" t="s">
        <v>83</v>
      </c>
      <c r="N3684" s="11" t="s">
        <v>84</v>
      </c>
      <c r="O3684" s="11" t="s">
        <v>2274</v>
      </c>
      <c r="P3684">
        <v>-11</v>
      </c>
      <c r="Q3684">
        <v>0</v>
      </c>
      <c r="R3684">
        <v>90.75</v>
      </c>
      <c r="S3684">
        <v>0</v>
      </c>
      <c r="T3684">
        <v>90.75</v>
      </c>
    </row>
    <row r="3685" spans="1:20" x14ac:dyDescent="0.25">
      <c r="A3685" t="s">
        <v>75</v>
      </c>
      <c r="B3685" t="s">
        <v>539</v>
      </c>
      <c r="C3685" t="s">
        <v>22</v>
      </c>
      <c r="D3685" t="s">
        <v>540</v>
      </c>
      <c r="E3685" t="s">
        <v>137</v>
      </c>
      <c r="F3685">
        <v>23435</v>
      </c>
      <c r="G3685" t="s">
        <v>1664</v>
      </c>
      <c r="H3685" t="s">
        <v>80</v>
      </c>
      <c r="I3685" t="s">
        <v>89</v>
      </c>
      <c r="J3685" t="s">
        <v>82</v>
      </c>
      <c r="K3685" t="s">
        <v>53</v>
      </c>
      <c r="L3685" t="s">
        <v>368</v>
      </c>
      <c r="M3685" t="s">
        <v>83</v>
      </c>
      <c r="N3685" s="11" t="s">
        <v>84</v>
      </c>
      <c r="O3685" s="11" t="s">
        <v>2274</v>
      </c>
      <c r="P3685">
        <v>1</v>
      </c>
      <c r="Q3685">
        <v>0</v>
      </c>
      <c r="R3685">
        <v>1296</v>
      </c>
      <c r="S3685">
        <v>0</v>
      </c>
      <c r="T3685">
        <v>1296</v>
      </c>
    </row>
    <row r="3686" spans="1:20" x14ac:dyDescent="0.25">
      <c r="A3686" t="s">
        <v>75</v>
      </c>
      <c r="B3686" t="s">
        <v>665</v>
      </c>
      <c r="C3686" t="s">
        <v>21</v>
      </c>
      <c r="D3686" t="s">
        <v>1153</v>
      </c>
      <c r="E3686" t="s">
        <v>235</v>
      </c>
      <c r="F3686">
        <v>63701</v>
      </c>
      <c r="G3686" t="s">
        <v>224</v>
      </c>
      <c r="H3686" t="s">
        <v>80</v>
      </c>
      <c r="I3686" t="s">
        <v>81</v>
      </c>
      <c r="J3686" t="s">
        <v>82</v>
      </c>
      <c r="K3686" t="s">
        <v>38</v>
      </c>
      <c r="L3686" t="s">
        <v>111</v>
      </c>
      <c r="M3686" t="s">
        <v>83</v>
      </c>
      <c r="N3686" s="11" t="s">
        <v>84</v>
      </c>
      <c r="O3686" s="11" t="s">
        <v>2274</v>
      </c>
      <c r="P3686">
        <v>-1</v>
      </c>
      <c r="Q3686">
        <v>0</v>
      </c>
      <c r="R3686">
        <v>115.2</v>
      </c>
      <c r="S3686">
        <v>0</v>
      </c>
      <c r="T3686">
        <v>115.2</v>
      </c>
    </row>
    <row r="3687" spans="1:20" x14ac:dyDescent="0.25">
      <c r="A3687" t="s">
        <v>75</v>
      </c>
      <c r="B3687" t="s">
        <v>351</v>
      </c>
      <c r="C3687" t="s">
        <v>22</v>
      </c>
      <c r="D3687" t="s">
        <v>190</v>
      </c>
      <c r="E3687" t="s">
        <v>137</v>
      </c>
      <c r="F3687">
        <v>24018</v>
      </c>
      <c r="G3687" t="s">
        <v>1744</v>
      </c>
      <c r="H3687" t="s">
        <v>80</v>
      </c>
      <c r="I3687" t="s">
        <v>81</v>
      </c>
      <c r="J3687" t="s">
        <v>82</v>
      </c>
      <c r="K3687" t="s">
        <v>53</v>
      </c>
      <c r="L3687" t="s">
        <v>248</v>
      </c>
      <c r="M3687" t="s">
        <v>83</v>
      </c>
      <c r="N3687" s="11" t="s">
        <v>84</v>
      </c>
      <c r="O3687" s="11" t="s">
        <v>2274</v>
      </c>
      <c r="P3687">
        <v>-12</v>
      </c>
      <c r="Q3687">
        <v>0</v>
      </c>
      <c r="R3687">
        <v>60</v>
      </c>
      <c r="S3687">
        <v>0</v>
      </c>
      <c r="T3687">
        <v>60</v>
      </c>
    </row>
    <row r="3688" spans="1:20" x14ac:dyDescent="0.25">
      <c r="A3688" t="s">
        <v>75</v>
      </c>
      <c r="B3688" t="s">
        <v>167</v>
      </c>
      <c r="C3688" t="s">
        <v>28</v>
      </c>
      <c r="D3688" t="s">
        <v>168</v>
      </c>
      <c r="E3688" t="s">
        <v>95</v>
      </c>
      <c r="F3688">
        <v>80550</v>
      </c>
      <c r="G3688" t="s">
        <v>160</v>
      </c>
      <c r="H3688" t="s">
        <v>80</v>
      </c>
      <c r="I3688" t="s">
        <v>81</v>
      </c>
      <c r="J3688" t="s">
        <v>90</v>
      </c>
      <c r="K3688" t="s">
        <v>48</v>
      </c>
      <c r="L3688" t="s">
        <v>102</v>
      </c>
      <c r="M3688" t="s">
        <v>92</v>
      </c>
      <c r="N3688" s="11" t="s">
        <v>84</v>
      </c>
      <c r="O3688" s="11" t="s">
        <v>2274</v>
      </c>
      <c r="P3688">
        <v>-35</v>
      </c>
      <c r="Q3688">
        <v>0</v>
      </c>
      <c r="R3688">
        <v>567.79999999999995</v>
      </c>
      <c r="S3688">
        <v>0</v>
      </c>
      <c r="T3688">
        <v>567.79999999999995</v>
      </c>
    </row>
    <row r="3689" spans="1:20" x14ac:dyDescent="0.25">
      <c r="A3689" t="s">
        <v>75</v>
      </c>
      <c r="B3689" t="s">
        <v>85</v>
      </c>
      <c r="C3689" t="s">
        <v>29</v>
      </c>
      <c r="D3689" t="s">
        <v>86</v>
      </c>
      <c r="E3689" t="s">
        <v>87</v>
      </c>
      <c r="F3689">
        <v>45040</v>
      </c>
      <c r="G3689" t="s">
        <v>805</v>
      </c>
      <c r="H3689" t="s">
        <v>80</v>
      </c>
      <c r="I3689" t="s">
        <v>81</v>
      </c>
      <c r="J3689" t="s">
        <v>90</v>
      </c>
      <c r="K3689" t="s">
        <v>53</v>
      </c>
      <c r="L3689" t="s">
        <v>248</v>
      </c>
      <c r="M3689" t="s">
        <v>92</v>
      </c>
      <c r="N3689" s="11" t="s">
        <v>84</v>
      </c>
      <c r="O3689" s="11" t="s">
        <v>2274</v>
      </c>
      <c r="P3689">
        <v>0</v>
      </c>
      <c r="Q3689">
        <v>6</v>
      </c>
      <c r="R3689">
        <v>0</v>
      </c>
      <c r="S3689">
        <v>20.7</v>
      </c>
      <c r="T3689">
        <v>-20.7</v>
      </c>
    </row>
    <row r="3690" spans="1:20" x14ac:dyDescent="0.25">
      <c r="A3690" t="s">
        <v>75</v>
      </c>
      <c r="B3690" t="s">
        <v>527</v>
      </c>
      <c r="C3690" t="s">
        <v>28</v>
      </c>
      <c r="D3690" t="s">
        <v>528</v>
      </c>
      <c r="E3690" t="s">
        <v>95</v>
      </c>
      <c r="F3690">
        <v>80128</v>
      </c>
      <c r="G3690" t="s">
        <v>352</v>
      </c>
      <c r="H3690" t="s">
        <v>80</v>
      </c>
      <c r="I3690" t="s">
        <v>81</v>
      </c>
      <c r="J3690" t="s">
        <v>90</v>
      </c>
      <c r="K3690" t="s">
        <v>42</v>
      </c>
      <c r="L3690" t="s">
        <v>91</v>
      </c>
      <c r="M3690" t="s">
        <v>92</v>
      </c>
      <c r="N3690" s="11" t="s">
        <v>84</v>
      </c>
      <c r="O3690" s="11" t="s">
        <v>2274</v>
      </c>
      <c r="P3690">
        <v>0</v>
      </c>
      <c r="Q3690">
        <v>10</v>
      </c>
      <c r="R3690">
        <v>0</v>
      </c>
      <c r="S3690">
        <v>145</v>
      </c>
      <c r="T3690">
        <v>-145</v>
      </c>
    </row>
    <row r="3691" spans="1:20" x14ac:dyDescent="0.25">
      <c r="A3691" t="s">
        <v>75</v>
      </c>
      <c r="B3691" t="s">
        <v>500</v>
      </c>
      <c r="C3691" t="s">
        <v>23</v>
      </c>
      <c r="D3691" t="s">
        <v>501</v>
      </c>
      <c r="E3691" t="s">
        <v>176</v>
      </c>
      <c r="F3691">
        <v>98034</v>
      </c>
      <c r="G3691" t="s">
        <v>317</v>
      </c>
      <c r="H3691" t="s">
        <v>80</v>
      </c>
      <c r="I3691" t="s">
        <v>164</v>
      </c>
      <c r="J3691" t="s">
        <v>90</v>
      </c>
      <c r="K3691" t="s">
        <v>38</v>
      </c>
      <c r="L3691" t="s">
        <v>129</v>
      </c>
      <c r="M3691" t="s">
        <v>188</v>
      </c>
      <c r="N3691" s="11" t="s">
        <v>84</v>
      </c>
      <c r="O3691" s="11" t="s">
        <v>2274</v>
      </c>
      <c r="P3691">
        <v>0</v>
      </c>
      <c r="Q3691">
        <v>4</v>
      </c>
      <c r="R3691">
        <v>0</v>
      </c>
      <c r="S3691">
        <v>535.16</v>
      </c>
      <c r="T3691">
        <v>-535.16</v>
      </c>
    </row>
    <row r="3692" spans="1:20" x14ac:dyDescent="0.25">
      <c r="A3692" t="s">
        <v>75</v>
      </c>
      <c r="B3692" t="s">
        <v>655</v>
      </c>
      <c r="C3692" t="s">
        <v>19</v>
      </c>
      <c r="D3692" t="s">
        <v>195</v>
      </c>
      <c r="E3692" t="s">
        <v>147</v>
      </c>
      <c r="F3692">
        <v>85295</v>
      </c>
      <c r="G3692" t="s">
        <v>749</v>
      </c>
      <c r="H3692" t="s">
        <v>80</v>
      </c>
      <c r="I3692" t="s">
        <v>164</v>
      </c>
      <c r="J3692" t="s">
        <v>90</v>
      </c>
      <c r="K3692" t="s">
        <v>38</v>
      </c>
      <c r="L3692" t="s">
        <v>129</v>
      </c>
      <c r="M3692" t="s">
        <v>92</v>
      </c>
      <c r="N3692" s="11" t="s">
        <v>84</v>
      </c>
      <c r="O3692" s="11" t="s">
        <v>2274</v>
      </c>
      <c r="P3692">
        <v>0</v>
      </c>
      <c r="Q3692">
        <v>1</v>
      </c>
      <c r="R3692">
        <v>0</v>
      </c>
      <c r="S3692">
        <v>118.45</v>
      </c>
      <c r="T3692">
        <v>-118.45</v>
      </c>
    </row>
    <row r="3693" spans="1:20" x14ac:dyDescent="0.25">
      <c r="A3693" t="s">
        <v>75</v>
      </c>
      <c r="B3693" t="s">
        <v>203</v>
      </c>
      <c r="C3693" t="s">
        <v>22</v>
      </c>
      <c r="D3693" t="s">
        <v>204</v>
      </c>
      <c r="E3693" t="s">
        <v>78</v>
      </c>
      <c r="F3693">
        <v>18436</v>
      </c>
      <c r="G3693" t="s">
        <v>477</v>
      </c>
      <c r="H3693" t="s">
        <v>80</v>
      </c>
      <c r="I3693" t="s">
        <v>81</v>
      </c>
      <c r="J3693" t="s">
        <v>90</v>
      </c>
      <c r="K3693" t="s">
        <v>38</v>
      </c>
      <c r="L3693" t="s">
        <v>111</v>
      </c>
      <c r="M3693" t="s">
        <v>92</v>
      </c>
      <c r="N3693" s="11" t="s">
        <v>84</v>
      </c>
      <c r="O3693" s="11" t="s">
        <v>2274</v>
      </c>
      <c r="P3693">
        <v>0</v>
      </c>
      <c r="Q3693">
        <v>8</v>
      </c>
      <c r="R3693">
        <v>0</v>
      </c>
      <c r="S3693">
        <v>921.6</v>
      </c>
      <c r="T3693">
        <v>-921.6</v>
      </c>
    </row>
    <row r="3694" spans="1:20" x14ac:dyDescent="0.25">
      <c r="A3694" t="s">
        <v>75</v>
      </c>
      <c r="B3694" t="s">
        <v>125</v>
      </c>
      <c r="C3694" t="s">
        <v>29</v>
      </c>
      <c r="D3694" t="s">
        <v>126</v>
      </c>
      <c r="E3694" t="s">
        <v>100</v>
      </c>
      <c r="F3694">
        <v>46567</v>
      </c>
      <c r="G3694" t="s">
        <v>373</v>
      </c>
      <c r="H3694" t="s">
        <v>80</v>
      </c>
      <c r="I3694" t="s">
        <v>81</v>
      </c>
      <c r="J3694" t="s">
        <v>90</v>
      </c>
      <c r="K3694" t="s">
        <v>38</v>
      </c>
      <c r="L3694" t="s">
        <v>111</v>
      </c>
      <c r="M3694" t="s">
        <v>92</v>
      </c>
      <c r="N3694" s="11" t="s">
        <v>84</v>
      </c>
      <c r="O3694" s="11" t="s">
        <v>2274</v>
      </c>
      <c r="P3694">
        <v>0</v>
      </c>
      <c r="Q3694">
        <v>4</v>
      </c>
      <c r="R3694">
        <v>0</v>
      </c>
      <c r="S3694">
        <v>180.59</v>
      </c>
      <c r="T3694">
        <v>-180.59</v>
      </c>
    </row>
    <row r="3695" spans="1:20" x14ac:dyDescent="0.25">
      <c r="A3695" t="s">
        <v>75</v>
      </c>
      <c r="B3695" t="s">
        <v>1233</v>
      </c>
      <c r="C3695" t="s">
        <v>18</v>
      </c>
      <c r="D3695" t="s">
        <v>439</v>
      </c>
      <c r="E3695" t="s">
        <v>191</v>
      </c>
      <c r="F3695">
        <v>77066</v>
      </c>
      <c r="G3695" t="s">
        <v>910</v>
      </c>
      <c r="H3695" t="s">
        <v>80</v>
      </c>
      <c r="I3695" t="s">
        <v>81</v>
      </c>
      <c r="J3695" t="s">
        <v>82</v>
      </c>
      <c r="K3695" t="s">
        <v>42</v>
      </c>
      <c r="L3695" t="s">
        <v>91</v>
      </c>
      <c r="M3695" t="s">
        <v>83</v>
      </c>
      <c r="N3695" s="11" t="s">
        <v>84</v>
      </c>
      <c r="O3695" s="11" t="s">
        <v>2274</v>
      </c>
      <c r="P3695">
        <v>42</v>
      </c>
      <c r="Q3695">
        <v>0</v>
      </c>
      <c r="R3695">
        <v>47.88</v>
      </c>
      <c r="S3695">
        <v>0</v>
      </c>
      <c r="T3695">
        <v>47.88</v>
      </c>
    </row>
    <row r="3696" spans="1:20" x14ac:dyDescent="0.25">
      <c r="A3696" t="s">
        <v>75</v>
      </c>
      <c r="B3696" t="s">
        <v>284</v>
      </c>
      <c r="C3696" t="s">
        <v>25</v>
      </c>
      <c r="D3696" t="s">
        <v>285</v>
      </c>
      <c r="E3696" t="s">
        <v>186</v>
      </c>
      <c r="F3696">
        <v>11730</v>
      </c>
      <c r="G3696" t="s">
        <v>305</v>
      </c>
      <c r="H3696" t="s">
        <v>80</v>
      </c>
      <c r="I3696" t="s">
        <v>81</v>
      </c>
      <c r="J3696" t="s">
        <v>82</v>
      </c>
      <c r="K3696" t="s">
        <v>42</v>
      </c>
      <c r="L3696" t="s">
        <v>91</v>
      </c>
      <c r="M3696" t="s">
        <v>83</v>
      </c>
      <c r="N3696" s="11" t="s">
        <v>84</v>
      </c>
      <c r="O3696" s="11" t="s">
        <v>2274</v>
      </c>
      <c r="P3696">
        <v>-3</v>
      </c>
      <c r="Q3696">
        <v>0</v>
      </c>
      <c r="R3696">
        <v>89.76</v>
      </c>
      <c r="S3696">
        <v>0</v>
      </c>
      <c r="T3696">
        <v>89.76</v>
      </c>
    </row>
    <row r="3697" spans="1:20" x14ac:dyDescent="0.25">
      <c r="A3697" t="s">
        <v>75</v>
      </c>
      <c r="B3697" t="s">
        <v>1428</v>
      </c>
      <c r="C3697" t="s">
        <v>26</v>
      </c>
      <c r="D3697" t="s">
        <v>1429</v>
      </c>
      <c r="E3697" t="s">
        <v>180</v>
      </c>
      <c r="F3697">
        <v>30041</v>
      </c>
      <c r="G3697" t="s">
        <v>906</v>
      </c>
      <c r="H3697" t="s">
        <v>80</v>
      </c>
      <c r="I3697" t="s">
        <v>281</v>
      </c>
      <c r="J3697" t="s">
        <v>90</v>
      </c>
      <c r="K3697" t="s">
        <v>42</v>
      </c>
      <c r="L3697" t="s">
        <v>91</v>
      </c>
      <c r="M3697" t="s">
        <v>92</v>
      </c>
      <c r="N3697" s="11" t="s">
        <v>84</v>
      </c>
      <c r="O3697" s="11" t="s">
        <v>2274</v>
      </c>
      <c r="P3697">
        <v>0</v>
      </c>
      <c r="Q3697">
        <v>15</v>
      </c>
      <c r="R3697">
        <v>0</v>
      </c>
      <c r="S3697">
        <v>24</v>
      </c>
      <c r="T3697">
        <v>-24</v>
      </c>
    </row>
    <row r="3698" spans="1:20" x14ac:dyDescent="0.25">
      <c r="A3698" t="s">
        <v>75</v>
      </c>
      <c r="B3698" t="s">
        <v>383</v>
      </c>
      <c r="C3698" t="s">
        <v>25</v>
      </c>
      <c r="D3698" t="s">
        <v>384</v>
      </c>
      <c r="E3698" t="s">
        <v>186</v>
      </c>
      <c r="F3698">
        <v>11968</v>
      </c>
      <c r="G3698" t="s">
        <v>817</v>
      </c>
      <c r="H3698" t="s">
        <v>80</v>
      </c>
      <c r="I3698" t="s">
        <v>81</v>
      </c>
      <c r="J3698" t="s">
        <v>82</v>
      </c>
      <c r="K3698" t="s">
        <v>53</v>
      </c>
      <c r="L3698" t="s">
        <v>193</v>
      </c>
      <c r="M3698" t="s">
        <v>83</v>
      </c>
      <c r="N3698" s="11" t="s">
        <v>84</v>
      </c>
      <c r="O3698" s="11" t="s">
        <v>2274</v>
      </c>
      <c r="P3698">
        <v>-20</v>
      </c>
      <c r="Q3698">
        <v>0</v>
      </c>
      <c r="R3698">
        <v>3058</v>
      </c>
      <c r="S3698">
        <v>0</v>
      </c>
      <c r="T3698">
        <v>3058</v>
      </c>
    </row>
    <row r="3699" spans="1:20" x14ac:dyDescent="0.25">
      <c r="A3699" t="s">
        <v>75</v>
      </c>
      <c r="B3699" t="s">
        <v>821</v>
      </c>
      <c r="C3699" t="s">
        <v>29</v>
      </c>
      <c r="D3699" t="s">
        <v>822</v>
      </c>
      <c r="E3699" t="s">
        <v>87</v>
      </c>
      <c r="F3699">
        <v>43074</v>
      </c>
      <c r="G3699" t="s">
        <v>257</v>
      </c>
      <c r="H3699" t="s">
        <v>80</v>
      </c>
      <c r="I3699" t="s">
        <v>81</v>
      </c>
      <c r="J3699" t="s">
        <v>82</v>
      </c>
      <c r="K3699" t="s">
        <v>53</v>
      </c>
      <c r="L3699" t="s">
        <v>165</v>
      </c>
      <c r="M3699" t="s">
        <v>83</v>
      </c>
      <c r="N3699" s="11" t="s">
        <v>84</v>
      </c>
      <c r="O3699" s="11" t="s">
        <v>2274</v>
      </c>
      <c r="P3699">
        <v>12</v>
      </c>
      <c r="Q3699">
        <v>0</v>
      </c>
      <c r="R3699">
        <v>1164</v>
      </c>
      <c r="S3699">
        <v>0</v>
      </c>
      <c r="T3699">
        <v>1164</v>
      </c>
    </row>
    <row r="3700" spans="1:20" x14ac:dyDescent="0.25">
      <c r="A3700" t="s">
        <v>75</v>
      </c>
      <c r="B3700" t="s">
        <v>1105</v>
      </c>
      <c r="C3700" t="s">
        <v>25</v>
      </c>
      <c r="D3700" t="s">
        <v>1106</v>
      </c>
      <c r="E3700" t="s">
        <v>186</v>
      </c>
      <c r="F3700">
        <v>11967</v>
      </c>
      <c r="G3700" t="s">
        <v>1093</v>
      </c>
      <c r="H3700" t="s">
        <v>80</v>
      </c>
      <c r="I3700" t="s">
        <v>81</v>
      </c>
      <c r="J3700" t="s">
        <v>82</v>
      </c>
      <c r="K3700" t="s">
        <v>38</v>
      </c>
      <c r="L3700" t="s">
        <v>129</v>
      </c>
      <c r="M3700" t="s">
        <v>83</v>
      </c>
      <c r="N3700" s="11" t="s">
        <v>84</v>
      </c>
      <c r="O3700" s="11" t="s">
        <v>2274</v>
      </c>
      <c r="P3700">
        <v>-2</v>
      </c>
      <c r="Q3700">
        <v>0</v>
      </c>
      <c r="R3700">
        <v>125.7</v>
      </c>
      <c r="S3700">
        <v>0</v>
      </c>
      <c r="T3700">
        <v>125.7</v>
      </c>
    </row>
    <row r="3701" spans="1:20" x14ac:dyDescent="0.25">
      <c r="A3701" t="s">
        <v>75</v>
      </c>
      <c r="B3701" t="s">
        <v>1879</v>
      </c>
      <c r="C3701" t="s">
        <v>26</v>
      </c>
      <c r="D3701" t="s">
        <v>1880</v>
      </c>
      <c r="E3701" t="s">
        <v>426</v>
      </c>
      <c r="F3701">
        <v>37204</v>
      </c>
      <c r="G3701" t="s">
        <v>1881</v>
      </c>
      <c r="H3701" t="s">
        <v>80</v>
      </c>
      <c r="I3701" t="s">
        <v>81</v>
      </c>
      <c r="J3701" t="s">
        <v>82</v>
      </c>
      <c r="K3701" t="s">
        <v>46</v>
      </c>
      <c r="L3701" t="s">
        <v>650</v>
      </c>
      <c r="M3701" t="s">
        <v>83</v>
      </c>
      <c r="N3701" s="11" t="s">
        <v>84</v>
      </c>
      <c r="O3701" s="11" t="s">
        <v>2274</v>
      </c>
      <c r="P3701">
        <v>-2</v>
      </c>
      <c r="Q3701">
        <v>0</v>
      </c>
      <c r="R3701">
        <v>63.3</v>
      </c>
      <c r="S3701">
        <v>0</v>
      </c>
      <c r="T3701">
        <v>63.3</v>
      </c>
    </row>
    <row r="3702" spans="1:20" x14ac:dyDescent="0.25">
      <c r="A3702" t="s">
        <v>75</v>
      </c>
      <c r="B3702" t="s">
        <v>590</v>
      </c>
      <c r="C3702" t="s">
        <v>21</v>
      </c>
      <c r="D3702" t="s">
        <v>591</v>
      </c>
      <c r="E3702" t="s">
        <v>592</v>
      </c>
      <c r="F3702">
        <v>52002</v>
      </c>
      <c r="G3702" t="s">
        <v>119</v>
      </c>
      <c r="H3702" t="s">
        <v>80</v>
      </c>
      <c r="I3702" t="s">
        <v>81</v>
      </c>
      <c r="J3702" t="s">
        <v>82</v>
      </c>
      <c r="K3702" t="s">
        <v>38</v>
      </c>
      <c r="L3702" t="s">
        <v>111</v>
      </c>
      <c r="M3702" t="s">
        <v>83</v>
      </c>
      <c r="N3702" s="11" t="s">
        <v>84</v>
      </c>
      <c r="O3702" s="11" t="s">
        <v>2274</v>
      </c>
      <c r="P3702">
        <v>1</v>
      </c>
      <c r="Q3702">
        <v>0</v>
      </c>
      <c r="R3702">
        <v>126.7</v>
      </c>
      <c r="S3702">
        <v>0</v>
      </c>
      <c r="T3702">
        <v>126.7</v>
      </c>
    </row>
    <row r="3703" spans="1:20" x14ac:dyDescent="0.25">
      <c r="A3703" t="s">
        <v>75</v>
      </c>
      <c r="B3703" t="s">
        <v>775</v>
      </c>
      <c r="C3703" t="s">
        <v>26</v>
      </c>
      <c r="D3703" t="s">
        <v>361</v>
      </c>
      <c r="E3703" t="s">
        <v>105</v>
      </c>
      <c r="F3703">
        <v>29615</v>
      </c>
      <c r="G3703" t="s">
        <v>324</v>
      </c>
      <c r="H3703" t="s">
        <v>80</v>
      </c>
      <c r="I3703" t="s">
        <v>81</v>
      </c>
      <c r="J3703" t="s">
        <v>90</v>
      </c>
      <c r="K3703" t="s">
        <v>36</v>
      </c>
      <c r="L3703" t="s">
        <v>36</v>
      </c>
      <c r="M3703" t="s">
        <v>92</v>
      </c>
      <c r="N3703" s="11" t="s">
        <v>84</v>
      </c>
      <c r="O3703" s="11" t="s">
        <v>2274</v>
      </c>
      <c r="P3703">
        <v>0</v>
      </c>
      <c r="Q3703">
        <v>1</v>
      </c>
      <c r="R3703">
        <v>0</v>
      </c>
      <c r="S3703">
        <v>89.05</v>
      </c>
      <c r="T3703">
        <v>-89.05</v>
      </c>
    </row>
    <row r="3704" spans="1:20" x14ac:dyDescent="0.25">
      <c r="A3704" t="s">
        <v>75</v>
      </c>
      <c r="B3704" t="s">
        <v>167</v>
      </c>
      <c r="C3704" t="s">
        <v>28</v>
      </c>
      <c r="D3704" t="s">
        <v>168</v>
      </c>
      <c r="E3704" t="s">
        <v>95</v>
      </c>
      <c r="F3704">
        <v>80550</v>
      </c>
      <c r="G3704" t="s">
        <v>1736</v>
      </c>
      <c r="H3704" t="s">
        <v>80</v>
      </c>
      <c r="I3704" t="s">
        <v>89</v>
      </c>
      <c r="J3704" t="s">
        <v>90</v>
      </c>
      <c r="K3704" t="s">
        <v>37</v>
      </c>
      <c r="L3704" t="s">
        <v>584</v>
      </c>
      <c r="M3704" t="s">
        <v>92</v>
      </c>
      <c r="N3704" s="11" t="s">
        <v>84</v>
      </c>
      <c r="O3704" s="11" t="s">
        <v>2274</v>
      </c>
      <c r="P3704">
        <v>0</v>
      </c>
      <c r="Q3704">
        <v>36</v>
      </c>
      <c r="R3704">
        <v>0</v>
      </c>
      <c r="S3704">
        <v>266</v>
      </c>
      <c r="T3704">
        <v>-266</v>
      </c>
    </row>
    <row r="3705" spans="1:20" x14ac:dyDescent="0.25">
      <c r="A3705" t="s">
        <v>75</v>
      </c>
      <c r="B3705" t="s">
        <v>189</v>
      </c>
      <c r="C3705" t="s">
        <v>18</v>
      </c>
      <c r="D3705" t="s">
        <v>190</v>
      </c>
      <c r="E3705" t="s">
        <v>191</v>
      </c>
      <c r="F3705">
        <v>76262</v>
      </c>
      <c r="G3705" t="s">
        <v>1016</v>
      </c>
      <c r="H3705" t="s">
        <v>80</v>
      </c>
      <c r="I3705" t="s">
        <v>281</v>
      </c>
      <c r="J3705" t="s">
        <v>82</v>
      </c>
      <c r="K3705" t="s">
        <v>42</v>
      </c>
      <c r="L3705" t="s">
        <v>91</v>
      </c>
      <c r="M3705" t="s">
        <v>83</v>
      </c>
      <c r="N3705" s="11" t="s">
        <v>84</v>
      </c>
      <c r="O3705" s="11" t="s">
        <v>2274</v>
      </c>
      <c r="P3705">
        <v>28</v>
      </c>
      <c r="Q3705">
        <v>0</v>
      </c>
      <c r="R3705">
        <v>473.2</v>
      </c>
      <c r="S3705">
        <v>0</v>
      </c>
      <c r="T3705">
        <v>473.2</v>
      </c>
    </row>
    <row r="3706" spans="1:20" x14ac:dyDescent="0.25">
      <c r="A3706" t="s">
        <v>75</v>
      </c>
      <c r="B3706" t="s">
        <v>421</v>
      </c>
      <c r="C3706" t="s">
        <v>29</v>
      </c>
      <c r="D3706" t="s">
        <v>422</v>
      </c>
      <c r="E3706" t="s">
        <v>423</v>
      </c>
      <c r="F3706">
        <v>40505</v>
      </c>
      <c r="G3706" t="s">
        <v>373</v>
      </c>
      <c r="H3706" t="s">
        <v>80</v>
      </c>
      <c r="I3706" t="s">
        <v>81</v>
      </c>
      <c r="J3706" t="s">
        <v>90</v>
      </c>
      <c r="K3706" t="s">
        <v>38</v>
      </c>
      <c r="L3706" t="s">
        <v>111</v>
      </c>
      <c r="M3706" t="s">
        <v>92</v>
      </c>
      <c r="N3706" s="11" t="s">
        <v>84</v>
      </c>
      <c r="O3706" s="11" t="s">
        <v>2274</v>
      </c>
      <c r="P3706">
        <v>0</v>
      </c>
      <c r="Q3706">
        <v>3</v>
      </c>
      <c r="R3706">
        <v>0</v>
      </c>
      <c r="S3706">
        <v>138.13</v>
      </c>
      <c r="T3706">
        <v>-138.13</v>
      </c>
    </row>
    <row r="3707" spans="1:20" x14ac:dyDescent="0.25">
      <c r="A3707" t="s">
        <v>75</v>
      </c>
      <c r="B3707" t="s">
        <v>464</v>
      </c>
      <c r="C3707" t="s">
        <v>18</v>
      </c>
      <c r="D3707" t="s">
        <v>465</v>
      </c>
      <c r="E3707" t="s">
        <v>466</v>
      </c>
      <c r="F3707">
        <v>70506</v>
      </c>
      <c r="G3707" t="s">
        <v>1882</v>
      </c>
      <c r="H3707" t="s">
        <v>80</v>
      </c>
      <c r="I3707" t="s">
        <v>81</v>
      </c>
      <c r="J3707" t="s">
        <v>90</v>
      </c>
      <c r="K3707" t="s">
        <v>53</v>
      </c>
      <c r="L3707" t="s">
        <v>459</v>
      </c>
      <c r="M3707" t="s">
        <v>92</v>
      </c>
      <c r="N3707" s="11" t="s">
        <v>84</v>
      </c>
      <c r="O3707" s="11" t="s">
        <v>2274</v>
      </c>
      <c r="P3707">
        <v>0</v>
      </c>
      <c r="Q3707">
        <v>55</v>
      </c>
      <c r="R3707">
        <v>0</v>
      </c>
      <c r="S3707">
        <v>166</v>
      </c>
      <c r="T3707">
        <v>-166</v>
      </c>
    </row>
    <row r="3708" spans="1:20" x14ac:dyDescent="0.25">
      <c r="A3708" t="s">
        <v>75</v>
      </c>
      <c r="B3708" t="s">
        <v>171</v>
      </c>
      <c r="C3708" t="s">
        <v>19</v>
      </c>
      <c r="D3708" t="s">
        <v>172</v>
      </c>
      <c r="E3708" t="s">
        <v>147</v>
      </c>
      <c r="F3708">
        <v>85260</v>
      </c>
      <c r="G3708" t="s">
        <v>1754</v>
      </c>
      <c r="H3708" t="s">
        <v>80</v>
      </c>
      <c r="I3708" t="s">
        <v>81</v>
      </c>
      <c r="J3708" t="s">
        <v>82</v>
      </c>
      <c r="K3708" t="s">
        <v>36</v>
      </c>
      <c r="L3708" t="s">
        <v>36</v>
      </c>
      <c r="M3708" t="s">
        <v>83</v>
      </c>
      <c r="N3708" s="11" t="s">
        <v>84</v>
      </c>
      <c r="O3708" s="11" t="s">
        <v>2274</v>
      </c>
      <c r="P3708">
        <v>-1</v>
      </c>
      <c r="Q3708">
        <v>0</v>
      </c>
      <c r="R3708">
        <v>917.88</v>
      </c>
      <c r="S3708">
        <v>0</v>
      </c>
      <c r="T3708">
        <v>917.88</v>
      </c>
    </row>
    <row r="3709" spans="1:20" x14ac:dyDescent="0.25">
      <c r="A3709" t="s">
        <v>75</v>
      </c>
      <c r="B3709" t="s">
        <v>395</v>
      </c>
      <c r="C3709" t="s">
        <v>24</v>
      </c>
      <c r="D3709" t="s">
        <v>396</v>
      </c>
      <c r="E3709" t="s">
        <v>397</v>
      </c>
      <c r="F3709">
        <v>55439</v>
      </c>
      <c r="G3709" t="s">
        <v>1690</v>
      </c>
      <c r="H3709" t="s">
        <v>80</v>
      </c>
      <c r="I3709" t="s">
        <v>81</v>
      </c>
      <c r="J3709" t="s">
        <v>365</v>
      </c>
      <c r="K3709" t="s">
        <v>47</v>
      </c>
      <c r="L3709" t="s">
        <v>509</v>
      </c>
      <c r="M3709" t="s">
        <v>229</v>
      </c>
      <c r="N3709" s="11" t="s">
        <v>84</v>
      </c>
      <c r="O3709" s="11" t="s">
        <v>2274</v>
      </c>
      <c r="P3709">
        <v>-3</v>
      </c>
      <c r="Q3709">
        <v>0</v>
      </c>
      <c r="R3709">
        <v>66</v>
      </c>
      <c r="S3709">
        <v>0</v>
      </c>
      <c r="T3709">
        <v>66</v>
      </c>
    </row>
    <row r="3710" spans="1:20" x14ac:dyDescent="0.25">
      <c r="A3710" t="s">
        <v>75</v>
      </c>
      <c r="B3710" t="s">
        <v>404</v>
      </c>
      <c r="C3710" t="s">
        <v>29</v>
      </c>
      <c r="D3710" t="s">
        <v>405</v>
      </c>
      <c r="E3710" t="s">
        <v>78</v>
      </c>
      <c r="F3710">
        <v>15056</v>
      </c>
      <c r="G3710" t="s">
        <v>283</v>
      </c>
      <c r="H3710" t="s">
        <v>80</v>
      </c>
      <c r="I3710" t="s">
        <v>81</v>
      </c>
      <c r="J3710" t="s">
        <v>82</v>
      </c>
      <c r="K3710" t="s">
        <v>38</v>
      </c>
      <c r="L3710" t="s">
        <v>111</v>
      </c>
      <c r="M3710" t="s">
        <v>83</v>
      </c>
      <c r="N3710" s="11" t="s">
        <v>84</v>
      </c>
      <c r="O3710" s="11" t="s">
        <v>2274</v>
      </c>
      <c r="P3710">
        <v>-6</v>
      </c>
      <c r="Q3710">
        <v>0</v>
      </c>
      <c r="R3710">
        <v>418.5</v>
      </c>
      <c r="S3710">
        <v>0</v>
      </c>
      <c r="T3710">
        <v>418.5</v>
      </c>
    </row>
    <row r="3711" spans="1:20" x14ac:dyDescent="0.25">
      <c r="A3711" t="s">
        <v>75</v>
      </c>
      <c r="B3711" t="s">
        <v>258</v>
      </c>
      <c r="C3711" t="s">
        <v>28</v>
      </c>
      <c r="D3711" t="s">
        <v>259</v>
      </c>
      <c r="E3711" t="s">
        <v>95</v>
      </c>
      <c r="F3711">
        <v>80222</v>
      </c>
      <c r="G3711" t="s">
        <v>1016</v>
      </c>
      <c r="H3711" t="s">
        <v>80</v>
      </c>
      <c r="I3711" t="s">
        <v>281</v>
      </c>
      <c r="J3711" t="s">
        <v>82</v>
      </c>
      <c r="K3711" t="s">
        <v>42</v>
      </c>
      <c r="L3711" t="s">
        <v>91</v>
      </c>
      <c r="M3711" t="s">
        <v>83</v>
      </c>
      <c r="N3711" s="11" t="s">
        <v>84</v>
      </c>
      <c r="O3711" s="11" t="s">
        <v>2274</v>
      </c>
      <c r="P3711">
        <v>9</v>
      </c>
      <c r="Q3711">
        <v>0</v>
      </c>
      <c r="R3711">
        <v>144.54</v>
      </c>
      <c r="S3711">
        <v>0</v>
      </c>
      <c r="T3711">
        <v>144.54</v>
      </c>
    </row>
    <row r="3712" spans="1:20" x14ac:dyDescent="0.25">
      <c r="A3712" t="s">
        <v>75</v>
      </c>
      <c r="B3712" t="s">
        <v>588</v>
      </c>
      <c r="C3712" t="s">
        <v>21</v>
      </c>
      <c r="D3712" t="s">
        <v>589</v>
      </c>
      <c r="E3712" t="s">
        <v>159</v>
      </c>
      <c r="F3712">
        <v>66227</v>
      </c>
      <c r="G3712" t="s">
        <v>1883</v>
      </c>
      <c r="H3712" t="s">
        <v>80</v>
      </c>
      <c r="I3712" t="s">
        <v>81</v>
      </c>
      <c r="J3712" t="s">
        <v>82</v>
      </c>
      <c r="K3712" t="s">
        <v>42</v>
      </c>
      <c r="L3712" t="s">
        <v>91</v>
      </c>
      <c r="M3712" t="s">
        <v>83</v>
      </c>
      <c r="N3712" s="11" t="s">
        <v>84</v>
      </c>
      <c r="O3712" s="11" t="s">
        <v>2274</v>
      </c>
      <c r="P3712">
        <v>-12</v>
      </c>
      <c r="Q3712">
        <v>0</v>
      </c>
      <c r="R3712">
        <v>39</v>
      </c>
      <c r="S3712">
        <v>0</v>
      </c>
      <c r="T3712">
        <v>39</v>
      </c>
    </row>
    <row r="3713" spans="1:20" x14ac:dyDescent="0.25">
      <c r="A3713" t="s">
        <v>75</v>
      </c>
      <c r="B3713" t="s">
        <v>189</v>
      </c>
      <c r="C3713" t="s">
        <v>18</v>
      </c>
      <c r="D3713" t="s">
        <v>190</v>
      </c>
      <c r="E3713" t="s">
        <v>191</v>
      </c>
      <c r="F3713">
        <v>76262</v>
      </c>
      <c r="G3713" t="s">
        <v>96</v>
      </c>
      <c r="H3713" t="s">
        <v>80</v>
      </c>
      <c r="I3713" t="s">
        <v>281</v>
      </c>
      <c r="J3713" t="s">
        <v>90</v>
      </c>
      <c r="K3713" t="s">
        <v>42</v>
      </c>
      <c r="L3713" t="s">
        <v>97</v>
      </c>
      <c r="M3713" t="s">
        <v>92</v>
      </c>
      <c r="N3713" s="11" t="s">
        <v>84</v>
      </c>
      <c r="O3713" s="11" t="s">
        <v>2274</v>
      </c>
      <c r="P3713">
        <v>0</v>
      </c>
      <c r="Q3713">
        <v>33</v>
      </c>
      <c r="R3713">
        <v>0</v>
      </c>
      <c r="S3713">
        <v>56.1</v>
      </c>
      <c r="T3713">
        <v>-56.1</v>
      </c>
    </row>
    <row r="3714" spans="1:20" x14ac:dyDescent="0.25">
      <c r="A3714" t="s">
        <v>75</v>
      </c>
      <c r="B3714" t="s">
        <v>189</v>
      </c>
      <c r="C3714" t="s">
        <v>18</v>
      </c>
      <c r="D3714" t="s">
        <v>520</v>
      </c>
      <c r="E3714" t="s">
        <v>191</v>
      </c>
      <c r="F3714">
        <v>76092</v>
      </c>
      <c r="G3714" t="s">
        <v>906</v>
      </c>
      <c r="H3714" t="s">
        <v>80</v>
      </c>
      <c r="I3714" t="s">
        <v>281</v>
      </c>
      <c r="J3714" t="s">
        <v>90</v>
      </c>
      <c r="K3714" t="s">
        <v>42</v>
      </c>
      <c r="L3714" t="s">
        <v>91</v>
      </c>
      <c r="M3714" t="s">
        <v>92</v>
      </c>
      <c r="N3714" s="11" t="s">
        <v>84</v>
      </c>
      <c r="O3714" s="11" t="s">
        <v>2274</v>
      </c>
      <c r="P3714">
        <v>0</v>
      </c>
      <c r="Q3714">
        <v>6</v>
      </c>
      <c r="R3714">
        <v>0</v>
      </c>
      <c r="S3714">
        <v>8.64</v>
      </c>
      <c r="T3714">
        <v>-8.64</v>
      </c>
    </row>
    <row r="3715" spans="1:20" x14ac:dyDescent="0.25">
      <c r="A3715" t="s">
        <v>75</v>
      </c>
      <c r="B3715" t="s">
        <v>783</v>
      </c>
      <c r="C3715" t="s">
        <v>22</v>
      </c>
      <c r="D3715" t="s">
        <v>784</v>
      </c>
      <c r="E3715" t="s">
        <v>122</v>
      </c>
      <c r="F3715">
        <v>20852</v>
      </c>
      <c r="G3715" t="s">
        <v>1653</v>
      </c>
      <c r="H3715" t="s">
        <v>80</v>
      </c>
      <c r="I3715" t="s">
        <v>81</v>
      </c>
      <c r="J3715" t="s">
        <v>90</v>
      </c>
      <c r="K3715" t="s">
        <v>42</v>
      </c>
      <c r="L3715" t="s">
        <v>97</v>
      </c>
      <c r="M3715" t="s">
        <v>188</v>
      </c>
      <c r="N3715" s="11" t="s">
        <v>84</v>
      </c>
      <c r="O3715" s="11" t="s">
        <v>2274</v>
      </c>
      <c r="P3715">
        <v>0</v>
      </c>
      <c r="Q3715">
        <v>30</v>
      </c>
      <c r="R3715">
        <v>0</v>
      </c>
      <c r="S3715">
        <v>31.2</v>
      </c>
      <c r="T3715">
        <v>-31.2</v>
      </c>
    </row>
    <row r="3716" spans="1:20" x14ac:dyDescent="0.25">
      <c r="A3716" t="s">
        <v>75</v>
      </c>
      <c r="B3716" t="s">
        <v>125</v>
      </c>
      <c r="C3716" t="s">
        <v>29</v>
      </c>
      <c r="D3716" t="s">
        <v>126</v>
      </c>
      <c r="E3716" t="s">
        <v>100</v>
      </c>
      <c r="F3716">
        <v>46567</v>
      </c>
      <c r="G3716" t="s">
        <v>202</v>
      </c>
      <c r="H3716" t="s">
        <v>80</v>
      </c>
      <c r="I3716" t="s">
        <v>81</v>
      </c>
      <c r="J3716" t="s">
        <v>90</v>
      </c>
      <c r="K3716" t="s">
        <v>42</v>
      </c>
      <c r="L3716" t="s">
        <v>91</v>
      </c>
      <c r="M3716" t="s">
        <v>188</v>
      </c>
      <c r="N3716" s="11" t="s">
        <v>84</v>
      </c>
      <c r="O3716" s="11" t="s">
        <v>2274</v>
      </c>
      <c r="P3716">
        <v>0</v>
      </c>
      <c r="Q3716">
        <v>6</v>
      </c>
      <c r="R3716">
        <v>0</v>
      </c>
      <c r="S3716">
        <v>49.5</v>
      </c>
      <c r="T3716">
        <v>-49.5</v>
      </c>
    </row>
    <row r="3717" spans="1:20" x14ac:dyDescent="0.25">
      <c r="A3717" t="s">
        <v>75</v>
      </c>
      <c r="B3717" t="s">
        <v>487</v>
      </c>
      <c r="C3717" t="s">
        <v>26</v>
      </c>
      <c r="D3717" t="s">
        <v>488</v>
      </c>
      <c r="E3717" t="s">
        <v>489</v>
      </c>
      <c r="F3717">
        <v>39402</v>
      </c>
      <c r="G3717" t="s">
        <v>119</v>
      </c>
      <c r="H3717" t="s">
        <v>80</v>
      </c>
      <c r="I3717" t="s">
        <v>81</v>
      </c>
      <c r="J3717" t="s">
        <v>82</v>
      </c>
      <c r="K3717" t="s">
        <v>38</v>
      </c>
      <c r="L3717" t="s">
        <v>111</v>
      </c>
      <c r="M3717" t="s">
        <v>83</v>
      </c>
      <c r="N3717" s="11" t="s">
        <v>84</v>
      </c>
      <c r="O3717" s="11" t="s">
        <v>2274</v>
      </c>
      <c r="P3717">
        <v>-5</v>
      </c>
      <c r="Q3717">
        <v>0</v>
      </c>
      <c r="R3717">
        <v>1328.71</v>
      </c>
      <c r="S3717">
        <v>0</v>
      </c>
      <c r="T3717">
        <v>1328.71</v>
      </c>
    </row>
    <row r="3718" spans="1:20" x14ac:dyDescent="0.25">
      <c r="A3718" t="s">
        <v>75</v>
      </c>
      <c r="B3718" t="s">
        <v>1067</v>
      </c>
      <c r="C3718" t="s">
        <v>18</v>
      </c>
      <c r="D3718" t="s">
        <v>1068</v>
      </c>
      <c r="E3718" t="s">
        <v>466</v>
      </c>
      <c r="F3718">
        <v>70810</v>
      </c>
      <c r="G3718" t="s">
        <v>292</v>
      </c>
      <c r="H3718" t="s">
        <v>80</v>
      </c>
      <c r="I3718" t="s">
        <v>81</v>
      </c>
      <c r="J3718" t="s">
        <v>82</v>
      </c>
      <c r="K3718" t="s">
        <v>38</v>
      </c>
      <c r="L3718" t="s">
        <v>111</v>
      </c>
      <c r="M3718" t="s">
        <v>83</v>
      </c>
      <c r="N3718" s="11" t="s">
        <v>84</v>
      </c>
      <c r="O3718" s="11" t="s">
        <v>2274</v>
      </c>
      <c r="P3718">
        <v>3</v>
      </c>
      <c r="Q3718">
        <v>0</v>
      </c>
      <c r="R3718">
        <v>449.25</v>
      </c>
      <c r="S3718">
        <v>0</v>
      </c>
      <c r="T3718">
        <v>449.25</v>
      </c>
    </row>
    <row r="3719" spans="1:20" x14ac:dyDescent="0.25">
      <c r="A3719" t="s">
        <v>75</v>
      </c>
      <c r="B3719" t="s">
        <v>614</v>
      </c>
      <c r="C3719" t="s">
        <v>25</v>
      </c>
      <c r="D3719" t="s">
        <v>131</v>
      </c>
      <c r="E3719" t="s">
        <v>114</v>
      </c>
      <c r="F3719">
        <v>33405</v>
      </c>
      <c r="G3719" t="s">
        <v>96</v>
      </c>
      <c r="H3719" t="s">
        <v>80</v>
      </c>
      <c r="I3719" t="s">
        <v>281</v>
      </c>
      <c r="J3719" t="s">
        <v>90</v>
      </c>
      <c r="K3719" t="s">
        <v>42</v>
      </c>
      <c r="L3719" t="s">
        <v>97</v>
      </c>
      <c r="M3719" t="s">
        <v>92</v>
      </c>
      <c r="N3719" s="11" t="s">
        <v>84</v>
      </c>
      <c r="O3719" s="11" t="s">
        <v>2274</v>
      </c>
      <c r="P3719">
        <v>0</v>
      </c>
      <c r="Q3719">
        <v>15</v>
      </c>
      <c r="R3719">
        <v>0</v>
      </c>
      <c r="S3719">
        <v>17.850000000000001</v>
      </c>
      <c r="T3719">
        <v>-17.850000000000001</v>
      </c>
    </row>
    <row r="3720" spans="1:20" x14ac:dyDescent="0.25">
      <c r="A3720" t="s">
        <v>75</v>
      </c>
      <c r="B3720" t="s">
        <v>239</v>
      </c>
      <c r="C3720" t="s">
        <v>27</v>
      </c>
      <c r="D3720" t="s">
        <v>240</v>
      </c>
      <c r="E3720" t="s">
        <v>114</v>
      </c>
      <c r="F3720">
        <v>33434</v>
      </c>
      <c r="G3720" t="s">
        <v>1073</v>
      </c>
      <c r="H3720" t="s">
        <v>80</v>
      </c>
      <c r="I3720" t="s">
        <v>281</v>
      </c>
      <c r="J3720" t="s">
        <v>90</v>
      </c>
      <c r="K3720" t="s">
        <v>42</v>
      </c>
      <c r="L3720" t="s">
        <v>91</v>
      </c>
      <c r="M3720" t="s">
        <v>92</v>
      </c>
      <c r="N3720" s="11" t="s">
        <v>84</v>
      </c>
      <c r="O3720" s="11" t="s">
        <v>2274</v>
      </c>
      <c r="P3720">
        <v>0</v>
      </c>
      <c r="Q3720">
        <v>0</v>
      </c>
      <c r="R3720">
        <v>0</v>
      </c>
      <c r="S3720">
        <v>-264.60000000000002</v>
      </c>
      <c r="T3720">
        <v>264.60000000000002</v>
      </c>
    </row>
    <row r="3721" spans="1:20" x14ac:dyDescent="0.25">
      <c r="A3721" t="s">
        <v>75</v>
      </c>
      <c r="B3721" t="s">
        <v>275</v>
      </c>
      <c r="C3721" t="s">
        <v>27</v>
      </c>
      <c r="D3721" t="s">
        <v>276</v>
      </c>
      <c r="E3721" t="s">
        <v>114</v>
      </c>
      <c r="F3721">
        <v>33765</v>
      </c>
      <c r="G3721" t="s">
        <v>502</v>
      </c>
      <c r="H3721" t="s">
        <v>80</v>
      </c>
      <c r="I3721" t="s">
        <v>81</v>
      </c>
      <c r="J3721" t="s">
        <v>90</v>
      </c>
      <c r="K3721" t="s">
        <v>42</v>
      </c>
      <c r="L3721" t="s">
        <v>91</v>
      </c>
      <c r="M3721" t="s">
        <v>188</v>
      </c>
      <c r="N3721" s="11" t="s">
        <v>84</v>
      </c>
      <c r="O3721" s="11" t="s">
        <v>2274</v>
      </c>
      <c r="P3721">
        <v>0</v>
      </c>
      <c r="Q3721">
        <v>8</v>
      </c>
      <c r="R3721">
        <v>0</v>
      </c>
      <c r="S3721">
        <v>115.6</v>
      </c>
      <c r="T3721">
        <v>-115.6</v>
      </c>
    </row>
    <row r="3722" spans="1:20" x14ac:dyDescent="0.25">
      <c r="A3722" t="s">
        <v>75</v>
      </c>
      <c r="B3722" t="s">
        <v>524</v>
      </c>
      <c r="C3722" t="s">
        <v>28</v>
      </c>
      <c r="D3722" t="s">
        <v>525</v>
      </c>
      <c r="E3722" t="s">
        <v>387</v>
      </c>
      <c r="F3722">
        <v>87501</v>
      </c>
      <c r="G3722" t="s">
        <v>350</v>
      </c>
      <c r="H3722" t="s">
        <v>80</v>
      </c>
      <c r="I3722" t="s">
        <v>281</v>
      </c>
      <c r="J3722" t="s">
        <v>90</v>
      </c>
      <c r="K3722" t="s">
        <v>44</v>
      </c>
      <c r="L3722" t="s">
        <v>149</v>
      </c>
      <c r="M3722" t="s">
        <v>229</v>
      </c>
      <c r="N3722" s="11" t="s">
        <v>84</v>
      </c>
      <c r="O3722" s="11" t="s">
        <v>2274</v>
      </c>
      <c r="P3722">
        <v>0</v>
      </c>
      <c r="Q3722">
        <v>1</v>
      </c>
      <c r="R3722">
        <v>0</v>
      </c>
      <c r="S3722">
        <v>10.95</v>
      </c>
      <c r="T3722">
        <v>-10.95</v>
      </c>
    </row>
    <row r="3723" spans="1:20" x14ac:dyDescent="0.25">
      <c r="A3723" t="s">
        <v>75</v>
      </c>
      <c r="B3723" t="s">
        <v>438</v>
      </c>
      <c r="C3723" t="s">
        <v>18</v>
      </c>
      <c r="D3723" t="s">
        <v>439</v>
      </c>
      <c r="E3723" t="s">
        <v>191</v>
      </c>
      <c r="F3723">
        <v>77063</v>
      </c>
      <c r="G3723" t="s">
        <v>224</v>
      </c>
      <c r="H3723" t="s">
        <v>80</v>
      </c>
      <c r="I3723" t="s">
        <v>81</v>
      </c>
      <c r="J3723" t="s">
        <v>82</v>
      </c>
      <c r="K3723" t="s">
        <v>38</v>
      </c>
      <c r="L3723" t="s">
        <v>111</v>
      </c>
      <c r="M3723" t="s">
        <v>83</v>
      </c>
      <c r="N3723" s="11" t="s">
        <v>84</v>
      </c>
      <c r="O3723" s="11" t="s">
        <v>2274</v>
      </c>
      <c r="P3723">
        <v>-4</v>
      </c>
      <c r="Q3723">
        <v>0</v>
      </c>
      <c r="R3723">
        <v>368.64</v>
      </c>
      <c r="S3723">
        <v>0</v>
      </c>
      <c r="T3723">
        <v>368.64</v>
      </c>
    </row>
    <row r="3724" spans="1:20" x14ac:dyDescent="0.25">
      <c r="A3724" t="s">
        <v>75</v>
      </c>
      <c r="B3724" t="s">
        <v>717</v>
      </c>
      <c r="C3724" t="s">
        <v>27</v>
      </c>
      <c r="D3724" t="s">
        <v>648</v>
      </c>
      <c r="E3724" t="s">
        <v>114</v>
      </c>
      <c r="F3724">
        <v>32811</v>
      </c>
      <c r="G3724" t="s">
        <v>128</v>
      </c>
      <c r="H3724" t="s">
        <v>80</v>
      </c>
      <c r="I3724" t="s">
        <v>81</v>
      </c>
      <c r="J3724" t="s">
        <v>82</v>
      </c>
      <c r="K3724" t="s">
        <v>38</v>
      </c>
      <c r="L3724" t="s">
        <v>129</v>
      </c>
      <c r="M3724" t="s">
        <v>83</v>
      </c>
      <c r="N3724" s="11" t="s">
        <v>84</v>
      </c>
      <c r="O3724" s="11" t="s">
        <v>2274</v>
      </c>
      <c r="P3724">
        <v>0</v>
      </c>
      <c r="Q3724">
        <v>0</v>
      </c>
      <c r="R3724">
        <v>-99.26</v>
      </c>
      <c r="S3724">
        <v>0</v>
      </c>
      <c r="T3724">
        <v>-99.26</v>
      </c>
    </row>
    <row r="3725" spans="1:20" x14ac:dyDescent="0.25">
      <c r="A3725" t="s">
        <v>75</v>
      </c>
      <c r="B3725" t="s">
        <v>2165</v>
      </c>
      <c r="C3725" t="s">
        <v>26</v>
      </c>
      <c r="D3725" t="s">
        <v>108</v>
      </c>
      <c r="E3725" t="s">
        <v>109</v>
      </c>
      <c r="F3725">
        <v>28217</v>
      </c>
      <c r="G3725" t="s">
        <v>119</v>
      </c>
      <c r="H3725" t="s">
        <v>80</v>
      </c>
      <c r="I3725" t="s">
        <v>81</v>
      </c>
      <c r="J3725" t="s">
        <v>82</v>
      </c>
      <c r="K3725" t="s">
        <v>38</v>
      </c>
      <c r="L3725" t="s">
        <v>111</v>
      </c>
      <c r="M3725" t="s">
        <v>83</v>
      </c>
      <c r="N3725" s="11" t="s">
        <v>84</v>
      </c>
      <c r="O3725" s="11" t="s">
        <v>2274</v>
      </c>
      <c r="P3725">
        <v>-1</v>
      </c>
      <c r="Q3725">
        <v>0</v>
      </c>
      <c r="R3725">
        <v>126.7</v>
      </c>
      <c r="S3725">
        <v>0</v>
      </c>
      <c r="T3725">
        <v>126.7</v>
      </c>
    </row>
    <row r="3726" spans="1:20" x14ac:dyDescent="0.25">
      <c r="A3726" t="s">
        <v>75</v>
      </c>
      <c r="B3726" t="s">
        <v>167</v>
      </c>
      <c r="C3726" t="s">
        <v>28</v>
      </c>
      <c r="D3726" t="s">
        <v>168</v>
      </c>
      <c r="E3726" t="s">
        <v>95</v>
      </c>
      <c r="F3726">
        <v>80550</v>
      </c>
      <c r="G3726" t="s">
        <v>110</v>
      </c>
      <c r="H3726" t="s">
        <v>80</v>
      </c>
      <c r="I3726" t="s">
        <v>81</v>
      </c>
      <c r="J3726" t="s">
        <v>90</v>
      </c>
      <c r="K3726" t="s">
        <v>38</v>
      </c>
      <c r="L3726" t="s">
        <v>111</v>
      </c>
      <c r="M3726" t="s">
        <v>92</v>
      </c>
      <c r="N3726" s="11" t="s">
        <v>84</v>
      </c>
      <c r="O3726" s="11" t="s">
        <v>2274</v>
      </c>
      <c r="P3726">
        <v>1</v>
      </c>
      <c r="Q3726">
        <v>0</v>
      </c>
      <c r="R3726">
        <v>685.44</v>
      </c>
      <c r="S3726">
        <v>0</v>
      </c>
      <c r="T3726">
        <v>685.44</v>
      </c>
    </row>
    <row r="3727" spans="1:20" x14ac:dyDescent="0.25">
      <c r="A3727" t="s">
        <v>75</v>
      </c>
      <c r="B3727" t="s">
        <v>2111</v>
      </c>
      <c r="C3727" t="s">
        <v>19</v>
      </c>
      <c r="D3727" t="s">
        <v>2112</v>
      </c>
      <c r="E3727" t="s">
        <v>118</v>
      </c>
      <c r="F3727">
        <v>91605</v>
      </c>
      <c r="G3727" t="s">
        <v>402</v>
      </c>
      <c r="H3727" t="s">
        <v>80</v>
      </c>
      <c r="I3727" t="s">
        <v>81</v>
      </c>
      <c r="J3727" t="s">
        <v>365</v>
      </c>
      <c r="K3727" t="s">
        <v>39</v>
      </c>
      <c r="L3727" t="s">
        <v>39</v>
      </c>
      <c r="M3727" t="s">
        <v>92</v>
      </c>
      <c r="N3727" s="11" t="s">
        <v>84</v>
      </c>
      <c r="O3727" s="11" t="s">
        <v>2274</v>
      </c>
      <c r="P3727">
        <v>-1</v>
      </c>
      <c r="Q3727">
        <v>0</v>
      </c>
      <c r="R3727">
        <v>150</v>
      </c>
      <c r="S3727">
        <v>0</v>
      </c>
      <c r="T3727">
        <v>150</v>
      </c>
    </row>
    <row r="3728" spans="1:20" x14ac:dyDescent="0.25">
      <c r="A3728" t="s">
        <v>75</v>
      </c>
      <c r="B3728" t="s">
        <v>776</v>
      </c>
      <c r="C3728" t="s">
        <v>20</v>
      </c>
      <c r="D3728" t="s">
        <v>777</v>
      </c>
      <c r="E3728" t="s">
        <v>186</v>
      </c>
      <c r="F3728">
        <v>12526</v>
      </c>
      <c r="G3728" t="s">
        <v>442</v>
      </c>
      <c r="H3728" t="s">
        <v>80</v>
      </c>
      <c r="I3728" t="s">
        <v>81</v>
      </c>
      <c r="J3728" t="s">
        <v>82</v>
      </c>
      <c r="K3728" t="s">
        <v>53</v>
      </c>
      <c r="L3728" t="s">
        <v>248</v>
      </c>
      <c r="M3728" t="s">
        <v>83</v>
      </c>
      <c r="N3728" s="11" t="s">
        <v>84</v>
      </c>
      <c r="O3728" s="11" t="s">
        <v>2274</v>
      </c>
      <c r="P3728">
        <v>-40</v>
      </c>
      <c r="Q3728">
        <v>0</v>
      </c>
      <c r="R3728">
        <v>180</v>
      </c>
      <c r="S3728">
        <v>0</v>
      </c>
      <c r="T3728">
        <v>180</v>
      </c>
    </row>
    <row r="3729" spans="1:20" x14ac:dyDescent="0.25">
      <c r="A3729" t="s">
        <v>75</v>
      </c>
      <c r="B3729" t="s">
        <v>427</v>
      </c>
      <c r="C3729" t="s">
        <v>25</v>
      </c>
      <c r="D3729" t="s">
        <v>428</v>
      </c>
      <c r="E3729" t="s">
        <v>262</v>
      </c>
      <c r="F3729">
        <v>7026</v>
      </c>
      <c r="G3729" t="s">
        <v>127</v>
      </c>
      <c r="H3729" t="s">
        <v>80</v>
      </c>
      <c r="I3729" t="s">
        <v>81</v>
      </c>
      <c r="J3729" t="s">
        <v>82</v>
      </c>
      <c r="K3729" t="s">
        <v>42</v>
      </c>
      <c r="L3729" t="s">
        <v>91</v>
      </c>
      <c r="M3729" t="s">
        <v>83</v>
      </c>
      <c r="N3729" s="11" t="s">
        <v>84</v>
      </c>
      <c r="O3729" s="11" t="s">
        <v>2274</v>
      </c>
      <c r="P3729">
        <v>-4</v>
      </c>
      <c r="Q3729">
        <v>0</v>
      </c>
      <c r="R3729">
        <v>168.4</v>
      </c>
      <c r="S3729">
        <v>0</v>
      </c>
      <c r="T3729">
        <v>168.4</v>
      </c>
    </row>
    <row r="3730" spans="1:20" x14ac:dyDescent="0.25">
      <c r="A3730" t="s">
        <v>75</v>
      </c>
      <c r="B3730" t="s">
        <v>1484</v>
      </c>
      <c r="C3730" t="s">
        <v>23</v>
      </c>
      <c r="D3730" t="s">
        <v>504</v>
      </c>
      <c r="E3730" t="s">
        <v>327</v>
      </c>
      <c r="F3730">
        <v>97223</v>
      </c>
      <c r="G3730" t="s">
        <v>364</v>
      </c>
      <c r="H3730" t="s">
        <v>80</v>
      </c>
      <c r="I3730" t="s">
        <v>81</v>
      </c>
      <c r="J3730" t="s">
        <v>365</v>
      </c>
      <c r="K3730" t="s">
        <v>39</v>
      </c>
      <c r="L3730" t="s">
        <v>39</v>
      </c>
      <c r="M3730" t="s">
        <v>92</v>
      </c>
      <c r="N3730" s="11" t="s">
        <v>84</v>
      </c>
      <c r="O3730" s="11" t="s">
        <v>2274</v>
      </c>
      <c r="P3730">
        <v>-1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75</v>
      </c>
      <c r="B3731" t="s">
        <v>1098</v>
      </c>
      <c r="C3731" t="s">
        <v>18</v>
      </c>
      <c r="D3731" t="s">
        <v>1099</v>
      </c>
      <c r="E3731" t="s">
        <v>191</v>
      </c>
      <c r="F3731">
        <v>75247</v>
      </c>
      <c r="G3731" t="s">
        <v>1637</v>
      </c>
      <c r="H3731" t="s">
        <v>80</v>
      </c>
      <c r="I3731" t="s">
        <v>81</v>
      </c>
      <c r="J3731" t="s">
        <v>82</v>
      </c>
      <c r="K3731" t="s">
        <v>42</v>
      </c>
      <c r="L3731" t="s">
        <v>91</v>
      </c>
      <c r="M3731" t="s">
        <v>83</v>
      </c>
      <c r="N3731" s="11" t="s">
        <v>84</v>
      </c>
      <c r="O3731" s="11" t="s">
        <v>2274</v>
      </c>
      <c r="P3731">
        <v>-5</v>
      </c>
      <c r="Q3731">
        <v>0</v>
      </c>
      <c r="R3731">
        <v>168.5</v>
      </c>
      <c r="S3731">
        <v>0</v>
      </c>
      <c r="T3731">
        <v>168.5</v>
      </c>
    </row>
    <row r="3732" spans="1:20" x14ac:dyDescent="0.25">
      <c r="A3732" t="s">
        <v>75</v>
      </c>
      <c r="B3732" t="s">
        <v>167</v>
      </c>
      <c r="C3732" t="s">
        <v>28</v>
      </c>
      <c r="D3732" t="s">
        <v>168</v>
      </c>
      <c r="E3732" t="s">
        <v>95</v>
      </c>
      <c r="F3732">
        <v>80550</v>
      </c>
      <c r="G3732" t="s">
        <v>1130</v>
      </c>
      <c r="H3732" t="s">
        <v>80</v>
      </c>
      <c r="I3732" t="s">
        <v>81</v>
      </c>
      <c r="J3732" t="s">
        <v>90</v>
      </c>
      <c r="K3732" t="s">
        <v>42</v>
      </c>
      <c r="L3732" t="s">
        <v>91</v>
      </c>
      <c r="M3732" t="s">
        <v>92</v>
      </c>
      <c r="N3732" s="11" t="s">
        <v>84</v>
      </c>
      <c r="O3732" s="11" t="s">
        <v>2274</v>
      </c>
      <c r="P3732">
        <v>-2</v>
      </c>
      <c r="Q3732">
        <v>0</v>
      </c>
      <c r="R3732">
        <v>527.96</v>
      </c>
      <c r="S3732">
        <v>0</v>
      </c>
      <c r="T3732">
        <v>527.96</v>
      </c>
    </row>
    <row r="3733" spans="1:20" x14ac:dyDescent="0.25">
      <c r="A3733" t="s">
        <v>75</v>
      </c>
      <c r="B3733" t="s">
        <v>85</v>
      </c>
      <c r="C3733" t="s">
        <v>29</v>
      </c>
      <c r="D3733" t="s">
        <v>86</v>
      </c>
      <c r="E3733" t="s">
        <v>87</v>
      </c>
      <c r="F3733">
        <v>45040</v>
      </c>
      <c r="G3733" t="s">
        <v>502</v>
      </c>
      <c r="H3733" t="s">
        <v>80</v>
      </c>
      <c r="I3733" t="s">
        <v>81</v>
      </c>
      <c r="J3733" t="s">
        <v>90</v>
      </c>
      <c r="K3733" t="s">
        <v>42</v>
      </c>
      <c r="L3733" t="s">
        <v>91</v>
      </c>
      <c r="M3733" t="s">
        <v>188</v>
      </c>
      <c r="N3733" s="11" t="s">
        <v>84</v>
      </c>
      <c r="O3733" s="11" t="s">
        <v>2274</v>
      </c>
      <c r="P3733">
        <v>0</v>
      </c>
      <c r="Q3733">
        <v>2</v>
      </c>
      <c r="R3733">
        <v>0</v>
      </c>
      <c r="S3733">
        <v>16.059999999999999</v>
      </c>
      <c r="T3733">
        <v>-16.059999999999999</v>
      </c>
    </row>
    <row r="3734" spans="1:20" x14ac:dyDescent="0.25">
      <c r="A3734" t="s">
        <v>75</v>
      </c>
      <c r="B3734" t="s">
        <v>462</v>
      </c>
      <c r="C3734" t="s">
        <v>18</v>
      </c>
      <c r="D3734" t="s">
        <v>463</v>
      </c>
      <c r="E3734" t="s">
        <v>191</v>
      </c>
      <c r="F3734">
        <v>75093</v>
      </c>
      <c r="G3734" t="s">
        <v>1128</v>
      </c>
      <c r="H3734" t="s">
        <v>80</v>
      </c>
      <c r="I3734" t="s">
        <v>81</v>
      </c>
      <c r="J3734" t="s">
        <v>90</v>
      </c>
      <c r="K3734" t="s">
        <v>38</v>
      </c>
      <c r="L3734" t="s">
        <v>111</v>
      </c>
      <c r="M3734" t="s">
        <v>92</v>
      </c>
      <c r="N3734" s="11" t="s">
        <v>84</v>
      </c>
      <c r="O3734" s="11" t="s">
        <v>2274</v>
      </c>
      <c r="P3734">
        <v>0</v>
      </c>
      <c r="Q3734">
        <v>4</v>
      </c>
      <c r="R3734">
        <v>0</v>
      </c>
      <c r="S3734">
        <v>310</v>
      </c>
      <c r="T3734">
        <v>-310</v>
      </c>
    </row>
    <row r="3735" spans="1:20" x14ac:dyDescent="0.25">
      <c r="A3735" t="s">
        <v>75</v>
      </c>
      <c r="B3735" t="s">
        <v>331</v>
      </c>
      <c r="C3735" t="s">
        <v>18</v>
      </c>
      <c r="D3735" t="s">
        <v>332</v>
      </c>
      <c r="E3735" t="s">
        <v>333</v>
      </c>
      <c r="F3735">
        <v>72405</v>
      </c>
      <c r="G3735" t="s">
        <v>115</v>
      </c>
      <c r="H3735" t="s">
        <v>80</v>
      </c>
      <c r="I3735" t="s">
        <v>281</v>
      </c>
      <c r="J3735" t="s">
        <v>90</v>
      </c>
      <c r="K3735" t="s">
        <v>42</v>
      </c>
      <c r="L3735" t="s">
        <v>91</v>
      </c>
      <c r="M3735" t="s">
        <v>92</v>
      </c>
      <c r="N3735" s="11" t="s">
        <v>84</v>
      </c>
      <c r="O3735" s="11" t="s">
        <v>2274</v>
      </c>
      <c r="P3735">
        <v>0</v>
      </c>
      <c r="Q3735">
        <v>13</v>
      </c>
      <c r="R3735">
        <v>0</v>
      </c>
      <c r="S3735">
        <v>127.4</v>
      </c>
      <c r="T3735">
        <v>-127.4</v>
      </c>
    </row>
    <row r="3736" spans="1:20" x14ac:dyDescent="0.25">
      <c r="A3736" t="s">
        <v>75</v>
      </c>
      <c r="B3736" t="s">
        <v>625</v>
      </c>
      <c r="C3736" t="s">
        <v>27</v>
      </c>
      <c r="D3736" t="s">
        <v>626</v>
      </c>
      <c r="E3736" t="s">
        <v>114</v>
      </c>
      <c r="F3736">
        <v>34491</v>
      </c>
      <c r="G3736" t="s">
        <v>1884</v>
      </c>
      <c r="H3736" t="s">
        <v>80</v>
      </c>
      <c r="I3736" t="s">
        <v>81</v>
      </c>
      <c r="J3736" t="s">
        <v>82</v>
      </c>
      <c r="K3736" t="s">
        <v>53</v>
      </c>
      <c r="L3736" t="s">
        <v>248</v>
      </c>
      <c r="M3736" t="s">
        <v>83</v>
      </c>
      <c r="N3736" s="11" t="s">
        <v>84</v>
      </c>
      <c r="O3736" s="11" t="s">
        <v>2274</v>
      </c>
      <c r="P3736">
        <v>-10</v>
      </c>
      <c r="Q3736">
        <v>0</v>
      </c>
      <c r="R3736">
        <v>14.4</v>
      </c>
      <c r="S3736">
        <v>0</v>
      </c>
      <c r="T3736">
        <v>14.4</v>
      </c>
    </row>
    <row r="3737" spans="1:20" x14ac:dyDescent="0.25">
      <c r="A3737" t="s">
        <v>75</v>
      </c>
      <c r="B3737" t="s">
        <v>776</v>
      </c>
      <c r="C3737" t="s">
        <v>20</v>
      </c>
      <c r="D3737" t="s">
        <v>777</v>
      </c>
      <c r="E3737" t="s">
        <v>186</v>
      </c>
      <c r="F3737">
        <v>12526</v>
      </c>
      <c r="G3737" t="s">
        <v>1630</v>
      </c>
      <c r="H3737" t="s">
        <v>80</v>
      </c>
      <c r="I3737" t="s">
        <v>81</v>
      </c>
      <c r="J3737" t="s">
        <v>82</v>
      </c>
      <c r="K3737" t="s">
        <v>53</v>
      </c>
      <c r="L3737" t="s">
        <v>165</v>
      </c>
      <c r="M3737" t="s">
        <v>83</v>
      </c>
      <c r="N3737" s="11" t="s">
        <v>84</v>
      </c>
      <c r="O3737" s="11" t="s">
        <v>2274</v>
      </c>
      <c r="P3737">
        <v>-2</v>
      </c>
      <c r="Q3737">
        <v>0</v>
      </c>
      <c r="R3737">
        <v>1301</v>
      </c>
      <c r="S3737">
        <v>0</v>
      </c>
      <c r="T3737">
        <v>1301</v>
      </c>
    </row>
    <row r="3738" spans="1:20" x14ac:dyDescent="0.25">
      <c r="A3738" t="s">
        <v>75</v>
      </c>
      <c r="B3738" t="s">
        <v>125</v>
      </c>
      <c r="C3738" t="s">
        <v>29</v>
      </c>
      <c r="D3738" t="s">
        <v>126</v>
      </c>
      <c r="E3738" t="s">
        <v>100</v>
      </c>
      <c r="F3738">
        <v>46567</v>
      </c>
      <c r="G3738" t="s">
        <v>757</v>
      </c>
      <c r="H3738" t="s">
        <v>80</v>
      </c>
      <c r="I3738" t="s">
        <v>81</v>
      </c>
      <c r="J3738" t="s">
        <v>82</v>
      </c>
      <c r="K3738" t="s">
        <v>53</v>
      </c>
      <c r="L3738" t="s">
        <v>228</v>
      </c>
      <c r="M3738" t="s">
        <v>83</v>
      </c>
      <c r="N3738" s="11" t="s">
        <v>84</v>
      </c>
      <c r="O3738" s="11" t="s">
        <v>2274</v>
      </c>
      <c r="P3738">
        <v>-23</v>
      </c>
      <c r="Q3738">
        <v>0</v>
      </c>
      <c r="R3738">
        <v>3185.05</v>
      </c>
      <c r="S3738">
        <v>0</v>
      </c>
      <c r="T3738">
        <v>3185.05</v>
      </c>
    </row>
    <row r="3739" spans="1:20" x14ac:dyDescent="0.25">
      <c r="A3739" t="s">
        <v>75</v>
      </c>
      <c r="B3739" t="s">
        <v>2262</v>
      </c>
      <c r="C3739" t="s">
        <v>27</v>
      </c>
      <c r="D3739" t="s">
        <v>237</v>
      </c>
      <c r="E3739" t="s">
        <v>114</v>
      </c>
      <c r="F3739">
        <v>34236</v>
      </c>
      <c r="G3739" t="s">
        <v>127</v>
      </c>
      <c r="H3739" t="s">
        <v>80</v>
      </c>
      <c r="I3739" t="s">
        <v>81</v>
      </c>
      <c r="J3739" t="s">
        <v>82</v>
      </c>
      <c r="K3739" t="s">
        <v>42</v>
      </c>
      <c r="L3739" t="s">
        <v>91</v>
      </c>
      <c r="M3739" t="s">
        <v>83</v>
      </c>
      <c r="N3739" s="11" t="s">
        <v>84</v>
      </c>
      <c r="O3739" s="11" t="s">
        <v>2274</v>
      </c>
      <c r="P3739">
        <v>-9</v>
      </c>
      <c r="Q3739">
        <v>0</v>
      </c>
      <c r="R3739">
        <v>378.9</v>
      </c>
      <c r="S3739">
        <v>0</v>
      </c>
      <c r="T3739">
        <v>378.9</v>
      </c>
    </row>
    <row r="3740" spans="1:20" x14ac:dyDescent="0.25">
      <c r="A3740" t="s">
        <v>75</v>
      </c>
      <c r="B3740" t="s">
        <v>1168</v>
      </c>
      <c r="C3740" t="s">
        <v>29</v>
      </c>
      <c r="D3740" t="s">
        <v>1169</v>
      </c>
      <c r="E3740" t="s">
        <v>142</v>
      </c>
      <c r="F3740">
        <v>49464</v>
      </c>
      <c r="G3740" t="s">
        <v>338</v>
      </c>
      <c r="H3740" t="s">
        <v>80</v>
      </c>
      <c r="I3740" t="s">
        <v>81</v>
      </c>
      <c r="J3740" t="s">
        <v>90</v>
      </c>
      <c r="K3740" t="s">
        <v>38</v>
      </c>
      <c r="L3740" t="s">
        <v>111</v>
      </c>
      <c r="M3740" t="s">
        <v>92</v>
      </c>
      <c r="N3740" s="11" t="s">
        <v>84</v>
      </c>
      <c r="O3740" s="11" t="s">
        <v>2274</v>
      </c>
      <c r="P3740">
        <v>0</v>
      </c>
      <c r="Q3740">
        <v>2</v>
      </c>
      <c r="R3740">
        <v>0</v>
      </c>
      <c r="S3740">
        <v>406.05</v>
      </c>
      <c r="T3740">
        <v>-406.05</v>
      </c>
    </row>
    <row r="3741" spans="1:20" x14ac:dyDescent="0.25">
      <c r="A3741" t="s">
        <v>75</v>
      </c>
      <c r="B3741" t="s">
        <v>403</v>
      </c>
      <c r="C3741" t="s">
        <v>28</v>
      </c>
      <c r="D3741" t="s">
        <v>294</v>
      </c>
      <c r="E3741" t="s">
        <v>295</v>
      </c>
      <c r="F3741">
        <v>84107</v>
      </c>
      <c r="G3741" t="s">
        <v>1454</v>
      </c>
      <c r="H3741" t="s">
        <v>80</v>
      </c>
      <c r="I3741" t="s">
        <v>81</v>
      </c>
      <c r="J3741" t="s">
        <v>90</v>
      </c>
      <c r="K3741" t="s">
        <v>38</v>
      </c>
      <c r="L3741" t="s">
        <v>111</v>
      </c>
      <c r="M3741" t="s">
        <v>92</v>
      </c>
      <c r="N3741" s="11" t="s">
        <v>84</v>
      </c>
      <c r="O3741" s="11" t="s">
        <v>2274</v>
      </c>
      <c r="P3741">
        <v>0</v>
      </c>
      <c r="Q3741">
        <v>2</v>
      </c>
      <c r="R3741">
        <v>0</v>
      </c>
      <c r="S3741">
        <v>349.56</v>
      </c>
      <c r="T3741">
        <v>-349.56</v>
      </c>
    </row>
    <row r="3742" spans="1:20" x14ac:dyDescent="0.25">
      <c r="A3742" t="s">
        <v>75</v>
      </c>
      <c r="B3742" t="s">
        <v>112</v>
      </c>
      <c r="C3742" t="s">
        <v>27</v>
      </c>
      <c r="D3742" t="s">
        <v>113</v>
      </c>
      <c r="E3742" t="s">
        <v>114</v>
      </c>
      <c r="F3742">
        <v>32256</v>
      </c>
      <c r="G3742" t="s">
        <v>402</v>
      </c>
      <c r="H3742" t="s">
        <v>80</v>
      </c>
      <c r="I3742" t="s">
        <v>81</v>
      </c>
      <c r="J3742" t="s">
        <v>365</v>
      </c>
      <c r="K3742" t="s">
        <v>39</v>
      </c>
      <c r="L3742" t="s">
        <v>39</v>
      </c>
      <c r="M3742" t="s">
        <v>92</v>
      </c>
      <c r="N3742" s="11" t="s">
        <v>84</v>
      </c>
      <c r="O3742" s="11" t="s">
        <v>2274</v>
      </c>
      <c r="P3742">
        <v>0</v>
      </c>
      <c r="Q3742">
        <v>1</v>
      </c>
      <c r="R3742">
        <v>0</v>
      </c>
      <c r="S3742">
        <v>295</v>
      </c>
      <c r="T3742">
        <v>-295</v>
      </c>
    </row>
    <row r="3743" spans="1:20" x14ac:dyDescent="0.25">
      <c r="A3743" t="s">
        <v>75</v>
      </c>
      <c r="B3743" t="s">
        <v>813</v>
      </c>
      <c r="C3743" t="s">
        <v>19</v>
      </c>
      <c r="D3743" t="s">
        <v>172</v>
      </c>
      <c r="E3743" t="s">
        <v>147</v>
      </c>
      <c r="F3743">
        <v>95255</v>
      </c>
      <c r="G3743" t="s">
        <v>127</v>
      </c>
      <c r="H3743" t="s">
        <v>80</v>
      </c>
      <c r="I3743" t="s">
        <v>81</v>
      </c>
      <c r="J3743" t="s">
        <v>82</v>
      </c>
      <c r="K3743" t="s">
        <v>42</v>
      </c>
      <c r="L3743" t="s">
        <v>91</v>
      </c>
      <c r="M3743" t="s">
        <v>83</v>
      </c>
      <c r="N3743" s="11" t="s">
        <v>84</v>
      </c>
      <c r="O3743" s="11" t="s">
        <v>2274</v>
      </c>
      <c r="P3743">
        <v>-1</v>
      </c>
      <c r="Q3743">
        <v>0</v>
      </c>
      <c r="R3743">
        <v>42.1</v>
      </c>
      <c r="S3743">
        <v>0</v>
      </c>
      <c r="T3743">
        <v>42.1</v>
      </c>
    </row>
    <row r="3744" spans="1:20" x14ac:dyDescent="0.25">
      <c r="A3744" t="s">
        <v>75</v>
      </c>
      <c r="B3744" t="s">
        <v>500</v>
      </c>
      <c r="C3744" t="s">
        <v>23</v>
      </c>
      <c r="D3744" t="s">
        <v>501</v>
      </c>
      <c r="E3744" t="s">
        <v>176</v>
      </c>
      <c r="F3744">
        <v>98034</v>
      </c>
      <c r="G3744" t="s">
        <v>602</v>
      </c>
      <c r="H3744" t="s">
        <v>80</v>
      </c>
      <c r="I3744" t="s">
        <v>81</v>
      </c>
      <c r="J3744" t="s">
        <v>90</v>
      </c>
      <c r="K3744" t="s">
        <v>53</v>
      </c>
      <c r="L3744" t="s">
        <v>228</v>
      </c>
      <c r="M3744" t="s">
        <v>92</v>
      </c>
      <c r="N3744" s="11" t="s">
        <v>84</v>
      </c>
      <c r="O3744" s="11" t="s">
        <v>2274</v>
      </c>
      <c r="P3744">
        <v>0</v>
      </c>
      <c r="Q3744">
        <v>1</v>
      </c>
      <c r="R3744">
        <v>0</v>
      </c>
      <c r="S3744">
        <v>513.32000000000005</v>
      </c>
      <c r="T3744">
        <v>-513.32000000000005</v>
      </c>
    </row>
    <row r="3745" spans="1:20" x14ac:dyDescent="0.25">
      <c r="A3745" t="s">
        <v>75</v>
      </c>
      <c r="B3745" t="s">
        <v>1829</v>
      </c>
      <c r="C3745" t="s">
        <v>27</v>
      </c>
      <c r="D3745" t="s">
        <v>1830</v>
      </c>
      <c r="E3745" t="s">
        <v>114</v>
      </c>
      <c r="F3745">
        <v>33304</v>
      </c>
      <c r="G3745" t="s">
        <v>493</v>
      </c>
      <c r="H3745" t="s">
        <v>80</v>
      </c>
      <c r="I3745" t="s">
        <v>81</v>
      </c>
      <c r="J3745" t="s">
        <v>82</v>
      </c>
      <c r="K3745" t="s">
        <v>39</v>
      </c>
      <c r="L3745" t="s">
        <v>39</v>
      </c>
      <c r="M3745" t="s">
        <v>92</v>
      </c>
      <c r="N3745" s="11" t="s">
        <v>84</v>
      </c>
      <c r="O3745" s="11" t="s">
        <v>2274</v>
      </c>
      <c r="P3745">
        <v>0</v>
      </c>
      <c r="Q3745">
        <v>1</v>
      </c>
      <c r="R3745">
        <v>0</v>
      </c>
      <c r="S3745">
        <v>0</v>
      </c>
      <c r="T3745">
        <v>0</v>
      </c>
    </row>
    <row r="3746" spans="1:20" x14ac:dyDescent="0.25">
      <c r="A3746" t="s">
        <v>75</v>
      </c>
      <c r="B3746" t="s">
        <v>178</v>
      </c>
      <c r="C3746" t="s">
        <v>26</v>
      </c>
      <c r="D3746" t="s">
        <v>179</v>
      </c>
      <c r="E3746" t="s">
        <v>180</v>
      </c>
      <c r="F3746">
        <v>30188</v>
      </c>
      <c r="G3746" t="s">
        <v>1798</v>
      </c>
      <c r="H3746" t="s">
        <v>80</v>
      </c>
      <c r="I3746" t="s">
        <v>281</v>
      </c>
      <c r="J3746" t="s">
        <v>82</v>
      </c>
      <c r="K3746" t="s">
        <v>53</v>
      </c>
      <c r="L3746" t="s">
        <v>928</v>
      </c>
      <c r="M3746" t="s">
        <v>83</v>
      </c>
      <c r="N3746" s="11" t="s">
        <v>84</v>
      </c>
      <c r="O3746" s="11" t="s">
        <v>2274</v>
      </c>
      <c r="P3746">
        <v>-5</v>
      </c>
      <c r="Q3746">
        <v>0</v>
      </c>
      <c r="R3746">
        <v>606.35</v>
      </c>
      <c r="S3746">
        <v>0</v>
      </c>
      <c r="T3746">
        <v>606.35</v>
      </c>
    </row>
    <row r="3747" spans="1:20" x14ac:dyDescent="0.25">
      <c r="A3747" t="s">
        <v>75</v>
      </c>
      <c r="B3747" t="s">
        <v>1485</v>
      </c>
      <c r="C3747" t="s">
        <v>23</v>
      </c>
      <c r="D3747" t="s">
        <v>1486</v>
      </c>
      <c r="E3747" t="s">
        <v>327</v>
      </c>
      <c r="F3747">
        <v>97132</v>
      </c>
      <c r="G3747" t="s">
        <v>1886</v>
      </c>
      <c r="H3747" t="s">
        <v>80</v>
      </c>
      <c r="I3747" t="s">
        <v>81</v>
      </c>
      <c r="J3747" t="s">
        <v>1070</v>
      </c>
      <c r="K3747" t="s">
        <v>44</v>
      </c>
      <c r="L3747" t="s">
        <v>144</v>
      </c>
      <c r="M3747" t="s">
        <v>83</v>
      </c>
      <c r="N3747" s="11" t="s">
        <v>84</v>
      </c>
      <c r="O3747" s="11" t="s">
        <v>2274</v>
      </c>
      <c r="P3747">
        <v>0</v>
      </c>
      <c r="Q3747">
        <v>1</v>
      </c>
      <c r="R3747">
        <v>0</v>
      </c>
      <c r="S3747">
        <v>0</v>
      </c>
      <c r="T3747">
        <v>0</v>
      </c>
    </row>
    <row r="3748" spans="1:20" x14ac:dyDescent="0.25">
      <c r="A3748" t="s">
        <v>75</v>
      </c>
      <c r="B3748" t="s">
        <v>2115</v>
      </c>
      <c r="C3748" t="s">
        <v>29</v>
      </c>
      <c r="D3748" t="s">
        <v>2116</v>
      </c>
      <c r="E3748" t="s">
        <v>100</v>
      </c>
      <c r="F3748">
        <v>46038</v>
      </c>
      <c r="G3748" t="s">
        <v>402</v>
      </c>
      <c r="H3748" t="s">
        <v>80</v>
      </c>
      <c r="I3748" t="s">
        <v>81</v>
      </c>
      <c r="J3748" t="s">
        <v>365</v>
      </c>
      <c r="K3748" t="s">
        <v>39</v>
      </c>
      <c r="L3748" t="s">
        <v>39</v>
      </c>
      <c r="M3748" t="s">
        <v>92</v>
      </c>
      <c r="N3748" s="11" t="s">
        <v>84</v>
      </c>
      <c r="O3748" s="11" t="s">
        <v>2274</v>
      </c>
      <c r="P3748">
        <v>0</v>
      </c>
      <c r="Q3748">
        <v>1</v>
      </c>
      <c r="R3748">
        <v>0</v>
      </c>
      <c r="S3748">
        <v>295</v>
      </c>
      <c r="T3748">
        <v>-295</v>
      </c>
    </row>
    <row r="3749" spans="1:20" x14ac:dyDescent="0.25">
      <c r="A3749" t="s">
        <v>75</v>
      </c>
      <c r="B3749" t="s">
        <v>351</v>
      </c>
      <c r="C3749" t="s">
        <v>22</v>
      </c>
      <c r="D3749" t="s">
        <v>190</v>
      </c>
      <c r="E3749" t="s">
        <v>137</v>
      </c>
      <c r="F3749">
        <v>24018</v>
      </c>
      <c r="G3749" t="s">
        <v>232</v>
      </c>
      <c r="H3749" t="s">
        <v>80</v>
      </c>
      <c r="I3749" t="s">
        <v>281</v>
      </c>
      <c r="J3749" t="s">
        <v>90</v>
      </c>
      <c r="K3749" t="s">
        <v>42</v>
      </c>
      <c r="L3749" t="s">
        <v>97</v>
      </c>
      <c r="M3749" t="s">
        <v>92</v>
      </c>
      <c r="N3749" s="11" t="s">
        <v>84</v>
      </c>
      <c r="O3749" s="11" t="s">
        <v>2274</v>
      </c>
      <c r="P3749">
        <v>-66</v>
      </c>
      <c r="Q3749">
        <v>40</v>
      </c>
      <c r="R3749">
        <v>145.19999999999999</v>
      </c>
      <c r="S3749">
        <v>88</v>
      </c>
      <c r="T3749">
        <v>57.2</v>
      </c>
    </row>
    <row r="3750" spans="1:20" x14ac:dyDescent="0.25">
      <c r="A3750" t="s">
        <v>75</v>
      </c>
      <c r="B3750" t="s">
        <v>1353</v>
      </c>
      <c r="C3750" t="s">
        <v>20</v>
      </c>
      <c r="D3750" t="s">
        <v>1354</v>
      </c>
      <c r="E3750" t="s">
        <v>186</v>
      </c>
      <c r="F3750">
        <v>14580</v>
      </c>
      <c r="G3750" t="s">
        <v>156</v>
      </c>
      <c r="H3750" t="s">
        <v>80</v>
      </c>
      <c r="I3750" t="s">
        <v>81</v>
      </c>
      <c r="J3750" t="s">
        <v>90</v>
      </c>
      <c r="K3750" t="s">
        <v>38</v>
      </c>
      <c r="L3750" t="s">
        <v>111</v>
      </c>
      <c r="M3750" t="s">
        <v>92</v>
      </c>
      <c r="N3750" s="11" t="s">
        <v>84</v>
      </c>
      <c r="O3750" s="11" t="s">
        <v>2274</v>
      </c>
      <c r="P3750">
        <v>0</v>
      </c>
      <c r="Q3750">
        <v>9</v>
      </c>
      <c r="R3750">
        <v>0</v>
      </c>
      <c r="S3750">
        <v>1834.75</v>
      </c>
      <c r="T3750">
        <v>-1834.75</v>
      </c>
    </row>
    <row r="3751" spans="1:20" x14ac:dyDescent="0.25">
      <c r="A3751" t="s">
        <v>75</v>
      </c>
      <c r="B3751" t="s">
        <v>351</v>
      </c>
      <c r="C3751" t="s">
        <v>22</v>
      </c>
      <c r="D3751" t="s">
        <v>190</v>
      </c>
      <c r="E3751" t="s">
        <v>137</v>
      </c>
      <c r="F3751">
        <v>24018</v>
      </c>
      <c r="G3751" t="s">
        <v>491</v>
      </c>
      <c r="H3751" t="s">
        <v>80</v>
      </c>
      <c r="I3751" t="s">
        <v>81</v>
      </c>
      <c r="J3751" t="s">
        <v>82</v>
      </c>
      <c r="K3751" t="s">
        <v>52</v>
      </c>
      <c r="L3751" t="s">
        <v>492</v>
      </c>
      <c r="M3751" t="s">
        <v>83</v>
      </c>
      <c r="N3751" s="11" t="s">
        <v>84</v>
      </c>
      <c r="O3751" s="11" t="s">
        <v>2274</v>
      </c>
      <c r="P3751">
        <v>-1</v>
      </c>
      <c r="Q3751">
        <v>0</v>
      </c>
      <c r="R3751">
        <v>59.35</v>
      </c>
      <c r="S3751">
        <v>0</v>
      </c>
      <c r="T3751">
        <v>59.35</v>
      </c>
    </row>
    <row r="3752" spans="1:20" x14ac:dyDescent="0.25">
      <c r="A3752" t="s">
        <v>75</v>
      </c>
      <c r="B3752" t="s">
        <v>1887</v>
      </c>
      <c r="C3752" t="s">
        <v>29</v>
      </c>
      <c r="D3752" t="s">
        <v>1888</v>
      </c>
      <c r="E3752" t="s">
        <v>142</v>
      </c>
      <c r="F3752">
        <v>49012</v>
      </c>
      <c r="G3752" t="s">
        <v>1231</v>
      </c>
      <c r="H3752" t="s">
        <v>80</v>
      </c>
      <c r="I3752" t="s">
        <v>81</v>
      </c>
      <c r="J3752" t="s">
        <v>90</v>
      </c>
      <c r="K3752" t="s">
        <v>51</v>
      </c>
      <c r="L3752" t="s">
        <v>250</v>
      </c>
      <c r="M3752" t="s">
        <v>92</v>
      </c>
      <c r="N3752" s="11" t="s">
        <v>84</v>
      </c>
      <c r="O3752" s="11" t="s">
        <v>2274</v>
      </c>
      <c r="P3752">
        <v>0</v>
      </c>
      <c r="Q3752">
        <v>20</v>
      </c>
      <c r="R3752">
        <v>0</v>
      </c>
      <c r="S3752">
        <v>676.8</v>
      </c>
      <c r="T3752">
        <v>-676.8</v>
      </c>
    </row>
    <row r="3753" spans="1:20" x14ac:dyDescent="0.25">
      <c r="A3753" t="s">
        <v>75</v>
      </c>
      <c r="B3753" t="s">
        <v>775</v>
      </c>
      <c r="C3753" t="s">
        <v>26</v>
      </c>
      <c r="D3753" t="s">
        <v>361</v>
      </c>
      <c r="E3753" t="s">
        <v>105</v>
      </c>
      <c r="F3753">
        <v>29615</v>
      </c>
      <c r="G3753" t="s">
        <v>1033</v>
      </c>
      <c r="H3753" t="s">
        <v>80</v>
      </c>
      <c r="I3753" t="s">
        <v>89</v>
      </c>
      <c r="J3753" t="s">
        <v>90</v>
      </c>
      <c r="K3753" t="s">
        <v>53</v>
      </c>
      <c r="L3753" t="s">
        <v>368</v>
      </c>
      <c r="M3753" t="s">
        <v>92</v>
      </c>
      <c r="N3753" s="11" t="s">
        <v>84</v>
      </c>
      <c r="O3753" s="11" t="s">
        <v>2274</v>
      </c>
      <c r="P3753">
        <v>0</v>
      </c>
      <c r="Q3753">
        <v>1</v>
      </c>
      <c r="R3753">
        <v>0</v>
      </c>
      <c r="S3753">
        <v>157.5</v>
      </c>
      <c r="T3753">
        <v>-157.5</v>
      </c>
    </row>
    <row r="3754" spans="1:20" x14ac:dyDescent="0.25">
      <c r="A3754" t="s">
        <v>75</v>
      </c>
      <c r="B3754" t="s">
        <v>865</v>
      </c>
      <c r="C3754" t="s">
        <v>26</v>
      </c>
      <c r="D3754" t="s">
        <v>866</v>
      </c>
      <c r="E3754" t="s">
        <v>180</v>
      </c>
      <c r="F3754">
        <v>30252</v>
      </c>
      <c r="G3754" t="s">
        <v>1571</v>
      </c>
      <c r="H3754" t="s">
        <v>80</v>
      </c>
      <c r="I3754" t="s">
        <v>81</v>
      </c>
      <c r="J3754" t="s">
        <v>82</v>
      </c>
      <c r="K3754" t="s">
        <v>39</v>
      </c>
      <c r="L3754" t="s">
        <v>39</v>
      </c>
      <c r="M3754" t="s">
        <v>92</v>
      </c>
      <c r="N3754" s="11" t="s">
        <v>84</v>
      </c>
      <c r="O3754" s="11" t="s">
        <v>2274</v>
      </c>
      <c r="P3754">
        <v>10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75</v>
      </c>
      <c r="B3755" t="s">
        <v>1098</v>
      </c>
      <c r="C3755" t="s">
        <v>18</v>
      </c>
      <c r="D3755" t="s">
        <v>1099</v>
      </c>
      <c r="E3755" t="s">
        <v>191</v>
      </c>
      <c r="F3755">
        <v>75247</v>
      </c>
      <c r="G3755" t="s">
        <v>1038</v>
      </c>
      <c r="H3755" t="s">
        <v>80</v>
      </c>
      <c r="I3755" t="s">
        <v>81</v>
      </c>
      <c r="J3755" t="s">
        <v>82</v>
      </c>
      <c r="K3755" t="s">
        <v>53</v>
      </c>
      <c r="L3755" t="s">
        <v>165</v>
      </c>
      <c r="M3755" t="s">
        <v>83</v>
      </c>
      <c r="N3755" s="11" t="s">
        <v>84</v>
      </c>
      <c r="O3755" s="11" t="s">
        <v>2274</v>
      </c>
      <c r="P3755">
        <v>-8</v>
      </c>
      <c r="Q3755">
        <v>0</v>
      </c>
      <c r="R3755">
        <v>1254.4000000000001</v>
      </c>
      <c r="S3755">
        <v>0</v>
      </c>
      <c r="T3755">
        <v>1254.4000000000001</v>
      </c>
    </row>
    <row r="3756" spans="1:20" x14ac:dyDescent="0.25">
      <c r="A3756" t="s">
        <v>75</v>
      </c>
      <c r="B3756" t="s">
        <v>313</v>
      </c>
      <c r="C3756" t="s">
        <v>27</v>
      </c>
      <c r="D3756" t="s">
        <v>314</v>
      </c>
      <c r="E3756" t="s">
        <v>114</v>
      </c>
      <c r="F3756">
        <v>33884</v>
      </c>
      <c r="G3756" t="s">
        <v>364</v>
      </c>
      <c r="H3756" t="s">
        <v>80</v>
      </c>
      <c r="I3756" t="s">
        <v>81</v>
      </c>
      <c r="J3756" t="s">
        <v>365</v>
      </c>
      <c r="K3756" t="s">
        <v>39</v>
      </c>
      <c r="L3756" t="s">
        <v>39</v>
      </c>
      <c r="M3756" t="s">
        <v>92</v>
      </c>
      <c r="N3756" s="11" t="s">
        <v>84</v>
      </c>
      <c r="O3756" s="11" t="s">
        <v>2274</v>
      </c>
      <c r="P3756">
        <v>1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75</v>
      </c>
      <c r="B3757" t="s">
        <v>1417</v>
      </c>
      <c r="C3757" t="s">
        <v>27</v>
      </c>
      <c r="D3757" t="s">
        <v>1418</v>
      </c>
      <c r="E3757" t="s">
        <v>114</v>
      </c>
      <c r="F3757">
        <v>33157</v>
      </c>
      <c r="G3757" t="s">
        <v>127</v>
      </c>
      <c r="H3757" t="s">
        <v>80</v>
      </c>
      <c r="I3757" t="s">
        <v>81</v>
      </c>
      <c r="J3757" t="s">
        <v>82</v>
      </c>
      <c r="K3757" t="s">
        <v>42</v>
      </c>
      <c r="L3757" t="s">
        <v>91</v>
      </c>
      <c r="M3757" t="s">
        <v>83</v>
      </c>
      <c r="N3757" s="11" t="s">
        <v>84</v>
      </c>
      <c r="O3757" s="11" t="s">
        <v>2274</v>
      </c>
      <c r="P3757">
        <v>-141</v>
      </c>
      <c r="Q3757">
        <v>0</v>
      </c>
      <c r="R3757">
        <v>5936.1</v>
      </c>
      <c r="S3757">
        <v>0</v>
      </c>
      <c r="T3757">
        <v>5936.1</v>
      </c>
    </row>
    <row r="3758" spans="1:20" x14ac:dyDescent="0.25">
      <c r="A3758" t="s">
        <v>75</v>
      </c>
      <c r="B3758" t="s">
        <v>1187</v>
      </c>
      <c r="C3758" t="s">
        <v>28</v>
      </c>
      <c r="D3758" t="s">
        <v>1188</v>
      </c>
      <c r="E3758" t="s">
        <v>295</v>
      </c>
      <c r="F3758">
        <v>84761</v>
      </c>
      <c r="G3758" t="s">
        <v>738</v>
      </c>
      <c r="H3758" t="s">
        <v>80</v>
      </c>
      <c r="I3758" t="s">
        <v>81</v>
      </c>
      <c r="J3758" t="s">
        <v>90</v>
      </c>
      <c r="K3758" t="s">
        <v>42</v>
      </c>
      <c r="L3758" t="s">
        <v>91</v>
      </c>
      <c r="M3758" t="s">
        <v>188</v>
      </c>
      <c r="N3758" s="11" t="s">
        <v>84</v>
      </c>
      <c r="O3758" s="11" t="s">
        <v>2274</v>
      </c>
      <c r="P3758">
        <v>0</v>
      </c>
      <c r="Q3758">
        <v>18</v>
      </c>
      <c r="R3758">
        <v>0</v>
      </c>
      <c r="S3758">
        <v>360.54</v>
      </c>
      <c r="T3758">
        <v>-360.54</v>
      </c>
    </row>
    <row r="3759" spans="1:20" x14ac:dyDescent="0.25">
      <c r="A3759" t="s">
        <v>75</v>
      </c>
      <c r="B3759" t="s">
        <v>316</v>
      </c>
      <c r="C3759" t="s">
        <v>27</v>
      </c>
      <c r="D3759" t="s">
        <v>237</v>
      </c>
      <c r="E3759" t="s">
        <v>114</v>
      </c>
      <c r="F3759">
        <v>34240</v>
      </c>
      <c r="G3759" t="s">
        <v>816</v>
      </c>
      <c r="H3759" t="s">
        <v>80</v>
      </c>
      <c r="I3759" t="s">
        <v>281</v>
      </c>
      <c r="J3759" t="s">
        <v>90</v>
      </c>
      <c r="K3759" t="s">
        <v>42</v>
      </c>
      <c r="L3759" t="s">
        <v>91</v>
      </c>
      <c r="M3759" t="s">
        <v>92</v>
      </c>
      <c r="N3759" s="11" t="s">
        <v>84</v>
      </c>
      <c r="O3759" s="11" t="s">
        <v>2274</v>
      </c>
      <c r="P3759">
        <v>0</v>
      </c>
      <c r="Q3759">
        <v>40</v>
      </c>
      <c r="R3759">
        <v>0</v>
      </c>
      <c r="S3759">
        <v>1178</v>
      </c>
      <c r="T3759">
        <v>-1178</v>
      </c>
    </row>
    <row r="3760" spans="1:20" x14ac:dyDescent="0.25">
      <c r="A3760" t="s">
        <v>75</v>
      </c>
      <c r="B3760" t="s">
        <v>218</v>
      </c>
      <c r="C3760" t="s">
        <v>27</v>
      </c>
      <c r="D3760" t="s">
        <v>219</v>
      </c>
      <c r="E3760" t="s">
        <v>114</v>
      </c>
      <c r="F3760">
        <v>34110</v>
      </c>
      <c r="G3760" t="s">
        <v>1577</v>
      </c>
      <c r="H3760" t="s">
        <v>80</v>
      </c>
      <c r="I3760" t="s">
        <v>281</v>
      </c>
      <c r="J3760" t="s">
        <v>90</v>
      </c>
      <c r="K3760" t="s">
        <v>53</v>
      </c>
      <c r="L3760" t="s">
        <v>1578</v>
      </c>
      <c r="M3760" t="s">
        <v>92</v>
      </c>
      <c r="N3760" s="11" t="s">
        <v>84</v>
      </c>
      <c r="O3760" s="11" t="s">
        <v>2274</v>
      </c>
      <c r="P3760">
        <v>0</v>
      </c>
      <c r="Q3760">
        <v>9</v>
      </c>
      <c r="R3760">
        <v>0</v>
      </c>
      <c r="S3760">
        <v>3835.8</v>
      </c>
      <c r="T3760">
        <v>-3835.8</v>
      </c>
    </row>
    <row r="3761" spans="1:20" x14ac:dyDescent="0.25">
      <c r="A3761" t="s">
        <v>75</v>
      </c>
      <c r="B3761" t="s">
        <v>93</v>
      </c>
      <c r="C3761" t="s">
        <v>28</v>
      </c>
      <c r="D3761" t="s">
        <v>94</v>
      </c>
      <c r="E3761" t="s">
        <v>95</v>
      </c>
      <c r="F3761">
        <v>81621</v>
      </c>
      <c r="G3761" t="s">
        <v>1889</v>
      </c>
      <c r="H3761" t="s">
        <v>80</v>
      </c>
      <c r="I3761" t="s">
        <v>81</v>
      </c>
      <c r="J3761" t="s">
        <v>90</v>
      </c>
      <c r="K3761" t="s">
        <v>53</v>
      </c>
      <c r="L3761" t="s">
        <v>532</v>
      </c>
      <c r="M3761" t="s">
        <v>92</v>
      </c>
      <c r="N3761" s="11" t="s">
        <v>84</v>
      </c>
      <c r="O3761" s="11" t="s">
        <v>2274</v>
      </c>
      <c r="P3761">
        <v>0</v>
      </c>
      <c r="Q3761">
        <v>7</v>
      </c>
      <c r="R3761">
        <v>0</v>
      </c>
      <c r="S3761">
        <v>503.3</v>
      </c>
      <c r="T3761">
        <v>-503.3</v>
      </c>
    </row>
    <row r="3762" spans="1:20" x14ac:dyDescent="0.25">
      <c r="A3762" t="s">
        <v>75</v>
      </c>
      <c r="B3762" t="s">
        <v>103</v>
      </c>
      <c r="C3762" t="s">
        <v>26</v>
      </c>
      <c r="D3762" t="s">
        <v>104</v>
      </c>
      <c r="E3762" t="s">
        <v>105</v>
      </c>
      <c r="F3762">
        <v>29420</v>
      </c>
      <c r="G3762" t="s">
        <v>398</v>
      </c>
      <c r="H3762" t="s">
        <v>80</v>
      </c>
      <c r="I3762" t="s">
        <v>81</v>
      </c>
      <c r="J3762" t="s">
        <v>82</v>
      </c>
      <c r="K3762" t="s">
        <v>38</v>
      </c>
      <c r="L3762" t="s">
        <v>111</v>
      </c>
      <c r="M3762" t="s">
        <v>83</v>
      </c>
      <c r="N3762" s="11" t="s">
        <v>84</v>
      </c>
      <c r="O3762" s="11" t="s">
        <v>2274</v>
      </c>
      <c r="P3762">
        <v>1</v>
      </c>
      <c r="Q3762">
        <v>0</v>
      </c>
      <c r="R3762">
        <v>75.959999999999994</v>
      </c>
      <c r="S3762">
        <v>0</v>
      </c>
      <c r="T3762">
        <v>75.959999999999994</v>
      </c>
    </row>
    <row r="3763" spans="1:20" x14ac:dyDescent="0.25">
      <c r="A3763" t="s">
        <v>75</v>
      </c>
      <c r="B3763" t="s">
        <v>625</v>
      </c>
      <c r="C3763" t="s">
        <v>27</v>
      </c>
      <c r="D3763" t="s">
        <v>626</v>
      </c>
      <c r="E3763" t="s">
        <v>114</v>
      </c>
      <c r="F3763">
        <v>34491</v>
      </c>
      <c r="G3763" t="s">
        <v>305</v>
      </c>
      <c r="H3763" t="s">
        <v>80</v>
      </c>
      <c r="I3763" t="s">
        <v>81</v>
      </c>
      <c r="J3763" t="s">
        <v>82</v>
      </c>
      <c r="K3763" t="s">
        <v>42</v>
      </c>
      <c r="L3763" t="s">
        <v>91</v>
      </c>
      <c r="M3763" t="s">
        <v>83</v>
      </c>
      <c r="N3763" s="11" t="s">
        <v>84</v>
      </c>
      <c r="O3763" s="11" t="s">
        <v>2274</v>
      </c>
      <c r="P3763">
        <v>-6</v>
      </c>
      <c r="Q3763">
        <v>0</v>
      </c>
      <c r="R3763">
        <v>561</v>
      </c>
      <c r="S3763">
        <v>0</v>
      </c>
      <c r="T3763">
        <v>561</v>
      </c>
    </row>
    <row r="3764" spans="1:20" x14ac:dyDescent="0.25">
      <c r="A3764" t="s">
        <v>75</v>
      </c>
      <c r="B3764" t="s">
        <v>167</v>
      </c>
      <c r="C3764" t="s">
        <v>28</v>
      </c>
      <c r="D3764" t="s">
        <v>168</v>
      </c>
      <c r="E3764" t="s">
        <v>95</v>
      </c>
      <c r="F3764">
        <v>80550</v>
      </c>
      <c r="G3764" t="s">
        <v>202</v>
      </c>
      <c r="H3764" t="s">
        <v>80</v>
      </c>
      <c r="I3764" t="s">
        <v>81</v>
      </c>
      <c r="J3764" t="s">
        <v>90</v>
      </c>
      <c r="K3764" t="s">
        <v>42</v>
      </c>
      <c r="L3764" t="s">
        <v>91</v>
      </c>
      <c r="M3764" t="s">
        <v>188</v>
      </c>
      <c r="N3764" s="11" t="s">
        <v>84</v>
      </c>
      <c r="O3764" s="11" t="s">
        <v>2274</v>
      </c>
      <c r="P3764">
        <v>-12</v>
      </c>
      <c r="Q3764">
        <v>0</v>
      </c>
      <c r="R3764">
        <v>79.2</v>
      </c>
      <c r="S3764">
        <v>0</v>
      </c>
      <c r="T3764">
        <v>79.2</v>
      </c>
    </row>
    <row r="3765" spans="1:20" x14ac:dyDescent="0.25">
      <c r="A3765" t="s">
        <v>75</v>
      </c>
      <c r="B3765" t="s">
        <v>483</v>
      </c>
      <c r="C3765" t="s">
        <v>18</v>
      </c>
      <c r="D3765" t="s">
        <v>332</v>
      </c>
      <c r="E3765" t="s">
        <v>333</v>
      </c>
      <c r="F3765">
        <v>72401</v>
      </c>
      <c r="G3765" t="s">
        <v>1721</v>
      </c>
      <c r="H3765" t="s">
        <v>80</v>
      </c>
      <c r="I3765" t="s">
        <v>81</v>
      </c>
      <c r="J3765" t="s">
        <v>82</v>
      </c>
      <c r="K3765" t="s">
        <v>53</v>
      </c>
      <c r="L3765" t="s">
        <v>436</v>
      </c>
      <c r="M3765" t="s">
        <v>83</v>
      </c>
      <c r="N3765" s="11" t="s">
        <v>84</v>
      </c>
      <c r="O3765" s="11" t="s">
        <v>2274</v>
      </c>
      <c r="P3765">
        <v>-18</v>
      </c>
      <c r="Q3765">
        <v>0</v>
      </c>
      <c r="R3765">
        <v>2022.3</v>
      </c>
      <c r="S3765">
        <v>0</v>
      </c>
      <c r="T3765">
        <v>2022.3</v>
      </c>
    </row>
    <row r="3766" spans="1:20" x14ac:dyDescent="0.25">
      <c r="A3766" t="s">
        <v>75</v>
      </c>
      <c r="B3766" t="s">
        <v>750</v>
      </c>
      <c r="C3766" t="s">
        <v>22</v>
      </c>
      <c r="D3766" t="s">
        <v>751</v>
      </c>
      <c r="E3766" t="s">
        <v>78</v>
      </c>
      <c r="F3766">
        <v>19406</v>
      </c>
      <c r="G3766" t="s">
        <v>398</v>
      </c>
      <c r="H3766" t="s">
        <v>80</v>
      </c>
      <c r="I3766" t="s">
        <v>81</v>
      </c>
      <c r="J3766" t="s">
        <v>82</v>
      </c>
      <c r="K3766" t="s">
        <v>38</v>
      </c>
      <c r="L3766" t="s">
        <v>111</v>
      </c>
      <c r="M3766" t="s">
        <v>83</v>
      </c>
      <c r="N3766" s="11" t="s">
        <v>84</v>
      </c>
      <c r="O3766" s="11" t="s">
        <v>2274</v>
      </c>
      <c r="P3766">
        <v>-14</v>
      </c>
      <c r="Q3766">
        <v>0</v>
      </c>
      <c r="R3766">
        <v>1181.5999999999999</v>
      </c>
      <c r="S3766">
        <v>0</v>
      </c>
      <c r="T3766">
        <v>1181.5999999999999</v>
      </c>
    </row>
    <row r="3767" spans="1:20" x14ac:dyDescent="0.25">
      <c r="A3767" t="s">
        <v>75</v>
      </c>
      <c r="B3767" t="s">
        <v>717</v>
      </c>
      <c r="C3767" t="s">
        <v>27</v>
      </c>
      <c r="D3767" t="s">
        <v>648</v>
      </c>
      <c r="E3767" t="s">
        <v>114</v>
      </c>
      <c r="F3767">
        <v>32811</v>
      </c>
      <c r="G3767" t="s">
        <v>173</v>
      </c>
      <c r="H3767" t="s">
        <v>80</v>
      </c>
      <c r="I3767" t="s">
        <v>81</v>
      </c>
      <c r="J3767" t="s">
        <v>82</v>
      </c>
      <c r="K3767" t="s">
        <v>36</v>
      </c>
      <c r="L3767" t="s">
        <v>36</v>
      </c>
      <c r="M3767" t="s">
        <v>83</v>
      </c>
      <c r="N3767" s="11" t="s">
        <v>84</v>
      </c>
      <c r="O3767" s="11" t="s">
        <v>2274</v>
      </c>
      <c r="P3767">
        <v>0</v>
      </c>
      <c r="Q3767">
        <v>0</v>
      </c>
      <c r="R3767">
        <v>-436.38</v>
      </c>
      <c r="S3767">
        <v>0</v>
      </c>
      <c r="T3767">
        <v>-436.38</v>
      </c>
    </row>
    <row r="3768" spans="1:20" x14ac:dyDescent="0.25">
      <c r="A3768" t="s">
        <v>75</v>
      </c>
      <c r="B3768" t="s">
        <v>700</v>
      </c>
      <c r="C3768" t="s">
        <v>27</v>
      </c>
      <c r="D3768" t="s">
        <v>648</v>
      </c>
      <c r="E3768" t="s">
        <v>114</v>
      </c>
      <c r="F3768">
        <v>32811</v>
      </c>
      <c r="G3768" t="s">
        <v>1022</v>
      </c>
      <c r="H3768" t="s">
        <v>80</v>
      </c>
      <c r="I3768" t="s">
        <v>81</v>
      </c>
      <c r="J3768" t="s">
        <v>90</v>
      </c>
      <c r="K3768" t="s">
        <v>42</v>
      </c>
      <c r="L3768" t="s">
        <v>91</v>
      </c>
      <c r="M3768" t="s">
        <v>92</v>
      </c>
      <c r="N3768" s="11" t="s">
        <v>84</v>
      </c>
      <c r="O3768" s="11" t="s">
        <v>2274</v>
      </c>
      <c r="P3768">
        <v>0</v>
      </c>
      <c r="Q3768">
        <v>3</v>
      </c>
      <c r="R3768">
        <v>0</v>
      </c>
      <c r="S3768">
        <v>8.7899999999999991</v>
      </c>
      <c r="T3768">
        <v>-8.7899999999999991</v>
      </c>
    </row>
    <row r="3769" spans="1:20" x14ac:dyDescent="0.25">
      <c r="A3769" t="s">
        <v>75</v>
      </c>
      <c r="B3769" t="s">
        <v>167</v>
      </c>
      <c r="C3769" t="s">
        <v>28</v>
      </c>
      <c r="D3769" t="s">
        <v>168</v>
      </c>
      <c r="E3769" t="s">
        <v>95</v>
      </c>
      <c r="F3769">
        <v>80550</v>
      </c>
      <c r="G3769" t="s">
        <v>1890</v>
      </c>
      <c r="H3769" t="s">
        <v>80</v>
      </c>
      <c r="I3769" t="s">
        <v>81</v>
      </c>
      <c r="J3769" t="s">
        <v>90</v>
      </c>
      <c r="K3769" t="s">
        <v>38</v>
      </c>
      <c r="L3769" t="s">
        <v>1096</v>
      </c>
      <c r="M3769" t="s">
        <v>92</v>
      </c>
      <c r="N3769" s="11" t="s">
        <v>84</v>
      </c>
      <c r="O3769" s="11" t="s">
        <v>2274</v>
      </c>
      <c r="P3769">
        <v>0</v>
      </c>
      <c r="Q3769">
        <v>1</v>
      </c>
      <c r="R3769">
        <v>0</v>
      </c>
      <c r="S3769">
        <v>2.76</v>
      </c>
      <c r="T3769">
        <v>-2.76</v>
      </c>
    </row>
    <row r="3770" spans="1:20" x14ac:dyDescent="0.25">
      <c r="A3770" t="s">
        <v>75</v>
      </c>
      <c r="B3770" t="s">
        <v>744</v>
      </c>
      <c r="C3770" t="s">
        <v>29</v>
      </c>
      <c r="D3770" t="s">
        <v>745</v>
      </c>
      <c r="E3770" t="s">
        <v>100</v>
      </c>
      <c r="F3770">
        <v>46733</v>
      </c>
      <c r="G3770" t="s">
        <v>115</v>
      </c>
      <c r="H3770" t="s">
        <v>80</v>
      </c>
      <c r="I3770" t="s">
        <v>281</v>
      </c>
      <c r="J3770" t="s">
        <v>90</v>
      </c>
      <c r="K3770" t="s">
        <v>42</v>
      </c>
      <c r="L3770" t="s">
        <v>91</v>
      </c>
      <c r="M3770" t="s">
        <v>92</v>
      </c>
      <c r="N3770" s="11" t="s">
        <v>84</v>
      </c>
      <c r="O3770" s="11" t="s">
        <v>2274</v>
      </c>
      <c r="P3770">
        <v>0</v>
      </c>
      <c r="Q3770">
        <v>26</v>
      </c>
      <c r="R3770">
        <v>0</v>
      </c>
      <c r="S3770">
        <v>254.8</v>
      </c>
      <c r="T3770">
        <v>-254.8</v>
      </c>
    </row>
    <row r="3771" spans="1:20" x14ac:dyDescent="0.25">
      <c r="A3771" t="s">
        <v>75</v>
      </c>
      <c r="B3771" t="s">
        <v>1174</v>
      </c>
      <c r="C3771" t="s">
        <v>26</v>
      </c>
      <c r="D3771" t="s">
        <v>1175</v>
      </c>
      <c r="E3771" t="s">
        <v>109</v>
      </c>
      <c r="F3771">
        <v>28117</v>
      </c>
      <c r="G3771" t="s">
        <v>1650</v>
      </c>
      <c r="H3771" t="s">
        <v>210</v>
      </c>
      <c r="I3771" t="s">
        <v>81</v>
      </c>
      <c r="J3771" t="s">
        <v>82</v>
      </c>
      <c r="K3771" t="s">
        <v>40</v>
      </c>
      <c r="L3771" t="s">
        <v>211</v>
      </c>
      <c r="M3771" t="s">
        <v>83</v>
      </c>
      <c r="N3771" s="11" t="s">
        <v>84</v>
      </c>
      <c r="O3771" s="11" t="s">
        <v>2274</v>
      </c>
      <c r="P3771">
        <v>-10</v>
      </c>
      <c r="Q3771">
        <v>0</v>
      </c>
      <c r="R3771">
        <v>2650</v>
      </c>
      <c r="S3771">
        <v>0</v>
      </c>
      <c r="T3771">
        <v>2650</v>
      </c>
    </row>
    <row r="3772" spans="1:20" x14ac:dyDescent="0.25">
      <c r="A3772" t="s">
        <v>75</v>
      </c>
      <c r="B3772" t="s">
        <v>558</v>
      </c>
      <c r="C3772" t="s">
        <v>30</v>
      </c>
      <c r="D3772" t="s">
        <v>146</v>
      </c>
      <c r="E3772" t="s">
        <v>147</v>
      </c>
      <c r="F3772">
        <v>85027</v>
      </c>
      <c r="G3772" t="s">
        <v>2089</v>
      </c>
      <c r="H3772" t="s">
        <v>80</v>
      </c>
      <c r="I3772" t="s">
        <v>81</v>
      </c>
      <c r="J3772" t="s">
        <v>90</v>
      </c>
      <c r="K3772" t="s">
        <v>38</v>
      </c>
      <c r="L3772" t="s">
        <v>129</v>
      </c>
      <c r="M3772" t="s">
        <v>92</v>
      </c>
      <c r="N3772" s="11" t="s">
        <v>84</v>
      </c>
      <c r="O3772" s="11" t="s">
        <v>2274</v>
      </c>
      <c r="P3772">
        <v>1</v>
      </c>
      <c r="Q3772">
        <v>0</v>
      </c>
      <c r="R3772">
        <v>117.41</v>
      </c>
      <c r="S3772">
        <v>0</v>
      </c>
      <c r="T3772">
        <v>117.41</v>
      </c>
    </row>
    <row r="3773" spans="1:20" x14ac:dyDescent="0.25">
      <c r="A3773" t="s">
        <v>75</v>
      </c>
      <c r="B3773" t="s">
        <v>251</v>
      </c>
      <c r="C3773" t="s">
        <v>27</v>
      </c>
      <c r="D3773" t="s">
        <v>252</v>
      </c>
      <c r="E3773" t="s">
        <v>114</v>
      </c>
      <c r="F3773">
        <v>34135</v>
      </c>
      <c r="G3773" t="s">
        <v>392</v>
      </c>
      <c r="H3773" t="s">
        <v>80</v>
      </c>
      <c r="I3773" t="s">
        <v>281</v>
      </c>
      <c r="J3773" t="s">
        <v>82</v>
      </c>
      <c r="K3773" t="s">
        <v>42</v>
      </c>
      <c r="L3773" t="s">
        <v>91</v>
      </c>
      <c r="M3773" t="s">
        <v>83</v>
      </c>
      <c r="N3773" s="11" t="s">
        <v>84</v>
      </c>
      <c r="O3773" s="11" t="s">
        <v>2274</v>
      </c>
      <c r="P3773">
        <v>-15</v>
      </c>
      <c r="Q3773">
        <v>0</v>
      </c>
      <c r="R3773">
        <v>123.75</v>
      </c>
      <c r="S3773">
        <v>0</v>
      </c>
      <c r="T3773">
        <v>123.75</v>
      </c>
    </row>
    <row r="3774" spans="1:20" x14ac:dyDescent="0.25">
      <c r="A3774" t="s">
        <v>75</v>
      </c>
      <c r="B3774" t="s">
        <v>269</v>
      </c>
      <c r="C3774" t="s">
        <v>27</v>
      </c>
      <c r="D3774" t="s">
        <v>270</v>
      </c>
      <c r="E3774" t="s">
        <v>114</v>
      </c>
      <c r="F3774">
        <v>33813</v>
      </c>
      <c r="G3774" t="s">
        <v>746</v>
      </c>
      <c r="H3774" t="s">
        <v>80</v>
      </c>
      <c r="I3774" t="s">
        <v>81</v>
      </c>
      <c r="J3774" t="s">
        <v>82</v>
      </c>
      <c r="K3774" t="s">
        <v>38</v>
      </c>
      <c r="L3774" t="s">
        <v>129</v>
      </c>
      <c r="M3774" t="s">
        <v>83</v>
      </c>
      <c r="N3774" s="11" t="s">
        <v>84</v>
      </c>
      <c r="O3774" s="11" t="s">
        <v>2274</v>
      </c>
      <c r="P3774">
        <v>-1</v>
      </c>
      <c r="Q3774">
        <v>0</v>
      </c>
      <c r="R3774">
        <v>117.41</v>
      </c>
      <c r="S3774">
        <v>0</v>
      </c>
      <c r="T3774">
        <v>117.41</v>
      </c>
    </row>
    <row r="3775" spans="1:20" x14ac:dyDescent="0.25">
      <c r="A3775" t="s">
        <v>75</v>
      </c>
      <c r="B3775" t="s">
        <v>561</v>
      </c>
      <c r="C3775" t="s">
        <v>19</v>
      </c>
      <c r="D3775" t="s">
        <v>562</v>
      </c>
      <c r="E3775" t="s">
        <v>147</v>
      </c>
      <c r="F3775">
        <v>85255</v>
      </c>
      <c r="G3775" t="s">
        <v>1891</v>
      </c>
      <c r="H3775" t="s">
        <v>80</v>
      </c>
      <c r="I3775" t="s">
        <v>81</v>
      </c>
      <c r="J3775" t="s">
        <v>90</v>
      </c>
      <c r="K3775" t="s">
        <v>42</v>
      </c>
      <c r="L3775" t="s">
        <v>91</v>
      </c>
      <c r="M3775" t="s">
        <v>92</v>
      </c>
      <c r="N3775" s="11" t="s">
        <v>84</v>
      </c>
      <c r="O3775" s="11" t="s">
        <v>2274</v>
      </c>
      <c r="P3775">
        <v>0</v>
      </c>
      <c r="Q3775">
        <v>2</v>
      </c>
      <c r="R3775">
        <v>0</v>
      </c>
      <c r="S3775">
        <v>5.54</v>
      </c>
      <c r="T3775">
        <v>-5.54</v>
      </c>
    </row>
    <row r="3776" spans="1:20" x14ac:dyDescent="0.25">
      <c r="A3776" t="s">
        <v>75</v>
      </c>
      <c r="B3776" t="s">
        <v>194</v>
      </c>
      <c r="C3776" t="s">
        <v>19</v>
      </c>
      <c r="D3776" t="s">
        <v>195</v>
      </c>
      <c r="E3776" t="s">
        <v>147</v>
      </c>
      <c r="F3776">
        <v>85296</v>
      </c>
      <c r="G3776" t="s">
        <v>1915</v>
      </c>
      <c r="H3776" t="s">
        <v>80</v>
      </c>
      <c r="I3776" t="s">
        <v>81</v>
      </c>
      <c r="J3776" t="s">
        <v>1070</v>
      </c>
      <c r="K3776" t="s">
        <v>42</v>
      </c>
      <c r="L3776" t="s">
        <v>91</v>
      </c>
      <c r="M3776" t="s">
        <v>83</v>
      </c>
      <c r="N3776" s="11" t="s">
        <v>84</v>
      </c>
      <c r="O3776" s="11" t="s">
        <v>2274</v>
      </c>
      <c r="P3776">
        <v>-100</v>
      </c>
      <c r="Q3776">
        <v>60</v>
      </c>
      <c r="R3776">
        <v>2470</v>
      </c>
      <c r="S3776">
        <v>1344</v>
      </c>
      <c r="T3776">
        <v>1126</v>
      </c>
    </row>
    <row r="3777" spans="1:20" x14ac:dyDescent="0.25">
      <c r="A3777" t="s">
        <v>75</v>
      </c>
      <c r="B3777" t="s">
        <v>958</v>
      </c>
      <c r="C3777" t="s">
        <v>25</v>
      </c>
      <c r="D3777" t="s">
        <v>959</v>
      </c>
      <c r="E3777" t="s">
        <v>186</v>
      </c>
      <c r="F3777">
        <v>11801</v>
      </c>
      <c r="G3777" t="s">
        <v>493</v>
      </c>
      <c r="H3777" t="s">
        <v>80</v>
      </c>
      <c r="I3777" t="s">
        <v>81</v>
      </c>
      <c r="J3777" t="s">
        <v>82</v>
      </c>
      <c r="K3777" t="s">
        <v>39</v>
      </c>
      <c r="L3777" t="s">
        <v>39</v>
      </c>
      <c r="M3777" t="s">
        <v>92</v>
      </c>
      <c r="N3777" s="11" t="s">
        <v>84</v>
      </c>
      <c r="O3777" s="11" t="s">
        <v>2274</v>
      </c>
      <c r="P3777">
        <v>1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75</v>
      </c>
      <c r="B3778" t="s">
        <v>269</v>
      </c>
      <c r="C3778" t="s">
        <v>27</v>
      </c>
      <c r="D3778" t="s">
        <v>270</v>
      </c>
      <c r="E3778" t="s">
        <v>114</v>
      </c>
      <c r="F3778">
        <v>33813</v>
      </c>
      <c r="G3778" t="s">
        <v>238</v>
      </c>
      <c r="H3778" t="s">
        <v>80</v>
      </c>
      <c r="I3778" t="s">
        <v>81</v>
      </c>
      <c r="J3778" t="s">
        <v>82</v>
      </c>
      <c r="K3778" t="s">
        <v>38</v>
      </c>
      <c r="L3778" t="s">
        <v>111</v>
      </c>
      <c r="M3778" t="s">
        <v>83</v>
      </c>
      <c r="N3778" s="11" t="s">
        <v>84</v>
      </c>
      <c r="O3778" s="11" t="s">
        <v>2274</v>
      </c>
      <c r="P3778">
        <v>-12</v>
      </c>
      <c r="Q3778">
        <v>0</v>
      </c>
      <c r="R3778">
        <v>595.67999999999995</v>
      </c>
      <c r="S3778">
        <v>0</v>
      </c>
      <c r="T3778">
        <v>595.67999999999995</v>
      </c>
    </row>
    <row r="3779" spans="1:20" x14ac:dyDescent="0.25">
      <c r="A3779" t="s">
        <v>75</v>
      </c>
      <c r="B3779" t="s">
        <v>483</v>
      </c>
      <c r="C3779" t="s">
        <v>18</v>
      </c>
      <c r="D3779" t="s">
        <v>332</v>
      </c>
      <c r="E3779" t="s">
        <v>333</v>
      </c>
      <c r="F3779">
        <v>72401</v>
      </c>
      <c r="G3779" t="s">
        <v>1488</v>
      </c>
      <c r="H3779" t="s">
        <v>80</v>
      </c>
      <c r="I3779" t="s">
        <v>81</v>
      </c>
      <c r="J3779" t="s">
        <v>82</v>
      </c>
      <c r="K3779" t="s">
        <v>38</v>
      </c>
      <c r="L3779" t="s">
        <v>129</v>
      </c>
      <c r="M3779" t="s">
        <v>83</v>
      </c>
      <c r="N3779" s="11" t="s">
        <v>84</v>
      </c>
      <c r="O3779" s="11" t="s">
        <v>2274</v>
      </c>
      <c r="P3779">
        <v>-2</v>
      </c>
      <c r="Q3779">
        <v>0</v>
      </c>
      <c r="R3779">
        <v>27</v>
      </c>
      <c r="S3779">
        <v>0</v>
      </c>
      <c r="T3779">
        <v>27</v>
      </c>
    </row>
    <row r="3780" spans="1:20" x14ac:dyDescent="0.25">
      <c r="A3780" t="s">
        <v>75</v>
      </c>
      <c r="B3780" t="s">
        <v>189</v>
      </c>
      <c r="C3780" t="s">
        <v>18</v>
      </c>
      <c r="D3780" t="s">
        <v>190</v>
      </c>
      <c r="E3780" t="s">
        <v>191</v>
      </c>
      <c r="F3780">
        <v>76262</v>
      </c>
      <c r="G3780" t="s">
        <v>232</v>
      </c>
      <c r="H3780" t="s">
        <v>80</v>
      </c>
      <c r="I3780" t="s">
        <v>281</v>
      </c>
      <c r="J3780" t="s">
        <v>90</v>
      </c>
      <c r="K3780" t="s">
        <v>42</v>
      </c>
      <c r="L3780" t="s">
        <v>97</v>
      </c>
      <c r="M3780" t="s">
        <v>92</v>
      </c>
      <c r="N3780" s="11" t="s">
        <v>84</v>
      </c>
      <c r="O3780" s="11" t="s">
        <v>2274</v>
      </c>
      <c r="P3780">
        <v>0</v>
      </c>
      <c r="Q3780">
        <v>354</v>
      </c>
      <c r="R3780">
        <v>0</v>
      </c>
      <c r="S3780">
        <v>778.8</v>
      </c>
      <c r="T3780">
        <v>-778.8</v>
      </c>
    </row>
    <row r="3781" spans="1:20" x14ac:dyDescent="0.25">
      <c r="A3781" t="s">
        <v>75</v>
      </c>
      <c r="B3781" t="s">
        <v>301</v>
      </c>
      <c r="C3781" t="s">
        <v>29</v>
      </c>
      <c r="D3781" t="s">
        <v>302</v>
      </c>
      <c r="E3781" t="s">
        <v>87</v>
      </c>
      <c r="F3781">
        <v>45005</v>
      </c>
      <c r="G3781" t="s">
        <v>324</v>
      </c>
      <c r="H3781" t="s">
        <v>80</v>
      </c>
      <c r="I3781" t="s">
        <v>81</v>
      </c>
      <c r="J3781" t="s">
        <v>90</v>
      </c>
      <c r="K3781" t="s">
        <v>36</v>
      </c>
      <c r="L3781" t="s">
        <v>36</v>
      </c>
      <c r="M3781" t="s">
        <v>92</v>
      </c>
      <c r="N3781" s="11" t="s">
        <v>84</v>
      </c>
      <c r="O3781" s="11" t="s">
        <v>2274</v>
      </c>
      <c r="P3781">
        <v>0</v>
      </c>
      <c r="Q3781">
        <v>8</v>
      </c>
      <c r="R3781">
        <v>0</v>
      </c>
      <c r="S3781">
        <v>712.4</v>
      </c>
      <c r="T3781">
        <v>-712.4</v>
      </c>
    </row>
    <row r="3782" spans="1:20" x14ac:dyDescent="0.25">
      <c r="A3782" t="s">
        <v>75</v>
      </c>
      <c r="B3782" t="s">
        <v>821</v>
      </c>
      <c r="C3782" t="s">
        <v>29</v>
      </c>
      <c r="D3782" t="s">
        <v>822</v>
      </c>
      <c r="E3782" t="s">
        <v>87</v>
      </c>
      <c r="F3782">
        <v>43074</v>
      </c>
      <c r="G3782" t="s">
        <v>119</v>
      </c>
      <c r="H3782" t="s">
        <v>80</v>
      </c>
      <c r="I3782" t="s">
        <v>81</v>
      </c>
      <c r="J3782" t="s">
        <v>82</v>
      </c>
      <c r="K3782" t="s">
        <v>38</v>
      </c>
      <c r="L3782" t="s">
        <v>111</v>
      </c>
      <c r="M3782" t="s">
        <v>83</v>
      </c>
      <c r="N3782" s="11" t="s">
        <v>84</v>
      </c>
      <c r="O3782" s="11" t="s">
        <v>2274</v>
      </c>
      <c r="P3782">
        <v>1</v>
      </c>
      <c r="Q3782">
        <v>0</v>
      </c>
      <c r="R3782">
        <v>115.2</v>
      </c>
      <c r="S3782">
        <v>0</v>
      </c>
      <c r="T3782">
        <v>115.2</v>
      </c>
    </row>
    <row r="3783" spans="1:20" x14ac:dyDescent="0.25">
      <c r="A3783" t="s">
        <v>75</v>
      </c>
      <c r="B3783" t="s">
        <v>2131</v>
      </c>
      <c r="C3783" t="s">
        <v>27</v>
      </c>
      <c r="D3783" t="s">
        <v>495</v>
      </c>
      <c r="E3783" t="s">
        <v>114</v>
      </c>
      <c r="F3783" t="s">
        <v>2132</v>
      </c>
      <c r="G3783" t="s">
        <v>2200</v>
      </c>
      <c r="H3783" t="s">
        <v>80</v>
      </c>
      <c r="I3783" t="s">
        <v>81</v>
      </c>
      <c r="J3783" t="s">
        <v>82</v>
      </c>
      <c r="K3783" t="s">
        <v>52</v>
      </c>
      <c r="L3783" t="s">
        <v>492</v>
      </c>
      <c r="M3783" t="s">
        <v>83</v>
      </c>
      <c r="N3783" s="11" t="s">
        <v>84</v>
      </c>
      <c r="O3783" s="11" t="s">
        <v>2274</v>
      </c>
      <c r="P3783">
        <v>5</v>
      </c>
      <c r="Q3783">
        <v>0</v>
      </c>
      <c r="R3783">
        <v>130.25</v>
      </c>
      <c r="S3783">
        <v>0</v>
      </c>
      <c r="T3783">
        <v>130.25</v>
      </c>
    </row>
    <row r="3784" spans="1:20" x14ac:dyDescent="0.25">
      <c r="A3784" t="s">
        <v>75</v>
      </c>
      <c r="B3784" t="s">
        <v>393</v>
      </c>
      <c r="C3784" t="s">
        <v>28</v>
      </c>
      <c r="D3784" t="s">
        <v>394</v>
      </c>
      <c r="E3784" t="s">
        <v>95</v>
      </c>
      <c r="F3784">
        <v>80611</v>
      </c>
      <c r="G3784" t="s">
        <v>181</v>
      </c>
      <c r="H3784" t="s">
        <v>80</v>
      </c>
      <c r="I3784" t="s">
        <v>81</v>
      </c>
      <c r="J3784" t="s">
        <v>82</v>
      </c>
      <c r="K3784" t="s">
        <v>38</v>
      </c>
      <c r="L3784" t="s">
        <v>111</v>
      </c>
      <c r="M3784" t="s">
        <v>83</v>
      </c>
      <c r="N3784" s="11" t="s">
        <v>84</v>
      </c>
      <c r="O3784" s="11" t="s">
        <v>2274</v>
      </c>
      <c r="P3784">
        <v>1</v>
      </c>
      <c r="Q3784">
        <v>0</v>
      </c>
      <c r="R3784">
        <v>76.23</v>
      </c>
      <c r="S3784">
        <v>0</v>
      </c>
      <c r="T3784">
        <v>76.23</v>
      </c>
    </row>
    <row r="3785" spans="1:20" x14ac:dyDescent="0.25">
      <c r="A3785" t="s">
        <v>75</v>
      </c>
      <c r="B3785" t="s">
        <v>529</v>
      </c>
      <c r="C3785" t="s">
        <v>25</v>
      </c>
      <c r="D3785" t="s">
        <v>530</v>
      </c>
      <c r="E3785" t="s">
        <v>186</v>
      </c>
      <c r="F3785">
        <v>11803</v>
      </c>
      <c r="G3785" t="s">
        <v>1637</v>
      </c>
      <c r="H3785" t="s">
        <v>80</v>
      </c>
      <c r="I3785" t="s">
        <v>81</v>
      </c>
      <c r="J3785" t="s">
        <v>82</v>
      </c>
      <c r="K3785" t="s">
        <v>42</v>
      </c>
      <c r="L3785" t="s">
        <v>91</v>
      </c>
      <c r="M3785" t="s">
        <v>83</v>
      </c>
      <c r="N3785" s="11" t="s">
        <v>84</v>
      </c>
      <c r="O3785" s="11" t="s">
        <v>2274</v>
      </c>
      <c r="P3785">
        <v>-2</v>
      </c>
      <c r="Q3785">
        <v>0</v>
      </c>
      <c r="R3785">
        <v>67.400000000000006</v>
      </c>
      <c r="S3785">
        <v>0</v>
      </c>
      <c r="T3785">
        <v>67.400000000000006</v>
      </c>
    </row>
    <row r="3786" spans="1:20" x14ac:dyDescent="0.25">
      <c r="A3786" t="s">
        <v>75</v>
      </c>
      <c r="B3786" t="s">
        <v>879</v>
      </c>
      <c r="C3786" t="s">
        <v>27</v>
      </c>
      <c r="D3786" t="s">
        <v>880</v>
      </c>
      <c r="E3786" t="s">
        <v>114</v>
      </c>
      <c r="F3786">
        <v>34219</v>
      </c>
      <c r="G3786" t="s">
        <v>292</v>
      </c>
      <c r="H3786" t="s">
        <v>80</v>
      </c>
      <c r="I3786" t="s">
        <v>81</v>
      </c>
      <c r="J3786" t="s">
        <v>82</v>
      </c>
      <c r="K3786" t="s">
        <v>38</v>
      </c>
      <c r="L3786" t="s">
        <v>111</v>
      </c>
      <c r="M3786" t="s">
        <v>83</v>
      </c>
      <c r="N3786" s="11" t="s">
        <v>84</v>
      </c>
      <c r="O3786" s="11" t="s">
        <v>2274</v>
      </c>
      <c r="P3786">
        <v>-1</v>
      </c>
      <c r="Q3786">
        <v>0</v>
      </c>
      <c r="R3786">
        <v>149.75</v>
      </c>
      <c r="S3786">
        <v>0</v>
      </c>
      <c r="T3786">
        <v>149.75</v>
      </c>
    </row>
    <row r="3787" spans="1:20" x14ac:dyDescent="0.25">
      <c r="A3787" t="s">
        <v>75</v>
      </c>
      <c r="B3787" t="s">
        <v>1795</v>
      </c>
      <c r="C3787" t="s">
        <v>26</v>
      </c>
      <c r="D3787" t="s">
        <v>497</v>
      </c>
      <c r="E3787" t="s">
        <v>105</v>
      </c>
      <c r="F3787">
        <v>29407</v>
      </c>
      <c r="G3787" t="s">
        <v>224</v>
      </c>
      <c r="H3787" t="s">
        <v>80</v>
      </c>
      <c r="I3787" t="s">
        <v>81</v>
      </c>
      <c r="J3787" t="s">
        <v>82</v>
      </c>
      <c r="K3787" t="s">
        <v>38</v>
      </c>
      <c r="L3787" t="s">
        <v>111</v>
      </c>
      <c r="M3787" t="s">
        <v>83</v>
      </c>
      <c r="N3787" s="11" t="s">
        <v>84</v>
      </c>
      <c r="O3787" s="11" t="s">
        <v>2274</v>
      </c>
      <c r="P3787">
        <v>-11</v>
      </c>
      <c r="Q3787">
        <v>0</v>
      </c>
      <c r="R3787">
        <v>1267.2</v>
      </c>
      <c r="S3787">
        <v>0</v>
      </c>
      <c r="T3787">
        <v>1267.2</v>
      </c>
    </row>
    <row r="3788" spans="1:20" x14ac:dyDescent="0.25">
      <c r="A3788" t="s">
        <v>75</v>
      </c>
      <c r="B3788" t="s">
        <v>1892</v>
      </c>
      <c r="C3788" t="s">
        <v>30</v>
      </c>
      <c r="D3788" t="s">
        <v>1893</v>
      </c>
      <c r="E3788" t="s">
        <v>191</v>
      </c>
      <c r="F3788">
        <v>79915</v>
      </c>
      <c r="G3788" t="s">
        <v>604</v>
      </c>
      <c r="H3788" t="s">
        <v>80</v>
      </c>
      <c r="I3788" t="s">
        <v>81</v>
      </c>
      <c r="J3788" t="s">
        <v>90</v>
      </c>
      <c r="K3788" t="s">
        <v>37</v>
      </c>
      <c r="L3788" t="s">
        <v>605</v>
      </c>
      <c r="M3788" t="s">
        <v>92</v>
      </c>
      <c r="N3788" s="11" t="s">
        <v>84</v>
      </c>
      <c r="O3788" s="11" t="s">
        <v>2274</v>
      </c>
      <c r="P3788">
        <v>0</v>
      </c>
      <c r="Q3788">
        <v>8</v>
      </c>
      <c r="R3788">
        <v>0</v>
      </c>
      <c r="S3788">
        <v>72</v>
      </c>
      <c r="T3788">
        <v>-72</v>
      </c>
    </row>
    <row r="3789" spans="1:20" x14ac:dyDescent="0.25">
      <c r="A3789" t="s">
        <v>75</v>
      </c>
      <c r="B3789" t="s">
        <v>362</v>
      </c>
      <c r="C3789" t="s">
        <v>18</v>
      </c>
      <c r="D3789" t="s">
        <v>363</v>
      </c>
      <c r="E3789" t="s">
        <v>191</v>
      </c>
      <c r="F3789">
        <v>78734</v>
      </c>
      <c r="G3789" t="s">
        <v>128</v>
      </c>
      <c r="H3789" t="s">
        <v>80</v>
      </c>
      <c r="I3789" t="s">
        <v>81</v>
      </c>
      <c r="J3789" t="s">
        <v>82</v>
      </c>
      <c r="K3789" t="s">
        <v>38</v>
      </c>
      <c r="L3789" t="s">
        <v>129</v>
      </c>
      <c r="M3789" t="s">
        <v>83</v>
      </c>
      <c r="N3789" s="11" t="s">
        <v>84</v>
      </c>
      <c r="O3789" s="11" t="s">
        <v>2274</v>
      </c>
      <c r="P3789">
        <v>-2</v>
      </c>
      <c r="Q3789">
        <v>0</v>
      </c>
      <c r="R3789">
        <v>109.2</v>
      </c>
      <c r="S3789">
        <v>0</v>
      </c>
      <c r="T3789">
        <v>109.2</v>
      </c>
    </row>
    <row r="3790" spans="1:20" x14ac:dyDescent="0.25">
      <c r="A3790" t="s">
        <v>75</v>
      </c>
      <c r="B3790" t="s">
        <v>189</v>
      </c>
      <c r="C3790" t="s">
        <v>18</v>
      </c>
      <c r="D3790" t="s">
        <v>190</v>
      </c>
      <c r="E3790" t="s">
        <v>191</v>
      </c>
      <c r="F3790">
        <v>76262</v>
      </c>
      <c r="G3790" t="s">
        <v>786</v>
      </c>
      <c r="H3790" t="s">
        <v>80</v>
      </c>
      <c r="I3790" t="s">
        <v>281</v>
      </c>
      <c r="J3790" t="s">
        <v>82</v>
      </c>
      <c r="K3790" t="s">
        <v>42</v>
      </c>
      <c r="L3790" t="s">
        <v>97</v>
      </c>
      <c r="M3790" t="s">
        <v>83</v>
      </c>
      <c r="N3790" s="11" t="s">
        <v>84</v>
      </c>
      <c r="O3790" s="11" t="s">
        <v>2274</v>
      </c>
      <c r="P3790">
        <v>116</v>
      </c>
      <c r="Q3790">
        <v>0</v>
      </c>
      <c r="R3790">
        <v>210.8</v>
      </c>
      <c r="S3790">
        <v>0</v>
      </c>
      <c r="T3790">
        <v>210.8</v>
      </c>
    </row>
    <row r="3791" spans="1:20" x14ac:dyDescent="0.25">
      <c r="A3791" t="s">
        <v>75</v>
      </c>
      <c r="B3791" t="s">
        <v>212</v>
      </c>
      <c r="C3791" t="s">
        <v>25</v>
      </c>
      <c r="D3791" t="s">
        <v>213</v>
      </c>
      <c r="E3791" t="s">
        <v>186</v>
      </c>
      <c r="F3791">
        <v>11803</v>
      </c>
      <c r="G3791" t="s">
        <v>1308</v>
      </c>
      <c r="H3791" t="s">
        <v>80</v>
      </c>
      <c r="I3791" t="s">
        <v>81</v>
      </c>
      <c r="J3791" t="s">
        <v>82</v>
      </c>
      <c r="K3791" t="s">
        <v>53</v>
      </c>
      <c r="L3791" t="s">
        <v>248</v>
      </c>
      <c r="M3791" t="s">
        <v>83</v>
      </c>
      <c r="N3791" s="11" t="s">
        <v>84</v>
      </c>
      <c r="O3791" s="11" t="s">
        <v>2274</v>
      </c>
      <c r="P3791">
        <v>-5</v>
      </c>
      <c r="Q3791">
        <v>0</v>
      </c>
      <c r="R3791">
        <v>12.25</v>
      </c>
      <c r="S3791">
        <v>0</v>
      </c>
      <c r="T3791">
        <v>12.25</v>
      </c>
    </row>
    <row r="3792" spans="1:20" x14ac:dyDescent="0.25">
      <c r="A3792" t="s">
        <v>75</v>
      </c>
      <c r="B3792" t="s">
        <v>103</v>
      </c>
      <c r="C3792" t="s">
        <v>27</v>
      </c>
      <c r="D3792" t="s">
        <v>366</v>
      </c>
      <c r="E3792" t="s">
        <v>114</v>
      </c>
      <c r="F3792">
        <v>32459</v>
      </c>
      <c r="G3792" t="s">
        <v>1506</v>
      </c>
      <c r="H3792" t="s">
        <v>80</v>
      </c>
      <c r="I3792" t="s">
        <v>81</v>
      </c>
      <c r="J3792" t="s">
        <v>82</v>
      </c>
      <c r="K3792" t="s">
        <v>42</v>
      </c>
      <c r="L3792" t="s">
        <v>91</v>
      </c>
      <c r="M3792" t="s">
        <v>83</v>
      </c>
      <c r="N3792" s="11" t="s">
        <v>84</v>
      </c>
      <c r="O3792" s="11" t="s">
        <v>2274</v>
      </c>
      <c r="P3792">
        <v>-3</v>
      </c>
      <c r="Q3792">
        <v>0</v>
      </c>
      <c r="R3792">
        <v>681.09</v>
      </c>
      <c r="S3792">
        <v>0</v>
      </c>
      <c r="T3792">
        <v>681.09</v>
      </c>
    </row>
    <row r="3793" spans="1:20" x14ac:dyDescent="0.25">
      <c r="A3793" t="s">
        <v>75</v>
      </c>
      <c r="B3793" t="s">
        <v>107</v>
      </c>
      <c r="C3793" t="s">
        <v>26</v>
      </c>
      <c r="D3793" t="s">
        <v>108</v>
      </c>
      <c r="E3793" t="s">
        <v>109</v>
      </c>
      <c r="F3793">
        <v>28270</v>
      </c>
      <c r="G3793" t="s">
        <v>101</v>
      </c>
      <c r="H3793" t="s">
        <v>80</v>
      </c>
      <c r="I3793" t="s">
        <v>81</v>
      </c>
      <c r="J3793" t="s">
        <v>82</v>
      </c>
      <c r="K3793" t="s">
        <v>48</v>
      </c>
      <c r="L3793" t="s">
        <v>102</v>
      </c>
      <c r="M3793" t="s">
        <v>83</v>
      </c>
      <c r="N3793" s="11" t="s">
        <v>84</v>
      </c>
      <c r="O3793" s="11" t="s">
        <v>2274</v>
      </c>
      <c r="P3793">
        <v>-12</v>
      </c>
      <c r="Q3793">
        <v>0</v>
      </c>
      <c r="R3793">
        <v>217.2</v>
      </c>
      <c r="S3793">
        <v>0</v>
      </c>
      <c r="T3793">
        <v>217.2</v>
      </c>
    </row>
    <row r="3794" spans="1:20" x14ac:dyDescent="0.25">
      <c r="A3794" t="s">
        <v>75</v>
      </c>
      <c r="B3794" t="s">
        <v>578</v>
      </c>
      <c r="C3794" t="s">
        <v>20</v>
      </c>
      <c r="D3794" t="s">
        <v>579</v>
      </c>
      <c r="E3794" t="s">
        <v>244</v>
      </c>
      <c r="F3794">
        <v>2568</v>
      </c>
      <c r="G3794" t="s">
        <v>679</v>
      </c>
      <c r="H3794" t="s">
        <v>80</v>
      </c>
      <c r="I3794" t="s">
        <v>281</v>
      </c>
      <c r="J3794" t="s">
        <v>90</v>
      </c>
      <c r="K3794" t="s">
        <v>42</v>
      </c>
      <c r="L3794" t="s">
        <v>91</v>
      </c>
      <c r="M3794" t="s">
        <v>92</v>
      </c>
      <c r="N3794" s="11" t="s">
        <v>84</v>
      </c>
      <c r="O3794" s="11" t="s">
        <v>2274</v>
      </c>
      <c r="P3794">
        <v>0</v>
      </c>
      <c r="Q3794">
        <v>100</v>
      </c>
      <c r="R3794">
        <v>0</v>
      </c>
      <c r="S3794">
        <v>255</v>
      </c>
      <c r="T3794">
        <v>-255</v>
      </c>
    </row>
    <row r="3795" spans="1:20" x14ac:dyDescent="0.25">
      <c r="A3795" t="s">
        <v>75</v>
      </c>
      <c r="B3795" t="s">
        <v>112</v>
      </c>
      <c r="C3795" t="s">
        <v>27</v>
      </c>
      <c r="D3795" t="s">
        <v>113</v>
      </c>
      <c r="E3795" t="s">
        <v>114</v>
      </c>
      <c r="F3795">
        <v>32256</v>
      </c>
      <c r="G3795" t="s">
        <v>110</v>
      </c>
      <c r="H3795" t="s">
        <v>80</v>
      </c>
      <c r="I3795" t="s">
        <v>81</v>
      </c>
      <c r="J3795" t="s">
        <v>90</v>
      </c>
      <c r="K3795" t="s">
        <v>38</v>
      </c>
      <c r="L3795" t="s">
        <v>111</v>
      </c>
      <c r="M3795" t="s">
        <v>92</v>
      </c>
      <c r="N3795" s="11" t="s">
        <v>84</v>
      </c>
      <c r="O3795" s="11" t="s">
        <v>2274</v>
      </c>
      <c r="P3795">
        <v>0</v>
      </c>
      <c r="Q3795">
        <v>1</v>
      </c>
      <c r="R3795">
        <v>0</v>
      </c>
      <c r="S3795">
        <v>116.4</v>
      </c>
      <c r="T3795">
        <v>-116.4</v>
      </c>
    </row>
    <row r="3796" spans="1:20" x14ac:dyDescent="0.25">
      <c r="A3796" t="s">
        <v>75</v>
      </c>
      <c r="B3796" t="s">
        <v>383</v>
      </c>
      <c r="C3796" t="s">
        <v>25</v>
      </c>
      <c r="D3796" t="s">
        <v>384</v>
      </c>
      <c r="E3796" t="s">
        <v>186</v>
      </c>
      <c r="F3796">
        <v>11968</v>
      </c>
      <c r="G3796" t="s">
        <v>1894</v>
      </c>
      <c r="H3796" t="s">
        <v>80</v>
      </c>
      <c r="I3796" t="s">
        <v>81</v>
      </c>
      <c r="J3796" t="s">
        <v>90</v>
      </c>
      <c r="K3796" t="s">
        <v>44</v>
      </c>
      <c r="L3796" t="s">
        <v>1561</v>
      </c>
      <c r="M3796" t="s">
        <v>92</v>
      </c>
      <c r="N3796" s="11" t="s">
        <v>84</v>
      </c>
      <c r="O3796" s="11" t="s">
        <v>2274</v>
      </c>
      <c r="P3796">
        <v>0</v>
      </c>
      <c r="Q3796">
        <v>3</v>
      </c>
      <c r="R3796">
        <v>0</v>
      </c>
      <c r="S3796">
        <v>0</v>
      </c>
      <c r="T3796">
        <v>0</v>
      </c>
    </row>
    <row r="3797" spans="1:20" x14ac:dyDescent="0.25">
      <c r="A3797" t="s">
        <v>75</v>
      </c>
      <c r="B3797" t="s">
        <v>125</v>
      </c>
      <c r="C3797" t="s">
        <v>29</v>
      </c>
      <c r="D3797" t="s">
        <v>126</v>
      </c>
      <c r="E3797" t="s">
        <v>100</v>
      </c>
      <c r="F3797">
        <v>46567</v>
      </c>
      <c r="G3797" t="s">
        <v>321</v>
      </c>
      <c r="H3797" t="s">
        <v>80</v>
      </c>
      <c r="I3797" t="s">
        <v>281</v>
      </c>
      <c r="J3797" t="s">
        <v>90</v>
      </c>
      <c r="K3797" t="s">
        <v>42</v>
      </c>
      <c r="L3797" t="s">
        <v>91</v>
      </c>
      <c r="M3797" t="s">
        <v>188</v>
      </c>
      <c r="N3797" s="11" t="s">
        <v>84</v>
      </c>
      <c r="O3797" s="11" t="s">
        <v>2274</v>
      </c>
      <c r="P3797">
        <v>0</v>
      </c>
      <c r="Q3797">
        <v>12</v>
      </c>
      <c r="R3797">
        <v>0</v>
      </c>
      <c r="S3797">
        <v>16.68</v>
      </c>
      <c r="T3797">
        <v>-16.68</v>
      </c>
    </row>
    <row r="3798" spans="1:20" x14ac:dyDescent="0.25">
      <c r="A3798" t="s">
        <v>75</v>
      </c>
      <c r="B3798" t="s">
        <v>200</v>
      </c>
      <c r="C3798" t="s">
        <v>28</v>
      </c>
      <c r="D3798" t="s">
        <v>201</v>
      </c>
      <c r="E3798" t="s">
        <v>95</v>
      </c>
      <c r="F3798">
        <v>80002</v>
      </c>
      <c r="G3798" t="s">
        <v>352</v>
      </c>
      <c r="H3798" t="s">
        <v>80</v>
      </c>
      <c r="I3798" t="s">
        <v>81</v>
      </c>
      <c r="J3798" t="s">
        <v>90</v>
      </c>
      <c r="K3798" t="s">
        <v>42</v>
      </c>
      <c r="L3798" t="s">
        <v>91</v>
      </c>
      <c r="M3798" t="s">
        <v>92</v>
      </c>
      <c r="N3798" s="11" t="s">
        <v>84</v>
      </c>
      <c r="O3798" s="11" t="s">
        <v>2274</v>
      </c>
      <c r="P3798">
        <v>0</v>
      </c>
      <c r="Q3798">
        <v>6</v>
      </c>
      <c r="R3798">
        <v>0</v>
      </c>
      <c r="S3798">
        <v>87</v>
      </c>
      <c r="T3798">
        <v>-87</v>
      </c>
    </row>
    <row r="3799" spans="1:20" x14ac:dyDescent="0.25">
      <c r="A3799" t="s">
        <v>75</v>
      </c>
      <c r="B3799" t="s">
        <v>171</v>
      </c>
      <c r="C3799" t="s">
        <v>23</v>
      </c>
      <c r="D3799" t="s">
        <v>513</v>
      </c>
      <c r="E3799" t="s">
        <v>176</v>
      </c>
      <c r="F3799">
        <v>98005</v>
      </c>
      <c r="G3799" t="s">
        <v>976</v>
      </c>
      <c r="H3799" t="s">
        <v>80</v>
      </c>
      <c r="I3799" t="s">
        <v>81</v>
      </c>
      <c r="J3799" t="s">
        <v>90</v>
      </c>
      <c r="K3799" t="s">
        <v>53</v>
      </c>
      <c r="L3799" t="s">
        <v>436</v>
      </c>
      <c r="M3799" t="s">
        <v>92</v>
      </c>
      <c r="N3799" s="11" t="s">
        <v>84</v>
      </c>
      <c r="O3799" s="11" t="s">
        <v>2274</v>
      </c>
      <c r="P3799">
        <v>0</v>
      </c>
      <c r="Q3799">
        <v>1</v>
      </c>
      <c r="R3799">
        <v>0</v>
      </c>
      <c r="S3799">
        <v>112.25</v>
      </c>
      <c r="T3799">
        <v>-112.25</v>
      </c>
    </row>
    <row r="3800" spans="1:20" x14ac:dyDescent="0.25">
      <c r="A3800" t="s">
        <v>75</v>
      </c>
      <c r="B3800" t="s">
        <v>1437</v>
      </c>
      <c r="C3800" t="s">
        <v>23</v>
      </c>
      <c r="D3800" t="s">
        <v>326</v>
      </c>
      <c r="E3800" t="s">
        <v>327</v>
      </c>
      <c r="F3800">
        <v>97703</v>
      </c>
      <c r="G3800" t="s">
        <v>1270</v>
      </c>
      <c r="H3800" t="s">
        <v>80</v>
      </c>
      <c r="I3800" t="s">
        <v>81</v>
      </c>
      <c r="J3800" t="s">
        <v>90</v>
      </c>
      <c r="K3800" t="s">
        <v>38</v>
      </c>
      <c r="L3800" t="s">
        <v>129</v>
      </c>
      <c r="M3800" t="s">
        <v>92</v>
      </c>
      <c r="N3800" s="11" t="s">
        <v>84</v>
      </c>
      <c r="O3800" s="11" t="s">
        <v>2274</v>
      </c>
      <c r="P3800">
        <v>0</v>
      </c>
      <c r="Q3800">
        <v>1</v>
      </c>
      <c r="R3800">
        <v>0</v>
      </c>
      <c r="S3800">
        <v>13.5</v>
      </c>
      <c r="T3800">
        <v>-13.5</v>
      </c>
    </row>
    <row r="3801" spans="1:20" x14ac:dyDescent="0.25">
      <c r="A3801" t="s">
        <v>75</v>
      </c>
      <c r="B3801" t="s">
        <v>1044</v>
      </c>
      <c r="C3801" t="s">
        <v>23</v>
      </c>
      <c r="D3801" t="s">
        <v>1045</v>
      </c>
      <c r="E3801" t="s">
        <v>327</v>
      </c>
      <c r="F3801">
        <v>97045</v>
      </c>
      <c r="G3801" t="s">
        <v>1009</v>
      </c>
      <c r="H3801" t="s">
        <v>80</v>
      </c>
      <c r="I3801" t="s">
        <v>81</v>
      </c>
      <c r="J3801" t="s">
        <v>82</v>
      </c>
      <c r="K3801" t="s">
        <v>42</v>
      </c>
      <c r="L3801" t="s">
        <v>91</v>
      </c>
      <c r="M3801" t="s">
        <v>83</v>
      </c>
      <c r="N3801" s="11" t="s">
        <v>84</v>
      </c>
      <c r="O3801" s="11" t="s">
        <v>2274</v>
      </c>
      <c r="P3801">
        <v>-1</v>
      </c>
      <c r="Q3801">
        <v>0</v>
      </c>
      <c r="R3801">
        <v>119.65</v>
      </c>
      <c r="S3801">
        <v>0</v>
      </c>
      <c r="T3801">
        <v>119.65</v>
      </c>
    </row>
    <row r="3802" spans="1:20" x14ac:dyDescent="0.25">
      <c r="A3802" t="s">
        <v>75</v>
      </c>
      <c r="B3802" t="s">
        <v>157</v>
      </c>
      <c r="C3802" t="s">
        <v>21</v>
      </c>
      <c r="D3802" t="s">
        <v>158</v>
      </c>
      <c r="E3802" t="s">
        <v>159</v>
      </c>
      <c r="F3802">
        <v>66205</v>
      </c>
      <c r="G3802" t="s">
        <v>718</v>
      </c>
      <c r="H3802" t="s">
        <v>80</v>
      </c>
      <c r="I3802" t="s">
        <v>81</v>
      </c>
      <c r="J3802" t="s">
        <v>82</v>
      </c>
      <c r="K3802" t="s">
        <v>53</v>
      </c>
      <c r="L3802" t="s">
        <v>248</v>
      </c>
      <c r="M3802" t="s">
        <v>83</v>
      </c>
      <c r="N3802" s="11" t="s">
        <v>84</v>
      </c>
      <c r="O3802" s="11" t="s">
        <v>2274</v>
      </c>
      <c r="P3802">
        <v>-3</v>
      </c>
      <c r="Q3802">
        <v>0</v>
      </c>
      <c r="R3802">
        <v>15.3</v>
      </c>
      <c r="S3802">
        <v>0</v>
      </c>
      <c r="T3802">
        <v>15.3</v>
      </c>
    </row>
    <row r="3803" spans="1:20" x14ac:dyDescent="0.25">
      <c r="A3803" t="s">
        <v>75</v>
      </c>
      <c r="B3803" t="s">
        <v>203</v>
      </c>
      <c r="C3803" t="s">
        <v>22</v>
      </c>
      <c r="D3803" t="s">
        <v>204</v>
      </c>
      <c r="E3803" t="s">
        <v>78</v>
      </c>
      <c r="F3803">
        <v>18436</v>
      </c>
      <c r="G3803" t="s">
        <v>1895</v>
      </c>
      <c r="H3803" t="s">
        <v>80</v>
      </c>
      <c r="I3803" t="s">
        <v>81</v>
      </c>
      <c r="J3803" t="s">
        <v>82</v>
      </c>
      <c r="K3803" t="s">
        <v>42</v>
      </c>
      <c r="L3803" t="s">
        <v>91</v>
      </c>
      <c r="M3803" t="s">
        <v>83</v>
      </c>
      <c r="N3803" s="11" t="s">
        <v>84</v>
      </c>
      <c r="O3803" s="11" t="s">
        <v>2274</v>
      </c>
      <c r="P3803">
        <v>-2</v>
      </c>
      <c r="Q3803">
        <v>0</v>
      </c>
      <c r="R3803">
        <v>13.1</v>
      </c>
      <c r="S3803">
        <v>0</v>
      </c>
      <c r="T3803">
        <v>13.1</v>
      </c>
    </row>
    <row r="3804" spans="1:20" x14ac:dyDescent="0.25">
      <c r="A3804" t="s">
        <v>75</v>
      </c>
      <c r="B3804" t="s">
        <v>351</v>
      </c>
      <c r="C3804" t="s">
        <v>22</v>
      </c>
      <c r="D3804" t="s">
        <v>190</v>
      </c>
      <c r="E3804" t="s">
        <v>137</v>
      </c>
      <c r="F3804">
        <v>24018</v>
      </c>
      <c r="G3804" t="s">
        <v>875</v>
      </c>
      <c r="H3804" t="s">
        <v>80</v>
      </c>
      <c r="I3804" t="s">
        <v>81</v>
      </c>
      <c r="J3804" t="s">
        <v>82</v>
      </c>
      <c r="K3804" t="s">
        <v>38</v>
      </c>
      <c r="L3804" t="s">
        <v>129</v>
      </c>
      <c r="M3804" t="s">
        <v>83</v>
      </c>
      <c r="N3804" s="11" t="s">
        <v>84</v>
      </c>
      <c r="O3804" s="11" t="s">
        <v>2274</v>
      </c>
      <c r="P3804">
        <v>-1</v>
      </c>
      <c r="Q3804">
        <v>0</v>
      </c>
      <c r="R3804">
        <v>77.55</v>
      </c>
      <c r="S3804">
        <v>0</v>
      </c>
      <c r="T3804">
        <v>77.55</v>
      </c>
    </row>
    <row r="3805" spans="1:20" x14ac:dyDescent="0.25">
      <c r="A3805" t="s">
        <v>75</v>
      </c>
      <c r="B3805" t="s">
        <v>1403</v>
      </c>
      <c r="C3805" t="s">
        <v>27</v>
      </c>
      <c r="D3805" t="s">
        <v>1361</v>
      </c>
      <c r="E3805" t="s">
        <v>114</v>
      </c>
      <c r="F3805">
        <v>34293</v>
      </c>
      <c r="G3805" t="s">
        <v>2032</v>
      </c>
      <c r="H3805" t="s">
        <v>80</v>
      </c>
      <c r="I3805" t="s">
        <v>164</v>
      </c>
      <c r="J3805" t="s">
        <v>82</v>
      </c>
      <c r="K3805" t="s">
        <v>42</v>
      </c>
      <c r="L3805" t="s">
        <v>91</v>
      </c>
      <c r="M3805" t="s">
        <v>83</v>
      </c>
      <c r="N3805" s="11" t="s">
        <v>84</v>
      </c>
      <c r="O3805" s="11" t="s">
        <v>2274</v>
      </c>
      <c r="P3805">
        <v>-9</v>
      </c>
      <c r="Q3805">
        <v>0</v>
      </c>
      <c r="R3805">
        <v>182.25</v>
      </c>
      <c r="S3805">
        <v>0</v>
      </c>
      <c r="T3805">
        <v>182.25</v>
      </c>
    </row>
    <row r="3806" spans="1:20" x14ac:dyDescent="0.25">
      <c r="A3806" t="s">
        <v>75</v>
      </c>
      <c r="B3806" t="s">
        <v>167</v>
      </c>
      <c r="C3806" t="s">
        <v>28</v>
      </c>
      <c r="D3806" t="s">
        <v>168</v>
      </c>
      <c r="E3806" t="s">
        <v>95</v>
      </c>
      <c r="F3806">
        <v>80550</v>
      </c>
      <c r="G3806" t="s">
        <v>1865</v>
      </c>
      <c r="H3806" t="s">
        <v>80</v>
      </c>
      <c r="I3806" t="s">
        <v>81</v>
      </c>
      <c r="J3806" t="s">
        <v>90</v>
      </c>
      <c r="K3806" t="s">
        <v>53</v>
      </c>
      <c r="L3806" t="s">
        <v>193</v>
      </c>
      <c r="M3806" t="s">
        <v>92</v>
      </c>
      <c r="N3806" s="11" t="s">
        <v>84</v>
      </c>
      <c r="O3806" s="11" t="s">
        <v>2274</v>
      </c>
      <c r="P3806">
        <v>0</v>
      </c>
      <c r="Q3806">
        <v>1</v>
      </c>
      <c r="R3806">
        <v>0</v>
      </c>
      <c r="S3806">
        <v>66.48</v>
      </c>
      <c r="T3806">
        <v>-66.48</v>
      </c>
    </row>
    <row r="3807" spans="1:20" x14ac:dyDescent="0.25">
      <c r="A3807" t="s">
        <v>75</v>
      </c>
      <c r="B3807" t="s">
        <v>682</v>
      </c>
      <c r="C3807" t="s">
        <v>29</v>
      </c>
      <c r="D3807" t="s">
        <v>683</v>
      </c>
      <c r="E3807" t="s">
        <v>87</v>
      </c>
      <c r="F3807">
        <v>44118</v>
      </c>
      <c r="G3807" t="s">
        <v>324</v>
      </c>
      <c r="H3807" t="s">
        <v>80</v>
      </c>
      <c r="I3807" t="s">
        <v>81</v>
      </c>
      <c r="J3807" t="s">
        <v>90</v>
      </c>
      <c r="K3807" t="s">
        <v>36</v>
      </c>
      <c r="L3807" t="s">
        <v>36</v>
      </c>
      <c r="M3807" t="s">
        <v>92</v>
      </c>
      <c r="N3807" s="11" t="s">
        <v>84</v>
      </c>
      <c r="O3807" s="11" t="s">
        <v>2274</v>
      </c>
      <c r="P3807">
        <v>0</v>
      </c>
      <c r="Q3807">
        <v>11</v>
      </c>
      <c r="R3807">
        <v>0</v>
      </c>
      <c r="S3807">
        <v>989.55</v>
      </c>
      <c r="T3807">
        <v>-989.55</v>
      </c>
    </row>
    <row r="3808" spans="1:20" x14ac:dyDescent="0.25">
      <c r="A3808" t="s">
        <v>75</v>
      </c>
      <c r="B3808" t="s">
        <v>153</v>
      </c>
      <c r="C3808" t="s">
        <v>19</v>
      </c>
      <c r="D3808" t="s">
        <v>154</v>
      </c>
      <c r="E3808" t="s">
        <v>155</v>
      </c>
      <c r="F3808">
        <v>89148</v>
      </c>
      <c r="G3808" t="s">
        <v>96</v>
      </c>
      <c r="H3808" t="s">
        <v>80</v>
      </c>
      <c r="I3808" t="s">
        <v>281</v>
      </c>
      <c r="J3808" t="s">
        <v>90</v>
      </c>
      <c r="K3808" t="s">
        <v>42</v>
      </c>
      <c r="L3808" t="s">
        <v>97</v>
      </c>
      <c r="M3808" t="s">
        <v>92</v>
      </c>
      <c r="N3808" s="11" t="s">
        <v>84</v>
      </c>
      <c r="O3808" s="11" t="s">
        <v>2274</v>
      </c>
      <c r="P3808">
        <v>0</v>
      </c>
      <c r="Q3808">
        <v>693</v>
      </c>
      <c r="R3808">
        <v>0</v>
      </c>
      <c r="S3808">
        <v>1060.29</v>
      </c>
      <c r="T3808">
        <v>-1060.29</v>
      </c>
    </row>
    <row r="3809" spans="1:20" x14ac:dyDescent="0.25">
      <c r="A3809" t="s">
        <v>75</v>
      </c>
      <c r="B3809" t="s">
        <v>203</v>
      </c>
      <c r="C3809" t="s">
        <v>22</v>
      </c>
      <c r="D3809" t="s">
        <v>204</v>
      </c>
      <c r="E3809" t="s">
        <v>78</v>
      </c>
      <c r="F3809">
        <v>18436</v>
      </c>
      <c r="G3809" t="s">
        <v>156</v>
      </c>
      <c r="H3809" t="s">
        <v>80</v>
      </c>
      <c r="I3809" t="s">
        <v>81</v>
      </c>
      <c r="J3809" t="s">
        <v>90</v>
      </c>
      <c r="K3809" t="s">
        <v>38</v>
      </c>
      <c r="L3809" t="s">
        <v>111</v>
      </c>
      <c r="M3809" t="s">
        <v>92</v>
      </c>
      <c r="N3809" s="11" t="s">
        <v>84</v>
      </c>
      <c r="O3809" s="11" t="s">
        <v>2274</v>
      </c>
      <c r="P3809">
        <v>0</v>
      </c>
      <c r="Q3809">
        <v>2</v>
      </c>
      <c r="R3809">
        <v>0</v>
      </c>
      <c r="S3809">
        <v>384.04</v>
      </c>
      <c r="T3809">
        <v>-384.04</v>
      </c>
    </row>
    <row r="3810" spans="1:20" x14ac:dyDescent="0.25">
      <c r="A3810" t="s">
        <v>75</v>
      </c>
      <c r="B3810" t="s">
        <v>1248</v>
      </c>
      <c r="C3810" t="s">
        <v>20</v>
      </c>
      <c r="D3810" t="s">
        <v>126</v>
      </c>
      <c r="E3810" t="s">
        <v>186</v>
      </c>
      <c r="F3810">
        <v>13204</v>
      </c>
      <c r="G3810" t="s">
        <v>110</v>
      </c>
      <c r="H3810" t="s">
        <v>80</v>
      </c>
      <c r="I3810" t="s">
        <v>81</v>
      </c>
      <c r="J3810" t="s">
        <v>90</v>
      </c>
      <c r="K3810" t="s">
        <v>38</v>
      </c>
      <c r="L3810" t="s">
        <v>111</v>
      </c>
      <c r="M3810" t="s">
        <v>92</v>
      </c>
      <c r="N3810" s="11" t="s">
        <v>84</v>
      </c>
      <c r="O3810" s="11" t="s">
        <v>2274</v>
      </c>
      <c r="P3810">
        <v>0</v>
      </c>
      <c r="Q3810">
        <v>2</v>
      </c>
      <c r="R3810">
        <v>0</v>
      </c>
      <c r="S3810">
        <v>232.8</v>
      </c>
      <c r="T3810">
        <v>-232.8</v>
      </c>
    </row>
    <row r="3811" spans="1:20" x14ac:dyDescent="0.25">
      <c r="A3811" t="s">
        <v>75</v>
      </c>
      <c r="B3811" t="s">
        <v>272</v>
      </c>
      <c r="C3811" t="s">
        <v>27</v>
      </c>
      <c r="D3811" t="s">
        <v>273</v>
      </c>
      <c r="E3811" t="s">
        <v>114</v>
      </c>
      <c r="F3811">
        <v>33909</v>
      </c>
      <c r="G3811" t="s">
        <v>1896</v>
      </c>
      <c r="H3811" t="s">
        <v>80</v>
      </c>
      <c r="I3811" t="s">
        <v>81</v>
      </c>
      <c r="J3811" t="s">
        <v>90</v>
      </c>
      <c r="K3811" t="s">
        <v>42</v>
      </c>
      <c r="L3811" t="s">
        <v>91</v>
      </c>
      <c r="M3811" t="s">
        <v>188</v>
      </c>
      <c r="N3811" s="11" t="s">
        <v>84</v>
      </c>
      <c r="O3811" s="11" t="s">
        <v>2274</v>
      </c>
      <c r="P3811">
        <v>0</v>
      </c>
      <c r="Q3811">
        <v>3</v>
      </c>
      <c r="R3811">
        <v>0</v>
      </c>
      <c r="S3811">
        <v>33.75</v>
      </c>
      <c r="T3811">
        <v>-33.75</v>
      </c>
    </row>
    <row r="3812" spans="1:20" x14ac:dyDescent="0.25">
      <c r="A3812" t="s">
        <v>75</v>
      </c>
      <c r="B3812" t="s">
        <v>331</v>
      </c>
      <c r="C3812" t="s">
        <v>18</v>
      </c>
      <c r="D3812" t="s">
        <v>332</v>
      </c>
      <c r="E3812" t="s">
        <v>333</v>
      </c>
      <c r="F3812">
        <v>72405</v>
      </c>
      <c r="G3812" t="s">
        <v>1022</v>
      </c>
      <c r="H3812" t="s">
        <v>80</v>
      </c>
      <c r="I3812" t="s">
        <v>81</v>
      </c>
      <c r="J3812" t="s">
        <v>90</v>
      </c>
      <c r="K3812" t="s">
        <v>42</v>
      </c>
      <c r="L3812" t="s">
        <v>91</v>
      </c>
      <c r="M3812" t="s">
        <v>92</v>
      </c>
      <c r="N3812" s="11" t="s">
        <v>84</v>
      </c>
      <c r="O3812" s="11" t="s">
        <v>2274</v>
      </c>
      <c r="P3812">
        <v>0</v>
      </c>
      <c r="Q3812">
        <v>46</v>
      </c>
      <c r="R3812">
        <v>0</v>
      </c>
      <c r="S3812">
        <v>76.819999999999993</v>
      </c>
      <c r="T3812">
        <v>-76.819999999999993</v>
      </c>
    </row>
    <row r="3813" spans="1:20" x14ac:dyDescent="0.25">
      <c r="A3813" t="s">
        <v>75</v>
      </c>
      <c r="B3813" t="s">
        <v>1180</v>
      </c>
      <c r="C3813" t="s">
        <v>27</v>
      </c>
      <c r="D3813" t="s">
        <v>1181</v>
      </c>
      <c r="E3813" t="s">
        <v>114</v>
      </c>
      <c r="F3813">
        <v>34243</v>
      </c>
      <c r="G3813" t="s">
        <v>906</v>
      </c>
      <c r="H3813" t="s">
        <v>80</v>
      </c>
      <c r="I3813" t="s">
        <v>281</v>
      </c>
      <c r="J3813" t="s">
        <v>90</v>
      </c>
      <c r="K3813" t="s">
        <v>42</v>
      </c>
      <c r="L3813" t="s">
        <v>91</v>
      </c>
      <c r="M3813" t="s">
        <v>92</v>
      </c>
      <c r="N3813" s="11" t="s">
        <v>84</v>
      </c>
      <c r="O3813" s="11" t="s">
        <v>2274</v>
      </c>
      <c r="P3813">
        <v>0</v>
      </c>
      <c r="Q3813">
        <v>6</v>
      </c>
      <c r="R3813">
        <v>0</v>
      </c>
      <c r="S3813">
        <v>8.34</v>
      </c>
      <c r="T3813">
        <v>-8.34</v>
      </c>
    </row>
    <row r="3814" spans="1:20" x14ac:dyDescent="0.25">
      <c r="A3814" t="s">
        <v>75</v>
      </c>
      <c r="B3814" t="s">
        <v>533</v>
      </c>
      <c r="C3814" t="s">
        <v>28</v>
      </c>
      <c r="D3814" t="s">
        <v>534</v>
      </c>
      <c r="E3814" t="s">
        <v>295</v>
      </c>
      <c r="F3814">
        <v>84065</v>
      </c>
      <c r="G3814" t="s">
        <v>457</v>
      </c>
      <c r="H3814" t="s">
        <v>80</v>
      </c>
      <c r="I3814" t="s">
        <v>81</v>
      </c>
      <c r="J3814" t="s">
        <v>90</v>
      </c>
      <c r="K3814" t="s">
        <v>42</v>
      </c>
      <c r="L3814" t="s">
        <v>91</v>
      </c>
      <c r="M3814" t="s">
        <v>188</v>
      </c>
      <c r="N3814" s="11" t="s">
        <v>84</v>
      </c>
      <c r="O3814" s="11" t="s">
        <v>2274</v>
      </c>
      <c r="P3814">
        <v>0</v>
      </c>
      <c r="Q3814">
        <v>7</v>
      </c>
      <c r="R3814">
        <v>0</v>
      </c>
      <c r="S3814">
        <v>118.3</v>
      </c>
      <c r="T3814">
        <v>-118.3</v>
      </c>
    </row>
    <row r="3815" spans="1:20" x14ac:dyDescent="0.25">
      <c r="A3815" t="s">
        <v>75</v>
      </c>
      <c r="B3815" t="s">
        <v>588</v>
      </c>
      <c r="C3815" t="s">
        <v>21</v>
      </c>
      <c r="D3815" t="s">
        <v>589</v>
      </c>
      <c r="E3815" t="s">
        <v>159</v>
      </c>
      <c r="F3815">
        <v>66227</v>
      </c>
      <c r="G3815" t="s">
        <v>1897</v>
      </c>
      <c r="H3815" t="s">
        <v>80</v>
      </c>
      <c r="I3815" t="s">
        <v>81</v>
      </c>
      <c r="J3815" t="s">
        <v>365</v>
      </c>
      <c r="K3815" t="s">
        <v>47</v>
      </c>
      <c r="L3815" t="s">
        <v>509</v>
      </c>
      <c r="M3815" t="s">
        <v>229</v>
      </c>
      <c r="N3815" s="11" t="s">
        <v>84</v>
      </c>
      <c r="O3815" s="11" t="s">
        <v>2274</v>
      </c>
      <c r="P3815">
        <v>-6</v>
      </c>
      <c r="Q3815">
        <v>0</v>
      </c>
      <c r="R3815">
        <v>147.6</v>
      </c>
      <c r="S3815">
        <v>0</v>
      </c>
      <c r="T3815">
        <v>147.6</v>
      </c>
    </row>
    <row r="3816" spans="1:20" x14ac:dyDescent="0.25">
      <c r="A3816" t="s">
        <v>75</v>
      </c>
      <c r="B3816" t="s">
        <v>665</v>
      </c>
      <c r="C3816" t="s">
        <v>21</v>
      </c>
      <c r="D3816" t="s">
        <v>1153</v>
      </c>
      <c r="E3816" t="s">
        <v>235</v>
      </c>
      <c r="F3816">
        <v>63701</v>
      </c>
      <c r="G3816" t="s">
        <v>667</v>
      </c>
      <c r="H3816" t="s">
        <v>80</v>
      </c>
      <c r="I3816" t="s">
        <v>81</v>
      </c>
      <c r="J3816" t="s">
        <v>82</v>
      </c>
      <c r="K3816" t="s">
        <v>42</v>
      </c>
      <c r="L3816" t="s">
        <v>91</v>
      </c>
      <c r="M3816" t="s">
        <v>83</v>
      </c>
      <c r="N3816" s="11" t="s">
        <v>84</v>
      </c>
      <c r="O3816" s="11" t="s">
        <v>2274</v>
      </c>
      <c r="P3816">
        <v>-20</v>
      </c>
      <c r="Q3816">
        <v>0</v>
      </c>
      <c r="R3816">
        <v>792.2</v>
      </c>
      <c r="S3816">
        <v>0</v>
      </c>
      <c r="T3816">
        <v>792.2</v>
      </c>
    </row>
    <row r="3817" spans="1:20" x14ac:dyDescent="0.25">
      <c r="A3817" t="s">
        <v>75</v>
      </c>
      <c r="B3817" t="s">
        <v>682</v>
      </c>
      <c r="C3817" t="s">
        <v>29</v>
      </c>
      <c r="D3817" t="s">
        <v>683</v>
      </c>
      <c r="E3817" t="s">
        <v>87</v>
      </c>
      <c r="F3817">
        <v>44114</v>
      </c>
      <c r="G3817" t="s">
        <v>398</v>
      </c>
      <c r="H3817" t="s">
        <v>80</v>
      </c>
      <c r="I3817" t="s">
        <v>81</v>
      </c>
      <c r="J3817" t="s">
        <v>82</v>
      </c>
      <c r="K3817" t="s">
        <v>38</v>
      </c>
      <c r="L3817" t="s">
        <v>111</v>
      </c>
      <c r="M3817" t="s">
        <v>83</v>
      </c>
      <c r="N3817" s="11" t="s">
        <v>84</v>
      </c>
      <c r="O3817" s="11" t="s">
        <v>2274</v>
      </c>
      <c r="P3817">
        <v>-4</v>
      </c>
      <c r="Q3817">
        <v>0</v>
      </c>
      <c r="R3817">
        <v>337.6</v>
      </c>
      <c r="S3817">
        <v>0</v>
      </c>
      <c r="T3817">
        <v>337.6</v>
      </c>
    </row>
    <row r="3818" spans="1:20" x14ac:dyDescent="0.25">
      <c r="A3818" t="s">
        <v>75</v>
      </c>
      <c r="B3818" t="s">
        <v>212</v>
      </c>
      <c r="C3818" t="s">
        <v>25</v>
      </c>
      <c r="D3818" t="s">
        <v>213</v>
      </c>
      <c r="E3818" t="s">
        <v>186</v>
      </c>
      <c r="F3818">
        <v>11803</v>
      </c>
      <c r="G3818" t="s">
        <v>143</v>
      </c>
      <c r="H3818" t="s">
        <v>80</v>
      </c>
      <c r="I3818" t="s">
        <v>81</v>
      </c>
      <c r="J3818" t="s">
        <v>82</v>
      </c>
      <c r="K3818" t="s">
        <v>44</v>
      </c>
      <c r="L3818" t="s">
        <v>144</v>
      </c>
      <c r="M3818" t="s">
        <v>83</v>
      </c>
      <c r="N3818" s="11" t="s">
        <v>84</v>
      </c>
      <c r="O3818" s="11" t="s">
        <v>2274</v>
      </c>
      <c r="P3818">
        <v>-4</v>
      </c>
      <c r="Q3818">
        <v>0</v>
      </c>
      <c r="R3818">
        <v>41.8</v>
      </c>
      <c r="S3818">
        <v>0</v>
      </c>
      <c r="T3818">
        <v>41.8</v>
      </c>
    </row>
    <row r="3819" spans="1:20" x14ac:dyDescent="0.25">
      <c r="A3819" t="s">
        <v>75</v>
      </c>
      <c r="B3819" t="s">
        <v>410</v>
      </c>
      <c r="C3819" t="s">
        <v>18</v>
      </c>
      <c r="D3819" t="s">
        <v>363</v>
      </c>
      <c r="E3819" t="s">
        <v>191</v>
      </c>
      <c r="F3819">
        <v>78729</v>
      </c>
      <c r="G3819" t="s">
        <v>1898</v>
      </c>
      <c r="H3819" t="s">
        <v>133</v>
      </c>
      <c r="I3819" t="s">
        <v>81</v>
      </c>
      <c r="J3819" t="s">
        <v>90</v>
      </c>
      <c r="K3819" t="s">
        <v>53</v>
      </c>
      <c r="L3819" t="s">
        <v>139</v>
      </c>
      <c r="M3819" t="s">
        <v>229</v>
      </c>
      <c r="N3819" s="11" t="s">
        <v>84</v>
      </c>
      <c r="O3819" s="11" t="s">
        <v>2274</v>
      </c>
      <c r="P3819">
        <v>0</v>
      </c>
      <c r="Q3819">
        <v>8</v>
      </c>
      <c r="R3819">
        <v>0</v>
      </c>
      <c r="S3819">
        <v>218.8</v>
      </c>
      <c r="T3819">
        <v>-218.8</v>
      </c>
    </row>
    <row r="3820" spans="1:20" x14ac:dyDescent="0.25">
      <c r="A3820" t="s">
        <v>75</v>
      </c>
      <c r="B3820" t="s">
        <v>1459</v>
      </c>
      <c r="C3820" t="s">
        <v>28</v>
      </c>
      <c r="D3820" t="s">
        <v>1460</v>
      </c>
      <c r="E3820" t="s">
        <v>95</v>
      </c>
      <c r="F3820">
        <v>80917</v>
      </c>
      <c r="G3820" t="s">
        <v>1899</v>
      </c>
      <c r="H3820" t="s">
        <v>80</v>
      </c>
      <c r="I3820" t="s">
        <v>281</v>
      </c>
      <c r="J3820" t="s">
        <v>90</v>
      </c>
      <c r="K3820" t="s">
        <v>53</v>
      </c>
      <c r="L3820" t="s">
        <v>675</v>
      </c>
      <c r="M3820" t="s">
        <v>92</v>
      </c>
      <c r="N3820" s="11" t="s">
        <v>84</v>
      </c>
      <c r="O3820" s="11" t="s">
        <v>2274</v>
      </c>
      <c r="P3820">
        <v>0</v>
      </c>
      <c r="Q3820">
        <v>3</v>
      </c>
      <c r="R3820">
        <v>0</v>
      </c>
      <c r="S3820">
        <v>384.09</v>
      </c>
      <c r="T3820">
        <v>-384.09</v>
      </c>
    </row>
    <row r="3821" spans="1:20" x14ac:dyDescent="0.25">
      <c r="A3821" t="s">
        <v>75</v>
      </c>
      <c r="B3821" t="s">
        <v>212</v>
      </c>
      <c r="C3821" t="s">
        <v>25</v>
      </c>
      <c r="D3821" t="s">
        <v>213</v>
      </c>
      <c r="E3821" t="s">
        <v>186</v>
      </c>
      <c r="F3821">
        <v>11803</v>
      </c>
      <c r="G3821" t="s">
        <v>173</v>
      </c>
      <c r="H3821" t="s">
        <v>80</v>
      </c>
      <c r="I3821" t="s">
        <v>81</v>
      </c>
      <c r="J3821" t="s">
        <v>82</v>
      </c>
      <c r="K3821" t="s">
        <v>36</v>
      </c>
      <c r="L3821" t="s">
        <v>36</v>
      </c>
      <c r="M3821" t="s">
        <v>83</v>
      </c>
      <c r="N3821" s="11" t="s">
        <v>84</v>
      </c>
      <c r="O3821" s="11" t="s">
        <v>2274</v>
      </c>
      <c r="P3821">
        <v>-3</v>
      </c>
      <c r="Q3821">
        <v>0</v>
      </c>
      <c r="R3821">
        <v>280.06</v>
      </c>
      <c r="S3821">
        <v>0</v>
      </c>
      <c r="T3821">
        <v>280.06</v>
      </c>
    </row>
    <row r="3822" spans="1:20" x14ac:dyDescent="0.25">
      <c r="A3822" t="s">
        <v>75</v>
      </c>
      <c r="B3822" t="s">
        <v>612</v>
      </c>
      <c r="C3822" t="s">
        <v>29</v>
      </c>
      <c r="D3822" t="s">
        <v>613</v>
      </c>
      <c r="E3822" t="s">
        <v>142</v>
      </c>
      <c r="F3822">
        <v>48084</v>
      </c>
      <c r="G3822" t="s">
        <v>757</v>
      </c>
      <c r="H3822" t="s">
        <v>80</v>
      </c>
      <c r="I3822" t="s">
        <v>81</v>
      </c>
      <c r="J3822" t="s">
        <v>82</v>
      </c>
      <c r="K3822" t="s">
        <v>53</v>
      </c>
      <c r="L3822" t="s">
        <v>228</v>
      </c>
      <c r="M3822" t="s">
        <v>83</v>
      </c>
      <c r="N3822" s="11" t="s">
        <v>84</v>
      </c>
      <c r="O3822" s="11" t="s">
        <v>2274</v>
      </c>
      <c r="P3822">
        <v>-4</v>
      </c>
      <c r="Q3822">
        <v>0</v>
      </c>
      <c r="R3822">
        <v>319.95999999999998</v>
      </c>
      <c r="S3822">
        <v>0</v>
      </c>
      <c r="T3822">
        <v>319.95999999999998</v>
      </c>
    </row>
    <row r="3823" spans="1:20" x14ac:dyDescent="0.25">
      <c r="A3823" t="s">
        <v>75</v>
      </c>
      <c r="B3823" t="s">
        <v>1028</v>
      </c>
      <c r="C3823" t="s">
        <v>28</v>
      </c>
      <c r="D3823" t="s">
        <v>1029</v>
      </c>
      <c r="E3823" t="s">
        <v>95</v>
      </c>
      <c r="F3823">
        <v>81621</v>
      </c>
      <c r="G3823" t="s">
        <v>1500</v>
      </c>
      <c r="H3823" t="s">
        <v>80</v>
      </c>
      <c r="I3823" t="s">
        <v>81</v>
      </c>
      <c r="J3823" t="s">
        <v>365</v>
      </c>
      <c r="K3823" t="s">
        <v>47</v>
      </c>
      <c r="L3823" t="s">
        <v>509</v>
      </c>
      <c r="M3823" t="s">
        <v>229</v>
      </c>
      <c r="N3823" s="11" t="s">
        <v>84</v>
      </c>
      <c r="O3823" s="11" t="s">
        <v>2274</v>
      </c>
      <c r="P3823">
        <v>-2</v>
      </c>
      <c r="Q3823">
        <v>0</v>
      </c>
      <c r="R3823">
        <v>47.5</v>
      </c>
      <c r="S3823">
        <v>0</v>
      </c>
      <c r="T3823">
        <v>47.5</v>
      </c>
    </row>
    <row r="3824" spans="1:20" x14ac:dyDescent="0.25">
      <c r="A3824" t="s">
        <v>75</v>
      </c>
      <c r="B3824" t="s">
        <v>313</v>
      </c>
      <c r="C3824" t="s">
        <v>27</v>
      </c>
      <c r="D3824" t="s">
        <v>314</v>
      </c>
      <c r="E3824" t="s">
        <v>114</v>
      </c>
      <c r="F3824">
        <v>33884</v>
      </c>
      <c r="G3824" t="s">
        <v>692</v>
      </c>
      <c r="H3824" t="s">
        <v>80</v>
      </c>
      <c r="I3824" t="s">
        <v>281</v>
      </c>
      <c r="J3824" t="s">
        <v>82</v>
      </c>
      <c r="K3824" t="s">
        <v>42</v>
      </c>
      <c r="L3824" t="s">
        <v>97</v>
      </c>
      <c r="M3824" t="s">
        <v>83</v>
      </c>
      <c r="N3824" s="11" t="s">
        <v>84</v>
      </c>
      <c r="O3824" s="11" t="s">
        <v>2274</v>
      </c>
      <c r="P3824">
        <v>-36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75</v>
      </c>
      <c r="B3825" t="s">
        <v>360</v>
      </c>
      <c r="C3825" t="s">
        <v>26</v>
      </c>
      <c r="D3825" t="s">
        <v>361</v>
      </c>
      <c r="E3825" t="s">
        <v>105</v>
      </c>
      <c r="F3825">
        <v>29601</v>
      </c>
      <c r="G3825" t="s">
        <v>1683</v>
      </c>
      <c r="H3825" t="s">
        <v>80</v>
      </c>
      <c r="I3825" t="s">
        <v>281</v>
      </c>
      <c r="J3825" t="s">
        <v>90</v>
      </c>
      <c r="K3825" t="s">
        <v>42</v>
      </c>
      <c r="L3825" t="s">
        <v>91</v>
      </c>
      <c r="M3825" t="s">
        <v>92</v>
      </c>
      <c r="N3825" s="11" t="s">
        <v>84</v>
      </c>
      <c r="O3825" s="11" t="s">
        <v>2274</v>
      </c>
      <c r="P3825">
        <v>0</v>
      </c>
      <c r="Q3825">
        <v>4</v>
      </c>
      <c r="R3825">
        <v>0</v>
      </c>
      <c r="S3825">
        <v>12.44</v>
      </c>
      <c r="T3825">
        <v>-12.44</v>
      </c>
    </row>
    <row r="3826" spans="1:20" x14ac:dyDescent="0.25">
      <c r="A3826" t="s">
        <v>75</v>
      </c>
      <c r="B3826" t="s">
        <v>1900</v>
      </c>
      <c r="C3826" t="s">
        <v>27</v>
      </c>
      <c r="D3826" t="s">
        <v>1901</v>
      </c>
      <c r="E3826" t="s">
        <v>114</v>
      </c>
      <c r="F3826">
        <v>34614</v>
      </c>
      <c r="G3826" t="s">
        <v>1367</v>
      </c>
      <c r="H3826" t="s">
        <v>80</v>
      </c>
      <c r="I3826" t="s">
        <v>81</v>
      </c>
      <c r="J3826" t="s">
        <v>90</v>
      </c>
      <c r="K3826" t="s">
        <v>41</v>
      </c>
      <c r="L3826" t="s">
        <v>1368</v>
      </c>
      <c r="M3826" t="s">
        <v>92</v>
      </c>
      <c r="N3826" s="11" t="s">
        <v>84</v>
      </c>
      <c r="O3826" s="11" t="s">
        <v>2274</v>
      </c>
      <c r="P3826">
        <v>6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t="s">
        <v>75</v>
      </c>
      <c r="B3827" t="s">
        <v>258</v>
      </c>
      <c r="C3827" t="s">
        <v>28</v>
      </c>
      <c r="D3827" t="s">
        <v>259</v>
      </c>
      <c r="E3827" t="s">
        <v>95</v>
      </c>
      <c r="F3827">
        <v>80222</v>
      </c>
      <c r="G3827" t="s">
        <v>1902</v>
      </c>
      <c r="H3827" t="s">
        <v>80</v>
      </c>
      <c r="I3827" t="s">
        <v>81</v>
      </c>
      <c r="J3827" t="s">
        <v>82</v>
      </c>
      <c r="K3827" t="s">
        <v>44</v>
      </c>
      <c r="L3827" t="s">
        <v>149</v>
      </c>
      <c r="M3827" t="s">
        <v>83</v>
      </c>
      <c r="N3827" s="11" t="s">
        <v>84</v>
      </c>
      <c r="O3827" s="11" t="s">
        <v>2274</v>
      </c>
      <c r="P3827">
        <v>-2</v>
      </c>
      <c r="Q3827">
        <v>0</v>
      </c>
      <c r="R3827">
        <v>23.8</v>
      </c>
      <c r="S3827">
        <v>0</v>
      </c>
      <c r="T3827">
        <v>23.8</v>
      </c>
    </row>
    <row r="3828" spans="1:20" x14ac:dyDescent="0.25">
      <c r="A3828" t="s">
        <v>75</v>
      </c>
      <c r="B3828" t="s">
        <v>251</v>
      </c>
      <c r="C3828" t="s">
        <v>27</v>
      </c>
      <c r="D3828" t="s">
        <v>252</v>
      </c>
      <c r="E3828" t="s">
        <v>114</v>
      </c>
      <c r="F3828">
        <v>34135</v>
      </c>
      <c r="G3828" t="s">
        <v>786</v>
      </c>
      <c r="H3828" t="s">
        <v>80</v>
      </c>
      <c r="I3828" t="s">
        <v>281</v>
      </c>
      <c r="J3828" t="s">
        <v>82</v>
      </c>
      <c r="K3828" t="s">
        <v>42</v>
      </c>
      <c r="L3828" t="s">
        <v>97</v>
      </c>
      <c r="M3828" t="s">
        <v>83</v>
      </c>
      <c r="N3828" s="11" t="s">
        <v>84</v>
      </c>
      <c r="O3828" s="11" t="s">
        <v>2274</v>
      </c>
      <c r="P3828">
        <v>-193</v>
      </c>
      <c r="Q3828">
        <v>0</v>
      </c>
      <c r="R3828">
        <v>328.1</v>
      </c>
      <c r="S3828">
        <v>0</v>
      </c>
      <c r="T3828">
        <v>328.1</v>
      </c>
    </row>
    <row r="3829" spans="1:20" x14ac:dyDescent="0.25">
      <c r="A3829" t="s">
        <v>75</v>
      </c>
      <c r="B3829" t="s">
        <v>1450</v>
      </c>
      <c r="C3829" t="s">
        <v>27</v>
      </c>
      <c r="D3829" t="s">
        <v>499</v>
      </c>
      <c r="E3829" t="s">
        <v>114</v>
      </c>
      <c r="F3829">
        <v>33179</v>
      </c>
      <c r="G3829" t="s">
        <v>388</v>
      </c>
      <c r="H3829" t="s">
        <v>80</v>
      </c>
      <c r="I3829" t="s">
        <v>81</v>
      </c>
      <c r="J3829" t="s">
        <v>90</v>
      </c>
      <c r="K3829" t="s">
        <v>38</v>
      </c>
      <c r="L3829" t="s">
        <v>111</v>
      </c>
      <c r="M3829" t="s">
        <v>92</v>
      </c>
      <c r="N3829" s="11" t="s">
        <v>84</v>
      </c>
      <c r="O3829" s="11" t="s">
        <v>2274</v>
      </c>
      <c r="P3829">
        <v>0</v>
      </c>
      <c r="Q3829">
        <v>4</v>
      </c>
      <c r="R3829">
        <v>0</v>
      </c>
      <c r="S3829">
        <v>662.2</v>
      </c>
      <c r="T3829">
        <v>-662.2</v>
      </c>
    </row>
    <row r="3830" spans="1:20" x14ac:dyDescent="0.25">
      <c r="A3830" t="s">
        <v>75</v>
      </c>
      <c r="B3830" t="s">
        <v>103</v>
      </c>
      <c r="C3830" t="s">
        <v>26</v>
      </c>
      <c r="D3830" t="s">
        <v>104</v>
      </c>
      <c r="E3830" t="s">
        <v>105</v>
      </c>
      <c r="F3830">
        <v>29420</v>
      </c>
      <c r="G3830" t="s">
        <v>106</v>
      </c>
      <c r="H3830" t="s">
        <v>80</v>
      </c>
      <c r="I3830" t="s">
        <v>164</v>
      </c>
      <c r="J3830" t="s">
        <v>90</v>
      </c>
      <c r="K3830" t="s">
        <v>42</v>
      </c>
      <c r="L3830" t="s">
        <v>91</v>
      </c>
      <c r="M3830" t="s">
        <v>92</v>
      </c>
      <c r="N3830" s="11" t="s">
        <v>84</v>
      </c>
      <c r="O3830" s="11" t="s">
        <v>2274</v>
      </c>
      <c r="P3830">
        <v>0</v>
      </c>
      <c r="Q3830">
        <v>88</v>
      </c>
      <c r="R3830">
        <v>0</v>
      </c>
      <c r="S3830">
        <v>1399</v>
      </c>
      <c r="T3830">
        <v>-1399</v>
      </c>
    </row>
    <row r="3831" spans="1:20" x14ac:dyDescent="0.25">
      <c r="A3831" t="s">
        <v>75</v>
      </c>
      <c r="B3831" t="s">
        <v>934</v>
      </c>
      <c r="C3831" t="s">
        <v>24</v>
      </c>
      <c r="D3831" t="s">
        <v>935</v>
      </c>
      <c r="E3831" t="s">
        <v>936</v>
      </c>
      <c r="F3831">
        <v>57108</v>
      </c>
      <c r="G3831" t="s">
        <v>1401</v>
      </c>
      <c r="H3831" t="s">
        <v>80</v>
      </c>
      <c r="I3831" t="s">
        <v>81</v>
      </c>
      <c r="J3831" t="s">
        <v>82</v>
      </c>
      <c r="K3831" t="s">
        <v>53</v>
      </c>
      <c r="L3831" t="s">
        <v>532</v>
      </c>
      <c r="M3831" t="s">
        <v>83</v>
      </c>
      <c r="N3831" s="11" t="s">
        <v>84</v>
      </c>
      <c r="O3831" s="11" t="s">
        <v>2274</v>
      </c>
      <c r="P3831">
        <v>-27</v>
      </c>
      <c r="Q3831">
        <v>0</v>
      </c>
      <c r="R3831">
        <v>3811.05</v>
      </c>
      <c r="S3831">
        <v>0</v>
      </c>
      <c r="T3831">
        <v>3811.05</v>
      </c>
    </row>
    <row r="3832" spans="1:20" x14ac:dyDescent="0.25">
      <c r="A3832" t="s">
        <v>75</v>
      </c>
      <c r="B3832" t="s">
        <v>301</v>
      </c>
      <c r="C3832" t="s">
        <v>29</v>
      </c>
      <c r="D3832" t="s">
        <v>302</v>
      </c>
      <c r="E3832" t="s">
        <v>87</v>
      </c>
      <c r="F3832">
        <v>45005</v>
      </c>
      <c r="G3832" t="s">
        <v>177</v>
      </c>
      <c r="H3832" t="s">
        <v>80</v>
      </c>
      <c r="I3832" t="s">
        <v>81</v>
      </c>
      <c r="J3832" t="s">
        <v>82</v>
      </c>
      <c r="K3832" t="s">
        <v>42</v>
      </c>
      <c r="L3832" t="s">
        <v>91</v>
      </c>
      <c r="M3832" t="s">
        <v>83</v>
      </c>
      <c r="N3832" s="11" t="s">
        <v>84</v>
      </c>
      <c r="O3832" s="11" t="s">
        <v>2274</v>
      </c>
      <c r="P3832">
        <v>-14</v>
      </c>
      <c r="Q3832">
        <v>0</v>
      </c>
      <c r="R3832">
        <v>4620.3999999999996</v>
      </c>
      <c r="S3832">
        <v>0</v>
      </c>
      <c r="T3832">
        <v>4620.3999999999996</v>
      </c>
    </row>
    <row r="3833" spans="1:20" x14ac:dyDescent="0.25">
      <c r="A3833" t="s">
        <v>75</v>
      </c>
      <c r="B3833" t="s">
        <v>588</v>
      </c>
      <c r="C3833" t="s">
        <v>21</v>
      </c>
      <c r="D3833" t="s">
        <v>589</v>
      </c>
      <c r="E3833" t="s">
        <v>159</v>
      </c>
      <c r="F3833">
        <v>66227</v>
      </c>
      <c r="G3833" t="s">
        <v>1319</v>
      </c>
      <c r="H3833" t="s">
        <v>80</v>
      </c>
      <c r="I3833" t="s">
        <v>81</v>
      </c>
      <c r="J3833" t="s">
        <v>82</v>
      </c>
      <c r="K3833" t="s">
        <v>53</v>
      </c>
      <c r="L3833" t="s">
        <v>139</v>
      </c>
      <c r="M3833" t="s">
        <v>83</v>
      </c>
      <c r="N3833" s="11" t="s">
        <v>84</v>
      </c>
      <c r="O3833" s="11" t="s">
        <v>2274</v>
      </c>
      <c r="P3833">
        <v>-34</v>
      </c>
      <c r="Q3833">
        <v>0</v>
      </c>
      <c r="R3833">
        <v>294.10000000000002</v>
      </c>
      <c r="S3833">
        <v>0</v>
      </c>
      <c r="T3833">
        <v>294.10000000000002</v>
      </c>
    </row>
    <row r="3834" spans="1:20" x14ac:dyDescent="0.25">
      <c r="A3834" t="s">
        <v>75</v>
      </c>
      <c r="B3834" t="s">
        <v>593</v>
      </c>
      <c r="C3834" t="s">
        <v>19</v>
      </c>
      <c r="D3834" t="s">
        <v>268</v>
      </c>
      <c r="E3834" t="s">
        <v>118</v>
      </c>
      <c r="F3834">
        <v>92121</v>
      </c>
      <c r="G3834" t="s">
        <v>746</v>
      </c>
      <c r="H3834" t="s">
        <v>80</v>
      </c>
      <c r="I3834" t="s">
        <v>81</v>
      </c>
      <c r="J3834" t="s">
        <v>82</v>
      </c>
      <c r="K3834" t="s">
        <v>38</v>
      </c>
      <c r="L3834" t="s">
        <v>129</v>
      </c>
      <c r="M3834" t="s">
        <v>83</v>
      </c>
      <c r="N3834" s="11" t="s">
        <v>84</v>
      </c>
      <c r="O3834" s="11" t="s">
        <v>2274</v>
      </c>
      <c r="P3834">
        <v>-1</v>
      </c>
      <c r="Q3834">
        <v>0</v>
      </c>
      <c r="R3834">
        <v>119.8</v>
      </c>
      <c r="S3834">
        <v>0</v>
      </c>
      <c r="T3834">
        <v>119.8</v>
      </c>
    </row>
    <row r="3835" spans="1:20" x14ac:dyDescent="0.25">
      <c r="A3835" t="s">
        <v>75</v>
      </c>
      <c r="B3835" t="s">
        <v>596</v>
      </c>
      <c r="C3835" t="s">
        <v>26</v>
      </c>
      <c r="D3835" t="s">
        <v>597</v>
      </c>
      <c r="E3835" t="s">
        <v>109</v>
      </c>
      <c r="F3835">
        <v>28164</v>
      </c>
      <c r="G3835" t="s">
        <v>514</v>
      </c>
      <c r="H3835" t="s">
        <v>80</v>
      </c>
      <c r="I3835" t="s">
        <v>81</v>
      </c>
      <c r="J3835" t="s">
        <v>82</v>
      </c>
      <c r="K3835" t="s">
        <v>38</v>
      </c>
      <c r="L3835" t="s">
        <v>111</v>
      </c>
      <c r="M3835" t="s">
        <v>83</v>
      </c>
      <c r="N3835" s="11" t="s">
        <v>84</v>
      </c>
      <c r="O3835" s="11" t="s">
        <v>2274</v>
      </c>
      <c r="P3835">
        <v>1</v>
      </c>
      <c r="Q3835">
        <v>0</v>
      </c>
      <c r="R3835">
        <v>163.9</v>
      </c>
      <c r="S3835">
        <v>0</v>
      </c>
      <c r="T3835">
        <v>163.9</v>
      </c>
    </row>
    <row r="3836" spans="1:20" x14ac:dyDescent="0.25">
      <c r="A3836" t="s">
        <v>75</v>
      </c>
      <c r="B3836" t="s">
        <v>150</v>
      </c>
      <c r="C3836" t="s">
        <v>29</v>
      </c>
      <c r="D3836" t="s">
        <v>151</v>
      </c>
      <c r="E3836" t="s">
        <v>87</v>
      </c>
      <c r="F3836">
        <v>44060</v>
      </c>
      <c r="G3836" t="s">
        <v>1903</v>
      </c>
      <c r="H3836" t="s">
        <v>80</v>
      </c>
      <c r="I3836" t="s">
        <v>81</v>
      </c>
      <c r="J3836" t="s">
        <v>82</v>
      </c>
      <c r="K3836" t="s">
        <v>53</v>
      </c>
      <c r="L3836" t="s">
        <v>532</v>
      </c>
      <c r="M3836" t="s">
        <v>83</v>
      </c>
      <c r="N3836" s="11" t="s">
        <v>84</v>
      </c>
      <c r="O3836" s="11" t="s">
        <v>2274</v>
      </c>
      <c r="P3836">
        <v>-2</v>
      </c>
      <c r="Q3836">
        <v>0</v>
      </c>
      <c r="R3836">
        <v>289.60000000000002</v>
      </c>
      <c r="S3836">
        <v>0</v>
      </c>
      <c r="T3836">
        <v>289.60000000000002</v>
      </c>
    </row>
    <row r="3837" spans="1:20" x14ac:dyDescent="0.25">
      <c r="A3837" t="s">
        <v>75</v>
      </c>
      <c r="B3837" t="s">
        <v>1887</v>
      </c>
      <c r="C3837" t="s">
        <v>29</v>
      </c>
      <c r="D3837" t="s">
        <v>1888</v>
      </c>
      <c r="E3837" t="s">
        <v>142</v>
      </c>
      <c r="F3837">
        <v>49012</v>
      </c>
      <c r="G3837" t="s">
        <v>521</v>
      </c>
      <c r="H3837" t="s">
        <v>80</v>
      </c>
      <c r="I3837" t="s">
        <v>81</v>
      </c>
      <c r="J3837" t="s">
        <v>90</v>
      </c>
      <c r="K3837" t="s">
        <v>51</v>
      </c>
      <c r="L3837" t="s">
        <v>250</v>
      </c>
      <c r="M3837" t="s">
        <v>92</v>
      </c>
      <c r="N3837" s="11" t="s">
        <v>84</v>
      </c>
      <c r="O3837" s="11" t="s">
        <v>2274</v>
      </c>
      <c r="P3837">
        <v>0</v>
      </c>
      <c r="Q3837">
        <v>1</v>
      </c>
      <c r="R3837">
        <v>0</v>
      </c>
      <c r="S3837">
        <v>41.6</v>
      </c>
      <c r="T3837">
        <v>-41.6</v>
      </c>
    </row>
    <row r="3838" spans="1:20" x14ac:dyDescent="0.25">
      <c r="A3838" t="s">
        <v>75</v>
      </c>
      <c r="B3838" t="s">
        <v>200</v>
      </c>
      <c r="C3838" t="s">
        <v>28</v>
      </c>
      <c r="D3838" t="s">
        <v>201</v>
      </c>
      <c r="E3838" t="s">
        <v>95</v>
      </c>
      <c r="F3838">
        <v>80002</v>
      </c>
      <c r="G3838" t="s">
        <v>2068</v>
      </c>
      <c r="H3838" t="s">
        <v>80</v>
      </c>
      <c r="I3838" t="s">
        <v>281</v>
      </c>
      <c r="J3838" t="s">
        <v>90</v>
      </c>
      <c r="K3838" t="s">
        <v>44</v>
      </c>
      <c r="L3838" t="s">
        <v>149</v>
      </c>
      <c r="M3838" t="s">
        <v>229</v>
      </c>
      <c r="N3838" s="11" t="s">
        <v>84</v>
      </c>
      <c r="O3838" s="11" t="s">
        <v>2274</v>
      </c>
      <c r="P3838">
        <v>0</v>
      </c>
      <c r="Q3838">
        <v>2</v>
      </c>
      <c r="R3838">
        <v>0</v>
      </c>
      <c r="S3838">
        <v>4.3</v>
      </c>
      <c r="T3838">
        <v>-4.3</v>
      </c>
    </row>
    <row r="3839" spans="1:20" x14ac:dyDescent="0.25">
      <c r="A3839" t="s">
        <v>75</v>
      </c>
      <c r="B3839" t="s">
        <v>483</v>
      </c>
      <c r="C3839" t="s">
        <v>18</v>
      </c>
      <c r="D3839" t="s">
        <v>332</v>
      </c>
      <c r="E3839" t="s">
        <v>333</v>
      </c>
      <c r="F3839">
        <v>72401</v>
      </c>
      <c r="G3839" t="s">
        <v>202</v>
      </c>
      <c r="H3839" t="s">
        <v>80</v>
      </c>
      <c r="I3839" t="s">
        <v>81</v>
      </c>
      <c r="J3839" t="s">
        <v>90</v>
      </c>
      <c r="K3839" t="s">
        <v>42</v>
      </c>
      <c r="L3839" t="s">
        <v>91</v>
      </c>
      <c r="M3839" t="s">
        <v>188</v>
      </c>
      <c r="N3839" s="11" t="s">
        <v>84</v>
      </c>
      <c r="O3839" s="11" t="s">
        <v>2274</v>
      </c>
      <c r="P3839">
        <v>0</v>
      </c>
      <c r="Q3839">
        <v>30</v>
      </c>
      <c r="R3839">
        <v>0</v>
      </c>
      <c r="S3839">
        <v>229.5</v>
      </c>
      <c r="T3839">
        <v>-229.5</v>
      </c>
    </row>
    <row r="3840" spans="1:20" x14ac:dyDescent="0.25">
      <c r="A3840" t="s">
        <v>75</v>
      </c>
      <c r="B3840" t="s">
        <v>299</v>
      </c>
      <c r="C3840" t="s">
        <v>29</v>
      </c>
      <c r="D3840" t="s">
        <v>300</v>
      </c>
      <c r="E3840" t="s">
        <v>87</v>
      </c>
      <c r="F3840">
        <v>44147</v>
      </c>
      <c r="G3840" t="s">
        <v>202</v>
      </c>
      <c r="H3840" t="s">
        <v>80</v>
      </c>
      <c r="I3840" t="s">
        <v>81</v>
      </c>
      <c r="J3840" t="s">
        <v>90</v>
      </c>
      <c r="K3840" t="s">
        <v>42</v>
      </c>
      <c r="L3840" t="s">
        <v>91</v>
      </c>
      <c r="M3840" t="s">
        <v>188</v>
      </c>
      <c r="N3840" s="11" t="s">
        <v>84</v>
      </c>
      <c r="O3840" s="11" t="s">
        <v>2274</v>
      </c>
      <c r="P3840">
        <v>0</v>
      </c>
      <c r="Q3840">
        <v>10</v>
      </c>
      <c r="R3840">
        <v>0</v>
      </c>
      <c r="S3840">
        <v>82.5</v>
      </c>
      <c r="T3840">
        <v>-82.5</v>
      </c>
    </row>
    <row r="3841" spans="1:20" x14ac:dyDescent="0.25">
      <c r="A3841" t="s">
        <v>75</v>
      </c>
      <c r="B3841" t="s">
        <v>399</v>
      </c>
      <c r="C3841" t="s">
        <v>28</v>
      </c>
      <c r="D3841" t="s">
        <v>400</v>
      </c>
      <c r="E3841" t="s">
        <v>295</v>
      </c>
      <c r="F3841">
        <v>84070</v>
      </c>
      <c r="G3841" t="s">
        <v>838</v>
      </c>
      <c r="H3841" t="s">
        <v>80</v>
      </c>
      <c r="I3841" t="s">
        <v>81</v>
      </c>
      <c r="J3841" t="s">
        <v>90</v>
      </c>
      <c r="K3841" t="s">
        <v>39</v>
      </c>
      <c r="L3841" t="s">
        <v>170</v>
      </c>
      <c r="M3841" t="s">
        <v>188</v>
      </c>
      <c r="N3841" s="11" t="s">
        <v>84</v>
      </c>
      <c r="O3841" s="11" t="s">
        <v>2274</v>
      </c>
      <c r="P3841">
        <v>1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75</v>
      </c>
      <c r="B3842" t="s">
        <v>390</v>
      </c>
      <c r="C3842" t="s">
        <v>20</v>
      </c>
      <c r="D3842" t="s">
        <v>391</v>
      </c>
      <c r="E3842" t="s">
        <v>244</v>
      </c>
      <c r="F3842">
        <v>2021</v>
      </c>
      <c r="G3842" t="s">
        <v>1039</v>
      </c>
      <c r="H3842" t="s">
        <v>80</v>
      </c>
      <c r="I3842" t="s">
        <v>281</v>
      </c>
      <c r="J3842" t="s">
        <v>82</v>
      </c>
      <c r="K3842" t="s">
        <v>42</v>
      </c>
      <c r="L3842" t="s">
        <v>91</v>
      </c>
      <c r="M3842" t="s">
        <v>83</v>
      </c>
      <c r="N3842" s="11" t="s">
        <v>84</v>
      </c>
      <c r="O3842" s="11" t="s">
        <v>2274</v>
      </c>
      <c r="P3842">
        <v>-7</v>
      </c>
      <c r="Q3842">
        <v>0</v>
      </c>
      <c r="R3842">
        <v>274.39999999999998</v>
      </c>
      <c r="S3842">
        <v>0</v>
      </c>
      <c r="T3842">
        <v>274.39999999999998</v>
      </c>
    </row>
    <row r="3843" spans="1:20" x14ac:dyDescent="0.25">
      <c r="A3843" t="s">
        <v>75</v>
      </c>
      <c r="B3843" t="s">
        <v>395</v>
      </c>
      <c r="C3843" t="s">
        <v>24</v>
      </c>
      <c r="D3843" t="s">
        <v>396</v>
      </c>
      <c r="E3843" t="s">
        <v>397</v>
      </c>
      <c r="F3843">
        <v>55439</v>
      </c>
      <c r="G3843" t="s">
        <v>1046</v>
      </c>
      <c r="H3843" t="s">
        <v>80</v>
      </c>
      <c r="I3843" t="s">
        <v>81</v>
      </c>
      <c r="J3843" t="s">
        <v>82</v>
      </c>
      <c r="K3843" t="s">
        <v>53</v>
      </c>
      <c r="L3843" t="s">
        <v>248</v>
      </c>
      <c r="M3843" t="s">
        <v>83</v>
      </c>
      <c r="N3843" s="11" t="s">
        <v>84</v>
      </c>
      <c r="O3843" s="11" t="s">
        <v>2274</v>
      </c>
      <c r="P3843">
        <v>-4</v>
      </c>
      <c r="Q3843">
        <v>0</v>
      </c>
      <c r="R3843">
        <v>137</v>
      </c>
      <c r="S3843">
        <v>0</v>
      </c>
      <c r="T3843">
        <v>137</v>
      </c>
    </row>
    <row r="3844" spans="1:20" x14ac:dyDescent="0.25">
      <c r="A3844" t="s">
        <v>75</v>
      </c>
      <c r="B3844" t="s">
        <v>85</v>
      </c>
      <c r="C3844" t="s">
        <v>29</v>
      </c>
      <c r="D3844" t="s">
        <v>86</v>
      </c>
      <c r="E3844" t="s">
        <v>87</v>
      </c>
      <c r="F3844">
        <v>45040</v>
      </c>
      <c r="G3844" t="s">
        <v>277</v>
      </c>
      <c r="H3844" t="s">
        <v>80</v>
      </c>
      <c r="I3844" t="s">
        <v>81</v>
      </c>
      <c r="J3844" t="s">
        <v>90</v>
      </c>
      <c r="K3844" t="s">
        <v>42</v>
      </c>
      <c r="L3844" t="s">
        <v>91</v>
      </c>
      <c r="M3844" t="s">
        <v>188</v>
      </c>
      <c r="N3844" s="11" t="s">
        <v>84</v>
      </c>
      <c r="O3844" s="11" t="s">
        <v>2274</v>
      </c>
      <c r="P3844">
        <v>0</v>
      </c>
      <c r="Q3844">
        <v>20</v>
      </c>
      <c r="R3844">
        <v>0</v>
      </c>
      <c r="S3844">
        <v>16.600000000000001</v>
      </c>
      <c r="T3844">
        <v>-16.600000000000001</v>
      </c>
    </row>
    <row r="3845" spans="1:20" x14ac:dyDescent="0.25">
      <c r="A3845" t="s">
        <v>75</v>
      </c>
      <c r="B3845" t="s">
        <v>112</v>
      </c>
      <c r="C3845" t="s">
        <v>27</v>
      </c>
      <c r="D3845" t="s">
        <v>113</v>
      </c>
      <c r="E3845" t="s">
        <v>114</v>
      </c>
      <c r="F3845">
        <v>32256</v>
      </c>
      <c r="G3845" t="s">
        <v>679</v>
      </c>
      <c r="H3845" t="s">
        <v>80</v>
      </c>
      <c r="I3845" t="s">
        <v>281</v>
      </c>
      <c r="J3845" t="s">
        <v>90</v>
      </c>
      <c r="K3845" t="s">
        <v>42</v>
      </c>
      <c r="L3845" t="s">
        <v>91</v>
      </c>
      <c r="M3845" t="s">
        <v>92</v>
      </c>
      <c r="N3845" s="11" t="s">
        <v>84</v>
      </c>
      <c r="O3845" s="11" t="s">
        <v>2274</v>
      </c>
      <c r="P3845">
        <v>0</v>
      </c>
      <c r="Q3845">
        <v>8</v>
      </c>
      <c r="R3845">
        <v>0</v>
      </c>
      <c r="S3845">
        <v>18.899999999999999</v>
      </c>
      <c r="T3845">
        <v>-18.899999999999999</v>
      </c>
    </row>
    <row r="3846" spans="1:20" x14ac:dyDescent="0.25">
      <c r="A3846" t="s">
        <v>75</v>
      </c>
      <c r="B3846" t="s">
        <v>200</v>
      </c>
      <c r="C3846" t="s">
        <v>28</v>
      </c>
      <c r="D3846" t="s">
        <v>201</v>
      </c>
      <c r="E3846" t="s">
        <v>95</v>
      </c>
      <c r="F3846">
        <v>80002</v>
      </c>
      <c r="G3846" t="s">
        <v>1038</v>
      </c>
      <c r="H3846" t="s">
        <v>80</v>
      </c>
      <c r="I3846" t="s">
        <v>81</v>
      </c>
      <c r="J3846" t="s">
        <v>82</v>
      </c>
      <c r="K3846" t="s">
        <v>53</v>
      </c>
      <c r="L3846" t="s">
        <v>165</v>
      </c>
      <c r="M3846" t="s">
        <v>83</v>
      </c>
      <c r="N3846" s="11" t="s">
        <v>84</v>
      </c>
      <c r="O3846" s="11" t="s">
        <v>2274</v>
      </c>
      <c r="P3846">
        <v>6</v>
      </c>
      <c r="Q3846">
        <v>0</v>
      </c>
      <c r="R3846">
        <v>909.44</v>
      </c>
      <c r="S3846">
        <v>0</v>
      </c>
      <c r="T3846">
        <v>909.44</v>
      </c>
    </row>
    <row r="3847" spans="1:20" x14ac:dyDescent="0.25">
      <c r="A3847" t="s">
        <v>75</v>
      </c>
      <c r="B3847" t="s">
        <v>1428</v>
      </c>
      <c r="C3847" t="s">
        <v>26</v>
      </c>
      <c r="D3847" t="s">
        <v>1429</v>
      </c>
      <c r="E3847" t="s">
        <v>180</v>
      </c>
      <c r="F3847">
        <v>30041</v>
      </c>
      <c r="G3847" t="s">
        <v>377</v>
      </c>
      <c r="H3847" t="s">
        <v>80</v>
      </c>
      <c r="I3847" t="s">
        <v>81</v>
      </c>
      <c r="J3847" t="s">
        <v>90</v>
      </c>
      <c r="K3847" t="s">
        <v>53</v>
      </c>
      <c r="L3847" t="s">
        <v>193</v>
      </c>
      <c r="M3847" t="s">
        <v>92</v>
      </c>
      <c r="N3847" s="11" t="s">
        <v>84</v>
      </c>
      <c r="O3847" s="11" t="s">
        <v>2274</v>
      </c>
      <c r="P3847">
        <v>0</v>
      </c>
      <c r="Q3847">
        <v>8</v>
      </c>
      <c r="R3847">
        <v>0</v>
      </c>
      <c r="S3847">
        <v>1029.3499999999999</v>
      </c>
      <c r="T3847">
        <v>-1029.3499999999999</v>
      </c>
    </row>
    <row r="3848" spans="1:20" x14ac:dyDescent="0.25">
      <c r="A3848" t="s">
        <v>75</v>
      </c>
      <c r="B3848" t="s">
        <v>975</v>
      </c>
      <c r="C3848" t="s">
        <v>27</v>
      </c>
      <c r="D3848" t="s">
        <v>705</v>
      </c>
      <c r="E3848" t="s">
        <v>114</v>
      </c>
      <c r="F3848">
        <v>33122</v>
      </c>
      <c r="G3848" t="s">
        <v>1025</v>
      </c>
      <c r="H3848" t="s">
        <v>80</v>
      </c>
      <c r="I3848" t="s">
        <v>81</v>
      </c>
      <c r="J3848" t="s">
        <v>90</v>
      </c>
      <c r="K3848" t="s">
        <v>53</v>
      </c>
      <c r="L3848" t="s">
        <v>248</v>
      </c>
      <c r="M3848" t="s">
        <v>92</v>
      </c>
      <c r="N3848" s="11" t="s">
        <v>84</v>
      </c>
      <c r="O3848" s="11" t="s">
        <v>2274</v>
      </c>
      <c r="P3848">
        <v>0</v>
      </c>
      <c r="Q3848">
        <v>100</v>
      </c>
      <c r="R3848">
        <v>0</v>
      </c>
      <c r="S3848">
        <v>205</v>
      </c>
      <c r="T3848">
        <v>-205</v>
      </c>
    </row>
    <row r="3849" spans="1:20" x14ac:dyDescent="0.25">
      <c r="A3849" t="s">
        <v>75</v>
      </c>
      <c r="B3849" t="s">
        <v>1306</v>
      </c>
      <c r="C3849" t="s">
        <v>18</v>
      </c>
      <c r="D3849" t="s">
        <v>1307</v>
      </c>
      <c r="E3849" t="s">
        <v>191</v>
      </c>
      <c r="F3849">
        <v>75056</v>
      </c>
      <c r="G3849" t="s">
        <v>1648</v>
      </c>
      <c r="H3849" t="s">
        <v>461</v>
      </c>
      <c r="I3849" t="s">
        <v>81</v>
      </c>
      <c r="J3849" t="s">
        <v>82</v>
      </c>
      <c r="K3849" t="s">
        <v>40</v>
      </c>
      <c r="L3849" t="s">
        <v>211</v>
      </c>
      <c r="M3849" t="s">
        <v>83</v>
      </c>
      <c r="N3849" s="11" t="s">
        <v>84</v>
      </c>
      <c r="O3849" s="11" t="s">
        <v>2274</v>
      </c>
      <c r="P3849">
        <v>-2</v>
      </c>
      <c r="Q3849">
        <v>0</v>
      </c>
      <c r="R3849">
        <v>14.28</v>
      </c>
      <c r="S3849">
        <v>0</v>
      </c>
      <c r="T3849">
        <v>14.28</v>
      </c>
    </row>
    <row r="3850" spans="1:20" x14ac:dyDescent="0.25">
      <c r="A3850" t="s">
        <v>75</v>
      </c>
      <c r="B3850" t="s">
        <v>856</v>
      </c>
      <c r="C3850" t="s">
        <v>27</v>
      </c>
      <c r="D3850" t="s">
        <v>857</v>
      </c>
      <c r="E3850" t="s">
        <v>114</v>
      </c>
      <c r="F3850">
        <v>34229</v>
      </c>
      <c r="G3850" t="s">
        <v>514</v>
      </c>
      <c r="H3850" t="s">
        <v>80</v>
      </c>
      <c r="I3850" t="s">
        <v>81</v>
      </c>
      <c r="J3850" t="s">
        <v>82</v>
      </c>
      <c r="K3850" t="s">
        <v>38</v>
      </c>
      <c r="L3850" t="s">
        <v>111</v>
      </c>
      <c r="M3850" t="s">
        <v>83</v>
      </c>
      <c r="N3850" s="11" t="s">
        <v>84</v>
      </c>
      <c r="O3850" s="11" t="s">
        <v>2274</v>
      </c>
      <c r="P3850">
        <v>-5</v>
      </c>
      <c r="Q3850">
        <v>0</v>
      </c>
      <c r="R3850">
        <v>745</v>
      </c>
      <c r="S3850">
        <v>0</v>
      </c>
      <c r="T3850">
        <v>745</v>
      </c>
    </row>
    <row r="3851" spans="1:20" x14ac:dyDescent="0.25">
      <c r="A3851" t="s">
        <v>75</v>
      </c>
      <c r="B3851" t="s">
        <v>194</v>
      </c>
      <c r="C3851" t="s">
        <v>19</v>
      </c>
      <c r="D3851" t="s">
        <v>195</v>
      </c>
      <c r="E3851" t="s">
        <v>147</v>
      </c>
      <c r="F3851">
        <v>85296</v>
      </c>
      <c r="G3851" t="s">
        <v>919</v>
      </c>
      <c r="H3851" t="s">
        <v>80</v>
      </c>
      <c r="I3851" t="s">
        <v>81</v>
      </c>
      <c r="J3851" t="s">
        <v>90</v>
      </c>
      <c r="K3851" t="s">
        <v>42</v>
      </c>
      <c r="L3851" t="s">
        <v>91</v>
      </c>
      <c r="M3851" t="s">
        <v>188</v>
      </c>
      <c r="N3851" s="11" t="s">
        <v>84</v>
      </c>
      <c r="O3851" s="11" t="s">
        <v>2274</v>
      </c>
      <c r="P3851">
        <v>0</v>
      </c>
      <c r="Q3851">
        <v>67</v>
      </c>
      <c r="R3851">
        <v>0</v>
      </c>
      <c r="S3851">
        <v>84.75</v>
      </c>
      <c r="T3851">
        <v>-84.75</v>
      </c>
    </row>
    <row r="3852" spans="1:20" x14ac:dyDescent="0.25">
      <c r="A3852" t="s">
        <v>75</v>
      </c>
      <c r="B3852" t="s">
        <v>614</v>
      </c>
      <c r="C3852" t="s">
        <v>25</v>
      </c>
      <c r="D3852" t="s">
        <v>131</v>
      </c>
      <c r="E3852" t="s">
        <v>114</v>
      </c>
      <c r="F3852">
        <v>33405</v>
      </c>
      <c r="G3852" t="s">
        <v>88</v>
      </c>
      <c r="H3852" t="s">
        <v>80</v>
      </c>
      <c r="I3852" t="s">
        <v>281</v>
      </c>
      <c r="J3852" t="s">
        <v>90</v>
      </c>
      <c r="K3852" t="s">
        <v>42</v>
      </c>
      <c r="L3852" t="s">
        <v>91</v>
      </c>
      <c r="M3852" t="s">
        <v>92</v>
      </c>
      <c r="N3852" s="11" t="s">
        <v>84</v>
      </c>
      <c r="O3852" s="11" t="s">
        <v>2274</v>
      </c>
      <c r="P3852">
        <v>0</v>
      </c>
      <c r="Q3852">
        <v>16</v>
      </c>
      <c r="R3852">
        <v>0</v>
      </c>
      <c r="S3852">
        <v>40</v>
      </c>
      <c r="T3852">
        <v>-40</v>
      </c>
    </row>
    <row r="3853" spans="1:20" x14ac:dyDescent="0.25">
      <c r="A3853" t="s">
        <v>75</v>
      </c>
      <c r="B3853" t="s">
        <v>372</v>
      </c>
      <c r="C3853" t="s">
        <v>19</v>
      </c>
      <c r="D3853" t="s">
        <v>172</v>
      </c>
      <c r="E3853" t="s">
        <v>147</v>
      </c>
      <c r="F3853">
        <v>85255</v>
      </c>
      <c r="G3853" t="s">
        <v>324</v>
      </c>
      <c r="H3853" t="s">
        <v>80</v>
      </c>
      <c r="I3853" t="s">
        <v>81</v>
      </c>
      <c r="J3853" t="s">
        <v>90</v>
      </c>
      <c r="K3853" t="s">
        <v>36</v>
      </c>
      <c r="L3853" t="s">
        <v>36</v>
      </c>
      <c r="M3853" t="s">
        <v>92</v>
      </c>
      <c r="N3853" s="11" t="s">
        <v>84</v>
      </c>
      <c r="O3853" s="11" t="s">
        <v>2274</v>
      </c>
      <c r="P3853">
        <v>0</v>
      </c>
      <c r="Q3853">
        <v>12</v>
      </c>
      <c r="R3853">
        <v>0</v>
      </c>
      <c r="S3853">
        <v>1068.5999999999999</v>
      </c>
      <c r="T3853">
        <v>-1068.5999999999999</v>
      </c>
    </row>
    <row r="3854" spans="1:20" x14ac:dyDescent="0.25">
      <c r="A3854" t="s">
        <v>75</v>
      </c>
      <c r="B3854" t="s">
        <v>358</v>
      </c>
      <c r="C3854" t="s">
        <v>26</v>
      </c>
      <c r="D3854" t="s">
        <v>359</v>
      </c>
      <c r="E3854" t="s">
        <v>180</v>
      </c>
      <c r="F3854">
        <v>30075</v>
      </c>
      <c r="G3854" t="s">
        <v>1155</v>
      </c>
      <c r="H3854" t="s">
        <v>80</v>
      </c>
      <c r="I3854" t="s">
        <v>81</v>
      </c>
      <c r="J3854" t="s">
        <v>82</v>
      </c>
      <c r="K3854" t="s">
        <v>38</v>
      </c>
      <c r="L3854" t="s">
        <v>129</v>
      </c>
      <c r="M3854" t="s">
        <v>83</v>
      </c>
      <c r="N3854" s="11" t="s">
        <v>84</v>
      </c>
      <c r="O3854" s="11" t="s">
        <v>2274</v>
      </c>
      <c r="P3854">
        <v>9</v>
      </c>
      <c r="Q3854">
        <v>0</v>
      </c>
      <c r="R3854">
        <v>2927.25</v>
      </c>
      <c r="S3854">
        <v>0</v>
      </c>
      <c r="T3854">
        <v>2927.25</v>
      </c>
    </row>
    <row r="3855" spans="1:20" x14ac:dyDescent="0.25">
      <c r="A3855" t="s">
        <v>75</v>
      </c>
      <c r="B3855" t="s">
        <v>125</v>
      </c>
      <c r="C3855" t="s">
        <v>29</v>
      </c>
      <c r="D3855" t="s">
        <v>126</v>
      </c>
      <c r="E3855" t="s">
        <v>100</v>
      </c>
      <c r="F3855">
        <v>46567</v>
      </c>
      <c r="G3855" t="s">
        <v>1439</v>
      </c>
      <c r="H3855" t="s">
        <v>80</v>
      </c>
      <c r="I3855" t="s">
        <v>81</v>
      </c>
      <c r="J3855" t="s">
        <v>82</v>
      </c>
      <c r="K3855" t="s">
        <v>44</v>
      </c>
      <c r="L3855" t="s">
        <v>149</v>
      </c>
      <c r="M3855" t="s">
        <v>83</v>
      </c>
      <c r="N3855" s="11" t="s">
        <v>84</v>
      </c>
      <c r="O3855" s="11" t="s">
        <v>2274</v>
      </c>
      <c r="P3855">
        <v>-4</v>
      </c>
      <c r="Q3855">
        <v>0</v>
      </c>
      <c r="R3855">
        <v>68.2</v>
      </c>
      <c r="S3855">
        <v>0</v>
      </c>
      <c r="T3855">
        <v>68.2</v>
      </c>
    </row>
    <row r="3856" spans="1:20" x14ac:dyDescent="0.25">
      <c r="A3856" t="s">
        <v>75</v>
      </c>
      <c r="B3856" t="s">
        <v>533</v>
      </c>
      <c r="C3856" t="s">
        <v>28</v>
      </c>
      <c r="D3856" t="s">
        <v>534</v>
      </c>
      <c r="E3856" t="s">
        <v>295</v>
      </c>
      <c r="F3856">
        <v>84065</v>
      </c>
      <c r="G3856" t="s">
        <v>283</v>
      </c>
      <c r="H3856" t="s">
        <v>80</v>
      </c>
      <c r="I3856" t="s">
        <v>81</v>
      </c>
      <c r="J3856" t="s">
        <v>82</v>
      </c>
      <c r="K3856" t="s">
        <v>38</v>
      </c>
      <c r="L3856" t="s">
        <v>111</v>
      </c>
      <c r="M3856" t="s">
        <v>83</v>
      </c>
      <c r="N3856" s="11" t="s">
        <v>84</v>
      </c>
      <c r="O3856" s="11" t="s">
        <v>2274</v>
      </c>
      <c r="P3856">
        <v>-20</v>
      </c>
      <c r="Q3856">
        <v>0</v>
      </c>
      <c r="R3856">
        <v>1464.5</v>
      </c>
      <c r="S3856">
        <v>0</v>
      </c>
      <c r="T3856">
        <v>1464.5</v>
      </c>
    </row>
    <row r="3857" spans="1:20" x14ac:dyDescent="0.25">
      <c r="A3857" t="s">
        <v>75</v>
      </c>
      <c r="B3857" t="s">
        <v>1122</v>
      </c>
      <c r="C3857" t="s">
        <v>29</v>
      </c>
      <c r="D3857" t="s">
        <v>1123</v>
      </c>
      <c r="E3857" t="s">
        <v>78</v>
      </c>
      <c r="F3857">
        <v>15146</v>
      </c>
      <c r="G3857" t="s">
        <v>401</v>
      </c>
      <c r="H3857" t="s">
        <v>80</v>
      </c>
      <c r="I3857" t="s">
        <v>81</v>
      </c>
      <c r="J3857" t="s">
        <v>90</v>
      </c>
      <c r="K3857" t="s">
        <v>53</v>
      </c>
      <c r="L3857" t="s">
        <v>139</v>
      </c>
      <c r="M3857" t="s">
        <v>92</v>
      </c>
      <c r="N3857" s="11" t="s">
        <v>84</v>
      </c>
      <c r="O3857" s="11" t="s">
        <v>2274</v>
      </c>
      <c r="P3857">
        <v>0</v>
      </c>
      <c r="Q3857">
        <v>0</v>
      </c>
      <c r="R3857">
        <v>-12.35</v>
      </c>
      <c r="S3857">
        <v>0</v>
      </c>
      <c r="T3857">
        <v>-12.35</v>
      </c>
    </row>
    <row r="3858" spans="1:20" x14ac:dyDescent="0.25">
      <c r="A3858" t="s">
        <v>75</v>
      </c>
      <c r="B3858" t="s">
        <v>612</v>
      </c>
      <c r="C3858" t="s">
        <v>29</v>
      </c>
      <c r="D3858" t="s">
        <v>613</v>
      </c>
      <c r="E3858" t="s">
        <v>142</v>
      </c>
      <c r="F3858">
        <v>48084</v>
      </c>
      <c r="G3858" t="s">
        <v>1243</v>
      </c>
      <c r="H3858" t="s">
        <v>80</v>
      </c>
      <c r="I3858" t="s">
        <v>81</v>
      </c>
      <c r="J3858" t="s">
        <v>82</v>
      </c>
      <c r="K3858" t="s">
        <v>53</v>
      </c>
      <c r="L3858" t="s">
        <v>139</v>
      </c>
      <c r="M3858" t="s">
        <v>83</v>
      </c>
      <c r="N3858" s="11" t="s">
        <v>84</v>
      </c>
      <c r="O3858" s="11" t="s">
        <v>2274</v>
      </c>
      <c r="P3858">
        <v>-4</v>
      </c>
      <c r="Q3858">
        <v>0</v>
      </c>
      <c r="R3858">
        <v>2.4</v>
      </c>
      <c r="S3858">
        <v>0</v>
      </c>
      <c r="T3858">
        <v>2.4</v>
      </c>
    </row>
    <row r="3859" spans="1:20" x14ac:dyDescent="0.25">
      <c r="A3859" t="s">
        <v>75</v>
      </c>
      <c r="B3859" t="s">
        <v>399</v>
      </c>
      <c r="C3859" t="s">
        <v>28</v>
      </c>
      <c r="D3859" t="s">
        <v>400</v>
      </c>
      <c r="E3859" t="s">
        <v>295</v>
      </c>
      <c r="F3859">
        <v>84070</v>
      </c>
      <c r="G3859" t="s">
        <v>1904</v>
      </c>
      <c r="H3859" t="s">
        <v>80</v>
      </c>
      <c r="I3859" t="s">
        <v>81</v>
      </c>
      <c r="J3859" t="s">
        <v>90</v>
      </c>
      <c r="K3859" t="s">
        <v>53</v>
      </c>
      <c r="L3859" t="s">
        <v>139</v>
      </c>
      <c r="M3859" t="s">
        <v>92</v>
      </c>
      <c r="N3859" s="11" t="s">
        <v>84</v>
      </c>
      <c r="O3859" s="11" t="s">
        <v>2274</v>
      </c>
      <c r="P3859">
        <v>0</v>
      </c>
      <c r="Q3859">
        <v>10</v>
      </c>
      <c r="R3859">
        <v>0</v>
      </c>
      <c r="S3859">
        <v>6</v>
      </c>
      <c r="T3859">
        <v>-6</v>
      </c>
    </row>
    <row r="3860" spans="1:20" x14ac:dyDescent="0.25">
      <c r="A3860" t="s">
        <v>75</v>
      </c>
      <c r="B3860" t="s">
        <v>854</v>
      </c>
      <c r="C3860" t="s">
        <v>28</v>
      </c>
      <c r="D3860" t="s">
        <v>855</v>
      </c>
      <c r="E3860" t="s">
        <v>95</v>
      </c>
      <c r="F3860">
        <v>80537</v>
      </c>
      <c r="G3860" t="s">
        <v>994</v>
      </c>
      <c r="H3860" t="s">
        <v>80</v>
      </c>
      <c r="I3860" t="s">
        <v>89</v>
      </c>
      <c r="J3860" t="s">
        <v>90</v>
      </c>
      <c r="K3860" t="s">
        <v>53</v>
      </c>
      <c r="L3860" t="s">
        <v>368</v>
      </c>
      <c r="M3860" t="s">
        <v>92</v>
      </c>
      <c r="N3860" s="11" t="s">
        <v>84</v>
      </c>
      <c r="O3860" s="11" t="s">
        <v>2274</v>
      </c>
      <c r="P3860">
        <v>0</v>
      </c>
      <c r="Q3860">
        <v>8</v>
      </c>
      <c r="R3860">
        <v>0</v>
      </c>
      <c r="S3860">
        <v>1176.4000000000001</v>
      </c>
      <c r="T3860">
        <v>-1176.4000000000001</v>
      </c>
    </row>
    <row r="3861" spans="1:20" x14ac:dyDescent="0.25">
      <c r="A3861" t="s">
        <v>75</v>
      </c>
      <c r="B3861" t="s">
        <v>112</v>
      </c>
      <c r="C3861" t="s">
        <v>27</v>
      </c>
      <c r="D3861" t="s">
        <v>113</v>
      </c>
      <c r="E3861" t="s">
        <v>114</v>
      </c>
      <c r="F3861">
        <v>32256</v>
      </c>
      <c r="G3861" t="s">
        <v>266</v>
      </c>
      <c r="H3861" t="s">
        <v>80</v>
      </c>
      <c r="I3861" t="s">
        <v>81</v>
      </c>
      <c r="J3861" t="s">
        <v>90</v>
      </c>
      <c r="K3861" t="s">
        <v>53</v>
      </c>
      <c r="L3861" t="s">
        <v>165</v>
      </c>
      <c r="M3861" t="s">
        <v>92</v>
      </c>
      <c r="N3861" s="11" t="s">
        <v>84</v>
      </c>
      <c r="O3861" s="11" t="s">
        <v>2274</v>
      </c>
      <c r="P3861">
        <v>0</v>
      </c>
      <c r="Q3861">
        <v>8</v>
      </c>
      <c r="R3861">
        <v>0</v>
      </c>
      <c r="S3861">
        <v>718.4</v>
      </c>
      <c r="T3861">
        <v>-718.4</v>
      </c>
    </row>
    <row r="3862" spans="1:20" x14ac:dyDescent="0.25">
      <c r="A3862" t="s">
        <v>75</v>
      </c>
      <c r="B3862" t="s">
        <v>1071</v>
      </c>
      <c r="C3862" t="s">
        <v>19</v>
      </c>
      <c r="D3862" t="s">
        <v>1072</v>
      </c>
      <c r="E3862" t="s">
        <v>147</v>
      </c>
      <c r="F3862">
        <v>85705</v>
      </c>
      <c r="G3862" t="s">
        <v>577</v>
      </c>
      <c r="H3862" t="s">
        <v>80</v>
      </c>
      <c r="I3862" t="s">
        <v>81</v>
      </c>
      <c r="J3862" t="s">
        <v>82</v>
      </c>
      <c r="K3862" t="s">
        <v>53</v>
      </c>
      <c r="L3862" t="s">
        <v>228</v>
      </c>
      <c r="M3862" t="s">
        <v>83</v>
      </c>
      <c r="N3862" s="11" t="s">
        <v>84</v>
      </c>
      <c r="O3862" s="11" t="s">
        <v>2274</v>
      </c>
      <c r="P3862">
        <v>13</v>
      </c>
      <c r="Q3862">
        <v>0</v>
      </c>
      <c r="R3862">
        <v>7905.1</v>
      </c>
      <c r="S3862">
        <v>0</v>
      </c>
      <c r="T3862">
        <v>7905.1</v>
      </c>
    </row>
    <row r="3863" spans="1:20" x14ac:dyDescent="0.25">
      <c r="A3863" t="s">
        <v>75</v>
      </c>
      <c r="B3863" t="s">
        <v>1465</v>
      </c>
      <c r="C3863" t="s">
        <v>27</v>
      </c>
      <c r="D3863" t="s">
        <v>1466</v>
      </c>
      <c r="E3863" t="s">
        <v>114</v>
      </c>
      <c r="F3863">
        <v>33411</v>
      </c>
      <c r="G3863" t="s">
        <v>493</v>
      </c>
      <c r="H3863" t="s">
        <v>80</v>
      </c>
      <c r="I3863" t="s">
        <v>81</v>
      </c>
      <c r="J3863" t="s">
        <v>82</v>
      </c>
      <c r="K3863" t="s">
        <v>39</v>
      </c>
      <c r="L3863" t="s">
        <v>39</v>
      </c>
      <c r="M3863" t="s">
        <v>92</v>
      </c>
      <c r="N3863" s="11" t="s">
        <v>84</v>
      </c>
      <c r="O3863" s="11" t="s">
        <v>2274</v>
      </c>
      <c r="P3863">
        <v>1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75</v>
      </c>
      <c r="B3864" t="s">
        <v>1906</v>
      </c>
      <c r="C3864" t="s">
        <v>23</v>
      </c>
      <c r="D3864" t="s">
        <v>1907</v>
      </c>
      <c r="E3864" t="s">
        <v>176</v>
      </c>
      <c r="F3864">
        <v>98383</v>
      </c>
      <c r="G3864" t="s">
        <v>1908</v>
      </c>
      <c r="H3864" t="s">
        <v>80</v>
      </c>
      <c r="I3864" t="s">
        <v>81</v>
      </c>
      <c r="J3864" t="s">
        <v>82</v>
      </c>
      <c r="K3864" t="s">
        <v>42</v>
      </c>
      <c r="L3864" t="s">
        <v>91</v>
      </c>
      <c r="M3864" t="s">
        <v>83</v>
      </c>
      <c r="N3864" s="11" t="s">
        <v>84</v>
      </c>
      <c r="O3864" s="11" t="s">
        <v>2274</v>
      </c>
      <c r="P3864">
        <v>4</v>
      </c>
      <c r="Q3864">
        <v>0</v>
      </c>
      <c r="R3864">
        <v>495</v>
      </c>
      <c r="S3864">
        <v>0</v>
      </c>
      <c r="T3864">
        <v>495</v>
      </c>
    </row>
    <row r="3865" spans="1:20" x14ac:dyDescent="0.25">
      <c r="A3865" t="s">
        <v>75</v>
      </c>
      <c r="B3865" t="s">
        <v>395</v>
      </c>
      <c r="C3865" t="s">
        <v>24</v>
      </c>
      <c r="D3865" t="s">
        <v>396</v>
      </c>
      <c r="E3865" t="s">
        <v>397</v>
      </c>
      <c r="F3865">
        <v>55439</v>
      </c>
      <c r="G3865" t="s">
        <v>1313</v>
      </c>
      <c r="H3865" t="s">
        <v>80</v>
      </c>
      <c r="I3865" t="s">
        <v>81</v>
      </c>
      <c r="J3865" t="s">
        <v>90</v>
      </c>
      <c r="K3865" t="s">
        <v>42</v>
      </c>
      <c r="L3865" t="s">
        <v>91</v>
      </c>
      <c r="M3865" t="s">
        <v>188</v>
      </c>
      <c r="N3865" s="11" t="s">
        <v>84</v>
      </c>
      <c r="O3865" s="11" t="s">
        <v>2274</v>
      </c>
      <c r="P3865">
        <v>10</v>
      </c>
      <c r="Q3865">
        <v>0</v>
      </c>
      <c r="R3865">
        <v>23.5</v>
      </c>
      <c r="S3865">
        <v>0</v>
      </c>
      <c r="T3865">
        <v>23.5</v>
      </c>
    </row>
    <row r="3866" spans="1:20" x14ac:dyDescent="0.25">
      <c r="A3866" t="s">
        <v>75</v>
      </c>
      <c r="B3866" t="s">
        <v>533</v>
      </c>
      <c r="C3866" t="s">
        <v>28</v>
      </c>
      <c r="D3866" t="s">
        <v>534</v>
      </c>
      <c r="E3866" t="s">
        <v>295</v>
      </c>
      <c r="F3866">
        <v>84065</v>
      </c>
      <c r="G3866" t="s">
        <v>1442</v>
      </c>
      <c r="H3866" t="s">
        <v>80</v>
      </c>
      <c r="I3866" t="s">
        <v>89</v>
      </c>
      <c r="J3866" t="s">
        <v>82</v>
      </c>
      <c r="K3866" t="s">
        <v>53</v>
      </c>
      <c r="L3866" t="s">
        <v>368</v>
      </c>
      <c r="M3866" t="s">
        <v>83</v>
      </c>
      <c r="N3866" s="11" t="s">
        <v>84</v>
      </c>
      <c r="O3866" s="11" t="s">
        <v>2274</v>
      </c>
      <c r="P3866">
        <v>15</v>
      </c>
      <c r="Q3866">
        <v>0</v>
      </c>
      <c r="R3866">
        <v>1985.25</v>
      </c>
      <c r="S3866">
        <v>0</v>
      </c>
      <c r="T3866">
        <v>1985.25</v>
      </c>
    </row>
    <row r="3867" spans="1:20" x14ac:dyDescent="0.25">
      <c r="A3867" t="s">
        <v>75</v>
      </c>
      <c r="B3867" t="s">
        <v>1098</v>
      </c>
      <c r="C3867" t="s">
        <v>29</v>
      </c>
      <c r="D3867" t="s">
        <v>2235</v>
      </c>
      <c r="E3867" t="s">
        <v>142</v>
      </c>
      <c r="F3867">
        <v>48038</v>
      </c>
      <c r="G3867" t="s">
        <v>980</v>
      </c>
      <c r="H3867" t="s">
        <v>80</v>
      </c>
      <c r="I3867" t="s">
        <v>81</v>
      </c>
      <c r="J3867" t="s">
        <v>82</v>
      </c>
      <c r="K3867" t="s">
        <v>37</v>
      </c>
      <c r="L3867" t="s">
        <v>170</v>
      </c>
      <c r="M3867" t="s">
        <v>83</v>
      </c>
      <c r="N3867" s="11" t="s">
        <v>84</v>
      </c>
      <c r="O3867" s="11" t="s">
        <v>2274</v>
      </c>
      <c r="P3867">
        <v>1</v>
      </c>
      <c r="Q3867">
        <v>0</v>
      </c>
      <c r="R3867">
        <v>71.2</v>
      </c>
      <c r="S3867">
        <v>0</v>
      </c>
      <c r="T3867">
        <v>71.2</v>
      </c>
    </row>
    <row r="3868" spans="1:20" x14ac:dyDescent="0.25">
      <c r="A3868" t="s">
        <v>75</v>
      </c>
      <c r="B3868" t="s">
        <v>527</v>
      </c>
      <c r="C3868" t="s">
        <v>28</v>
      </c>
      <c r="D3868" t="s">
        <v>528</v>
      </c>
      <c r="E3868" t="s">
        <v>95</v>
      </c>
      <c r="F3868">
        <v>80128</v>
      </c>
      <c r="G3868" t="s">
        <v>309</v>
      </c>
      <c r="H3868" t="s">
        <v>80</v>
      </c>
      <c r="I3868" t="s">
        <v>281</v>
      </c>
      <c r="J3868" t="s">
        <v>90</v>
      </c>
      <c r="K3868" t="s">
        <v>42</v>
      </c>
      <c r="L3868" t="s">
        <v>91</v>
      </c>
      <c r="M3868" t="s">
        <v>92</v>
      </c>
      <c r="N3868" s="11" t="s">
        <v>84</v>
      </c>
      <c r="O3868" s="11" t="s">
        <v>2274</v>
      </c>
      <c r="P3868">
        <v>0</v>
      </c>
      <c r="Q3868">
        <v>10</v>
      </c>
      <c r="R3868">
        <v>0</v>
      </c>
      <c r="S3868">
        <v>125</v>
      </c>
      <c r="T3868">
        <v>-125</v>
      </c>
    </row>
    <row r="3869" spans="1:20" x14ac:dyDescent="0.25">
      <c r="A3869" t="s">
        <v>75</v>
      </c>
      <c r="B3869" t="s">
        <v>1011</v>
      </c>
      <c r="C3869" t="s">
        <v>28</v>
      </c>
      <c r="D3869" t="s">
        <v>1012</v>
      </c>
      <c r="E3869" t="s">
        <v>295</v>
      </c>
      <c r="F3869">
        <v>84098</v>
      </c>
      <c r="G3869" t="s">
        <v>1009</v>
      </c>
      <c r="H3869" t="s">
        <v>80</v>
      </c>
      <c r="I3869" t="s">
        <v>81</v>
      </c>
      <c r="J3869" t="s">
        <v>82</v>
      </c>
      <c r="K3869" t="s">
        <v>42</v>
      </c>
      <c r="L3869" t="s">
        <v>91</v>
      </c>
      <c r="M3869" t="s">
        <v>83</v>
      </c>
      <c r="N3869" s="11" t="s">
        <v>84</v>
      </c>
      <c r="O3869" s="11" t="s">
        <v>2274</v>
      </c>
      <c r="P3869">
        <v>-11</v>
      </c>
      <c r="Q3869">
        <v>0</v>
      </c>
      <c r="R3869">
        <v>1316.15</v>
      </c>
      <c r="S3869">
        <v>0</v>
      </c>
      <c r="T3869">
        <v>1316.15</v>
      </c>
    </row>
    <row r="3870" spans="1:20" x14ac:dyDescent="0.25">
      <c r="A3870" t="s">
        <v>75</v>
      </c>
      <c r="B3870" t="s">
        <v>747</v>
      </c>
      <c r="C3870" t="s">
        <v>25</v>
      </c>
      <c r="D3870" t="s">
        <v>748</v>
      </c>
      <c r="E3870" t="s">
        <v>186</v>
      </c>
      <c r="F3870">
        <v>11101</v>
      </c>
      <c r="G3870" t="s">
        <v>611</v>
      </c>
      <c r="H3870" t="s">
        <v>133</v>
      </c>
      <c r="I3870" t="s">
        <v>81</v>
      </c>
      <c r="J3870" t="s">
        <v>82</v>
      </c>
      <c r="K3870" t="s">
        <v>44</v>
      </c>
      <c r="L3870" t="s">
        <v>144</v>
      </c>
      <c r="M3870" t="s">
        <v>83</v>
      </c>
      <c r="N3870" s="11" t="s">
        <v>84</v>
      </c>
      <c r="O3870" s="11" t="s">
        <v>2274</v>
      </c>
      <c r="P3870">
        <v>-22</v>
      </c>
      <c r="Q3870">
        <v>0</v>
      </c>
      <c r="R3870">
        <v>538.12</v>
      </c>
      <c r="S3870">
        <v>0</v>
      </c>
      <c r="T3870">
        <v>538.12</v>
      </c>
    </row>
    <row r="3871" spans="1:20" x14ac:dyDescent="0.25">
      <c r="A3871" t="s">
        <v>75</v>
      </c>
      <c r="B3871" t="s">
        <v>171</v>
      </c>
      <c r="C3871" t="s">
        <v>23</v>
      </c>
      <c r="D3871" t="s">
        <v>513</v>
      </c>
      <c r="E3871" t="s">
        <v>176</v>
      </c>
      <c r="F3871">
        <v>98005</v>
      </c>
      <c r="G3871" t="s">
        <v>477</v>
      </c>
      <c r="H3871" t="s">
        <v>80</v>
      </c>
      <c r="I3871" t="s">
        <v>81</v>
      </c>
      <c r="J3871" t="s">
        <v>90</v>
      </c>
      <c r="K3871" t="s">
        <v>38</v>
      </c>
      <c r="L3871" t="s">
        <v>111</v>
      </c>
      <c r="M3871" t="s">
        <v>92</v>
      </c>
      <c r="N3871" s="11" t="s">
        <v>84</v>
      </c>
      <c r="O3871" s="11" t="s">
        <v>2274</v>
      </c>
      <c r="P3871">
        <v>0</v>
      </c>
      <c r="Q3871">
        <v>3</v>
      </c>
      <c r="R3871">
        <v>0</v>
      </c>
      <c r="S3871">
        <v>268.8</v>
      </c>
      <c r="T3871">
        <v>-268.8</v>
      </c>
    </row>
    <row r="3872" spans="1:20" x14ac:dyDescent="0.25">
      <c r="A3872" t="s">
        <v>75</v>
      </c>
      <c r="B3872" t="s">
        <v>301</v>
      </c>
      <c r="C3872" t="s">
        <v>29</v>
      </c>
      <c r="D3872" t="s">
        <v>302</v>
      </c>
      <c r="E3872" t="s">
        <v>87</v>
      </c>
      <c r="F3872">
        <v>45005</v>
      </c>
      <c r="G3872" t="s">
        <v>1218</v>
      </c>
      <c r="H3872" t="s">
        <v>246</v>
      </c>
      <c r="I3872" t="s">
        <v>81</v>
      </c>
      <c r="J3872" t="s">
        <v>90</v>
      </c>
      <c r="K3872" t="s">
        <v>42</v>
      </c>
      <c r="L3872" t="s">
        <v>91</v>
      </c>
      <c r="M3872" t="s">
        <v>92</v>
      </c>
      <c r="N3872" s="11" t="s">
        <v>84</v>
      </c>
      <c r="O3872" s="11" t="s">
        <v>2274</v>
      </c>
      <c r="P3872">
        <v>0</v>
      </c>
      <c r="Q3872">
        <v>28</v>
      </c>
      <c r="R3872">
        <v>0</v>
      </c>
      <c r="S3872">
        <v>203</v>
      </c>
      <c r="T3872">
        <v>-203</v>
      </c>
    </row>
    <row r="3873" spans="1:20" x14ac:dyDescent="0.25">
      <c r="A3873" t="s">
        <v>75</v>
      </c>
      <c r="B3873" t="s">
        <v>1076</v>
      </c>
      <c r="C3873" t="s">
        <v>29</v>
      </c>
      <c r="D3873" t="s">
        <v>1077</v>
      </c>
      <c r="E3873" t="s">
        <v>142</v>
      </c>
      <c r="F3873">
        <v>49426</v>
      </c>
      <c r="G3873" t="s">
        <v>1093</v>
      </c>
      <c r="H3873" t="s">
        <v>80</v>
      </c>
      <c r="I3873" t="s">
        <v>81</v>
      </c>
      <c r="J3873" t="s">
        <v>82</v>
      </c>
      <c r="K3873" t="s">
        <v>38</v>
      </c>
      <c r="L3873" t="s">
        <v>129</v>
      </c>
      <c r="M3873" t="s">
        <v>83</v>
      </c>
      <c r="N3873" s="11" t="s">
        <v>84</v>
      </c>
      <c r="O3873" s="11" t="s">
        <v>2274</v>
      </c>
      <c r="P3873">
        <v>-1</v>
      </c>
      <c r="Q3873">
        <v>0</v>
      </c>
      <c r="R3873">
        <v>62.85</v>
      </c>
      <c r="S3873">
        <v>0</v>
      </c>
      <c r="T3873">
        <v>62.85</v>
      </c>
    </row>
    <row r="3874" spans="1:20" x14ac:dyDescent="0.25">
      <c r="A3874" t="s">
        <v>75</v>
      </c>
      <c r="B3874" t="s">
        <v>167</v>
      </c>
      <c r="C3874" t="s">
        <v>28</v>
      </c>
      <c r="D3874" t="s">
        <v>168</v>
      </c>
      <c r="E3874" t="s">
        <v>95</v>
      </c>
      <c r="F3874">
        <v>80550</v>
      </c>
      <c r="G3874" t="s">
        <v>1598</v>
      </c>
      <c r="H3874" t="s">
        <v>80</v>
      </c>
      <c r="I3874" t="s">
        <v>89</v>
      </c>
      <c r="J3874" t="s">
        <v>90</v>
      </c>
      <c r="K3874" t="s">
        <v>54</v>
      </c>
      <c r="L3874" t="s">
        <v>824</v>
      </c>
      <c r="M3874" t="s">
        <v>92</v>
      </c>
      <c r="N3874" s="11" t="s">
        <v>84</v>
      </c>
      <c r="O3874" s="11" t="s">
        <v>2274</v>
      </c>
      <c r="P3874">
        <v>3</v>
      </c>
      <c r="Q3874">
        <v>0</v>
      </c>
      <c r="R3874">
        <v>80.400000000000006</v>
      </c>
      <c r="S3874">
        <v>0</v>
      </c>
      <c r="T3874">
        <v>80.400000000000006</v>
      </c>
    </row>
    <row r="3875" spans="1:20" x14ac:dyDescent="0.25">
      <c r="A3875" t="s">
        <v>75</v>
      </c>
      <c r="B3875" t="s">
        <v>1417</v>
      </c>
      <c r="C3875" t="s">
        <v>27</v>
      </c>
      <c r="D3875" t="s">
        <v>1418</v>
      </c>
      <c r="E3875" t="s">
        <v>114</v>
      </c>
      <c r="F3875">
        <v>33157</v>
      </c>
      <c r="G3875" t="s">
        <v>402</v>
      </c>
      <c r="H3875" t="s">
        <v>80</v>
      </c>
      <c r="I3875" t="s">
        <v>81</v>
      </c>
      <c r="J3875" t="s">
        <v>365</v>
      </c>
      <c r="K3875" t="s">
        <v>39</v>
      </c>
      <c r="L3875" t="s">
        <v>39</v>
      </c>
      <c r="M3875" t="s">
        <v>92</v>
      </c>
      <c r="N3875" s="11" t="s">
        <v>84</v>
      </c>
      <c r="O3875" s="11" t="s">
        <v>2274</v>
      </c>
      <c r="P3875">
        <v>-1</v>
      </c>
      <c r="Q3875">
        <v>0</v>
      </c>
      <c r="R3875">
        <v>295</v>
      </c>
      <c r="S3875">
        <v>0</v>
      </c>
      <c r="T3875">
        <v>295</v>
      </c>
    </row>
    <row r="3876" spans="1:20" x14ac:dyDescent="0.25">
      <c r="A3876" t="s">
        <v>75</v>
      </c>
      <c r="B3876" t="s">
        <v>184</v>
      </c>
      <c r="C3876" t="s">
        <v>25</v>
      </c>
      <c r="D3876" t="s">
        <v>185</v>
      </c>
      <c r="E3876" t="s">
        <v>186</v>
      </c>
      <c r="F3876">
        <v>11230</v>
      </c>
      <c r="G3876" t="s">
        <v>298</v>
      </c>
      <c r="H3876" t="s">
        <v>80</v>
      </c>
      <c r="I3876" t="s">
        <v>164</v>
      </c>
      <c r="J3876" t="s">
        <v>90</v>
      </c>
      <c r="K3876" t="s">
        <v>38</v>
      </c>
      <c r="L3876" t="s">
        <v>129</v>
      </c>
      <c r="M3876" t="s">
        <v>188</v>
      </c>
      <c r="N3876" s="11" t="s">
        <v>84</v>
      </c>
      <c r="O3876" s="11" t="s">
        <v>2274</v>
      </c>
      <c r="P3876">
        <v>0</v>
      </c>
      <c r="Q3876">
        <v>4</v>
      </c>
      <c r="R3876">
        <v>0</v>
      </c>
      <c r="S3876">
        <v>689</v>
      </c>
      <c r="T3876">
        <v>-689</v>
      </c>
    </row>
    <row r="3877" spans="1:20" x14ac:dyDescent="0.25">
      <c r="A3877" t="s">
        <v>75</v>
      </c>
      <c r="B3877" t="s">
        <v>946</v>
      </c>
      <c r="C3877" t="s">
        <v>29</v>
      </c>
      <c r="D3877" t="s">
        <v>909</v>
      </c>
      <c r="E3877" t="s">
        <v>100</v>
      </c>
      <c r="F3877">
        <v>46032</v>
      </c>
      <c r="G3877" t="s">
        <v>1128</v>
      </c>
      <c r="H3877" t="s">
        <v>80</v>
      </c>
      <c r="I3877" t="s">
        <v>81</v>
      </c>
      <c r="J3877" t="s">
        <v>90</v>
      </c>
      <c r="K3877" t="s">
        <v>38</v>
      </c>
      <c r="L3877" t="s">
        <v>111</v>
      </c>
      <c r="M3877" t="s">
        <v>92</v>
      </c>
      <c r="N3877" s="11" t="s">
        <v>84</v>
      </c>
      <c r="O3877" s="11" t="s">
        <v>2274</v>
      </c>
      <c r="P3877">
        <v>0</v>
      </c>
      <c r="Q3877">
        <v>2</v>
      </c>
      <c r="R3877">
        <v>0</v>
      </c>
      <c r="S3877">
        <v>139.5</v>
      </c>
      <c r="T3877">
        <v>-139.5</v>
      </c>
    </row>
    <row r="3878" spans="1:20" x14ac:dyDescent="0.25">
      <c r="A3878" t="s">
        <v>75</v>
      </c>
      <c r="B3878" t="s">
        <v>1026</v>
      </c>
      <c r="C3878" t="s">
        <v>18</v>
      </c>
      <c r="D3878" t="s">
        <v>1027</v>
      </c>
      <c r="E3878" t="s">
        <v>191</v>
      </c>
      <c r="F3878">
        <v>77373</v>
      </c>
      <c r="G3878" t="s">
        <v>611</v>
      </c>
      <c r="H3878" t="s">
        <v>133</v>
      </c>
      <c r="I3878" t="s">
        <v>81</v>
      </c>
      <c r="J3878" t="s">
        <v>82</v>
      </c>
      <c r="K3878" t="s">
        <v>44</v>
      </c>
      <c r="L3878" t="s">
        <v>144</v>
      </c>
      <c r="M3878" t="s">
        <v>83</v>
      </c>
      <c r="N3878" s="11" t="s">
        <v>84</v>
      </c>
      <c r="O3878" s="11" t="s">
        <v>2274</v>
      </c>
      <c r="P3878">
        <v>-80</v>
      </c>
      <c r="Q3878">
        <v>0</v>
      </c>
      <c r="R3878">
        <v>1452.8</v>
      </c>
      <c r="S3878">
        <v>0</v>
      </c>
      <c r="T3878">
        <v>1452.8</v>
      </c>
    </row>
    <row r="3879" spans="1:20" x14ac:dyDescent="0.25">
      <c r="A3879" t="s">
        <v>75</v>
      </c>
      <c r="B3879" t="s">
        <v>395</v>
      </c>
      <c r="C3879" t="s">
        <v>24</v>
      </c>
      <c r="D3879" t="s">
        <v>396</v>
      </c>
      <c r="E3879" t="s">
        <v>397</v>
      </c>
      <c r="F3879">
        <v>55439</v>
      </c>
      <c r="G3879" t="s">
        <v>181</v>
      </c>
      <c r="H3879" t="s">
        <v>80</v>
      </c>
      <c r="I3879" t="s">
        <v>81</v>
      </c>
      <c r="J3879" t="s">
        <v>82</v>
      </c>
      <c r="K3879" t="s">
        <v>38</v>
      </c>
      <c r="L3879" t="s">
        <v>111</v>
      </c>
      <c r="M3879" t="s">
        <v>83</v>
      </c>
      <c r="N3879" s="11" t="s">
        <v>84</v>
      </c>
      <c r="O3879" s="11" t="s">
        <v>2274</v>
      </c>
      <c r="P3879">
        <v>-16</v>
      </c>
      <c r="Q3879">
        <v>0</v>
      </c>
      <c r="R3879">
        <v>3602.88</v>
      </c>
      <c r="S3879">
        <v>0</v>
      </c>
      <c r="T3879">
        <v>3602.88</v>
      </c>
    </row>
    <row r="3880" spans="1:20" x14ac:dyDescent="0.25">
      <c r="A3880" t="s">
        <v>75</v>
      </c>
      <c r="B3880" t="s">
        <v>140</v>
      </c>
      <c r="C3880" t="s">
        <v>29</v>
      </c>
      <c r="D3880" t="s">
        <v>141</v>
      </c>
      <c r="E3880" t="s">
        <v>142</v>
      </c>
      <c r="F3880">
        <v>48359</v>
      </c>
      <c r="G3880" t="s">
        <v>725</v>
      </c>
      <c r="H3880" t="s">
        <v>80</v>
      </c>
      <c r="I3880" t="s">
        <v>81</v>
      </c>
      <c r="J3880" t="s">
        <v>82</v>
      </c>
      <c r="K3880" t="s">
        <v>53</v>
      </c>
      <c r="L3880" t="s">
        <v>165</v>
      </c>
      <c r="M3880" t="s">
        <v>83</v>
      </c>
      <c r="N3880" s="11" t="s">
        <v>84</v>
      </c>
      <c r="O3880" s="11" t="s">
        <v>2274</v>
      </c>
      <c r="P3880">
        <v>-1</v>
      </c>
      <c r="Q3880">
        <v>0</v>
      </c>
      <c r="R3880">
        <v>115.5</v>
      </c>
      <c r="S3880">
        <v>0</v>
      </c>
      <c r="T3880">
        <v>115.5</v>
      </c>
    </row>
    <row r="3881" spans="1:20" x14ac:dyDescent="0.25">
      <c r="A3881" t="s">
        <v>75</v>
      </c>
      <c r="B3881" t="s">
        <v>1309</v>
      </c>
      <c r="C3881" t="s">
        <v>27</v>
      </c>
      <c r="D3881" t="s">
        <v>1310</v>
      </c>
      <c r="E3881" t="s">
        <v>114</v>
      </c>
      <c r="F3881">
        <v>32808</v>
      </c>
      <c r="G3881" t="s">
        <v>202</v>
      </c>
      <c r="H3881" t="s">
        <v>80</v>
      </c>
      <c r="I3881" t="s">
        <v>81</v>
      </c>
      <c r="J3881" t="s">
        <v>90</v>
      </c>
      <c r="K3881" t="s">
        <v>42</v>
      </c>
      <c r="L3881" t="s">
        <v>91</v>
      </c>
      <c r="M3881" t="s">
        <v>188</v>
      </c>
      <c r="N3881" s="11" t="s">
        <v>84</v>
      </c>
      <c r="O3881" s="11" t="s">
        <v>2274</v>
      </c>
      <c r="P3881">
        <v>0</v>
      </c>
      <c r="Q3881">
        <v>22</v>
      </c>
      <c r="R3881">
        <v>0</v>
      </c>
      <c r="S3881">
        <v>168.3</v>
      </c>
      <c r="T3881">
        <v>-168.3</v>
      </c>
    </row>
    <row r="3882" spans="1:20" x14ac:dyDescent="0.25">
      <c r="A3882" t="s">
        <v>75</v>
      </c>
      <c r="B3882" t="s">
        <v>167</v>
      </c>
      <c r="C3882" t="s">
        <v>28</v>
      </c>
      <c r="D3882" t="s">
        <v>168</v>
      </c>
      <c r="E3882" t="s">
        <v>95</v>
      </c>
      <c r="F3882">
        <v>80550</v>
      </c>
      <c r="G3882" t="s">
        <v>1796</v>
      </c>
      <c r="H3882" t="s">
        <v>80</v>
      </c>
      <c r="I3882" t="s">
        <v>81</v>
      </c>
      <c r="J3882" t="s">
        <v>90</v>
      </c>
      <c r="K3882" t="s">
        <v>53</v>
      </c>
      <c r="L3882" t="s">
        <v>248</v>
      </c>
      <c r="M3882" t="s">
        <v>92</v>
      </c>
      <c r="N3882" s="11" t="s">
        <v>84</v>
      </c>
      <c r="O3882" s="11" t="s">
        <v>2274</v>
      </c>
      <c r="P3882">
        <v>0</v>
      </c>
      <c r="Q3882">
        <v>7</v>
      </c>
      <c r="R3882">
        <v>0</v>
      </c>
      <c r="S3882">
        <v>25.2</v>
      </c>
      <c r="T3882">
        <v>-25.2</v>
      </c>
    </row>
    <row r="3883" spans="1:20" x14ac:dyDescent="0.25">
      <c r="A3883" t="s">
        <v>75</v>
      </c>
      <c r="B3883" t="s">
        <v>479</v>
      </c>
      <c r="C3883" t="s">
        <v>25</v>
      </c>
      <c r="D3883" t="s">
        <v>480</v>
      </c>
      <c r="E3883" t="s">
        <v>186</v>
      </c>
      <c r="F3883">
        <v>11735</v>
      </c>
      <c r="G3883" t="s">
        <v>1909</v>
      </c>
      <c r="H3883" t="s">
        <v>80</v>
      </c>
      <c r="I3883" t="s">
        <v>164</v>
      </c>
      <c r="J3883" t="s">
        <v>1070</v>
      </c>
      <c r="K3883" t="s">
        <v>44</v>
      </c>
      <c r="L3883" t="s">
        <v>144</v>
      </c>
      <c r="M3883" t="s">
        <v>83</v>
      </c>
      <c r="N3883" s="11" t="s">
        <v>84</v>
      </c>
      <c r="O3883" s="11" t="s">
        <v>2274</v>
      </c>
      <c r="P3883">
        <v>0</v>
      </c>
      <c r="Q3883">
        <v>4</v>
      </c>
      <c r="R3883">
        <v>0</v>
      </c>
      <c r="S3883">
        <v>256</v>
      </c>
      <c r="T3883">
        <v>-256</v>
      </c>
    </row>
    <row r="3884" spans="1:20" x14ac:dyDescent="0.25">
      <c r="A3884" t="s">
        <v>75</v>
      </c>
      <c r="B3884" t="s">
        <v>783</v>
      </c>
      <c r="C3884" t="s">
        <v>22</v>
      </c>
      <c r="D3884" t="s">
        <v>784</v>
      </c>
      <c r="E3884" t="s">
        <v>122</v>
      </c>
      <c r="F3884">
        <v>20852</v>
      </c>
      <c r="G3884" t="s">
        <v>373</v>
      </c>
      <c r="H3884" t="s">
        <v>80</v>
      </c>
      <c r="I3884" t="s">
        <v>81</v>
      </c>
      <c r="J3884" t="s">
        <v>90</v>
      </c>
      <c r="K3884" t="s">
        <v>38</v>
      </c>
      <c r="L3884" t="s">
        <v>111</v>
      </c>
      <c r="M3884" t="s">
        <v>92</v>
      </c>
      <c r="N3884" s="11" t="s">
        <v>84</v>
      </c>
      <c r="O3884" s="11" t="s">
        <v>2274</v>
      </c>
      <c r="P3884">
        <v>0</v>
      </c>
      <c r="Q3884">
        <v>1</v>
      </c>
      <c r="R3884">
        <v>0</v>
      </c>
      <c r="S3884">
        <v>36.840000000000003</v>
      </c>
      <c r="T3884">
        <v>-36.840000000000003</v>
      </c>
    </row>
    <row r="3885" spans="1:20" x14ac:dyDescent="0.25">
      <c r="A3885" t="s">
        <v>75</v>
      </c>
      <c r="B3885" t="s">
        <v>335</v>
      </c>
      <c r="C3885" t="s">
        <v>30</v>
      </c>
      <c r="D3885" t="s">
        <v>336</v>
      </c>
      <c r="E3885" t="s">
        <v>337</v>
      </c>
      <c r="F3885">
        <v>54481</v>
      </c>
      <c r="G3885" t="s">
        <v>1540</v>
      </c>
      <c r="H3885" t="s">
        <v>737</v>
      </c>
      <c r="I3885" t="s">
        <v>81</v>
      </c>
      <c r="J3885" t="s">
        <v>90</v>
      </c>
      <c r="K3885" t="s">
        <v>40</v>
      </c>
      <c r="L3885" t="s">
        <v>211</v>
      </c>
      <c r="M3885" t="s">
        <v>92</v>
      </c>
      <c r="N3885" s="11" t="s">
        <v>84</v>
      </c>
      <c r="O3885" s="11" t="s">
        <v>2274</v>
      </c>
      <c r="P3885">
        <v>0</v>
      </c>
      <c r="Q3885">
        <v>3</v>
      </c>
      <c r="R3885">
        <v>0</v>
      </c>
      <c r="S3885">
        <v>3.15</v>
      </c>
      <c r="T3885">
        <v>-3.15</v>
      </c>
    </row>
    <row r="3886" spans="1:20" x14ac:dyDescent="0.25">
      <c r="A3886" t="s">
        <v>75</v>
      </c>
      <c r="B3886" t="s">
        <v>2122</v>
      </c>
      <c r="C3886" t="s">
        <v>25</v>
      </c>
      <c r="D3886" t="s">
        <v>2123</v>
      </c>
      <c r="E3886" t="s">
        <v>186</v>
      </c>
      <c r="F3886">
        <v>11772</v>
      </c>
      <c r="G3886" t="s">
        <v>1195</v>
      </c>
      <c r="H3886" t="s">
        <v>80</v>
      </c>
      <c r="I3886" t="s">
        <v>81</v>
      </c>
      <c r="J3886" t="s">
        <v>90</v>
      </c>
      <c r="K3886" t="s">
        <v>38</v>
      </c>
      <c r="L3886" t="s">
        <v>111</v>
      </c>
      <c r="M3886" t="s">
        <v>92</v>
      </c>
      <c r="N3886" s="11" t="s">
        <v>84</v>
      </c>
      <c r="O3886" s="11" t="s">
        <v>2274</v>
      </c>
      <c r="P3886">
        <v>0</v>
      </c>
      <c r="Q3886">
        <v>2</v>
      </c>
      <c r="R3886">
        <v>0</v>
      </c>
      <c r="S3886">
        <v>139.5</v>
      </c>
      <c r="T3886">
        <v>-139.5</v>
      </c>
    </row>
    <row r="3887" spans="1:20" x14ac:dyDescent="0.25">
      <c r="A3887" t="s">
        <v>75</v>
      </c>
      <c r="B3887" t="s">
        <v>1437</v>
      </c>
      <c r="C3887" t="s">
        <v>23</v>
      </c>
      <c r="D3887" t="s">
        <v>326</v>
      </c>
      <c r="E3887" t="s">
        <v>327</v>
      </c>
      <c r="F3887">
        <v>97703</v>
      </c>
      <c r="G3887" t="s">
        <v>458</v>
      </c>
      <c r="H3887" t="s">
        <v>80</v>
      </c>
      <c r="I3887" t="s">
        <v>81</v>
      </c>
      <c r="J3887" t="s">
        <v>90</v>
      </c>
      <c r="K3887" t="s">
        <v>53</v>
      </c>
      <c r="L3887" t="s">
        <v>459</v>
      </c>
      <c r="M3887" t="s">
        <v>92</v>
      </c>
      <c r="N3887" s="11" t="s">
        <v>84</v>
      </c>
      <c r="O3887" s="11" t="s">
        <v>2274</v>
      </c>
      <c r="P3887">
        <v>0</v>
      </c>
      <c r="Q3887">
        <v>1</v>
      </c>
      <c r="R3887">
        <v>0</v>
      </c>
      <c r="S3887">
        <v>157.94999999999999</v>
      </c>
      <c r="T3887">
        <v>-157.94999999999999</v>
      </c>
    </row>
    <row r="3888" spans="1:20" x14ac:dyDescent="0.25">
      <c r="A3888" t="s">
        <v>75</v>
      </c>
      <c r="B3888" t="s">
        <v>1702</v>
      </c>
      <c r="C3888" t="s">
        <v>20</v>
      </c>
      <c r="D3888" t="s">
        <v>1703</v>
      </c>
      <c r="E3888" t="s">
        <v>1704</v>
      </c>
      <c r="F3888">
        <v>4097</v>
      </c>
      <c r="G3888" t="s">
        <v>493</v>
      </c>
      <c r="H3888" t="s">
        <v>80</v>
      </c>
      <c r="I3888" t="s">
        <v>81</v>
      </c>
      <c r="J3888" t="s">
        <v>82</v>
      </c>
      <c r="K3888" t="s">
        <v>39</v>
      </c>
      <c r="L3888" t="s">
        <v>39</v>
      </c>
      <c r="M3888" t="s">
        <v>92</v>
      </c>
      <c r="N3888" s="11" t="s">
        <v>84</v>
      </c>
      <c r="O3888" s="11" t="s">
        <v>2274</v>
      </c>
      <c r="P3888">
        <v>1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75</v>
      </c>
      <c r="B3889" t="s">
        <v>1910</v>
      </c>
      <c r="C3889" t="s">
        <v>28</v>
      </c>
      <c r="D3889" t="s">
        <v>1911</v>
      </c>
      <c r="E3889" t="s">
        <v>95</v>
      </c>
      <c r="F3889">
        <v>80109</v>
      </c>
      <c r="G3889" t="s">
        <v>585</v>
      </c>
      <c r="H3889" t="s">
        <v>80</v>
      </c>
      <c r="I3889" t="s">
        <v>81</v>
      </c>
      <c r="J3889" t="s">
        <v>82</v>
      </c>
      <c r="K3889" t="s">
        <v>38</v>
      </c>
      <c r="L3889" t="s">
        <v>111</v>
      </c>
      <c r="M3889" t="s">
        <v>83</v>
      </c>
      <c r="N3889" s="11" t="s">
        <v>84</v>
      </c>
      <c r="O3889" s="11" t="s">
        <v>2274</v>
      </c>
      <c r="P3889">
        <v>-2</v>
      </c>
      <c r="Q3889">
        <v>0</v>
      </c>
      <c r="R3889">
        <v>299.60000000000002</v>
      </c>
      <c r="S3889">
        <v>0</v>
      </c>
      <c r="T3889">
        <v>299.60000000000002</v>
      </c>
    </row>
    <row r="3890" spans="1:20" x14ac:dyDescent="0.25">
      <c r="A3890" t="s">
        <v>75</v>
      </c>
      <c r="B3890" t="s">
        <v>372</v>
      </c>
      <c r="C3890" t="s">
        <v>19</v>
      </c>
      <c r="D3890" t="s">
        <v>172</v>
      </c>
      <c r="E3890" t="s">
        <v>147</v>
      </c>
      <c r="F3890">
        <v>85255</v>
      </c>
      <c r="G3890" t="s">
        <v>173</v>
      </c>
      <c r="H3890" t="s">
        <v>80</v>
      </c>
      <c r="I3890" t="s">
        <v>81</v>
      </c>
      <c r="J3890" t="s">
        <v>82</v>
      </c>
      <c r="K3890" t="s">
        <v>36</v>
      </c>
      <c r="L3890" t="s">
        <v>36</v>
      </c>
      <c r="M3890" t="s">
        <v>83</v>
      </c>
      <c r="N3890" s="11" t="s">
        <v>84</v>
      </c>
      <c r="O3890" s="11" t="s">
        <v>2274</v>
      </c>
      <c r="P3890">
        <v>11</v>
      </c>
      <c r="Q3890">
        <v>0</v>
      </c>
      <c r="R3890">
        <v>1015.15</v>
      </c>
      <c r="S3890">
        <v>0</v>
      </c>
      <c r="T3890">
        <v>1015.15</v>
      </c>
    </row>
    <row r="3891" spans="1:20" x14ac:dyDescent="0.25">
      <c r="A3891" t="s">
        <v>75</v>
      </c>
      <c r="B3891" t="s">
        <v>1800</v>
      </c>
      <c r="C3891" t="s">
        <v>19</v>
      </c>
      <c r="D3891" t="s">
        <v>154</v>
      </c>
      <c r="E3891" t="s">
        <v>155</v>
      </c>
      <c r="F3891">
        <v>89014</v>
      </c>
      <c r="G3891" t="s">
        <v>402</v>
      </c>
      <c r="H3891" t="s">
        <v>80</v>
      </c>
      <c r="I3891" t="s">
        <v>81</v>
      </c>
      <c r="J3891" t="s">
        <v>365</v>
      </c>
      <c r="K3891" t="s">
        <v>39</v>
      </c>
      <c r="L3891" t="s">
        <v>39</v>
      </c>
      <c r="M3891" t="s">
        <v>92</v>
      </c>
      <c r="N3891" s="11" t="s">
        <v>84</v>
      </c>
      <c r="O3891" s="11" t="s">
        <v>2274</v>
      </c>
      <c r="P3891">
        <v>-1</v>
      </c>
      <c r="Q3891">
        <v>0</v>
      </c>
      <c r="R3891">
        <v>295</v>
      </c>
      <c r="S3891">
        <v>0</v>
      </c>
      <c r="T3891">
        <v>295</v>
      </c>
    </row>
    <row r="3892" spans="1:20" x14ac:dyDescent="0.25">
      <c r="A3892" t="s">
        <v>75</v>
      </c>
      <c r="B3892" t="s">
        <v>717</v>
      </c>
      <c r="C3892" t="s">
        <v>27</v>
      </c>
      <c r="D3892" t="s">
        <v>648</v>
      </c>
      <c r="E3892" t="s">
        <v>114</v>
      </c>
      <c r="F3892">
        <v>32811</v>
      </c>
      <c r="G3892" t="s">
        <v>205</v>
      </c>
      <c r="H3892" t="s">
        <v>80</v>
      </c>
      <c r="I3892" t="s">
        <v>281</v>
      </c>
      <c r="J3892" t="s">
        <v>90</v>
      </c>
      <c r="K3892" t="s">
        <v>42</v>
      </c>
      <c r="L3892" t="s">
        <v>91</v>
      </c>
      <c r="M3892" t="s">
        <v>92</v>
      </c>
      <c r="N3892" s="11" t="s">
        <v>84</v>
      </c>
      <c r="O3892" s="11" t="s">
        <v>2274</v>
      </c>
      <c r="P3892">
        <v>0</v>
      </c>
      <c r="Q3892">
        <v>8</v>
      </c>
      <c r="R3892">
        <v>0</v>
      </c>
      <c r="S3892">
        <v>74</v>
      </c>
      <c r="T3892">
        <v>-74</v>
      </c>
    </row>
    <row r="3893" spans="1:20" x14ac:dyDescent="0.25">
      <c r="A3893" t="s">
        <v>75</v>
      </c>
      <c r="B3893" t="s">
        <v>665</v>
      </c>
      <c r="C3893" t="s">
        <v>21</v>
      </c>
      <c r="D3893" t="s">
        <v>666</v>
      </c>
      <c r="E3893" t="s">
        <v>235</v>
      </c>
      <c r="F3893">
        <v>63144</v>
      </c>
      <c r="G3893" t="s">
        <v>1155</v>
      </c>
      <c r="H3893" t="s">
        <v>80</v>
      </c>
      <c r="I3893" t="s">
        <v>81</v>
      </c>
      <c r="J3893" t="s">
        <v>82</v>
      </c>
      <c r="K3893" t="s">
        <v>38</v>
      </c>
      <c r="L3893" t="s">
        <v>129</v>
      </c>
      <c r="M3893" t="s">
        <v>83</v>
      </c>
      <c r="N3893" s="11" t="s">
        <v>84</v>
      </c>
      <c r="O3893" s="11" t="s">
        <v>2274</v>
      </c>
      <c r="P3893">
        <v>-1</v>
      </c>
      <c r="Q3893">
        <v>0</v>
      </c>
      <c r="R3893">
        <v>276.47000000000003</v>
      </c>
      <c r="S3893">
        <v>0</v>
      </c>
      <c r="T3893">
        <v>276.47000000000003</v>
      </c>
    </row>
    <row r="3894" spans="1:20" x14ac:dyDescent="0.25">
      <c r="A3894" t="s">
        <v>75</v>
      </c>
      <c r="B3894" t="s">
        <v>1221</v>
      </c>
      <c r="C3894" t="s">
        <v>28</v>
      </c>
      <c r="D3894" t="s">
        <v>259</v>
      </c>
      <c r="E3894" t="s">
        <v>95</v>
      </c>
      <c r="F3894">
        <v>80206</v>
      </c>
      <c r="G3894" t="s">
        <v>493</v>
      </c>
      <c r="H3894" t="s">
        <v>80</v>
      </c>
      <c r="I3894" t="s">
        <v>81</v>
      </c>
      <c r="J3894" t="s">
        <v>82</v>
      </c>
      <c r="K3894" t="s">
        <v>39</v>
      </c>
      <c r="L3894" t="s">
        <v>39</v>
      </c>
      <c r="M3894" t="s">
        <v>92</v>
      </c>
      <c r="N3894" s="11" t="s">
        <v>84</v>
      </c>
      <c r="O3894" s="11" t="s">
        <v>2274</v>
      </c>
      <c r="P3894">
        <v>1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 t="s">
        <v>75</v>
      </c>
      <c r="B3895" t="s">
        <v>462</v>
      </c>
      <c r="C3895" t="s">
        <v>18</v>
      </c>
      <c r="D3895" t="s">
        <v>463</v>
      </c>
      <c r="E3895" t="s">
        <v>191</v>
      </c>
      <c r="F3895">
        <v>75093</v>
      </c>
      <c r="G3895" t="s">
        <v>1912</v>
      </c>
      <c r="H3895" t="s">
        <v>133</v>
      </c>
      <c r="I3895" t="s">
        <v>81</v>
      </c>
      <c r="J3895" t="s">
        <v>90</v>
      </c>
      <c r="K3895" t="s">
        <v>53</v>
      </c>
      <c r="L3895" t="s">
        <v>767</v>
      </c>
      <c r="M3895" t="s">
        <v>229</v>
      </c>
      <c r="N3895" s="11" t="s">
        <v>84</v>
      </c>
      <c r="O3895" s="11" t="s">
        <v>2274</v>
      </c>
      <c r="P3895">
        <v>0</v>
      </c>
      <c r="Q3895">
        <v>12</v>
      </c>
      <c r="R3895">
        <v>0</v>
      </c>
      <c r="S3895">
        <v>230.16</v>
      </c>
      <c r="T3895">
        <v>-230.16</v>
      </c>
    </row>
    <row r="3896" spans="1:20" x14ac:dyDescent="0.25">
      <c r="A3896" t="s">
        <v>75</v>
      </c>
      <c r="B3896" t="s">
        <v>258</v>
      </c>
      <c r="C3896" t="s">
        <v>28</v>
      </c>
      <c r="D3896" t="s">
        <v>259</v>
      </c>
      <c r="E3896" t="s">
        <v>95</v>
      </c>
      <c r="F3896">
        <v>80222</v>
      </c>
      <c r="G3896" t="s">
        <v>349</v>
      </c>
      <c r="H3896" t="s">
        <v>80</v>
      </c>
      <c r="I3896" t="s">
        <v>81</v>
      </c>
      <c r="J3896" t="s">
        <v>90</v>
      </c>
      <c r="K3896" t="s">
        <v>36</v>
      </c>
      <c r="L3896" t="s">
        <v>36</v>
      </c>
      <c r="M3896" t="s">
        <v>92</v>
      </c>
      <c r="N3896" s="11" t="s">
        <v>84</v>
      </c>
      <c r="O3896" s="11" t="s">
        <v>2274</v>
      </c>
      <c r="P3896">
        <v>0</v>
      </c>
      <c r="Q3896">
        <v>1</v>
      </c>
      <c r="R3896">
        <v>0</v>
      </c>
      <c r="S3896">
        <v>276.5</v>
      </c>
      <c r="T3896">
        <v>-276.5</v>
      </c>
    </row>
    <row r="3897" spans="1:20" x14ac:dyDescent="0.25">
      <c r="A3897" t="s">
        <v>75</v>
      </c>
      <c r="B3897" t="s">
        <v>1116</v>
      </c>
      <c r="C3897" t="s">
        <v>28</v>
      </c>
      <c r="D3897" t="s">
        <v>1117</v>
      </c>
      <c r="E3897" t="s">
        <v>95</v>
      </c>
      <c r="F3897" t="s">
        <v>1118</v>
      </c>
      <c r="G3897" t="s">
        <v>477</v>
      </c>
      <c r="H3897" t="s">
        <v>80</v>
      </c>
      <c r="I3897" t="s">
        <v>81</v>
      </c>
      <c r="J3897" t="s">
        <v>90</v>
      </c>
      <c r="K3897" t="s">
        <v>38</v>
      </c>
      <c r="L3897" t="s">
        <v>111</v>
      </c>
      <c r="M3897" t="s">
        <v>92</v>
      </c>
      <c r="N3897" s="11" t="s">
        <v>84</v>
      </c>
      <c r="O3897" s="11" t="s">
        <v>2274</v>
      </c>
      <c r="P3897">
        <v>0</v>
      </c>
      <c r="Q3897">
        <v>1</v>
      </c>
      <c r="R3897">
        <v>0</v>
      </c>
      <c r="S3897">
        <v>115.2</v>
      </c>
      <c r="T3897">
        <v>-115.2</v>
      </c>
    </row>
    <row r="3898" spans="1:20" x14ac:dyDescent="0.25">
      <c r="A3898" t="s">
        <v>75</v>
      </c>
      <c r="B3898" t="s">
        <v>713</v>
      </c>
      <c r="C3898" t="s">
        <v>20</v>
      </c>
      <c r="D3898" t="s">
        <v>714</v>
      </c>
      <c r="E3898" t="s">
        <v>715</v>
      </c>
      <c r="F3898">
        <v>2808</v>
      </c>
      <c r="G3898" t="s">
        <v>1038</v>
      </c>
      <c r="H3898" t="s">
        <v>80</v>
      </c>
      <c r="I3898" t="s">
        <v>81</v>
      </c>
      <c r="J3898" t="s">
        <v>82</v>
      </c>
      <c r="K3898" t="s">
        <v>53</v>
      </c>
      <c r="L3898" t="s">
        <v>165</v>
      </c>
      <c r="M3898" t="s">
        <v>83</v>
      </c>
      <c r="N3898" s="11" t="s">
        <v>84</v>
      </c>
      <c r="O3898" s="11" t="s">
        <v>2274</v>
      </c>
      <c r="P3898">
        <v>-2</v>
      </c>
      <c r="Q3898">
        <v>0</v>
      </c>
      <c r="R3898">
        <v>219.52</v>
      </c>
      <c r="S3898">
        <v>0</v>
      </c>
      <c r="T3898">
        <v>219.52</v>
      </c>
    </row>
    <row r="3899" spans="1:20" x14ac:dyDescent="0.25">
      <c r="A3899" t="s">
        <v>75</v>
      </c>
      <c r="B3899" t="s">
        <v>533</v>
      </c>
      <c r="C3899" t="s">
        <v>28</v>
      </c>
      <c r="D3899" t="s">
        <v>534</v>
      </c>
      <c r="E3899" t="s">
        <v>295</v>
      </c>
      <c r="F3899">
        <v>84065</v>
      </c>
      <c r="G3899" t="s">
        <v>966</v>
      </c>
      <c r="H3899" t="s">
        <v>80</v>
      </c>
      <c r="I3899" t="s">
        <v>164</v>
      </c>
      <c r="J3899" t="s">
        <v>90</v>
      </c>
      <c r="K3899" t="s">
        <v>42</v>
      </c>
      <c r="L3899" t="s">
        <v>91</v>
      </c>
      <c r="M3899" t="s">
        <v>188</v>
      </c>
      <c r="N3899" s="11" t="s">
        <v>84</v>
      </c>
      <c r="O3899" s="11" t="s">
        <v>2274</v>
      </c>
      <c r="P3899">
        <v>0</v>
      </c>
      <c r="Q3899">
        <v>4</v>
      </c>
      <c r="R3899">
        <v>0</v>
      </c>
      <c r="S3899">
        <v>71</v>
      </c>
      <c r="T3899">
        <v>-71</v>
      </c>
    </row>
    <row r="3900" spans="1:20" x14ac:dyDescent="0.25">
      <c r="A3900" t="s">
        <v>75</v>
      </c>
      <c r="B3900" t="s">
        <v>1913</v>
      </c>
      <c r="C3900" t="s">
        <v>26</v>
      </c>
      <c r="D3900" t="s">
        <v>848</v>
      </c>
      <c r="E3900" t="s">
        <v>105</v>
      </c>
      <c r="F3900">
        <v>29910</v>
      </c>
      <c r="G3900" t="s">
        <v>1914</v>
      </c>
      <c r="H3900" t="s">
        <v>80</v>
      </c>
      <c r="I3900" t="s">
        <v>164</v>
      </c>
      <c r="J3900" t="s">
        <v>90</v>
      </c>
      <c r="K3900" t="s">
        <v>44</v>
      </c>
      <c r="L3900" t="s">
        <v>144</v>
      </c>
      <c r="M3900" t="s">
        <v>92</v>
      </c>
      <c r="N3900" s="11" t="s">
        <v>84</v>
      </c>
      <c r="O3900" s="11" t="s">
        <v>2274</v>
      </c>
      <c r="P3900">
        <v>0</v>
      </c>
      <c r="Q3900">
        <v>1</v>
      </c>
      <c r="R3900">
        <v>0</v>
      </c>
      <c r="S3900">
        <v>14.5</v>
      </c>
      <c r="T3900">
        <v>-14.5</v>
      </c>
    </row>
    <row r="3901" spans="1:20" x14ac:dyDescent="0.25">
      <c r="A3901" t="s">
        <v>75</v>
      </c>
      <c r="B3901" t="s">
        <v>303</v>
      </c>
      <c r="C3901" t="s">
        <v>27</v>
      </c>
      <c r="D3901" t="s">
        <v>304</v>
      </c>
      <c r="E3901" t="s">
        <v>114</v>
      </c>
      <c r="F3901">
        <v>34219</v>
      </c>
      <c r="G3901" t="s">
        <v>679</v>
      </c>
      <c r="H3901" t="s">
        <v>80</v>
      </c>
      <c r="I3901" t="s">
        <v>281</v>
      </c>
      <c r="J3901" t="s">
        <v>90</v>
      </c>
      <c r="K3901" t="s">
        <v>42</v>
      </c>
      <c r="L3901" t="s">
        <v>91</v>
      </c>
      <c r="M3901" t="s">
        <v>92</v>
      </c>
      <c r="N3901" s="11" t="s">
        <v>84</v>
      </c>
      <c r="O3901" s="11" t="s">
        <v>2274</v>
      </c>
      <c r="P3901">
        <v>0</v>
      </c>
      <c r="Q3901">
        <v>12</v>
      </c>
      <c r="R3901">
        <v>0</v>
      </c>
      <c r="S3901">
        <v>30.6</v>
      </c>
      <c r="T3901">
        <v>-30.6</v>
      </c>
    </row>
    <row r="3902" spans="1:20" x14ac:dyDescent="0.25">
      <c r="A3902" t="s">
        <v>75</v>
      </c>
      <c r="B3902" t="s">
        <v>551</v>
      </c>
      <c r="C3902" t="s">
        <v>27</v>
      </c>
      <c r="D3902" t="s">
        <v>552</v>
      </c>
      <c r="E3902" t="s">
        <v>114</v>
      </c>
      <c r="F3902">
        <v>33634</v>
      </c>
      <c r="G3902" t="s">
        <v>106</v>
      </c>
      <c r="H3902" t="s">
        <v>80</v>
      </c>
      <c r="I3902" t="s">
        <v>164</v>
      </c>
      <c r="J3902" t="s">
        <v>90</v>
      </c>
      <c r="K3902" t="s">
        <v>42</v>
      </c>
      <c r="L3902" t="s">
        <v>91</v>
      </c>
      <c r="M3902" t="s">
        <v>92</v>
      </c>
      <c r="N3902" s="11" t="s">
        <v>84</v>
      </c>
      <c r="O3902" s="11" t="s">
        <v>2274</v>
      </c>
      <c r="P3902">
        <v>0</v>
      </c>
      <c r="Q3902">
        <v>138</v>
      </c>
      <c r="R3902">
        <v>0</v>
      </c>
      <c r="S3902">
        <v>2566.8000000000002</v>
      </c>
      <c r="T3902">
        <v>-2566.8000000000002</v>
      </c>
    </row>
    <row r="3903" spans="1:20" x14ac:dyDescent="0.25">
      <c r="A3903" t="s">
        <v>75</v>
      </c>
      <c r="B3903" t="s">
        <v>606</v>
      </c>
      <c r="C3903" t="s">
        <v>27</v>
      </c>
      <c r="D3903" t="s">
        <v>237</v>
      </c>
      <c r="E3903" t="s">
        <v>114</v>
      </c>
      <c r="F3903">
        <v>34243</v>
      </c>
      <c r="G3903" t="s">
        <v>2257</v>
      </c>
      <c r="H3903" t="s">
        <v>80</v>
      </c>
      <c r="I3903" t="s">
        <v>281</v>
      </c>
      <c r="J3903" t="s">
        <v>90</v>
      </c>
      <c r="K3903" t="s">
        <v>42</v>
      </c>
      <c r="L3903" t="s">
        <v>91</v>
      </c>
      <c r="M3903" t="s">
        <v>92</v>
      </c>
      <c r="N3903" s="11" t="s">
        <v>84</v>
      </c>
      <c r="O3903" s="11" t="s">
        <v>2274</v>
      </c>
      <c r="P3903">
        <v>0</v>
      </c>
      <c r="Q3903">
        <v>10</v>
      </c>
      <c r="R3903">
        <v>0</v>
      </c>
      <c r="S3903">
        <v>36.5</v>
      </c>
      <c r="T3903">
        <v>-36.5</v>
      </c>
    </row>
    <row r="3904" spans="1:20" x14ac:dyDescent="0.25">
      <c r="A3904" t="s">
        <v>75</v>
      </c>
      <c r="B3904" t="s">
        <v>1818</v>
      </c>
      <c r="C3904" t="s">
        <v>29</v>
      </c>
      <c r="D3904" t="s">
        <v>1819</v>
      </c>
      <c r="E3904" t="s">
        <v>142</v>
      </c>
      <c r="F3904">
        <v>49445</v>
      </c>
      <c r="G3904" t="s">
        <v>817</v>
      </c>
      <c r="H3904" t="s">
        <v>80</v>
      </c>
      <c r="I3904" t="s">
        <v>81</v>
      </c>
      <c r="J3904" t="s">
        <v>82</v>
      </c>
      <c r="K3904" t="s">
        <v>53</v>
      </c>
      <c r="L3904" t="s">
        <v>193</v>
      </c>
      <c r="M3904" t="s">
        <v>83</v>
      </c>
      <c r="N3904" s="11" t="s">
        <v>84</v>
      </c>
      <c r="O3904" s="11" t="s">
        <v>2274</v>
      </c>
      <c r="P3904">
        <v>-1</v>
      </c>
      <c r="Q3904">
        <v>0</v>
      </c>
      <c r="R3904">
        <v>97.3</v>
      </c>
      <c r="S3904">
        <v>0</v>
      </c>
      <c r="T3904">
        <v>97.3</v>
      </c>
    </row>
    <row r="3905" spans="1:20" x14ac:dyDescent="0.25">
      <c r="A3905" t="s">
        <v>75</v>
      </c>
      <c r="B3905" t="s">
        <v>1659</v>
      </c>
      <c r="C3905" t="s">
        <v>25</v>
      </c>
      <c r="D3905" t="s">
        <v>1660</v>
      </c>
      <c r="E3905" t="s">
        <v>262</v>
      </c>
      <c r="F3905">
        <v>7701</v>
      </c>
      <c r="G3905" t="s">
        <v>241</v>
      </c>
      <c r="H3905" t="s">
        <v>80</v>
      </c>
      <c r="I3905" t="s">
        <v>81</v>
      </c>
      <c r="J3905" t="s">
        <v>82</v>
      </c>
      <c r="K3905" t="s">
        <v>36</v>
      </c>
      <c r="L3905" t="s">
        <v>36</v>
      </c>
      <c r="M3905" t="s">
        <v>83</v>
      </c>
      <c r="N3905" s="11" t="s">
        <v>84</v>
      </c>
      <c r="O3905" s="11" t="s">
        <v>2274</v>
      </c>
      <c r="P3905">
        <v>-1</v>
      </c>
      <c r="Q3905">
        <v>0</v>
      </c>
      <c r="R3905">
        <v>395</v>
      </c>
      <c r="S3905">
        <v>0</v>
      </c>
      <c r="T3905">
        <v>395</v>
      </c>
    </row>
    <row r="3906" spans="1:20" x14ac:dyDescent="0.25">
      <c r="A3906" t="s">
        <v>75</v>
      </c>
      <c r="B3906" t="s">
        <v>1587</v>
      </c>
      <c r="C3906" t="s">
        <v>22</v>
      </c>
      <c r="D3906" t="s">
        <v>582</v>
      </c>
      <c r="E3906" t="s">
        <v>122</v>
      </c>
      <c r="F3906">
        <v>21401</v>
      </c>
      <c r="G3906" t="s">
        <v>687</v>
      </c>
      <c r="H3906" t="s">
        <v>688</v>
      </c>
      <c r="I3906" t="s">
        <v>164</v>
      </c>
      <c r="J3906" t="s">
        <v>90</v>
      </c>
      <c r="K3906" t="s">
        <v>37</v>
      </c>
      <c r="L3906" t="s">
        <v>689</v>
      </c>
      <c r="M3906" t="s">
        <v>92</v>
      </c>
      <c r="N3906" s="11" t="s">
        <v>84</v>
      </c>
      <c r="O3906" s="11" t="s">
        <v>2274</v>
      </c>
      <c r="P3906">
        <v>0</v>
      </c>
      <c r="Q3906">
        <v>0</v>
      </c>
      <c r="R3906">
        <v>0</v>
      </c>
      <c r="S3906">
        <v>-292.92</v>
      </c>
      <c r="T3906">
        <v>292.92</v>
      </c>
    </row>
    <row r="3907" spans="1:20" x14ac:dyDescent="0.25">
      <c r="A3907" t="s">
        <v>75</v>
      </c>
      <c r="B3907" t="s">
        <v>1353</v>
      </c>
      <c r="C3907" t="s">
        <v>20</v>
      </c>
      <c r="D3907" t="s">
        <v>1354</v>
      </c>
      <c r="E3907" t="s">
        <v>186</v>
      </c>
      <c r="F3907">
        <v>14580</v>
      </c>
      <c r="G3907" t="s">
        <v>187</v>
      </c>
      <c r="H3907" t="s">
        <v>80</v>
      </c>
      <c r="I3907" t="s">
        <v>81</v>
      </c>
      <c r="J3907" t="s">
        <v>90</v>
      </c>
      <c r="K3907" t="s">
        <v>42</v>
      </c>
      <c r="L3907" t="s">
        <v>91</v>
      </c>
      <c r="M3907" t="s">
        <v>188</v>
      </c>
      <c r="N3907" s="11" t="s">
        <v>84</v>
      </c>
      <c r="O3907" s="11" t="s">
        <v>2274</v>
      </c>
      <c r="P3907">
        <v>0</v>
      </c>
      <c r="Q3907">
        <v>6</v>
      </c>
      <c r="R3907">
        <v>0</v>
      </c>
      <c r="S3907">
        <v>297.60000000000002</v>
      </c>
      <c r="T3907">
        <v>-297.60000000000002</v>
      </c>
    </row>
    <row r="3908" spans="1:20" x14ac:dyDescent="0.25">
      <c r="A3908" t="s">
        <v>75</v>
      </c>
      <c r="B3908" t="s">
        <v>1591</v>
      </c>
      <c r="C3908" t="s">
        <v>29</v>
      </c>
      <c r="D3908" t="s">
        <v>1592</v>
      </c>
      <c r="E3908" t="s">
        <v>78</v>
      </c>
      <c r="F3908">
        <v>15106</v>
      </c>
      <c r="G3908" t="s">
        <v>123</v>
      </c>
      <c r="H3908" t="s">
        <v>80</v>
      </c>
      <c r="I3908" t="s">
        <v>81</v>
      </c>
      <c r="J3908" t="s">
        <v>82</v>
      </c>
      <c r="K3908" t="s">
        <v>37</v>
      </c>
      <c r="L3908" t="s">
        <v>124</v>
      </c>
      <c r="M3908" t="s">
        <v>83</v>
      </c>
      <c r="N3908" s="11" t="s">
        <v>84</v>
      </c>
      <c r="O3908" s="11" t="s">
        <v>2274</v>
      </c>
      <c r="P3908">
        <v>-6</v>
      </c>
      <c r="Q3908">
        <v>0</v>
      </c>
      <c r="R3908">
        <v>70.5</v>
      </c>
      <c r="S3908">
        <v>0</v>
      </c>
      <c r="T3908">
        <v>70.5</v>
      </c>
    </row>
    <row r="3909" spans="1:20" x14ac:dyDescent="0.25">
      <c r="A3909" t="s">
        <v>75</v>
      </c>
      <c r="B3909" t="s">
        <v>1398</v>
      </c>
      <c r="C3909" t="s">
        <v>28</v>
      </c>
      <c r="D3909" t="s">
        <v>1399</v>
      </c>
      <c r="E3909" t="s">
        <v>295</v>
      </c>
      <c r="F3909">
        <v>84043</v>
      </c>
      <c r="G3909" t="s">
        <v>238</v>
      </c>
      <c r="H3909" t="s">
        <v>80</v>
      </c>
      <c r="I3909" t="s">
        <v>81</v>
      </c>
      <c r="J3909" t="s">
        <v>82</v>
      </c>
      <c r="K3909" t="s">
        <v>38</v>
      </c>
      <c r="L3909" t="s">
        <v>111</v>
      </c>
      <c r="M3909" t="s">
        <v>83</v>
      </c>
      <c r="N3909" s="11" t="s">
        <v>84</v>
      </c>
      <c r="O3909" s="11" t="s">
        <v>2274</v>
      </c>
      <c r="P3909">
        <v>-7</v>
      </c>
      <c r="Q3909">
        <v>0</v>
      </c>
      <c r="R3909">
        <v>336.84</v>
      </c>
      <c r="S3909">
        <v>0</v>
      </c>
      <c r="T3909">
        <v>336.84</v>
      </c>
    </row>
    <row r="3910" spans="1:20" x14ac:dyDescent="0.25">
      <c r="A3910" t="s">
        <v>75</v>
      </c>
      <c r="B3910" t="s">
        <v>1201</v>
      </c>
      <c r="C3910" t="s">
        <v>27</v>
      </c>
      <c r="D3910" t="s">
        <v>1202</v>
      </c>
      <c r="E3910" t="s">
        <v>1203</v>
      </c>
      <c r="F3910">
        <v>966</v>
      </c>
      <c r="G3910" t="s">
        <v>1313</v>
      </c>
      <c r="H3910" t="s">
        <v>80</v>
      </c>
      <c r="I3910" t="s">
        <v>81</v>
      </c>
      <c r="J3910" t="s">
        <v>90</v>
      </c>
      <c r="K3910" t="s">
        <v>42</v>
      </c>
      <c r="L3910" t="s">
        <v>91</v>
      </c>
      <c r="M3910" t="s">
        <v>188</v>
      </c>
      <c r="N3910" s="11" t="s">
        <v>84</v>
      </c>
      <c r="O3910" s="11" t="s">
        <v>2274</v>
      </c>
      <c r="P3910">
        <v>0</v>
      </c>
      <c r="Q3910">
        <v>55</v>
      </c>
      <c r="R3910">
        <v>0</v>
      </c>
      <c r="S3910">
        <v>192.7</v>
      </c>
      <c r="T3910">
        <v>-192.7</v>
      </c>
    </row>
    <row r="3911" spans="1:20" x14ac:dyDescent="0.25">
      <c r="A3911" t="s">
        <v>75</v>
      </c>
      <c r="B3911" t="s">
        <v>125</v>
      </c>
      <c r="C3911" t="s">
        <v>29</v>
      </c>
      <c r="D3911" t="s">
        <v>126</v>
      </c>
      <c r="E3911" t="s">
        <v>100</v>
      </c>
      <c r="F3911">
        <v>46567</v>
      </c>
      <c r="G3911" t="s">
        <v>1128</v>
      </c>
      <c r="H3911" t="s">
        <v>80</v>
      </c>
      <c r="I3911" t="s">
        <v>81</v>
      </c>
      <c r="J3911" t="s">
        <v>90</v>
      </c>
      <c r="K3911" t="s">
        <v>38</v>
      </c>
      <c r="L3911" t="s">
        <v>111</v>
      </c>
      <c r="M3911" t="s">
        <v>92</v>
      </c>
      <c r="N3911" s="11" t="s">
        <v>84</v>
      </c>
      <c r="O3911" s="11" t="s">
        <v>2274</v>
      </c>
      <c r="P3911">
        <v>0</v>
      </c>
      <c r="Q3911">
        <v>9</v>
      </c>
      <c r="R3911">
        <v>0</v>
      </c>
      <c r="S3911">
        <v>632.41</v>
      </c>
      <c r="T3911">
        <v>-632.41</v>
      </c>
    </row>
    <row r="3912" spans="1:20" x14ac:dyDescent="0.25">
      <c r="A3912" t="s">
        <v>75</v>
      </c>
      <c r="B3912" t="s">
        <v>284</v>
      </c>
      <c r="C3912" t="s">
        <v>25</v>
      </c>
      <c r="D3912" t="s">
        <v>285</v>
      </c>
      <c r="E3912" t="s">
        <v>186</v>
      </c>
      <c r="F3912">
        <v>11730</v>
      </c>
      <c r="G3912" t="s">
        <v>514</v>
      </c>
      <c r="H3912" t="s">
        <v>80</v>
      </c>
      <c r="I3912" t="s">
        <v>81</v>
      </c>
      <c r="J3912" t="s">
        <v>82</v>
      </c>
      <c r="K3912" t="s">
        <v>38</v>
      </c>
      <c r="L3912" t="s">
        <v>111</v>
      </c>
      <c r="M3912" t="s">
        <v>83</v>
      </c>
      <c r="N3912" s="11" t="s">
        <v>84</v>
      </c>
      <c r="O3912" s="11" t="s">
        <v>2274</v>
      </c>
      <c r="P3912">
        <v>-5</v>
      </c>
      <c r="Q3912">
        <v>0</v>
      </c>
      <c r="R3912">
        <v>596</v>
      </c>
      <c r="S3912">
        <v>0</v>
      </c>
      <c r="T3912">
        <v>596</v>
      </c>
    </row>
    <row r="3913" spans="1:20" x14ac:dyDescent="0.25">
      <c r="A3913" t="s">
        <v>75</v>
      </c>
      <c r="B3913" t="s">
        <v>167</v>
      </c>
      <c r="C3913" t="s">
        <v>28</v>
      </c>
      <c r="D3913" t="s">
        <v>168</v>
      </c>
      <c r="E3913" t="s">
        <v>95</v>
      </c>
      <c r="F3913">
        <v>80550</v>
      </c>
      <c r="G3913" t="s">
        <v>1916</v>
      </c>
      <c r="H3913" t="s">
        <v>80</v>
      </c>
      <c r="I3913" t="s">
        <v>81</v>
      </c>
      <c r="J3913" t="s">
        <v>90</v>
      </c>
      <c r="K3913" t="s">
        <v>48</v>
      </c>
      <c r="L3913" t="s">
        <v>885</v>
      </c>
      <c r="M3913" t="s">
        <v>92</v>
      </c>
      <c r="N3913" s="11" t="s">
        <v>84</v>
      </c>
      <c r="O3913" s="11" t="s">
        <v>2274</v>
      </c>
      <c r="P3913">
        <v>0</v>
      </c>
      <c r="Q3913">
        <v>20</v>
      </c>
      <c r="R3913">
        <v>0</v>
      </c>
      <c r="S3913">
        <v>25.6</v>
      </c>
      <c r="T3913">
        <v>-25.6</v>
      </c>
    </row>
    <row r="3914" spans="1:20" x14ac:dyDescent="0.25">
      <c r="A3914" t="s">
        <v>75</v>
      </c>
      <c r="B3914" t="s">
        <v>750</v>
      </c>
      <c r="C3914" t="s">
        <v>22</v>
      </c>
      <c r="D3914" t="s">
        <v>751</v>
      </c>
      <c r="E3914" t="s">
        <v>78</v>
      </c>
      <c r="F3914">
        <v>19406</v>
      </c>
      <c r="G3914" t="s">
        <v>569</v>
      </c>
      <c r="H3914" t="s">
        <v>80</v>
      </c>
      <c r="I3914" t="s">
        <v>81</v>
      </c>
      <c r="J3914" t="s">
        <v>90</v>
      </c>
      <c r="K3914" t="s">
        <v>38</v>
      </c>
      <c r="L3914" t="s">
        <v>111</v>
      </c>
      <c r="M3914" t="s">
        <v>92</v>
      </c>
      <c r="N3914" s="11" t="s">
        <v>84</v>
      </c>
      <c r="O3914" s="11" t="s">
        <v>2274</v>
      </c>
      <c r="P3914">
        <v>0</v>
      </c>
      <c r="Q3914">
        <v>2</v>
      </c>
      <c r="R3914">
        <v>0</v>
      </c>
      <c r="S3914">
        <v>112.6</v>
      </c>
      <c r="T3914">
        <v>-112.6</v>
      </c>
    </row>
    <row r="3915" spans="1:20" x14ac:dyDescent="0.25">
      <c r="A3915" t="s">
        <v>75</v>
      </c>
      <c r="B3915" t="s">
        <v>533</v>
      </c>
      <c r="C3915" t="s">
        <v>28</v>
      </c>
      <c r="D3915" t="s">
        <v>534</v>
      </c>
      <c r="E3915" t="s">
        <v>295</v>
      </c>
      <c r="F3915">
        <v>84065</v>
      </c>
      <c r="G3915" t="s">
        <v>202</v>
      </c>
      <c r="H3915" t="s">
        <v>80</v>
      </c>
      <c r="I3915" t="s">
        <v>81</v>
      </c>
      <c r="J3915" t="s">
        <v>90</v>
      </c>
      <c r="K3915" t="s">
        <v>42</v>
      </c>
      <c r="L3915" t="s">
        <v>91</v>
      </c>
      <c r="M3915" t="s">
        <v>188</v>
      </c>
      <c r="N3915" s="11" t="s">
        <v>84</v>
      </c>
      <c r="O3915" s="11" t="s">
        <v>2274</v>
      </c>
      <c r="P3915">
        <v>0</v>
      </c>
      <c r="Q3915">
        <v>7</v>
      </c>
      <c r="R3915">
        <v>0</v>
      </c>
      <c r="S3915">
        <v>57.75</v>
      </c>
      <c r="T3915">
        <v>-57.75</v>
      </c>
    </row>
    <row r="3916" spans="1:20" x14ac:dyDescent="0.25">
      <c r="A3916" t="s">
        <v>75</v>
      </c>
      <c r="B3916" t="s">
        <v>390</v>
      </c>
      <c r="C3916" t="s">
        <v>20</v>
      </c>
      <c r="D3916" t="s">
        <v>391</v>
      </c>
      <c r="E3916" t="s">
        <v>244</v>
      </c>
      <c r="F3916">
        <v>2021</v>
      </c>
      <c r="G3916" t="s">
        <v>1010</v>
      </c>
      <c r="H3916" t="s">
        <v>80</v>
      </c>
      <c r="I3916" t="s">
        <v>81</v>
      </c>
      <c r="J3916" t="s">
        <v>82</v>
      </c>
      <c r="K3916" t="s">
        <v>42</v>
      </c>
      <c r="L3916" t="s">
        <v>91</v>
      </c>
      <c r="M3916" t="s">
        <v>83</v>
      </c>
      <c r="N3916" s="11" t="s">
        <v>84</v>
      </c>
      <c r="O3916" s="11" t="s">
        <v>2274</v>
      </c>
      <c r="P3916">
        <v>-6</v>
      </c>
      <c r="Q3916">
        <v>0</v>
      </c>
      <c r="R3916">
        <v>47.04</v>
      </c>
      <c r="S3916">
        <v>0</v>
      </c>
      <c r="T3916">
        <v>47.04</v>
      </c>
    </row>
    <row r="3917" spans="1:20" x14ac:dyDescent="0.25">
      <c r="A3917" t="s">
        <v>75</v>
      </c>
      <c r="B3917" t="s">
        <v>847</v>
      </c>
      <c r="C3917" t="s">
        <v>26</v>
      </c>
      <c r="D3917" t="s">
        <v>848</v>
      </c>
      <c r="E3917" t="s">
        <v>105</v>
      </c>
      <c r="F3917">
        <v>29910</v>
      </c>
      <c r="G3917" t="s">
        <v>1413</v>
      </c>
      <c r="H3917" t="s">
        <v>80</v>
      </c>
      <c r="I3917" t="s">
        <v>81</v>
      </c>
      <c r="J3917" t="s">
        <v>82</v>
      </c>
      <c r="K3917" t="s">
        <v>42</v>
      </c>
      <c r="L3917" t="s">
        <v>91</v>
      </c>
      <c r="M3917" t="s">
        <v>83</v>
      </c>
      <c r="N3917" s="11" t="s">
        <v>84</v>
      </c>
      <c r="O3917" s="11" t="s">
        <v>2274</v>
      </c>
      <c r="P3917">
        <v>-2</v>
      </c>
      <c r="Q3917">
        <v>0</v>
      </c>
      <c r="R3917">
        <v>72.7</v>
      </c>
      <c r="S3917">
        <v>0</v>
      </c>
      <c r="T3917">
        <v>72.7</v>
      </c>
    </row>
    <row r="3918" spans="1:20" x14ac:dyDescent="0.25">
      <c r="A3918" t="s">
        <v>75</v>
      </c>
      <c r="B3918" t="s">
        <v>462</v>
      </c>
      <c r="C3918" t="s">
        <v>18</v>
      </c>
      <c r="D3918" t="s">
        <v>463</v>
      </c>
      <c r="E3918" t="s">
        <v>191</v>
      </c>
      <c r="F3918">
        <v>75093</v>
      </c>
      <c r="G3918" t="s">
        <v>1917</v>
      </c>
      <c r="H3918" t="s">
        <v>133</v>
      </c>
      <c r="I3918" t="s">
        <v>164</v>
      </c>
      <c r="J3918" t="s">
        <v>90</v>
      </c>
      <c r="K3918" t="s">
        <v>53</v>
      </c>
      <c r="L3918" t="s">
        <v>675</v>
      </c>
      <c r="M3918" t="s">
        <v>166</v>
      </c>
      <c r="N3918" s="11" t="s">
        <v>84</v>
      </c>
      <c r="O3918" s="11" t="s">
        <v>2274</v>
      </c>
      <c r="P3918">
        <v>0</v>
      </c>
      <c r="Q3918">
        <v>12</v>
      </c>
      <c r="R3918">
        <v>0</v>
      </c>
      <c r="S3918">
        <v>86.16</v>
      </c>
      <c r="T3918">
        <v>-86.16</v>
      </c>
    </row>
    <row r="3919" spans="1:20" x14ac:dyDescent="0.25">
      <c r="A3919" t="s">
        <v>75</v>
      </c>
      <c r="B3919" t="s">
        <v>380</v>
      </c>
      <c r="C3919" t="s">
        <v>18</v>
      </c>
      <c r="D3919" t="s">
        <v>381</v>
      </c>
      <c r="E3919" t="s">
        <v>191</v>
      </c>
      <c r="F3919">
        <v>75071</v>
      </c>
      <c r="G3919" t="s">
        <v>831</v>
      </c>
      <c r="H3919" t="s">
        <v>80</v>
      </c>
      <c r="I3919" t="s">
        <v>81</v>
      </c>
      <c r="J3919" t="s">
        <v>90</v>
      </c>
      <c r="K3919" t="s">
        <v>42</v>
      </c>
      <c r="L3919" t="s">
        <v>91</v>
      </c>
      <c r="M3919" t="s">
        <v>188</v>
      </c>
      <c r="N3919" s="11" t="s">
        <v>84</v>
      </c>
      <c r="O3919" s="11" t="s">
        <v>2274</v>
      </c>
      <c r="P3919">
        <v>0</v>
      </c>
      <c r="Q3919">
        <v>4</v>
      </c>
      <c r="R3919">
        <v>0</v>
      </c>
      <c r="S3919">
        <v>15.68</v>
      </c>
      <c r="T3919">
        <v>-15.68</v>
      </c>
    </row>
    <row r="3920" spans="1:20" x14ac:dyDescent="0.25">
      <c r="A3920" t="s">
        <v>75</v>
      </c>
      <c r="B3920" t="s">
        <v>1522</v>
      </c>
      <c r="C3920" t="s">
        <v>26</v>
      </c>
      <c r="D3920" t="s">
        <v>1523</v>
      </c>
      <c r="E3920" t="s">
        <v>555</v>
      </c>
      <c r="F3920">
        <v>35045</v>
      </c>
      <c r="G3920" t="s">
        <v>1960</v>
      </c>
      <c r="H3920" t="s">
        <v>80</v>
      </c>
      <c r="I3920" t="s">
        <v>281</v>
      </c>
      <c r="J3920" t="s">
        <v>82</v>
      </c>
      <c r="K3920" t="s">
        <v>46</v>
      </c>
      <c r="L3920" t="s">
        <v>650</v>
      </c>
      <c r="M3920" t="s">
        <v>83</v>
      </c>
      <c r="N3920" s="11" t="s">
        <v>84</v>
      </c>
      <c r="O3920" s="11" t="s">
        <v>2274</v>
      </c>
      <c r="P3920">
        <v>1</v>
      </c>
      <c r="Q3920">
        <v>0</v>
      </c>
      <c r="R3920">
        <v>129.80000000000001</v>
      </c>
      <c r="S3920">
        <v>0</v>
      </c>
      <c r="T3920">
        <v>129.80000000000001</v>
      </c>
    </row>
    <row r="3921" spans="1:20" x14ac:dyDescent="0.25">
      <c r="A3921" t="s">
        <v>75</v>
      </c>
      <c r="B3921" t="s">
        <v>1778</v>
      </c>
      <c r="C3921" t="s">
        <v>24</v>
      </c>
      <c r="D3921" t="s">
        <v>1779</v>
      </c>
      <c r="E3921" t="s">
        <v>397</v>
      </c>
      <c r="F3921">
        <v>55110</v>
      </c>
      <c r="G3921" t="s">
        <v>312</v>
      </c>
      <c r="H3921" t="s">
        <v>80</v>
      </c>
      <c r="I3921" t="s">
        <v>81</v>
      </c>
      <c r="J3921" t="s">
        <v>82</v>
      </c>
      <c r="K3921" t="s">
        <v>53</v>
      </c>
      <c r="L3921" t="s">
        <v>248</v>
      </c>
      <c r="M3921" t="s">
        <v>83</v>
      </c>
      <c r="N3921" s="11" t="s">
        <v>84</v>
      </c>
      <c r="O3921" s="11" t="s">
        <v>2274</v>
      </c>
      <c r="P3921">
        <v>-12</v>
      </c>
      <c r="Q3921">
        <v>0</v>
      </c>
      <c r="R3921">
        <v>36.72</v>
      </c>
      <c r="S3921">
        <v>0</v>
      </c>
      <c r="T3921">
        <v>36.72</v>
      </c>
    </row>
    <row r="3922" spans="1:20" x14ac:dyDescent="0.25">
      <c r="A3922" t="s">
        <v>75</v>
      </c>
      <c r="B3922" t="s">
        <v>1511</v>
      </c>
      <c r="C3922" t="s">
        <v>28</v>
      </c>
      <c r="D3922" t="s">
        <v>1117</v>
      </c>
      <c r="E3922" t="s">
        <v>95</v>
      </c>
      <c r="F3922">
        <v>80112</v>
      </c>
      <c r="G3922" t="s">
        <v>1919</v>
      </c>
      <c r="H3922" t="s">
        <v>80</v>
      </c>
      <c r="I3922" t="s">
        <v>81</v>
      </c>
      <c r="J3922" t="s">
        <v>82</v>
      </c>
      <c r="K3922" t="s">
        <v>42</v>
      </c>
      <c r="L3922" t="s">
        <v>91</v>
      </c>
      <c r="M3922" t="s">
        <v>83</v>
      </c>
      <c r="N3922" s="11" t="s">
        <v>84</v>
      </c>
      <c r="O3922" s="11" t="s">
        <v>2274</v>
      </c>
      <c r="P3922">
        <v>-5</v>
      </c>
      <c r="Q3922">
        <v>0</v>
      </c>
      <c r="R3922">
        <v>84.75</v>
      </c>
      <c r="S3922">
        <v>0</v>
      </c>
      <c r="T3922">
        <v>84.75</v>
      </c>
    </row>
    <row r="3923" spans="1:20" x14ac:dyDescent="0.25">
      <c r="A3923" t="s">
        <v>75</v>
      </c>
      <c r="B3923" t="s">
        <v>1168</v>
      </c>
      <c r="C3923" t="s">
        <v>29</v>
      </c>
      <c r="D3923" t="s">
        <v>1169</v>
      </c>
      <c r="E3923" t="s">
        <v>142</v>
      </c>
      <c r="F3923">
        <v>49464</v>
      </c>
      <c r="G3923" t="s">
        <v>1197</v>
      </c>
      <c r="H3923" t="s">
        <v>80</v>
      </c>
      <c r="I3923" t="s">
        <v>81</v>
      </c>
      <c r="J3923" t="s">
        <v>90</v>
      </c>
      <c r="K3923" t="s">
        <v>53</v>
      </c>
      <c r="L3923" t="s">
        <v>228</v>
      </c>
      <c r="M3923" t="s">
        <v>92</v>
      </c>
      <c r="N3923" s="11" t="s">
        <v>84</v>
      </c>
      <c r="O3923" s="11" t="s">
        <v>2274</v>
      </c>
      <c r="P3923">
        <v>0</v>
      </c>
      <c r="Q3923">
        <v>2</v>
      </c>
      <c r="R3923">
        <v>0</v>
      </c>
      <c r="S3923">
        <v>1045.6400000000001</v>
      </c>
      <c r="T3923">
        <v>-1045.6400000000001</v>
      </c>
    </row>
    <row r="3924" spans="1:20" x14ac:dyDescent="0.25">
      <c r="A3924" t="s">
        <v>75</v>
      </c>
      <c r="B3924" t="s">
        <v>543</v>
      </c>
      <c r="C3924" t="s">
        <v>22</v>
      </c>
      <c r="D3924" t="s">
        <v>544</v>
      </c>
      <c r="E3924" t="s">
        <v>122</v>
      </c>
      <c r="F3924">
        <v>21117</v>
      </c>
      <c r="G3924" t="s">
        <v>798</v>
      </c>
      <c r="H3924" t="s">
        <v>80</v>
      </c>
      <c r="I3924" t="s">
        <v>81</v>
      </c>
      <c r="J3924" t="s">
        <v>90</v>
      </c>
      <c r="K3924" t="s">
        <v>38</v>
      </c>
      <c r="L3924" t="s">
        <v>111</v>
      </c>
      <c r="M3924" t="s">
        <v>92</v>
      </c>
      <c r="N3924" s="11" t="s">
        <v>84</v>
      </c>
      <c r="O3924" s="11" t="s">
        <v>2274</v>
      </c>
      <c r="P3924">
        <v>0</v>
      </c>
      <c r="Q3924">
        <v>3</v>
      </c>
      <c r="R3924">
        <v>0</v>
      </c>
      <c r="S3924">
        <v>408.45</v>
      </c>
      <c r="T3924">
        <v>-408.45</v>
      </c>
    </row>
    <row r="3925" spans="1:20" x14ac:dyDescent="0.25">
      <c r="A3925" t="s">
        <v>75</v>
      </c>
      <c r="B3925" t="s">
        <v>258</v>
      </c>
      <c r="C3925" t="s">
        <v>28</v>
      </c>
      <c r="D3925" t="s">
        <v>386</v>
      </c>
      <c r="E3925" t="s">
        <v>387</v>
      </c>
      <c r="F3925">
        <v>87109</v>
      </c>
      <c r="G3925" t="s">
        <v>264</v>
      </c>
      <c r="H3925" t="s">
        <v>80</v>
      </c>
      <c r="I3925" t="s">
        <v>281</v>
      </c>
      <c r="J3925" t="s">
        <v>90</v>
      </c>
      <c r="K3925" t="s">
        <v>42</v>
      </c>
      <c r="L3925" t="s">
        <v>91</v>
      </c>
      <c r="M3925" t="s">
        <v>92</v>
      </c>
      <c r="N3925" s="11" t="s">
        <v>84</v>
      </c>
      <c r="O3925" s="11" t="s">
        <v>2274</v>
      </c>
      <c r="P3925">
        <v>0</v>
      </c>
      <c r="Q3925">
        <v>150</v>
      </c>
      <c r="R3925">
        <v>0</v>
      </c>
      <c r="S3925">
        <v>1560</v>
      </c>
      <c r="T3925">
        <v>-1560</v>
      </c>
    </row>
    <row r="3926" spans="1:20" x14ac:dyDescent="0.25">
      <c r="A3926" t="s">
        <v>75</v>
      </c>
      <c r="B3926" t="s">
        <v>704</v>
      </c>
      <c r="C3926" t="s">
        <v>27</v>
      </c>
      <c r="D3926" t="s">
        <v>705</v>
      </c>
      <c r="E3926" t="s">
        <v>114</v>
      </c>
      <c r="F3926" t="s">
        <v>706</v>
      </c>
      <c r="G3926" t="s">
        <v>398</v>
      </c>
      <c r="H3926" t="s">
        <v>80</v>
      </c>
      <c r="I3926" t="s">
        <v>81</v>
      </c>
      <c r="J3926" t="s">
        <v>82</v>
      </c>
      <c r="K3926" t="s">
        <v>38</v>
      </c>
      <c r="L3926" t="s">
        <v>111</v>
      </c>
      <c r="M3926" t="s">
        <v>83</v>
      </c>
      <c r="N3926" s="11" t="s">
        <v>84</v>
      </c>
      <c r="O3926" s="11" t="s">
        <v>2274</v>
      </c>
      <c r="P3926">
        <v>-1</v>
      </c>
      <c r="Q3926">
        <v>0</v>
      </c>
      <c r="R3926">
        <v>84.4</v>
      </c>
      <c r="S3926">
        <v>0</v>
      </c>
      <c r="T3926">
        <v>84.4</v>
      </c>
    </row>
    <row r="3927" spans="1:20" x14ac:dyDescent="0.25">
      <c r="A3927" t="s">
        <v>75</v>
      </c>
      <c r="B3927" t="s">
        <v>395</v>
      </c>
      <c r="C3927" t="s">
        <v>24</v>
      </c>
      <c r="D3927" t="s">
        <v>396</v>
      </c>
      <c r="E3927" t="s">
        <v>397</v>
      </c>
      <c r="F3927">
        <v>55439</v>
      </c>
      <c r="G3927" t="s">
        <v>911</v>
      </c>
      <c r="H3927" t="s">
        <v>80</v>
      </c>
      <c r="I3927" t="s">
        <v>81</v>
      </c>
      <c r="J3927" t="s">
        <v>82</v>
      </c>
      <c r="K3927" t="s">
        <v>42</v>
      </c>
      <c r="L3927" t="s">
        <v>91</v>
      </c>
      <c r="M3927" t="s">
        <v>83</v>
      </c>
      <c r="N3927" s="11" t="s">
        <v>84</v>
      </c>
      <c r="O3927" s="11" t="s">
        <v>2274</v>
      </c>
      <c r="P3927">
        <v>-56</v>
      </c>
      <c r="Q3927">
        <v>0</v>
      </c>
      <c r="R3927">
        <v>131.6</v>
      </c>
      <c r="S3927">
        <v>0</v>
      </c>
      <c r="T3927">
        <v>131.6</v>
      </c>
    </row>
    <row r="3928" spans="1:20" x14ac:dyDescent="0.25">
      <c r="A3928" t="s">
        <v>75</v>
      </c>
      <c r="B3928" t="s">
        <v>1528</v>
      </c>
      <c r="C3928" t="s">
        <v>27</v>
      </c>
      <c r="D3928" t="s">
        <v>495</v>
      </c>
      <c r="E3928" t="s">
        <v>114</v>
      </c>
      <c r="F3928">
        <v>33607</v>
      </c>
      <c r="G3928" t="s">
        <v>1808</v>
      </c>
      <c r="H3928" t="s">
        <v>80</v>
      </c>
      <c r="I3928" t="s">
        <v>164</v>
      </c>
      <c r="J3928" t="s">
        <v>82</v>
      </c>
      <c r="K3928" t="s">
        <v>36</v>
      </c>
      <c r="L3928" t="s">
        <v>36</v>
      </c>
      <c r="M3928" t="s">
        <v>83</v>
      </c>
      <c r="N3928" s="11" t="s">
        <v>84</v>
      </c>
      <c r="O3928" s="11" t="s">
        <v>2274</v>
      </c>
      <c r="P3928">
        <v>-2</v>
      </c>
      <c r="Q3928">
        <v>0</v>
      </c>
      <c r="R3928">
        <v>257</v>
      </c>
      <c r="S3928">
        <v>0</v>
      </c>
      <c r="T3928">
        <v>257</v>
      </c>
    </row>
    <row r="3929" spans="1:20" x14ac:dyDescent="0.25">
      <c r="A3929" t="s">
        <v>75</v>
      </c>
      <c r="B3929" t="s">
        <v>478</v>
      </c>
      <c r="C3929" t="s">
        <v>26</v>
      </c>
      <c r="D3929" t="s">
        <v>425</v>
      </c>
      <c r="E3929" t="s">
        <v>426</v>
      </c>
      <c r="F3929">
        <v>37210</v>
      </c>
      <c r="G3929" t="s">
        <v>305</v>
      </c>
      <c r="H3929" t="s">
        <v>80</v>
      </c>
      <c r="I3929" t="s">
        <v>81</v>
      </c>
      <c r="J3929" t="s">
        <v>82</v>
      </c>
      <c r="K3929" t="s">
        <v>42</v>
      </c>
      <c r="L3929" t="s">
        <v>91</v>
      </c>
      <c r="M3929" t="s">
        <v>83</v>
      </c>
      <c r="N3929" s="11" t="s">
        <v>84</v>
      </c>
      <c r="O3929" s="11" t="s">
        <v>2274</v>
      </c>
      <c r="P3929">
        <v>-4</v>
      </c>
      <c r="Q3929">
        <v>0</v>
      </c>
      <c r="R3929">
        <v>149.6</v>
      </c>
      <c r="S3929">
        <v>0</v>
      </c>
      <c r="T3929">
        <v>149.6</v>
      </c>
    </row>
    <row r="3930" spans="1:20" x14ac:dyDescent="0.25">
      <c r="A3930" t="s">
        <v>75</v>
      </c>
      <c r="B3930" t="s">
        <v>167</v>
      </c>
      <c r="C3930" t="s">
        <v>28</v>
      </c>
      <c r="D3930" t="s">
        <v>168</v>
      </c>
      <c r="E3930" t="s">
        <v>95</v>
      </c>
      <c r="F3930">
        <v>80550</v>
      </c>
      <c r="G3930" t="s">
        <v>412</v>
      </c>
      <c r="H3930" t="s">
        <v>80</v>
      </c>
      <c r="I3930" t="s">
        <v>81</v>
      </c>
      <c r="J3930" t="s">
        <v>90</v>
      </c>
      <c r="K3930" t="s">
        <v>44</v>
      </c>
      <c r="L3930" t="s">
        <v>144</v>
      </c>
      <c r="M3930" t="s">
        <v>92</v>
      </c>
      <c r="N3930" s="11" t="s">
        <v>84</v>
      </c>
      <c r="O3930" s="11" t="s">
        <v>2274</v>
      </c>
      <c r="P3930">
        <v>0</v>
      </c>
      <c r="Q3930">
        <v>0</v>
      </c>
      <c r="R3930">
        <v>-120.78</v>
      </c>
      <c r="S3930">
        <v>0</v>
      </c>
      <c r="T3930">
        <v>-120.78</v>
      </c>
    </row>
    <row r="3931" spans="1:20" x14ac:dyDescent="0.25">
      <c r="A3931" t="s">
        <v>75</v>
      </c>
      <c r="B3931" t="s">
        <v>494</v>
      </c>
      <c r="C3931" t="s">
        <v>27</v>
      </c>
      <c r="D3931" t="s">
        <v>495</v>
      </c>
      <c r="E3931" t="s">
        <v>114</v>
      </c>
      <c r="F3931">
        <v>33619</v>
      </c>
      <c r="G3931" t="s">
        <v>312</v>
      </c>
      <c r="H3931" t="s">
        <v>80</v>
      </c>
      <c r="I3931" t="s">
        <v>81</v>
      </c>
      <c r="J3931" t="s">
        <v>82</v>
      </c>
      <c r="K3931" t="s">
        <v>53</v>
      </c>
      <c r="L3931" t="s">
        <v>248</v>
      </c>
      <c r="M3931" t="s">
        <v>83</v>
      </c>
      <c r="N3931" s="11" t="s">
        <v>84</v>
      </c>
      <c r="O3931" s="11" t="s">
        <v>2274</v>
      </c>
      <c r="P3931">
        <v>-14</v>
      </c>
      <c r="Q3931">
        <v>0</v>
      </c>
      <c r="R3931">
        <v>50.4</v>
      </c>
      <c r="S3931">
        <v>0</v>
      </c>
      <c r="T3931">
        <v>50.4</v>
      </c>
    </row>
    <row r="3932" spans="1:20" x14ac:dyDescent="0.25">
      <c r="A3932" t="s">
        <v>75</v>
      </c>
      <c r="B3932" t="s">
        <v>293</v>
      </c>
      <c r="C3932" t="s">
        <v>28</v>
      </c>
      <c r="D3932" t="s">
        <v>294</v>
      </c>
      <c r="E3932" t="s">
        <v>295</v>
      </c>
      <c r="F3932">
        <v>84107</v>
      </c>
      <c r="G3932" t="s">
        <v>217</v>
      </c>
      <c r="H3932" t="s">
        <v>80</v>
      </c>
      <c r="I3932" t="s">
        <v>81</v>
      </c>
      <c r="J3932" t="s">
        <v>90</v>
      </c>
      <c r="K3932" t="s">
        <v>36</v>
      </c>
      <c r="L3932" t="s">
        <v>36</v>
      </c>
      <c r="M3932" t="s">
        <v>92</v>
      </c>
      <c r="N3932" s="11" t="s">
        <v>84</v>
      </c>
      <c r="O3932" s="11" t="s">
        <v>2274</v>
      </c>
      <c r="P3932">
        <v>0</v>
      </c>
      <c r="Q3932">
        <v>5</v>
      </c>
      <c r="R3932">
        <v>0</v>
      </c>
      <c r="S3932">
        <v>767.5</v>
      </c>
      <c r="T3932">
        <v>-767.5</v>
      </c>
    </row>
    <row r="3933" spans="1:20" x14ac:dyDescent="0.25">
      <c r="A3933" t="s">
        <v>75</v>
      </c>
      <c r="B3933" t="s">
        <v>167</v>
      </c>
      <c r="C3933" t="s">
        <v>28</v>
      </c>
      <c r="D3933" t="s">
        <v>168</v>
      </c>
      <c r="E3933" t="s">
        <v>95</v>
      </c>
      <c r="F3933">
        <v>80550</v>
      </c>
      <c r="G3933" t="s">
        <v>1920</v>
      </c>
      <c r="H3933" t="s">
        <v>80</v>
      </c>
      <c r="I3933" t="s">
        <v>81</v>
      </c>
      <c r="J3933" t="s">
        <v>90</v>
      </c>
      <c r="K3933" t="s">
        <v>42</v>
      </c>
      <c r="L3933" t="s">
        <v>91</v>
      </c>
      <c r="M3933" t="s">
        <v>92</v>
      </c>
      <c r="N3933" s="11" t="s">
        <v>84</v>
      </c>
      <c r="O3933" s="11" t="s">
        <v>2274</v>
      </c>
      <c r="P3933">
        <v>-7</v>
      </c>
      <c r="Q3933">
        <v>0</v>
      </c>
      <c r="R3933">
        <v>289.95999999999998</v>
      </c>
      <c r="S3933">
        <v>0</v>
      </c>
      <c r="T3933">
        <v>289.95999999999998</v>
      </c>
    </row>
    <row r="3934" spans="1:20" x14ac:dyDescent="0.25">
      <c r="A3934" t="s">
        <v>75</v>
      </c>
      <c r="B3934" t="s">
        <v>1818</v>
      </c>
      <c r="C3934" t="s">
        <v>29</v>
      </c>
      <c r="D3934" t="s">
        <v>1819</v>
      </c>
      <c r="E3934" t="s">
        <v>142</v>
      </c>
      <c r="F3934">
        <v>49445</v>
      </c>
      <c r="G3934" t="s">
        <v>1691</v>
      </c>
      <c r="H3934" t="s">
        <v>210</v>
      </c>
      <c r="I3934" t="s">
        <v>81</v>
      </c>
      <c r="J3934" t="s">
        <v>82</v>
      </c>
      <c r="K3934" t="s">
        <v>40</v>
      </c>
      <c r="L3934" t="s">
        <v>211</v>
      </c>
      <c r="M3934" t="s">
        <v>83</v>
      </c>
      <c r="N3934" s="11" t="s">
        <v>84</v>
      </c>
      <c r="O3934" s="11" t="s">
        <v>2274</v>
      </c>
      <c r="P3934">
        <v>-1</v>
      </c>
      <c r="Q3934">
        <v>0</v>
      </c>
      <c r="R3934">
        <v>235.59</v>
      </c>
      <c r="S3934">
        <v>0</v>
      </c>
      <c r="T3934">
        <v>235.59</v>
      </c>
    </row>
    <row r="3935" spans="1:20" x14ac:dyDescent="0.25">
      <c r="A3935" t="s">
        <v>75</v>
      </c>
      <c r="B3935" t="s">
        <v>399</v>
      </c>
      <c r="C3935" t="s">
        <v>28</v>
      </c>
      <c r="D3935" t="s">
        <v>400</v>
      </c>
      <c r="E3935" t="s">
        <v>295</v>
      </c>
      <c r="F3935">
        <v>84070</v>
      </c>
      <c r="G3935" t="s">
        <v>1610</v>
      </c>
      <c r="H3935" t="s">
        <v>80</v>
      </c>
      <c r="I3935" t="s">
        <v>81</v>
      </c>
      <c r="J3935" t="s">
        <v>82</v>
      </c>
      <c r="K3935" t="s">
        <v>53</v>
      </c>
      <c r="L3935" t="s">
        <v>165</v>
      </c>
      <c r="M3935" t="s">
        <v>83</v>
      </c>
      <c r="N3935" s="11" t="s">
        <v>84</v>
      </c>
      <c r="O3935" s="11" t="s">
        <v>2274</v>
      </c>
      <c r="P3935">
        <v>-1</v>
      </c>
      <c r="Q3935">
        <v>0</v>
      </c>
      <c r="R3935">
        <v>106.7</v>
      </c>
      <c r="S3935">
        <v>0</v>
      </c>
      <c r="T3935">
        <v>106.7</v>
      </c>
    </row>
    <row r="3936" spans="1:20" x14ac:dyDescent="0.25">
      <c r="A3936" t="s">
        <v>75</v>
      </c>
      <c r="B3936" t="s">
        <v>150</v>
      </c>
      <c r="C3936" t="s">
        <v>29</v>
      </c>
      <c r="D3936" t="s">
        <v>151</v>
      </c>
      <c r="E3936" t="s">
        <v>87</v>
      </c>
      <c r="F3936">
        <v>44060</v>
      </c>
      <c r="G3936" t="s">
        <v>106</v>
      </c>
      <c r="H3936" t="s">
        <v>80</v>
      </c>
      <c r="I3936" t="s">
        <v>164</v>
      </c>
      <c r="J3936" t="s">
        <v>90</v>
      </c>
      <c r="K3936" t="s">
        <v>42</v>
      </c>
      <c r="L3936" t="s">
        <v>91</v>
      </c>
      <c r="M3936" t="s">
        <v>92</v>
      </c>
      <c r="N3936" s="11" t="s">
        <v>84</v>
      </c>
      <c r="O3936" s="11" t="s">
        <v>2274</v>
      </c>
      <c r="P3936">
        <v>0</v>
      </c>
      <c r="Q3936">
        <v>30</v>
      </c>
      <c r="R3936">
        <v>0</v>
      </c>
      <c r="S3936">
        <v>390.6</v>
      </c>
      <c r="T3936">
        <v>-390.6</v>
      </c>
    </row>
    <row r="3937" spans="1:20" x14ac:dyDescent="0.25">
      <c r="A3937" t="s">
        <v>75</v>
      </c>
      <c r="B3937" t="s">
        <v>212</v>
      </c>
      <c r="C3937" t="s">
        <v>25</v>
      </c>
      <c r="D3937" t="s">
        <v>213</v>
      </c>
      <c r="E3937" t="s">
        <v>186</v>
      </c>
      <c r="F3937">
        <v>11803</v>
      </c>
      <c r="G3937" t="s">
        <v>1921</v>
      </c>
      <c r="H3937" t="s">
        <v>80</v>
      </c>
      <c r="I3937" t="s">
        <v>81</v>
      </c>
      <c r="J3937" t="s">
        <v>90</v>
      </c>
      <c r="K3937" t="s">
        <v>42</v>
      </c>
      <c r="L3937" t="s">
        <v>91</v>
      </c>
      <c r="M3937" t="s">
        <v>188</v>
      </c>
      <c r="N3937" s="11" t="s">
        <v>84</v>
      </c>
      <c r="O3937" s="11" t="s">
        <v>2274</v>
      </c>
      <c r="P3937">
        <v>0</v>
      </c>
      <c r="Q3937">
        <v>2</v>
      </c>
      <c r="R3937">
        <v>0</v>
      </c>
      <c r="S3937">
        <v>17.760000000000002</v>
      </c>
      <c r="T3937">
        <v>-17.760000000000002</v>
      </c>
    </row>
    <row r="3938" spans="1:20" x14ac:dyDescent="0.25">
      <c r="A3938" t="s">
        <v>75</v>
      </c>
      <c r="B3938" t="s">
        <v>1271</v>
      </c>
      <c r="C3938" t="s">
        <v>23</v>
      </c>
      <c r="D3938" t="s">
        <v>326</v>
      </c>
      <c r="E3938" t="s">
        <v>327</v>
      </c>
      <c r="F3938">
        <v>97701</v>
      </c>
      <c r="G3938" t="s">
        <v>698</v>
      </c>
      <c r="H3938" t="s">
        <v>80</v>
      </c>
      <c r="I3938" t="s">
        <v>81</v>
      </c>
      <c r="J3938" t="s">
        <v>90</v>
      </c>
      <c r="K3938" t="s">
        <v>38</v>
      </c>
      <c r="L3938" t="s">
        <v>111</v>
      </c>
      <c r="M3938" t="s">
        <v>92</v>
      </c>
      <c r="N3938" s="11" t="s">
        <v>84</v>
      </c>
      <c r="O3938" s="11" t="s">
        <v>2274</v>
      </c>
      <c r="P3938">
        <v>0</v>
      </c>
      <c r="Q3938">
        <v>2</v>
      </c>
      <c r="R3938">
        <v>0</v>
      </c>
      <c r="S3938">
        <v>299.60000000000002</v>
      </c>
      <c r="T3938">
        <v>-299.60000000000002</v>
      </c>
    </row>
    <row r="3939" spans="1:20" x14ac:dyDescent="0.25">
      <c r="A3939" t="s">
        <v>75</v>
      </c>
      <c r="B3939" t="s">
        <v>2275</v>
      </c>
      <c r="C3939" t="s">
        <v>27</v>
      </c>
      <c r="D3939" t="s">
        <v>1297</v>
      </c>
      <c r="E3939" t="s">
        <v>114</v>
      </c>
      <c r="F3939">
        <v>33069</v>
      </c>
      <c r="G3939" t="s">
        <v>1022</v>
      </c>
      <c r="H3939" t="s">
        <v>80</v>
      </c>
      <c r="I3939" t="s">
        <v>81</v>
      </c>
      <c r="J3939" t="s">
        <v>90</v>
      </c>
      <c r="K3939" t="s">
        <v>42</v>
      </c>
      <c r="L3939" t="s">
        <v>91</v>
      </c>
      <c r="M3939" t="s">
        <v>92</v>
      </c>
      <c r="N3939" s="11" t="s">
        <v>84</v>
      </c>
      <c r="O3939" s="11" t="s">
        <v>2274</v>
      </c>
      <c r="P3939">
        <v>0</v>
      </c>
      <c r="Q3939">
        <v>58</v>
      </c>
      <c r="R3939">
        <v>0</v>
      </c>
      <c r="S3939">
        <v>188.5</v>
      </c>
      <c r="T3939">
        <v>-188.5</v>
      </c>
    </row>
    <row r="3940" spans="1:20" x14ac:dyDescent="0.25">
      <c r="A3940" t="s">
        <v>75</v>
      </c>
      <c r="B3940" t="s">
        <v>713</v>
      </c>
      <c r="C3940" t="s">
        <v>20</v>
      </c>
      <c r="D3940" t="s">
        <v>714</v>
      </c>
      <c r="E3940" t="s">
        <v>715</v>
      </c>
      <c r="F3940">
        <v>2808</v>
      </c>
      <c r="G3940" t="s">
        <v>2114</v>
      </c>
      <c r="H3940" t="s">
        <v>80</v>
      </c>
      <c r="I3940" t="s">
        <v>81</v>
      </c>
      <c r="J3940" t="s">
        <v>82</v>
      </c>
      <c r="K3940" t="s">
        <v>53</v>
      </c>
      <c r="L3940" t="s">
        <v>193</v>
      </c>
      <c r="M3940" t="s">
        <v>83</v>
      </c>
      <c r="N3940" s="11" t="s">
        <v>84</v>
      </c>
      <c r="O3940" s="11" t="s">
        <v>2274</v>
      </c>
      <c r="P3940">
        <v>-2</v>
      </c>
      <c r="Q3940">
        <v>0</v>
      </c>
      <c r="R3940">
        <v>356.2</v>
      </c>
      <c r="S3940">
        <v>0</v>
      </c>
      <c r="T3940">
        <v>356.2</v>
      </c>
    </row>
    <row r="3941" spans="1:20" x14ac:dyDescent="0.25">
      <c r="A3941" t="s">
        <v>75</v>
      </c>
      <c r="B3941" t="s">
        <v>318</v>
      </c>
      <c r="C3941" t="s">
        <v>19</v>
      </c>
      <c r="D3941" t="s">
        <v>319</v>
      </c>
      <c r="E3941" t="s">
        <v>320</v>
      </c>
      <c r="F3941">
        <v>96753</v>
      </c>
      <c r="G3941" t="s">
        <v>1922</v>
      </c>
      <c r="H3941" t="s">
        <v>80</v>
      </c>
      <c r="I3941" t="s">
        <v>164</v>
      </c>
      <c r="J3941" t="s">
        <v>90</v>
      </c>
      <c r="K3941" t="s">
        <v>53</v>
      </c>
      <c r="L3941" t="s">
        <v>193</v>
      </c>
      <c r="M3941" t="s">
        <v>92</v>
      </c>
      <c r="N3941" s="11" t="s">
        <v>84</v>
      </c>
      <c r="O3941" s="11" t="s">
        <v>2274</v>
      </c>
      <c r="P3941">
        <v>0</v>
      </c>
      <c r="Q3941">
        <v>1</v>
      </c>
      <c r="R3941">
        <v>0</v>
      </c>
      <c r="S3941">
        <v>0</v>
      </c>
      <c r="T3941">
        <v>0</v>
      </c>
    </row>
    <row r="3942" spans="1:20" x14ac:dyDescent="0.25">
      <c r="A3942" t="s">
        <v>75</v>
      </c>
      <c r="B3942" t="s">
        <v>372</v>
      </c>
      <c r="C3942" t="s">
        <v>19</v>
      </c>
      <c r="D3942" t="s">
        <v>172</v>
      </c>
      <c r="E3942" t="s">
        <v>147</v>
      </c>
      <c r="F3942">
        <v>85255</v>
      </c>
      <c r="G3942" t="s">
        <v>1569</v>
      </c>
      <c r="H3942" t="s">
        <v>80</v>
      </c>
      <c r="I3942" t="s">
        <v>81</v>
      </c>
      <c r="J3942" t="s">
        <v>90</v>
      </c>
      <c r="K3942" t="s">
        <v>53</v>
      </c>
      <c r="L3942" t="s">
        <v>193</v>
      </c>
      <c r="M3942" t="s">
        <v>92</v>
      </c>
      <c r="N3942" s="11" t="s">
        <v>84</v>
      </c>
      <c r="O3942" s="11" t="s">
        <v>2274</v>
      </c>
      <c r="P3942">
        <v>0</v>
      </c>
      <c r="Q3942">
        <v>5</v>
      </c>
      <c r="R3942">
        <v>0</v>
      </c>
      <c r="S3942">
        <v>649.75</v>
      </c>
      <c r="T3942">
        <v>-649.75</v>
      </c>
    </row>
    <row r="3943" spans="1:20" x14ac:dyDescent="0.25">
      <c r="A3943" t="s">
        <v>75</v>
      </c>
      <c r="B3943" t="s">
        <v>258</v>
      </c>
      <c r="C3943" t="s">
        <v>28</v>
      </c>
      <c r="D3943" t="s">
        <v>259</v>
      </c>
      <c r="E3943" t="s">
        <v>95</v>
      </c>
      <c r="F3943">
        <v>80222</v>
      </c>
      <c r="G3943" t="s">
        <v>1580</v>
      </c>
      <c r="H3943" t="s">
        <v>80</v>
      </c>
      <c r="I3943" t="s">
        <v>281</v>
      </c>
      <c r="J3943" t="s">
        <v>90</v>
      </c>
      <c r="K3943" t="s">
        <v>42</v>
      </c>
      <c r="L3943" t="s">
        <v>97</v>
      </c>
      <c r="M3943" t="s">
        <v>92</v>
      </c>
      <c r="N3943" s="11" t="s">
        <v>84</v>
      </c>
      <c r="O3943" s="11" t="s">
        <v>2274</v>
      </c>
      <c r="P3943">
        <v>0</v>
      </c>
      <c r="Q3943">
        <v>151</v>
      </c>
      <c r="R3943">
        <v>0</v>
      </c>
      <c r="S3943">
        <v>1902.6</v>
      </c>
      <c r="T3943">
        <v>-1902.6</v>
      </c>
    </row>
    <row r="3944" spans="1:20" x14ac:dyDescent="0.25">
      <c r="A3944" t="s">
        <v>75</v>
      </c>
      <c r="B3944" t="s">
        <v>783</v>
      </c>
      <c r="C3944" t="s">
        <v>22</v>
      </c>
      <c r="D3944" t="s">
        <v>784</v>
      </c>
      <c r="E3944" t="s">
        <v>122</v>
      </c>
      <c r="F3944">
        <v>20852</v>
      </c>
      <c r="G3944" t="s">
        <v>798</v>
      </c>
      <c r="H3944" t="s">
        <v>80</v>
      </c>
      <c r="I3944" t="s">
        <v>81</v>
      </c>
      <c r="J3944" t="s">
        <v>90</v>
      </c>
      <c r="K3944" t="s">
        <v>38</v>
      </c>
      <c r="L3944" t="s">
        <v>111</v>
      </c>
      <c r="M3944" t="s">
        <v>92</v>
      </c>
      <c r="N3944" s="11" t="s">
        <v>84</v>
      </c>
      <c r="O3944" s="11" t="s">
        <v>2274</v>
      </c>
      <c r="P3944">
        <v>0</v>
      </c>
      <c r="Q3944">
        <v>1</v>
      </c>
      <c r="R3944">
        <v>0</v>
      </c>
      <c r="S3944">
        <v>108.92</v>
      </c>
      <c r="T3944">
        <v>-108.92</v>
      </c>
    </row>
    <row r="3945" spans="1:20" x14ac:dyDescent="0.25">
      <c r="A3945" t="s">
        <v>75</v>
      </c>
      <c r="B3945" t="s">
        <v>995</v>
      </c>
      <c r="C3945" t="s">
        <v>18</v>
      </c>
      <c r="D3945" t="s">
        <v>996</v>
      </c>
      <c r="E3945" t="s">
        <v>191</v>
      </c>
      <c r="F3945">
        <v>75604</v>
      </c>
      <c r="G3945" t="s">
        <v>1396</v>
      </c>
      <c r="H3945" t="s">
        <v>80</v>
      </c>
      <c r="I3945" t="s">
        <v>81</v>
      </c>
      <c r="J3945" t="s">
        <v>82</v>
      </c>
      <c r="K3945" t="s">
        <v>53</v>
      </c>
      <c r="L3945" t="s">
        <v>675</v>
      </c>
      <c r="M3945" t="s">
        <v>83</v>
      </c>
      <c r="N3945" s="11" t="s">
        <v>84</v>
      </c>
      <c r="O3945" s="11" t="s">
        <v>2274</v>
      </c>
      <c r="P3945">
        <v>-3</v>
      </c>
      <c r="Q3945">
        <v>0</v>
      </c>
      <c r="R3945">
        <v>1658.1</v>
      </c>
      <c r="S3945">
        <v>0</v>
      </c>
      <c r="T3945">
        <v>1658.1</v>
      </c>
    </row>
    <row r="3946" spans="1:20" x14ac:dyDescent="0.25">
      <c r="A3946" t="s">
        <v>75</v>
      </c>
      <c r="B3946" t="s">
        <v>1098</v>
      </c>
      <c r="C3946" t="s">
        <v>18</v>
      </c>
      <c r="D3946" t="s">
        <v>1099</v>
      </c>
      <c r="E3946" t="s">
        <v>191</v>
      </c>
      <c r="F3946">
        <v>75247</v>
      </c>
      <c r="G3946" t="s">
        <v>514</v>
      </c>
      <c r="H3946" t="s">
        <v>80</v>
      </c>
      <c r="I3946" t="s">
        <v>81</v>
      </c>
      <c r="J3946" t="s">
        <v>82</v>
      </c>
      <c r="K3946" t="s">
        <v>38</v>
      </c>
      <c r="L3946" t="s">
        <v>111</v>
      </c>
      <c r="M3946" t="s">
        <v>83</v>
      </c>
      <c r="N3946" s="11" t="s">
        <v>84</v>
      </c>
      <c r="O3946" s="11" t="s">
        <v>2274</v>
      </c>
      <c r="P3946">
        <v>-2</v>
      </c>
      <c r="Q3946">
        <v>0</v>
      </c>
      <c r="R3946">
        <v>327.8</v>
      </c>
      <c r="S3946">
        <v>0</v>
      </c>
      <c r="T3946">
        <v>327.8</v>
      </c>
    </row>
    <row r="3947" spans="1:20" x14ac:dyDescent="0.25">
      <c r="A3947" t="s">
        <v>75</v>
      </c>
      <c r="B3947" t="s">
        <v>1258</v>
      </c>
      <c r="C3947" t="s">
        <v>23</v>
      </c>
      <c r="D3947" t="s">
        <v>1259</v>
      </c>
      <c r="E3947" t="s">
        <v>327</v>
      </c>
      <c r="F3947">
        <v>97301</v>
      </c>
      <c r="G3947" t="s">
        <v>127</v>
      </c>
      <c r="H3947" t="s">
        <v>80</v>
      </c>
      <c r="I3947" t="s">
        <v>81</v>
      </c>
      <c r="J3947" t="s">
        <v>82</v>
      </c>
      <c r="K3947" t="s">
        <v>42</v>
      </c>
      <c r="L3947" t="s">
        <v>91</v>
      </c>
      <c r="M3947" t="s">
        <v>83</v>
      </c>
      <c r="N3947" s="11" t="s">
        <v>84</v>
      </c>
      <c r="O3947" s="11" t="s">
        <v>2274</v>
      </c>
      <c r="P3947">
        <v>-2</v>
      </c>
      <c r="Q3947">
        <v>0</v>
      </c>
      <c r="R3947">
        <v>84.2</v>
      </c>
      <c r="S3947">
        <v>0</v>
      </c>
      <c r="T3947">
        <v>84.2</v>
      </c>
    </row>
    <row r="3948" spans="1:20" x14ac:dyDescent="0.25">
      <c r="A3948" t="s">
        <v>75</v>
      </c>
      <c r="B3948" t="s">
        <v>1566</v>
      </c>
      <c r="C3948" t="s">
        <v>18</v>
      </c>
      <c r="D3948" t="s">
        <v>1567</v>
      </c>
      <c r="E3948" t="s">
        <v>466</v>
      </c>
      <c r="F3948">
        <v>70123</v>
      </c>
      <c r="G3948" t="s">
        <v>1643</v>
      </c>
      <c r="H3948" t="s">
        <v>80</v>
      </c>
      <c r="I3948" t="s">
        <v>281</v>
      </c>
      <c r="J3948" t="s">
        <v>82</v>
      </c>
      <c r="K3948" t="s">
        <v>53</v>
      </c>
      <c r="L3948" t="s">
        <v>165</v>
      </c>
      <c r="M3948" t="s">
        <v>83</v>
      </c>
      <c r="N3948" s="11" t="s">
        <v>84</v>
      </c>
      <c r="O3948" s="11" t="s">
        <v>2274</v>
      </c>
      <c r="P3948">
        <v>-5</v>
      </c>
      <c r="Q3948">
        <v>0</v>
      </c>
      <c r="R3948">
        <v>373.45</v>
      </c>
      <c r="S3948">
        <v>0</v>
      </c>
      <c r="T3948">
        <v>373.45</v>
      </c>
    </row>
    <row r="3949" spans="1:20" x14ac:dyDescent="0.25">
      <c r="A3949" t="s">
        <v>75</v>
      </c>
      <c r="B3949" t="s">
        <v>775</v>
      </c>
      <c r="C3949" t="s">
        <v>26</v>
      </c>
      <c r="D3949" t="s">
        <v>361</v>
      </c>
      <c r="E3949" t="s">
        <v>105</v>
      </c>
      <c r="F3949">
        <v>29615</v>
      </c>
      <c r="G3949" t="s">
        <v>173</v>
      </c>
      <c r="H3949" t="s">
        <v>80</v>
      </c>
      <c r="I3949" t="s">
        <v>81</v>
      </c>
      <c r="J3949" t="s">
        <v>82</v>
      </c>
      <c r="K3949" t="s">
        <v>36</v>
      </c>
      <c r="L3949" t="s">
        <v>36</v>
      </c>
      <c r="M3949" t="s">
        <v>83</v>
      </c>
      <c r="N3949" s="11" t="s">
        <v>84</v>
      </c>
      <c r="O3949" s="11" t="s">
        <v>2274</v>
      </c>
      <c r="P3949">
        <v>4</v>
      </c>
      <c r="Q3949">
        <v>0</v>
      </c>
      <c r="R3949">
        <v>391.8</v>
      </c>
      <c r="S3949">
        <v>0</v>
      </c>
      <c r="T3949">
        <v>391.8</v>
      </c>
    </row>
    <row r="3950" spans="1:20" x14ac:dyDescent="0.25">
      <c r="A3950" t="s">
        <v>75</v>
      </c>
      <c r="B3950" t="s">
        <v>1584</v>
      </c>
      <c r="C3950" t="s">
        <v>23</v>
      </c>
      <c r="D3950" t="s">
        <v>1585</v>
      </c>
      <c r="E3950" t="s">
        <v>176</v>
      </c>
      <c r="F3950">
        <v>98011</v>
      </c>
      <c r="G3950" t="s">
        <v>1128</v>
      </c>
      <c r="H3950" t="s">
        <v>80</v>
      </c>
      <c r="I3950" t="s">
        <v>81</v>
      </c>
      <c r="J3950" t="s">
        <v>90</v>
      </c>
      <c r="K3950" t="s">
        <v>38</v>
      </c>
      <c r="L3950" t="s">
        <v>111</v>
      </c>
      <c r="M3950" t="s">
        <v>92</v>
      </c>
      <c r="N3950" s="11" t="s">
        <v>84</v>
      </c>
      <c r="O3950" s="11" t="s">
        <v>2274</v>
      </c>
      <c r="P3950">
        <v>0</v>
      </c>
      <c r="Q3950">
        <v>1</v>
      </c>
      <c r="R3950">
        <v>0</v>
      </c>
      <c r="S3950">
        <v>69.75</v>
      </c>
      <c r="T3950">
        <v>-69.75</v>
      </c>
    </row>
    <row r="3951" spans="1:20" x14ac:dyDescent="0.25">
      <c r="A3951" t="s">
        <v>75</v>
      </c>
      <c r="B3951" t="s">
        <v>783</v>
      </c>
      <c r="C3951" t="s">
        <v>22</v>
      </c>
      <c r="D3951" t="s">
        <v>784</v>
      </c>
      <c r="E3951" t="s">
        <v>122</v>
      </c>
      <c r="F3951">
        <v>20852</v>
      </c>
      <c r="G3951" t="s">
        <v>388</v>
      </c>
      <c r="H3951" t="s">
        <v>80</v>
      </c>
      <c r="I3951" t="s">
        <v>81</v>
      </c>
      <c r="J3951" t="s">
        <v>90</v>
      </c>
      <c r="K3951" t="s">
        <v>38</v>
      </c>
      <c r="L3951" t="s">
        <v>111</v>
      </c>
      <c r="M3951" t="s">
        <v>92</v>
      </c>
      <c r="N3951" s="11" t="s">
        <v>84</v>
      </c>
      <c r="O3951" s="11" t="s">
        <v>2274</v>
      </c>
      <c r="P3951">
        <v>0</v>
      </c>
      <c r="Q3951">
        <v>1</v>
      </c>
      <c r="R3951">
        <v>0</v>
      </c>
      <c r="S3951">
        <v>119.2</v>
      </c>
      <c r="T3951">
        <v>-119.2</v>
      </c>
    </row>
    <row r="3952" spans="1:20" x14ac:dyDescent="0.25">
      <c r="A3952" t="s">
        <v>75</v>
      </c>
      <c r="B3952" t="s">
        <v>1353</v>
      </c>
      <c r="C3952" t="s">
        <v>20</v>
      </c>
      <c r="D3952" t="s">
        <v>1354</v>
      </c>
      <c r="E3952" t="s">
        <v>186</v>
      </c>
      <c r="F3952">
        <v>14580</v>
      </c>
      <c r="G3952" t="s">
        <v>2124</v>
      </c>
      <c r="H3952" t="s">
        <v>80</v>
      </c>
      <c r="I3952" t="s">
        <v>164</v>
      </c>
      <c r="J3952" t="s">
        <v>90</v>
      </c>
      <c r="K3952" t="s">
        <v>44</v>
      </c>
      <c r="L3952" t="s">
        <v>144</v>
      </c>
      <c r="M3952" t="s">
        <v>92</v>
      </c>
      <c r="N3952" s="11" t="s">
        <v>84</v>
      </c>
      <c r="O3952" s="11" t="s">
        <v>2274</v>
      </c>
      <c r="P3952">
        <v>0</v>
      </c>
      <c r="Q3952">
        <v>3</v>
      </c>
      <c r="R3952">
        <v>0</v>
      </c>
      <c r="S3952">
        <v>41.55</v>
      </c>
      <c r="T3952">
        <v>-41.55</v>
      </c>
    </row>
    <row r="3953" spans="1:20" x14ac:dyDescent="0.25">
      <c r="A3953" t="s">
        <v>75</v>
      </c>
      <c r="B3953" t="s">
        <v>612</v>
      </c>
      <c r="C3953" t="s">
        <v>29</v>
      </c>
      <c r="D3953" t="s">
        <v>613</v>
      </c>
      <c r="E3953" t="s">
        <v>142</v>
      </c>
      <c r="F3953">
        <v>48084</v>
      </c>
      <c r="G3953" t="s">
        <v>2007</v>
      </c>
      <c r="H3953" t="s">
        <v>80</v>
      </c>
      <c r="I3953" t="s">
        <v>281</v>
      </c>
      <c r="J3953" t="s">
        <v>82</v>
      </c>
      <c r="K3953" t="s">
        <v>49</v>
      </c>
      <c r="L3953" t="s">
        <v>1689</v>
      </c>
      <c r="M3953" t="s">
        <v>83</v>
      </c>
      <c r="N3953" s="11" t="s">
        <v>84</v>
      </c>
      <c r="O3953" s="11" t="s">
        <v>2274</v>
      </c>
      <c r="P3953">
        <v>-6</v>
      </c>
      <c r="Q3953">
        <v>0</v>
      </c>
      <c r="R3953">
        <v>158.76</v>
      </c>
      <c r="S3953">
        <v>0</v>
      </c>
      <c r="T3953">
        <v>158.76</v>
      </c>
    </row>
    <row r="3954" spans="1:20" x14ac:dyDescent="0.25">
      <c r="A3954" t="s">
        <v>75</v>
      </c>
      <c r="B3954" t="s">
        <v>200</v>
      </c>
      <c r="C3954" t="s">
        <v>28</v>
      </c>
      <c r="D3954" t="s">
        <v>201</v>
      </c>
      <c r="E3954" t="s">
        <v>95</v>
      </c>
      <c r="F3954">
        <v>80002</v>
      </c>
      <c r="G3954" t="s">
        <v>1923</v>
      </c>
      <c r="H3954" t="s">
        <v>80</v>
      </c>
      <c r="I3954" t="s">
        <v>81</v>
      </c>
      <c r="J3954" t="s">
        <v>82</v>
      </c>
      <c r="K3954" t="s">
        <v>53</v>
      </c>
      <c r="L3954" t="s">
        <v>228</v>
      </c>
      <c r="M3954" t="s">
        <v>83</v>
      </c>
      <c r="N3954" s="11" t="s">
        <v>84</v>
      </c>
      <c r="O3954" s="11" t="s">
        <v>2274</v>
      </c>
      <c r="P3954">
        <v>-2</v>
      </c>
      <c r="Q3954">
        <v>0</v>
      </c>
      <c r="R3954">
        <v>185.2</v>
      </c>
      <c r="S3954">
        <v>0</v>
      </c>
      <c r="T3954">
        <v>185.2</v>
      </c>
    </row>
    <row r="3955" spans="1:20" x14ac:dyDescent="0.25">
      <c r="A3955" t="s">
        <v>75</v>
      </c>
      <c r="B3955" t="s">
        <v>318</v>
      </c>
      <c r="C3955" t="s">
        <v>19</v>
      </c>
      <c r="D3955" t="s">
        <v>319</v>
      </c>
      <c r="E3955" t="s">
        <v>320</v>
      </c>
      <c r="F3955">
        <v>96753</v>
      </c>
      <c r="G3955" t="s">
        <v>1038</v>
      </c>
      <c r="H3955" t="s">
        <v>80</v>
      </c>
      <c r="I3955" t="s">
        <v>81</v>
      </c>
      <c r="J3955" t="s">
        <v>82</v>
      </c>
      <c r="K3955" t="s">
        <v>53</v>
      </c>
      <c r="L3955" t="s">
        <v>165</v>
      </c>
      <c r="M3955" t="s">
        <v>83</v>
      </c>
      <c r="N3955" s="11" t="s">
        <v>84</v>
      </c>
      <c r="O3955" s="11" t="s">
        <v>2274</v>
      </c>
      <c r="P3955">
        <v>-1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75</v>
      </c>
      <c r="B3956" t="s">
        <v>424</v>
      </c>
      <c r="C3956" t="s">
        <v>26</v>
      </c>
      <c r="D3956" t="s">
        <v>425</v>
      </c>
      <c r="E3956" t="s">
        <v>426</v>
      </c>
      <c r="F3956">
        <v>37204</v>
      </c>
      <c r="G3956" t="s">
        <v>1073</v>
      </c>
      <c r="H3956" t="s">
        <v>80</v>
      </c>
      <c r="I3956" t="s">
        <v>281</v>
      </c>
      <c r="J3956" t="s">
        <v>90</v>
      </c>
      <c r="K3956" t="s">
        <v>42</v>
      </c>
      <c r="L3956" t="s">
        <v>91</v>
      </c>
      <c r="M3956" t="s">
        <v>92</v>
      </c>
      <c r="N3956" s="11" t="s">
        <v>84</v>
      </c>
      <c r="O3956" s="11" t="s">
        <v>2274</v>
      </c>
      <c r="P3956">
        <v>0</v>
      </c>
      <c r="Q3956">
        <v>10</v>
      </c>
      <c r="R3956">
        <v>0</v>
      </c>
      <c r="S3956">
        <v>407</v>
      </c>
      <c r="T3956">
        <v>-407</v>
      </c>
    </row>
    <row r="3957" spans="1:20" x14ac:dyDescent="0.25">
      <c r="A3957" t="s">
        <v>75</v>
      </c>
      <c r="B3957" t="s">
        <v>474</v>
      </c>
      <c r="C3957" t="s">
        <v>29</v>
      </c>
      <c r="D3957" t="s">
        <v>475</v>
      </c>
      <c r="E3957" t="s">
        <v>476</v>
      </c>
      <c r="F3957">
        <v>26505</v>
      </c>
      <c r="G3957" t="s">
        <v>545</v>
      </c>
      <c r="H3957" t="s">
        <v>210</v>
      </c>
      <c r="I3957" t="s">
        <v>81</v>
      </c>
      <c r="J3957" t="s">
        <v>90</v>
      </c>
      <c r="K3957" t="s">
        <v>40</v>
      </c>
      <c r="L3957" t="s">
        <v>211</v>
      </c>
      <c r="M3957" t="s">
        <v>92</v>
      </c>
      <c r="N3957" s="11" t="s">
        <v>84</v>
      </c>
      <c r="O3957" s="11" t="s">
        <v>2274</v>
      </c>
      <c r="P3957">
        <v>0</v>
      </c>
      <c r="Q3957">
        <v>1</v>
      </c>
      <c r="R3957">
        <v>0</v>
      </c>
      <c r="S3957">
        <v>265</v>
      </c>
      <c r="T3957">
        <v>-265</v>
      </c>
    </row>
    <row r="3958" spans="1:20" x14ac:dyDescent="0.25">
      <c r="A3958" t="s">
        <v>75</v>
      </c>
      <c r="B3958" t="s">
        <v>833</v>
      </c>
      <c r="C3958" t="s">
        <v>24</v>
      </c>
      <c r="D3958" t="s">
        <v>834</v>
      </c>
      <c r="E3958" t="s">
        <v>397</v>
      </c>
      <c r="F3958">
        <v>56387</v>
      </c>
      <c r="G3958" t="s">
        <v>202</v>
      </c>
      <c r="H3958" t="s">
        <v>80</v>
      </c>
      <c r="I3958" t="s">
        <v>81</v>
      </c>
      <c r="J3958" t="s">
        <v>90</v>
      </c>
      <c r="K3958" t="s">
        <v>42</v>
      </c>
      <c r="L3958" t="s">
        <v>91</v>
      </c>
      <c r="M3958" t="s">
        <v>188</v>
      </c>
      <c r="N3958" s="11" t="s">
        <v>84</v>
      </c>
      <c r="O3958" s="11" t="s">
        <v>2274</v>
      </c>
      <c r="P3958">
        <v>0</v>
      </c>
      <c r="Q3958">
        <v>6</v>
      </c>
      <c r="R3958">
        <v>0</v>
      </c>
      <c r="S3958">
        <v>49.5</v>
      </c>
      <c r="T3958">
        <v>-49.5</v>
      </c>
    </row>
    <row r="3959" spans="1:20" x14ac:dyDescent="0.25">
      <c r="A3959" t="s">
        <v>75</v>
      </c>
      <c r="B3959" t="s">
        <v>1910</v>
      </c>
      <c r="C3959" t="s">
        <v>28</v>
      </c>
      <c r="D3959" t="s">
        <v>1911</v>
      </c>
      <c r="E3959" t="s">
        <v>95</v>
      </c>
      <c r="F3959">
        <v>80109</v>
      </c>
      <c r="G3959" t="s">
        <v>725</v>
      </c>
      <c r="H3959" t="s">
        <v>80</v>
      </c>
      <c r="I3959" t="s">
        <v>81</v>
      </c>
      <c r="J3959" t="s">
        <v>82</v>
      </c>
      <c r="K3959" t="s">
        <v>53</v>
      </c>
      <c r="L3959" t="s">
        <v>165</v>
      </c>
      <c r="M3959" t="s">
        <v>83</v>
      </c>
      <c r="N3959" s="11" t="s">
        <v>84</v>
      </c>
      <c r="O3959" s="11" t="s">
        <v>2274</v>
      </c>
      <c r="P3959">
        <v>-4</v>
      </c>
      <c r="Q3959">
        <v>0</v>
      </c>
      <c r="R3959">
        <v>462</v>
      </c>
      <c r="S3959">
        <v>0</v>
      </c>
      <c r="T3959">
        <v>462</v>
      </c>
    </row>
    <row r="3960" spans="1:20" x14ac:dyDescent="0.25">
      <c r="A3960" t="s">
        <v>75</v>
      </c>
      <c r="B3960" t="s">
        <v>850</v>
      </c>
      <c r="C3960" t="s">
        <v>29</v>
      </c>
      <c r="D3960" t="s">
        <v>851</v>
      </c>
      <c r="E3960" t="s">
        <v>87</v>
      </c>
      <c r="F3960">
        <v>45036</v>
      </c>
      <c r="G3960" t="s">
        <v>1924</v>
      </c>
      <c r="H3960" t="s">
        <v>80</v>
      </c>
      <c r="I3960" t="s">
        <v>81</v>
      </c>
      <c r="J3960" t="s">
        <v>90</v>
      </c>
      <c r="K3960" t="s">
        <v>37</v>
      </c>
      <c r="L3960" t="s">
        <v>584</v>
      </c>
      <c r="M3960" t="s">
        <v>92</v>
      </c>
      <c r="N3960" s="11" t="s">
        <v>84</v>
      </c>
      <c r="O3960" s="11" t="s">
        <v>2274</v>
      </c>
      <c r="P3960">
        <v>0</v>
      </c>
      <c r="Q3960">
        <v>60</v>
      </c>
      <c r="R3960">
        <v>0</v>
      </c>
      <c r="S3960">
        <v>567</v>
      </c>
      <c r="T3960">
        <v>-567</v>
      </c>
    </row>
    <row r="3961" spans="1:20" x14ac:dyDescent="0.25">
      <c r="A3961" t="s">
        <v>75</v>
      </c>
      <c r="B3961" t="s">
        <v>1353</v>
      </c>
      <c r="C3961" t="s">
        <v>20</v>
      </c>
      <c r="D3961" t="s">
        <v>1354</v>
      </c>
      <c r="E3961" t="s">
        <v>186</v>
      </c>
      <c r="F3961">
        <v>14580</v>
      </c>
      <c r="G3961" t="s">
        <v>569</v>
      </c>
      <c r="H3961" t="s">
        <v>80</v>
      </c>
      <c r="I3961" t="s">
        <v>81</v>
      </c>
      <c r="J3961" t="s">
        <v>90</v>
      </c>
      <c r="K3961" t="s">
        <v>38</v>
      </c>
      <c r="L3961" t="s">
        <v>111</v>
      </c>
      <c r="M3961" t="s">
        <v>92</v>
      </c>
      <c r="N3961" s="11" t="s">
        <v>84</v>
      </c>
      <c r="O3961" s="11" t="s">
        <v>2274</v>
      </c>
      <c r="P3961">
        <v>0</v>
      </c>
      <c r="Q3961">
        <v>5</v>
      </c>
      <c r="R3961">
        <v>0</v>
      </c>
      <c r="S3961">
        <v>281.5</v>
      </c>
      <c r="T3961">
        <v>-281.5</v>
      </c>
    </row>
    <row r="3962" spans="1:20" x14ac:dyDescent="0.25">
      <c r="A3962" t="s">
        <v>75</v>
      </c>
      <c r="B3962" t="s">
        <v>85</v>
      </c>
      <c r="C3962" t="s">
        <v>29</v>
      </c>
      <c r="D3962" t="s">
        <v>86</v>
      </c>
      <c r="E3962" t="s">
        <v>87</v>
      </c>
      <c r="F3962">
        <v>45040</v>
      </c>
      <c r="G3962" t="s">
        <v>192</v>
      </c>
      <c r="H3962" t="s">
        <v>80</v>
      </c>
      <c r="I3962" t="s">
        <v>81</v>
      </c>
      <c r="J3962" t="s">
        <v>90</v>
      </c>
      <c r="K3962" t="s">
        <v>53</v>
      </c>
      <c r="L3962" t="s">
        <v>193</v>
      </c>
      <c r="M3962" t="s">
        <v>92</v>
      </c>
      <c r="N3962" s="11" t="s">
        <v>84</v>
      </c>
      <c r="O3962" s="11" t="s">
        <v>2274</v>
      </c>
      <c r="P3962">
        <v>0</v>
      </c>
      <c r="Q3962">
        <v>1</v>
      </c>
      <c r="R3962">
        <v>0</v>
      </c>
      <c r="S3962">
        <v>83.15</v>
      </c>
      <c r="T3962">
        <v>-83.15</v>
      </c>
    </row>
    <row r="3963" spans="1:20" x14ac:dyDescent="0.25">
      <c r="A3963" t="s">
        <v>75</v>
      </c>
      <c r="B3963" t="s">
        <v>189</v>
      </c>
      <c r="C3963" t="s">
        <v>18</v>
      </c>
      <c r="D3963" t="s">
        <v>520</v>
      </c>
      <c r="E3963" t="s">
        <v>191</v>
      </c>
      <c r="F3963">
        <v>76092</v>
      </c>
      <c r="G3963" t="s">
        <v>1925</v>
      </c>
      <c r="H3963" t="s">
        <v>80</v>
      </c>
      <c r="I3963" t="s">
        <v>164</v>
      </c>
      <c r="J3963" t="s">
        <v>90</v>
      </c>
      <c r="K3963" t="s">
        <v>42</v>
      </c>
      <c r="L3963" t="s">
        <v>91</v>
      </c>
      <c r="M3963" t="s">
        <v>188</v>
      </c>
      <c r="N3963" s="11" t="s">
        <v>84</v>
      </c>
      <c r="O3963" s="11" t="s">
        <v>2274</v>
      </c>
      <c r="P3963">
        <v>0</v>
      </c>
      <c r="Q3963">
        <v>5</v>
      </c>
      <c r="R3963">
        <v>0</v>
      </c>
      <c r="S3963">
        <v>110.35</v>
      </c>
      <c r="T3963">
        <v>-110.35</v>
      </c>
    </row>
    <row r="3964" spans="1:20" x14ac:dyDescent="0.25">
      <c r="A3964" t="s">
        <v>75</v>
      </c>
      <c r="B3964" t="s">
        <v>677</v>
      </c>
      <c r="C3964" t="s">
        <v>28</v>
      </c>
      <c r="D3964" t="s">
        <v>678</v>
      </c>
      <c r="E3964" t="s">
        <v>95</v>
      </c>
      <c r="F3964">
        <v>80124</v>
      </c>
      <c r="G3964" t="s">
        <v>477</v>
      </c>
      <c r="H3964" t="s">
        <v>80</v>
      </c>
      <c r="I3964" t="s">
        <v>81</v>
      </c>
      <c r="J3964" t="s">
        <v>90</v>
      </c>
      <c r="K3964" t="s">
        <v>38</v>
      </c>
      <c r="L3964" t="s">
        <v>111</v>
      </c>
      <c r="M3964" t="s">
        <v>92</v>
      </c>
      <c r="N3964" s="11" t="s">
        <v>84</v>
      </c>
      <c r="O3964" s="11" t="s">
        <v>2274</v>
      </c>
      <c r="P3964">
        <v>0</v>
      </c>
      <c r="Q3964">
        <v>5</v>
      </c>
      <c r="R3964">
        <v>0</v>
      </c>
      <c r="S3964">
        <v>576</v>
      </c>
      <c r="T3964">
        <v>-576</v>
      </c>
    </row>
    <row r="3965" spans="1:20" x14ac:dyDescent="0.25">
      <c r="A3965" t="s">
        <v>75</v>
      </c>
      <c r="B3965" t="s">
        <v>638</v>
      </c>
      <c r="C3965" t="s">
        <v>30</v>
      </c>
      <c r="D3965" t="s">
        <v>639</v>
      </c>
      <c r="E3965" t="s">
        <v>640</v>
      </c>
      <c r="F3965">
        <v>60056</v>
      </c>
      <c r="G3965" t="s">
        <v>96</v>
      </c>
      <c r="H3965" t="s">
        <v>80</v>
      </c>
      <c r="I3965" t="s">
        <v>281</v>
      </c>
      <c r="J3965" t="s">
        <v>90</v>
      </c>
      <c r="K3965" t="s">
        <v>42</v>
      </c>
      <c r="L3965" t="s">
        <v>97</v>
      </c>
      <c r="M3965" t="s">
        <v>92</v>
      </c>
      <c r="N3965" s="11" t="s">
        <v>84</v>
      </c>
      <c r="O3965" s="11" t="s">
        <v>2274</v>
      </c>
      <c r="P3965">
        <v>0</v>
      </c>
      <c r="Q3965">
        <v>27</v>
      </c>
      <c r="R3965">
        <v>0</v>
      </c>
      <c r="S3965">
        <v>32.130000000000003</v>
      </c>
      <c r="T3965">
        <v>-32.130000000000003</v>
      </c>
    </row>
    <row r="3966" spans="1:20" x14ac:dyDescent="0.25">
      <c r="A3966" t="s">
        <v>75</v>
      </c>
      <c r="B3966" t="s">
        <v>353</v>
      </c>
      <c r="C3966" t="s">
        <v>29</v>
      </c>
      <c r="D3966" t="s">
        <v>354</v>
      </c>
      <c r="E3966" t="s">
        <v>100</v>
      </c>
      <c r="F3966">
        <v>46530</v>
      </c>
      <c r="G3966" t="s">
        <v>308</v>
      </c>
      <c r="H3966" t="s">
        <v>80</v>
      </c>
      <c r="I3966" t="s">
        <v>281</v>
      </c>
      <c r="J3966" t="s">
        <v>90</v>
      </c>
      <c r="K3966" t="s">
        <v>53</v>
      </c>
      <c r="L3966" t="s">
        <v>165</v>
      </c>
      <c r="M3966" t="s">
        <v>92</v>
      </c>
      <c r="N3966" s="11" t="s">
        <v>84</v>
      </c>
      <c r="O3966" s="11" t="s">
        <v>2274</v>
      </c>
      <c r="P3966">
        <v>0</v>
      </c>
      <c r="Q3966">
        <v>2</v>
      </c>
      <c r="R3966">
        <v>0</v>
      </c>
      <c r="S3966">
        <v>34.479999999999997</v>
      </c>
      <c r="T3966">
        <v>-34.479999999999997</v>
      </c>
    </row>
    <row r="3967" spans="1:20" x14ac:dyDescent="0.25">
      <c r="A3967" t="s">
        <v>75</v>
      </c>
      <c r="B3967" t="s">
        <v>184</v>
      </c>
      <c r="C3967" t="s">
        <v>25</v>
      </c>
      <c r="D3967" t="s">
        <v>185</v>
      </c>
      <c r="E3967" t="s">
        <v>186</v>
      </c>
      <c r="F3967">
        <v>11230</v>
      </c>
      <c r="G3967" t="s">
        <v>388</v>
      </c>
      <c r="H3967" t="s">
        <v>80</v>
      </c>
      <c r="I3967" t="s">
        <v>81</v>
      </c>
      <c r="J3967" t="s">
        <v>90</v>
      </c>
      <c r="K3967" t="s">
        <v>38</v>
      </c>
      <c r="L3967" t="s">
        <v>111</v>
      </c>
      <c r="M3967" t="s">
        <v>92</v>
      </c>
      <c r="N3967" s="11" t="s">
        <v>84</v>
      </c>
      <c r="O3967" s="11" t="s">
        <v>2274</v>
      </c>
      <c r="P3967">
        <v>0</v>
      </c>
      <c r="Q3967">
        <v>1</v>
      </c>
      <c r="R3967">
        <v>0</v>
      </c>
      <c r="S3967">
        <v>165.55</v>
      </c>
      <c r="T3967">
        <v>-165.55</v>
      </c>
    </row>
    <row r="3968" spans="1:20" x14ac:dyDescent="0.25">
      <c r="A3968" t="s">
        <v>75</v>
      </c>
      <c r="B3968" t="s">
        <v>316</v>
      </c>
      <c r="C3968" t="s">
        <v>27</v>
      </c>
      <c r="D3968" t="s">
        <v>237</v>
      </c>
      <c r="E3968" t="s">
        <v>114</v>
      </c>
      <c r="F3968">
        <v>34240</v>
      </c>
      <c r="G3968" t="s">
        <v>531</v>
      </c>
      <c r="H3968" t="s">
        <v>80</v>
      </c>
      <c r="I3968" t="s">
        <v>81</v>
      </c>
      <c r="J3968" t="s">
        <v>90</v>
      </c>
      <c r="K3968" t="s">
        <v>53</v>
      </c>
      <c r="L3968" t="s">
        <v>532</v>
      </c>
      <c r="M3968" t="s">
        <v>92</v>
      </c>
      <c r="N3968" s="11" t="s">
        <v>84</v>
      </c>
      <c r="O3968" s="11" t="s">
        <v>2274</v>
      </c>
      <c r="P3968">
        <v>0</v>
      </c>
      <c r="Q3968">
        <v>41</v>
      </c>
      <c r="R3968">
        <v>0</v>
      </c>
      <c r="S3968">
        <v>5844.55</v>
      </c>
      <c r="T3968">
        <v>-5844.55</v>
      </c>
    </row>
    <row r="3969" spans="1:20" x14ac:dyDescent="0.25">
      <c r="A3969" t="s">
        <v>75</v>
      </c>
      <c r="B3969" t="s">
        <v>1171</v>
      </c>
      <c r="C3969" t="s">
        <v>25</v>
      </c>
      <c r="D3969" t="s">
        <v>748</v>
      </c>
      <c r="E3969" t="s">
        <v>186</v>
      </c>
      <c r="F3969">
        <v>11102</v>
      </c>
      <c r="G3969" t="s">
        <v>181</v>
      </c>
      <c r="H3969" t="s">
        <v>80</v>
      </c>
      <c r="I3969" t="s">
        <v>81</v>
      </c>
      <c r="J3969" t="s">
        <v>82</v>
      </c>
      <c r="K3969" t="s">
        <v>38</v>
      </c>
      <c r="L3969" t="s">
        <v>111</v>
      </c>
      <c r="M3969" t="s">
        <v>83</v>
      </c>
      <c r="N3969" s="11" t="s">
        <v>84</v>
      </c>
      <c r="O3969" s="11" t="s">
        <v>2274</v>
      </c>
      <c r="P3969">
        <v>-1</v>
      </c>
      <c r="Q3969">
        <v>0</v>
      </c>
      <c r="R3969">
        <v>211.2</v>
      </c>
      <c r="S3969">
        <v>0</v>
      </c>
      <c r="T3969">
        <v>211.2</v>
      </c>
    </row>
    <row r="3970" spans="1:20" x14ac:dyDescent="0.25">
      <c r="A3970" t="s">
        <v>75</v>
      </c>
      <c r="B3970" t="s">
        <v>1180</v>
      </c>
      <c r="C3970" t="s">
        <v>27</v>
      </c>
      <c r="D3970" t="s">
        <v>1181</v>
      </c>
      <c r="E3970" t="s">
        <v>114</v>
      </c>
      <c r="F3970">
        <v>34243</v>
      </c>
      <c r="G3970" t="s">
        <v>224</v>
      </c>
      <c r="H3970" t="s">
        <v>80</v>
      </c>
      <c r="I3970" t="s">
        <v>81</v>
      </c>
      <c r="J3970" t="s">
        <v>82</v>
      </c>
      <c r="K3970" t="s">
        <v>38</v>
      </c>
      <c r="L3970" t="s">
        <v>111</v>
      </c>
      <c r="M3970" t="s">
        <v>83</v>
      </c>
      <c r="N3970" s="11" t="s">
        <v>84</v>
      </c>
      <c r="O3970" s="11" t="s">
        <v>2274</v>
      </c>
      <c r="P3970">
        <v>-1</v>
      </c>
      <c r="Q3970">
        <v>0</v>
      </c>
      <c r="R3970">
        <v>115.2</v>
      </c>
      <c r="S3970">
        <v>0</v>
      </c>
      <c r="T3970">
        <v>115.2</v>
      </c>
    </row>
    <row r="3971" spans="1:20" x14ac:dyDescent="0.25">
      <c r="A3971" t="s">
        <v>75</v>
      </c>
      <c r="B3971" t="s">
        <v>103</v>
      </c>
      <c r="C3971" t="s">
        <v>26</v>
      </c>
      <c r="D3971" t="s">
        <v>104</v>
      </c>
      <c r="E3971" t="s">
        <v>105</v>
      </c>
      <c r="F3971">
        <v>29420</v>
      </c>
      <c r="G3971" t="s">
        <v>2173</v>
      </c>
      <c r="H3971" t="s">
        <v>80</v>
      </c>
      <c r="I3971" t="s">
        <v>281</v>
      </c>
      <c r="J3971" t="s">
        <v>82</v>
      </c>
      <c r="K3971" t="s">
        <v>38</v>
      </c>
      <c r="L3971" t="s">
        <v>637</v>
      </c>
      <c r="M3971" t="s">
        <v>83</v>
      </c>
      <c r="N3971" s="11" t="s">
        <v>84</v>
      </c>
      <c r="O3971" s="11" t="s">
        <v>2274</v>
      </c>
      <c r="P3971">
        <v>3</v>
      </c>
      <c r="Q3971">
        <v>0</v>
      </c>
      <c r="R3971">
        <v>679.05</v>
      </c>
      <c r="S3971">
        <v>0</v>
      </c>
      <c r="T3971">
        <v>679.05</v>
      </c>
    </row>
    <row r="3972" spans="1:20" x14ac:dyDescent="0.25">
      <c r="A3972" t="s">
        <v>75</v>
      </c>
      <c r="B3972" t="s">
        <v>225</v>
      </c>
      <c r="C3972" t="s">
        <v>19</v>
      </c>
      <c r="D3972" t="s">
        <v>226</v>
      </c>
      <c r="E3972" t="s">
        <v>147</v>
      </c>
      <c r="F3972">
        <v>85204</v>
      </c>
      <c r="G3972" t="s">
        <v>710</v>
      </c>
      <c r="H3972" t="s">
        <v>210</v>
      </c>
      <c r="I3972" t="s">
        <v>81</v>
      </c>
      <c r="J3972" t="s">
        <v>82</v>
      </c>
      <c r="K3972" t="s">
        <v>40</v>
      </c>
      <c r="L3972" t="s">
        <v>211</v>
      </c>
      <c r="M3972" t="s">
        <v>83</v>
      </c>
      <c r="N3972" s="11" t="s">
        <v>84</v>
      </c>
      <c r="O3972" s="11" t="s">
        <v>2274</v>
      </c>
      <c r="P3972">
        <v>-9</v>
      </c>
      <c r="Q3972">
        <v>0</v>
      </c>
      <c r="R3972">
        <v>1669.5</v>
      </c>
      <c r="S3972">
        <v>0</v>
      </c>
      <c r="T3972">
        <v>1669.5</v>
      </c>
    </row>
    <row r="3973" spans="1:20" x14ac:dyDescent="0.25">
      <c r="A3973" t="s">
        <v>75</v>
      </c>
      <c r="B3973" t="s">
        <v>1417</v>
      </c>
      <c r="C3973" t="s">
        <v>27</v>
      </c>
      <c r="D3973" t="s">
        <v>1418</v>
      </c>
      <c r="E3973" t="s">
        <v>114</v>
      </c>
      <c r="F3973">
        <v>33157</v>
      </c>
      <c r="G3973" t="s">
        <v>620</v>
      </c>
      <c r="H3973" t="s">
        <v>80</v>
      </c>
      <c r="I3973" t="s">
        <v>81</v>
      </c>
      <c r="J3973" t="s">
        <v>82</v>
      </c>
      <c r="K3973" t="s">
        <v>53</v>
      </c>
      <c r="L3973" t="s">
        <v>193</v>
      </c>
      <c r="M3973" t="s">
        <v>83</v>
      </c>
      <c r="N3973" s="11" t="s">
        <v>84</v>
      </c>
      <c r="O3973" s="11" t="s">
        <v>2274</v>
      </c>
      <c r="P3973">
        <v>-2</v>
      </c>
      <c r="Q3973">
        <v>0</v>
      </c>
      <c r="R3973">
        <v>348</v>
      </c>
      <c r="S3973">
        <v>0</v>
      </c>
      <c r="T3973">
        <v>348</v>
      </c>
    </row>
    <row r="3974" spans="1:20" x14ac:dyDescent="0.25">
      <c r="A3974" t="s">
        <v>75</v>
      </c>
      <c r="B3974" t="s">
        <v>1440</v>
      </c>
      <c r="C3974" t="s">
        <v>25</v>
      </c>
      <c r="D3974" t="s">
        <v>480</v>
      </c>
      <c r="E3974" t="s">
        <v>186</v>
      </c>
      <c r="F3974">
        <v>11735</v>
      </c>
      <c r="G3974" t="s">
        <v>449</v>
      </c>
      <c r="H3974" t="s">
        <v>80</v>
      </c>
      <c r="I3974" t="s">
        <v>81</v>
      </c>
      <c r="J3974" t="s">
        <v>82</v>
      </c>
      <c r="K3974" t="s">
        <v>38</v>
      </c>
      <c r="L3974" t="s">
        <v>111</v>
      </c>
      <c r="M3974" t="s">
        <v>83</v>
      </c>
      <c r="N3974" s="11" t="s">
        <v>84</v>
      </c>
      <c r="O3974" s="11" t="s">
        <v>2274</v>
      </c>
      <c r="P3974">
        <v>-1</v>
      </c>
      <c r="Q3974">
        <v>0</v>
      </c>
      <c r="R3974">
        <v>50.65</v>
      </c>
      <c r="S3974">
        <v>0</v>
      </c>
      <c r="T3974">
        <v>50.65</v>
      </c>
    </row>
    <row r="3975" spans="1:20" x14ac:dyDescent="0.25">
      <c r="A3975" t="s">
        <v>75</v>
      </c>
      <c r="B3975" t="s">
        <v>167</v>
      </c>
      <c r="C3975" t="s">
        <v>28</v>
      </c>
      <c r="D3975" t="s">
        <v>168</v>
      </c>
      <c r="E3975" t="s">
        <v>95</v>
      </c>
      <c r="F3975">
        <v>80550</v>
      </c>
      <c r="G3975" t="s">
        <v>1260</v>
      </c>
      <c r="H3975" t="s">
        <v>80</v>
      </c>
      <c r="I3975" t="s">
        <v>81</v>
      </c>
      <c r="J3975" t="s">
        <v>90</v>
      </c>
      <c r="K3975" t="s">
        <v>41</v>
      </c>
      <c r="L3975" t="s">
        <v>1261</v>
      </c>
      <c r="M3975" t="s">
        <v>92</v>
      </c>
      <c r="N3975" s="11" t="s">
        <v>84</v>
      </c>
      <c r="O3975" s="11" t="s">
        <v>2274</v>
      </c>
      <c r="P3975">
        <v>0</v>
      </c>
      <c r="Q3975">
        <v>1</v>
      </c>
      <c r="R3975">
        <v>0</v>
      </c>
      <c r="S3975">
        <v>44</v>
      </c>
      <c r="T3975">
        <v>-44</v>
      </c>
    </row>
    <row r="3976" spans="1:20" x14ac:dyDescent="0.25">
      <c r="A3976" t="s">
        <v>75</v>
      </c>
      <c r="B3976" t="s">
        <v>1116</v>
      </c>
      <c r="C3976" t="s">
        <v>28</v>
      </c>
      <c r="D3976" t="s">
        <v>1117</v>
      </c>
      <c r="E3976" t="s">
        <v>95</v>
      </c>
      <c r="F3976" t="s">
        <v>1118</v>
      </c>
      <c r="G3976" t="s">
        <v>698</v>
      </c>
      <c r="H3976" t="s">
        <v>80</v>
      </c>
      <c r="I3976" t="s">
        <v>81</v>
      </c>
      <c r="J3976" t="s">
        <v>90</v>
      </c>
      <c r="K3976" t="s">
        <v>38</v>
      </c>
      <c r="L3976" t="s">
        <v>111</v>
      </c>
      <c r="M3976" t="s">
        <v>92</v>
      </c>
      <c r="N3976" s="11" t="s">
        <v>84</v>
      </c>
      <c r="O3976" s="11" t="s">
        <v>2274</v>
      </c>
      <c r="P3976">
        <v>0</v>
      </c>
      <c r="Q3976">
        <v>3</v>
      </c>
      <c r="R3976">
        <v>0</v>
      </c>
      <c r="S3976">
        <v>449.4</v>
      </c>
      <c r="T3976">
        <v>-449.4</v>
      </c>
    </row>
    <row r="3977" spans="1:20" x14ac:dyDescent="0.25">
      <c r="A3977" t="s">
        <v>75</v>
      </c>
      <c r="B3977" t="s">
        <v>451</v>
      </c>
      <c r="C3977" t="s">
        <v>22</v>
      </c>
      <c r="D3977" t="s">
        <v>452</v>
      </c>
      <c r="E3977" t="s">
        <v>137</v>
      </c>
      <c r="F3977">
        <v>20187</v>
      </c>
      <c r="G3977" t="s">
        <v>128</v>
      </c>
      <c r="H3977" t="s">
        <v>80</v>
      </c>
      <c r="I3977" t="s">
        <v>81</v>
      </c>
      <c r="J3977" t="s">
        <v>82</v>
      </c>
      <c r="K3977" t="s">
        <v>38</v>
      </c>
      <c r="L3977" t="s">
        <v>129</v>
      </c>
      <c r="M3977" t="s">
        <v>83</v>
      </c>
      <c r="N3977" s="11" t="s">
        <v>84</v>
      </c>
      <c r="O3977" s="11" t="s">
        <v>2274</v>
      </c>
      <c r="P3977">
        <v>-1</v>
      </c>
      <c r="Q3977">
        <v>0</v>
      </c>
      <c r="R3977">
        <v>49.63</v>
      </c>
      <c r="S3977">
        <v>0</v>
      </c>
      <c r="T3977">
        <v>49.63</v>
      </c>
    </row>
    <row r="3978" spans="1:20" x14ac:dyDescent="0.25">
      <c r="A3978" t="s">
        <v>75</v>
      </c>
      <c r="B3978" t="s">
        <v>2227</v>
      </c>
      <c r="C3978" t="s">
        <v>26</v>
      </c>
      <c r="D3978" t="s">
        <v>456</v>
      </c>
      <c r="E3978" t="s">
        <v>109</v>
      </c>
      <c r="F3978">
        <v>28027</v>
      </c>
      <c r="G3978" t="s">
        <v>402</v>
      </c>
      <c r="H3978" t="s">
        <v>80</v>
      </c>
      <c r="I3978" t="s">
        <v>81</v>
      </c>
      <c r="J3978" t="s">
        <v>365</v>
      </c>
      <c r="K3978" t="s">
        <v>39</v>
      </c>
      <c r="L3978" t="s">
        <v>39</v>
      </c>
      <c r="M3978" t="s">
        <v>92</v>
      </c>
      <c r="N3978" s="11" t="s">
        <v>84</v>
      </c>
      <c r="O3978" s="11" t="s">
        <v>2274</v>
      </c>
      <c r="P3978">
        <v>-1</v>
      </c>
      <c r="Q3978">
        <v>0</v>
      </c>
      <c r="R3978">
        <v>295</v>
      </c>
      <c r="S3978">
        <v>0</v>
      </c>
      <c r="T3978">
        <v>295</v>
      </c>
    </row>
    <row r="3979" spans="1:20" x14ac:dyDescent="0.25">
      <c r="A3979" t="s">
        <v>75</v>
      </c>
      <c r="B3979" t="s">
        <v>693</v>
      </c>
      <c r="C3979" t="s">
        <v>20</v>
      </c>
      <c r="D3979" t="s">
        <v>694</v>
      </c>
      <c r="E3979" t="s">
        <v>695</v>
      </c>
      <c r="F3979">
        <v>6355</v>
      </c>
      <c r="G3979" t="s">
        <v>238</v>
      </c>
      <c r="H3979" t="s">
        <v>80</v>
      </c>
      <c r="I3979" t="s">
        <v>81</v>
      </c>
      <c r="J3979" t="s">
        <v>82</v>
      </c>
      <c r="K3979" t="s">
        <v>38</v>
      </c>
      <c r="L3979" t="s">
        <v>111</v>
      </c>
      <c r="M3979" t="s">
        <v>83</v>
      </c>
      <c r="N3979" s="11" t="s">
        <v>84</v>
      </c>
      <c r="O3979" s="11" t="s">
        <v>2274</v>
      </c>
      <c r="P3979">
        <v>-4</v>
      </c>
      <c r="Q3979">
        <v>0</v>
      </c>
      <c r="R3979">
        <v>202.6</v>
      </c>
      <c r="S3979">
        <v>0</v>
      </c>
      <c r="T3979">
        <v>202.6</v>
      </c>
    </row>
    <row r="3980" spans="1:20" x14ac:dyDescent="0.25">
      <c r="A3980" t="s">
        <v>75</v>
      </c>
      <c r="B3980" t="s">
        <v>331</v>
      </c>
      <c r="C3980" t="s">
        <v>18</v>
      </c>
      <c r="D3980" t="s">
        <v>332</v>
      </c>
      <c r="E3980" t="s">
        <v>333</v>
      </c>
      <c r="F3980">
        <v>72405</v>
      </c>
      <c r="G3980" t="s">
        <v>412</v>
      </c>
      <c r="H3980" t="s">
        <v>80</v>
      </c>
      <c r="I3980" t="s">
        <v>81</v>
      </c>
      <c r="J3980" t="s">
        <v>90</v>
      </c>
      <c r="K3980" t="s">
        <v>44</v>
      </c>
      <c r="L3980" t="s">
        <v>144</v>
      </c>
      <c r="M3980" t="s">
        <v>92</v>
      </c>
      <c r="N3980" s="11" t="s">
        <v>84</v>
      </c>
      <c r="O3980" s="11" t="s">
        <v>2274</v>
      </c>
      <c r="P3980">
        <v>0</v>
      </c>
      <c r="Q3980">
        <v>39</v>
      </c>
      <c r="R3980">
        <v>0</v>
      </c>
      <c r="S3980">
        <v>338.55</v>
      </c>
      <c r="T3980">
        <v>-338.55</v>
      </c>
    </row>
    <row r="3981" spans="1:20" x14ac:dyDescent="0.25">
      <c r="A3981" t="s">
        <v>75</v>
      </c>
      <c r="B3981" t="s">
        <v>403</v>
      </c>
      <c r="C3981" t="s">
        <v>28</v>
      </c>
      <c r="D3981" t="s">
        <v>294</v>
      </c>
      <c r="E3981" t="s">
        <v>295</v>
      </c>
      <c r="F3981">
        <v>84107</v>
      </c>
      <c r="G3981" t="s">
        <v>602</v>
      </c>
      <c r="H3981" t="s">
        <v>80</v>
      </c>
      <c r="I3981" t="s">
        <v>81</v>
      </c>
      <c r="J3981" t="s">
        <v>90</v>
      </c>
      <c r="K3981" t="s">
        <v>53</v>
      </c>
      <c r="L3981" t="s">
        <v>228</v>
      </c>
      <c r="M3981" t="s">
        <v>92</v>
      </c>
      <c r="N3981" s="11" t="s">
        <v>84</v>
      </c>
      <c r="O3981" s="11" t="s">
        <v>2274</v>
      </c>
      <c r="P3981">
        <v>0</v>
      </c>
      <c r="Q3981">
        <v>3</v>
      </c>
      <c r="R3981">
        <v>0</v>
      </c>
      <c r="S3981">
        <v>1539.96</v>
      </c>
      <c r="T3981">
        <v>-1539.96</v>
      </c>
    </row>
    <row r="3982" spans="1:20" x14ac:dyDescent="0.25">
      <c r="A3982" t="s">
        <v>75</v>
      </c>
      <c r="B3982" t="s">
        <v>184</v>
      </c>
      <c r="C3982" t="s">
        <v>25</v>
      </c>
      <c r="D3982" t="s">
        <v>185</v>
      </c>
      <c r="E3982" t="s">
        <v>186</v>
      </c>
      <c r="F3982">
        <v>11230</v>
      </c>
      <c r="G3982" t="s">
        <v>348</v>
      </c>
      <c r="H3982" t="s">
        <v>80</v>
      </c>
      <c r="I3982" t="s">
        <v>81</v>
      </c>
      <c r="J3982" t="s">
        <v>90</v>
      </c>
      <c r="K3982" t="s">
        <v>53</v>
      </c>
      <c r="L3982" t="s">
        <v>193</v>
      </c>
      <c r="M3982" t="s">
        <v>92</v>
      </c>
      <c r="N3982" s="11" t="s">
        <v>84</v>
      </c>
      <c r="O3982" s="11" t="s">
        <v>2274</v>
      </c>
      <c r="P3982">
        <v>0</v>
      </c>
      <c r="Q3982">
        <v>8</v>
      </c>
      <c r="R3982">
        <v>0</v>
      </c>
      <c r="S3982">
        <v>1112</v>
      </c>
      <c r="T3982">
        <v>-1112</v>
      </c>
    </row>
    <row r="3983" spans="1:20" x14ac:dyDescent="0.25">
      <c r="A3983" t="s">
        <v>75</v>
      </c>
      <c r="B3983" t="s">
        <v>1086</v>
      </c>
      <c r="C3983" t="s">
        <v>28</v>
      </c>
      <c r="D3983" t="s">
        <v>1087</v>
      </c>
      <c r="E3983" t="s">
        <v>295</v>
      </c>
      <c r="F3983">
        <v>84025</v>
      </c>
      <c r="G3983" t="s">
        <v>1128</v>
      </c>
      <c r="H3983" t="s">
        <v>80</v>
      </c>
      <c r="I3983" t="s">
        <v>81</v>
      </c>
      <c r="J3983" t="s">
        <v>90</v>
      </c>
      <c r="K3983" t="s">
        <v>38</v>
      </c>
      <c r="L3983" t="s">
        <v>111</v>
      </c>
      <c r="M3983" t="s">
        <v>92</v>
      </c>
      <c r="N3983" s="11" t="s">
        <v>84</v>
      </c>
      <c r="O3983" s="11" t="s">
        <v>2274</v>
      </c>
      <c r="P3983">
        <v>0</v>
      </c>
      <c r="Q3983">
        <v>1</v>
      </c>
      <c r="R3983">
        <v>0</v>
      </c>
      <c r="S3983">
        <v>77.5</v>
      </c>
      <c r="T3983">
        <v>-77.5</v>
      </c>
    </row>
    <row r="3984" spans="1:20" x14ac:dyDescent="0.25">
      <c r="A3984" t="s">
        <v>75</v>
      </c>
      <c r="B3984" t="s">
        <v>218</v>
      </c>
      <c r="C3984" t="s">
        <v>27</v>
      </c>
      <c r="D3984" t="s">
        <v>219</v>
      </c>
      <c r="E3984" t="s">
        <v>114</v>
      </c>
      <c r="F3984">
        <v>34110</v>
      </c>
      <c r="G3984" t="s">
        <v>232</v>
      </c>
      <c r="H3984" t="s">
        <v>80</v>
      </c>
      <c r="I3984" t="s">
        <v>281</v>
      </c>
      <c r="J3984" t="s">
        <v>90</v>
      </c>
      <c r="K3984" t="s">
        <v>42</v>
      </c>
      <c r="L3984" t="s">
        <v>97</v>
      </c>
      <c r="M3984" t="s">
        <v>92</v>
      </c>
      <c r="N3984" s="11" t="s">
        <v>84</v>
      </c>
      <c r="O3984" s="11" t="s">
        <v>2274</v>
      </c>
      <c r="P3984">
        <v>0</v>
      </c>
      <c r="Q3984">
        <v>66</v>
      </c>
      <c r="R3984">
        <v>0</v>
      </c>
      <c r="S3984">
        <v>145.19999999999999</v>
      </c>
      <c r="T3984">
        <v>-145.19999999999999</v>
      </c>
    </row>
    <row r="3985" spans="1:20" x14ac:dyDescent="0.25">
      <c r="A3985" t="s">
        <v>75</v>
      </c>
      <c r="B3985" t="s">
        <v>494</v>
      </c>
      <c r="C3985" t="s">
        <v>27</v>
      </c>
      <c r="D3985" t="s">
        <v>495</v>
      </c>
      <c r="E3985" t="s">
        <v>114</v>
      </c>
      <c r="F3985">
        <v>33619</v>
      </c>
      <c r="G3985" t="s">
        <v>263</v>
      </c>
      <c r="H3985" t="s">
        <v>80</v>
      </c>
      <c r="I3985" t="s">
        <v>81</v>
      </c>
      <c r="J3985" t="s">
        <v>90</v>
      </c>
      <c r="K3985" t="s">
        <v>53</v>
      </c>
      <c r="L3985" t="s">
        <v>165</v>
      </c>
      <c r="M3985" t="s">
        <v>92</v>
      </c>
      <c r="N3985" s="11" t="s">
        <v>84</v>
      </c>
      <c r="O3985" s="11" t="s">
        <v>2274</v>
      </c>
      <c r="P3985">
        <v>0</v>
      </c>
      <c r="Q3985">
        <v>2</v>
      </c>
      <c r="R3985">
        <v>0</v>
      </c>
      <c r="S3985">
        <v>285.10000000000002</v>
      </c>
      <c r="T3985">
        <v>-285.10000000000002</v>
      </c>
    </row>
    <row r="3986" spans="1:20" x14ac:dyDescent="0.25">
      <c r="A3986" t="s">
        <v>75</v>
      </c>
      <c r="B3986" t="s">
        <v>427</v>
      </c>
      <c r="C3986" t="s">
        <v>25</v>
      </c>
      <c r="D3986" t="s">
        <v>428</v>
      </c>
      <c r="E3986" t="s">
        <v>262</v>
      </c>
      <c r="F3986">
        <v>7026</v>
      </c>
      <c r="G3986" t="s">
        <v>412</v>
      </c>
      <c r="H3986" t="s">
        <v>80</v>
      </c>
      <c r="I3986" t="s">
        <v>81</v>
      </c>
      <c r="J3986" t="s">
        <v>90</v>
      </c>
      <c r="K3986" t="s">
        <v>44</v>
      </c>
      <c r="L3986" t="s">
        <v>144</v>
      </c>
      <c r="M3986" t="s">
        <v>92</v>
      </c>
      <c r="N3986" s="11" t="s">
        <v>84</v>
      </c>
      <c r="O3986" s="11" t="s">
        <v>2274</v>
      </c>
      <c r="P3986">
        <v>0</v>
      </c>
      <c r="Q3986">
        <v>3</v>
      </c>
      <c r="R3986">
        <v>0</v>
      </c>
      <c r="S3986">
        <v>27.45</v>
      </c>
      <c r="T3986">
        <v>-27.45</v>
      </c>
    </row>
    <row r="3987" spans="1:20" x14ac:dyDescent="0.25">
      <c r="A3987" t="s">
        <v>75</v>
      </c>
      <c r="B3987" t="s">
        <v>856</v>
      </c>
      <c r="C3987" t="s">
        <v>27</v>
      </c>
      <c r="D3987" t="s">
        <v>857</v>
      </c>
      <c r="E3987" t="s">
        <v>114</v>
      </c>
      <c r="F3987">
        <v>34229</v>
      </c>
      <c r="G3987" t="s">
        <v>292</v>
      </c>
      <c r="H3987" t="s">
        <v>80</v>
      </c>
      <c r="I3987" t="s">
        <v>81</v>
      </c>
      <c r="J3987" t="s">
        <v>82</v>
      </c>
      <c r="K3987" t="s">
        <v>38</v>
      </c>
      <c r="L3987" t="s">
        <v>111</v>
      </c>
      <c r="M3987" t="s">
        <v>83</v>
      </c>
      <c r="N3987" s="11" t="s">
        <v>84</v>
      </c>
      <c r="O3987" s="11" t="s">
        <v>2274</v>
      </c>
      <c r="P3987">
        <v>-1</v>
      </c>
      <c r="Q3987">
        <v>0</v>
      </c>
      <c r="R3987">
        <v>149.75</v>
      </c>
      <c r="S3987">
        <v>0</v>
      </c>
      <c r="T3987">
        <v>149.75</v>
      </c>
    </row>
    <row r="3988" spans="1:20" x14ac:dyDescent="0.25">
      <c r="A3988" t="s">
        <v>75</v>
      </c>
      <c r="B3988" t="s">
        <v>416</v>
      </c>
      <c r="C3988" t="s">
        <v>29</v>
      </c>
      <c r="D3988" t="s">
        <v>417</v>
      </c>
      <c r="E3988" t="s">
        <v>142</v>
      </c>
      <c r="F3988">
        <v>48071</v>
      </c>
      <c r="G3988" t="s">
        <v>311</v>
      </c>
      <c r="H3988" t="s">
        <v>80</v>
      </c>
      <c r="I3988" t="s">
        <v>164</v>
      </c>
      <c r="J3988" t="s">
        <v>90</v>
      </c>
      <c r="K3988" t="s">
        <v>38</v>
      </c>
      <c r="L3988" t="s">
        <v>129</v>
      </c>
      <c r="M3988" t="s">
        <v>92</v>
      </c>
      <c r="N3988" s="11" t="s">
        <v>84</v>
      </c>
      <c r="O3988" s="11" t="s">
        <v>2274</v>
      </c>
      <c r="P3988">
        <v>0</v>
      </c>
      <c r="Q3988">
        <v>1</v>
      </c>
      <c r="R3988">
        <v>0</v>
      </c>
      <c r="S3988">
        <v>64.650000000000006</v>
      </c>
      <c r="T3988">
        <v>-64.650000000000006</v>
      </c>
    </row>
    <row r="3989" spans="1:20" x14ac:dyDescent="0.25">
      <c r="A3989" t="s">
        <v>75</v>
      </c>
      <c r="B3989" t="s">
        <v>197</v>
      </c>
      <c r="C3989" t="s">
        <v>23</v>
      </c>
      <c r="D3989" t="s">
        <v>198</v>
      </c>
      <c r="E3989" t="s">
        <v>176</v>
      </c>
      <c r="F3989">
        <v>98052</v>
      </c>
      <c r="G3989" t="s">
        <v>160</v>
      </c>
      <c r="H3989" t="s">
        <v>80</v>
      </c>
      <c r="I3989" t="s">
        <v>81</v>
      </c>
      <c r="J3989" t="s">
        <v>90</v>
      </c>
      <c r="K3989" t="s">
        <v>48</v>
      </c>
      <c r="L3989" t="s">
        <v>102</v>
      </c>
      <c r="M3989" t="s">
        <v>92</v>
      </c>
      <c r="N3989" s="11" t="s">
        <v>84</v>
      </c>
      <c r="O3989" s="11" t="s">
        <v>2274</v>
      </c>
      <c r="P3989">
        <v>0</v>
      </c>
      <c r="Q3989">
        <v>12</v>
      </c>
      <c r="R3989">
        <v>0</v>
      </c>
      <c r="S3989">
        <v>217.2</v>
      </c>
      <c r="T3989">
        <v>-217.2</v>
      </c>
    </row>
    <row r="3990" spans="1:20" x14ac:dyDescent="0.25">
      <c r="A3990" t="s">
        <v>75</v>
      </c>
      <c r="B3990" t="s">
        <v>1428</v>
      </c>
      <c r="C3990" t="s">
        <v>26</v>
      </c>
      <c r="D3990" t="s">
        <v>1429</v>
      </c>
      <c r="E3990" t="s">
        <v>180</v>
      </c>
      <c r="F3990">
        <v>30041</v>
      </c>
      <c r="G3990" t="s">
        <v>115</v>
      </c>
      <c r="H3990" t="s">
        <v>80</v>
      </c>
      <c r="I3990" t="s">
        <v>281</v>
      </c>
      <c r="J3990" t="s">
        <v>90</v>
      </c>
      <c r="K3990" t="s">
        <v>42</v>
      </c>
      <c r="L3990" t="s">
        <v>91</v>
      </c>
      <c r="M3990" t="s">
        <v>92</v>
      </c>
      <c r="N3990" s="11" t="s">
        <v>84</v>
      </c>
      <c r="O3990" s="11" t="s">
        <v>2274</v>
      </c>
      <c r="P3990">
        <v>0</v>
      </c>
      <c r="Q3990">
        <v>33</v>
      </c>
      <c r="R3990">
        <v>0</v>
      </c>
      <c r="S3990">
        <v>323.39999999999998</v>
      </c>
      <c r="T3990">
        <v>-323.39999999999998</v>
      </c>
    </row>
    <row r="3991" spans="1:20" x14ac:dyDescent="0.25">
      <c r="A3991" t="s">
        <v>75</v>
      </c>
      <c r="B3991" t="s">
        <v>606</v>
      </c>
      <c r="C3991" t="s">
        <v>27</v>
      </c>
      <c r="D3991" t="s">
        <v>237</v>
      </c>
      <c r="E3991" t="s">
        <v>114</v>
      </c>
      <c r="F3991">
        <v>34243</v>
      </c>
      <c r="G3991" t="s">
        <v>453</v>
      </c>
      <c r="H3991" t="s">
        <v>80</v>
      </c>
      <c r="I3991" t="s">
        <v>89</v>
      </c>
      <c r="J3991" t="s">
        <v>90</v>
      </c>
      <c r="K3991" t="s">
        <v>42</v>
      </c>
      <c r="L3991" t="s">
        <v>91</v>
      </c>
      <c r="M3991" t="s">
        <v>92</v>
      </c>
      <c r="N3991" s="11" t="s">
        <v>84</v>
      </c>
      <c r="O3991" s="11" t="s">
        <v>2274</v>
      </c>
      <c r="P3991">
        <v>0</v>
      </c>
      <c r="Q3991">
        <v>6</v>
      </c>
      <c r="R3991">
        <v>0</v>
      </c>
      <c r="S3991">
        <v>72.599999999999994</v>
      </c>
      <c r="T3991">
        <v>-72.599999999999994</v>
      </c>
    </row>
    <row r="3992" spans="1:20" x14ac:dyDescent="0.25">
      <c r="A3992" t="s">
        <v>75</v>
      </c>
      <c r="B3992" t="s">
        <v>369</v>
      </c>
      <c r="C3992" t="s">
        <v>18</v>
      </c>
      <c r="D3992" t="s">
        <v>370</v>
      </c>
      <c r="E3992" t="s">
        <v>191</v>
      </c>
      <c r="F3992">
        <v>78669</v>
      </c>
      <c r="G3992" t="s">
        <v>1926</v>
      </c>
      <c r="H3992" t="s">
        <v>80</v>
      </c>
      <c r="I3992" t="s">
        <v>81</v>
      </c>
      <c r="J3992" t="s">
        <v>82</v>
      </c>
      <c r="K3992" t="s">
        <v>42</v>
      </c>
      <c r="L3992" t="s">
        <v>91</v>
      </c>
      <c r="M3992" t="s">
        <v>83</v>
      </c>
      <c r="N3992" s="11" t="s">
        <v>84</v>
      </c>
      <c r="O3992" s="11" t="s">
        <v>2274</v>
      </c>
      <c r="P3992">
        <v>-1</v>
      </c>
      <c r="Q3992">
        <v>0</v>
      </c>
      <c r="R3992">
        <v>14.5</v>
      </c>
      <c r="S3992">
        <v>0</v>
      </c>
      <c r="T3992">
        <v>14.5</v>
      </c>
    </row>
    <row r="3993" spans="1:20" x14ac:dyDescent="0.25">
      <c r="A3993" t="s">
        <v>75</v>
      </c>
      <c r="B3993" t="s">
        <v>293</v>
      </c>
      <c r="C3993" t="s">
        <v>28</v>
      </c>
      <c r="D3993" t="s">
        <v>294</v>
      </c>
      <c r="E3993" t="s">
        <v>295</v>
      </c>
      <c r="F3993">
        <v>84107</v>
      </c>
      <c r="G3993" t="s">
        <v>1720</v>
      </c>
      <c r="H3993" t="s">
        <v>80</v>
      </c>
      <c r="I3993" t="s">
        <v>81</v>
      </c>
      <c r="J3993" t="s">
        <v>90</v>
      </c>
      <c r="K3993" t="s">
        <v>36</v>
      </c>
      <c r="L3993" t="s">
        <v>36</v>
      </c>
      <c r="M3993" t="s">
        <v>92</v>
      </c>
      <c r="N3993" s="11" t="s">
        <v>84</v>
      </c>
      <c r="O3993" s="11" t="s">
        <v>2274</v>
      </c>
      <c r="P3993">
        <v>0</v>
      </c>
      <c r="Q3993">
        <v>12</v>
      </c>
      <c r="R3993">
        <v>0</v>
      </c>
      <c r="S3993">
        <v>99</v>
      </c>
      <c r="T3993">
        <v>-99</v>
      </c>
    </row>
    <row r="3994" spans="1:20" x14ac:dyDescent="0.25">
      <c r="A3994" t="s">
        <v>75</v>
      </c>
      <c r="B3994" t="s">
        <v>310</v>
      </c>
      <c r="C3994" t="s">
        <v>19</v>
      </c>
      <c r="D3994" t="s">
        <v>172</v>
      </c>
      <c r="E3994" t="s">
        <v>147</v>
      </c>
      <c r="F3994">
        <v>85260</v>
      </c>
      <c r="G3994" t="s">
        <v>263</v>
      </c>
      <c r="H3994" t="s">
        <v>80</v>
      </c>
      <c r="I3994" t="s">
        <v>81</v>
      </c>
      <c r="J3994" t="s">
        <v>90</v>
      </c>
      <c r="K3994" t="s">
        <v>53</v>
      </c>
      <c r="L3994" t="s">
        <v>165</v>
      </c>
      <c r="M3994" t="s">
        <v>92</v>
      </c>
      <c r="N3994" s="11" t="s">
        <v>84</v>
      </c>
      <c r="O3994" s="11" t="s">
        <v>2274</v>
      </c>
      <c r="P3994">
        <v>0</v>
      </c>
      <c r="Q3994">
        <v>15</v>
      </c>
      <c r="R3994">
        <v>0</v>
      </c>
      <c r="S3994">
        <v>2022.2</v>
      </c>
      <c r="T3994">
        <v>-2022.2</v>
      </c>
    </row>
    <row r="3995" spans="1:20" x14ac:dyDescent="0.25">
      <c r="A3995" t="s">
        <v>75</v>
      </c>
      <c r="B3995" t="s">
        <v>184</v>
      </c>
      <c r="C3995" t="s">
        <v>25</v>
      </c>
      <c r="D3995" t="s">
        <v>185</v>
      </c>
      <c r="E3995" t="s">
        <v>186</v>
      </c>
      <c r="F3995">
        <v>11230</v>
      </c>
      <c r="G3995" t="s">
        <v>774</v>
      </c>
      <c r="H3995" t="s">
        <v>80</v>
      </c>
      <c r="I3995" t="s">
        <v>81</v>
      </c>
      <c r="J3995" t="s">
        <v>90</v>
      </c>
      <c r="K3995" t="s">
        <v>42</v>
      </c>
      <c r="L3995" t="s">
        <v>91</v>
      </c>
      <c r="M3995" t="s">
        <v>188</v>
      </c>
      <c r="N3995" s="11" t="s">
        <v>84</v>
      </c>
      <c r="O3995" s="11" t="s">
        <v>2274</v>
      </c>
      <c r="P3995">
        <v>0</v>
      </c>
      <c r="Q3995">
        <v>6</v>
      </c>
      <c r="R3995">
        <v>0</v>
      </c>
      <c r="S3995">
        <v>62.4</v>
      </c>
      <c r="T3995">
        <v>-62.4</v>
      </c>
    </row>
    <row r="3996" spans="1:20" x14ac:dyDescent="0.25">
      <c r="A3996" t="s">
        <v>75</v>
      </c>
      <c r="B3996" t="s">
        <v>533</v>
      </c>
      <c r="C3996" t="s">
        <v>28</v>
      </c>
      <c r="D3996" t="s">
        <v>534</v>
      </c>
      <c r="E3996" t="s">
        <v>295</v>
      </c>
      <c r="F3996">
        <v>84065</v>
      </c>
      <c r="G3996" t="s">
        <v>209</v>
      </c>
      <c r="H3996" t="s">
        <v>210</v>
      </c>
      <c r="I3996" t="s">
        <v>81</v>
      </c>
      <c r="J3996" t="s">
        <v>90</v>
      </c>
      <c r="K3996" t="s">
        <v>53</v>
      </c>
      <c r="L3996" t="s">
        <v>211</v>
      </c>
      <c r="M3996" t="s">
        <v>92</v>
      </c>
      <c r="N3996" s="11" t="s">
        <v>84</v>
      </c>
      <c r="O3996" s="11" t="s">
        <v>2274</v>
      </c>
      <c r="P3996">
        <v>0</v>
      </c>
      <c r="Q3996">
        <v>11</v>
      </c>
      <c r="R3996">
        <v>0</v>
      </c>
      <c r="S3996">
        <v>3702.05</v>
      </c>
      <c r="T3996">
        <v>-3702.05</v>
      </c>
    </row>
    <row r="3997" spans="1:20" x14ac:dyDescent="0.25">
      <c r="A3997" t="s">
        <v>75</v>
      </c>
      <c r="B3997" t="s">
        <v>1284</v>
      </c>
      <c r="C3997" t="s">
        <v>27</v>
      </c>
      <c r="D3997" t="s">
        <v>237</v>
      </c>
      <c r="E3997" t="s">
        <v>114</v>
      </c>
      <c r="F3997">
        <v>34243</v>
      </c>
      <c r="G3997" t="s">
        <v>224</v>
      </c>
      <c r="H3997" t="s">
        <v>80</v>
      </c>
      <c r="I3997" t="s">
        <v>81</v>
      </c>
      <c r="J3997" t="s">
        <v>82</v>
      </c>
      <c r="K3997" t="s">
        <v>38</v>
      </c>
      <c r="L3997" t="s">
        <v>111</v>
      </c>
      <c r="M3997" t="s">
        <v>83</v>
      </c>
      <c r="N3997" s="11" t="s">
        <v>84</v>
      </c>
      <c r="O3997" s="11" t="s">
        <v>2274</v>
      </c>
      <c r="P3997">
        <v>-1</v>
      </c>
      <c r="Q3997">
        <v>0</v>
      </c>
      <c r="R3997">
        <v>109.44</v>
      </c>
      <c r="S3997">
        <v>0</v>
      </c>
      <c r="T3997">
        <v>109.44</v>
      </c>
    </row>
    <row r="3998" spans="1:20" x14ac:dyDescent="0.25">
      <c r="A3998" t="s">
        <v>75</v>
      </c>
      <c r="B3998" t="s">
        <v>958</v>
      </c>
      <c r="C3998" t="s">
        <v>25</v>
      </c>
      <c r="D3998" t="s">
        <v>959</v>
      </c>
      <c r="E3998" t="s">
        <v>186</v>
      </c>
      <c r="F3998">
        <v>11801</v>
      </c>
      <c r="G3998" t="s">
        <v>402</v>
      </c>
      <c r="H3998" t="s">
        <v>80</v>
      </c>
      <c r="I3998" t="s">
        <v>81</v>
      </c>
      <c r="J3998" t="s">
        <v>365</v>
      </c>
      <c r="K3998" t="s">
        <v>39</v>
      </c>
      <c r="L3998" t="s">
        <v>39</v>
      </c>
      <c r="M3998" t="s">
        <v>92</v>
      </c>
      <c r="N3998" s="11" t="s">
        <v>84</v>
      </c>
      <c r="O3998" s="11" t="s">
        <v>2274</v>
      </c>
      <c r="P3998">
        <v>-1</v>
      </c>
      <c r="Q3998">
        <v>0</v>
      </c>
      <c r="R3998">
        <v>295</v>
      </c>
      <c r="S3998">
        <v>0</v>
      </c>
      <c r="T3998">
        <v>295</v>
      </c>
    </row>
    <row r="3999" spans="1:20" x14ac:dyDescent="0.25">
      <c r="A3999" t="s">
        <v>75</v>
      </c>
      <c r="B3999" t="s">
        <v>1927</v>
      </c>
      <c r="C3999" t="s">
        <v>23</v>
      </c>
      <c r="D3999" t="s">
        <v>1928</v>
      </c>
      <c r="E3999" t="s">
        <v>837</v>
      </c>
      <c r="F3999">
        <v>83617</v>
      </c>
      <c r="G3999" t="s">
        <v>1206</v>
      </c>
      <c r="H3999" t="s">
        <v>1207</v>
      </c>
      <c r="I3999" t="s">
        <v>81</v>
      </c>
      <c r="J3999" t="s">
        <v>365</v>
      </c>
      <c r="K3999" t="s">
        <v>43</v>
      </c>
      <c r="L3999" t="s">
        <v>43</v>
      </c>
      <c r="M3999" t="s">
        <v>92</v>
      </c>
      <c r="N3999" s="11" t="s">
        <v>84</v>
      </c>
      <c r="O3999" s="11" t="s">
        <v>2274</v>
      </c>
      <c r="P3999">
        <v>1</v>
      </c>
      <c r="Q3999">
        <v>0</v>
      </c>
      <c r="R3999">
        <v>295</v>
      </c>
      <c r="S3999">
        <v>0</v>
      </c>
      <c r="T3999">
        <v>295</v>
      </c>
    </row>
    <row r="4000" spans="1:20" x14ac:dyDescent="0.25">
      <c r="A4000" t="s">
        <v>75</v>
      </c>
      <c r="B4000" t="s">
        <v>1528</v>
      </c>
      <c r="C4000" t="s">
        <v>27</v>
      </c>
      <c r="D4000" t="s">
        <v>495</v>
      </c>
      <c r="E4000" t="s">
        <v>114</v>
      </c>
      <c r="F4000">
        <v>33607</v>
      </c>
      <c r="G4000" t="s">
        <v>718</v>
      </c>
      <c r="H4000" t="s">
        <v>80</v>
      </c>
      <c r="I4000" t="s">
        <v>81</v>
      </c>
      <c r="J4000" t="s">
        <v>82</v>
      </c>
      <c r="K4000" t="s">
        <v>53</v>
      </c>
      <c r="L4000" t="s">
        <v>248</v>
      </c>
      <c r="M4000" t="s">
        <v>83</v>
      </c>
      <c r="N4000" s="11" t="s">
        <v>84</v>
      </c>
      <c r="O4000" s="11" t="s">
        <v>2274</v>
      </c>
      <c r="P4000">
        <v>-22</v>
      </c>
      <c r="Q4000">
        <v>0</v>
      </c>
      <c r="R4000">
        <v>112.2</v>
      </c>
      <c r="S4000">
        <v>0</v>
      </c>
      <c r="T4000">
        <v>112.2</v>
      </c>
    </row>
    <row r="4001" spans="1:20" x14ac:dyDescent="0.25">
      <c r="A4001" t="s">
        <v>75</v>
      </c>
      <c r="B4001" t="s">
        <v>829</v>
      </c>
      <c r="C4001" t="s">
        <v>27</v>
      </c>
      <c r="D4001" t="s">
        <v>681</v>
      </c>
      <c r="E4001" t="s">
        <v>114</v>
      </c>
      <c r="F4001">
        <v>33912</v>
      </c>
      <c r="G4001" t="s">
        <v>367</v>
      </c>
      <c r="H4001" t="s">
        <v>80</v>
      </c>
      <c r="I4001" t="s">
        <v>89</v>
      </c>
      <c r="J4001" t="s">
        <v>82</v>
      </c>
      <c r="K4001" t="s">
        <v>53</v>
      </c>
      <c r="L4001" t="s">
        <v>368</v>
      </c>
      <c r="M4001" t="s">
        <v>83</v>
      </c>
      <c r="N4001" s="11" t="s">
        <v>84</v>
      </c>
      <c r="O4001" s="11" t="s">
        <v>2274</v>
      </c>
      <c r="P4001">
        <v>0</v>
      </c>
      <c r="Q4001">
        <v>0</v>
      </c>
      <c r="R4001">
        <v>-220.5</v>
      </c>
      <c r="S4001">
        <v>0</v>
      </c>
      <c r="T4001">
        <v>-220.5</v>
      </c>
    </row>
    <row r="4002" spans="1:20" x14ac:dyDescent="0.25">
      <c r="A4002" t="s">
        <v>75</v>
      </c>
      <c r="B4002" t="s">
        <v>171</v>
      </c>
      <c r="C4002" t="s">
        <v>23</v>
      </c>
      <c r="D4002" t="s">
        <v>709</v>
      </c>
      <c r="E4002" t="s">
        <v>176</v>
      </c>
      <c r="F4002">
        <v>99216</v>
      </c>
      <c r="G4002" t="s">
        <v>119</v>
      </c>
      <c r="H4002" t="s">
        <v>80</v>
      </c>
      <c r="I4002" t="s">
        <v>81</v>
      </c>
      <c r="J4002" t="s">
        <v>82</v>
      </c>
      <c r="K4002" t="s">
        <v>38</v>
      </c>
      <c r="L4002" t="s">
        <v>111</v>
      </c>
      <c r="M4002" t="s">
        <v>83</v>
      </c>
      <c r="N4002" s="11" t="s">
        <v>84</v>
      </c>
      <c r="O4002" s="11" t="s">
        <v>2274</v>
      </c>
      <c r="P4002">
        <v>-1</v>
      </c>
      <c r="Q4002">
        <v>0</v>
      </c>
      <c r="R4002">
        <v>107.7</v>
      </c>
      <c r="S4002">
        <v>0</v>
      </c>
      <c r="T4002">
        <v>107.7</v>
      </c>
    </row>
    <row r="4003" spans="1:20" x14ac:dyDescent="0.25">
      <c r="A4003" t="s">
        <v>75</v>
      </c>
      <c r="B4003" t="s">
        <v>677</v>
      </c>
      <c r="C4003" t="s">
        <v>28</v>
      </c>
      <c r="D4003" t="s">
        <v>678</v>
      </c>
      <c r="E4003" t="s">
        <v>95</v>
      </c>
      <c r="F4003">
        <v>80124</v>
      </c>
      <c r="G4003" t="s">
        <v>220</v>
      </c>
      <c r="H4003" t="s">
        <v>80</v>
      </c>
      <c r="I4003" t="s">
        <v>81</v>
      </c>
      <c r="J4003" t="s">
        <v>82</v>
      </c>
      <c r="K4003" t="s">
        <v>53</v>
      </c>
      <c r="L4003" t="s">
        <v>165</v>
      </c>
      <c r="M4003" t="s">
        <v>83</v>
      </c>
      <c r="N4003" s="11" t="s">
        <v>84</v>
      </c>
      <c r="O4003" s="11" t="s">
        <v>2274</v>
      </c>
      <c r="P4003">
        <v>-4</v>
      </c>
      <c r="Q4003">
        <v>0</v>
      </c>
      <c r="R4003">
        <v>417.1</v>
      </c>
      <c r="S4003">
        <v>0</v>
      </c>
      <c r="T4003">
        <v>417.1</v>
      </c>
    </row>
    <row r="4004" spans="1:20" x14ac:dyDescent="0.25">
      <c r="A4004" t="s">
        <v>75</v>
      </c>
      <c r="B4004" t="s">
        <v>103</v>
      </c>
      <c r="C4004" t="s">
        <v>26</v>
      </c>
      <c r="D4004" t="s">
        <v>104</v>
      </c>
      <c r="E4004" t="s">
        <v>105</v>
      </c>
      <c r="F4004">
        <v>29420</v>
      </c>
      <c r="G4004" t="s">
        <v>1929</v>
      </c>
      <c r="H4004" t="s">
        <v>80</v>
      </c>
      <c r="I4004" t="s">
        <v>81</v>
      </c>
      <c r="J4004" t="s">
        <v>90</v>
      </c>
      <c r="K4004" t="s">
        <v>53</v>
      </c>
      <c r="L4004" t="s">
        <v>248</v>
      </c>
      <c r="M4004" t="s">
        <v>92</v>
      </c>
      <c r="N4004" s="11" t="s">
        <v>84</v>
      </c>
      <c r="O4004" s="11" t="s">
        <v>2274</v>
      </c>
      <c r="P4004">
        <v>0</v>
      </c>
      <c r="Q4004">
        <v>7</v>
      </c>
      <c r="R4004">
        <v>0</v>
      </c>
      <c r="S4004">
        <v>78.400000000000006</v>
      </c>
      <c r="T4004">
        <v>-78.400000000000006</v>
      </c>
    </row>
    <row r="4005" spans="1:20" x14ac:dyDescent="0.25">
      <c r="A4005" t="s">
        <v>75</v>
      </c>
      <c r="B4005" t="s">
        <v>85</v>
      </c>
      <c r="C4005" t="s">
        <v>29</v>
      </c>
      <c r="D4005" t="s">
        <v>86</v>
      </c>
      <c r="E4005" t="s">
        <v>87</v>
      </c>
      <c r="F4005">
        <v>45040</v>
      </c>
      <c r="G4005" t="s">
        <v>761</v>
      </c>
      <c r="H4005" t="s">
        <v>80</v>
      </c>
      <c r="I4005" t="s">
        <v>164</v>
      </c>
      <c r="J4005" t="s">
        <v>90</v>
      </c>
      <c r="K4005" t="s">
        <v>38</v>
      </c>
      <c r="L4005" t="s">
        <v>129</v>
      </c>
      <c r="M4005" t="s">
        <v>92</v>
      </c>
      <c r="N4005" s="11" t="s">
        <v>84</v>
      </c>
      <c r="O4005" s="11" t="s">
        <v>2274</v>
      </c>
      <c r="P4005">
        <v>0</v>
      </c>
      <c r="Q4005">
        <v>2</v>
      </c>
      <c r="R4005">
        <v>0</v>
      </c>
      <c r="S4005">
        <v>47.1</v>
      </c>
      <c r="T4005">
        <v>-47.1</v>
      </c>
    </row>
    <row r="4006" spans="1:20" x14ac:dyDescent="0.25">
      <c r="A4006" t="s">
        <v>75</v>
      </c>
      <c r="B4006" t="s">
        <v>1333</v>
      </c>
      <c r="C4006" t="s">
        <v>26</v>
      </c>
      <c r="D4006" t="s">
        <v>414</v>
      </c>
      <c r="E4006" t="s">
        <v>109</v>
      </c>
      <c r="F4006">
        <v>28405</v>
      </c>
      <c r="G4006" t="s">
        <v>1930</v>
      </c>
      <c r="H4006" t="s">
        <v>80</v>
      </c>
      <c r="I4006" t="s">
        <v>81</v>
      </c>
      <c r="J4006" t="s">
        <v>90</v>
      </c>
      <c r="K4006" t="s">
        <v>44</v>
      </c>
      <c r="L4006" t="s">
        <v>149</v>
      </c>
      <c r="M4006" t="s">
        <v>92</v>
      </c>
      <c r="N4006" s="11" t="s">
        <v>84</v>
      </c>
      <c r="O4006" s="11" t="s">
        <v>2274</v>
      </c>
      <c r="P4006">
        <v>0</v>
      </c>
      <c r="Q4006">
        <v>36</v>
      </c>
      <c r="R4006">
        <v>0</v>
      </c>
      <c r="S4006">
        <v>50.4</v>
      </c>
      <c r="T4006">
        <v>-50.4</v>
      </c>
    </row>
    <row r="4007" spans="1:20" x14ac:dyDescent="0.25">
      <c r="A4007" t="s">
        <v>75</v>
      </c>
      <c r="B4007" t="s">
        <v>2115</v>
      </c>
      <c r="C4007" t="s">
        <v>29</v>
      </c>
      <c r="D4007" t="s">
        <v>2116</v>
      </c>
      <c r="E4007" t="s">
        <v>100</v>
      </c>
      <c r="F4007">
        <v>46038</v>
      </c>
      <c r="G4007" t="s">
        <v>309</v>
      </c>
      <c r="H4007" t="s">
        <v>80</v>
      </c>
      <c r="I4007" t="s">
        <v>281</v>
      </c>
      <c r="J4007" t="s">
        <v>90</v>
      </c>
      <c r="K4007" t="s">
        <v>42</v>
      </c>
      <c r="L4007" t="s">
        <v>91</v>
      </c>
      <c r="M4007" t="s">
        <v>92</v>
      </c>
      <c r="N4007" s="11" t="s">
        <v>84</v>
      </c>
      <c r="O4007" s="11" t="s">
        <v>2274</v>
      </c>
      <c r="P4007">
        <v>0</v>
      </c>
      <c r="Q4007">
        <v>30</v>
      </c>
      <c r="R4007">
        <v>0</v>
      </c>
      <c r="S4007">
        <v>375</v>
      </c>
      <c r="T4007">
        <v>-375</v>
      </c>
    </row>
    <row r="4008" spans="1:20" x14ac:dyDescent="0.25">
      <c r="A4008" t="s">
        <v>75</v>
      </c>
      <c r="B4008" t="s">
        <v>1271</v>
      </c>
      <c r="C4008" t="s">
        <v>23</v>
      </c>
      <c r="D4008" t="s">
        <v>326</v>
      </c>
      <c r="E4008" t="s">
        <v>327</v>
      </c>
      <c r="F4008">
        <v>97701</v>
      </c>
      <c r="G4008" t="s">
        <v>317</v>
      </c>
      <c r="H4008" t="s">
        <v>80</v>
      </c>
      <c r="I4008" t="s">
        <v>164</v>
      </c>
      <c r="J4008" t="s">
        <v>90</v>
      </c>
      <c r="K4008" t="s">
        <v>38</v>
      </c>
      <c r="L4008" t="s">
        <v>129</v>
      </c>
      <c r="M4008" t="s">
        <v>188</v>
      </c>
      <c r="N4008" s="11" t="s">
        <v>84</v>
      </c>
      <c r="O4008" s="11" t="s">
        <v>2274</v>
      </c>
      <c r="P4008">
        <v>0</v>
      </c>
      <c r="Q4008">
        <v>5</v>
      </c>
      <c r="R4008">
        <v>0</v>
      </c>
      <c r="S4008">
        <v>743.25</v>
      </c>
      <c r="T4008">
        <v>-743.25</v>
      </c>
    </row>
    <row r="4009" spans="1:20" x14ac:dyDescent="0.25">
      <c r="A4009" t="s">
        <v>75</v>
      </c>
      <c r="B4009" t="s">
        <v>184</v>
      </c>
      <c r="C4009" t="s">
        <v>25</v>
      </c>
      <c r="D4009" t="s">
        <v>185</v>
      </c>
      <c r="E4009" t="s">
        <v>186</v>
      </c>
      <c r="F4009">
        <v>11230</v>
      </c>
      <c r="G4009" t="s">
        <v>292</v>
      </c>
      <c r="H4009" t="s">
        <v>80</v>
      </c>
      <c r="I4009" t="s">
        <v>81</v>
      </c>
      <c r="J4009" t="s">
        <v>82</v>
      </c>
      <c r="K4009" t="s">
        <v>38</v>
      </c>
      <c r="L4009" t="s">
        <v>111</v>
      </c>
      <c r="M4009" t="s">
        <v>83</v>
      </c>
      <c r="N4009" s="11" t="s">
        <v>84</v>
      </c>
      <c r="O4009" s="11" t="s">
        <v>2274</v>
      </c>
      <c r="P4009">
        <v>-3</v>
      </c>
      <c r="Q4009">
        <v>0</v>
      </c>
      <c r="R4009">
        <v>449.25</v>
      </c>
      <c r="S4009">
        <v>0</v>
      </c>
      <c r="T4009">
        <v>449.25</v>
      </c>
    </row>
    <row r="4010" spans="1:20" x14ac:dyDescent="0.25">
      <c r="A4010" t="s">
        <v>75</v>
      </c>
      <c r="B4010" t="s">
        <v>1565</v>
      </c>
      <c r="C4010" t="s">
        <v>27</v>
      </c>
      <c r="D4010" t="s">
        <v>552</v>
      </c>
      <c r="E4010" t="s">
        <v>114</v>
      </c>
      <c r="F4010">
        <v>33624</v>
      </c>
      <c r="G4010" t="s">
        <v>757</v>
      </c>
      <c r="H4010" t="s">
        <v>80</v>
      </c>
      <c r="I4010" t="s">
        <v>81</v>
      </c>
      <c r="J4010" t="s">
        <v>82</v>
      </c>
      <c r="K4010" t="s">
        <v>53</v>
      </c>
      <c r="L4010" t="s">
        <v>228</v>
      </c>
      <c r="M4010" t="s">
        <v>83</v>
      </c>
      <c r="N4010" s="11" t="s">
        <v>84</v>
      </c>
      <c r="O4010" s="11" t="s">
        <v>2274</v>
      </c>
      <c r="P4010">
        <v>-13</v>
      </c>
      <c r="Q4010">
        <v>0</v>
      </c>
      <c r="R4010">
        <v>1203.8</v>
      </c>
      <c r="S4010">
        <v>0</v>
      </c>
      <c r="T4010">
        <v>1203.8</v>
      </c>
    </row>
    <row r="4011" spans="1:20" x14ac:dyDescent="0.25">
      <c r="A4011" t="s">
        <v>75</v>
      </c>
      <c r="B4011" t="s">
        <v>483</v>
      </c>
      <c r="C4011" t="s">
        <v>18</v>
      </c>
      <c r="D4011" t="s">
        <v>332</v>
      </c>
      <c r="E4011" t="s">
        <v>333</v>
      </c>
      <c r="F4011">
        <v>72401</v>
      </c>
      <c r="G4011" t="s">
        <v>716</v>
      </c>
      <c r="H4011" t="s">
        <v>80</v>
      </c>
      <c r="I4011" t="s">
        <v>81</v>
      </c>
      <c r="J4011" t="s">
        <v>82</v>
      </c>
      <c r="K4011" t="s">
        <v>42</v>
      </c>
      <c r="L4011" t="s">
        <v>91</v>
      </c>
      <c r="M4011" t="s">
        <v>83</v>
      </c>
      <c r="N4011" s="11" t="s">
        <v>84</v>
      </c>
      <c r="O4011" s="11" t="s">
        <v>2274</v>
      </c>
      <c r="P4011">
        <v>-43</v>
      </c>
      <c r="Q4011">
        <v>0</v>
      </c>
      <c r="R4011">
        <v>2478.9499999999998</v>
      </c>
      <c r="S4011">
        <v>0</v>
      </c>
      <c r="T4011">
        <v>2478.9499999999998</v>
      </c>
    </row>
    <row r="4012" spans="1:20" x14ac:dyDescent="0.25">
      <c r="A4012" t="s">
        <v>75</v>
      </c>
      <c r="B4012" t="s">
        <v>612</v>
      </c>
      <c r="C4012" t="s">
        <v>29</v>
      </c>
      <c r="D4012" t="s">
        <v>613</v>
      </c>
      <c r="E4012" t="s">
        <v>142</v>
      </c>
      <c r="F4012">
        <v>48084</v>
      </c>
      <c r="G4012" t="s">
        <v>119</v>
      </c>
      <c r="H4012" t="s">
        <v>80</v>
      </c>
      <c r="I4012" t="s">
        <v>81</v>
      </c>
      <c r="J4012" t="s">
        <v>82</v>
      </c>
      <c r="K4012" t="s">
        <v>38</v>
      </c>
      <c r="L4012" t="s">
        <v>111</v>
      </c>
      <c r="M4012" t="s">
        <v>83</v>
      </c>
      <c r="N4012" s="11" t="s">
        <v>84</v>
      </c>
      <c r="O4012" s="11" t="s">
        <v>2274</v>
      </c>
      <c r="P4012">
        <v>-5</v>
      </c>
      <c r="Q4012">
        <v>0</v>
      </c>
      <c r="R4012">
        <v>575.99</v>
      </c>
      <c r="S4012">
        <v>0</v>
      </c>
      <c r="T4012">
        <v>575.99</v>
      </c>
    </row>
    <row r="4013" spans="1:20" x14ac:dyDescent="0.25">
      <c r="A4013" t="s">
        <v>75</v>
      </c>
      <c r="B4013" t="s">
        <v>995</v>
      </c>
      <c r="C4013" t="s">
        <v>18</v>
      </c>
      <c r="D4013" t="s">
        <v>996</v>
      </c>
      <c r="E4013" t="s">
        <v>191</v>
      </c>
      <c r="F4013">
        <v>75604</v>
      </c>
      <c r="G4013" t="s">
        <v>707</v>
      </c>
      <c r="H4013" t="s">
        <v>80</v>
      </c>
      <c r="I4013" t="s">
        <v>81</v>
      </c>
      <c r="J4013" t="s">
        <v>90</v>
      </c>
      <c r="K4013" t="s">
        <v>44</v>
      </c>
      <c r="L4013" t="s">
        <v>149</v>
      </c>
      <c r="M4013" t="s">
        <v>92</v>
      </c>
      <c r="N4013" s="11" t="s">
        <v>84</v>
      </c>
      <c r="O4013" s="11" t="s">
        <v>2274</v>
      </c>
      <c r="P4013">
        <v>0</v>
      </c>
      <c r="Q4013">
        <v>7</v>
      </c>
      <c r="R4013">
        <v>0</v>
      </c>
      <c r="S4013">
        <v>0</v>
      </c>
      <c r="T4013">
        <v>0</v>
      </c>
    </row>
    <row r="4014" spans="1:20" x14ac:dyDescent="0.25">
      <c r="A4014" t="s">
        <v>75</v>
      </c>
      <c r="B4014" t="s">
        <v>103</v>
      </c>
      <c r="C4014" t="s">
        <v>26</v>
      </c>
      <c r="D4014" t="s">
        <v>104</v>
      </c>
      <c r="E4014" t="s">
        <v>105</v>
      </c>
      <c r="F4014">
        <v>29420</v>
      </c>
      <c r="G4014" t="s">
        <v>1931</v>
      </c>
      <c r="H4014" t="s">
        <v>80</v>
      </c>
      <c r="I4014" t="s">
        <v>281</v>
      </c>
      <c r="J4014" t="s">
        <v>82</v>
      </c>
      <c r="K4014" t="s">
        <v>38</v>
      </c>
      <c r="L4014" t="s">
        <v>1825</v>
      </c>
      <c r="M4014" t="s">
        <v>83</v>
      </c>
      <c r="N4014" s="11" t="s">
        <v>84</v>
      </c>
      <c r="O4014" s="11" t="s">
        <v>2274</v>
      </c>
      <c r="P4014">
        <v>-1</v>
      </c>
      <c r="Q4014">
        <v>0</v>
      </c>
      <c r="R4014">
        <v>77.540000000000006</v>
      </c>
      <c r="S4014">
        <v>0</v>
      </c>
      <c r="T4014">
        <v>77.540000000000006</v>
      </c>
    </row>
    <row r="4015" spans="1:20" x14ac:dyDescent="0.25">
      <c r="A4015" t="s">
        <v>75</v>
      </c>
      <c r="B4015" t="s">
        <v>251</v>
      </c>
      <c r="C4015" t="s">
        <v>27</v>
      </c>
      <c r="D4015" t="s">
        <v>252</v>
      </c>
      <c r="E4015" t="s">
        <v>114</v>
      </c>
      <c r="F4015">
        <v>34135</v>
      </c>
      <c r="G4015" t="s">
        <v>315</v>
      </c>
      <c r="H4015" t="s">
        <v>80</v>
      </c>
      <c r="I4015" t="s">
        <v>281</v>
      </c>
      <c r="J4015" t="s">
        <v>82</v>
      </c>
      <c r="K4015" t="s">
        <v>42</v>
      </c>
      <c r="L4015" t="s">
        <v>91</v>
      </c>
      <c r="M4015" t="s">
        <v>83</v>
      </c>
      <c r="N4015" s="11" t="s">
        <v>84</v>
      </c>
      <c r="O4015" s="11" t="s">
        <v>2274</v>
      </c>
      <c r="P4015">
        <v>-6</v>
      </c>
      <c r="Q4015">
        <v>0</v>
      </c>
      <c r="R4015">
        <v>9.6</v>
      </c>
      <c r="S4015">
        <v>0</v>
      </c>
      <c r="T4015">
        <v>9.6</v>
      </c>
    </row>
    <row r="4016" spans="1:20" x14ac:dyDescent="0.25">
      <c r="A4016" t="s">
        <v>75</v>
      </c>
      <c r="B4016" t="s">
        <v>1887</v>
      </c>
      <c r="C4016" t="s">
        <v>29</v>
      </c>
      <c r="D4016" t="s">
        <v>1888</v>
      </c>
      <c r="E4016" t="s">
        <v>142</v>
      </c>
      <c r="F4016">
        <v>49012</v>
      </c>
      <c r="G4016" t="s">
        <v>249</v>
      </c>
      <c r="H4016" t="s">
        <v>80</v>
      </c>
      <c r="I4016" t="s">
        <v>81</v>
      </c>
      <c r="J4016" t="s">
        <v>90</v>
      </c>
      <c r="K4016" t="s">
        <v>51</v>
      </c>
      <c r="L4016" t="s">
        <v>250</v>
      </c>
      <c r="M4016" t="s">
        <v>92</v>
      </c>
      <c r="N4016" s="11" t="s">
        <v>84</v>
      </c>
      <c r="O4016" s="11" t="s">
        <v>2274</v>
      </c>
      <c r="P4016">
        <v>0</v>
      </c>
      <c r="Q4016">
        <v>1</v>
      </c>
      <c r="R4016">
        <v>0</v>
      </c>
      <c r="S4016">
        <v>30.96</v>
      </c>
      <c r="T4016">
        <v>-30.96</v>
      </c>
    </row>
    <row r="4017" spans="1:20" x14ac:dyDescent="0.25">
      <c r="A4017" t="s">
        <v>75</v>
      </c>
      <c r="B4017" t="s">
        <v>1293</v>
      </c>
      <c r="C4017" t="s">
        <v>26</v>
      </c>
      <c r="D4017" t="s">
        <v>1294</v>
      </c>
      <c r="E4017" t="s">
        <v>109</v>
      </c>
      <c r="F4017">
        <v>27406</v>
      </c>
      <c r="G4017" t="s">
        <v>1073</v>
      </c>
      <c r="H4017" t="s">
        <v>80</v>
      </c>
      <c r="I4017" t="s">
        <v>281</v>
      </c>
      <c r="J4017" t="s">
        <v>90</v>
      </c>
      <c r="K4017" t="s">
        <v>42</v>
      </c>
      <c r="L4017" t="s">
        <v>91</v>
      </c>
      <c r="M4017" t="s">
        <v>92</v>
      </c>
      <c r="N4017" s="11" t="s">
        <v>84</v>
      </c>
      <c r="O4017" s="11" t="s">
        <v>2274</v>
      </c>
      <c r="P4017">
        <v>0</v>
      </c>
      <c r="Q4017">
        <v>9</v>
      </c>
      <c r="R4017">
        <v>0</v>
      </c>
      <c r="S4017">
        <v>329.67</v>
      </c>
      <c r="T4017">
        <v>-329.67</v>
      </c>
    </row>
    <row r="4018" spans="1:20" x14ac:dyDescent="0.25">
      <c r="A4018" t="s">
        <v>75</v>
      </c>
      <c r="B4018" t="s">
        <v>200</v>
      </c>
      <c r="C4018" t="s">
        <v>28</v>
      </c>
      <c r="D4018" t="s">
        <v>201</v>
      </c>
      <c r="E4018" t="s">
        <v>95</v>
      </c>
      <c r="F4018">
        <v>80002</v>
      </c>
      <c r="G4018" t="s">
        <v>324</v>
      </c>
      <c r="H4018" t="s">
        <v>80</v>
      </c>
      <c r="I4018" t="s">
        <v>81</v>
      </c>
      <c r="J4018" t="s">
        <v>90</v>
      </c>
      <c r="K4018" t="s">
        <v>36</v>
      </c>
      <c r="L4018" t="s">
        <v>36</v>
      </c>
      <c r="M4018" t="s">
        <v>92</v>
      </c>
      <c r="N4018" s="11" t="s">
        <v>84</v>
      </c>
      <c r="O4018" s="11" t="s">
        <v>2274</v>
      </c>
      <c r="P4018">
        <v>0</v>
      </c>
      <c r="Q4018">
        <v>2</v>
      </c>
      <c r="R4018">
        <v>0</v>
      </c>
      <c r="S4018">
        <v>138.54</v>
      </c>
      <c r="T4018">
        <v>-138.54</v>
      </c>
    </row>
    <row r="4019" spans="1:20" x14ac:dyDescent="0.25">
      <c r="A4019" t="s">
        <v>75</v>
      </c>
      <c r="B4019" t="s">
        <v>135</v>
      </c>
      <c r="C4019" t="s">
        <v>22</v>
      </c>
      <c r="D4019" t="s">
        <v>136</v>
      </c>
      <c r="E4019" t="s">
        <v>137</v>
      </c>
      <c r="F4019">
        <v>23113</v>
      </c>
      <c r="G4019" t="s">
        <v>1257</v>
      </c>
      <c r="H4019" t="s">
        <v>80</v>
      </c>
      <c r="I4019" t="s">
        <v>81</v>
      </c>
      <c r="J4019" t="s">
        <v>82</v>
      </c>
      <c r="K4019" t="s">
        <v>53</v>
      </c>
      <c r="L4019" t="s">
        <v>139</v>
      </c>
      <c r="M4019" t="s">
        <v>83</v>
      </c>
      <c r="N4019" s="11" t="s">
        <v>84</v>
      </c>
      <c r="O4019" s="11" t="s">
        <v>2274</v>
      </c>
      <c r="P4019">
        <v>-10</v>
      </c>
      <c r="Q4019">
        <v>0</v>
      </c>
      <c r="R4019">
        <v>148</v>
      </c>
      <c r="S4019">
        <v>0</v>
      </c>
      <c r="T4019">
        <v>148</v>
      </c>
    </row>
    <row r="4020" spans="1:20" x14ac:dyDescent="0.25">
      <c r="A4020" t="s">
        <v>75</v>
      </c>
      <c r="B4020" t="s">
        <v>404</v>
      </c>
      <c r="C4020" t="s">
        <v>29</v>
      </c>
      <c r="D4020" t="s">
        <v>405</v>
      </c>
      <c r="E4020" t="s">
        <v>78</v>
      </c>
      <c r="F4020">
        <v>15056</v>
      </c>
      <c r="G4020" t="s">
        <v>1046</v>
      </c>
      <c r="H4020" t="s">
        <v>80</v>
      </c>
      <c r="I4020" t="s">
        <v>81</v>
      </c>
      <c r="J4020" t="s">
        <v>82</v>
      </c>
      <c r="K4020" t="s">
        <v>53</v>
      </c>
      <c r="L4020" t="s">
        <v>248</v>
      </c>
      <c r="M4020" t="s">
        <v>83</v>
      </c>
      <c r="N4020" s="11" t="s">
        <v>84</v>
      </c>
      <c r="O4020" s="11" t="s">
        <v>2274</v>
      </c>
      <c r="P4020">
        <v>-10</v>
      </c>
      <c r="Q4020">
        <v>0</v>
      </c>
      <c r="R4020">
        <v>285.5</v>
      </c>
      <c r="S4020">
        <v>0</v>
      </c>
      <c r="T4020">
        <v>285.5</v>
      </c>
    </row>
    <row r="4021" spans="1:20" x14ac:dyDescent="0.25">
      <c r="A4021" t="s">
        <v>75</v>
      </c>
      <c r="B4021" t="s">
        <v>1315</v>
      </c>
      <c r="C4021" t="s">
        <v>22</v>
      </c>
      <c r="D4021" t="s">
        <v>1316</v>
      </c>
      <c r="E4021" t="s">
        <v>78</v>
      </c>
      <c r="F4021">
        <v>17601</v>
      </c>
      <c r="G4021" t="s">
        <v>1357</v>
      </c>
      <c r="H4021" t="s">
        <v>133</v>
      </c>
      <c r="I4021" t="s">
        <v>81</v>
      </c>
      <c r="J4021" t="s">
        <v>82</v>
      </c>
      <c r="K4021" t="s">
        <v>53</v>
      </c>
      <c r="L4021" t="s">
        <v>1286</v>
      </c>
      <c r="M4021" t="s">
        <v>83</v>
      </c>
      <c r="N4021" s="11" t="s">
        <v>84</v>
      </c>
      <c r="O4021" s="11" t="s">
        <v>2274</v>
      </c>
      <c r="P4021">
        <v>-31</v>
      </c>
      <c r="Q4021">
        <v>0</v>
      </c>
      <c r="R4021">
        <v>328.6</v>
      </c>
      <c r="S4021">
        <v>0</v>
      </c>
      <c r="T4021">
        <v>328.6</v>
      </c>
    </row>
    <row r="4022" spans="1:20" x14ac:dyDescent="0.25">
      <c r="A4022" t="s">
        <v>75</v>
      </c>
      <c r="B4022" t="s">
        <v>1094</v>
      </c>
      <c r="C4022" t="s">
        <v>26</v>
      </c>
      <c r="D4022" t="s">
        <v>565</v>
      </c>
      <c r="E4022" t="s">
        <v>180</v>
      </c>
      <c r="F4022">
        <v>30005</v>
      </c>
      <c r="G4022" t="s">
        <v>238</v>
      </c>
      <c r="H4022" t="s">
        <v>80</v>
      </c>
      <c r="I4022" t="s">
        <v>81</v>
      </c>
      <c r="J4022" t="s">
        <v>82</v>
      </c>
      <c r="K4022" t="s">
        <v>38</v>
      </c>
      <c r="L4022" t="s">
        <v>111</v>
      </c>
      <c r="M4022" t="s">
        <v>83</v>
      </c>
      <c r="N4022" s="11" t="s">
        <v>84</v>
      </c>
      <c r="O4022" s="11" t="s">
        <v>2274</v>
      </c>
      <c r="P4022">
        <v>-2</v>
      </c>
      <c r="Q4022">
        <v>0</v>
      </c>
      <c r="R4022">
        <v>92.1</v>
      </c>
      <c r="S4022">
        <v>0</v>
      </c>
      <c r="T4022">
        <v>92.1</v>
      </c>
    </row>
    <row r="4023" spans="1:20" x14ac:dyDescent="0.25">
      <c r="A4023" t="s">
        <v>75</v>
      </c>
      <c r="B4023" t="s">
        <v>1353</v>
      </c>
      <c r="C4023" t="s">
        <v>20</v>
      </c>
      <c r="D4023" t="s">
        <v>1354</v>
      </c>
      <c r="E4023" t="s">
        <v>186</v>
      </c>
      <c r="F4023">
        <v>14580</v>
      </c>
      <c r="G4023" t="s">
        <v>266</v>
      </c>
      <c r="H4023" t="s">
        <v>80</v>
      </c>
      <c r="I4023" t="s">
        <v>81</v>
      </c>
      <c r="J4023" t="s">
        <v>90</v>
      </c>
      <c r="K4023" t="s">
        <v>53</v>
      </c>
      <c r="L4023" t="s">
        <v>165</v>
      </c>
      <c r="M4023" t="s">
        <v>92</v>
      </c>
      <c r="N4023" s="11" t="s">
        <v>84</v>
      </c>
      <c r="O4023" s="11" t="s">
        <v>2274</v>
      </c>
      <c r="P4023">
        <v>0</v>
      </c>
      <c r="Q4023">
        <v>55</v>
      </c>
      <c r="R4023">
        <v>0</v>
      </c>
      <c r="S4023">
        <v>5711.25</v>
      </c>
      <c r="T4023">
        <v>-5711.25</v>
      </c>
    </row>
    <row r="4024" spans="1:20" x14ac:dyDescent="0.25">
      <c r="A4024" t="s">
        <v>75</v>
      </c>
      <c r="B4024" t="s">
        <v>462</v>
      </c>
      <c r="C4024" t="s">
        <v>18</v>
      </c>
      <c r="D4024" t="s">
        <v>463</v>
      </c>
      <c r="E4024" t="s">
        <v>191</v>
      </c>
      <c r="F4024">
        <v>75093</v>
      </c>
      <c r="G4024" t="s">
        <v>1932</v>
      </c>
      <c r="H4024" t="s">
        <v>133</v>
      </c>
      <c r="I4024" t="s">
        <v>164</v>
      </c>
      <c r="J4024" t="s">
        <v>90</v>
      </c>
      <c r="K4024" t="s">
        <v>53</v>
      </c>
      <c r="L4024" t="s">
        <v>887</v>
      </c>
      <c r="M4024" t="s">
        <v>166</v>
      </c>
      <c r="N4024" s="11" t="s">
        <v>84</v>
      </c>
      <c r="O4024" s="11" t="s">
        <v>2274</v>
      </c>
      <c r="P4024">
        <v>0</v>
      </c>
      <c r="Q4024">
        <v>12</v>
      </c>
      <c r="R4024">
        <v>0</v>
      </c>
      <c r="S4024">
        <v>176.04</v>
      </c>
      <c r="T4024">
        <v>-176.04</v>
      </c>
    </row>
    <row r="4025" spans="1:20" x14ac:dyDescent="0.25">
      <c r="A4025" t="s">
        <v>75</v>
      </c>
      <c r="B4025" t="s">
        <v>1062</v>
      </c>
      <c r="C4025" t="s">
        <v>19</v>
      </c>
      <c r="D4025" t="s">
        <v>1063</v>
      </c>
      <c r="E4025" t="s">
        <v>118</v>
      </c>
      <c r="F4025">
        <v>92660</v>
      </c>
      <c r="G4025" t="s">
        <v>1022</v>
      </c>
      <c r="H4025" t="s">
        <v>80</v>
      </c>
      <c r="I4025" t="s">
        <v>81</v>
      </c>
      <c r="J4025" t="s">
        <v>90</v>
      </c>
      <c r="K4025" t="s">
        <v>42</v>
      </c>
      <c r="L4025" t="s">
        <v>91</v>
      </c>
      <c r="M4025" t="s">
        <v>92</v>
      </c>
      <c r="N4025" s="11" t="s">
        <v>84</v>
      </c>
      <c r="O4025" s="11" t="s">
        <v>2274</v>
      </c>
      <c r="P4025">
        <v>0</v>
      </c>
      <c r="Q4025">
        <v>10</v>
      </c>
      <c r="R4025">
        <v>0</v>
      </c>
      <c r="S4025">
        <v>32.5</v>
      </c>
      <c r="T4025">
        <v>-32.5</v>
      </c>
    </row>
    <row r="4026" spans="1:20" x14ac:dyDescent="0.25">
      <c r="A4026" t="s">
        <v>75</v>
      </c>
      <c r="B4026" t="s">
        <v>383</v>
      </c>
      <c r="C4026" t="s">
        <v>25</v>
      </c>
      <c r="D4026" t="s">
        <v>384</v>
      </c>
      <c r="E4026" t="s">
        <v>186</v>
      </c>
      <c r="F4026">
        <v>11968</v>
      </c>
      <c r="G4026" t="s">
        <v>96</v>
      </c>
      <c r="H4026" t="s">
        <v>80</v>
      </c>
      <c r="I4026" t="s">
        <v>281</v>
      </c>
      <c r="J4026" t="s">
        <v>90</v>
      </c>
      <c r="K4026" t="s">
        <v>42</v>
      </c>
      <c r="L4026" t="s">
        <v>97</v>
      </c>
      <c r="M4026" t="s">
        <v>92</v>
      </c>
      <c r="N4026" s="11" t="s">
        <v>84</v>
      </c>
      <c r="O4026" s="11" t="s">
        <v>2274</v>
      </c>
      <c r="P4026">
        <v>0</v>
      </c>
      <c r="Q4026">
        <v>20</v>
      </c>
      <c r="R4026">
        <v>0</v>
      </c>
      <c r="S4026">
        <v>34</v>
      </c>
      <c r="T4026">
        <v>-34</v>
      </c>
    </row>
    <row r="4027" spans="1:20" x14ac:dyDescent="0.25">
      <c r="A4027" t="s">
        <v>75</v>
      </c>
      <c r="B4027" t="s">
        <v>612</v>
      </c>
      <c r="C4027" t="s">
        <v>29</v>
      </c>
      <c r="D4027" t="s">
        <v>1265</v>
      </c>
      <c r="E4027" t="s">
        <v>142</v>
      </c>
      <c r="F4027">
        <v>49686</v>
      </c>
      <c r="G4027" t="s">
        <v>205</v>
      </c>
      <c r="H4027" t="s">
        <v>80</v>
      </c>
      <c r="I4027" t="s">
        <v>281</v>
      </c>
      <c r="J4027" t="s">
        <v>90</v>
      </c>
      <c r="K4027" t="s">
        <v>42</v>
      </c>
      <c r="L4027" t="s">
        <v>91</v>
      </c>
      <c r="M4027" t="s">
        <v>92</v>
      </c>
      <c r="N4027" s="11" t="s">
        <v>84</v>
      </c>
      <c r="O4027" s="11" t="s">
        <v>2274</v>
      </c>
      <c r="P4027">
        <v>0</v>
      </c>
      <c r="Q4027">
        <v>10</v>
      </c>
      <c r="R4027">
        <v>0</v>
      </c>
      <c r="S4027">
        <v>92.5</v>
      </c>
      <c r="T4027">
        <v>-92.5</v>
      </c>
    </row>
    <row r="4028" spans="1:20" x14ac:dyDescent="0.25">
      <c r="A4028" t="s">
        <v>75</v>
      </c>
      <c r="B4028" t="s">
        <v>578</v>
      </c>
      <c r="C4028" t="s">
        <v>20</v>
      </c>
      <c r="D4028" t="s">
        <v>579</v>
      </c>
      <c r="E4028" t="s">
        <v>244</v>
      </c>
      <c r="F4028">
        <v>2568</v>
      </c>
      <c r="G4028" t="s">
        <v>214</v>
      </c>
      <c r="H4028" t="s">
        <v>80</v>
      </c>
      <c r="I4028" t="s">
        <v>281</v>
      </c>
      <c r="J4028" t="s">
        <v>90</v>
      </c>
      <c r="K4028" t="s">
        <v>42</v>
      </c>
      <c r="L4028" t="s">
        <v>91</v>
      </c>
      <c r="M4028" t="s">
        <v>92</v>
      </c>
      <c r="N4028" s="11" t="s">
        <v>84</v>
      </c>
      <c r="O4028" s="11" t="s">
        <v>2274</v>
      </c>
      <c r="P4028">
        <v>0</v>
      </c>
      <c r="Q4028">
        <v>40</v>
      </c>
      <c r="R4028">
        <v>0</v>
      </c>
      <c r="S4028">
        <v>29.2</v>
      </c>
      <c r="T4028">
        <v>-29.2</v>
      </c>
    </row>
    <row r="4029" spans="1:20" x14ac:dyDescent="0.25">
      <c r="A4029" t="s">
        <v>75</v>
      </c>
      <c r="B4029" t="s">
        <v>1284</v>
      </c>
      <c r="C4029" t="s">
        <v>27</v>
      </c>
      <c r="D4029" t="s">
        <v>237</v>
      </c>
      <c r="E4029" t="s">
        <v>114</v>
      </c>
      <c r="F4029">
        <v>34243</v>
      </c>
      <c r="G4029" t="s">
        <v>550</v>
      </c>
      <c r="H4029" t="s">
        <v>80</v>
      </c>
      <c r="I4029" t="s">
        <v>81</v>
      </c>
      <c r="J4029" t="s">
        <v>82</v>
      </c>
      <c r="K4029" t="s">
        <v>38</v>
      </c>
      <c r="L4029" t="s">
        <v>111</v>
      </c>
      <c r="M4029" t="s">
        <v>83</v>
      </c>
      <c r="N4029" s="11" t="s">
        <v>84</v>
      </c>
      <c r="O4029" s="11" t="s">
        <v>2274</v>
      </c>
      <c r="P4029">
        <v>-2</v>
      </c>
      <c r="Q4029">
        <v>0</v>
      </c>
      <c r="R4029">
        <v>402.04</v>
      </c>
      <c r="S4029">
        <v>0</v>
      </c>
      <c r="T4029">
        <v>402.04</v>
      </c>
    </row>
    <row r="4030" spans="1:20" x14ac:dyDescent="0.25">
      <c r="A4030" t="s">
        <v>75</v>
      </c>
      <c r="B4030" t="s">
        <v>625</v>
      </c>
      <c r="C4030" t="s">
        <v>27</v>
      </c>
      <c r="D4030" t="s">
        <v>626</v>
      </c>
      <c r="E4030" t="s">
        <v>114</v>
      </c>
      <c r="F4030">
        <v>34491</v>
      </c>
      <c r="G4030" t="s">
        <v>585</v>
      </c>
      <c r="H4030" t="s">
        <v>80</v>
      </c>
      <c r="I4030" t="s">
        <v>81</v>
      </c>
      <c r="J4030" t="s">
        <v>82</v>
      </c>
      <c r="K4030" t="s">
        <v>38</v>
      </c>
      <c r="L4030" t="s">
        <v>111</v>
      </c>
      <c r="M4030" t="s">
        <v>83</v>
      </c>
      <c r="N4030" s="11" t="s">
        <v>84</v>
      </c>
      <c r="O4030" s="11" t="s">
        <v>2274</v>
      </c>
      <c r="P4030">
        <v>-14</v>
      </c>
      <c r="Q4030">
        <v>0</v>
      </c>
      <c r="R4030">
        <v>2232.1999999999998</v>
      </c>
      <c r="S4030">
        <v>0</v>
      </c>
      <c r="T4030">
        <v>2232.1999999999998</v>
      </c>
    </row>
    <row r="4031" spans="1:20" x14ac:dyDescent="0.25">
      <c r="A4031" t="s">
        <v>75</v>
      </c>
      <c r="B4031" t="s">
        <v>318</v>
      </c>
      <c r="C4031" t="s">
        <v>19</v>
      </c>
      <c r="D4031" t="s">
        <v>319</v>
      </c>
      <c r="E4031" t="s">
        <v>320</v>
      </c>
      <c r="F4031">
        <v>96753</v>
      </c>
      <c r="G4031" t="s">
        <v>449</v>
      </c>
      <c r="H4031" t="s">
        <v>80</v>
      </c>
      <c r="I4031" t="s">
        <v>81</v>
      </c>
      <c r="J4031" t="s">
        <v>82</v>
      </c>
      <c r="K4031" t="s">
        <v>38</v>
      </c>
      <c r="L4031" t="s">
        <v>111</v>
      </c>
      <c r="M4031" t="s">
        <v>83</v>
      </c>
      <c r="N4031" s="11" t="s">
        <v>84</v>
      </c>
      <c r="O4031" s="11" t="s">
        <v>2274</v>
      </c>
      <c r="P4031">
        <v>-4</v>
      </c>
      <c r="Q4031">
        <v>0</v>
      </c>
      <c r="R4031">
        <v>189.4</v>
      </c>
      <c r="S4031">
        <v>0</v>
      </c>
      <c r="T4031">
        <v>189.4</v>
      </c>
    </row>
    <row r="4032" spans="1:20" x14ac:dyDescent="0.25">
      <c r="A4032" t="s">
        <v>75</v>
      </c>
      <c r="B4032" t="s">
        <v>167</v>
      </c>
      <c r="C4032" t="s">
        <v>28</v>
      </c>
      <c r="D4032" t="s">
        <v>168</v>
      </c>
      <c r="E4032" t="s">
        <v>95</v>
      </c>
      <c r="F4032">
        <v>80550</v>
      </c>
      <c r="G4032" t="s">
        <v>1933</v>
      </c>
      <c r="H4032" t="s">
        <v>80</v>
      </c>
      <c r="I4032" t="s">
        <v>89</v>
      </c>
      <c r="J4032" t="s">
        <v>90</v>
      </c>
      <c r="K4032" t="s">
        <v>54</v>
      </c>
      <c r="L4032" t="s">
        <v>824</v>
      </c>
      <c r="M4032" t="s">
        <v>92</v>
      </c>
      <c r="N4032" s="11" t="s">
        <v>84</v>
      </c>
      <c r="O4032" s="11" t="s">
        <v>2274</v>
      </c>
      <c r="P4032">
        <v>0</v>
      </c>
      <c r="Q4032">
        <v>3</v>
      </c>
      <c r="R4032">
        <v>0</v>
      </c>
      <c r="S4032">
        <v>17.64</v>
      </c>
      <c r="T4032">
        <v>-17.64</v>
      </c>
    </row>
    <row r="4033" spans="1:20" x14ac:dyDescent="0.25">
      <c r="A4033" t="s">
        <v>75</v>
      </c>
      <c r="B4033" t="s">
        <v>665</v>
      </c>
      <c r="C4033" t="s">
        <v>21</v>
      </c>
      <c r="D4033" t="s">
        <v>1153</v>
      </c>
      <c r="E4033" t="s">
        <v>235</v>
      </c>
      <c r="F4033">
        <v>63701</v>
      </c>
      <c r="G4033" t="s">
        <v>1022</v>
      </c>
      <c r="H4033" t="s">
        <v>80</v>
      </c>
      <c r="I4033" t="s">
        <v>81</v>
      </c>
      <c r="J4033" t="s">
        <v>90</v>
      </c>
      <c r="K4033" t="s">
        <v>42</v>
      </c>
      <c r="L4033" t="s">
        <v>91</v>
      </c>
      <c r="M4033" t="s">
        <v>92</v>
      </c>
      <c r="N4033" s="11" t="s">
        <v>84</v>
      </c>
      <c r="O4033" s="11" t="s">
        <v>2274</v>
      </c>
      <c r="P4033">
        <v>0</v>
      </c>
      <c r="Q4033">
        <v>6</v>
      </c>
      <c r="R4033">
        <v>0</v>
      </c>
      <c r="S4033">
        <v>13.68</v>
      </c>
      <c r="T4033">
        <v>-13.68</v>
      </c>
    </row>
    <row r="4034" spans="1:20" x14ac:dyDescent="0.25">
      <c r="A4034" t="s">
        <v>75</v>
      </c>
      <c r="B4034" t="s">
        <v>1116</v>
      </c>
      <c r="C4034" t="s">
        <v>28</v>
      </c>
      <c r="D4034" t="s">
        <v>1117</v>
      </c>
      <c r="E4034" t="s">
        <v>95</v>
      </c>
      <c r="F4034" t="s">
        <v>1118</v>
      </c>
      <c r="G4034" t="s">
        <v>277</v>
      </c>
      <c r="H4034" t="s">
        <v>80</v>
      </c>
      <c r="I4034" t="s">
        <v>81</v>
      </c>
      <c r="J4034" t="s">
        <v>90</v>
      </c>
      <c r="K4034" t="s">
        <v>42</v>
      </c>
      <c r="L4034" t="s">
        <v>91</v>
      </c>
      <c r="M4034" t="s">
        <v>188</v>
      </c>
      <c r="N4034" s="11" t="s">
        <v>84</v>
      </c>
      <c r="O4034" s="11" t="s">
        <v>2274</v>
      </c>
      <c r="P4034">
        <v>0</v>
      </c>
      <c r="Q4034">
        <v>4</v>
      </c>
      <c r="R4034">
        <v>0</v>
      </c>
      <c r="S4034">
        <v>5</v>
      </c>
      <c r="T4034">
        <v>-5</v>
      </c>
    </row>
    <row r="4035" spans="1:20" x14ac:dyDescent="0.25">
      <c r="A4035" t="s">
        <v>75</v>
      </c>
      <c r="B4035" t="s">
        <v>847</v>
      </c>
      <c r="C4035" t="s">
        <v>26</v>
      </c>
      <c r="D4035" t="s">
        <v>848</v>
      </c>
      <c r="E4035" t="s">
        <v>105</v>
      </c>
      <c r="F4035">
        <v>29910</v>
      </c>
      <c r="G4035" t="s">
        <v>2173</v>
      </c>
      <c r="H4035" t="s">
        <v>80</v>
      </c>
      <c r="I4035" t="s">
        <v>281</v>
      </c>
      <c r="J4035" t="s">
        <v>82</v>
      </c>
      <c r="K4035" t="s">
        <v>38</v>
      </c>
      <c r="L4035" t="s">
        <v>637</v>
      </c>
      <c r="M4035" t="s">
        <v>83</v>
      </c>
      <c r="N4035" s="11" t="s">
        <v>84</v>
      </c>
      <c r="O4035" s="11" t="s">
        <v>2274</v>
      </c>
      <c r="P4035">
        <v>-1</v>
      </c>
      <c r="Q4035">
        <v>0</v>
      </c>
      <c r="R4035">
        <v>150.9</v>
      </c>
      <c r="S4035">
        <v>0</v>
      </c>
      <c r="T4035">
        <v>150.9</v>
      </c>
    </row>
    <row r="4036" spans="1:20" x14ac:dyDescent="0.25">
      <c r="A4036" t="s">
        <v>75</v>
      </c>
      <c r="B4036" t="s">
        <v>120</v>
      </c>
      <c r="C4036" t="s">
        <v>22</v>
      </c>
      <c r="D4036" t="s">
        <v>121</v>
      </c>
      <c r="E4036" t="s">
        <v>122</v>
      </c>
      <c r="F4036">
        <v>20910</v>
      </c>
      <c r="G4036" t="s">
        <v>1104</v>
      </c>
      <c r="H4036" t="s">
        <v>80</v>
      </c>
      <c r="I4036" t="s">
        <v>89</v>
      </c>
      <c r="J4036" t="s">
        <v>90</v>
      </c>
      <c r="K4036" t="s">
        <v>54</v>
      </c>
      <c r="L4036" t="s">
        <v>824</v>
      </c>
      <c r="M4036" t="s">
        <v>92</v>
      </c>
      <c r="N4036" s="11" t="s">
        <v>84</v>
      </c>
      <c r="O4036" s="11" t="s">
        <v>2274</v>
      </c>
      <c r="P4036">
        <v>0</v>
      </c>
      <c r="Q4036">
        <v>1</v>
      </c>
      <c r="R4036">
        <v>0</v>
      </c>
      <c r="S4036">
        <v>25.1</v>
      </c>
      <c r="T4036">
        <v>-25.1</v>
      </c>
    </row>
    <row r="4037" spans="1:20" x14ac:dyDescent="0.25">
      <c r="A4037" t="s">
        <v>75</v>
      </c>
      <c r="B4037" t="s">
        <v>1301</v>
      </c>
      <c r="C4037" t="s">
        <v>21</v>
      </c>
      <c r="D4037" t="s">
        <v>537</v>
      </c>
      <c r="E4037" t="s">
        <v>159</v>
      </c>
      <c r="F4037">
        <v>66085</v>
      </c>
      <c r="G4037" t="s">
        <v>349</v>
      </c>
      <c r="H4037" t="s">
        <v>80</v>
      </c>
      <c r="I4037" t="s">
        <v>81</v>
      </c>
      <c r="J4037" t="s">
        <v>90</v>
      </c>
      <c r="K4037" t="s">
        <v>36</v>
      </c>
      <c r="L4037" t="s">
        <v>36</v>
      </c>
      <c r="M4037" t="s">
        <v>92</v>
      </c>
      <c r="N4037" s="11" t="s">
        <v>84</v>
      </c>
      <c r="O4037" s="11" t="s">
        <v>2274</v>
      </c>
      <c r="P4037">
        <v>0</v>
      </c>
      <c r="Q4037">
        <v>1</v>
      </c>
      <c r="R4037">
        <v>0</v>
      </c>
      <c r="S4037">
        <v>395</v>
      </c>
      <c r="T4037">
        <v>-395</v>
      </c>
    </row>
    <row r="4038" spans="1:20" x14ac:dyDescent="0.25">
      <c r="A4038" t="s">
        <v>75</v>
      </c>
      <c r="B4038" t="s">
        <v>1856</v>
      </c>
      <c r="C4038" t="s">
        <v>23</v>
      </c>
      <c r="D4038" t="s">
        <v>1857</v>
      </c>
      <c r="E4038" t="s">
        <v>176</v>
      </c>
      <c r="F4038">
        <v>99019</v>
      </c>
      <c r="G4038" t="s">
        <v>710</v>
      </c>
      <c r="H4038" t="s">
        <v>210</v>
      </c>
      <c r="I4038" t="s">
        <v>81</v>
      </c>
      <c r="J4038" t="s">
        <v>82</v>
      </c>
      <c r="K4038" t="s">
        <v>40</v>
      </c>
      <c r="L4038" t="s">
        <v>211</v>
      </c>
      <c r="M4038" t="s">
        <v>83</v>
      </c>
      <c r="N4038" s="11" t="s">
        <v>84</v>
      </c>
      <c r="O4038" s="11" t="s">
        <v>2274</v>
      </c>
      <c r="P4038">
        <v>-1</v>
      </c>
      <c r="Q4038">
        <v>0</v>
      </c>
      <c r="R4038">
        <v>3180</v>
      </c>
      <c r="S4038">
        <v>0</v>
      </c>
      <c r="T4038">
        <v>3180</v>
      </c>
    </row>
    <row r="4039" spans="1:20" x14ac:dyDescent="0.25">
      <c r="A4039" t="s">
        <v>75</v>
      </c>
      <c r="B4039" t="s">
        <v>533</v>
      </c>
      <c r="C4039" t="s">
        <v>28</v>
      </c>
      <c r="D4039" t="s">
        <v>534</v>
      </c>
      <c r="E4039" t="s">
        <v>295</v>
      </c>
      <c r="F4039">
        <v>84065</v>
      </c>
      <c r="G4039" t="s">
        <v>388</v>
      </c>
      <c r="H4039" t="s">
        <v>80</v>
      </c>
      <c r="I4039" t="s">
        <v>81</v>
      </c>
      <c r="J4039" t="s">
        <v>90</v>
      </c>
      <c r="K4039" t="s">
        <v>38</v>
      </c>
      <c r="L4039" t="s">
        <v>111</v>
      </c>
      <c r="M4039" t="s">
        <v>92</v>
      </c>
      <c r="N4039" s="11" t="s">
        <v>84</v>
      </c>
      <c r="O4039" s="11" t="s">
        <v>2274</v>
      </c>
      <c r="P4039">
        <v>0</v>
      </c>
      <c r="Q4039">
        <v>3</v>
      </c>
      <c r="R4039">
        <v>0</v>
      </c>
      <c r="S4039">
        <v>496.65</v>
      </c>
      <c r="T4039">
        <v>-496.65</v>
      </c>
    </row>
    <row r="4040" spans="1:20" x14ac:dyDescent="0.25">
      <c r="A4040" t="s">
        <v>75</v>
      </c>
      <c r="B4040" t="s">
        <v>1545</v>
      </c>
      <c r="C4040" t="s">
        <v>27</v>
      </c>
      <c r="D4040" t="s">
        <v>499</v>
      </c>
      <c r="E4040" t="s">
        <v>114</v>
      </c>
      <c r="F4040">
        <v>33015</v>
      </c>
      <c r="G4040" t="s">
        <v>607</v>
      </c>
      <c r="H4040" t="s">
        <v>80</v>
      </c>
      <c r="I4040" t="s">
        <v>81</v>
      </c>
      <c r="J4040" t="s">
        <v>90</v>
      </c>
      <c r="K4040" t="s">
        <v>42</v>
      </c>
      <c r="L4040" t="s">
        <v>91</v>
      </c>
      <c r="M4040" t="s">
        <v>188</v>
      </c>
      <c r="N4040" s="11" t="s">
        <v>84</v>
      </c>
      <c r="O4040" s="11" t="s">
        <v>2274</v>
      </c>
      <c r="P4040">
        <v>0</v>
      </c>
      <c r="Q4040">
        <v>59</v>
      </c>
      <c r="R4040">
        <v>0</v>
      </c>
      <c r="S4040">
        <v>1197.7</v>
      </c>
      <c r="T4040">
        <v>-1197.7</v>
      </c>
    </row>
    <row r="4041" spans="1:20" x14ac:dyDescent="0.25">
      <c r="A4041" t="s">
        <v>75</v>
      </c>
      <c r="B4041" t="s">
        <v>471</v>
      </c>
      <c r="C4041" t="s">
        <v>28</v>
      </c>
      <c r="D4041" t="s">
        <v>472</v>
      </c>
      <c r="E4041" t="s">
        <v>95</v>
      </c>
      <c r="F4041" t="s">
        <v>473</v>
      </c>
      <c r="G4041" t="s">
        <v>569</v>
      </c>
      <c r="H4041" t="s">
        <v>80</v>
      </c>
      <c r="I4041" t="s">
        <v>81</v>
      </c>
      <c r="J4041" t="s">
        <v>90</v>
      </c>
      <c r="K4041" t="s">
        <v>38</v>
      </c>
      <c r="L4041" t="s">
        <v>111</v>
      </c>
      <c r="M4041" t="s">
        <v>92</v>
      </c>
      <c r="N4041" s="11" t="s">
        <v>84</v>
      </c>
      <c r="O4041" s="11" t="s">
        <v>2274</v>
      </c>
      <c r="P4041">
        <v>0</v>
      </c>
      <c r="Q4041">
        <v>11</v>
      </c>
      <c r="R4041">
        <v>0</v>
      </c>
      <c r="S4041">
        <v>557.15</v>
      </c>
      <c r="T4041">
        <v>-557.15</v>
      </c>
    </row>
    <row r="4042" spans="1:20" x14ac:dyDescent="0.25">
      <c r="A4042" t="s">
        <v>75</v>
      </c>
      <c r="B4042" t="s">
        <v>776</v>
      </c>
      <c r="C4042" t="s">
        <v>20</v>
      </c>
      <c r="D4042" t="s">
        <v>777</v>
      </c>
      <c r="E4042" t="s">
        <v>186</v>
      </c>
      <c r="F4042">
        <v>12526</v>
      </c>
      <c r="G4042" t="s">
        <v>263</v>
      </c>
      <c r="H4042" t="s">
        <v>80</v>
      </c>
      <c r="I4042" t="s">
        <v>81</v>
      </c>
      <c r="J4042" t="s">
        <v>90</v>
      </c>
      <c r="K4042" t="s">
        <v>53</v>
      </c>
      <c r="L4042" t="s">
        <v>165</v>
      </c>
      <c r="M4042" t="s">
        <v>92</v>
      </c>
      <c r="N4042" s="11" t="s">
        <v>84</v>
      </c>
      <c r="O4042" s="11" t="s">
        <v>2274</v>
      </c>
      <c r="P4042">
        <v>0</v>
      </c>
      <c r="Q4042">
        <v>1</v>
      </c>
      <c r="R4042">
        <v>0</v>
      </c>
      <c r="S4042">
        <v>142.55000000000001</v>
      </c>
      <c r="T4042">
        <v>-142.55000000000001</v>
      </c>
    </row>
    <row r="4043" spans="1:20" x14ac:dyDescent="0.25">
      <c r="A4043" t="s">
        <v>75</v>
      </c>
      <c r="B4043" t="s">
        <v>573</v>
      </c>
      <c r="C4043" t="s">
        <v>22</v>
      </c>
      <c r="D4043" t="s">
        <v>574</v>
      </c>
      <c r="E4043" t="s">
        <v>78</v>
      </c>
      <c r="F4043">
        <v>19020</v>
      </c>
      <c r="G4043" t="s">
        <v>1737</v>
      </c>
      <c r="H4043" t="s">
        <v>80</v>
      </c>
      <c r="I4043" t="s">
        <v>81</v>
      </c>
      <c r="J4043" t="s">
        <v>82</v>
      </c>
      <c r="K4043" t="s">
        <v>53</v>
      </c>
      <c r="L4043" t="s">
        <v>165</v>
      </c>
      <c r="M4043" t="s">
        <v>83</v>
      </c>
      <c r="N4043" s="11" t="s">
        <v>84</v>
      </c>
      <c r="O4043" s="11" t="s">
        <v>2274</v>
      </c>
      <c r="P4043">
        <v>-3</v>
      </c>
      <c r="Q4043">
        <v>0</v>
      </c>
      <c r="R4043">
        <v>381.15</v>
      </c>
      <c r="S4043">
        <v>0</v>
      </c>
      <c r="T4043">
        <v>381.15</v>
      </c>
    </row>
    <row r="4044" spans="1:20" x14ac:dyDescent="0.25">
      <c r="A4044" t="s">
        <v>75</v>
      </c>
      <c r="B4044" t="s">
        <v>1273</v>
      </c>
      <c r="C4044" t="s">
        <v>26</v>
      </c>
      <c r="D4044" t="s">
        <v>1274</v>
      </c>
      <c r="E4044" t="s">
        <v>109</v>
      </c>
      <c r="F4044">
        <v>27529</v>
      </c>
      <c r="G4044" t="s">
        <v>286</v>
      </c>
      <c r="H4044" t="s">
        <v>80</v>
      </c>
      <c r="I4044" t="s">
        <v>81</v>
      </c>
      <c r="J4044" t="s">
        <v>82</v>
      </c>
      <c r="K4044" t="s">
        <v>53</v>
      </c>
      <c r="L4044" t="s">
        <v>287</v>
      </c>
      <c r="M4044" t="s">
        <v>83</v>
      </c>
      <c r="N4044" s="11" t="s">
        <v>84</v>
      </c>
      <c r="O4044" s="11" t="s">
        <v>2274</v>
      </c>
      <c r="P4044">
        <v>-1</v>
      </c>
      <c r="Q4044">
        <v>0</v>
      </c>
      <c r="R4044">
        <v>3.4</v>
      </c>
      <c r="S4044">
        <v>0</v>
      </c>
      <c r="T4044">
        <v>3.4</v>
      </c>
    </row>
    <row r="4045" spans="1:20" x14ac:dyDescent="0.25">
      <c r="A4045" t="s">
        <v>75</v>
      </c>
      <c r="B4045" t="s">
        <v>778</v>
      </c>
      <c r="C4045" t="s">
        <v>25</v>
      </c>
      <c r="D4045" t="s">
        <v>779</v>
      </c>
      <c r="E4045" t="s">
        <v>262</v>
      </c>
      <c r="F4045">
        <v>7712</v>
      </c>
      <c r="G4045" t="s">
        <v>127</v>
      </c>
      <c r="H4045" t="s">
        <v>80</v>
      </c>
      <c r="I4045" t="s">
        <v>81</v>
      </c>
      <c r="J4045" t="s">
        <v>82</v>
      </c>
      <c r="K4045" t="s">
        <v>42</v>
      </c>
      <c r="L4045" t="s">
        <v>91</v>
      </c>
      <c r="M4045" t="s">
        <v>83</v>
      </c>
      <c r="N4045" s="11" t="s">
        <v>84</v>
      </c>
      <c r="O4045" s="11" t="s">
        <v>2274</v>
      </c>
      <c r="P4045">
        <v>-3</v>
      </c>
      <c r="Q4045">
        <v>0</v>
      </c>
      <c r="R4045">
        <v>126.3</v>
      </c>
      <c r="S4045">
        <v>0</v>
      </c>
      <c r="T4045">
        <v>126.3</v>
      </c>
    </row>
    <row r="4046" spans="1:20" x14ac:dyDescent="0.25">
      <c r="A4046" t="s">
        <v>75</v>
      </c>
      <c r="B4046" t="s">
        <v>787</v>
      </c>
      <c r="C4046" t="s">
        <v>22</v>
      </c>
      <c r="D4046" t="s">
        <v>788</v>
      </c>
      <c r="E4046" t="s">
        <v>137</v>
      </c>
      <c r="F4046">
        <v>20166</v>
      </c>
      <c r="G4046" t="s">
        <v>183</v>
      </c>
      <c r="H4046" t="s">
        <v>80</v>
      </c>
      <c r="I4046" t="s">
        <v>81</v>
      </c>
      <c r="J4046" t="s">
        <v>82</v>
      </c>
      <c r="K4046" t="s">
        <v>42</v>
      </c>
      <c r="L4046" t="s">
        <v>91</v>
      </c>
      <c r="M4046" t="s">
        <v>83</v>
      </c>
      <c r="N4046" s="11" t="s">
        <v>84</v>
      </c>
      <c r="O4046" s="11" t="s">
        <v>2274</v>
      </c>
      <c r="P4046">
        <v>-60</v>
      </c>
      <c r="Q4046">
        <v>0</v>
      </c>
      <c r="R4046">
        <v>2229</v>
      </c>
      <c r="S4046">
        <v>0</v>
      </c>
      <c r="T4046">
        <v>2229</v>
      </c>
    </row>
    <row r="4047" spans="1:20" x14ac:dyDescent="0.25">
      <c r="A4047" t="s">
        <v>75</v>
      </c>
      <c r="B4047" t="s">
        <v>222</v>
      </c>
      <c r="C4047" t="s">
        <v>18</v>
      </c>
      <c r="D4047" t="s">
        <v>223</v>
      </c>
      <c r="E4047" t="s">
        <v>191</v>
      </c>
      <c r="F4047">
        <v>76119</v>
      </c>
      <c r="G4047" t="s">
        <v>716</v>
      </c>
      <c r="H4047" t="s">
        <v>80</v>
      </c>
      <c r="I4047" t="s">
        <v>81</v>
      </c>
      <c r="J4047" t="s">
        <v>82</v>
      </c>
      <c r="K4047" t="s">
        <v>42</v>
      </c>
      <c r="L4047" t="s">
        <v>91</v>
      </c>
      <c r="M4047" t="s">
        <v>83</v>
      </c>
      <c r="N4047" s="11" t="s">
        <v>84</v>
      </c>
      <c r="O4047" s="11" t="s">
        <v>2274</v>
      </c>
      <c r="P4047">
        <v>-3</v>
      </c>
      <c r="Q4047">
        <v>0</v>
      </c>
      <c r="R4047">
        <v>172.95</v>
      </c>
      <c r="S4047">
        <v>0</v>
      </c>
      <c r="T4047">
        <v>172.95</v>
      </c>
    </row>
    <row r="4048" spans="1:20" x14ac:dyDescent="0.25">
      <c r="A4048" t="s">
        <v>75</v>
      </c>
      <c r="B4048" t="s">
        <v>447</v>
      </c>
      <c r="C4048" t="s">
        <v>26</v>
      </c>
      <c r="D4048" t="s">
        <v>448</v>
      </c>
      <c r="E4048" t="s">
        <v>109</v>
      </c>
      <c r="F4048">
        <v>228031</v>
      </c>
      <c r="G4048" t="s">
        <v>110</v>
      </c>
      <c r="H4048" t="s">
        <v>80</v>
      </c>
      <c r="I4048" t="s">
        <v>81</v>
      </c>
      <c r="J4048" t="s">
        <v>90</v>
      </c>
      <c r="K4048" t="s">
        <v>38</v>
      </c>
      <c r="L4048" t="s">
        <v>111</v>
      </c>
      <c r="M4048" t="s">
        <v>92</v>
      </c>
      <c r="N4048" s="11" t="s">
        <v>84</v>
      </c>
      <c r="O4048" s="11" t="s">
        <v>2274</v>
      </c>
      <c r="P4048">
        <v>0</v>
      </c>
      <c r="Q4048">
        <v>1</v>
      </c>
      <c r="R4048">
        <v>0</v>
      </c>
      <c r="S4048">
        <v>116.4</v>
      </c>
      <c r="T4048">
        <v>-116.4</v>
      </c>
    </row>
    <row r="4049" spans="1:20" x14ac:dyDescent="0.25">
      <c r="A4049" t="s">
        <v>75</v>
      </c>
      <c r="B4049" t="s">
        <v>904</v>
      </c>
      <c r="C4049" t="s">
        <v>27</v>
      </c>
      <c r="D4049" t="s">
        <v>131</v>
      </c>
      <c r="E4049" t="s">
        <v>114</v>
      </c>
      <c r="F4049">
        <v>33409</v>
      </c>
      <c r="G4049" t="s">
        <v>1935</v>
      </c>
      <c r="H4049" t="s">
        <v>80</v>
      </c>
      <c r="I4049" t="s">
        <v>164</v>
      </c>
      <c r="J4049" t="s">
        <v>90</v>
      </c>
      <c r="K4049" t="s">
        <v>53</v>
      </c>
      <c r="L4049" t="s">
        <v>139</v>
      </c>
      <c r="M4049" t="s">
        <v>229</v>
      </c>
      <c r="N4049" s="11" t="s">
        <v>84</v>
      </c>
      <c r="O4049" s="11" t="s">
        <v>2274</v>
      </c>
      <c r="P4049">
        <v>0</v>
      </c>
      <c r="Q4049">
        <v>5</v>
      </c>
      <c r="R4049">
        <v>0</v>
      </c>
      <c r="S4049">
        <v>21.25</v>
      </c>
      <c r="T4049">
        <v>-21.25</v>
      </c>
    </row>
    <row r="4050" spans="1:20" x14ac:dyDescent="0.25">
      <c r="A4050" t="s">
        <v>75</v>
      </c>
      <c r="B4050" t="s">
        <v>278</v>
      </c>
      <c r="C4050" t="s">
        <v>20</v>
      </c>
      <c r="D4050" t="s">
        <v>279</v>
      </c>
      <c r="E4050" t="s">
        <v>244</v>
      </c>
      <c r="F4050">
        <v>2356</v>
      </c>
      <c r="G4050" t="s">
        <v>202</v>
      </c>
      <c r="H4050" t="s">
        <v>80</v>
      </c>
      <c r="I4050" t="s">
        <v>81</v>
      </c>
      <c r="J4050" t="s">
        <v>90</v>
      </c>
      <c r="K4050" t="s">
        <v>42</v>
      </c>
      <c r="L4050" t="s">
        <v>91</v>
      </c>
      <c r="M4050" t="s">
        <v>188</v>
      </c>
      <c r="N4050" s="11" t="s">
        <v>84</v>
      </c>
      <c r="O4050" s="11" t="s">
        <v>2274</v>
      </c>
      <c r="P4050">
        <v>0</v>
      </c>
      <c r="Q4050">
        <v>48</v>
      </c>
      <c r="R4050">
        <v>0</v>
      </c>
      <c r="S4050">
        <v>367.2</v>
      </c>
      <c r="T4050">
        <v>-367.2</v>
      </c>
    </row>
    <row r="4051" spans="1:20" x14ac:dyDescent="0.25">
      <c r="A4051" t="s">
        <v>75</v>
      </c>
      <c r="B4051" t="s">
        <v>1172</v>
      </c>
      <c r="C4051" t="s">
        <v>18</v>
      </c>
      <c r="D4051" t="s">
        <v>1173</v>
      </c>
      <c r="E4051" t="s">
        <v>191</v>
      </c>
      <c r="F4051">
        <v>78620</v>
      </c>
      <c r="G4051" t="s">
        <v>902</v>
      </c>
      <c r="H4051" t="s">
        <v>80</v>
      </c>
      <c r="I4051" t="s">
        <v>81</v>
      </c>
      <c r="J4051" t="s">
        <v>365</v>
      </c>
      <c r="K4051" t="s">
        <v>39</v>
      </c>
      <c r="L4051" t="s">
        <v>39</v>
      </c>
      <c r="M4051" t="s">
        <v>188</v>
      </c>
      <c r="N4051" s="11" t="s">
        <v>84</v>
      </c>
      <c r="O4051" s="11" t="s">
        <v>2274</v>
      </c>
      <c r="P4051">
        <v>-1</v>
      </c>
      <c r="Q4051">
        <v>0</v>
      </c>
      <c r="R4051">
        <v>150</v>
      </c>
      <c r="S4051">
        <v>0</v>
      </c>
      <c r="T4051">
        <v>150</v>
      </c>
    </row>
    <row r="4052" spans="1:20" x14ac:dyDescent="0.25">
      <c r="A4052" t="s">
        <v>75</v>
      </c>
      <c r="B4052" t="s">
        <v>669</v>
      </c>
      <c r="C4052" t="s">
        <v>29</v>
      </c>
      <c r="D4052" t="s">
        <v>670</v>
      </c>
      <c r="E4052" t="s">
        <v>142</v>
      </c>
      <c r="F4052">
        <v>48315</v>
      </c>
      <c r="G4052" t="s">
        <v>1038</v>
      </c>
      <c r="H4052" t="s">
        <v>80</v>
      </c>
      <c r="I4052" t="s">
        <v>81</v>
      </c>
      <c r="J4052" t="s">
        <v>82</v>
      </c>
      <c r="K4052" t="s">
        <v>53</v>
      </c>
      <c r="L4052" t="s">
        <v>165</v>
      </c>
      <c r="M4052" t="s">
        <v>83</v>
      </c>
      <c r="N4052" s="11" t="s">
        <v>84</v>
      </c>
      <c r="O4052" s="11" t="s">
        <v>2274</v>
      </c>
      <c r="P4052">
        <v>-10</v>
      </c>
      <c r="Q4052">
        <v>0</v>
      </c>
      <c r="R4052">
        <v>1568</v>
      </c>
      <c r="S4052">
        <v>0</v>
      </c>
      <c r="T4052">
        <v>1568</v>
      </c>
    </row>
    <row r="4053" spans="1:20" x14ac:dyDescent="0.25">
      <c r="A4053" t="s">
        <v>75</v>
      </c>
      <c r="B4053" t="s">
        <v>711</v>
      </c>
      <c r="C4053" t="s">
        <v>25</v>
      </c>
      <c r="D4053" t="s">
        <v>712</v>
      </c>
      <c r="E4053" t="s">
        <v>262</v>
      </c>
      <c r="F4053">
        <v>7035</v>
      </c>
      <c r="G4053" t="s">
        <v>816</v>
      </c>
      <c r="H4053" t="s">
        <v>80</v>
      </c>
      <c r="I4053" t="s">
        <v>281</v>
      </c>
      <c r="J4053" t="s">
        <v>90</v>
      </c>
      <c r="K4053" t="s">
        <v>42</v>
      </c>
      <c r="L4053" t="s">
        <v>91</v>
      </c>
      <c r="M4053" t="s">
        <v>92</v>
      </c>
      <c r="N4053" s="11" t="s">
        <v>84</v>
      </c>
      <c r="O4053" s="11" t="s">
        <v>2274</v>
      </c>
      <c r="P4053">
        <v>0</v>
      </c>
      <c r="Q4053">
        <v>10</v>
      </c>
      <c r="R4053">
        <v>0</v>
      </c>
      <c r="S4053">
        <v>310</v>
      </c>
      <c r="T4053">
        <v>-310</v>
      </c>
    </row>
    <row r="4054" spans="1:20" x14ac:dyDescent="0.25">
      <c r="A4054" t="s">
        <v>75</v>
      </c>
      <c r="B4054" t="s">
        <v>269</v>
      </c>
      <c r="C4054" t="s">
        <v>27</v>
      </c>
      <c r="D4054" t="s">
        <v>270</v>
      </c>
      <c r="E4054" t="s">
        <v>114</v>
      </c>
      <c r="F4054">
        <v>33813</v>
      </c>
      <c r="G4054" t="s">
        <v>2245</v>
      </c>
      <c r="H4054" t="s">
        <v>80</v>
      </c>
      <c r="I4054" t="s">
        <v>164</v>
      </c>
      <c r="J4054" t="s">
        <v>90</v>
      </c>
      <c r="K4054" t="s">
        <v>44</v>
      </c>
      <c r="L4054" t="s">
        <v>144</v>
      </c>
      <c r="M4054" t="s">
        <v>92</v>
      </c>
      <c r="N4054" s="11" t="s">
        <v>84</v>
      </c>
      <c r="O4054" s="11" t="s">
        <v>2274</v>
      </c>
      <c r="P4054">
        <v>0</v>
      </c>
      <c r="Q4054">
        <v>1</v>
      </c>
      <c r="R4054">
        <v>0</v>
      </c>
      <c r="S4054">
        <v>0</v>
      </c>
      <c r="T4054">
        <v>0</v>
      </c>
    </row>
    <row r="4055" spans="1:20" x14ac:dyDescent="0.25">
      <c r="A4055" t="s">
        <v>75</v>
      </c>
      <c r="B4055" t="s">
        <v>1090</v>
      </c>
      <c r="C4055" t="s">
        <v>23</v>
      </c>
      <c r="D4055" t="s">
        <v>1091</v>
      </c>
      <c r="E4055" t="s">
        <v>176</v>
      </c>
      <c r="F4055">
        <v>98502</v>
      </c>
      <c r="G4055" t="s">
        <v>746</v>
      </c>
      <c r="H4055" t="s">
        <v>80</v>
      </c>
      <c r="I4055" t="s">
        <v>81</v>
      </c>
      <c r="J4055" t="s">
        <v>82</v>
      </c>
      <c r="K4055" t="s">
        <v>38</v>
      </c>
      <c r="L4055" t="s">
        <v>129</v>
      </c>
      <c r="M4055" t="s">
        <v>83</v>
      </c>
      <c r="N4055" s="11" t="s">
        <v>84</v>
      </c>
      <c r="O4055" s="11" t="s">
        <v>2274</v>
      </c>
      <c r="P4055">
        <v>-1</v>
      </c>
      <c r="Q4055">
        <v>0</v>
      </c>
      <c r="R4055">
        <v>119.8</v>
      </c>
      <c r="S4055">
        <v>0</v>
      </c>
      <c r="T4055">
        <v>119.8</v>
      </c>
    </row>
    <row r="4056" spans="1:20" x14ac:dyDescent="0.25">
      <c r="A4056" t="s">
        <v>75</v>
      </c>
      <c r="B4056" t="s">
        <v>1450</v>
      </c>
      <c r="C4056" t="s">
        <v>27</v>
      </c>
      <c r="D4056" t="s">
        <v>499</v>
      </c>
      <c r="E4056" t="s">
        <v>114</v>
      </c>
      <c r="F4056">
        <v>33179</v>
      </c>
      <c r="G4056" t="s">
        <v>916</v>
      </c>
      <c r="H4056" t="s">
        <v>80</v>
      </c>
      <c r="I4056" t="s">
        <v>81</v>
      </c>
      <c r="J4056" t="s">
        <v>90</v>
      </c>
      <c r="K4056" t="s">
        <v>53</v>
      </c>
      <c r="L4056" t="s">
        <v>675</v>
      </c>
      <c r="M4056" t="s">
        <v>92</v>
      </c>
      <c r="N4056" s="11" t="s">
        <v>84</v>
      </c>
      <c r="O4056" s="11" t="s">
        <v>2274</v>
      </c>
      <c r="P4056">
        <v>0</v>
      </c>
      <c r="Q4056">
        <v>7</v>
      </c>
      <c r="R4056">
        <v>0</v>
      </c>
      <c r="S4056">
        <v>640.85</v>
      </c>
      <c r="T4056">
        <v>-640.85</v>
      </c>
    </row>
    <row r="4057" spans="1:20" x14ac:dyDescent="0.25">
      <c r="A4057" t="s">
        <v>75</v>
      </c>
      <c r="B4057" t="s">
        <v>1062</v>
      </c>
      <c r="C4057" t="s">
        <v>19</v>
      </c>
      <c r="D4057" t="s">
        <v>1063</v>
      </c>
      <c r="E4057" t="s">
        <v>118</v>
      </c>
      <c r="F4057">
        <v>92660</v>
      </c>
      <c r="G4057" t="s">
        <v>679</v>
      </c>
      <c r="H4057" t="s">
        <v>80</v>
      </c>
      <c r="I4057" t="s">
        <v>281</v>
      </c>
      <c r="J4057" t="s">
        <v>90</v>
      </c>
      <c r="K4057" t="s">
        <v>42</v>
      </c>
      <c r="L4057" t="s">
        <v>91</v>
      </c>
      <c r="M4057" t="s">
        <v>92</v>
      </c>
      <c r="N4057" s="11" t="s">
        <v>84</v>
      </c>
      <c r="O4057" s="11" t="s">
        <v>2274</v>
      </c>
      <c r="P4057">
        <v>0</v>
      </c>
      <c r="Q4057">
        <v>18</v>
      </c>
      <c r="R4057">
        <v>0</v>
      </c>
      <c r="S4057">
        <v>45.9</v>
      </c>
      <c r="T4057">
        <v>-45.9</v>
      </c>
    </row>
    <row r="4058" spans="1:20" x14ac:dyDescent="0.25">
      <c r="A4058" t="s">
        <v>75</v>
      </c>
      <c r="B4058" t="s">
        <v>1056</v>
      </c>
      <c r="C4058" t="s">
        <v>27</v>
      </c>
      <c r="D4058" t="s">
        <v>1057</v>
      </c>
      <c r="E4058" t="s">
        <v>114</v>
      </c>
      <c r="F4058">
        <v>33073</v>
      </c>
      <c r="G4058" t="s">
        <v>402</v>
      </c>
      <c r="H4058" t="s">
        <v>80</v>
      </c>
      <c r="I4058" t="s">
        <v>81</v>
      </c>
      <c r="J4058" t="s">
        <v>365</v>
      </c>
      <c r="K4058" t="s">
        <v>39</v>
      </c>
      <c r="L4058" t="s">
        <v>39</v>
      </c>
      <c r="M4058" t="s">
        <v>92</v>
      </c>
      <c r="N4058" s="11" t="s">
        <v>84</v>
      </c>
      <c r="O4058" s="11" t="s">
        <v>2274</v>
      </c>
      <c r="P4058">
        <v>0</v>
      </c>
      <c r="Q4058">
        <v>1</v>
      </c>
      <c r="R4058">
        <v>0</v>
      </c>
      <c r="S4058">
        <v>295</v>
      </c>
      <c r="T4058">
        <v>-295</v>
      </c>
    </row>
    <row r="4059" spans="1:20" x14ac:dyDescent="0.25">
      <c r="A4059" t="s">
        <v>75</v>
      </c>
      <c r="B4059" t="s">
        <v>1306</v>
      </c>
      <c r="C4059" t="s">
        <v>18</v>
      </c>
      <c r="D4059" t="s">
        <v>1307</v>
      </c>
      <c r="E4059" t="s">
        <v>191</v>
      </c>
      <c r="F4059">
        <v>75056</v>
      </c>
      <c r="G4059" t="s">
        <v>1137</v>
      </c>
      <c r="H4059" t="s">
        <v>80</v>
      </c>
      <c r="I4059" t="s">
        <v>81</v>
      </c>
      <c r="J4059" t="s">
        <v>90</v>
      </c>
      <c r="K4059" t="s">
        <v>53</v>
      </c>
      <c r="L4059" t="s">
        <v>459</v>
      </c>
      <c r="M4059" t="s">
        <v>92</v>
      </c>
      <c r="N4059" s="11" t="s">
        <v>84</v>
      </c>
      <c r="O4059" s="11" t="s">
        <v>2274</v>
      </c>
      <c r="P4059">
        <v>0</v>
      </c>
      <c r="Q4059">
        <v>20</v>
      </c>
      <c r="R4059">
        <v>0</v>
      </c>
      <c r="S4059">
        <v>171.8</v>
      </c>
      <c r="T4059">
        <v>-171.8</v>
      </c>
    </row>
    <row r="4060" spans="1:20" x14ac:dyDescent="0.25">
      <c r="A4060" t="s">
        <v>75</v>
      </c>
      <c r="B4060" t="s">
        <v>316</v>
      </c>
      <c r="C4060" t="s">
        <v>27</v>
      </c>
      <c r="D4060" t="s">
        <v>237</v>
      </c>
      <c r="E4060" t="s">
        <v>114</v>
      </c>
      <c r="F4060">
        <v>34240</v>
      </c>
      <c r="G4060" t="s">
        <v>1022</v>
      </c>
      <c r="H4060" t="s">
        <v>80</v>
      </c>
      <c r="I4060" t="s">
        <v>81</v>
      </c>
      <c r="J4060" t="s">
        <v>90</v>
      </c>
      <c r="K4060" t="s">
        <v>42</v>
      </c>
      <c r="L4060" t="s">
        <v>91</v>
      </c>
      <c r="M4060" t="s">
        <v>92</v>
      </c>
      <c r="N4060" s="11" t="s">
        <v>84</v>
      </c>
      <c r="O4060" s="11" t="s">
        <v>2274</v>
      </c>
      <c r="P4060">
        <v>0</v>
      </c>
      <c r="Q4060">
        <v>20</v>
      </c>
      <c r="R4060">
        <v>0</v>
      </c>
      <c r="S4060">
        <v>65</v>
      </c>
      <c r="T4060">
        <v>-65</v>
      </c>
    </row>
    <row r="4061" spans="1:20" x14ac:dyDescent="0.25">
      <c r="A4061" t="s">
        <v>75</v>
      </c>
      <c r="B4061" t="s">
        <v>116</v>
      </c>
      <c r="C4061" t="s">
        <v>19</v>
      </c>
      <c r="D4061" t="s">
        <v>117</v>
      </c>
      <c r="E4061" t="s">
        <v>118</v>
      </c>
      <c r="F4061">
        <v>97055</v>
      </c>
      <c r="G4061" t="s">
        <v>373</v>
      </c>
      <c r="H4061" t="s">
        <v>80</v>
      </c>
      <c r="I4061" t="s">
        <v>81</v>
      </c>
      <c r="J4061" t="s">
        <v>90</v>
      </c>
      <c r="K4061" t="s">
        <v>38</v>
      </c>
      <c r="L4061" t="s">
        <v>111</v>
      </c>
      <c r="M4061" t="s">
        <v>92</v>
      </c>
      <c r="N4061" s="11" t="s">
        <v>84</v>
      </c>
      <c r="O4061" s="11" t="s">
        <v>2274</v>
      </c>
      <c r="P4061">
        <v>0</v>
      </c>
      <c r="Q4061">
        <v>1</v>
      </c>
      <c r="R4061">
        <v>0</v>
      </c>
      <c r="S4061">
        <v>46.05</v>
      </c>
      <c r="T4061">
        <v>-46.05</v>
      </c>
    </row>
    <row r="4062" spans="1:20" x14ac:dyDescent="0.25">
      <c r="A4062" t="s">
        <v>75</v>
      </c>
      <c r="B4062" t="s">
        <v>399</v>
      </c>
      <c r="C4062" t="s">
        <v>28</v>
      </c>
      <c r="D4062" t="s">
        <v>400</v>
      </c>
      <c r="E4062" t="s">
        <v>295</v>
      </c>
      <c r="F4062">
        <v>84070</v>
      </c>
      <c r="G4062" t="s">
        <v>1383</v>
      </c>
      <c r="H4062" t="s">
        <v>737</v>
      </c>
      <c r="I4062" t="s">
        <v>81</v>
      </c>
      <c r="J4062" t="s">
        <v>90</v>
      </c>
      <c r="K4062" t="s">
        <v>40</v>
      </c>
      <c r="L4062" t="s">
        <v>211</v>
      </c>
      <c r="M4062" t="s">
        <v>92</v>
      </c>
      <c r="N4062" s="11" t="s">
        <v>84</v>
      </c>
      <c r="O4062" s="11" t="s">
        <v>2274</v>
      </c>
      <c r="P4062">
        <v>0</v>
      </c>
      <c r="Q4062">
        <v>6</v>
      </c>
      <c r="R4062">
        <v>0</v>
      </c>
      <c r="S4062">
        <v>9</v>
      </c>
      <c r="T4062">
        <v>-9</v>
      </c>
    </row>
    <row r="4063" spans="1:20" x14ac:dyDescent="0.25">
      <c r="A4063" t="s">
        <v>75</v>
      </c>
      <c r="B4063" t="s">
        <v>385</v>
      </c>
      <c r="C4063" t="s">
        <v>26</v>
      </c>
      <c r="D4063" t="s">
        <v>361</v>
      </c>
      <c r="E4063" t="s">
        <v>105</v>
      </c>
      <c r="F4063">
        <v>29601</v>
      </c>
      <c r="G4063" t="s">
        <v>679</v>
      </c>
      <c r="H4063" t="s">
        <v>80</v>
      </c>
      <c r="I4063" t="s">
        <v>281</v>
      </c>
      <c r="J4063" t="s">
        <v>90</v>
      </c>
      <c r="K4063" t="s">
        <v>42</v>
      </c>
      <c r="L4063" t="s">
        <v>91</v>
      </c>
      <c r="M4063" t="s">
        <v>92</v>
      </c>
      <c r="N4063" s="11" t="s">
        <v>84</v>
      </c>
      <c r="O4063" s="11" t="s">
        <v>2274</v>
      </c>
      <c r="P4063">
        <v>0</v>
      </c>
      <c r="Q4063">
        <v>6</v>
      </c>
      <c r="R4063">
        <v>0</v>
      </c>
      <c r="S4063">
        <v>15.3</v>
      </c>
      <c r="T4063">
        <v>-15.3</v>
      </c>
    </row>
    <row r="4064" spans="1:20" x14ac:dyDescent="0.25">
      <c r="A4064" t="s">
        <v>75</v>
      </c>
      <c r="B4064" t="s">
        <v>242</v>
      </c>
      <c r="C4064" t="s">
        <v>20</v>
      </c>
      <c r="D4064" t="s">
        <v>243</v>
      </c>
      <c r="E4064" t="s">
        <v>244</v>
      </c>
      <c r="F4064">
        <v>2122</v>
      </c>
      <c r="G4064" t="s">
        <v>1713</v>
      </c>
      <c r="H4064" t="s">
        <v>80</v>
      </c>
      <c r="I4064" t="s">
        <v>81</v>
      </c>
      <c r="J4064" t="s">
        <v>90</v>
      </c>
      <c r="K4064" t="s">
        <v>42</v>
      </c>
      <c r="L4064" t="s">
        <v>91</v>
      </c>
      <c r="M4064" t="s">
        <v>92</v>
      </c>
      <c r="N4064" s="11" t="s">
        <v>84</v>
      </c>
      <c r="O4064" s="11" t="s">
        <v>2274</v>
      </c>
      <c r="P4064">
        <v>0</v>
      </c>
      <c r="Q4064">
        <v>8</v>
      </c>
      <c r="R4064">
        <v>0</v>
      </c>
      <c r="S4064">
        <v>322.56</v>
      </c>
      <c r="T4064">
        <v>-322.56</v>
      </c>
    </row>
    <row r="4065" spans="1:20" x14ac:dyDescent="0.25">
      <c r="A4065" t="s">
        <v>75</v>
      </c>
      <c r="B4065" t="s">
        <v>655</v>
      </c>
      <c r="C4065" t="s">
        <v>19</v>
      </c>
      <c r="D4065" t="s">
        <v>195</v>
      </c>
      <c r="E4065" t="s">
        <v>147</v>
      </c>
      <c r="F4065">
        <v>85295</v>
      </c>
      <c r="G4065" t="s">
        <v>664</v>
      </c>
      <c r="H4065" t="s">
        <v>80</v>
      </c>
      <c r="I4065" t="s">
        <v>81</v>
      </c>
      <c r="J4065" t="s">
        <v>90</v>
      </c>
      <c r="K4065" t="s">
        <v>36</v>
      </c>
      <c r="L4065" t="s">
        <v>36</v>
      </c>
      <c r="M4065" t="s">
        <v>92</v>
      </c>
      <c r="N4065" s="11" t="s">
        <v>84</v>
      </c>
      <c r="O4065" s="11" t="s">
        <v>2274</v>
      </c>
      <c r="P4065">
        <v>0</v>
      </c>
      <c r="Q4065">
        <v>2</v>
      </c>
      <c r="R4065">
        <v>0</v>
      </c>
      <c r="S4065">
        <v>245.4</v>
      </c>
      <c r="T4065">
        <v>-245.4</v>
      </c>
    </row>
    <row r="4066" spans="1:20" x14ac:dyDescent="0.25">
      <c r="A4066" t="s">
        <v>75</v>
      </c>
      <c r="B4066" t="s">
        <v>1353</v>
      </c>
      <c r="C4066" t="s">
        <v>20</v>
      </c>
      <c r="D4066" t="s">
        <v>1354</v>
      </c>
      <c r="E4066" t="s">
        <v>186</v>
      </c>
      <c r="F4066">
        <v>14580</v>
      </c>
      <c r="G4066" t="s">
        <v>806</v>
      </c>
      <c r="H4066" t="s">
        <v>80</v>
      </c>
      <c r="I4066" t="s">
        <v>81</v>
      </c>
      <c r="J4066" t="s">
        <v>90</v>
      </c>
      <c r="K4066" t="s">
        <v>42</v>
      </c>
      <c r="L4066" t="s">
        <v>91</v>
      </c>
      <c r="M4066" t="s">
        <v>188</v>
      </c>
      <c r="N4066" s="11" t="s">
        <v>84</v>
      </c>
      <c r="O4066" s="11" t="s">
        <v>2274</v>
      </c>
      <c r="P4066">
        <v>0</v>
      </c>
      <c r="Q4066">
        <v>8</v>
      </c>
      <c r="R4066">
        <v>0</v>
      </c>
      <c r="S4066">
        <v>221.2</v>
      </c>
      <c r="T4066">
        <v>-221.2</v>
      </c>
    </row>
    <row r="4067" spans="1:20" x14ac:dyDescent="0.25">
      <c r="A4067" t="s">
        <v>75</v>
      </c>
      <c r="B4067" t="s">
        <v>558</v>
      </c>
      <c r="C4067" t="s">
        <v>30</v>
      </c>
      <c r="D4067" t="s">
        <v>146</v>
      </c>
      <c r="E4067" t="s">
        <v>147</v>
      </c>
      <c r="F4067">
        <v>85027</v>
      </c>
      <c r="G4067" t="s">
        <v>569</v>
      </c>
      <c r="H4067" t="s">
        <v>80</v>
      </c>
      <c r="I4067" t="s">
        <v>81</v>
      </c>
      <c r="J4067" t="s">
        <v>90</v>
      </c>
      <c r="K4067" t="s">
        <v>38</v>
      </c>
      <c r="L4067" t="s">
        <v>111</v>
      </c>
      <c r="M4067" t="s">
        <v>92</v>
      </c>
      <c r="N4067" s="11" t="s">
        <v>84</v>
      </c>
      <c r="O4067" s="11" t="s">
        <v>2274</v>
      </c>
      <c r="P4067">
        <v>0</v>
      </c>
      <c r="Q4067">
        <v>3</v>
      </c>
      <c r="R4067">
        <v>0</v>
      </c>
      <c r="S4067">
        <v>144.41999999999999</v>
      </c>
      <c r="T4067">
        <v>-144.41999999999999</v>
      </c>
    </row>
    <row r="4068" spans="1:20" x14ac:dyDescent="0.25">
      <c r="A4068" t="s">
        <v>75</v>
      </c>
      <c r="B4068" t="s">
        <v>125</v>
      </c>
      <c r="C4068" t="s">
        <v>29</v>
      </c>
      <c r="D4068" t="s">
        <v>126</v>
      </c>
      <c r="E4068" t="s">
        <v>100</v>
      </c>
      <c r="F4068">
        <v>46567</v>
      </c>
      <c r="G4068" t="s">
        <v>723</v>
      </c>
      <c r="H4068" t="s">
        <v>80</v>
      </c>
      <c r="I4068" t="s">
        <v>89</v>
      </c>
      <c r="J4068" t="s">
        <v>90</v>
      </c>
      <c r="K4068" t="s">
        <v>41</v>
      </c>
      <c r="L4068" t="s">
        <v>724</v>
      </c>
      <c r="M4068" t="s">
        <v>92</v>
      </c>
      <c r="N4068" s="11" t="s">
        <v>84</v>
      </c>
      <c r="O4068" s="11" t="s">
        <v>2274</v>
      </c>
      <c r="P4068">
        <v>0</v>
      </c>
      <c r="Q4068">
        <v>8</v>
      </c>
      <c r="R4068">
        <v>0</v>
      </c>
      <c r="S4068">
        <v>300.64</v>
      </c>
      <c r="T4068">
        <v>-300.64</v>
      </c>
    </row>
    <row r="4069" spans="1:20" x14ac:dyDescent="0.25">
      <c r="A4069" t="s">
        <v>75</v>
      </c>
      <c r="B4069" t="s">
        <v>913</v>
      </c>
      <c r="C4069" t="s">
        <v>18</v>
      </c>
      <c r="D4069" t="s">
        <v>914</v>
      </c>
      <c r="E4069" t="s">
        <v>191</v>
      </c>
      <c r="F4069">
        <v>77354</v>
      </c>
      <c r="G4069" t="s">
        <v>1239</v>
      </c>
      <c r="H4069" t="s">
        <v>80</v>
      </c>
      <c r="I4069" t="s">
        <v>281</v>
      </c>
      <c r="J4069" t="s">
        <v>82</v>
      </c>
      <c r="K4069" t="s">
        <v>42</v>
      </c>
      <c r="L4069" t="s">
        <v>91</v>
      </c>
      <c r="M4069" t="s">
        <v>83</v>
      </c>
      <c r="N4069" s="11" t="s">
        <v>84</v>
      </c>
      <c r="O4069" s="11" t="s">
        <v>2274</v>
      </c>
      <c r="P4069">
        <v>-48</v>
      </c>
      <c r="Q4069">
        <v>0</v>
      </c>
      <c r="R4069">
        <v>470.4</v>
      </c>
      <c r="S4069">
        <v>0</v>
      </c>
      <c r="T4069">
        <v>470.4</v>
      </c>
    </row>
    <row r="4070" spans="1:20" x14ac:dyDescent="0.25">
      <c r="A4070" t="s">
        <v>75</v>
      </c>
      <c r="B4070" t="s">
        <v>1362</v>
      </c>
      <c r="C4070" t="s">
        <v>25</v>
      </c>
      <c r="D4070" t="s">
        <v>1363</v>
      </c>
      <c r="E4070" t="s">
        <v>186</v>
      </c>
      <c r="F4070">
        <v>11771</v>
      </c>
      <c r="G4070" t="s">
        <v>119</v>
      </c>
      <c r="H4070" t="s">
        <v>80</v>
      </c>
      <c r="I4070" t="s">
        <v>81</v>
      </c>
      <c r="J4070" t="s">
        <v>82</v>
      </c>
      <c r="K4070" t="s">
        <v>38</v>
      </c>
      <c r="L4070" t="s">
        <v>111</v>
      </c>
      <c r="M4070" t="s">
        <v>83</v>
      </c>
      <c r="N4070" s="11" t="s">
        <v>84</v>
      </c>
      <c r="O4070" s="11" t="s">
        <v>2274</v>
      </c>
      <c r="P4070">
        <v>-1</v>
      </c>
      <c r="Q4070">
        <v>0</v>
      </c>
      <c r="R4070">
        <v>126.7</v>
      </c>
      <c r="S4070">
        <v>0</v>
      </c>
      <c r="T4070">
        <v>126.7</v>
      </c>
    </row>
    <row r="4071" spans="1:20" x14ac:dyDescent="0.25">
      <c r="A4071" t="s">
        <v>75</v>
      </c>
      <c r="B4071" t="s">
        <v>485</v>
      </c>
      <c r="C4071" t="s">
        <v>27</v>
      </c>
      <c r="D4071" t="s">
        <v>486</v>
      </c>
      <c r="E4071" t="s">
        <v>114</v>
      </c>
      <c r="F4071">
        <v>32119</v>
      </c>
      <c r="G4071" t="s">
        <v>392</v>
      </c>
      <c r="H4071" t="s">
        <v>80</v>
      </c>
      <c r="I4071" t="s">
        <v>281</v>
      </c>
      <c r="J4071" t="s">
        <v>82</v>
      </c>
      <c r="K4071" t="s">
        <v>42</v>
      </c>
      <c r="L4071" t="s">
        <v>91</v>
      </c>
      <c r="M4071" t="s">
        <v>83</v>
      </c>
      <c r="N4071" s="11" t="s">
        <v>84</v>
      </c>
      <c r="O4071" s="11" t="s">
        <v>2274</v>
      </c>
      <c r="P4071">
        <v>-20</v>
      </c>
      <c r="Q4071">
        <v>0</v>
      </c>
      <c r="R4071">
        <v>165</v>
      </c>
      <c r="S4071">
        <v>0</v>
      </c>
      <c r="T4071">
        <v>165</v>
      </c>
    </row>
    <row r="4072" spans="1:20" x14ac:dyDescent="0.25">
      <c r="A4072" t="s">
        <v>75</v>
      </c>
      <c r="B4072" t="s">
        <v>1317</v>
      </c>
      <c r="C4072" t="s">
        <v>27</v>
      </c>
      <c r="D4072" t="s">
        <v>1318</v>
      </c>
      <c r="E4072" t="s">
        <v>114</v>
      </c>
      <c r="F4072">
        <v>34997</v>
      </c>
      <c r="G4072" t="s">
        <v>263</v>
      </c>
      <c r="H4072" t="s">
        <v>80</v>
      </c>
      <c r="I4072" t="s">
        <v>81</v>
      </c>
      <c r="J4072" t="s">
        <v>90</v>
      </c>
      <c r="K4072" t="s">
        <v>53</v>
      </c>
      <c r="L4072" t="s">
        <v>165</v>
      </c>
      <c r="M4072" t="s">
        <v>92</v>
      </c>
      <c r="N4072" s="11" t="s">
        <v>84</v>
      </c>
      <c r="O4072" s="11" t="s">
        <v>2274</v>
      </c>
      <c r="P4072">
        <v>0</v>
      </c>
      <c r="Q4072">
        <v>8</v>
      </c>
      <c r="R4072">
        <v>0</v>
      </c>
      <c r="S4072">
        <v>1140.4000000000001</v>
      </c>
      <c r="T4072">
        <v>-1140.4000000000001</v>
      </c>
    </row>
    <row r="4073" spans="1:20" x14ac:dyDescent="0.25">
      <c r="A4073" t="s">
        <v>75</v>
      </c>
      <c r="B4073" t="s">
        <v>167</v>
      </c>
      <c r="C4073" t="s">
        <v>28</v>
      </c>
      <c r="D4073" t="s">
        <v>168</v>
      </c>
      <c r="E4073" t="s">
        <v>95</v>
      </c>
      <c r="F4073">
        <v>80550</v>
      </c>
      <c r="G4073" t="s">
        <v>752</v>
      </c>
      <c r="H4073" t="s">
        <v>80</v>
      </c>
      <c r="I4073" t="s">
        <v>281</v>
      </c>
      <c r="J4073" t="s">
        <v>90</v>
      </c>
      <c r="K4073" t="s">
        <v>42</v>
      </c>
      <c r="L4073" t="s">
        <v>91</v>
      </c>
      <c r="M4073" t="s">
        <v>188</v>
      </c>
      <c r="N4073" s="11" t="s">
        <v>84</v>
      </c>
      <c r="O4073" s="11" t="s">
        <v>2274</v>
      </c>
      <c r="P4073">
        <v>0</v>
      </c>
      <c r="Q4073">
        <v>1</v>
      </c>
      <c r="R4073">
        <v>0</v>
      </c>
      <c r="S4073">
        <v>13.72</v>
      </c>
      <c r="T4073">
        <v>-13.72</v>
      </c>
    </row>
    <row r="4074" spans="1:20" x14ac:dyDescent="0.25">
      <c r="A4074" t="s">
        <v>75</v>
      </c>
      <c r="B4074" t="s">
        <v>778</v>
      </c>
      <c r="C4074" t="s">
        <v>25</v>
      </c>
      <c r="D4074" t="s">
        <v>779</v>
      </c>
      <c r="E4074" t="s">
        <v>262</v>
      </c>
      <c r="F4074">
        <v>7712</v>
      </c>
      <c r="G4074" t="s">
        <v>974</v>
      </c>
      <c r="H4074" t="s">
        <v>80</v>
      </c>
      <c r="I4074" t="s">
        <v>81</v>
      </c>
      <c r="J4074" t="s">
        <v>90</v>
      </c>
      <c r="K4074" t="s">
        <v>53</v>
      </c>
      <c r="L4074" t="s">
        <v>165</v>
      </c>
      <c r="M4074" t="s">
        <v>92</v>
      </c>
      <c r="N4074" s="11" t="s">
        <v>84</v>
      </c>
      <c r="O4074" s="11" t="s">
        <v>2274</v>
      </c>
      <c r="P4074">
        <v>0</v>
      </c>
      <c r="Q4074">
        <v>1</v>
      </c>
      <c r="R4074">
        <v>0</v>
      </c>
      <c r="S4074">
        <v>591.35</v>
      </c>
      <c r="T4074">
        <v>-591.35</v>
      </c>
    </row>
    <row r="4075" spans="1:20" x14ac:dyDescent="0.25">
      <c r="A4075" t="s">
        <v>75</v>
      </c>
      <c r="B4075" t="s">
        <v>1601</v>
      </c>
      <c r="C4075" t="s">
        <v>28</v>
      </c>
      <c r="D4075" t="s">
        <v>1602</v>
      </c>
      <c r="E4075" t="s">
        <v>95</v>
      </c>
      <c r="F4075">
        <v>80547</v>
      </c>
      <c r="G4075" t="s">
        <v>902</v>
      </c>
      <c r="H4075" t="s">
        <v>80</v>
      </c>
      <c r="I4075" t="s">
        <v>81</v>
      </c>
      <c r="J4075" t="s">
        <v>365</v>
      </c>
      <c r="K4075" t="s">
        <v>39</v>
      </c>
      <c r="L4075" t="s">
        <v>39</v>
      </c>
      <c r="M4075" t="s">
        <v>188</v>
      </c>
      <c r="N4075" s="11" t="s">
        <v>84</v>
      </c>
      <c r="O4075" s="11" t="s">
        <v>2274</v>
      </c>
      <c r="P4075">
        <v>-1</v>
      </c>
      <c r="Q4075">
        <v>0</v>
      </c>
      <c r="R4075">
        <v>250</v>
      </c>
      <c r="S4075">
        <v>0</v>
      </c>
      <c r="T4075">
        <v>250</v>
      </c>
    </row>
    <row r="4076" spans="1:20" x14ac:dyDescent="0.25">
      <c r="A4076" t="s">
        <v>75</v>
      </c>
      <c r="B4076" t="s">
        <v>171</v>
      </c>
      <c r="C4076" t="s">
        <v>19</v>
      </c>
      <c r="D4076" t="s">
        <v>172</v>
      </c>
      <c r="E4076" t="s">
        <v>147</v>
      </c>
      <c r="F4076">
        <v>85260</v>
      </c>
      <c r="G4076" t="s">
        <v>1938</v>
      </c>
      <c r="H4076" t="s">
        <v>688</v>
      </c>
      <c r="I4076" t="s">
        <v>81</v>
      </c>
      <c r="J4076" t="s">
        <v>90</v>
      </c>
      <c r="K4076" t="s">
        <v>37</v>
      </c>
      <c r="L4076" t="s">
        <v>689</v>
      </c>
      <c r="M4076" t="s">
        <v>92</v>
      </c>
      <c r="N4076" s="11" t="s">
        <v>84</v>
      </c>
      <c r="O4076" s="11" t="s">
        <v>2274</v>
      </c>
      <c r="P4076">
        <v>-2</v>
      </c>
      <c r="Q4076">
        <v>0</v>
      </c>
      <c r="R4076">
        <v>132</v>
      </c>
      <c r="S4076">
        <v>0</v>
      </c>
      <c r="T4076">
        <v>132</v>
      </c>
    </row>
    <row r="4077" spans="1:20" x14ac:dyDescent="0.25">
      <c r="A4077" t="s">
        <v>75</v>
      </c>
      <c r="B4077" t="s">
        <v>150</v>
      </c>
      <c r="C4077" t="s">
        <v>29</v>
      </c>
      <c r="D4077" t="s">
        <v>151</v>
      </c>
      <c r="E4077" t="s">
        <v>87</v>
      </c>
      <c r="F4077">
        <v>44060</v>
      </c>
      <c r="G4077" t="s">
        <v>1166</v>
      </c>
      <c r="H4077" t="s">
        <v>80</v>
      </c>
      <c r="I4077" t="s">
        <v>281</v>
      </c>
      <c r="J4077" t="s">
        <v>82</v>
      </c>
      <c r="K4077" t="s">
        <v>42</v>
      </c>
      <c r="L4077" t="s">
        <v>91</v>
      </c>
      <c r="M4077" t="s">
        <v>83</v>
      </c>
      <c r="N4077" s="11" t="s">
        <v>84</v>
      </c>
      <c r="O4077" s="11" t="s">
        <v>2274</v>
      </c>
      <c r="P4077">
        <v>-1</v>
      </c>
      <c r="Q4077">
        <v>0</v>
      </c>
      <c r="R4077">
        <v>10.4</v>
      </c>
      <c r="S4077">
        <v>0</v>
      </c>
      <c r="T4077">
        <v>10.4</v>
      </c>
    </row>
    <row r="4078" spans="1:20" x14ac:dyDescent="0.25">
      <c r="A4078" t="s">
        <v>75</v>
      </c>
      <c r="B4078" t="s">
        <v>1071</v>
      </c>
      <c r="C4078" t="s">
        <v>19</v>
      </c>
      <c r="D4078" t="s">
        <v>1072</v>
      </c>
      <c r="E4078" t="s">
        <v>147</v>
      </c>
      <c r="F4078">
        <v>85705</v>
      </c>
      <c r="G4078" t="s">
        <v>238</v>
      </c>
      <c r="H4078" t="s">
        <v>80</v>
      </c>
      <c r="I4078" t="s">
        <v>81</v>
      </c>
      <c r="J4078" t="s">
        <v>82</v>
      </c>
      <c r="K4078" t="s">
        <v>38</v>
      </c>
      <c r="L4078" t="s">
        <v>111</v>
      </c>
      <c r="M4078" t="s">
        <v>83</v>
      </c>
      <c r="N4078" s="11" t="s">
        <v>84</v>
      </c>
      <c r="O4078" s="11" t="s">
        <v>2274</v>
      </c>
      <c r="P4078">
        <v>8</v>
      </c>
      <c r="Q4078">
        <v>0</v>
      </c>
      <c r="R4078">
        <v>405.2</v>
      </c>
      <c r="S4078">
        <v>0</v>
      </c>
      <c r="T4078">
        <v>405.2</v>
      </c>
    </row>
    <row r="4079" spans="1:20" x14ac:dyDescent="0.25">
      <c r="A4079" t="s">
        <v>75</v>
      </c>
      <c r="B4079" t="s">
        <v>780</v>
      </c>
      <c r="C4079" t="s">
        <v>20</v>
      </c>
      <c r="D4079" t="s">
        <v>781</v>
      </c>
      <c r="E4079" t="s">
        <v>186</v>
      </c>
      <c r="F4079">
        <v>12203</v>
      </c>
      <c r="G4079" t="s">
        <v>402</v>
      </c>
      <c r="H4079" t="s">
        <v>80</v>
      </c>
      <c r="I4079" t="s">
        <v>81</v>
      </c>
      <c r="J4079" t="s">
        <v>365</v>
      </c>
      <c r="K4079" t="s">
        <v>39</v>
      </c>
      <c r="L4079" t="s">
        <v>39</v>
      </c>
      <c r="M4079" t="s">
        <v>92</v>
      </c>
      <c r="N4079" s="11" t="s">
        <v>84</v>
      </c>
      <c r="O4079" s="11" t="s">
        <v>2274</v>
      </c>
      <c r="P4079">
        <v>0</v>
      </c>
      <c r="Q4079">
        <v>1</v>
      </c>
      <c r="R4079">
        <v>0</v>
      </c>
      <c r="S4079">
        <v>295</v>
      </c>
      <c r="T4079">
        <v>-295</v>
      </c>
    </row>
    <row r="4080" spans="1:20" x14ac:dyDescent="0.25">
      <c r="A4080" t="s">
        <v>75</v>
      </c>
      <c r="B4080" t="s">
        <v>984</v>
      </c>
      <c r="C4080" t="s">
        <v>23</v>
      </c>
      <c r="D4080" t="s">
        <v>985</v>
      </c>
      <c r="E4080" t="s">
        <v>837</v>
      </c>
      <c r="F4080">
        <v>83703</v>
      </c>
      <c r="G4080" t="s">
        <v>1162</v>
      </c>
      <c r="H4080" t="s">
        <v>80</v>
      </c>
      <c r="I4080" t="s">
        <v>81</v>
      </c>
      <c r="J4080" t="s">
        <v>82</v>
      </c>
      <c r="K4080" t="s">
        <v>53</v>
      </c>
      <c r="L4080" t="s">
        <v>767</v>
      </c>
      <c r="M4080" t="s">
        <v>83</v>
      </c>
      <c r="N4080" s="11" t="s">
        <v>84</v>
      </c>
      <c r="O4080" s="11" t="s">
        <v>2274</v>
      </c>
      <c r="P4080">
        <v>-8</v>
      </c>
      <c r="Q4080">
        <v>0</v>
      </c>
      <c r="R4080">
        <v>1628.8</v>
      </c>
      <c r="S4080">
        <v>0</v>
      </c>
      <c r="T4080">
        <v>1628.8</v>
      </c>
    </row>
    <row r="4081" spans="1:20" x14ac:dyDescent="0.25">
      <c r="A4081" t="s">
        <v>75</v>
      </c>
      <c r="B4081" t="s">
        <v>665</v>
      </c>
      <c r="C4081" t="s">
        <v>21</v>
      </c>
      <c r="D4081" t="s">
        <v>666</v>
      </c>
      <c r="E4081" t="s">
        <v>235</v>
      </c>
      <c r="F4081">
        <v>63144</v>
      </c>
      <c r="G4081" t="s">
        <v>802</v>
      </c>
      <c r="H4081" t="s">
        <v>80</v>
      </c>
      <c r="I4081" t="s">
        <v>81</v>
      </c>
      <c r="J4081" t="s">
        <v>82</v>
      </c>
      <c r="K4081" t="s">
        <v>53</v>
      </c>
      <c r="L4081" t="s">
        <v>193</v>
      </c>
      <c r="M4081" t="s">
        <v>83</v>
      </c>
      <c r="N4081" s="11" t="s">
        <v>84</v>
      </c>
      <c r="O4081" s="11" t="s">
        <v>2274</v>
      </c>
      <c r="P4081">
        <v>-3</v>
      </c>
      <c r="Q4081">
        <v>0</v>
      </c>
      <c r="R4081">
        <v>503.88</v>
      </c>
      <c r="S4081">
        <v>0</v>
      </c>
      <c r="T4081">
        <v>503.88</v>
      </c>
    </row>
    <row r="4082" spans="1:20" x14ac:dyDescent="0.25">
      <c r="A4082" t="s">
        <v>75</v>
      </c>
      <c r="B4082" t="s">
        <v>1360</v>
      </c>
      <c r="C4082" t="s">
        <v>27</v>
      </c>
      <c r="D4082" t="s">
        <v>1361</v>
      </c>
      <c r="E4082" t="s">
        <v>114</v>
      </c>
      <c r="F4082">
        <v>34292</v>
      </c>
      <c r="G4082" t="s">
        <v>1022</v>
      </c>
      <c r="H4082" t="s">
        <v>80</v>
      </c>
      <c r="I4082" t="s">
        <v>81</v>
      </c>
      <c r="J4082" t="s">
        <v>90</v>
      </c>
      <c r="K4082" t="s">
        <v>42</v>
      </c>
      <c r="L4082" t="s">
        <v>91</v>
      </c>
      <c r="M4082" t="s">
        <v>92</v>
      </c>
      <c r="N4082" s="11" t="s">
        <v>84</v>
      </c>
      <c r="O4082" s="11" t="s">
        <v>2274</v>
      </c>
      <c r="P4082">
        <v>0</v>
      </c>
      <c r="Q4082">
        <v>2</v>
      </c>
      <c r="R4082">
        <v>0</v>
      </c>
      <c r="S4082">
        <v>6.5</v>
      </c>
      <c r="T4082">
        <v>-6.5</v>
      </c>
    </row>
    <row r="4083" spans="1:20" x14ac:dyDescent="0.25">
      <c r="A4083" t="s">
        <v>75</v>
      </c>
      <c r="B4083" t="s">
        <v>372</v>
      </c>
      <c r="C4083" t="s">
        <v>19</v>
      </c>
      <c r="D4083" t="s">
        <v>172</v>
      </c>
      <c r="E4083" t="s">
        <v>147</v>
      </c>
      <c r="F4083">
        <v>85255</v>
      </c>
      <c r="G4083" t="s">
        <v>263</v>
      </c>
      <c r="H4083" t="s">
        <v>80</v>
      </c>
      <c r="I4083" t="s">
        <v>81</v>
      </c>
      <c r="J4083" t="s">
        <v>90</v>
      </c>
      <c r="K4083" t="s">
        <v>53</v>
      </c>
      <c r="L4083" t="s">
        <v>165</v>
      </c>
      <c r="M4083" t="s">
        <v>92</v>
      </c>
      <c r="N4083" s="11" t="s">
        <v>84</v>
      </c>
      <c r="O4083" s="11" t="s">
        <v>2274</v>
      </c>
      <c r="P4083">
        <v>0</v>
      </c>
      <c r="Q4083">
        <v>7</v>
      </c>
      <c r="R4083">
        <v>0</v>
      </c>
      <c r="S4083">
        <v>997.85</v>
      </c>
      <c r="T4083">
        <v>-997.85</v>
      </c>
    </row>
    <row r="4084" spans="1:20" x14ac:dyDescent="0.25">
      <c r="A4084" t="s">
        <v>75</v>
      </c>
      <c r="B4084" t="s">
        <v>380</v>
      </c>
      <c r="C4084" t="s">
        <v>18</v>
      </c>
      <c r="D4084" t="s">
        <v>381</v>
      </c>
      <c r="E4084" t="s">
        <v>191</v>
      </c>
      <c r="F4084">
        <v>75071</v>
      </c>
      <c r="G4084" t="s">
        <v>1939</v>
      </c>
      <c r="H4084" t="s">
        <v>80</v>
      </c>
      <c r="I4084" t="s">
        <v>81</v>
      </c>
      <c r="J4084" t="s">
        <v>82</v>
      </c>
      <c r="K4084" t="s">
        <v>53</v>
      </c>
      <c r="L4084" t="s">
        <v>248</v>
      </c>
      <c r="M4084" t="s">
        <v>83</v>
      </c>
      <c r="N4084" s="11" t="s">
        <v>84</v>
      </c>
      <c r="O4084" s="11" t="s">
        <v>2274</v>
      </c>
      <c r="P4084">
        <v>-5</v>
      </c>
      <c r="Q4084">
        <v>0</v>
      </c>
      <c r="R4084">
        <v>40.75</v>
      </c>
      <c r="S4084">
        <v>0</v>
      </c>
      <c r="T4084">
        <v>40.75</v>
      </c>
    </row>
    <row r="4085" spans="1:20" x14ac:dyDescent="0.25">
      <c r="A4085" t="s">
        <v>75</v>
      </c>
      <c r="B4085" t="s">
        <v>2131</v>
      </c>
      <c r="C4085" t="s">
        <v>27</v>
      </c>
      <c r="D4085" t="s">
        <v>495</v>
      </c>
      <c r="E4085" t="s">
        <v>114</v>
      </c>
      <c r="F4085" t="s">
        <v>2132</v>
      </c>
      <c r="G4085" t="s">
        <v>2201</v>
      </c>
      <c r="H4085" t="s">
        <v>80</v>
      </c>
      <c r="I4085" t="s">
        <v>81</v>
      </c>
      <c r="J4085" t="s">
        <v>82</v>
      </c>
      <c r="K4085" t="s">
        <v>53</v>
      </c>
      <c r="L4085" t="s">
        <v>193</v>
      </c>
      <c r="M4085" t="s">
        <v>83</v>
      </c>
      <c r="N4085" s="11" t="s">
        <v>84</v>
      </c>
      <c r="O4085" s="11" t="s">
        <v>2274</v>
      </c>
      <c r="P4085">
        <v>2</v>
      </c>
      <c r="Q4085">
        <v>0</v>
      </c>
      <c r="R4085">
        <v>10.199999999999999</v>
      </c>
      <c r="S4085">
        <v>0</v>
      </c>
      <c r="T4085">
        <v>10.199999999999999</v>
      </c>
    </row>
    <row r="4086" spans="1:20" x14ac:dyDescent="0.25">
      <c r="A4086" t="s">
        <v>75</v>
      </c>
      <c r="B4086" t="s">
        <v>182</v>
      </c>
      <c r="C4086" t="s">
        <v>26</v>
      </c>
      <c r="D4086" t="s">
        <v>179</v>
      </c>
      <c r="E4086" t="s">
        <v>180</v>
      </c>
      <c r="F4086">
        <v>30189</v>
      </c>
      <c r="G4086" t="s">
        <v>1798</v>
      </c>
      <c r="H4086" t="s">
        <v>80</v>
      </c>
      <c r="I4086" t="s">
        <v>281</v>
      </c>
      <c r="J4086" t="s">
        <v>82</v>
      </c>
      <c r="K4086" t="s">
        <v>53</v>
      </c>
      <c r="L4086" t="s">
        <v>928</v>
      </c>
      <c r="M4086" t="s">
        <v>83</v>
      </c>
      <c r="N4086" s="11" t="s">
        <v>84</v>
      </c>
      <c r="O4086" s="11" t="s">
        <v>2274</v>
      </c>
      <c r="P4086">
        <v>-4</v>
      </c>
      <c r="Q4086">
        <v>0</v>
      </c>
      <c r="R4086">
        <v>140.16</v>
      </c>
      <c r="S4086">
        <v>0</v>
      </c>
      <c r="T4086">
        <v>140.16</v>
      </c>
    </row>
    <row r="4087" spans="1:20" x14ac:dyDescent="0.25">
      <c r="A4087" t="s">
        <v>75</v>
      </c>
      <c r="B4087" t="s">
        <v>879</v>
      </c>
      <c r="C4087" t="s">
        <v>27</v>
      </c>
      <c r="D4087" t="s">
        <v>880</v>
      </c>
      <c r="E4087" t="s">
        <v>114</v>
      </c>
      <c r="F4087">
        <v>34219</v>
      </c>
      <c r="G4087" t="s">
        <v>697</v>
      </c>
      <c r="H4087" t="s">
        <v>80</v>
      </c>
      <c r="I4087" t="s">
        <v>281</v>
      </c>
      <c r="J4087" t="s">
        <v>82</v>
      </c>
      <c r="K4087" t="s">
        <v>42</v>
      </c>
      <c r="L4087" t="s">
        <v>91</v>
      </c>
      <c r="M4087" t="s">
        <v>83</v>
      </c>
      <c r="N4087" s="11" t="s">
        <v>84</v>
      </c>
      <c r="O4087" s="11" t="s">
        <v>2274</v>
      </c>
      <c r="P4087">
        <v>-77</v>
      </c>
      <c r="Q4087">
        <v>0</v>
      </c>
      <c r="R4087">
        <v>712.25</v>
      </c>
      <c r="S4087">
        <v>0</v>
      </c>
      <c r="T4087">
        <v>712.25</v>
      </c>
    </row>
    <row r="4088" spans="1:20" x14ac:dyDescent="0.25">
      <c r="A4088" t="s">
        <v>75</v>
      </c>
      <c r="B4088" t="s">
        <v>1375</v>
      </c>
      <c r="C4088" t="s">
        <v>19</v>
      </c>
      <c r="D4088" t="s">
        <v>1376</v>
      </c>
      <c r="E4088" t="s">
        <v>147</v>
      </c>
      <c r="F4088">
        <v>85140</v>
      </c>
      <c r="G4088" t="s">
        <v>377</v>
      </c>
      <c r="H4088" t="s">
        <v>80</v>
      </c>
      <c r="I4088" t="s">
        <v>81</v>
      </c>
      <c r="J4088" t="s">
        <v>90</v>
      </c>
      <c r="K4088" t="s">
        <v>53</v>
      </c>
      <c r="L4088" t="s">
        <v>193</v>
      </c>
      <c r="M4088" t="s">
        <v>92</v>
      </c>
      <c r="N4088" s="11" t="s">
        <v>84</v>
      </c>
      <c r="O4088" s="11" t="s">
        <v>2274</v>
      </c>
      <c r="P4088">
        <v>0</v>
      </c>
      <c r="Q4088">
        <v>3</v>
      </c>
      <c r="R4088">
        <v>0</v>
      </c>
      <c r="S4088">
        <v>441.15</v>
      </c>
      <c r="T4088">
        <v>-441.15</v>
      </c>
    </row>
    <row r="4089" spans="1:20" x14ac:dyDescent="0.25">
      <c r="A4089" t="s">
        <v>75</v>
      </c>
      <c r="B4089" t="s">
        <v>206</v>
      </c>
      <c r="C4089" t="s">
        <v>21</v>
      </c>
      <c r="D4089" t="s">
        <v>207</v>
      </c>
      <c r="E4089" t="s">
        <v>208</v>
      </c>
      <c r="F4089">
        <v>68022</v>
      </c>
      <c r="G4089" t="s">
        <v>1552</v>
      </c>
      <c r="H4089" t="s">
        <v>461</v>
      </c>
      <c r="I4089" t="s">
        <v>81</v>
      </c>
      <c r="J4089" t="s">
        <v>90</v>
      </c>
      <c r="K4089" t="s">
        <v>40</v>
      </c>
      <c r="L4089" t="s">
        <v>211</v>
      </c>
      <c r="M4089" t="s">
        <v>92</v>
      </c>
      <c r="N4089" s="11" t="s">
        <v>84</v>
      </c>
      <c r="O4089" s="11" t="s">
        <v>2274</v>
      </c>
      <c r="P4089">
        <v>0</v>
      </c>
      <c r="Q4089">
        <v>8</v>
      </c>
      <c r="R4089">
        <v>0</v>
      </c>
      <c r="S4089">
        <v>82.8</v>
      </c>
      <c r="T4089">
        <v>-82.8</v>
      </c>
    </row>
    <row r="4090" spans="1:20" x14ac:dyDescent="0.25">
      <c r="A4090" t="s">
        <v>75</v>
      </c>
      <c r="B4090" t="s">
        <v>561</v>
      </c>
      <c r="C4090" t="s">
        <v>19</v>
      </c>
      <c r="D4090" t="s">
        <v>562</v>
      </c>
      <c r="E4090" t="s">
        <v>147</v>
      </c>
      <c r="F4090">
        <v>85255</v>
      </c>
      <c r="G4090" t="s">
        <v>271</v>
      </c>
      <c r="H4090" t="s">
        <v>80</v>
      </c>
      <c r="I4090" t="s">
        <v>81</v>
      </c>
      <c r="J4090" t="s">
        <v>90</v>
      </c>
      <c r="K4090" t="s">
        <v>38</v>
      </c>
      <c r="L4090" t="s">
        <v>129</v>
      </c>
      <c r="M4090" t="s">
        <v>92</v>
      </c>
      <c r="N4090" s="11" t="s">
        <v>84</v>
      </c>
      <c r="O4090" s="11" t="s">
        <v>2274</v>
      </c>
      <c r="P4090">
        <v>0</v>
      </c>
      <c r="Q4090">
        <v>1</v>
      </c>
      <c r="R4090">
        <v>0</v>
      </c>
      <c r="S4090">
        <v>226.55</v>
      </c>
      <c r="T4090">
        <v>-226.55</v>
      </c>
    </row>
    <row r="4091" spans="1:20" x14ac:dyDescent="0.25">
      <c r="A4091" t="s">
        <v>75</v>
      </c>
      <c r="B4091" t="s">
        <v>869</v>
      </c>
      <c r="C4091" t="s">
        <v>23</v>
      </c>
      <c r="D4091" t="s">
        <v>870</v>
      </c>
      <c r="E4091" t="s">
        <v>176</v>
      </c>
      <c r="F4091">
        <v>98685</v>
      </c>
      <c r="G4091" t="s">
        <v>1046</v>
      </c>
      <c r="H4091" t="s">
        <v>80</v>
      </c>
      <c r="I4091" t="s">
        <v>81</v>
      </c>
      <c r="J4091" t="s">
        <v>82</v>
      </c>
      <c r="K4091" t="s">
        <v>53</v>
      </c>
      <c r="L4091" t="s">
        <v>248</v>
      </c>
      <c r="M4091" t="s">
        <v>83</v>
      </c>
      <c r="N4091" s="11" t="s">
        <v>84</v>
      </c>
      <c r="O4091" s="11" t="s">
        <v>2274</v>
      </c>
      <c r="P4091">
        <v>-5</v>
      </c>
      <c r="Q4091">
        <v>0</v>
      </c>
      <c r="R4091">
        <v>142.75</v>
      </c>
      <c r="S4091">
        <v>0</v>
      </c>
      <c r="T4091">
        <v>142.75</v>
      </c>
    </row>
    <row r="4092" spans="1:20" x14ac:dyDescent="0.25">
      <c r="A4092" t="s">
        <v>75</v>
      </c>
      <c r="B4092" t="s">
        <v>588</v>
      </c>
      <c r="C4092" t="s">
        <v>21</v>
      </c>
      <c r="D4092" t="s">
        <v>589</v>
      </c>
      <c r="E4092" t="s">
        <v>159</v>
      </c>
      <c r="F4092">
        <v>66227</v>
      </c>
      <c r="G4092" t="s">
        <v>679</v>
      </c>
      <c r="H4092" t="s">
        <v>80</v>
      </c>
      <c r="I4092" t="s">
        <v>281</v>
      </c>
      <c r="J4092" t="s">
        <v>90</v>
      </c>
      <c r="K4092" t="s">
        <v>42</v>
      </c>
      <c r="L4092" t="s">
        <v>91</v>
      </c>
      <c r="M4092" t="s">
        <v>92</v>
      </c>
      <c r="N4092" s="11" t="s">
        <v>84</v>
      </c>
      <c r="O4092" s="11" t="s">
        <v>2274</v>
      </c>
      <c r="P4092">
        <v>0</v>
      </c>
      <c r="Q4092">
        <v>2</v>
      </c>
      <c r="R4092">
        <v>0</v>
      </c>
      <c r="S4092">
        <v>4.5999999999999996</v>
      </c>
      <c r="T4092">
        <v>-4.5999999999999996</v>
      </c>
    </row>
    <row r="4093" spans="1:20" x14ac:dyDescent="0.25">
      <c r="A4093" t="s">
        <v>75</v>
      </c>
      <c r="B4093" t="s">
        <v>316</v>
      </c>
      <c r="C4093" t="s">
        <v>27</v>
      </c>
      <c r="D4093" t="s">
        <v>237</v>
      </c>
      <c r="E4093" t="s">
        <v>114</v>
      </c>
      <c r="F4093">
        <v>34240</v>
      </c>
      <c r="G4093" t="s">
        <v>348</v>
      </c>
      <c r="H4093" t="s">
        <v>80</v>
      </c>
      <c r="I4093" t="s">
        <v>81</v>
      </c>
      <c r="J4093" t="s">
        <v>90</v>
      </c>
      <c r="K4093" t="s">
        <v>53</v>
      </c>
      <c r="L4093" t="s">
        <v>193</v>
      </c>
      <c r="M4093" t="s">
        <v>92</v>
      </c>
      <c r="N4093" s="11" t="s">
        <v>84</v>
      </c>
      <c r="O4093" s="11" t="s">
        <v>2274</v>
      </c>
      <c r="P4093">
        <v>0</v>
      </c>
      <c r="Q4093">
        <v>26</v>
      </c>
      <c r="R4093">
        <v>0</v>
      </c>
      <c r="S4093">
        <v>4015.7</v>
      </c>
      <c r="T4093">
        <v>-4015.7</v>
      </c>
    </row>
    <row r="4094" spans="1:20" x14ac:dyDescent="0.25">
      <c r="A4094" t="s">
        <v>75</v>
      </c>
      <c r="B4094" t="s">
        <v>150</v>
      </c>
      <c r="C4094" t="s">
        <v>29</v>
      </c>
      <c r="D4094" t="s">
        <v>151</v>
      </c>
      <c r="E4094" t="s">
        <v>87</v>
      </c>
      <c r="F4094">
        <v>44060</v>
      </c>
      <c r="G4094" t="s">
        <v>232</v>
      </c>
      <c r="H4094" t="s">
        <v>80</v>
      </c>
      <c r="I4094" t="s">
        <v>281</v>
      </c>
      <c r="J4094" t="s">
        <v>90</v>
      </c>
      <c r="K4094" t="s">
        <v>42</v>
      </c>
      <c r="L4094" t="s">
        <v>97</v>
      </c>
      <c r="M4094" t="s">
        <v>92</v>
      </c>
      <c r="N4094" s="11" t="s">
        <v>84</v>
      </c>
      <c r="O4094" s="11" t="s">
        <v>2274</v>
      </c>
      <c r="P4094">
        <v>0</v>
      </c>
      <c r="Q4094">
        <v>90</v>
      </c>
      <c r="R4094">
        <v>0</v>
      </c>
      <c r="S4094">
        <v>138.6</v>
      </c>
      <c r="T4094">
        <v>-138.6</v>
      </c>
    </row>
    <row r="4095" spans="1:20" x14ac:dyDescent="0.25">
      <c r="A4095" t="s">
        <v>75</v>
      </c>
      <c r="B4095" t="s">
        <v>1614</v>
      </c>
      <c r="C4095" t="s">
        <v>25</v>
      </c>
      <c r="D4095" t="s">
        <v>1615</v>
      </c>
      <c r="E4095" t="s">
        <v>186</v>
      </c>
      <c r="F4095">
        <v>10027</v>
      </c>
      <c r="G4095" t="s">
        <v>993</v>
      </c>
      <c r="H4095" t="s">
        <v>80</v>
      </c>
      <c r="I4095" t="s">
        <v>81</v>
      </c>
      <c r="J4095" t="s">
        <v>90</v>
      </c>
      <c r="K4095" t="s">
        <v>42</v>
      </c>
      <c r="L4095" t="s">
        <v>91</v>
      </c>
      <c r="M4095" t="s">
        <v>188</v>
      </c>
      <c r="N4095" s="11" t="s">
        <v>84</v>
      </c>
      <c r="O4095" s="11" t="s">
        <v>2274</v>
      </c>
      <c r="P4095">
        <v>0</v>
      </c>
      <c r="Q4095">
        <v>6</v>
      </c>
      <c r="R4095">
        <v>0</v>
      </c>
      <c r="S4095">
        <v>65.099999999999994</v>
      </c>
      <c r="T4095">
        <v>-65.099999999999994</v>
      </c>
    </row>
    <row r="4096" spans="1:20" x14ac:dyDescent="0.25">
      <c r="A4096" t="s">
        <v>75</v>
      </c>
      <c r="B4096" t="s">
        <v>946</v>
      </c>
      <c r="C4096" t="s">
        <v>29</v>
      </c>
      <c r="D4096" t="s">
        <v>909</v>
      </c>
      <c r="E4096" t="s">
        <v>100</v>
      </c>
      <c r="F4096">
        <v>46032</v>
      </c>
      <c r="G4096" t="s">
        <v>127</v>
      </c>
      <c r="H4096" t="s">
        <v>80</v>
      </c>
      <c r="I4096" t="s">
        <v>81</v>
      </c>
      <c r="J4096" t="s">
        <v>82</v>
      </c>
      <c r="K4096" t="s">
        <v>42</v>
      </c>
      <c r="L4096" t="s">
        <v>91</v>
      </c>
      <c r="M4096" t="s">
        <v>83</v>
      </c>
      <c r="N4096" s="11" t="s">
        <v>84</v>
      </c>
      <c r="O4096" s="11" t="s">
        <v>2274</v>
      </c>
      <c r="P4096">
        <v>21</v>
      </c>
      <c r="Q4096">
        <v>0</v>
      </c>
      <c r="R4096">
        <v>884.1</v>
      </c>
      <c r="S4096">
        <v>0</v>
      </c>
      <c r="T4096">
        <v>884.1</v>
      </c>
    </row>
    <row r="4097" spans="1:20" x14ac:dyDescent="0.25">
      <c r="A4097" t="s">
        <v>75</v>
      </c>
      <c r="B4097" t="s">
        <v>318</v>
      </c>
      <c r="C4097" t="s">
        <v>19</v>
      </c>
      <c r="D4097" t="s">
        <v>319</v>
      </c>
      <c r="E4097" t="s">
        <v>320</v>
      </c>
      <c r="F4097">
        <v>96753</v>
      </c>
      <c r="G4097" t="s">
        <v>220</v>
      </c>
      <c r="H4097" t="s">
        <v>80</v>
      </c>
      <c r="I4097" t="s">
        <v>81</v>
      </c>
      <c r="J4097" t="s">
        <v>82</v>
      </c>
      <c r="K4097" t="s">
        <v>53</v>
      </c>
      <c r="L4097" t="s">
        <v>165</v>
      </c>
      <c r="M4097" t="s">
        <v>83</v>
      </c>
      <c r="N4097" s="11" t="s">
        <v>84</v>
      </c>
      <c r="O4097" s="11" t="s">
        <v>2274</v>
      </c>
      <c r="P4097">
        <v>-5</v>
      </c>
      <c r="Q4097">
        <v>0</v>
      </c>
      <c r="R4097">
        <v>453.5</v>
      </c>
      <c r="S4097">
        <v>0</v>
      </c>
      <c r="T4097">
        <v>453.5</v>
      </c>
    </row>
    <row r="4098" spans="1:20" x14ac:dyDescent="0.25">
      <c r="A4098" t="s">
        <v>75</v>
      </c>
      <c r="B4098" t="s">
        <v>934</v>
      </c>
      <c r="C4098" t="s">
        <v>24</v>
      </c>
      <c r="D4098" t="s">
        <v>935</v>
      </c>
      <c r="E4098" t="s">
        <v>936</v>
      </c>
      <c r="F4098">
        <v>57108</v>
      </c>
      <c r="G4098" t="s">
        <v>569</v>
      </c>
      <c r="H4098" t="s">
        <v>80</v>
      </c>
      <c r="I4098" t="s">
        <v>81</v>
      </c>
      <c r="J4098" t="s">
        <v>90</v>
      </c>
      <c r="K4098" t="s">
        <v>38</v>
      </c>
      <c r="L4098" t="s">
        <v>111</v>
      </c>
      <c r="M4098" t="s">
        <v>92</v>
      </c>
      <c r="N4098" s="11" t="s">
        <v>84</v>
      </c>
      <c r="O4098" s="11" t="s">
        <v>2274</v>
      </c>
      <c r="P4098">
        <v>0</v>
      </c>
      <c r="Q4098">
        <v>1</v>
      </c>
      <c r="R4098">
        <v>0</v>
      </c>
      <c r="S4098">
        <v>50.65</v>
      </c>
      <c r="T4098">
        <v>-50.65</v>
      </c>
    </row>
    <row r="4099" spans="1:20" x14ac:dyDescent="0.25">
      <c r="A4099" t="s">
        <v>75</v>
      </c>
      <c r="B4099" t="s">
        <v>153</v>
      </c>
      <c r="C4099" t="s">
        <v>19</v>
      </c>
      <c r="D4099" t="s">
        <v>154</v>
      </c>
      <c r="E4099" t="s">
        <v>155</v>
      </c>
      <c r="F4099">
        <v>89148</v>
      </c>
      <c r="G4099" t="s">
        <v>373</v>
      </c>
      <c r="H4099" t="s">
        <v>80</v>
      </c>
      <c r="I4099" t="s">
        <v>81</v>
      </c>
      <c r="J4099" t="s">
        <v>90</v>
      </c>
      <c r="K4099" t="s">
        <v>38</v>
      </c>
      <c r="L4099" t="s">
        <v>111</v>
      </c>
      <c r="M4099" t="s">
        <v>92</v>
      </c>
      <c r="N4099" s="11" t="s">
        <v>84</v>
      </c>
      <c r="O4099" s="11" t="s">
        <v>2274</v>
      </c>
      <c r="P4099">
        <v>0</v>
      </c>
      <c r="Q4099">
        <v>1</v>
      </c>
      <c r="R4099">
        <v>0</v>
      </c>
      <c r="S4099">
        <v>46.04</v>
      </c>
      <c r="T4099">
        <v>-46.04</v>
      </c>
    </row>
    <row r="4100" spans="1:20" x14ac:dyDescent="0.25">
      <c r="A4100" t="s">
        <v>75</v>
      </c>
      <c r="B4100" t="s">
        <v>1014</v>
      </c>
      <c r="C4100" t="s">
        <v>20</v>
      </c>
      <c r="D4100" t="s">
        <v>1015</v>
      </c>
      <c r="E4100" t="s">
        <v>244</v>
      </c>
      <c r="F4100">
        <v>1949</v>
      </c>
      <c r="G4100" t="s">
        <v>1661</v>
      </c>
      <c r="H4100" t="s">
        <v>80</v>
      </c>
      <c r="I4100" t="s">
        <v>81</v>
      </c>
      <c r="J4100" t="s">
        <v>90</v>
      </c>
      <c r="K4100" t="s">
        <v>53</v>
      </c>
      <c r="L4100" t="s">
        <v>228</v>
      </c>
      <c r="M4100" t="s">
        <v>92</v>
      </c>
      <c r="N4100" s="11" t="s">
        <v>84</v>
      </c>
      <c r="O4100" s="11" t="s">
        <v>2274</v>
      </c>
      <c r="P4100">
        <v>0</v>
      </c>
      <c r="Q4100">
        <v>1</v>
      </c>
      <c r="R4100">
        <v>0</v>
      </c>
      <c r="S4100">
        <v>84.2</v>
      </c>
      <c r="T4100">
        <v>-84.2</v>
      </c>
    </row>
    <row r="4101" spans="1:20" x14ac:dyDescent="0.25">
      <c r="A4101" t="s">
        <v>75</v>
      </c>
      <c r="B4101" t="s">
        <v>2115</v>
      </c>
      <c r="C4101" t="s">
        <v>29</v>
      </c>
      <c r="D4101" t="s">
        <v>2116</v>
      </c>
      <c r="E4101" t="s">
        <v>100</v>
      </c>
      <c r="F4101">
        <v>46038</v>
      </c>
      <c r="G4101" t="s">
        <v>110</v>
      </c>
      <c r="H4101" t="s">
        <v>80</v>
      </c>
      <c r="I4101" t="s">
        <v>81</v>
      </c>
      <c r="J4101" t="s">
        <v>90</v>
      </c>
      <c r="K4101" t="s">
        <v>38</v>
      </c>
      <c r="L4101" t="s">
        <v>111</v>
      </c>
      <c r="M4101" t="s">
        <v>92</v>
      </c>
      <c r="N4101" s="11" t="s">
        <v>84</v>
      </c>
      <c r="O4101" s="11" t="s">
        <v>2274</v>
      </c>
      <c r="P4101">
        <v>0</v>
      </c>
      <c r="Q4101">
        <v>11</v>
      </c>
      <c r="R4101">
        <v>0</v>
      </c>
      <c r="S4101">
        <v>1152.25</v>
      </c>
      <c r="T4101">
        <v>-1152.25</v>
      </c>
    </row>
    <row r="4102" spans="1:20" x14ac:dyDescent="0.25">
      <c r="A4102" t="s">
        <v>75</v>
      </c>
      <c r="B4102" t="s">
        <v>702</v>
      </c>
      <c r="C4102" t="s">
        <v>25</v>
      </c>
      <c r="D4102" t="s">
        <v>703</v>
      </c>
      <c r="E4102" t="s">
        <v>262</v>
      </c>
      <c r="F4102">
        <v>7724</v>
      </c>
      <c r="G4102" t="s">
        <v>1281</v>
      </c>
      <c r="H4102" t="s">
        <v>80</v>
      </c>
      <c r="I4102" t="s">
        <v>81</v>
      </c>
      <c r="J4102" t="s">
        <v>90</v>
      </c>
      <c r="K4102" t="s">
        <v>38</v>
      </c>
      <c r="L4102" t="s">
        <v>129</v>
      </c>
      <c r="M4102" t="s">
        <v>92</v>
      </c>
      <c r="N4102" s="11" t="s">
        <v>84</v>
      </c>
      <c r="O4102" s="11" t="s">
        <v>2274</v>
      </c>
      <c r="P4102">
        <v>0</v>
      </c>
      <c r="Q4102">
        <v>2</v>
      </c>
      <c r="R4102">
        <v>0</v>
      </c>
      <c r="S4102">
        <v>99.26</v>
      </c>
      <c r="T4102">
        <v>-99.26</v>
      </c>
    </row>
    <row r="4103" spans="1:20" x14ac:dyDescent="0.25">
      <c r="A4103" t="s">
        <v>75</v>
      </c>
      <c r="B4103" t="s">
        <v>505</v>
      </c>
      <c r="C4103" t="s">
        <v>29</v>
      </c>
      <c r="D4103" t="s">
        <v>506</v>
      </c>
      <c r="E4103" t="s">
        <v>87</v>
      </c>
      <c r="F4103">
        <v>43528</v>
      </c>
      <c r="G4103" t="s">
        <v>1381</v>
      </c>
      <c r="H4103" t="s">
        <v>80</v>
      </c>
      <c r="I4103" t="s">
        <v>81</v>
      </c>
      <c r="J4103" t="s">
        <v>82</v>
      </c>
      <c r="K4103" t="s">
        <v>37</v>
      </c>
      <c r="L4103" t="s">
        <v>124</v>
      </c>
      <c r="M4103" t="s">
        <v>83</v>
      </c>
      <c r="N4103" s="11" t="s">
        <v>84</v>
      </c>
      <c r="O4103" s="11" t="s">
        <v>2274</v>
      </c>
      <c r="P4103">
        <v>-14</v>
      </c>
      <c r="Q4103">
        <v>0</v>
      </c>
      <c r="R4103">
        <v>125.02</v>
      </c>
      <c r="S4103">
        <v>0</v>
      </c>
      <c r="T4103">
        <v>125.02</v>
      </c>
    </row>
    <row r="4104" spans="1:20" x14ac:dyDescent="0.25">
      <c r="A4104" t="s">
        <v>75</v>
      </c>
      <c r="B4104" t="s">
        <v>1180</v>
      </c>
      <c r="C4104" t="s">
        <v>27</v>
      </c>
      <c r="D4104" t="s">
        <v>1181</v>
      </c>
      <c r="E4104" t="s">
        <v>114</v>
      </c>
      <c r="F4104">
        <v>34243</v>
      </c>
      <c r="G4104" t="s">
        <v>283</v>
      </c>
      <c r="H4104" t="s">
        <v>80</v>
      </c>
      <c r="I4104" t="s">
        <v>81</v>
      </c>
      <c r="J4104" t="s">
        <v>82</v>
      </c>
      <c r="K4104" t="s">
        <v>38</v>
      </c>
      <c r="L4104" t="s">
        <v>111</v>
      </c>
      <c r="M4104" t="s">
        <v>83</v>
      </c>
      <c r="N4104" s="11" t="s">
        <v>84</v>
      </c>
      <c r="O4104" s="11" t="s">
        <v>2274</v>
      </c>
      <c r="P4104">
        <v>-2</v>
      </c>
      <c r="Q4104">
        <v>0</v>
      </c>
      <c r="R4104">
        <v>153.4</v>
      </c>
      <c r="S4104">
        <v>0</v>
      </c>
      <c r="T4104">
        <v>153.4</v>
      </c>
    </row>
    <row r="4105" spans="1:20" x14ac:dyDescent="0.25">
      <c r="A4105" t="s">
        <v>75</v>
      </c>
      <c r="B4105" t="s">
        <v>690</v>
      </c>
      <c r="C4105" t="s">
        <v>24</v>
      </c>
      <c r="D4105" t="s">
        <v>691</v>
      </c>
      <c r="E4105" t="s">
        <v>337</v>
      </c>
      <c r="F4105">
        <v>54016</v>
      </c>
      <c r="G4105" t="s">
        <v>1769</v>
      </c>
      <c r="H4105" t="s">
        <v>80</v>
      </c>
      <c r="I4105" t="s">
        <v>164</v>
      </c>
      <c r="J4105" t="s">
        <v>82</v>
      </c>
      <c r="K4105" t="s">
        <v>48</v>
      </c>
      <c r="L4105" t="s">
        <v>102</v>
      </c>
      <c r="M4105" t="s">
        <v>83</v>
      </c>
      <c r="N4105" s="11" t="s">
        <v>84</v>
      </c>
      <c r="O4105" s="11" t="s">
        <v>2274</v>
      </c>
      <c r="P4105">
        <v>-2</v>
      </c>
      <c r="Q4105">
        <v>0</v>
      </c>
      <c r="R4105">
        <v>23</v>
      </c>
      <c r="S4105">
        <v>0</v>
      </c>
      <c r="T4105">
        <v>23</v>
      </c>
    </row>
    <row r="4106" spans="1:20" x14ac:dyDescent="0.25">
      <c r="A4106" t="s">
        <v>75</v>
      </c>
      <c r="B4106" t="s">
        <v>1054</v>
      </c>
      <c r="C4106" t="s">
        <v>28</v>
      </c>
      <c r="D4106" t="s">
        <v>1055</v>
      </c>
      <c r="E4106" t="s">
        <v>295</v>
      </c>
      <c r="F4106">
        <v>84003</v>
      </c>
      <c r="G4106" t="s">
        <v>1499</v>
      </c>
      <c r="H4106" t="s">
        <v>80</v>
      </c>
      <c r="I4106" t="s">
        <v>81</v>
      </c>
      <c r="J4106" t="s">
        <v>82</v>
      </c>
      <c r="K4106" t="s">
        <v>42</v>
      </c>
      <c r="L4106" t="s">
        <v>91</v>
      </c>
      <c r="M4106" t="s">
        <v>83</v>
      </c>
      <c r="N4106" s="11" t="s">
        <v>84</v>
      </c>
      <c r="O4106" s="11" t="s">
        <v>2274</v>
      </c>
      <c r="P4106">
        <v>-9</v>
      </c>
      <c r="Q4106">
        <v>0</v>
      </c>
      <c r="R4106">
        <v>453.6</v>
      </c>
      <c r="S4106">
        <v>0</v>
      </c>
      <c r="T4106">
        <v>453.6</v>
      </c>
    </row>
    <row r="4107" spans="1:20" x14ac:dyDescent="0.25">
      <c r="A4107" t="s">
        <v>75</v>
      </c>
      <c r="B4107" t="s">
        <v>1017</v>
      </c>
      <c r="C4107" t="s">
        <v>30</v>
      </c>
      <c r="D4107" t="s">
        <v>1018</v>
      </c>
      <c r="E4107" t="s">
        <v>142</v>
      </c>
      <c r="F4107">
        <v>48108</v>
      </c>
      <c r="G4107" t="s">
        <v>789</v>
      </c>
      <c r="H4107" t="s">
        <v>80</v>
      </c>
      <c r="I4107" t="s">
        <v>81</v>
      </c>
      <c r="J4107" t="s">
        <v>82</v>
      </c>
      <c r="K4107" t="s">
        <v>38</v>
      </c>
      <c r="L4107" t="s">
        <v>129</v>
      </c>
      <c r="M4107" t="s">
        <v>83</v>
      </c>
      <c r="N4107" s="11" t="s">
        <v>84</v>
      </c>
      <c r="O4107" s="11" t="s">
        <v>2274</v>
      </c>
      <c r="P4107">
        <v>-5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75</v>
      </c>
      <c r="B4108" t="s">
        <v>677</v>
      </c>
      <c r="C4108" t="s">
        <v>28</v>
      </c>
      <c r="D4108" t="s">
        <v>678</v>
      </c>
      <c r="E4108" t="s">
        <v>95</v>
      </c>
      <c r="F4108">
        <v>80124</v>
      </c>
      <c r="G4108" t="s">
        <v>119</v>
      </c>
      <c r="H4108" t="s">
        <v>80</v>
      </c>
      <c r="I4108" t="s">
        <v>81</v>
      </c>
      <c r="J4108" t="s">
        <v>82</v>
      </c>
      <c r="K4108" t="s">
        <v>38</v>
      </c>
      <c r="L4108" t="s">
        <v>111</v>
      </c>
      <c r="M4108" t="s">
        <v>83</v>
      </c>
      <c r="N4108" s="11" t="s">
        <v>84</v>
      </c>
      <c r="O4108" s="11" t="s">
        <v>2274</v>
      </c>
      <c r="P4108">
        <v>-2</v>
      </c>
      <c r="Q4108">
        <v>0</v>
      </c>
      <c r="R4108">
        <v>253.4</v>
      </c>
      <c r="S4108">
        <v>0</v>
      </c>
      <c r="T4108">
        <v>253.4</v>
      </c>
    </row>
    <row r="4109" spans="1:20" x14ac:dyDescent="0.25">
      <c r="A4109" t="s">
        <v>75</v>
      </c>
      <c r="B4109" t="s">
        <v>1126</v>
      </c>
      <c r="C4109" t="s">
        <v>19</v>
      </c>
      <c r="D4109" t="s">
        <v>1127</v>
      </c>
      <c r="E4109" t="s">
        <v>320</v>
      </c>
      <c r="F4109">
        <v>96821</v>
      </c>
      <c r="G4109" t="s">
        <v>1557</v>
      </c>
      <c r="H4109" t="s">
        <v>80</v>
      </c>
      <c r="I4109" t="s">
        <v>81</v>
      </c>
      <c r="J4109" t="s">
        <v>90</v>
      </c>
      <c r="K4109" t="s">
        <v>53</v>
      </c>
      <c r="L4109" t="s">
        <v>675</v>
      </c>
      <c r="M4109" t="s">
        <v>92</v>
      </c>
      <c r="N4109" s="11" t="s">
        <v>84</v>
      </c>
      <c r="O4109" s="11" t="s">
        <v>2274</v>
      </c>
      <c r="P4109">
        <v>0</v>
      </c>
      <c r="Q4109">
        <v>3</v>
      </c>
      <c r="R4109">
        <v>0</v>
      </c>
      <c r="S4109">
        <v>1507.35</v>
      </c>
      <c r="T4109">
        <v>-1507.35</v>
      </c>
    </row>
    <row r="4110" spans="1:20" x14ac:dyDescent="0.25">
      <c r="A4110" t="s">
        <v>75</v>
      </c>
      <c r="B4110" t="s">
        <v>242</v>
      </c>
      <c r="C4110" t="s">
        <v>20</v>
      </c>
      <c r="D4110" t="s">
        <v>243</v>
      </c>
      <c r="E4110" t="s">
        <v>244</v>
      </c>
      <c r="F4110">
        <v>2122</v>
      </c>
      <c r="G4110" t="s">
        <v>298</v>
      </c>
      <c r="H4110" t="s">
        <v>80</v>
      </c>
      <c r="I4110" t="s">
        <v>164</v>
      </c>
      <c r="J4110" t="s">
        <v>90</v>
      </c>
      <c r="K4110" t="s">
        <v>38</v>
      </c>
      <c r="L4110" t="s">
        <v>129</v>
      </c>
      <c r="M4110" t="s">
        <v>188</v>
      </c>
      <c r="N4110" s="11" t="s">
        <v>84</v>
      </c>
      <c r="O4110" s="11" t="s">
        <v>2274</v>
      </c>
      <c r="P4110">
        <v>0</v>
      </c>
      <c r="Q4110">
        <v>1</v>
      </c>
      <c r="R4110">
        <v>0</v>
      </c>
      <c r="S4110">
        <v>120.58</v>
      </c>
      <c r="T4110">
        <v>-120.58</v>
      </c>
    </row>
    <row r="4111" spans="1:20" x14ac:dyDescent="0.25">
      <c r="A4111" t="s">
        <v>75</v>
      </c>
      <c r="B4111" t="s">
        <v>189</v>
      </c>
      <c r="C4111" t="s">
        <v>18</v>
      </c>
      <c r="D4111" t="s">
        <v>190</v>
      </c>
      <c r="E4111" t="s">
        <v>191</v>
      </c>
      <c r="F4111">
        <v>76262</v>
      </c>
      <c r="G4111" t="s">
        <v>119</v>
      </c>
      <c r="H4111" t="s">
        <v>80</v>
      </c>
      <c r="I4111" t="s">
        <v>81</v>
      </c>
      <c r="J4111" t="s">
        <v>82</v>
      </c>
      <c r="K4111" t="s">
        <v>38</v>
      </c>
      <c r="L4111" t="s">
        <v>111</v>
      </c>
      <c r="M4111" t="s">
        <v>83</v>
      </c>
      <c r="N4111" s="11" t="s">
        <v>84</v>
      </c>
      <c r="O4111" s="11" t="s">
        <v>2274</v>
      </c>
      <c r="P4111">
        <v>2</v>
      </c>
      <c r="Q4111">
        <v>0</v>
      </c>
      <c r="R4111">
        <v>230.4</v>
      </c>
      <c r="S4111">
        <v>0</v>
      </c>
      <c r="T4111">
        <v>230.4</v>
      </c>
    </row>
    <row r="4112" spans="1:20" x14ac:dyDescent="0.25">
      <c r="A4112" t="s">
        <v>75</v>
      </c>
      <c r="B4112" t="s">
        <v>1940</v>
      </c>
      <c r="C4112" t="s">
        <v>25</v>
      </c>
      <c r="D4112" t="s">
        <v>1941</v>
      </c>
      <c r="E4112" t="s">
        <v>186</v>
      </c>
      <c r="F4112">
        <v>11357</v>
      </c>
      <c r="G4112" t="s">
        <v>817</v>
      </c>
      <c r="H4112" t="s">
        <v>80</v>
      </c>
      <c r="I4112" t="s">
        <v>81</v>
      </c>
      <c r="J4112" t="s">
        <v>82</v>
      </c>
      <c r="K4112" t="s">
        <v>53</v>
      </c>
      <c r="L4112" t="s">
        <v>193</v>
      </c>
      <c r="M4112" t="s">
        <v>83</v>
      </c>
      <c r="N4112" s="11" t="s">
        <v>84</v>
      </c>
      <c r="O4112" s="11" t="s">
        <v>2274</v>
      </c>
      <c r="P4112">
        <v>-2</v>
      </c>
      <c r="Q4112">
        <v>0</v>
      </c>
      <c r="R4112">
        <v>305.8</v>
      </c>
      <c r="S4112">
        <v>0</v>
      </c>
      <c r="T4112">
        <v>305.8</v>
      </c>
    </row>
    <row r="4113" spans="1:20" x14ac:dyDescent="0.25">
      <c r="A4113" t="s">
        <v>75</v>
      </c>
      <c r="B4113" t="s">
        <v>496</v>
      </c>
      <c r="C4113" t="s">
        <v>26</v>
      </c>
      <c r="D4113" t="s">
        <v>497</v>
      </c>
      <c r="E4113" t="s">
        <v>105</v>
      </c>
      <c r="F4113">
        <v>29407</v>
      </c>
      <c r="G4113" t="s">
        <v>1650</v>
      </c>
      <c r="H4113" t="s">
        <v>210</v>
      </c>
      <c r="I4113" t="s">
        <v>81</v>
      </c>
      <c r="J4113" t="s">
        <v>82</v>
      </c>
      <c r="K4113" t="s">
        <v>40</v>
      </c>
      <c r="L4113" t="s">
        <v>211</v>
      </c>
      <c r="M4113" t="s">
        <v>83</v>
      </c>
      <c r="N4113" s="11" t="s">
        <v>84</v>
      </c>
      <c r="O4113" s="11" t="s">
        <v>2274</v>
      </c>
      <c r="P4113">
        <v>-4</v>
      </c>
      <c r="Q4113">
        <v>0</v>
      </c>
      <c r="R4113">
        <v>1060</v>
      </c>
      <c r="S4113">
        <v>0</v>
      </c>
      <c r="T4113">
        <v>1060</v>
      </c>
    </row>
    <row r="4114" spans="1:20" x14ac:dyDescent="0.25">
      <c r="A4114" t="s">
        <v>75</v>
      </c>
      <c r="B4114" t="s">
        <v>879</v>
      </c>
      <c r="C4114" t="s">
        <v>27</v>
      </c>
      <c r="D4114" t="s">
        <v>880</v>
      </c>
      <c r="E4114" t="s">
        <v>114</v>
      </c>
      <c r="F4114">
        <v>34219</v>
      </c>
      <c r="G4114" t="s">
        <v>224</v>
      </c>
      <c r="H4114" t="s">
        <v>80</v>
      </c>
      <c r="I4114" t="s">
        <v>81</v>
      </c>
      <c r="J4114" t="s">
        <v>82</v>
      </c>
      <c r="K4114" t="s">
        <v>38</v>
      </c>
      <c r="L4114" t="s">
        <v>111</v>
      </c>
      <c r="M4114" t="s">
        <v>83</v>
      </c>
      <c r="N4114" s="11" t="s">
        <v>84</v>
      </c>
      <c r="O4114" s="11" t="s">
        <v>2274</v>
      </c>
      <c r="P4114">
        <v>-1</v>
      </c>
      <c r="Q4114">
        <v>0</v>
      </c>
      <c r="R4114">
        <v>115.2</v>
      </c>
      <c r="S4114">
        <v>0</v>
      </c>
      <c r="T4114">
        <v>115.2</v>
      </c>
    </row>
    <row r="4115" spans="1:20" x14ac:dyDescent="0.25">
      <c r="A4115" t="s">
        <v>75</v>
      </c>
      <c r="B4115" t="s">
        <v>203</v>
      </c>
      <c r="C4115" t="s">
        <v>22</v>
      </c>
      <c r="D4115" t="s">
        <v>204</v>
      </c>
      <c r="E4115" t="s">
        <v>78</v>
      </c>
      <c r="F4115">
        <v>18436</v>
      </c>
      <c r="G4115" t="s">
        <v>1401</v>
      </c>
      <c r="H4115" t="s">
        <v>80</v>
      </c>
      <c r="I4115" t="s">
        <v>81</v>
      </c>
      <c r="J4115" t="s">
        <v>82</v>
      </c>
      <c r="K4115" t="s">
        <v>53</v>
      </c>
      <c r="L4115" t="s">
        <v>532</v>
      </c>
      <c r="M4115" t="s">
        <v>83</v>
      </c>
      <c r="N4115" s="11" t="s">
        <v>84</v>
      </c>
      <c r="O4115" s="11" t="s">
        <v>2274</v>
      </c>
      <c r="P4115">
        <v>-22</v>
      </c>
      <c r="Q4115">
        <v>0</v>
      </c>
      <c r="R4115">
        <v>2794.88</v>
      </c>
      <c r="S4115">
        <v>0</v>
      </c>
      <c r="T4115">
        <v>2794.88</v>
      </c>
    </row>
    <row r="4116" spans="1:20" x14ac:dyDescent="0.25">
      <c r="A4116" t="s">
        <v>75</v>
      </c>
      <c r="B4116" t="s">
        <v>479</v>
      </c>
      <c r="C4116" t="s">
        <v>25</v>
      </c>
      <c r="D4116" t="s">
        <v>480</v>
      </c>
      <c r="E4116" t="s">
        <v>186</v>
      </c>
      <c r="F4116">
        <v>11735</v>
      </c>
      <c r="G4116" t="s">
        <v>679</v>
      </c>
      <c r="H4116" t="s">
        <v>80</v>
      </c>
      <c r="I4116" t="s">
        <v>281</v>
      </c>
      <c r="J4116" t="s">
        <v>90</v>
      </c>
      <c r="K4116" t="s">
        <v>42</v>
      </c>
      <c r="L4116" t="s">
        <v>91</v>
      </c>
      <c r="M4116" t="s">
        <v>92</v>
      </c>
      <c r="N4116" s="11" t="s">
        <v>84</v>
      </c>
      <c r="O4116" s="11" t="s">
        <v>2274</v>
      </c>
      <c r="P4116">
        <v>0</v>
      </c>
      <c r="Q4116">
        <v>120</v>
      </c>
      <c r="R4116">
        <v>0</v>
      </c>
      <c r="S4116">
        <v>306</v>
      </c>
      <c r="T4116">
        <v>-306</v>
      </c>
    </row>
    <row r="4117" spans="1:20" x14ac:dyDescent="0.25">
      <c r="A4117" t="s">
        <v>75</v>
      </c>
      <c r="B4117" t="s">
        <v>225</v>
      </c>
      <c r="C4117" t="s">
        <v>19</v>
      </c>
      <c r="D4117" t="s">
        <v>226</v>
      </c>
      <c r="E4117" t="s">
        <v>147</v>
      </c>
      <c r="F4117">
        <v>85204</v>
      </c>
      <c r="G4117" t="s">
        <v>1530</v>
      </c>
      <c r="H4117" t="s">
        <v>246</v>
      </c>
      <c r="I4117" t="s">
        <v>81</v>
      </c>
      <c r="J4117" t="s">
        <v>90</v>
      </c>
      <c r="K4117" t="s">
        <v>42</v>
      </c>
      <c r="L4117" t="s">
        <v>91</v>
      </c>
      <c r="M4117" t="s">
        <v>92</v>
      </c>
      <c r="N4117" s="11" t="s">
        <v>84</v>
      </c>
      <c r="O4117" s="11" t="s">
        <v>2274</v>
      </c>
      <c r="P4117">
        <v>0</v>
      </c>
      <c r="Q4117">
        <v>6</v>
      </c>
      <c r="R4117">
        <v>0</v>
      </c>
      <c r="S4117">
        <v>14.1</v>
      </c>
      <c r="T4117">
        <v>-14.1</v>
      </c>
    </row>
    <row r="4118" spans="1:20" x14ac:dyDescent="0.25">
      <c r="A4118" t="s">
        <v>75</v>
      </c>
      <c r="B4118" t="s">
        <v>1942</v>
      </c>
      <c r="C4118" t="s">
        <v>27</v>
      </c>
      <c r="D4118" t="s">
        <v>1943</v>
      </c>
      <c r="E4118" t="s">
        <v>114</v>
      </c>
      <c r="F4118">
        <v>32771</v>
      </c>
      <c r="G4118" t="s">
        <v>1944</v>
      </c>
      <c r="H4118" t="s">
        <v>133</v>
      </c>
      <c r="I4118" t="s">
        <v>81</v>
      </c>
      <c r="J4118" t="s">
        <v>82</v>
      </c>
      <c r="K4118" t="s">
        <v>53</v>
      </c>
      <c r="L4118" t="s">
        <v>1286</v>
      </c>
      <c r="M4118" t="s">
        <v>83</v>
      </c>
      <c r="N4118" s="11" t="s">
        <v>84</v>
      </c>
      <c r="O4118" s="11" t="s">
        <v>2274</v>
      </c>
      <c r="P4118">
        <v>-9</v>
      </c>
      <c r="Q4118">
        <v>0</v>
      </c>
      <c r="R4118">
        <v>86.85</v>
      </c>
      <c r="S4118">
        <v>0</v>
      </c>
      <c r="T4118">
        <v>86.85</v>
      </c>
    </row>
    <row r="4119" spans="1:20" x14ac:dyDescent="0.25">
      <c r="A4119" t="s">
        <v>75</v>
      </c>
      <c r="B4119" t="s">
        <v>682</v>
      </c>
      <c r="C4119" t="s">
        <v>29</v>
      </c>
      <c r="D4119" t="s">
        <v>683</v>
      </c>
      <c r="E4119" t="s">
        <v>87</v>
      </c>
      <c r="F4119">
        <v>44114</v>
      </c>
      <c r="G4119" t="s">
        <v>643</v>
      </c>
      <c r="H4119" t="s">
        <v>80</v>
      </c>
      <c r="I4119" t="s">
        <v>281</v>
      </c>
      <c r="J4119" t="s">
        <v>82</v>
      </c>
      <c r="K4119" t="s">
        <v>53</v>
      </c>
      <c r="L4119" t="s">
        <v>368</v>
      </c>
      <c r="M4119" t="s">
        <v>83</v>
      </c>
      <c r="N4119" s="11" t="s">
        <v>84</v>
      </c>
      <c r="O4119" s="11" t="s">
        <v>2274</v>
      </c>
      <c r="P4119">
        <v>-16</v>
      </c>
      <c r="Q4119">
        <v>0</v>
      </c>
      <c r="R4119">
        <v>2180</v>
      </c>
      <c r="S4119">
        <v>0</v>
      </c>
      <c r="T4119">
        <v>2180</v>
      </c>
    </row>
    <row r="4120" spans="1:20" x14ac:dyDescent="0.25">
      <c r="A4120" t="s">
        <v>75</v>
      </c>
      <c r="B4120" t="s">
        <v>404</v>
      </c>
      <c r="C4120" t="s">
        <v>29</v>
      </c>
      <c r="D4120" t="s">
        <v>405</v>
      </c>
      <c r="E4120" t="s">
        <v>78</v>
      </c>
      <c r="F4120">
        <v>15056</v>
      </c>
      <c r="G4120" t="s">
        <v>1945</v>
      </c>
      <c r="H4120" t="s">
        <v>80</v>
      </c>
      <c r="I4120" t="s">
        <v>81</v>
      </c>
      <c r="J4120" t="s">
        <v>90</v>
      </c>
      <c r="K4120" t="s">
        <v>42</v>
      </c>
      <c r="L4120" t="s">
        <v>91</v>
      </c>
      <c r="M4120" t="s">
        <v>188</v>
      </c>
      <c r="N4120" s="11" t="s">
        <v>84</v>
      </c>
      <c r="O4120" s="11" t="s">
        <v>2274</v>
      </c>
      <c r="P4120">
        <v>0</v>
      </c>
      <c r="Q4120">
        <v>5</v>
      </c>
      <c r="R4120">
        <v>0</v>
      </c>
      <c r="S4120">
        <v>59.22</v>
      </c>
      <c r="T4120">
        <v>-59.22</v>
      </c>
    </row>
    <row r="4121" spans="1:20" x14ac:dyDescent="0.25">
      <c r="A4121" t="s">
        <v>75</v>
      </c>
      <c r="B4121" t="s">
        <v>612</v>
      </c>
      <c r="C4121" t="s">
        <v>29</v>
      </c>
      <c r="D4121" t="s">
        <v>613</v>
      </c>
      <c r="E4121" t="s">
        <v>142</v>
      </c>
      <c r="F4121">
        <v>48084</v>
      </c>
      <c r="G4121" t="s">
        <v>115</v>
      </c>
      <c r="H4121" t="s">
        <v>80</v>
      </c>
      <c r="I4121" t="s">
        <v>281</v>
      </c>
      <c r="J4121" t="s">
        <v>90</v>
      </c>
      <c r="K4121" t="s">
        <v>42</v>
      </c>
      <c r="L4121" t="s">
        <v>91</v>
      </c>
      <c r="M4121" t="s">
        <v>92</v>
      </c>
      <c r="N4121" s="11" t="s">
        <v>84</v>
      </c>
      <c r="O4121" s="11" t="s">
        <v>2274</v>
      </c>
      <c r="P4121">
        <v>0</v>
      </c>
      <c r="Q4121">
        <v>15</v>
      </c>
      <c r="R4121">
        <v>0</v>
      </c>
      <c r="S4121">
        <v>147</v>
      </c>
      <c r="T4121">
        <v>-147</v>
      </c>
    </row>
    <row r="4122" spans="1:20" x14ac:dyDescent="0.25">
      <c r="A4122" t="s">
        <v>75</v>
      </c>
      <c r="B4122" t="s">
        <v>1946</v>
      </c>
      <c r="C4122" t="s">
        <v>27</v>
      </c>
      <c r="D4122" t="s">
        <v>1318</v>
      </c>
      <c r="E4122" t="s">
        <v>114</v>
      </c>
      <c r="F4122">
        <v>34997</v>
      </c>
      <c r="G4122" t="s">
        <v>348</v>
      </c>
      <c r="H4122" t="s">
        <v>80</v>
      </c>
      <c r="I4122" t="s">
        <v>81</v>
      </c>
      <c r="J4122" t="s">
        <v>90</v>
      </c>
      <c r="K4122" t="s">
        <v>53</v>
      </c>
      <c r="L4122" t="s">
        <v>193</v>
      </c>
      <c r="M4122" t="s">
        <v>92</v>
      </c>
      <c r="N4122" s="11" t="s">
        <v>84</v>
      </c>
      <c r="O4122" s="11" t="s">
        <v>2274</v>
      </c>
      <c r="P4122">
        <v>0</v>
      </c>
      <c r="Q4122">
        <v>2</v>
      </c>
      <c r="R4122">
        <v>0</v>
      </c>
      <c r="S4122">
        <v>278</v>
      </c>
      <c r="T4122">
        <v>-278</v>
      </c>
    </row>
    <row r="4123" spans="1:20" x14ac:dyDescent="0.25">
      <c r="A4123" t="s">
        <v>75</v>
      </c>
      <c r="B4123" t="s">
        <v>1663</v>
      </c>
      <c r="C4123" t="s">
        <v>27</v>
      </c>
      <c r="D4123" t="s">
        <v>499</v>
      </c>
      <c r="E4123" t="s">
        <v>114</v>
      </c>
      <c r="F4123">
        <v>33127</v>
      </c>
      <c r="G4123" t="s">
        <v>980</v>
      </c>
      <c r="H4123" t="s">
        <v>80</v>
      </c>
      <c r="I4123" t="s">
        <v>81</v>
      </c>
      <c r="J4123" t="s">
        <v>82</v>
      </c>
      <c r="K4123" t="s">
        <v>37</v>
      </c>
      <c r="L4123" t="s">
        <v>170</v>
      </c>
      <c r="M4123" t="s">
        <v>83</v>
      </c>
      <c r="N4123" s="11" t="s">
        <v>84</v>
      </c>
      <c r="O4123" s="11" t="s">
        <v>2274</v>
      </c>
      <c r="P4123">
        <v>-5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75</v>
      </c>
      <c r="B4124" t="s">
        <v>2262</v>
      </c>
      <c r="C4124" t="s">
        <v>27</v>
      </c>
      <c r="D4124" t="s">
        <v>237</v>
      </c>
      <c r="E4124" t="s">
        <v>114</v>
      </c>
      <c r="F4124">
        <v>34236</v>
      </c>
      <c r="G4124" t="s">
        <v>449</v>
      </c>
      <c r="H4124" t="s">
        <v>80</v>
      </c>
      <c r="I4124" t="s">
        <v>81</v>
      </c>
      <c r="J4124" t="s">
        <v>82</v>
      </c>
      <c r="K4124" t="s">
        <v>38</v>
      </c>
      <c r="L4124" t="s">
        <v>111</v>
      </c>
      <c r="M4124" t="s">
        <v>83</v>
      </c>
      <c r="N4124" s="11" t="s">
        <v>84</v>
      </c>
      <c r="O4124" s="11" t="s">
        <v>2274</v>
      </c>
      <c r="P4124">
        <v>-4</v>
      </c>
      <c r="Q4124">
        <v>0</v>
      </c>
      <c r="R4124">
        <v>222.8</v>
      </c>
      <c r="S4124">
        <v>0</v>
      </c>
      <c r="T4124">
        <v>222.8</v>
      </c>
    </row>
    <row r="4125" spans="1:20" x14ac:dyDescent="0.25">
      <c r="A4125" t="s">
        <v>75</v>
      </c>
      <c r="B4125" t="s">
        <v>487</v>
      </c>
      <c r="C4125" t="s">
        <v>26</v>
      </c>
      <c r="D4125" t="s">
        <v>488</v>
      </c>
      <c r="E4125" t="s">
        <v>489</v>
      </c>
      <c r="F4125">
        <v>39402</v>
      </c>
      <c r="G4125" t="s">
        <v>550</v>
      </c>
      <c r="H4125" t="s">
        <v>80</v>
      </c>
      <c r="I4125" t="s">
        <v>81</v>
      </c>
      <c r="J4125" t="s">
        <v>82</v>
      </c>
      <c r="K4125" t="s">
        <v>38</v>
      </c>
      <c r="L4125" t="s">
        <v>111</v>
      </c>
      <c r="M4125" t="s">
        <v>83</v>
      </c>
      <c r="N4125" s="11" t="s">
        <v>84</v>
      </c>
      <c r="O4125" s="11" t="s">
        <v>2274</v>
      </c>
      <c r="P4125">
        <v>1</v>
      </c>
      <c r="Q4125">
        <v>0</v>
      </c>
      <c r="R4125">
        <v>201.02</v>
      </c>
      <c r="S4125">
        <v>0</v>
      </c>
      <c r="T4125">
        <v>201.02</v>
      </c>
    </row>
    <row r="4126" spans="1:20" x14ac:dyDescent="0.25">
      <c r="A4126" t="s">
        <v>75</v>
      </c>
      <c r="B4126" t="s">
        <v>1113</v>
      </c>
      <c r="C4126" t="s">
        <v>29</v>
      </c>
      <c r="D4126" t="s">
        <v>1114</v>
      </c>
      <c r="E4126" t="s">
        <v>423</v>
      </c>
      <c r="F4126">
        <v>40223</v>
      </c>
      <c r="G4126" t="s">
        <v>202</v>
      </c>
      <c r="H4126" t="s">
        <v>80</v>
      </c>
      <c r="I4126" t="s">
        <v>81</v>
      </c>
      <c r="J4126" t="s">
        <v>90</v>
      </c>
      <c r="K4126" t="s">
        <v>42</v>
      </c>
      <c r="L4126" t="s">
        <v>91</v>
      </c>
      <c r="M4126" t="s">
        <v>188</v>
      </c>
      <c r="N4126" s="11" t="s">
        <v>84</v>
      </c>
      <c r="O4126" s="11" t="s">
        <v>2274</v>
      </c>
      <c r="P4126">
        <v>0</v>
      </c>
      <c r="Q4126">
        <v>23</v>
      </c>
      <c r="R4126">
        <v>0</v>
      </c>
      <c r="S4126">
        <v>0</v>
      </c>
      <c r="T4126">
        <v>0</v>
      </c>
    </row>
    <row r="4127" spans="1:20" x14ac:dyDescent="0.25">
      <c r="A4127" t="s">
        <v>75</v>
      </c>
      <c r="B4127" t="s">
        <v>265</v>
      </c>
      <c r="C4127" t="s">
        <v>27</v>
      </c>
      <c r="D4127" t="s">
        <v>237</v>
      </c>
      <c r="E4127" t="s">
        <v>114</v>
      </c>
      <c r="F4127">
        <v>34238</v>
      </c>
      <c r="G4127" t="s">
        <v>679</v>
      </c>
      <c r="H4127" t="s">
        <v>80</v>
      </c>
      <c r="I4127" t="s">
        <v>281</v>
      </c>
      <c r="J4127" t="s">
        <v>90</v>
      </c>
      <c r="K4127" t="s">
        <v>42</v>
      </c>
      <c r="L4127" t="s">
        <v>91</v>
      </c>
      <c r="M4127" t="s">
        <v>92</v>
      </c>
      <c r="N4127" s="11" t="s">
        <v>84</v>
      </c>
      <c r="O4127" s="11" t="s">
        <v>2274</v>
      </c>
      <c r="P4127">
        <v>0</v>
      </c>
      <c r="Q4127">
        <v>17</v>
      </c>
      <c r="R4127">
        <v>0</v>
      </c>
      <c r="S4127">
        <v>43.35</v>
      </c>
      <c r="T4127">
        <v>-43.35</v>
      </c>
    </row>
    <row r="4128" spans="1:20" x14ac:dyDescent="0.25">
      <c r="A4128" t="s">
        <v>75</v>
      </c>
      <c r="B4128" t="s">
        <v>360</v>
      </c>
      <c r="C4128" t="s">
        <v>26</v>
      </c>
      <c r="D4128" t="s">
        <v>361</v>
      </c>
      <c r="E4128" t="s">
        <v>105</v>
      </c>
      <c r="F4128">
        <v>29601</v>
      </c>
      <c r="G4128" t="s">
        <v>1022</v>
      </c>
      <c r="H4128" t="s">
        <v>80</v>
      </c>
      <c r="I4128" t="s">
        <v>81</v>
      </c>
      <c r="J4128" t="s">
        <v>90</v>
      </c>
      <c r="K4128" t="s">
        <v>42</v>
      </c>
      <c r="L4128" t="s">
        <v>91</v>
      </c>
      <c r="M4128" t="s">
        <v>92</v>
      </c>
      <c r="N4128" s="11" t="s">
        <v>84</v>
      </c>
      <c r="O4128" s="11" t="s">
        <v>2274</v>
      </c>
      <c r="P4128">
        <v>0</v>
      </c>
      <c r="Q4128">
        <v>2</v>
      </c>
      <c r="R4128">
        <v>0</v>
      </c>
      <c r="S4128">
        <v>6.5</v>
      </c>
      <c r="T4128">
        <v>-6.5</v>
      </c>
    </row>
    <row r="4129" spans="1:20" x14ac:dyDescent="0.25">
      <c r="A4129" t="s">
        <v>75</v>
      </c>
      <c r="B4129" t="s">
        <v>116</v>
      </c>
      <c r="C4129" t="s">
        <v>19</v>
      </c>
      <c r="D4129" t="s">
        <v>117</v>
      </c>
      <c r="E4129" t="s">
        <v>118</v>
      </c>
      <c r="F4129">
        <v>97055</v>
      </c>
      <c r="G4129" t="s">
        <v>296</v>
      </c>
      <c r="H4129" t="s">
        <v>80</v>
      </c>
      <c r="I4129" t="s">
        <v>81</v>
      </c>
      <c r="J4129" t="s">
        <v>90</v>
      </c>
      <c r="K4129" t="s">
        <v>53</v>
      </c>
      <c r="L4129" t="s">
        <v>165</v>
      </c>
      <c r="M4129" t="s">
        <v>92</v>
      </c>
      <c r="N4129" s="11" t="s">
        <v>84</v>
      </c>
      <c r="O4129" s="11" t="s">
        <v>2274</v>
      </c>
      <c r="P4129">
        <v>0</v>
      </c>
      <c r="Q4129">
        <v>3</v>
      </c>
      <c r="R4129">
        <v>0</v>
      </c>
      <c r="S4129">
        <v>320.76</v>
      </c>
      <c r="T4129">
        <v>-320.76</v>
      </c>
    </row>
    <row r="4130" spans="1:20" x14ac:dyDescent="0.25">
      <c r="A4130" t="s">
        <v>75</v>
      </c>
      <c r="B4130" t="s">
        <v>318</v>
      </c>
      <c r="C4130" t="s">
        <v>19</v>
      </c>
      <c r="D4130" t="s">
        <v>319</v>
      </c>
      <c r="E4130" t="s">
        <v>320</v>
      </c>
      <c r="F4130">
        <v>96753</v>
      </c>
      <c r="G4130" t="s">
        <v>127</v>
      </c>
      <c r="H4130" t="s">
        <v>80</v>
      </c>
      <c r="I4130" t="s">
        <v>81</v>
      </c>
      <c r="J4130" t="s">
        <v>82</v>
      </c>
      <c r="K4130" t="s">
        <v>42</v>
      </c>
      <c r="L4130" t="s">
        <v>91</v>
      </c>
      <c r="M4130" t="s">
        <v>83</v>
      </c>
      <c r="N4130" s="11" t="s">
        <v>84</v>
      </c>
      <c r="O4130" s="11" t="s">
        <v>2274</v>
      </c>
      <c r="P4130">
        <v>-6</v>
      </c>
      <c r="Q4130">
        <v>0</v>
      </c>
      <c r="R4130">
        <v>214.74</v>
      </c>
      <c r="S4130">
        <v>0</v>
      </c>
      <c r="T4130">
        <v>214.74</v>
      </c>
    </row>
    <row r="4131" spans="1:20" x14ac:dyDescent="0.25">
      <c r="A4131" t="s">
        <v>75</v>
      </c>
      <c r="B4131" t="s">
        <v>600</v>
      </c>
      <c r="C4131" t="s">
        <v>29</v>
      </c>
      <c r="D4131" t="s">
        <v>601</v>
      </c>
      <c r="E4131" t="s">
        <v>142</v>
      </c>
      <c r="F4131">
        <v>49629</v>
      </c>
      <c r="G4131" t="s">
        <v>853</v>
      </c>
      <c r="H4131" t="s">
        <v>80</v>
      </c>
      <c r="I4131" t="s">
        <v>81</v>
      </c>
      <c r="J4131" t="s">
        <v>90</v>
      </c>
      <c r="K4131" t="s">
        <v>53</v>
      </c>
      <c r="L4131" t="s">
        <v>228</v>
      </c>
      <c r="M4131" t="s">
        <v>92</v>
      </c>
      <c r="N4131" s="11" t="s">
        <v>84</v>
      </c>
      <c r="O4131" s="11" t="s">
        <v>2274</v>
      </c>
      <c r="P4131">
        <v>0</v>
      </c>
      <c r="Q4131">
        <v>1</v>
      </c>
      <c r="R4131">
        <v>0</v>
      </c>
      <c r="S4131">
        <v>93.55</v>
      </c>
      <c r="T4131">
        <v>-93.55</v>
      </c>
    </row>
    <row r="4132" spans="1:20" x14ac:dyDescent="0.25">
      <c r="A4132" t="s">
        <v>75</v>
      </c>
      <c r="B4132" t="s">
        <v>546</v>
      </c>
      <c r="C4132" t="s">
        <v>26</v>
      </c>
      <c r="D4132" t="s">
        <v>547</v>
      </c>
      <c r="E4132" t="s">
        <v>109</v>
      </c>
      <c r="F4132">
        <v>27302</v>
      </c>
      <c r="G4132" t="s">
        <v>967</v>
      </c>
      <c r="H4132" t="s">
        <v>80</v>
      </c>
      <c r="I4132" t="s">
        <v>81</v>
      </c>
      <c r="J4132" t="s">
        <v>90</v>
      </c>
      <c r="K4132" t="s">
        <v>53</v>
      </c>
      <c r="L4132" t="s">
        <v>248</v>
      </c>
      <c r="M4132" t="s">
        <v>92</v>
      </c>
      <c r="N4132" s="11" t="s">
        <v>84</v>
      </c>
      <c r="O4132" s="11" t="s">
        <v>2274</v>
      </c>
      <c r="P4132">
        <v>0</v>
      </c>
      <c r="Q4132">
        <v>55</v>
      </c>
      <c r="R4132">
        <v>0</v>
      </c>
      <c r="S4132">
        <v>118.25</v>
      </c>
      <c r="T4132">
        <v>-118.25</v>
      </c>
    </row>
    <row r="4133" spans="1:20" x14ac:dyDescent="0.25">
      <c r="A4133" t="s">
        <v>75</v>
      </c>
      <c r="B4133" t="s">
        <v>1050</v>
      </c>
      <c r="C4133" t="s">
        <v>21</v>
      </c>
      <c r="D4133" t="s">
        <v>1051</v>
      </c>
      <c r="E4133" t="s">
        <v>159</v>
      </c>
      <c r="F4133">
        <v>66219</v>
      </c>
      <c r="G4133" t="s">
        <v>545</v>
      </c>
      <c r="H4133" t="s">
        <v>210</v>
      </c>
      <c r="I4133" t="s">
        <v>81</v>
      </c>
      <c r="J4133" t="s">
        <v>90</v>
      </c>
      <c r="K4133" t="s">
        <v>40</v>
      </c>
      <c r="L4133" t="s">
        <v>211</v>
      </c>
      <c r="M4133" t="s">
        <v>92</v>
      </c>
      <c r="N4133" s="11" t="s">
        <v>84</v>
      </c>
      <c r="O4133" s="11" t="s">
        <v>2274</v>
      </c>
      <c r="P4133">
        <v>0</v>
      </c>
      <c r="Q4133">
        <v>3</v>
      </c>
      <c r="R4133">
        <v>0</v>
      </c>
      <c r="S4133">
        <v>795</v>
      </c>
      <c r="T4133">
        <v>-795</v>
      </c>
    </row>
    <row r="4134" spans="1:20" x14ac:dyDescent="0.25">
      <c r="A4134" t="s">
        <v>75</v>
      </c>
      <c r="B4134" t="s">
        <v>539</v>
      </c>
      <c r="C4134" t="s">
        <v>22</v>
      </c>
      <c r="D4134" t="s">
        <v>540</v>
      </c>
      <c r="E4134" t="s">
        <v>137</v>
      </c>
      <c r="F4134">
        <v>23435</v>
      </c>
      <c r="G4134" t="s">
        <v>173</v>
      </c>
      <c r="H4134" t="s">
        <v>80</v>
      </c>
      <c r="I4134" t="s">
        <v>81</v>
      </c>
      <c r="J4134" t="s">
        <v>82</v>
      </c>
      <c r="K4134" t="s">
        <v>36</v>
      </c>
      <c r="L4134" t="s">
        <v>36</v>
      </c>
      <c r="M4134" t="s">
        <v>83</v>
      </c>
      <c r="N4134" s="11" t="s">
        <v>84</v>
      </c>
      <c r="O4134" s="11" t="s">
        <v>2274</v>
      </c>
      <c r="P4134">
        <v>5</v>
      </c>
      <c r="Q4134">
        <v>0</v>
      </c>
      <c r="R4134">
        <v>479.95</v>
      </c>
      <c r="S4134">
        <v>0</v>
      </c>
      <c r="T4134">
        <v>479.95</v>
      </c>
    </row>
    <row r="4135" spans="1:20" x14ac:dyDescent="0.25">
      <c r="A4135" t="s">
        <v>75</v>
      </c>
      <c r="B4135" t="s">
        <v>1947</v>
      </c>
      <c r="C4135" t="s">
        <v>27</v>
      </c>
      <c r="D4135" t="s">
        <v>219</v>
      </c>
      <c r="E4135" t="s">
        <v>114</v>
      </c>
      <c r="F4135">
        <v>34109</v>
      </c>
      <c r="G4135" t="s">
        <v>254</v>
      </c>
      <c r="H4135" t="s">
        <v>80</v>
      </c>
      <c r="I4135" t="s">
        <v>81</v>
      </c>
      <c r="J4135" t="s">
        <v>82</v>
      </c>
      <c r="K4135" t="s">
        <v>42</v>
      </c>
      <c r="L4135" t="s">
        <v>91</v>
      </c>
      <c r="M4135" t="s">
        <v>83</v>
      </c>
      <c r="N4135" s="11" t="s">
        <v>84</v>
      </c>
      <c r="O4135" s="11" t="s">
        <v>2274</v>
      </c>
      <c r="P4135">
        <v>-1</v>
      </c>
      <c r="Q4135">
        <v>0</v>
      </c>
      <c r="R4135">
        <v>65.95</v>
      </c>
      <c r="S4135">
        <v>0</v>
      </c>
      <c r="T4135">
        <v>65.95</v>
      </c>
    </row>
    <row r="4136" spans="1:20" x14ac:dyDescent="0.25">
      <c r="A4136" t="s">
        <v>75</v>
      </c>
      <c r="B4136" t="s">
        <v>1017</v>
      </c>
      <c r="C4136" t="s">
        <v>30</v>
      </c>
      <c r="D4136" t="s">
        <v>1018</v>
      </c>
      <c r="E4136" t="s">
        <v>142</v>
      </c>
      <c r="F4136">
        <v>48108</v>
      </c>
      <c r="G4136" t="s">
        <v>173</v>
      </c>
      <c r="H4136" t="s">
        <v>80</v>
      </c>
      <c r="I4136" t="s">
        <v>81</v>
      </c>
      <c r="J4136" t="s">
        <v>82</v>
      </c>
      <c r="K4136" t="s">
        <v>36</v>
      </c>
      <c r="L4136" t="s">
        <v>36</v>
      </c>
      <c r="M4136" t="s">
        <v>83</v>
      </c>
      <c r="N4136" s="11" t="s">
        <v>84</v>
      </c>
      <c r="O4136" s="11" t="s">
        <v>2274</v>
      </c>
      <c r="P4136">
        <v>-5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75</v>
      </c>
      <c r="B4137" t="s">
        <v>668</v>
      </c>
      <c r="C4137" t="s">
        <v>28</v>
      </c>
      <c r="D4137" t="s">
        <v>623</v>
      </c>
      <c r="E4137" t="s">
        <v>95</v>
      </c>
      <c r="F4137">
        <v>80130</v>
      </c>
      <c r="G4137" t="s">
        <v>311</v>
      </c>
      <c r="H4137" t="s">
        <v>80</v>
      </c>
      <c r="I4137" t="s">
        <v>164</v>
      </c>
      <c r="J4137" t="s">
        <v>90</v>
      </c>
      <c r="K4137" t="s">
        <v>38</v>
      </c>
      <c r="L4137" t="s">
        <v>129</v>
      </c>
      <c r="M4137" t="s">
        <v>92</v>
      </c>
      <c r="N4137" s="11" t="s">
        <v>84</v>
      </c>
      <c r="O4137" s="11" t="s">
        <v>2274</v>
      </c>
      <c r="P4137">
        <v>0</v>
      </c>
      <c r="Q4137">
        <v>0</v>
      </c>
      <c r="R4137">
        <v>0</v>
      </c>
      <c r="S4137">
        <v>-290.95</v>
      </c>
      <c r="T4137">
        <v>290.95</v>
      </c>
    </row>
    <row r="4138" spans="1:20" x14ac:dyDescent="0.25">
      <c r="A4138" t="s">
        <v>75</v>
      </c>
      <c r="B4138" t="s">
        <v>404</v>
      </c>
      <c r="C4138" t="s">
        <v>29</v>
      </c>
      <c r="D4138" t="s">
        <v>405</v>
      </c>
      <c r="E4138" t="s">
        <v>78</v>
      </c>
      <c r="F4138">
        <v>15056</v>
      </c>
      <c r="G4138" t="s">
        <v>106</v>
      </c>
      <c r="H4138" t="s">
        <v>80</v>
      </c>
      <c r="I4138" t="s">
        <v>164</v>
      </c>
      <c r="J4138" t="s">
        <v>90</v>
      </c>
      <c r="K4138" t="s">
        <v>42</v>
      </c>
      <c r="L4138" t="s">
        <v>91</v>
      </c>
      <c r="M4138" t="s">
        <v>92</v>
      </c>
      <c r="N4138" s="11" t="s">
        <v>84</v>
      </c>
      <c r="O4138" s="11" t="s">
        <v>2274</v>
      </c>
      <c r="P4138">
        <v>0</v>
      </c>
      <c r="Q4138">
        <v>3</v>
      </c>
      <c r="R4138">
        <v>0</v>
      </c>
      <c r="S4138">
        <v>50.22</v>
      </c>
      <c r="T4138">
        <v>-50.22</v>
      </c>
    </row>
    <row r="4139" spans="1:20" x14ac:dyDescent="0.25">
      <c r="A4139" t="s">
        <v>75</v>
      </c>
      <c r="B4139" t="s">
        <v>103</v>
      </c>
      <c r="C4139" t="s">
        <v>26</v>
      </c>
      <c r="D4139" t="s">
        <v>104</v>
      </c>
      <c r="E4139" t="s">
        <v>105</v>
      </c>
      <c r="F4139">
        <v>29420</v>
      </c>
      <c r="G4139" t="s">
        <v>820</v>
      </c>
      <c r="H4139" t="s">
        <v>80</v>
      </c>
      <c r="I4139" t="s">
        <v>81</v>
      </c>
      <c r="J4139" t="s">
        <v>90</v>
      </c>
      <c r="K4139" t="s">
        <v>53</v>
      </c>
      <c r="L4139" t="s">
        <v>248</v>
      </c>
      <c r="M4139" t="s">
        <v>92</v>
      </c>
      <c r="N4139" s="11" t="s">
        <v>84</v>
      </c>
      <c r="O4139" s="11" t="s">
        <v>2274</v>
      </c>
      <c r="P4139">
        <v>0</v>
      </c>
      <c r="Q4139">
        <v>25</v>
      </c>
      <c r="R4139">
        <v>0</v>
      </c>
      <c r="S4139">
        <v>51.25</v>
      </c>
      <c r="T4139">
        <v>-51.25</v>
      </c>
    </row>
    <row r="4140" spans="1:20" x14ac:dyDescent="0.25">
      <c r="A4140" t="s">
        <v>75</v>
      </c>
      <c r="B4140" t="s">
        <v>2158</v>
      </c>
      <c r="C4140" t="s">
        <v>20</v>
      </c>
      <c r="D4140" t="s">
        <v>2159</v>
      </c>
      <c r="E4140" t="s">
        <v>244</v>
      </c>
      <c r="F4140">
        <v>1844</v>
      </c>
      <c r="G4140" t="s">
        <v>1401</v>
      </c>
      <c r="H4140" t="s">
        <v>80</v>
      </c>
      <c r="I4140" t="s">
        <v>81</v>
      </c>
      <c r="J4140" t="s">
        <v>82</v>
      </c>
      <c r="K4140" t="s">
        <v>53</v>
      </c>
      <c r="L4140" t="s">
        <v>532</v>
      </c>
      <c r="M4140" t="s">
        <v>83</v>
      </c>
      <c r="N4140" s="11" t="s">
        <v>84</v>
      </c>
      <c r="O4140" s="11" t="s">
        <v>2274</v>
      </c>
      <c r="P4140">
        <v>-2</v>
      </c>
      <c r="Q4140">
        <v>0</v>
      </c>
      <c r="R4140">
        <v>282.3</v>
      </c>
      <c r="S4140">
        <v>0</v>
      </c>
      <c r="T4140">
        <v>282.3</v>
      </c>
    </row>
    <row r="4141" spans="1:20" x14ac:dyDescent="0.25">
      <c r="A4141" t="s">
        <v>75</v>
      </c>
      <c r="B4141" t="s">
        <v>813</v>
      </c>
      <c r="C4141" t="s">
        <v>19</v>
      </c>
      <c r="D4141" t="s">
        <v>172</v>
      </c>
      <c r="E4141" t="s">
        <v>147</v>
      </c>
      <c r="F4141">
        <v>95255</v>
      </c>
      <c r="G4141" t="s">
        <v>283</v>
      </c>
      <c r="H4141" t="s">
        <v>80</v>
      </c>
      <c r="I4141" t="s">
        <v>81</v>
      </c>
      <c r="J4141" t="s">
        <v>82</v>
      </c>
      <c r="K4141" t="s">
        <v>38</v>
      </c>
      <c r="L4141" t="s">
        <v>111</v>
      </c>
      <c r="M4141" t="s">
        <v>83</v>
      </c>
      <c r="N4141" s="11" t="s">
        <v>84</v>
      </c>
      <c r="O4141" s="11" t="s">
        <v>2274</v>
      </c>
      <c r="P4141">
        <v>-1</v>
      </c>
      <c r="Q4141">
        <v>0</v>
      </c>
      <c r="R4141">
        <v>76.7</v>
      </c>
      <c r="S4141">
        <v>0</v>
      </c>
      <c r="T4141">
        <v>76.7</v>
      </c>
    </row>
    <row r="4142" spans="1:20" x14ac:dyDescent="0.25">
      <c r="A4142" t="s">
        <v>75</v>
      </c>
      <c r="B4142" t="s">
        <v>541</v>
      </c>
      <c r="C4142" t="s">
        <v>29</v>
      </c>
      <c r="D4142" t="s">
        <v>542</v>
      </c>
      <c r="E4142" t="s">
        <v>142</v>
      </c>
      <c r="F4142">
        <v>48359</v>
      </c>
      <c r="G4142" t="s">
        <v>502</v>
      </c>
      <c r="H4142" t="s">
        <v>80</v>
      </c>
      <c r="I4142" t="s">
        <v>81</v>
      </c>
      <c r="J4142" t="s">
        <v>90</v>
      </c>
      <c r="K4142" t="s">
        <v>42</v>
      </c>
      <c r="L4142" t="s">
        <v>91</v>
      </c>
      <c r="M4142" t="s">
        <v>188</v>
      </c>
      <c r="N4142" s="11" t="s">
        <v>84</v>
      </c>
      <c r="O4142" s="11" t="s">
        <v>2274</v>
      </c>
      <c r="P4142">
        <v>0</v>
      </c>
      <c r="Q4142">
        <v>24</v>
      </c>
      <c r="R4142">
        <v>0</v>
      </c>
      <c r="S4142">
        <v>385.2</v>
      </c>
      <c r="T4142">
        <v>-385.2</v>
      </c>
    </row>
    <row r="4143" spans="1:20" x14ac:dyDescent="0.25">
      <c r="A4143" t="s">
        <v>75</v>
      </c>
      <c r="B4143" t="s">
        <v>150</v>
      </c>
      <c r="C4143" t="s">
        <v>29</v>
      </c>
      <c r="D4143" t="s">
        <v>151</v>
      </c>
      <c r="E4143" t="s">
        <v>87</v>
      </c>
      <c r="F4143">
        <v>44060</v>
      </c>
      <c r="G4143" t="s">
        <v>1683</v>
      </c>
      <c r="H4143" t="s">
        <v>80</v>
      </c>
      <c r="I4143" t="s">
        <v>281</v>
      </c>
      <c r="J4143" t="s">
        <v>90</v>
      </c>
      <c r="K4143" t="s">
        <v>42</v>
      </c>
      <c r="L4143" t="s">
        <v>91</v>
      </c>
      <c r="M4143" t="s">
        <v>92</v>
      </c>
      <c r="N4143" s="11" t="s">
        <v>84</v>
      </c>
      <c r="O4143" s="11" t="s">
        <v>2274</v>
      </c>
      <c r="P4143">
        <v>0</v>
      </c>
      <c r="Q4143">
        <v>6</v>
      </c>
      <c r="R4143">
        <v>0</v>
      </c>
      <c r="S4143">
        <v>14.52</v>
      </c>
      <c r="T4143">
        <v>-14.52</v>
      </c>
    </row>
    <row r="4144" spans="1:20" x14ac:dyDescent="0.25">
      <c r="A4144" t="s">
        <v>75</v>
      </c>
      <c r="B4144" t="s">
        <v>479</v>
      </c>
      <c r="C4144" t="s">
        <v>25</v>
      </c>
      <c r="D4144" t="s">
        <v>480</v>
      </c>
      <c r="E4144" t="s">
        <v>186</v>
      </c>
      <c r="F4144">
        <v>11735</v>
      </c>
      <c r="G4144" t="s">
        <v>2271</v>
      </c>
      <c r="H4144" t="s">
        <v>80</v>
      </c>
      <c r="I4144" t="s">
        <v>281</v>
      </c>
      <c r="J4144" t="s">
        <v>90</v>
      </c>
      <c r="K4144" t="s">
        <v>38</v>
      </c>
      <c r="L4144" t="s">
        <v>637</v>
      </c>
      <c r="M4144" t="s">
        <v>92</v>
      </c>
      <c r="N4144" s="11" t="s">
        <v>84</v>
      </c>
      <c r="O4144" s="11" t="s">
        <v>2274</v>
      </c>
      <c r="P4144">
        <v>0</v>
      </c>
      <c r="Q4144">
        <v>2</v>
      </c>
      <c r="R4144">
        <v>0</v>
      </c>
      <c r="S4144">
        <v>297</v>
      </c>
      <c r="T4144">
        <v>-297</v>
      </c>
    </row>
    <row r="4145" spans="1:20" x14ac:dyDescent="0.25">
      <c r="A4145" t="s">
        <v>75</v>
      </c>
      <c r="B4145" t="s">
        <v>958</v>
      </c>
      <c r="C4145" t="s">
        <v>25</v>
      </c>
      <c r="D4145" t="s">
        <v>959</v>
      </c>
      <c r="E4145" t="s">
        <v>186</v>
      </c>
      <c r="F4145">
        <v>11801</v>
      </c>
      <c r="G4145" t="s">
        <v>786</v>
      </c>
      <c r="H4145" t="s">
        <v>80</v>
      </c>
      <c r="I4145" t="s">
        <v>281</v>
      </c>
      <c r="J4145" t="s">
        <v>82</v>
      </c>
      <c r="K4145" t="s">
        <v>42</v>
      </c>
      <c r="L4145" t="s">
        <v>97</v>
      </c>
      <c r="M4145" t="s">
        <v>83</v>
      </c>
      <c r="N4145" s="11" t="s">
        <v>84</v>
      </c>
      <c r="O4145" s="11" t="s">
        <v>2274</v>
      </c>
      <c r="P4145">
        <v>-89</v>
      </c>
      <c r="Q4145">
        <v>0</v>
      </c>
      <c r="R4145">
        <v>151.30000000000001</v>
      </c>
      <c r="S4145">
        <v>0</v>
      </c>
      <c r="T4145">
        <v>151.30000000000001</v>
      </c>
    </row>
    <row r="4146" spans="1:20" x14ac:dyDescent="0.25">
      <c r="A4146" t="s">
        <v>75</v>
      </c>
      <c r="B4146" t="s">
        <v>416</v>
      </c>
      <c r="C4146" t="s">
        <v>29</v>
      </c>
      <c r="D4146" t="s">
        <v>417</v>
      </c>
      <c r="E4146" t="s">
        <v>142</v>
      </c>
      <c r="F4146">
        <v>48071</v>
      </c>
      <c r="G4146" t="s">
        <v>96</v>
      </c>
      <c r="H4146" t="s">
        <v>80</v>
      </c>
      <c r="I4146" t="s">
        <v>281</v>
      </c>
      <c r="J4146" t="s">
        <v>90</v>
      </c>
      <c r="K4146" t="s">
        <v>42</v>
      </c>
      <c r="L4146" t="s">
        <v>97</v>
      </c>
      <c r="M4146" t="s">
        <v>92</v>
      </c>
      <c r="N4146" s="11" t="s">
        <v>84</v>
      </c>
      <c r="O4146" s="11" t="s">
        <v>2274</v>
      </c>
      <c r="P4146">
        <v>0</v>
      </c>
      <c r="Q4146">
        <v>18</v>
      </c>
      <c r="R4146">
        <v>0</v>
      </c>
      <c r="S4146">
        <v>30.6</v>
      </c>
      <c r="T4146">
        <v>-30.6</v>
      </c>
    </row>
    <row r="4147" spans="1:20" x14ac:dyDescent="0.25">
      <c r="A4147" t="s">
        <v>75</v>
      </c>
      <c r="B4147" t="s">
        <v>197</v>
      </c>
      <c r="C4147" t="s">
        <v>23</v>
      </c>
      <c r="D4147" t="s">
        <v>198</v>
      </c>
      <c r="E4147" t="s">
        <v>176</v>
      </c>
      <c r="F4147">
        <v>98052</v>
      </c>
      <c r="G4147" t="s">
        <v>1128</v>
      </c>
      <c r="H4147" t="s">
        <v>80</v>
      </c>
      <c r="I4147" t="s">
        <v>81</v>
      </c>
      <c r="J4147" t="s">
        <v>90</v>
      </c>
      <c r="K4147" t="s">
        <v>38</v>
      </c>
      <c r="L4147" t="s">
        <v>111</v>
      </c>
      <c r="M4147" t="s">
        <v>92</v>
      </c>
      <c r="N4147" s="11" t="s">
        <v>84</v>
      </c>
      <c r="O4147" s="11" t="s">
        <v>2274</v>
      </c>
      <c r="P4147">
        <v>0</v>
      </c>
      <c r="Q4147">
        <v>8</v>
      </c>
      <c r="R4147">
        <v>0</v>
      </c>
      <c r="S4147">
        <v>390.64</v>
      </c>
      <c r="T4147">
        <v>-390.64</v>
      </c>
    </row>
    <row r="4148" spans="1:20" x14ac:dyDescent="0.25">
      <c r="A4148" t="s">
        <v>75</v>
      </c>
      <c r="B4148" t="s">
        <v>1462</v>
      </c>
      <c r="C4148" t="s">
        <v>27</v>
      </c>
      <c r="D4148" t="s">
        <v>1463</v>
      </c>
      <c r="E4148" t="s">
        <v>114</v>
      </c>
      <c r="F4148">
        <v>33477</v>
      </c>
      <c r="G4148" t="s">
        <v>1016</v>
      </c>
      <c r="H4148" t="s">
        <v>80</v>
      </c>
      <c r="I4148" t="s">
        <v>281</v>
      </c>
      <c r="J4148" t="s">
        <v>82</v>
      </c>
      <c r="K4148" t="s">
        <v>42</v>
      </c>
      <c r="L4148" t="s">
        <v>91</v>
      </c>
      <c r="M4148" t="s">
        <v>83</v>
      </c>
      <c r="N4148" s="11" t="s">
        <v>84</v>
      </c>
      <c r="O4148" s="11" t="s">
        <v>2274</v>
      </c>
      <c r="P4148">
        <v>-18</v>
      </c>
      <c r="Q4148">
        <v>0</v>
      </c>
      <c r="R4148">
        <v>304.2</v>
      </c>
      <c r="S4148">
        <v>0</v>
      </c>
      <c r="T4148">
        <v>304.2</v>
      </c>
    </row>
    <row r="4149" spans="1:20" x14ac:dyDescent="0.25">
      <c r="A4149" t="s">
        <v>75</v>
      </c>
      <c r="B4149" t="s">
        <v>487</v>
      </c>
      <c r="C4149" t="s">
        <v>26</v>
      </c>
      <c r="D4149" t="s">
        <v>488</v>
      </c>
      <c r="E4149" t="s">
        <v>489</v>
      </c>
      <c r="F4149">
        <v>39402</v>
      </c>
      <c r="G4149" t="s">
        <v>1948</v>
      </c>
      <c r="H4149" t="s">
        <v>80</v>
      </c>
      <c r="I4149" t="s">
        <v>81</v>
      </c>
      <c r="J4149" t="s">
        <v>82</v>
      </c>
      <c r="K4149" t="s">
        <v>41</v>
      </c>
      <c r="L4149" t="s">
        <v>1261</v>
      </c>
      <c r="M4149" t="s">
        <v>83</v>
      </c>
      <c r="N4149" s="11" t="s">
        <v>84</v>
      </c>
      <c r="O4149" s="11" t="s">
        <v>2274</v>
      </c>
      <c r="P4149">
        <v>-6</v>
      </c>
      <c r="Q4149">
        <v>0</v>
      </c>
      <c r="R4149">
        <v>250.5</v>
      </c>
      <c r="S4149">
        <v>0</v>
      </c>
      <c r="T4149">
        <v>250.5</v>
      </c>
    </row>
    <row r="4150" spans="1:20" x14ac:dyDescent="0.25">
      <c r="A4150" t="s">
        <v>75</v>
      </c>
      <c r="B4150" t="s">
        <v>668</v>
      </c>
      <c r="C4150" t="s">
        <v>28</v>
      </c>
      <c r="D4150" t="s">
        <v>623</v>
      </c>
      <c r="E4150" t="s">
        <v>95</v>
      </c>
      <c r="F4150">
        <v>80130</v>
      </c>
      <c r="G4150" t="s">
        <v>254</v>
      </c>
      <c r="H4150" t="s">
        <v>80</v>
      </c>
      <c r="I4150" t="s">
        <v>81</v>
      </c>
      <c r="J4150" t="s">
        <v>82</v>
      </c>
      <c r="K4150" t="s">
        <v>42</v>
      </c>
      <c r="L4150" t="s">
        <v>91</v>
      </c>
      <c r="M4150" t="s">
        <v>83</v>
      </c>
      <c r="N4150" s="11" t="s">
        <v>84</v>
      </c>
      <c r="O4150" s="11" t="s">
        <v>2274</v>
      </c>
      <c r="P4150">
        <v>-3</v>
      </c>
      <c r="Q4150">
        <v>0</v>
      </c>
      <c r="R4150">
        <v>198</v>
      </c>
      <c r="S4150">
        <v>0</v>
      </c>
      <c r="T4150">
        <v>198</v>
      </c>
    </row>
    <row r="4151" spans="1:20" x14ac:dyDescent="0.25">
      <c r="A4151" t="s">
        <v>75</v>
      </c>
      <c r="B4151" t="s">
        <v>335</v>
      </c>
      <c r="C4151" t="s">
        <v>30</v>
      </c>
      <c r="D4151" t="s">
        <v>336</v>
      </c>
      <c r="E4151" t="s">
        <v>337</v>
      </c>
      <c r="F4151">
        <v>54481</v>
      </c>
      <c r="G4151" t="s">
        <v>817</v>
      </c>
      <c r="H4151" t="s">
        <v>80</v>
      </c>
      <c r="I4151" t="s">
        <v>81</v>
      </c>
      <c r="J4151" t="s">
        <v>82</v>
      </c>
      <c r="K4151" t="s">
        <v>53</v>
      </c>
      <c r="L4151" t="s">
        <v>193</v>
      </c>
      <c r="M4151" t="s">
        <v>83</v>
      </c>
      <c r="N4151" s="11" t="s">
        <v>84</v>
      </c>
      <c r="O4151" s="11" t="s">
        <v>2274</v>
      </c>
      <c r="P4151">
        <v>-15</v>
      </c>
      <c r="Q4151">
        <v>0</v>
      </c>
      <c r="R4151">
        <v>1834.8</v>
      </c>
      <c r="S4151">
        <v>0</v>
      </c>
      <c r="T4151">
        <v>1834.8</v>
      </c>
    </row>
    <row r="4152" spans="1:20" x14ac:dyDescent="0.25">
      <c r="A4152" t="s">
        <v>75</v>
      </c>
      <c r="B4152" t="s">
        <v>549</v>
      </c>
      <c r="C4152" t="s">
        <v>27</v>
      </c>
      <c r="D4152" t="s">
        <v>499</v>
      </c>
      <c r="E4152" t="s">
        <v>114</v>
      </c>
      <c r="F4152">
        <v>33155</v>
      </c>
      <c r="G4152" t="s">
        <v>402</v>
      </c>
      <c r="H4152" t="s">
        <v>80</v>
      </c>
      <c r="I4152" t="s">
        <v>81</v>
      </c>
      <c r="J4152" t="s">
        <v>365</v>
      </c>
      <c r="K4152" t="s">
        <v>39</v>
      </c>
      <c r="L4152" t="s">
        <v>39</v>
      </c>
      <c r="M4152" t="s">
        <v>92</v>
      </c>
      <c r="N4152" s="11" t="s">
        <v>84</v>
      </c>
      <c r="O4152" s="11" t="s">
        <v>2274</v>
      </c>
      <c r="P4152">
        <v>0</v>
      </c>
      <c r="Q4152">
        <v>1</v>
      </c>
      <c r="R4152">
        <v>0</v>
      </c>
      <c r="S4152">
        <v>295</v>
      </c>
      <c r="T4152">
        <v>-295</v>
      </c>
    </row>
    <row r="4153" spans="1:20" x14ac:dyDescent="0.25">
      <c r="A4153" t="s">
        <v>75</v>
      </c>
      <c r="B4153" t="s">
        <v>258</v>
      </c>
      <c r="C4153" t="s">
        <v>28</v>
      </c>
      <c r="D4153" t="s">
        <v>259</v>
      </c>
      <c r="E4153" t="s">
        <v>95</v>
      </c>
      <c r="F4153">
        <v>80222</v>
      </c>
      <c r="G4153" t="s">
        <v>993</v>
      </c>
      <c r="H4153" t="s">
        <v>80</v>
      </c>
      <c r="I4153" t="s">
        <v>81</v>
      </c>
      <c r="J4153" t="s">
        <v>90</v>
      </c>
      <c r="K4153" t="s">
        <v>42</v>
      </c>
      <c r="L4153" t="s">
        <v>91</v>
      </c>
      <c r="M4153" t="s">
        <v>188</v>
      </c>
      <c r="N4153" s="11" t="s">
        <v>84</v>
      </c>
      <c r="O4153" s="11" t="s">
        <v>2274</v>
      </c>
      <c r="P4153">
        <v>0</v>
      </c>
      <c r="Q4153">
        <v>2</v>
      </c>
      <c r="R4153">
        <v>0</v>
      </c>
      <c r="S4153">
        <v>15.2</v>
      </c>
      <c r="T4153">
        <v>-15.2</v>
      </c>
    </row>
    <row r="4154" spans="1:20" x14ac:dyDescent="0.25">
      <c r="A4154" t="s">
        <v>75</v>
      </c>
      <c r="B4154" t="s">
        <v>269</v>
      </c>
      <c r="C4154" t="s">
        <v>27</v>
      </c>
      <c r="D4154" t="s">
        <v>270</v>
      </c>
      <c r="E4154" t="s">
        <v>114</v>
      </c>
      <c r="F4154">
        <v>33813</v>
      </c>
      <c r="G4154" t="s">
        <v>2029</v>
      </c>
      <c r="H4154" t="s">
        <v>80</v>
      </c>
      <c r="I4154" t="s">
        <v>81</v>
      </c>
      <c r="J4154" t="s">
        <v>90</v>
      </c>
      <c r="K4154" t="s">
        <v>42</v>
      </c>
      <c r="L4154" t="s">
        <v>91</v>
      </c>
      <c r="M4154" t="s">
        <v>92</v>
      </c>
      <c r="N4154" s="11" t="s">
        <v>84</v>
      </c>
      <c r="O4154" s="11" t="s">
        <v>2274</v>
      </c>
      <c r="P4154">
        <v>0</v>
      </c>
      <c r="Q4154">
        <v>1</v>
      </c>
      <c r="R4154">
        <v>0</v>
      </c>
      <c r="S4154">
        <v>5.5</v>
      </c>
      <c r="T4154">
        <v>-5.5</v>
      </c>
    </row>
    <row r="4155" spans="1:20" x14ac:dyDescent="0.25">
      <c r="A4155" t="s">
        <v>75</v>
      </c>
      <c r="B4155" t="s">
        <v>85</v>
      </c>
      <c r="C4155" t="s">
        <v>29</v>
      </c>
      <c r="D4155" t="s">
        <v>86</v>
      </c>
      <c r="E4155" t="s">
        <v>87</v>
      </c>
      <c r="F4155">
        <v>45040</v>
      </c>
      <c r="G4155" t="s">
        <v>521</v>
      </c>
      <c r="H4155" t="s">
        <v>80</v>
      </c>
      <c r="I4155" t="s">
        <v>81</v>
      </c>
      <c r="J4155" t="s">
        <v>90</v>
      </c>
      <c r="K4155" t="s">
        <v>51</v>
      </c>
      <c r="L4155" t="s">
        <v>250</v>
      </c>
      <c r="M4155" t="s">
        <v>92</v>
      </c>
      <c r="N4155" s="11" t="s">
        <v>84</v>
      </c>
      <c r="O4155" s="11" t="s">
        <v>2274</v>
      </c>
      <c r="P4155">
        <v>0</v>
      </c>
      <c r="Q4155">
        <v>1</v>
      </c>
      <c r="R4155">
        <v>0</v>
      </c>
      <c r="S4155">
        <v>41.6</v>
      </c>
      <c r="T4155">
        <v>-41.6</v>
      </c>
    </row>
    <row r="4156" spans="1:20" x14ac:dyDescent="0.25">
      <c r="A4156" t="s">
        <v>75</v>
      </c>
      <c r="B4156" t="s">
        <v>1658</v>
      </c>
      <c r="C4156" t="s">
        <v>19</v>
      </c>
      <c r="D4156" t="s">
        <v>154</v>
      </c>
      <c r="E4156" t="s">
        <v>155</v>
      </c>
      <c r="F4156">
        <v>89118</v>
      </c>
      <c r="G4156" t="s">
        <v>402</v>
      </c>
      <c r="H4156" t="s">
        <v>80</v>
      </c>
      <c r="I4156" t="s">
        <v>81</v>
      </c>
      <c r="J4156" t="s">
        <v>365</v>
      </c>
      <c r="K4156" t="s">
        <v>39</v>
      </c>
      <c r="L4156" t="s">
        <v>39</v>
      </c>
      <c r="M4156" t="s">
        <v>92</v>
      </c>
      <c r="N4156" s="11" t="s">
        <v>84</v>
      </c>
      <c r="O4156" s="11" t="s">
        <v>2274</v>
      </c>
      <c r="P4156">
        <v>0</v>
      </c>
      <c r="Q4156">
        <v>1</v>
      </c>
      <c r="R4156">
        <v>0</v>
      </c>
      <c r="S4156">
        <v>295</v>
      </c>
      <c r="T4156">
        <v>-295</v>
      </c>
    </row>
    <row r="4157" spans="1:20" x14ac:dyDescent="0.25">
      <c r="A4157" t="s">
        <v>75</v>
      </c>
      <c r="B4157" t="s">
        <v>524</v>
      </c>
      <c r="C4157" t="s">
        <v>28</v>
      </c>
      <c r="D4157" t="s">
        <v>525</v>
      </c>
      <c r="E4157" t="s">
        <v>387</v>
      </c>
      <c r="F4157">
        <v>87501</v>
      </c>
      <c r="G4157" t="s">
        <v>1949</v>
      </c>
      <c r="H4157" t="s">
        <v>80</v>
      </c>
      <c r="I4157" t="s">
        <v>81</v>
      </c>
      <c r="J4157" t="s">
        <v>82</v>
      </c>
      <c r="K4157" t="s">
        <v>42</v>
      </c>
      <c r="L4157" t="s">
        <v>91</v>
      </c>
      <c r="M4157" t="s">
        <v>83</v>
      </c>
      <c r="N4157" s="11" t="s">
        <v>84</v>
      </c>
      <c r="O4157" s="11" t="s">
        <v>2274</v>
      </c>
      <c r="P4157">
        <v>-2</v>
      </c>
      <c r="Q4157">
        <v>0</v>
      </c>
      <c r="R4157">
        <v>55.3</v>
      </c>
      <c r="S4157">
        <v>0</v>
      </c>
      <c r="T4157">
        <v>55.3</v>
      </c>
    </row>
    <row r="4158" spans="1:20" x14ac:dyDescent="0.25">
      <c r="A4158" t="s">
        <v>75</v>
      </c>
      <c r="B4158" t="s">
        <v>693</v>
      </c>
      <c r="C4158" t="s">
        <v>20</v>
      </c>
      <c r="D4158" t="s">
        <v>694</v>
      </c>
      <c r="E4158" t="s">
        <v>695</v>
      </c>
      <c r="F4158">
        <v>6355</v>
      </c>
      <c r="G4158" t="s">
        <v>398</v>
      </c>
      <c r="H4158" t="s">
        <v>80</v>
      </c>
      <c r="I4158" t="s">
        <v>81</v>
      </c>
      <c r="J4158" t="s">
        <v>82</v>
      </c>
      <c r="K4158" t="s">
        <v>38</v>
      </c>
      <c r="L4158" t="s">
        <v>111</v>
      </c>
      <c r="M4158" t="s">
        <v>83</v>
      </c>
      <c r="N4158" s="11" t="s">
        <v>84</v>
      </c>
      <c r="O4158" s="11" t="s">
        <v>2274</v>
      </c>
      <c r="P4158">
        <v>-3</v>
      </c>
      <c r="Q4158">
        <v>0</v>
      </c>
      <c r="R4158">
        <v>253.2</v>
      </c>
      <c r="S4158">
        <v>0</v>
      </c>
      <c r="T4158">
        <v>253.2</v>
      </c>
    </row>
    <row r="4159" spans="1:20" x14ac:dyDescent="0.25">
      <c r="A4159" t="s">
        <v>75</v>
      </c>
      <c r="B4159" t="s">
        <v>76</v>
      </c>
      <c r="C4159" t="s">
        <v>22</v>
      </c>
      <c r="D4159" t="s">
        <v>77</v>
      </c>
      <c r="E4159" t="s">
        <v>78</v>
      </c>
      <c r="F4159">
        <v>19475</v>
      </c>
      <c r="G4159" t="s">
        <v>1344</v>
      </c>
      <c r="H4159" t="s">
        <v>133</v>
      </c>
      <c r="I4159" t="s">
        <v>81</v>
      </c>
      <c r="J4159" t="s">
        <v>90</v>
      </c>
      <c r="K4159" t="s">
        <v>53</v>
      </c>
      <c r="L4159" t="s">
        <v>165</v>
      </c>
      <c r="M4159" t="s">
        <v>229</v>
      </c>
      <c r="N4159" s="11" t="s">
        <v>84</v>
      </c>
      <c r="O4159" s="11" t="s">
        <v>2274</v>
      </c>
      <c r="P4159">
        <v>0</v>
      </c>
      <c r="Q4159">
        <v>282</v>
      </c>
      <c r="R4159">
        <v>0</v>
      </c>
      <c r="S4159">
        <v>4475.34</v>
      </c>
      <c r="T4159">
        <v>-4475.34</v>
      </c>
    </row>
    <row r="4160" spans="1:20" x14ac:dyDescent="0.25">
      <c r="A4160" t="s">
        <v>75</v>
      </c>
      <c r="B4160" t="s">
        <v>720</v>
      </c>
      <c r="C4160" t="s">
        <v>27</v>
      </c>
      <c r="D4160" t="s">
        <v>273</v>
      </c>
      <c r="E4160" t="s">
        <v>114</v>
      </c>
      <c r="F4160">
        <v>33991</v>
      </c>
      <c r="G4160" t="s">
        <v>110</v>
      </c>
      <c r="H4160" t="s">
        <v>80</v>
      </c>
      <c r="I4160" t="s">
        <v>81</v>
      </c>
      <c r="J4160" t="s">
        <v>90</v>
      </c>
      <c r="K4160" t="s">
        <v>38</v>
      </c>
      <c r="L4160" t="s">
        <v>111</v>
      </c>
      <c r="M4160" t="s">
        <v>92</v>
      </c>
      <c r="N4160" s="11" t="s">
        <v>84</v>
      </c>
      <c r="O4160" s="11" t="s">
        <v>2274</v>
      </c>
      <c r="P4160">
        <v>0</v>
      </c>
      <c r="Q4160">
        <v>3</v>
      </c>
      <c r="R4160">
        <v>0</v>
      </c>
      <c r="S4160">
        <v>349.2</v>
      </c>
      <c r="T4160">
        <v>-349.2</v>
      </c>
    </row>
    <row r="4161" spans="1:20" x14ac:dyDescent="0.25">
      <c r="A4161" t="s">
        <v>75</v>
      </c>
      <c r="B4161" t="s">
        <v>1234</v>
      </c>
      <c r="C4161" t="s">
        <v>19</v>
      </c>
      <c r="D4161" t="s">
        <v>1235</v>
      </c>
      <c r="E4161" t="s">
        <v>118</v>
      </c>
      <c r="F4161">
        <v>90066</v>
      </c>
      <c r="G4161" t="s">
        <v>348</v>
      </c>
      <c r="H4161" t="s">
        <v>80</v>
      </c>
      <c r="I4161" t="s">
        <v>81</v>
      </c>
      <c r="J4161" t="s">
        <v>90</v>
      </c>
      <c r="K4161" t="s">
        <v>53</v>
      </c>
      <c r="L4161" t="s">
        <v>193</v>
      </c>
      <c r="M4161" t="s">
        <v>92</v>
      </c>
      <c r="N4161" s="11" t="s">
        <v>84</v>
      </c>
      <c r="O4161" s="11" t="s">
        <v>2274</v>
      </c>
      <c r="P4161">
        <v>0</v>
      </c>
      <c r="Q4161">
        <v>4</v>
      </c>
      <c r="R4161">
        <v>0</v>
      </c>
      <c r="S4161">
        <v>556</v>
      </c>
      <c r="T4161">
        <v>-556</v>
      </c>
    </row>
    <row r="4162" spans="1:20" x14ac:dyDescent="0.25">
      <c r="A4162" t="s">
        <v>75</v>
      </c>
      <c r="B4162" t="s">
        <v>1332</v>
      </c>
      <c r="C4162" t="s">
        <v>19</v>
      </c>
      <c r="D4162" t="s">
        <v>154</v>
      </c>
      <c r="E4162" t="s">
        <v>155</v>
      </c>
      <c r="F4162">
        <v>89131</v>
      </c>
      <c r="G4162" t="s">
        <v>615</v>
      </c>
      <c r="H4162" t="s">
        <v>80</v>
      </c>
      <c r="I4162" t="s">
        <v>81</v>
      </c>
      <c r="J4162" t="s">
        <v>82</v>
      </c>
      <c r="K4162" t="s">
        <v>53</v>
      </c>
      <c r="L4162" t="s">
        <v>248</v>
      </c>
      <c r="M4162" t="s">
        <v>83</v>
      </c>
      <c r="N4162" s="11" t="s">
        <v>84</v>
      </c>
      <c r="O4162" s="11" t="s">
        <v>2274</v>
      </c>
      <c r="P4162">
        <v>-100</v>
      </c>
      <c r="Q4162">
        <v>0</v>
      </c>
      <c r="R4162">
        <v>450</v>
      </c>
      <c r="S4162">
        <v>0</v>
      </c>
      <c r="T4162">
        <v>450</v>
      </c>
    </row>
    <row r="4163" spans="1:20" x14ac:dyDescent="0.25">
      <c r="A4163" t="s">
        <v>75</v>
      </c>
      <c r="B4163" t="s">
        <v>150</v>
      </c>
      <c r="C4163" t="s">
        <v>29</v>
      </c>
      <c r="D4163" t="s">
        <v>151</v>
      </c>
      <c r="E4163" t="s">
        <v>87</v>
      </c>
      <c r="F4163">
        <v>44060</v>
      </c>
      <c r="G4163" t="s">
        <v>1447</v>
      </c>
      <c r="H4163" t="s">
        <v>80</v>
      </c>
      <c r="I4163" t="s">
        <v>81</v>
      </c>
      <c r="J4163" t="s">
        <v>90</v>
      </c>
      <c r="K4163" t="s">
        <v>36</v>
      </c>
      <c r="L4163" t="s">
        <v>36</v>
      </c>
      <c r="M4163" t="s">
        <v>92</v>
      </c>
      <c r="N4163" s="11" t="s">
        <v>84</v>
      </c>
      <c r="O4163" s="11" t="s">
        <v>2274</v>
      </c>
      <c r="P4163">
        <v>0</v>
      </c>
      <c r="Q4163">
        <v>1</v>
      </c>
      <c r="R4163">
        <v>0</v>
      </c>
      <c r="S4163">
        <v>839.3</v>
      </c>
      <c r="T4163">
        <v>-839.3</v>
      </c>
    </row>
    <row r="4164" spans="1:20" x14ac:dyDescent="0.25">
      <c r="A4164" t="s">
        <v>75</v>
      </c>
      <c r="B4164" t="s">
        <v>372</v>
      </c>
      <c r="C4164" t="s">
        <v>19</v>
      </c>
      <c r="D4164" t="s">
        <v>172</v>
      </c>
      <c r="E4164" t="s">
        <v>147</v>
      </c>
      <c r="F4164">
        <v>85255</v>
      </c>
      <c r="G4164" t="s">
        <v>88</v>
      </c>
      <c r="H4164" t="s">
        <v>80</v>
      </c>
      <c r="I4164" t="s">
        <v>281</v>
      </c>
      <c r="J4164" t="s">
        <v>90</v>
      </c>
      <c r="K4164" t="s">
        <v>42</v>
      </c>
      <c r="L4164" t="s">
        <v>91</v>
      </c>
      <c r="M4164" t="s">
        <v>92</v>
      </c>
      <c r="N4164" s="11" t="s">
        <v>84</v>
      </c>
      <c r="O4164" s="11" t="s">
        <v>2274</v>
      </c>
      <c r="P4164">
        <v>0</v>
      </c>
      <c r="Q4164">
        <v>46</v>
      </c>
      <c r="R4164">
        <v>0</v>
      </c>
      <c r="S4164">
        <v>66.239999999999995</v>
      </c>
      <c r="T4164">
        <v>-66.239999999999995</v>
      </c>
    </row>
    <row r="4165" spans="1:20" x14ac:dyDescent="0.25">
      <c r="A4165" t="s">
        <v>75</v>
      </c>
      <c r="B4165" t="s">
        <v>787</v>
      </c>
      <c r="C4165" t="s">
        <v>22</v>
      </c>
      <c r="D4165" t="s">
        <v>788</v>
      </c>
      <c r="E4165" t="s">
        <v>137</v>
      </c>
      <c r="F4165">
        <v>20166</v>
      </c>
      <c r="G4165" t="s">
        <v>1093</v>
      </c>
      <c r="H4165" t="s">
        <v>80</v>
      </c>
      <c r="I4165" t="s">
        <v>81</v>
      </c>
      <c r="J4165" t="s">
        <v>82</v>
      </c>
      <c r="K4165" t="s">
        <v>38</v>
      </c>
      <c r="L4165" t="s">
        <v>129</v>
      </c>
      <c r="M4165" t="s">
        <v>83</v>
      </c>
      <c r="N4165" s="11" t="s">
        <v>84</v>
      </c>
      <c r="O4165" s="11" t="s">
        <v>2274</v>
      </c>
      <c r="P4165">
        <v>-1</v>
      </c>
      <c r="Q4165">
        <v>0</v>
      </c>
      <c r="R4165">
        <v>62.85</v>
      </c>
      <c r="S4165">
        <v>0</v>
      </c>
      <c r="T4165">
        <v>62.85</v>
      </c>
    </row>
    <row r="4166" spans="1:20" x14ac:dyDescent="0.25">
      <c r="A4166" t="s">
        <v>75</v>
      </c>
      <c r="B4166" t="s">
        <v>288</v>
      </c>
      <c r="C4166" t="s">
        <v>26</v>
      </c>
      <c r="D4166" t="s">
        <v>289</v>
      </c>
      <c r="E4166" t="s">
        <v>180</v>
      </c>
      <c r="F4166">
        <v>30241</v>
      </c>
      <c r="G4166" t="s">
        <v>514</v>
      </c>
      <c r="H4166" t="s">
        <v>80</v>
      </c>
      <c r="I4166" t="s">
        <v>81</v>
      </c>
      <c r="J4166" t="s">
        <v>82</v>
      </c>
      <c r="K4166" t="s">
        <v>38</v>
      </c>
      <c r="L4166" t="s">
        <v>111</v>
      </c>
      <c r="M4166" t="s">
        <v>83</v>
      </c>
      <c r="N4166" s="11" t="s">
        <v>84</v>
      </c>
      <c r="O4166" s="11" t="s">
        <v>2274</v>
      </c>
      <c r="P4166">
        <v>1</v>
      </c>
      <c r="Q4166">
        <v>0</v>
      </c>
      <c r="R4166">
        <v>163.9</v>
      </c>
      <c r="S4166">
        <v>0</v>
      </c>
      <c r="T4166">
        <v>163.9</v>
      </c>
    </row>
    <row r="4167" spans="1:20" x14ac:dyDescent="0.25">
      <c r="A4167" t="s">
        <v>75</v>
      </c>
      <c r="B4167" t="s">
        <v>351</v>
      </c>
      <c r="C4167" t="s">
        <v>22</v>
      </c>
      <c r="D4167" t="s">
        <v>190</v>
      </c>
      <c r="E4167" t="s">
        <v>137</v>
      </c>
      <c r="F4167">
        <v>24018</v>
      </c>
      <c r="G4167" t="s">
        <v>409</v>
      </c>
      <c r="H4167" t="s">
        <v>80</v>
      </c>
      <c r="I4167" t="s">
        <v>81</v>
      </c>
      <c r="J4167" t="s">
        <v>82</v>
      </c>
      <c r="K4167" t="s">
        <v>36</v>
      </c>
      <c r="L4167" t="s">
        <v>36</v>
      </c>
      <c r="M4167" t="s">
        <v>83</v>
      </c>
      <c r="N4167" s="11" t="s">
        <v>84</v>
      </c>
      <c r="O4167" s="11" t="s">
        <v>2274</v>
      </c>
      <c r="P4167">
        <v>2</v>
      </c>
      <c r="Q4167">
        <v>0</v>
      </c>
      <c r="R4167">
        <v>19.399999999999999</v>
      </c>
      <c r="S4167">
        <v>0</v>
      </c>
      <c r="T4167">
        <v>19.399999999999999</v>
      </c>
    </row>
    <row r="4168" spans="1:20" x14ac:dyDescent="0.25">
      <c r="A4168" t="s">
        <v>75</v>
      </c>
      <c r="B4168" t="s">
        <v>416</v>
      </c>
      <c r="C4168" t="s">
        <v>29</v>
      </c>
      <c r="D4168" t="s">
        <v>417</v>
      </c>
      <c r="E4168" t="s">
        <v>142</v>
      </c>
      <c r="F4168">
        <v>48071</v>
      </c>
      <c r="G4168" t="s">
        <v>1655</v>
      </c>
      <c r="H4168" t="s">
        <v>133</v>
      </c>
      <c r="I4168" t="s">
        <v>81</v>
      </c>
      <c r="J4168" t="s">
        <v>90</v>
      </c>
      <c r="K4168" t="s">
        <v>53</v>
      </c>
      <c r="L4168" t="s">
        <v>165</v>
      </c>
      <c r="M4168" t="s">
        <v>229</v>
      </c>
      <c r="N4168" s="11" t="s">
        <v>84</v>
      </c>
      <c r="O4168" s="11" t="s">
        <v>2274</v>
      </c>
      <c r="P4168">
        <v>0</v>
      </c>
      <c r="Q4168">
        <v>18</v>
      </c>
      <c r="R4168">
        <v>0</v>
      </c>
      <c r="S4168">
        <v>271.44</v>
      </c>
      <c r="T4168">
        <v>-271.44</v>
      </c>
    </row>
    <row r="4169" spans="1:20" x14ac:dyDescent="0.25">
      <c r="A4169" t="s">
        <v>75</v>
      </c>
      <c r="B4169" t="s">
        <v>1098</v>
      </c>
      <c r="C4169" t="s">
        <v>18</v>
      </c>
      <c r="D4169" t="s">
        <v>1099</v>
      </c>
      <c r="E4169" t="s">
        <v>191</v>
      </c>
      <c r="F4169">
        <v>75247</v>
      </c>
      <c r="G4169" t="s">
        <v>477</v>
      </c>
      <c r="H4169" t="s">
        <v>80</v>
      </c>
      <c r="I4169" t="s">
        <v>81</v>
      </c>
      <c r="J4169" t="s">
        <v>90</v>
      </c>
      <c r="K4169" t="s">
        <v>38</v>
      </c>
      <c r="L4169" t="s">
        <v>111</v>
      </c>
      <c r="M4169" t="s">
        <v>92</v>
      </c>
      <c r="N4169" s="11" t="s">
        <v>84</v>
      </c>
      <c r="O4169" s="11" t="s">
        <v>2274</v>
      </c>
      <c r="P4169">
        <v>0</v>
      </c>
      <c r="Q4169">
        <v>1</v>
      </c>
      <c r="R4169">
        <v>0</v>
      </c>
      <c r="S4169">
        <v>115.2</v>
      </c>
      <c r="T4169">
        <v>-115.2</v>
      </c>
    </row>
    <row r="4170" spans="1:20" x14ac:dyDescent="0.25">
      <c r="A4170" t="s">
        <v>75</v>
      </c>
      <c r="B4170" t="s">
        <v>316</v>
      </c>
      <c r="C4170" t="s">
        <v>27</v>
      </c>
      <c r="D4170" t="s">
        <v>237</v>
      </c>
      <c r="E4170" t="s">
        <v>114</v>
      </c>
      <c r="F4170">
        <v>34240</v>
      </c>
      <c r="G4170" t="s">
        <v>874</v>
      </c>
      <c r="H4170" t="s">
        <v>80</v>
      </c>
      <c r="I4170" t="s">
        <v>81</v>
      </c>
      <c r="J4170" t="s">
        <v>90</v>
      </c>
      <c r="K4170" t="s">
        <v>42</v>
      </c>
      <c r="L4170" t="s">
        <v>91</v>
      </c>
      <c r="M4170" t="s">
        <v>188</v>
      </c>
      <c r="N4170" s="11" t="s">
        <v>84</v>
      </c>
      <c r="O4170" s="11" t="s">
        <v>2274</v>
      </c>
      <c r="P4170">
        <v>0</v>
      </c>
      <c r="Q4170">
        <v>22</v>
      </c>
      <c r="R4170">
        <v>0</v>
      </c>
      <c r="S4170">
        <v>232</v>
      </c>
      <c r="T4170">
        <v>-232</v>
      </c>
    </row>
    <row r="4171" spans="1:20" x14ac:dyDescent="0.25">
      <c r="A4171" t="s">
        <v>75</v>
      </c>
      <c r="B4171" t="s">
        <v>1554</v>
      </c>
      <c r="C4171" t="s">
        <v>23</v>
      </c>
      <c r="D4171" t="s">
        <v>1555</v>
      </c>
      <c r="E4171" t="s">
        <v>176</v>
      </c>
      <c r="F4171">
        <v>98198</v>
      </c>
      <c r="G4171" t="s">
        <v>493</v>
      </c>
      <c r="H4171" t="s">
        <v>80</v>
      </c>
      <c r="I4171" t="s">
        <v>81</v>
      </c>
      <c r="J4171" t="s">
        <v>82</v>
      </c>
      <c r="K4171" t="s">
        <v>39</v>
      </c>
      <c r="L4171" t="s">
        <v>39</v>
      </c>
      <c r="M4171" t="s">
        <v>92</v>
      </c>
      <c r="N4171" s="11" t="s">
        <v>84</v>
      </c>
      <c r="O4171" s="11" t="s">
        <v>2274</v>
      </c>
      <c r="P4171">
        <v>0</v>
      </c>
      <c r="Q4171">
        <v>1</v>
      </c>
      <c r="R4171">
        <v>0</v>
      </c>
      <c r="S4171">
        <v>0</v>
      </c>
      <c r="T4171">
        <v>0</v>
      </c>
    </row>
    <row r="4172" spans="1:20" x14ac:dyDescent="0.25">
      <c r="A4172" t="s">
        <v>75</v>
      </c>
      <c r="B4172" t="s">
        <v>194</v>
      </c>
      <c r="C4172" t="s">
        <v>19</v>
      </c>
      <c r="D4172" t="s">
        <v>195</v>
      </c>
      <c r="E4172" t="s">
        <v>147</v>
      </c>
      <c r="F4172">
        <v>85296</v>
      </c>
      <c r="G4172" t="s">
        <v>974</v>
      </c>
      <c r="H4172" t="s">
        <v>80</v>
      </c>
      <c r="I4172" t="s">
        <v>81</v>
      </c>
      <c r="J4172" t="s">
        <v>90</v>
      </c>
      <c r="K4172" t="s">
        <v>53</v>
      </c>
      <c r="L4172" t="s">
        <v>165</v>
      </c>
      <c r="M4172" t="s">
        <v>92</v>
      </c>
      <c r="N4172" s="11" t="s">
        <v>84</v>
      </c>
      <c r="O4172" s="11" t="s">
        <v>2274</v>
      </c>
      <c r="P4172">
        <v>0</v>
      </c>
      <c r="Q4172">
        <v>1</v>
      </c>
      <c r="R4172">
        <v>0</v>
      </c>
      <c r="S4172">
        <v>591.35</v>
      </c>
      <c r="T4172">
        <v>-591.35</v>
      </c>
    </row>
    <row r="4173" spans="1:20" x14ac:dyDescent="0.25">
      <c r="A4173" t="s">
        <v>75</v>
      </c>
      <c r="B4173" t="s">
        <v>946</v>
      </c>
      <c r="C4173" t="s">
        <v>29</v>
      </c>
      <c r="D4173" t="s">
        <v>909</v>
      </c>
      <c r="E4173" t="s">
        <v>100</v>
      </c>
      <c r="F4173">
        <v>46032</v>
      </c>
      <c r="G4173" t="s">
        <v>238</v>
      </c>
      <c r="H4173" t="s">
        <v>80</v>
      </c>
      <c r="I4173" t="s">
        <v>81</v>
      </c>
      <c r="J4173" t="s">
        <v>82</v>
      </c>
      <c r="K4173" t="s">
        <v>38</v>
      </c>
      <c r="L4173" t="s">
        <v>111</v>
      </c>
      <c r="M4173" t="s">
        <v>83</v>
      </c>
      <c r="N4173" s="11" t="s">
        <v>84</v>
      </c>
      <c r="O4173" s="11" t="s">
        <v>2274</v>
      </c>
      <c r="P4173">
        <v>-2</v>
      </c>
      <c r="Q4173">
        <v>0</v>
      </c>
      <c r="R4173">
        <v>101.3</v>
      </c>
      <c r="S4173">
        <v>0</v>
      </c>
      <c r="T4173">
        <v>101.3</v>
      </c>
    </row>
    <row r="4174" spans="1:20" x14ac:dyDescent="0.25">
      <c r="A4174" t="s">
        <v>75</v>
      </c>
      <c r="B4174" t="s">
        <v>171</v>
      </c>
      <c r="C4174" t="s">
        <v>23</v>
      </c>
      <c r="D4174" t="s">
        <v>709</v>
      </c>
      <c r="E4174" t="s">
        <v>176</v>
      </c>
      <c r="F4174">
        <v>99216</v>
      </c>
      <c r="G4174" t="s">
        <v>290</v>
      </c>
      <c r="H4174" t="s">
        <v>80</v>
      </c>
      <c r="I4174" t="s">
        <v>81</v>
      </c>
      <c r="J4174" t="s">
        <v>82</v>
      </c>
      <c r="K4174" t="s">
        <v>36</v>
      </c>
      <c r="L4174" t="s">
        <v>36</v>
      </c>
      <c r="M4174" t="s">
        <v>83</v>
      </c>
      <c r="N4174" s="11" t="s">
        <v>84</v>
      </c>
      <c r="O4174" s="11" t="s">
        <v>2274</v>
      </c>
      <c r="P4174">
        <v>-1</v>
      </c>
      <c r="Q4174">
        <v>0</v>
      </c>
      <c r="R4174">
        <v>128.21</v>
      </c>
      <c r="S4174">
        <v>0</v>
      </c>
      <c r="T4174">
        <v>128.21</v>
      </c>
    </row>
    <row r="4175" spans="1:20" x14ac:dyDescent="0.25">
      <c r="A4175" t="s">
        <v>75</v>
      </c>
      <c r="B4175" t="s">
        <v>803</v>
      </c>
      <c r="C4175" t="s">
        <v>30</v>
      </c>
      <c r="D4175" t="s">
        <v>804</v>
      </c>
      <c r="E4175" t="s">
        <v>337</v>
      </c>
      <c r="F4175">
        <v>53718</v>
      </c>
      <c r="G4175" t="s">
        <v>820</v>
      </c>
      <c r="H4175" t="s">
        <v>80</v>
      </c>
      <c r="I4175" t="s">
        <v>81</v>
      </c>
      <c r="J4175" t="s">
        <v>90</v>
      </c>
      <c r="K4175" t="s">
        <v>53</v>
      </c>
      <c r="L4175" t="s">
        <v>248</v>
      </c>
      <c r="M4175" t="s">
        <v>92</v>
      </c>
      <c r="N4175" s="11" t="s">
        <v>84</v>
      </c>
      <c r="O4175" s="11" t="s">
        <v>2274</v>
      </c>
      <c r="P4175">
        <v>0</v>
      </c>
      <c r="Q4175">
        <v>6</v>
      </c>
      <c r="R4175">
        <v>0</v>
      </c>
      <c r="S4175">
        <v>12.3</v>
      </c>
      <c r="T4175">
        <v>-12.3</v>
      </c>
    </row>
    <row r="4176" spans="1:20" x14ac:dyDescent="0.25">
      <c r="A4176" t="s">
        <v>75</v>
      </c>
      <c r="B4176" t="s">
        <v>421</v>
      </c>
      <c r="C4176" t="s">
        <v>29</v>
      </c>
      <c r="D4176" t="s">
        <v>422</v>
      </c>
      <c r="E4176" t="s">
        <v>423</v>
      </c>
      <c r="F4176">
        <v>40505</v>
      </c>
      <c r="G4176" t="s">
        <v>1950</v>
      </c>
      <c r="H4176" t="s">
        <v>80</v>
      </c>
      <c r="I4176" t="s">
        <v>81</v>
      </c>
      <c r="J4176" t="s">
        <v>90</v>
      </c>
      <c r="K4176" t="s">
        <v>53</v>
      </c>
      <c r="L4176" t="s">
        <v>193</v>
      </c>
      <c r="M4176" t="s">
        <v>92</v>
      </c>
      <c r="N4176" s="11" t="s">
        <v>84</v>
      </c>
      <c r="O4176" s="11" t="s">
        <v>2274</v>
      </c>
      <c r="P4176">
        <v>0</v>
      </c>
      <c r="Q4176">
        <v>1</v>
      </c>
      <c r="R4176">
        <v>0</v>
      </c>
      <c r="S4176">
        <v>105.95</v>
      </c>
      <c r="T4176">
        <v>-105.95</v>
      </c>
    </row>
    <row r="4177" spans="1:20" x14ac:dyDescent="0.25">
      <c r="A4177" t="s">
        <v>75</v>
      </c>
      <c r="B4177" t="s">
        <v>272</v>
      </c>
      <c r="C4177" t="s">
        <v>27</v>
      </c>
      <c r="D4177" t="s">
        <v>273</v>
      </c>
      <c r="E4177" t="s">
        <v>114</v>
      </c>
      <c r="F4177">
        <v>33909</v>
      </c>
      <c r="G4177" t="s">
        <v>110</v>
      </c>
      <c r="H4177" t="s">
        <v>80</v>
      </c>
      <c r="I4177" t="s">
        <v>81</v>
      </c>
      <c r="J4177" t="s">
        <v>90</v>
      </c>
      <c r="K4177" t="s">
        <v>38</v>
      </c>
      <c r="L4177" t="s">
        <v>111</v>
      </c>
      <c r="M4177" t="s">
        <v>92</v>
      </c>
      <c r="N4177" s="11" t="s">
        <v>84</v>
      </c>
      <c r="O4177" s="11" t="s">
        <v>2274</v>
      </c>
      <c r="P4177">
        <v>0</v>
      </c>
      <c r="Q4177">
        <v>5</v>
      </c>
      <c r="R4177">
        <v>0</v>
      </c>
      <c r="S4177">
        <v>523.75</v>
      </c>
      <c r="T4177">
        <v>-523.75</v>
      </c>
    </row>
    <row r="4178" spans="1:20" x14ac:dyDescent="0.25">
      <c r="A4178" t="s">
        <v>75</v>
      </c>
      <c r="B4178" t="s">
        <v>1304</v>
      </c>
      <c r="C4178" t="s">
        <v>27</v>
      </c>
      <c r="D4178" t="s">
        <v>1305</v>
      </c>
      <c r="E4178" t="s">
        <v>114</v>
      </c>
      <c r="F4178">
        <v>33122</v>
      </c>
      <c r="G4178" t="s">
        <v>247</v>
      </c>
      <c r="H4178" t="s">
        <v>80</v>
      </c>
      <c r="I4178" t="s">
        <v>81</v>
      </c>
      <c r="J4178" t="s">
        <v>90</v>
      </c>
      <c r="K4178" t="s">
        <v>53</v>
      </c>
      <c r="L4178" t="s">
        <v>248</v>
      </c>
      <c r="M4178" t="s">
        <v>92</v>
      </c>
      <c r="N4178" s="11" t="s">
        <v>84</v>
      </c>
      <c r="O4178" s="11" t="s">
        <v>2274</v>
      </c>
      <c r="P4178">
        <v>0</v>
      </c>
      <c r="Q4178">
        <v>11</v>
      </c>
      <c r="R4178">
        <v>0</v>
      </c>
      <c r="S4178">
        <v>34.21</v>
      </c>
      <c r="T4178">
        <v>-34.21</v>
      </c>
    </row>
    <row r="4179" spans="1:20" x14ac:dyDescent="0.25">
      <c r="A4179" t="s">
        <v>75</v>
      </c>
      <c r="B4179" t="s">
        <v>331</v>
      </c>
      <c r="C4179" t="s">
        <v>18</v>
      </c>
      <c r="D4179" t="s">
        <v>332</v>
      </c>
      <c r="E4179" t="s">
        <v>333</v>
      </c>
      <c r="F4179">
        <v>72405</v>
      </c>
      <c r="G4179" t="s">
        <v>209</v>
      </c>
      <c r="H4179" t="s">
        <v>210</v>
      </c>
      <c r="I4179" t="s">
        <v>81</v>
      </c>
      <c r="J4179" t="s">
        <v>90</v>
      </c>
      <c r="K4179" t="s">
        <v>53</v>
      </c>
      <c r="L4179" t="s">
        <v>211</v>
      </c>
      <c r="M4179" t="s">
        <v>92</v>
      </c>
      <c r="N4179" s="11" t="s">
        <v>84</v>
      </c>
      <c r="O4179" s="11" t="s">
        <v>2274</v>
      </c>
      <c r="P4179">
        <v>0</v>
      </c>
      <c r="Q4179">
        <v>40</v>
      </c>
      <c r="R4179">
        <v>0</v>
      </c>
      <c r="S4179">
        <v>17248.7</v>
      </c>
      <c r="T4179">
        <v>-17248.7</v>
      </c>
    </row>
    <row r="4180" spans="1:20" x14ac:dyDescent="0.25">
      <c r="A4180" t="s">
        <v>75</v>
      </c>
      <c r="B4180" t="s">
        <v>167</v>
      </c>
      <c r="C4180" t="s">
        <v>28</v>
      </c>
      <c r="D4180" t="s">
        <v>168</v>
      </c>
      <c r="E4180" t="s">
        <v>95</v>
      </c>
      <c r="F4180">
        <v>80550</v>
      </c>
      <c r="G4180" t="s">
        <v>1951</v>
      </c>
      <c r="H4180" t="s">
        <v>80</v>
      </c>
      <c r="I4180" t="s">
        <v>81</v>
      </c>
      <c r="J4180" t="s">
        <v>90</v>
      </c>
      <c r="K4180" t="s">
        <v>53</v>
      </c>
      <c r="L4180" t="s">
        <v>287</v>
      </c>
      <c r="M4180" t="s">
        <v>92</v>
      </c>
      <c r="N4180" s="11" t="s">
        <v>84</v>
      </c>
      <c r="O4180" s="11" t="s">
        <v>2274</v>
      </c>
      <c r="P4180">
        <v>-1</v>
      </c>
      <c r="Q4180">
        <v>0</v>
      </c>
      <c r="R4180">
        <v>2.72</v>
      </c>
      <c r="S4180">
        <v>0</v>
      </c>
      <c r="T4180">
        <v>2.72</v>
      </c>
    </row>
    <row r="4181" spans="1:20" x14ac:dyDescent="0.25">
      <c r="A4181" t="s">
        <v>75</v>
      </c>
      <c r="B4181" t="s">
        <v>1795</v>
      </c>
      <c r="C4181" t="s">
        <v>26</v>
      </c>
      <c r="D4181" t="s">
        <v>497</v>
      </c>
      <c r="E4181" t="s">
        <v>105</v>
      </c>
      <c r="F4181">
        <v>29407</v>
      </c>
      <c r="G4181" t="s">
        <v>257</v>
      </c>
      <c r="H4181" t="s">
        <v>80</v>
      </c>
      <c r="I4181" t="s">
        <v>81</v>
      </c>
      <c r="J4181" t="s">
        <v>82</v>
      </c>
      <c r="K4181" t="s">
        <v>53</v>
      </c>
      <c r="L4181" t="s">
        <v>165</v>
      </c>
      <c r="M4181" t="s">
        <v>83</v>
      </c>
      <c r="N4181" s="11" t="s">
        <v>84</v>
      </c>
      <c r="O4181" s="11" t="s">
        <v>2274</v>
      </c>
      <c r="P4181">
        <v>-5</v>
      </c>
      <c r="Q4181">
        <v>0</v>
      </c>
      <c r="R4181">
        <v>533.5</v>
      </c>
      <c r="S4181">
        <v>0</v>
      </c>
      <c r="T4181">
        <v>533.5</v>
      </c>
    </row>
    <row r="4182" spans="1:20" x14ac:dyDescent="0.25">
      <c r="A4182" t="s">
        <v>75</v>
      </c>
      <c r="B4182" t="s">
        <v>479</v>
      </c>
      <c r="C4182" t="s">
        <v>25</v>
      </c>
      <c r="D4182" t="s">
        <v>480</v>
      </c>
      <c r="E4182" t="s">
        <v>186</v>
      </c>
      <c r="F4182">
        <v>11735</v>
      </c>
      <c r="G4182" t="s">
        <v>1656</v>
      </c>
      <c r="H4182" t="s">
        <v>80</v>
      </c>
      <c r="I4182" t="s">
        <v>281</v>
      </c>
      <c r="J4182" t="s">
        <v>90</v>
      </c>
      <c r="K4182" t="s">
        <v>42</v>
      </c>
      <c r="L4182" t="s">
        <v>91</v>
      </c>
      <c r="M4182" t="s">
        <v>92</v>
      </c>
      <c r="N4182" s="11" t="s">
        <v>84</v>
      </c>
      <c r="O4182" s="11" t="s">
        <v>2274</v>
      </c>
      <c r="P4182">
        <v>0</v>
      </c>
      <c r="Q4182">
        <v>12</v>
      </c>
      <c r="R4182">
        <v>0</v>
      </c>
      <c r="S4182">
        <v>37.200000000000003</v>
      </c>
      <c r="T4182">
        <v>-37.200000000000003</v>
      </c>
    </row>
    <row r="4183" spans="1:20" x14ac:dyDescent="0.25">
      <c r="A4183" t="s">
        <v>75</v>
      </c>
      <c r="B4183" t="s">
        <v>1168</v>
      </c>
      <c r="C4183" t="s">
        <v>29</v>
      </c>
      <c r="D4183" t="s">
        <v>1169</v>
      </c>
      <c r="E4183" t="s">
        <v>142</v>
      </c>
      <c r="F4183">
        <v>49464</v>
      </c>
      <c r="G4183" t="s">
        <v>698</v>
      </c>
      <c r="H4183" t="s">
        <v>80</v>
      </c>
      <c r="I4183" t="s">
        <v>81</v>
      </c>
      <c r="J4183" t="s">
        <v>90</v>
      </c>
      <c r="K4183" t="s">
        <v>38</v>
      </c>
      <c r="L4183" t="s">
        <v>111</v>
      </c>
      <c r="M4183" t="s">
        <v>92</v>
      </c>
      <c r="N4183" s="11" t="s">
        <v>84</v>
      </c>
      <c r="O4183" s="11" t="s">
        <v>2274</v>
      </c>
      <c r="P4183">
        <v>0</v>
      </c>
      <c r="Q4183">
        <v>1</v>
      </c>
      <c r="R4183">
        <v>0</v>
      </c>
      <c r="S4183">
        <v>149.80000000000001</v>
      </c>
      <c r="T4183">
        <v>-149.80000000000001</v>
      </c>
    </row>
    <row r="4184" spans="1:20" x14ac:dyDescent="0.25">
      <c r="A4184" t="s">
        <v>75</v>
      </c>
      <c r="B4184" t="s">
        <v>1599</v>
      </c>
      <c r="C4184" t="s">
        <v>26</v>
      </c>
      <c r="D4184" t="s">
        <v>1600</v>
      </c>
      <c r="E4184" t="s">
        <v>78</v>
      </c>
      <c r="F4184">
        <v>16412</v>
      </c>
      <c r="G4184" t="s">
        <v>493</v>
      </c>
      <c r="H4184" t="s">
        <v>80</v>
      </c>
      <c r="I4184" t="s">
        <v>81</v>
      </c>
      <c r="J4184" t="s">
        <v>82</v>
      </c>
      <c r="K4184" t="s">
        <v>39</v>
      </c>
      <c r="L4184" t="s">
        <v>39</v>
      </c>
      <c r="M4184" t="s">
        <v>92</v>
      </c>
      <c r="N4184" s="11" t="s">
        <v>84</v>
      </c>
      <c r="O4184" s="11" t="s">
        <v>2274</v>
      </c>
      <c r="P4184">
        <v>0</v>
      </c>
      <c r="Q4184">
        <v>1</v>
      </c>
      <c r="R4184">
        <v>0</v>
      </c>
      <c r="S4184">
        <v>0</v>
      </c>
      <c r="T4184">
        <v>0</v>
      </c>
    </row>
    <row r="4185" spans="1:20" x14ac:dyDescent="0.25">
      <c r="A4185" t="s">
        <v>75</v>
      </c>
      <c r="B4185" t="s">
        <v>399</v>
      </c>
      <c r="C4185" t="s">
        <v>28</v>
      </c>
      <c r="D4185" t="s">
        <v>400</v>
      </c>
      <c r="E4185" t="s">
        <v>295</v>
      </c>
      <c r="F4185">
        <v>84070</v>
      </c>
      <c r="G4185" t="s">
        <v>241</v>
      </c>
      <c r="H4185" t="s">
        <v>80</v>
      </c>
      <c r="I4185" t="s">
        <v>81</v>
      </c>
      <c r="J4185" t="s">
        <v>82</v>
      </c>
      <c r="K4185" t="s">
        <v>36</v>
      </c>
      <c r="L4185" t="s">
        <v>36</v>
      </c>
      <c r="M4185" t="s">
        <v>83</v>
      </c>
      <c r="N4185" s="11" t="s">
        <v>84</v>
      </c>
      <c r="O4185" s="11" t="s">
        <v>2274</v>
      </c>
      <c r="P4185">
        <v>1</v>
      </c>
      <c r="Q4185">
        <v>0</v>
      </c>
      <c r="R4185">
        <v>825.56</v>
      </c>
      <c r="S4185">
        <v>0</v>
      </c>
      <c r="T4185">
        <v>825.56</v>
      </c>
    </row>
    <row r="4186" spans="1:20" x14ac:dyDescent="0.25">
      <c r="A4186" t="s">
        <v>75</v>
      </c>
      <c r="B4186" t="s">
        <v>2092</v>
      </c>
      <c r="C4186" t="s">
        <v>18</v>
      </c>
      <c r="D4186" t="s">
        <v>439</v>
      </c>
      <c r="E4186" t="s">
        <v>191</v>
      </c>
      <c r="F4186">
        <v>77007</v>
      </c>
      <c r="G4186" t="s">
        <v>2246</v>
      </c>
      <c r="H4186" t="s">
        <v>80</v>
      </c>
      <c r="I4186" t="s">
        <v>281</v>
      </c>
      <c r="J4186" t="s">
        <v>50</v>
      </c>
      <c r="K4186" t="s">
        <v>50</v>
      </c>
      <c r="L4186" t="s">
        <v>2094</v>
      </c>
      <c r="M4186" t="s">
        <v>92</v>
      </c>
      <c r="N4186" s="11" t="s">
        <v>84</v>
      </c>
      <c r="O4186" s="11" t="s">
        <v>2274</v>
      </c>
      <c r="P4186">
        <v>0</v>
      </c>
      <c r="Q4186">
        <v>1</v>
      </c>
      <c r="R4186">
        <v>0</v>
      </c>
      <c r="S4186">
        <v>515.89</v>
      </c>
      <c r="T4186">
        <v>-515.89</v>
      </c>
    </row>
    <row r="4187" spans="1:20" x14ac:dyDescent="0.25">
      <c r="A4187" t="s">
        <v>75</v>
      </c>
      <c r="B4187" t="s">
        <v>2237</v>
      </c>
      <c r="C4187" t="s">
        <v>29</v>
      </c>
      <c r="D4187" t="s">
        <v>2238</v>
      </c>
      <c r="E4187" t="s">
        <v>78</v>
      </c>
      <c r="F4187">
        <v>15026</v>
      </c>
      <c r="G4187" t="s">
        <v>1125</v>
      </c>
      <c r="H4187" t="s">
        <v>80</v>
      </c>
      <c r="I4187" t="s">
        <v>81</v>
      </c>
      <c r="J4187" t="s">
        <v>82</v>
      </c>
      <c r="K4187" t="s">
        <v>42</v>
      </c>
      <c r="L4187" t="s">
        <v>91</v>
      </c>
      <c r="M4187" t="s">
        <v>83</v>
      </c>
      <c r="N4187" s="11" t="s">
        <v>84</v>
      </c>
      <c r="O4187" s="11" t="s">
        <v>2274</v>
      </c>
      <c r="P4187">
        <v>-2</v>
      </c>
      <c r="Q4187">
        <v>0</v>
      </c>
      <c r="R4187">
        <v>371.5</v>
      </c>
      <c r="S4187">
        <v>0</v>
      </c>
      <c r="T4187">
        <v>371.5</v>
      </c>
    </row>
    <row r="4188" spans="1:20" x14ac:dyDescent="0.25">
      <c r="A4188" t="s">
        <v>75</v>
      </c>
      <c r="B4188" t="s">
        <v>189</v>
      </c>
      <c r="C4188" t="s">
        <v>18</v>
      </c>
      <c r="D4188" t="s">
        <v>190</v>
      </c>
      <c r="E4188" t="s">
        <v>191</v>
      </c>
      <c r="F4188">
        <v>76262</v>
      </c>
      <c r="G4188" t="s">
        <v>692</v>
      </c>
      <c r="H4188" t="s">
        <v>80</v>
      </c>
      <c r="I4188" t="s">
        <v>281</v>
      </c>
      <c r="J4188" t="s">
        <v>82</v>
      </c>
      <c r="K4188" t="s">
        <v>42</v>
      </c>
      <c r="L4188" t="s">
        <v>97</v>
      </c>
      <c r="M4188" t="s">
        <v>83</v>
      </c>
      <c r="N4188" s="11" t="s">
        <v>84</v>
      </c>
      <c r="O4188" s="11" t="s">
        <v>2274</v>
      </c>
      <c r="P4188">
        <v>198</v>
      </c>
      <c r="Q4188">
        <v>0</v>
      </c>
      <c r="R4188">
        <v>435.6</v>
      </c>
      <c r="S4188">
        <v>0</v>
      </c>
      <c r="T4188">
        <v>435.6</v>
      </c>
    </row>
    <row r="4189" spans="1:20" x14ac:dyDescent="0.25">
      <c r="A4189" t="s">
        <v>75</v>
      </c>
      <c r="B4189" t="s">
        <v>515</v>
      </c>
      <c r="C4189" t="s">
        <v>23</v>
      </c>
      <c r="D4189" t="s">
        <v>516</v>
      </c>
      <c r="E4189" t="s">
        <v>517</v>
      </c>
      <c r="F4189">
        <v>99518</v>
      </c>
      <c r="G4189" t="s">
        <v>290</v>
      </c>
      <c r="H4189" t="s">
        <v>80</v>
      </c>
      <c r="I4189" t="s">
        <v>81</v>
      </c>
      <c r="J4189" t="s">
        <v>82</v>
      </c>
      <c r="K4189" t="s">
        <v>36</v>
      </c>
      <c r="L4189" t="s">
        <v>36</v>
      </c>
      <c r="M4189" t="s">
        <v>83</v>
      </c>
      <c r="N4189" s="11" t="s">
        <v>84</v>
      </c>
      <c r="O4189" s="11" t="s">
        <v>2274</v>
      </c>
      <c r="P4189">
        <v>-1</v>
      </c>
      <c r="Q4189">
        <v>0</v>
      </c>
      <c r="R4189">
        <v>134.94999999999999</v>
      </c>
      <c r="S4189">
        <v>0</v>
      </c>
      <c r="T4189">
        <v>134.94999999999999</v>
      </c>
    </row>
    <row r="4190" spans="1:20" x14ac:dyDescent="0.25">
      <c r="A4190" t="s">
        <v>75</v>
      </c>
      <c r="B4190" t="s">
        <v>278</v>
      </c>
      <c r="C4190" t="s">
        <v>20</v>
      </c>
      <c r="D4190" t="s">
        <v>279</v>
      </c>
      <c r="E4190" t="s">
        <v>244</v>
      </c>
      <c r="F4190">
        <v>2356</v>
      </c>
      <c r="G4190" t="s">
        <v>1796</v>
      </c>
      <c r="H4190" t="s">
        <v>80</v>
      </c>
      <c r="I4190" t="s">
        <v>81</v>
      </c>
      <c r="J4190" t="s">
        <v>90</v>
      </c>
      <c r="K4190" t="s">
        <v>53</v>
      </c>
      <c r="L4190" t="s">
        <v>248</v>
      </c>
      <c r="M4190" t="s">
        <v>92</v>
      </c>
      <c r="N4190" s="11" t="s">
        <v>84</v>
      </c>
      <c r="O4190" s="11" t="s">
        <v>2274</v>
      </c>
      <c r="P4190">
        <v>0</v>
      </c>
      <c r="Q4190">
        <v>2</v>
      </c>
      <c r="R4190">
        <v>0</v>
      </c>
      <c r="S4190">
        <v>9</v>
      </c>
      <c r="T4190">
        <v>-9</v>
      </c>
    </row>
    <row r="4191" spans="1:20" x14ac:dyDescent="0.25">
      <c r="A4191" t="s">
        <v>75</v>
      </c>
      <c r="B4191" t="s">
        <v>178</v>
      </c>
      <c r="C4191" t="s">
        <v>26</v>
      </c>
      <c r="D4191" t="s">
        <v>179</v>
      </c>
      <c r="E4191" t="s">
        <v>180</v>
      </c>
      <c r="F4191">
        <v>30188</v>
      </c>
      <c r="G4191" t="s">
        <v>1334</v>
      </c>
      <c r="H4191" t="s">
        <v>133</v>
      </c>
      <c r="I4191" t="s">
        <v>81</v>
      </c>
      <c r="J4191" t="s">
        <v>90</v>
      </c>
      <c r="K4191" t="s">
        <v>44</v>
      </c>
      <c r="L4191" t="s">
        <v>149</v>
      </c>
      <c r="M4191" t="s">
        <v>229</v>
      </c>
      <c r="N4191" s="11" t="s">
        <v>84</v>
      </c>
      <c r="O4191" s="11" t="s">
        <v>2274</v>
      </c>
      <c r="P4191">
        <v>0</v>
      </c>
      <c r="Q4191">
        <v>4</v>
      </c>
      <c r="R4191">
        <v>0</v>
      </c>
      <c r="S4191">
        <v>56.8</v>
      </c>
      <c r="T4191">
        <v>-56.8</v>
      </c>
    </row>
    <row r="4192" spans="1:20" x14ac:dyDescent="0.25">
      <c r="A4192" t="s">
        <v>75</v>
      </c>
      <c r="B4192" t="s">
        <v>135</v>
      </c>
      <c r="C4192" t="s">
        <v>22</v>
      </c>
      <c r="D4192" t="s">
        <v>136</v>
      </c>
      <c r="E4192" t="s">
        <v>137</v>
      </c>
      <c r="F4192">
        <v>23113</v>
      </c>
      <c r="G4192" t="s">
        <v>1479</v>
      </c>
      <c r="H4192" t="s">
        <v>80</v>
      </c>
      <c r="I4192" t="s">
        <v>81</v>
      </c>
      <c r="J4192" t="s">
        <v>365</v>
      </c>
      <c r="K4192" t="s">
        <v>47</v>
      </c>
      <c r="L4192" t="s">
        <v>509</v>
      </c>
      <c r="M4192" t="s">
        <v>229</v>
      </c>
      <c r="N4192" s="11" t="s">
        <v>84</v>
      </c>
      <c r="O4192" s="11" t="s">
        <v>2274</v>
      </c>
      <c r="P4192">
        <v>2</v>
      </c>
      <c r="Q4192">
        <v>0</v>
      </c>
      <c r="R4192">
        <v>44</v>
      </c>
      <c r="S4192">
        <v>0</v>
      </c>
      <c r="T4192">
        <v>44</v>
      </c>
    </row>
    <row r="4193" spans="1:20" x14ac:dyDescent="0.25">
      <c r="A4193" t="s">
        <v>75</v>
      </c>
      <c r="B4193" t="s">
        <v>975</v>
      </c>
      <c r="C4193" t="s">
        <v>27</v>
      </c>
      <c r="D4193" t="s">
        <v>705</v>
      </c>
      <c r="E4193" t="s">
        <v>114</v>
      </c>
      <c r="F4193">
        <v>33122</v>
      </c>
      <c r="G4193" t="s">
        <v>1790</v>
      </c>
      <c r="H4193" t="s">
        <v>80</v>
      </c>
      <c r="I4193" t="s">
        <v>81</v>
      </c>
      <c r="J4193" t="s">
        <v>90</v>
      </c>
      <c r="K4193" t="s">
        <v>53</v>
      </c>
      <c r="L4193" t="s">
        <v>675</v>
      </c>
      <c r="M4193" t="s">
        <v>92</v>
      </c>
      <c r="N4193" s="11" t="s">
        <v>84</v>
      </c>
      <c r="O4193" s="11" t="s">
        <v>2274</v>
      </c>
      <c r="P4193">
        <v>0</v>
      </c>
      <c r="Q4193">
        <v>2</v>
      </c>
      <c r="R4193">
        <v>0</v>
      </c>
      <c r="S4193">
        <v>1116.5999999999999</v>
      </c>
      <c r="T4193">
        <v>-1116.5999999999999</v>
      </c>
    </row>
    <row r="4194" spans="1:20" x14ac:dyDescent="0.25">
      <c r="A4194" t="s">
        <v>75</v>
      </c>
      <c r="B4194" t="s">
        <v>721</v>
      </c>
      <c r="C4194" t="s">
        <v>29</v>
      </c>
      <c r="D4194" t="s">
        <v>722</v>
      </c>
      <c r="E4194" t="s">
        <v>87</v>
      </c>
      <c r="F4194">
        <v>44221</v>
      </c>
      <c r="G4194" t="s">
        <v>317</v>
      </c>
      <c r="H4194" t="s">
        <v>80</v>
      </c>
      <c r="I4194" t="s">
        <v>164</v>
      </c>
      <c r="J4194" t="s">
        <v>90</v>
      </c>
      <c r="K4194" t="s">
        <v>38</v>
      </c>
      <c r="L4194" t="s">
        <v>129</v>
      </c>
      <c r="M4194" t="s">
        <v>188</v>
      </c>
      <c r="N4194" s="11" t="s">
        <v>84</v>
      </c>
      <c r="O4194" s="11" t="s">
        <v>2274</v>
      </c>
      <c r="P4194">
        <v>0</v>
      </c>
      <c r="Q4194">
        <v>2</v>
      </c>
      <c r="R4194">
        <v>0</v>
      </c>
      <c r="S4194">
        <v>297.3</v>
      </c>
      <c r="T4194">
        <v>-297.3</v>
      </c>
    </row>
    <row r="4195" spans="1:20" x14ac:dyDescent="0.25">
      <c r="A4195" t="s">
        <v>75</v>
      </c>
      <c r="B4195" t="s">
        <v>1223</v>
      </c>
      <c r="C4195" t="s">
        <v>22</v>
      </c>
      <c r="D4195" t="s">
        <v>1224</v>
      </c>
      <c r="E4195" t="s">
        <v>262</v>
      </c>
      <c r="F4195">
        <v>8053</v>
      </c>
      <c r="G4195" t="s">
        <v>156</v>
      </c>
      <c r="H4195" t="s">
        <v>80</v>
      </c>
      <c r="I4195" t="s">
        <v>81</v>
      </c>
      <c r="J4195" t="s">
        <v>90</v>
      </c>
      <c r="K4195" t="s">
        <v>38</v>
      </c>
      <c r="L4195" t="s">
        <v>111</v>
      </c>
      <c r="M4195" t="s">
        <v>92</v>
      </c>
      <c r="N4195" s="11" t="s">
        <v>84</v>
      </c>
      <c r="O4195" s="11" t="s">
        <v>2274</v>
      </c>
      <c r="P4195">
        <v>0</v>
      </c>
      <c r="Q4195">
        <v>1</v>
      </c>
      <c r="R4195">
        <v>0</v>
      </c>
      <c r="S4195">
        <v>163.19999999999999</v>
      </c>
      <c r="T4195">
        <v>-163.19999999999999</v>
      </c>
    </row>
    <row r="4196" spans="1:20" x14ac:dyDescent="0.25">
      <c r="A4196" t="s">
        <v>75</v>
      </c>
      <c r="B4196" t="s">
        <v>778</v>
      </c>
      <c r="C4196" t="s">
        <v>25</v>
      </c>
      <c r="D4196" t="s">
        <v>779</v>
      </c>
      <c r="E4196" t="s">
        <v>262</v>
      </c>
      <c r="F4196">
        <v>7712</v>
      </c>
      <c r="G4196" t="s">
        <v>477</v>
      </c>
      <c r="H4196" t="s">
        <v>80</v>
      </c>
      <c r="I4196" t="s">
        <v>81</v>
      </c>
      <c r="J4196" t="s">
        <v>90</v>
      </c>
      <c r="K4196" t="s">
        <v>38</v>
      </c>
      <c r="L4196" t="s">
        <v>111</v>
      </c>
      <c r="M4196" t="s">
        <v>92</v>
      </c>
      <c r="N4196" s="11" t="s">
        <v>84</v>
      </c>
      <c r="O4196" s="11" t="s">
        <v>2274</v>
      </c>
      <c r="P4196">
        <v>0</v>
      </c>
      <c r="Q4196">
        <v>2</v>
      </c>
      <c r="R4196">
        <v>0</v>
      </c>
      <c r="S4196">
        <v>230.4</v>
      </c>
      <c r="T4196">
        <v>-230.4</v>
      </c>
    </row>
    <row r="4197" spans="1:20" x14ac:dyDescent="0.25">
      <c r="A4197" t="s">
        <v>75</v>
      </c>
      <c r="B4197" t="s">
        <v>651</v>
      </c>
      <c r="C4197" t="s">
        <v>26</v>
      </c>
      <c r="D4197" t="s">
        <v>652</v>
      </c>
      <c r="E4197" t="s">
        <v>109</v>
      </c>
      <c r="F4197">
        <v>28657</v>
      </c>
      <c r="G4197" t="s">
        <v>263</v>
      </c>
      <c r="H4197" t="s">
        <v>80</v>
      </c>
      <c r="I4197" t="s">
        <v>81</v>
      </c>
      <c r="J4197" t="s">
        <v>90</v>
      </c>
      <c r="K4197" t="s">
        <v>53</v>
      </c>
      <c r="L4197" t="s">
        <v>165</v>
      </c>
      <c r="M4197" t="s">
        <v>92</v>
      </c>
      <c r="N4197" s="11" t="s">
        <v>84</v>
      </c>
      <c r="O4197" s="11" t="s">
        <v>2274</v>
      </c>
      <c r="P4197">
        <v>-1</v>
      </c>
      <c r="Q4197">
        <v>0</v>
      </c>
      <c r="R4197">
        <v>130.69999999999999</v>
      </c>
      <c r="S4197">
        <v>0</v>
      </c>
      <c r="T4197">
        <v>130.69999999999999</v>
      </c>
    </row>
    <row r="4198" spans="1:20" x14ac:dyDescent="0.25">
      <c r="A4198" t="s">
        <v>75</v>
      </c>
      <c r="B4198" t="s">
        <v>269</v>
      </c>
      <c r="C4198" t="s">
        <v>27</v>
      </c>
      <c r="D4198" t="s">
        <v>270</v>
      </c>
      <c r="E4198" t="s">
        <v>114</v>
      </c>
      <c r="F4198">
        <v>33813</v>
      </c>
      <c r="G4198" t="s">
        <v>283</v>
      </c>
      <c r="H4198" t="s">
        <v>80</v>
      </c>
      <c r="I4198" t="s">
        <v>81</v>
      </c>
      <c r="J4198" t="s">
        <v>82</v>
      </c>
      <c r="K4198" t="s">
        <v>38</v>
      </c>
      <c r="L4198" t="s">
        <v>111</v>
      </c>
      <c r="M4198" t="s">
        <v>83</v>
      </c>
      <c r="N4198" s="11" t="s">
        <v>84</v>
      </c>
      <c r="O4198" s="11" t="s">
        <v>2274</v>
      </c>
      <c r="P4198">
        <v>-3</v>
      </c>
      <c r="Q4198">
        <v>0</v>
      </c>
      <c r="R4198">
        <v>225.51</v>
      </c>
      <c r="S4198">
        <v>0</v>
      </c>
      <c r="T4198">
        <v>225.51</v>
      </c>
    </row>
    <row r="4199" spans="1:20" x14ac:dyDescent="0.25">
      <c r="A4199" t="s">
        <v>75</v>
      </c>
      <c r="B4199" t="s">
        <v>140</v>
      </c>
      <c r="C4199" t="s">
        <v>29</v>
      </c>
      <c r="D4199" t="s">
        <v>141</v>
      </c>
      <c r="E4199" t="s">
        <v>142</v>
      </c>
      <c r="F4199">
        <v>48359</v>
      </c>
      <c r="G4199" t="s">
        <v>947</v>
      </c>
      <c r="H4199" t="s">
        <v>80</v>
      </c>
      <c r="I4199" t="s">
        <v>281</v>
      </c>
      <c r="J4199" t="s">
        <v>82</v>
      </c>
      <c r="K4199" t="s">
        <v>53</v>
      </c>
      <c r="L4199" t="s">
        <v>165</v>
      </c>
      <c r="M4199" t="s">
        <v>83</v>
      </c>
      <c r="N4199" s="11" t="s">
        <v>84</v>
      </c>
      <c r="O4199" s="11" t="s">
        <v>2274</v>
      </c>
      <c r="P4199">
        <v>-6</v>
      </c>
      <c r="Q4199">
        <v>0</v>
      </c>
      <c r="R4199">
        <v>640.20000000000005</v>
      </c>
      <c r="S4199">
        <v>0</v>
      </c>
      <c r="T4199">
        <v>640.20000000000005</v>
      </c>
    </row>
    <row r="4200" spans="1:20" x14ac:dyDescent="0.25">
      <c r="A4200" t="s">
        <v>75</v>
      </c>
      <c r="B4200" t="s">
        <v>672</v>
      </c>
      <c r="C4200" t="s">
        <v>27</v>
      </c>
      <c r="D4200" t="s">
        <v>673</v>
      </c>
      <c r="E4200" t="s">
        <v>114</v>
      </c>
      <c r="F4200">
        <v>34736</v>
      </c>
      <c r="G4200" t="s">
        <v>110</v>
      </c>
      <c r="H4200" t="s">
        <v>80</v>
      </c>
      <c r="I4200" t="s">
        <v>81</v>
      </c>
      <c r="J4200" t="s">
        <v>90</v>
      </c>
      <c r="K4200" t="s">
        <v>38</v>
      </c>
      <c r="L4200" t="s">
        <v>111</v>
      </c>
      <c r="M4200" t="s">
        <v>92</v>
      </c>
      <c r="N4200" s="11" t="s">
        <v>84</v>
      </c>
      <c r="O4200" s="11" t="s">
        <v>2274</v>
      </c>
      <c r="P4200">
        <v>0</v>
      </c>
      <c r="Q4200">
        <v>1</v>
      </c>
      <c r="R4200">
        <v>0</v>
      </c>
      <c r="S4200">
        <v>116.4</v>
      </c>
      <c r="T4200">
        <v>-116.4</v>
      </c>
    </row>
    <row r="4201" spans="1:20" x14ac:dyDescent="0.25">
      <c r="A4201" t="s">
        <v>75</v>
      </c>
      <c r="B4201" t="s">
        <v>1278</v>
      </c>
      <c r="C4201" t="s">
        <v>18</v>
      </c>
      <c r="D4201" t="s">
        <v>1279</v>
      </c>
      <c r="E4201" t="s">
        <v>191</v>
      </c>
      <c r="F4201">
        <v>77568</v>
      </c>
      <c r="G4201" t="s">
        <v>402</v>
      </c>
      <c r="H4201" t="s">
        <v>80</v>
      </c>
      <c r="I4201" t="s">
        <v>81</v>
      </c>
      <c r="J4201" t="s">
        <v>365</v>
      </c>
      <c r="K4201" t="s">
        <v>39</v>
      </c>
      <c r="L4201" t="s">
        <v>39</v>
      </c>
      <c r="M4201" t="s">
        <v>92</v>
      </c>
      <c r="N4201" s="11" t="s">
        <v>84</v>
      </c>
      <c r="O4201" s="11" t="s">
        <v>2274</v>
      </c>
      <c r="P4201">
        <v>0</v>
      </c>
      <c r="Q4201">
        <v>1</v>
      </c>
      <c r="R4201">
        <v>0</v>
      </c>
      <c r="S4201">
        <v>295</v>
      </c>
      <c r="T4201">
        <v>-295</v>
      </c>
    </row>
    <row r="4202" spans="1:20" x14ac:dyDescent="0.25">
      <c r="A4202" t="s">
        <v>75</v>
      </c>
      <c r="B4202" t="s">
        <v>1201</v>
      </c>
      <c r="C4202" t="s">
        <v>27</v>
      </c>
      <c r="D4202" t="s">
        <v>1202</v>
      </c>
      <c r="E4202" t="s">
        <v>1203</v>
      </c>
      <c r="F4202">
        <v>966</v>
      </c>
      <c r="G4202" t="s">
        <v>232</v>
      </c>
      <c r="H4202" t="s">
        <v>80</v>
      </c>
      <c r="I4202" t="s">
        <v>281</v>
      </c>
      <c r="J4202" t="s">
        <v>90</v>
      </c>
      <c r="K4202" t="s">
        <v>42</v>
      </c>
      <c r="L4202" t="s">
        <v>97</v>
      </c>
      <c r="M4202" t="s">
        <v>92</v>
      </c>
      <c r="N4202" s="11" t="s">
        <v>84</v>
      </c>
      <c r="O4202" s="11" t="s">
        <v>2274</v>
      </c>
      <c r="P4202">
        <v>0</v>
      </c>
      <c r="Q4202">
        <v>459</v>
      </c>
      <c r="R4202">
        <v>0</v>
      </c>
      <c r="S4202">
        <v>1009.8</v>
      </c>
      <c r="T4202">
        <v>-1009.8</v>
      </c>
    </row>
    <row r="4203" spans="1:20" x14ac:dyDescent="0.25">
      <c r="A4203" t="s">
        <v>75</v>
      </c>
      <c r="B4203" t="s">
        <v>1011</v>
      </c>
      <c r="C4203" t="s">
        <v>28</v>
      </c>
      <c r="D4203" t="s">
        <v>1012</v>
      </c>
      <c r="E4203" t="s">
        <v>295</v>
      </c>
      <c r="F4203">
        <v>84098</v>
      </c>
      <c r="G4203" t="s">
        <v>493</v>
      </c>
      <c r="H4203" t="s">
        <v>80</v>
      </c>
      <c r="I4203" t="s">
        <v>81</v>
      </c>
      <c r="J4203" t="s">
        <v>82</v>
      </c>
      <c r="K4203" t="s">
        <v>39</v>
      </c>
      <c r="L4203" t="s">
        <v>39</v>
      </c>
      <c r="M4203" t="s">
        <v>92</v>
      </c>
      <c r="N4203" s="11" t="s">
        <v>84</v>
      </c>
      <c r="O4203" s="11" t="s">
        <v>2274</v>
      </c>
      <c r="P4203">
        <v>1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t="s">
        <v>75</v>
      </c>
      <c r="B4204" t="s">
        <v>103</v>
      </c>
      <c r="C4204" t="s">
        <v>27</v>
      </c>
      <c r="D4204" t="s">
        <v>366</v>
      </c>
      <c r="E4204" t="s">
        <v>114</v>
      </c>
      <c r="F4204">
        <v>32459</v>
      </c>
      <c r="G4204" t="s">
        <v>1442</v>
      </c>
      <c r="H4204" t="s">
        <v>80</v>
      </c>
      <c r="I4204" t="s">
        <v>89</v>
      </c>
      <c r="J4204" t="s">
        <v>82</v>
      </c>
      <c r="K4204" t="s">
        <v>53</v>
      </c>
      <c r="L4204" t="s">
        <v>368</v>
      </c>
      <c r="M4204" t="s">
        <v>83</v>
      </c>
      <c r="N4204" s="11" t="s">
        <v>84</v>
      </c>
      <c r="O4204" s="11" t="s">
        <v>2274</v>
      </c>
      <c r="P4204">
        <v>-8</v>
      </c>
      <c r="Q4204">
        <v>0</v>
      </c>
      <c r="R4204">
        <v>952.96</v>
      </c>
      <c r="S4204">
        <v>0</v>
      </c>
      <c r="T4204">
        <v>952.96</v>
      </c>
    </row>
    <row r="4205" spans="1:20" x14ac:dyDescent="0.25">
      <c r="A4205" t="s">
        <v>75</v>
      </c>
      <c r="B4205" t="s">
        <v>1952</v>
      </c>
      <c r="C4205" t="s">
        <v>27</v>
      </c>
      <c r="D4205" t="s">
        <v>499</v>
      </c>
      <c r="E4205" t="s">
        <v>114</v>
      </c>
      <c r="F4205">
        <v>33166</v>
      </c>
      <c r="G4205" t="s">
        <v>1953</v>
      </c>
      <c r="H4205" t="s">
        <v>80</v>
      </c>
      <c r="I4205" t="s">
        <v>81</v>
      </c>
      <c r="J4205" t="s">
        <v>90</v>
      </c>
      <c r="K4205" t="s">
        <v>44</v>
      </c>
      <c r="L4205" t="s">
        <v>149</v>
      </c>
      <c r="M4205" t="s">
        <v>92</v>
      </c>
      <c r="N4205" s="11" t="s">
        <v>84</v>
      </c>
      <c r="O4205" s="11" t="s">
        <v>2274</v>
      </c>
      <c r="P4205">
        <v>2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75</v>
      </c>
      <c r="B4206" t="s">
        <v>539</v>
      </c>
      <c r="C4206" t="s">
        <v>22</v>
      </c>
      <c r="D4206" t="s">
        <v>540</v>
      </c>
      <c r="E4206" t="s">
        <v>137</v>
      </c>
      <c r="F4206">
        <v>23435</v>
      </c>
      <c r="G4206" t="s">
        <v>1214</v>
      </c>
      <c r="H4206" t="s">
        <v>80</v>
      </c>
      <c r="I4206" t="s">
        <v>81</v>
      </c>
      <c r="J4206" t="s">
        <v>82</v>
      </c>
      <c r="K4206" t="s">
        <v>38</v>
      </c>
      <c r="L4206" t="s">
        <v>129</v>
      </c>
      <c r="M4206" t="s">
        <v>83</v>
      </c>
      <c r="N4206" s="11" t="s">
        <v>84</v>
      </c>
      <c r="O4206" s="11" t="s">
        <v>2274</v>
      </c>
      <c r="P4206">
        <v>3</v>
      </c>
      <c r="Q4206">
        <v>0</v>
      </c>
      <c r="R4206">
        <v>599</v>
      </c>
      <c r="S4206">
        <v>0</v>
      </c>
      <c r="T4206">
        <v>599</v>
      </c>
    </row>
    <row r="4207" spans="1:20" x14ac:dyDescent="0.25">
      <c r="A4207" t="s">
        <v>75</v>
      </c>
      <c r="B4207" t="s">
        <v>212</v>
      </c>
      <c r="C4207" t="s">
        <v>25</v>
      </c>
      <c r="D4207" t="s">
        <v>213</v>
      </c>
      <c r="E4207" t="s">
        <v>186</v>
      </c>
      <c r="F4207">
        <v>11803</v>
      </c>
      <c r="G4207" t="s">
        <v>1816</v>
      </c>
      <c r="H4207" t="s">
        <v>80</v>
      </c>
      <c r="I4207" t="s">
        <v>81</v>
      </c>
      <c r="J4207" t="s">
        <v>90</v>
      </c>
      <c r="K4207" t="s">
        <v>42</v>
      </c>
      <c r="L4207" t="s">
        <v>91</v>
      </c>
      <c r="M4207" t="s">
        <v>188</v>
      </c>
      <c r="N4207" s="11" t="s">
        <v>84</v>
      </c>
      <c r="O4207" s="11" t="s">
        <v>2274</v>
      </c>
      <c r="P4207">
        <v>0</v>
      </c>
      <c r="Q4207">
        <v>4</v>
      </c>
      <c r="R4207">
        <v>0</v>
      </c>
      <c r="S4207">
        <v>38.08</v>
      </c>
      <c r="T4207">
        <v>-38.08</v>
      </c>
    </row>
    <row r="4208" spans="1:20" x14ac:dyDescent="0.25">
      <c r="A4208" t="s">
        <v>75</v>
      </c>
      <c r="B4208" t="s">
        <v>700</v>
      </c>
      <c r="C4208" t="s">
        <v>27</v>
      </c>
      <c r="D4208" t="s">
        <v>648</v>
      </c>
      <c r="E4208" t="s">
        <v>114</v>
      </c>
      <c r="F4208">
        <v>32811</v>
      </c>
      <c r="G4208" t="s">
        <v>1454</v>
      </c>
      <c r="H4208" t="s">
        <v>80</v>
      </c>
      <c r="I4208" t="s">
        <v>81</v>
      </c>
      <c r="J4208" t="s">
        <v>90</v>
      </c>
      <c r="K4208" t="s">
        <v>38</v>
      </c>
      <c r="L4208" t="s">
        <v>111</v>
      </c>
      <c r="M4208" t="s">
        <v>92</v>
      </c>
      <c r="N4208" s="11" t="s">
        <v>84</v>
      </c>
      <c r="O4208" s="11" t="s">
        <v>2274</v>
      </c>
      <c r="P4208">
        <v>0</v>
      </c>
      <c r="Q4208">
        <v>1</v>
      </c>
      <c r="R4208">
        <v>0</v>
      </c>
      <c r="S4208">
        <v>174.8</v>
      </c>
      <c r="T4208">
        <v>-174.8</v>
      </c>
    </row>
    <row r="4209" spans="1:20" x14ac:dyDescent="0.25">
      <c r="A4209" t="s">
        <v>75</v>
      </c>
      <c r="B4209" t="s">
        <v>847</v>
      </c>
      <c r="C4209" t="s">
        <v>26</v>
      </c>
      <c r="D4209" t="s">
        <v>848</v>
      </c>
      <c r="E4209" t="s">
        <v>105</v>
      </c>
      <c r="F4209">
        <v>29910</v>
      </c>
      <c r="G4209" t="s">
        <v>1954</v>
      </c>
      <c r="H4209" t="s">
        <v>80</v>
      </c>
      <c r="I4209" t="s">
        <v>81</v>
      </c>
      <c r="J4209" t="s">
        <v>82</v>
      </c>
      <c r="K4209" t="s">
        <v>41</v>
      </c>
      <c r="L4209" t="s">
        <v>1261</v>
      </c>
      <c r="M4209" t="s">
        <v>83</v>
      </c>
      <c r="N4209" s="11" t="s">
        <v>84</v>
      </c>
      <c r="O4209" s="11" t="s">
        <v>2274</v>
      </c>
      <c r="P4209">
        <v>-4</v>
      </c>
      <c r="Q4209">
        <v>0</v>
      </c>
      <c r="R4209">
        <v>167</v>
      </c>
      <c r="S4209">
        <v>0</v>
      </c>
      <c r="T4209">
        <v>167</v>
      </c>
    </row>
    <row r="4210" spans="1:20" x14ac:dyDescent="0.25">
      <c r="A4210" t="s">
        <v>75</v>
      </c>
      <c r="B4210" t="s">
        <v>821</v>
      </c>
      <c r="C4210" t="s">
        <v>29</v>
      </c>
      <c r="D4210" t="s">
        <v>822</v>
      </c>
      <c r="E4210" t="s">
        <v>87</v>
      </c>
      <c r="F4210">
        <v>43074</v>
      </c>
      <c r="G4210" t="s">
        <v>493</v>
      </c>
      <c r="H4210" t="s">
        <v>80</v>
      </c>
      <c r="I4210" t="s">
        <v>81</v>
      </c>
      <c r="J4210" t="s">
        <v>82</v>
      </c>
      <c r="K4210" t="s">
        <v>39</v>
      </c>
      <c r="L4210" t="s">
        <v>39</v>
      </c>
      <c r="M4210" t="s">
        <v>92</v>
      </c>
      <c r="N4210" s="11" t="s">
        <v>84</v>
      </c>
      <c r="O4210" s="11" t="s">
        <v>2274</v>
      </c>
      <c r="P4210">
        <v>1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t="s">
        <v>75</v>
      </c>
      <c r="B4211" t="s">
        <v>734</v>
      </c>
      <c r="C4211" t="s">
        <v>30</v>
      </c>
      <c r="D4211" t="s">
        <v>735</v>
      </c>
      <c r="E4211" t="s">
        <v>118</v>
      </c>
      <c r="F4211">
        <v>94947</v>
      </c>
      <c r="G4211" t="s">
        <v>1388</v>
      </c>
      <c r="H4211" t="s">
        <v>461</v>
      </c>
      <c r="I4211" t="s">
        <v>81</v>
      </c>
      <c r="J4211" t="s">
        <v>82</v>
      </c>
      <c r="K4211" t="s">
        <v>40</v>
      </c>
      <c r="L4211" t="s">
        <v>211</v>
      </c>
      <c r="M4211" t="s">
        <v>83</v>
      </c>
      <c r="N4211" s="11" t="s">
        <v>84</v>
      </c>
      <c r="O4211" s="11" t="s">
        <v>2274</v>
      </c>
      <c r="P4211">
        <v>-6</v>
      </c>
      <c r="Q4211">
        <v>0</v>
      </c>
      <c r="R4211">
        <v>30</v>
      </c>
      <c r="S4211">
        <v>0</v>
      </c>
      <c r="T4211">
        <v>30</v>
      </c>
    </row>
    <row r="4212" spans="1:20" x14ac:dyDescent="0.25">
      <c r="A4212" t="s">
        <v>75</v>
      </c>
      <c r="B4212" t="s">
        <v>416</v>
      </c>
      <c r="C4212" t="s">
        <v>29</v>
      </c>
      <c r="D4212" t="s">
        <v>417</v>
      </c>
      <c r="E4212" t="s">
        <v>142</v>
      </c>
      <c r="F4212">
        <v>48071</v>
      </c>
      <c r="G4212" t="s">
        <v>437</v>
      </c>
      <c r="H4212" t="s">
        <v>80</v>
      </c>
      <c r="I4212" t="s">
        <v>164</v>
      </c>
      <c r="J4212" t="s">
        <v>90</v>
      </c>
      <c r="K4212" t="s">
        <v>53</v>
      </c>
      <c r="L4212" t="s">
        <v>248</v>
      </c>
      <c r="M4212" t="s">
        <v>166</v>
      </c>
      <c r="N4212" s="11" t="s">
        <v>84</v>
      </c>
      <c r="O4212" s="11" t="s">
        <v>2274</v>
      </c>
      <c r="P4212">
        <v>0</v>
      </c>
      <c r="Q4212">
        <v>5</v>
      </c>
      <c r="R4212">
        <v>0</v>
      </c>
      <c r="S4212">
        <v>41.85</v>
      </c>
      <c r="T4212">
        <v>-41.85</v>
      </c>
    </row>
    <row r="4213" spans="1:20" x14ac:dyDescent="0.25">
      <c r="A4213" t="s">
        <v>75</v>
      </c>
      <c r="B4213" t="s">
        <v>877</v>
      </c>
      <c r="C4213" t="s">
        <v>29</v>
      </c>
      <c r="D4213" t="s">
        <v>613</v>
      </c>
      <c r="E4213" t="s">
        <v>142</v>
      </c>
      <c r="F4213">
        <v>48083</v>
      </c>
      <c r="G4213" t="s">
        <v>373</v>
      </c>
      <c r="H4213" t="s">
        <v>80</v>
      </c>
      <c r="I4213" t="s">
        <v>81</v>
      </c>
      <c r="J4213" t="s">
        <v>90</v>
      </c>
      <c r="K4213" t="s">
        <v>38</v>
      </c>
      <c r="L4213" t="s">
        <v>111</v>
      </c>
      <c r="M4213" t="s">
        <v>92</v>
      </c>
      <c r="N4213" s="11" t="s">
        <v>84</v>
      </c>
      <c r="O4213" s="11" t="s">
        <v>2274</v>
      </c>
      <c r="P4213">
        <v>0</v>
      </c>
      <c r="Q4213">
        <v>1</v>
      </c>
      <c r="R4213">
        <v>0</v>
      </c>
      <c r="S4213">
        <v>32.24</v>
      </c>
      <c r="T4213">
        <v>-32.24</v>
      </c>
    </row>
    <row r="4214" spans="1:20" x14ac:dyDescent="0.25">
      <c r="A4214" t="s">
        <v>75</v>
      </c>
      <c r="B4214" t="s">
        <v>558</v>
      </c>
      <c r="C4214" t="s">
        <v>30</v>
      </c>
      <c r="D4214" t="s">
        <v>146</v>
      </c>
      <c r="E4214" t="s">
        <v>147</v>
      </c>
      <c r="F4214">
        <v>85027</v>
      </c>
      <c r="G4214" t="s">
        <v>1292</v>
      </c>
      <c r="H4214" t="s">
        <v>80</v>
      </c>
      <c r="I4214" t="s">
        <v>81</v>
      </c>
      <c r="J4214" t="s">
        <v>82</v>
      </c>
      <c r="K4214" t="s">
        <v>53</v>
      </c>
      <c r="L4214" t="s">
        <v>248</v>
      </c>
      <c r="M4214" t="s">
        <v>83</v>
      </c>
      <c r="N4214" s="11" t="s">
        <v>84</v>
      </c>
      <c r="O4214" s="11" t="s">
        <v>2274</v>
      </c>
      <c r="P4214">
        <v>-2</v>
      </c>
      <c r="Q4214">
        <v>0</v>
      </c>
      <c r="R4214">
        <v>3.28</v>
      </c>
      <c r="S4214">
        <v>0</v>
      </c>
      <c r="T4214">
        <v>3.28</v>
      </c>
    </row>
    <row r="4215" spans="1:20" x14ac:dyDescent="0.25">
      <c r="A4215" t="s">
        <v>75</v>
      </c>
      <c r="B4215" t="s">
        <v>399</v>
      </c>
      <c r="C4215" t="s">
        <v>28</v>
      </c>
      <c r="D4215" t="s">
        <v>400</v>
      </c>
      <c r="E4215" t="s">
        <v>295</v>
      </c>
      <c r="F4215">
        <v>84070</v>
      </c>
      <c r="G4215" t="s">
        <v>1326</v>
      </c>
      <c r="H4215" t="s">
        <v>80</v>
      </c>
      <c r="I4215" t="s">
        <v>281</v>
      </c>
      <c r="J4215" t="s">
        <v>90</v>
      </c>
      <c r="K4215" t="s">
        <v>53</v>
      </c>
      <c r="L4215" t="s">
        <v>139</v>
      </c>
      <c r="M4215" t="s">
        <v>229</v>
      </c>
      <c r="N4215" s="11" t="s">
        <v>84</v>
      </c>
      <c r="O4215" s="11" t="s">
        <v>2274</v>
      </c>
      <c r="P4215">
        <v>0</v>
      </c>
      <c r="Q4215">
        <v>10</v>
      </c>
      <c r="R4215">
        <v>0</v>
      </c>
      <c r="S4215">
        <v>120</v>
      </c>
      <c r="T4215">
        <v>-120</v>
      </c>
    </row>
    <row r="4216" spans="1:20" x14ac:dyDescent="0.25">
      <c r="A4216" t="s">
        <v>75</v>
      </c>
      <c r="B4216" t="s">
        <v>167</v>
      </c>
      <c r="C4216" t="s">
        <v>28</v>
      </c>
      <c r="D4216" t="s">
        <v>168</v>
      </c>
      <c r="E4216" t="s">
        <v>95</v>
      </c>
      <c r="F4216">
        <v>80550</v>
      </c>
      <c r="G4216" t="s">
        <v>297</v>
      </c>
      <c r="H4216" t="s">
        <v>80</v>
      </c>
      <c r="I4216" t="s">
        <v>281</v>
      </c>
      <c r="J4216" t="s">
        <v>90</v>
      </c>
      <c r="K4216" t="s">
        <v>42</v>
      </c>
      <c r="L4216" t="s">
        <v>97</v>
      </c>
      <c r="M4216" t="s">
        <v>92</v>
      </c>
      <c r="N4216" s="11" t="s">
        <v>84</v>
      </c>
      <c r="O4216" s="11" t="s">
        <v>2274</v>
      </c>
      <c r="P4216">
        <v>0</v>
      </c>
      <c r="Q4216">
        <v>30</v>
      </c>
      <c r="R4216">
        <v>0</v>
      </c>
      <c r="S4216">
        <v>229.2</v>
      </c>
      <c r="T4216">
        <v>-229.2</v>
      </c>
    </row>
    <row r="4217" spans="1:20" x14ac:dyDescent="0.25">
      <c r="A4217" t="s">
        <v>75</v>
      </c>
      <c r="B4217" t="s">
        <v>1304</v>
      </c>
      <c r="C4217" t="s">
        <v>27</v>
      </c>
      <c r="D4217" t="s">
        <v>1305</v>
      </c>
      <c r="E4217" t="s">
        <v>114</v>
      </c>
      <c r="F4217">
        <v>33122</v>
      </c>
      <c r="G4217" t="s">
        <v>309</v>
      </c>
      <c r="H4217" t="s">
        <v>80</v>
      </c>
      <c r="I4217" t="s">
        <v>281</v>
      </c>
      <c r="J4217" t="s">
        <v>90</v>
      </c>
      <c r="K4217" t="s">
        <v>42</v>
      </c>
      <c r="L4217" t="s">
        <v>91</v>
      </c>
      <c r="M4217" t="s">
        <v>92</v>
      </c>
      <c r="N4217" s="11" t="s">
        <v>84</v>
      </c>
      <c r="O4217" s="11" t="s">
        <v>2274</v>
      </c>
      <c r="P4217">
        <v>0</v>
      </c>
      <c r="Q4217">
        <v>150</v>
      </c>
      <c r="R4217">
        <v>0</v>
      </c>
      <c r="S4217">
        <v>1512</v>
      </c>
      <c r="T4217">
        <v>-1512</v>
      </c>
    </row>
    <row r="4218" spans="1:20" x14ac:dyDescent="0.25">
      <c r="A4218" t="s">
        <v>75</v>
      </c>
      <c r="B4218" t="s">
        <v>479</v>
      </c>
      <c r="C4218" t="s">
        <v>25</v>
      </c>
      <c r="D4218" t="s">
        <v>480</v>
      </c>
      <c r="E4218" t="s">
        <v>186</v>
      </c>
      <c r="F4218">
        <v>11735</v>
      </c>
      <c r="G4218" t="s">
        <v>297</v>
      </c>
      <c r="H4218" t="s">
        <v>80</v>
      </c>
      <c r="I4218" t="s">
        <v>281</v>
      </c>
      <c r="J4218" t="s">
        <v>90</v>
      </c>
      <c r="K4218" t="s">
        <v>42</v>
      </c>
      <c r="L4218" t="s">
        <v>97</v>
      </c>
      <c r="M4218" t="s">
        <v>92</v>
      </c>
      <c r="N4218" s="11" t="s">
        <v>84</v>
      </c>
      <c r="O4218" s="11" t="s">
        <v>2274</v>
      </c>
      <c r="P4218">
        <v>0</v>
      </c>
      <c r="Q4218">
        <v>4</v>
      </c>
      <c r="R4218">
        <v>0</v>
      </c>
      <c r="S4218">
        <v>34.4</v>
      </c>
      <c r="T4218">
        <v>-34.4</v>
      </c>
    </row>
    <row r="4219" spans="1:20" x14ac:dyDescent="0.25">
      <c r="A4219" t="s">
        <v>75</v>
      </c>
      <c r="B4219" t="s">
        <v>1271</v>
      </c>
      <c r="C4219" t="s">
        <v>23</v>
      </c>
      <c r="D4219" t="s">
        <v>326</v>
      </c>
      <c r="E4219" t="s">
        <v>327</v>
      </c>
      <c r="F4219">
        <v>97701</v>
      </c>
      <c r="G4219" t="s">
        <v>2190</v>
      </c>
      <c r="H4219" t="s">
        <v>80</v>
      </c>
      <c r="I4219" t="s">
        <v>164</v>
      </c>
      <c r="J4219" t="s">
        <v>90</v>
      </c>
      <c r="K4219" t="s">
        <v>38</v>
      </c>
      <c r="L4219" t="s">
        <v>129</v>
      </c>
      <c r="M4219" t="s">
        <v>188</v>
      </c>
      <c r="N4219" s="11" t="s">
        <v>84</v>
      </c>
      <c r="O4219" s="11" t="s">
        <v>2274</v>
      </c>
      <c r="P4219">
        <v>0</v>
      </c>
      <c r="Q4219">
        <v>1</v>
      </c>
      <c r="R4219">
        <v>0</v>
      </c>
      <c r="S4219">
        <v>67.3</v>
      </c>
      <c r="T4219">
        <v>-67.3</v>
      </c>
    </row>
    <row r="4220" spans="1:20" x14ac:dyDescent="0.25">
      <c r="A4220" t="s">
        <v>75</v>
      </c>
      <c r="B4220" t="s">
        <v>1233</v>
      </c>
      <c r="C4220" t="s">
        <v>18</v>
      </c>
      <c r="D4220" t="s">
        <v>439</v>
      </c>
      <c r="E4220" t="s">
        <v>191</v>
      </c>
      <c r="F4220">
        <v>77066</v>
      </c>
      <c r="G4220" t="s">
        <v>875</v>
      </c>
      <c r="H4220" t="s">
        <v>80</v>
      </c>
      <c r="I4220" t="s">
        <v>81</v>
      </c>
      <c r="J4220" t="s">
        <v>82</v>
      </c>
      <c r="K4220" t="s">
        <v>38</v>
      </c>
      <c r="L4220" t="s">
        <v>129</v>
      </c>
      <c r="M4220" t="s">
        <v>83</v>
      </c>
      <c r="N4220" s="11" t="s">
        <v>84</v>
      </c>
      <c r="O4220" s="11" t="s">
        <v>2274</v>
      </c>
      <c r="P4220">
        <v>-4</v>
      </c>
      <c r="Q4220">
        <v>0</v>
      </c>
      <c r="R4220">
        <v>290.04000000000002</v>
      </c>
      <c r="S4220">
        <v>0</v>
      </c>
      <c r="T4220">
        <v>290.04000000000002</v>
      </c>
    </row>
    <row r="4221" spans="1:20" x14ac:dyDescent="0.25">
      <c r="A4221" t="s">
        <v>75</v>
      </c>
      <c r="B4221" t="s">
        <v>112</v>
      </c>
      <c r="C4221" t="s">
        <v>27</v>
      </c>
      <c r="D4221" t="s">
        <v>113</v>
      </c>
      <c r="E4221" t="s">
        <v>114</v>
      </c>
      <c r="F4221">
        <v>32256</v>
      </c>
      <c r="G4221" t="s">
        <v>232</v>
      </c>
      <c r="H4221" t="s">
        <v>80</v>
      </c>
      <c r="I4221" t="s">
        <v>281</v>
      </c>
      <c r="J4221" t="s">
        <v>90</v>
      </c>
      <c r="K4221" t="s">
        <v>42</v>
      </c>
      <c r="L4221" t="s">
        <v>97</v>
      </c>
      <c r="M4221" t="s">
        <v>92</v>
      </c>
      <c r="N4221" s="11" t="s">
        <v>84</v>
      </c>
      <c r="O4221" s="11" t="s">
        <v>2274</v>
      </c>
      <c r="P4221">
        <v>0</v>
      </c>
      <c r="Q4221">
        <v>18</v>
      </c>
      <c r="R4221">
        <v>0</v>
      </c>
      <c r="S4221">
        <v>39.6</v>
      </c>
      <c r="T4221">
        <v>-39.6</v>
      </c>
    </row>
    <row r="4222" spans="1:20" x14ac:dyDescent="0.25">
      <c r="A4222" t="s">
        <v>75</v>
      </c>
      <c r="B4222" t="s">
        <v>483</v>
      </c>
      <c r="C4222" t="s">
        <v>18</v>
      </c>
      <c r="D4222" t="s">
        <v>332</v>
      </c>
      <c r="E4222" t="s">
        <v>333</v>
      </c>
      <c r="F4222">
        <v>72401</v>
      </c>
      <c r="G4222" t="s">
        <v>1128</v>
      </c>
      <c r="H4222" t="s">
        <v>80</v>
      </c>
      <c r="I4222" t="s">
        <v>81</v>
      </c>
      <c r="J4222" t="s">
        <v>90</v>
      </c>
      <c r="K4222" t="s">
        <v>38</v>
      </c>
      <c r="L4222" t="s">
        <v>111</v>
      </c>
      <c r="M4222" t="s">
        <v>92</v>
      </c>
      <c r="N4222" s="11" t="s">
        <v>84</v>
      </c>
      <c r="O4222" s="11" t="s">
        <v>2274</v>
      </c>
      <c r="P4222">
        <v>0</v>
      </c>
      <c r="Q4222">
        <v>10</v>
      </c>
      <c r="R4222">
        <v>0</v>
      </c>
      <c r="S4222">
        <v>775</v>
      </c>
      <c r="T4222">
        <v>-775</v>
      </c>
    </row>
    <row r="4223" spans="1:20" x14ac:dyDescent="0.25">
      <c r="A4223" t="s">
        <v>75</v>
      </c>
      <c r="B4223" t="s">
        <v>975</v>
      </c>
      <c r="C4223" t="s">
        <v>27</v>
      </c>
      <c r="D4223" t="s">
        <v>705</v>
      </c>
      <c r="E4223" t="s">
        <v>114</v>
      </c>
      <c r="F4223">
        <v>33122</v>
      </c>
      <c r="G4223" t="s">
        <v>187</v>
      </c>
      <c r="H4223" t="s">
        <v>80</v>
      </c>
      <c r="I4223" t="s">
        <v>81</v>
      </c>
      <c r="J4223" t="s">
        <v>90</v>
      </c>
      <c r="K4223" t="s">
        <v>42</v>
      </c>
      <c r="L4223" t="s">
        <v>91</v>
      </c>
      <c r="M4223" t="s">
        <v>188</v>
      </c>
      <c r="N4223" s="11" t="s">
        <v>84</v>
      </c>
      <c r="O4223" s="11" t="s">
        <v>2274</v>
      </c>
      <c r="P4223">
        <v>0</v>
      </c>
      <c r="Q4223">
        <v>6</v>
      </c>
      <c r="R4223">
        <v>0</v>
      </c>
      <c r="S4223">
        <v>297.60000000000002</v>
      </c>
      <c r="T4223">
        <v>-297.60000000000002</v>
      </c>
    </row>
    <row r="4224" spans="1:20" x14ac:dyDescent="0.25">
      <c r="A4224" t="s">
        <v>75</v>
      </c>
      <c r="B4224" t="s">
        <v>299</v>
      </c>
      <c r="C4224" t="s">
        <v>29</v>
      </c>
      <c r="D4224" t="s">
        <v>300</v>
      </c>
      <c r="E4224" t="s">
        <v>87</v>
      </c>
      <c r="F4224">
        <v>44147</v>
      </c>
      <c r="G4224" t="s">
        <v>96</v>
      </c>
      <c r="H4224" t="s">
        <v>80</v>
      </c>
      <c r="I4224" t="s">
        <v>281</v>
      </c>
      <c r="J4224" t="s">
        <v>90</v>
      </c>
      <c r="K4224" t="s">
        <v>42</v>
      </c>
      <c r="L4224" t="s">
        <v>97</v>
      </c>
      <c r="M4224" t="s">
        <v>92</v>
      </c>
      <c r="N4224" s="11" t="s">
        <v>84</v>
      </c>
      <c r="O4224" s="11" t="s">
        <v>2274</v>
      </c>
      <c r="P4224">
        <v>0</v>
      </c>
      <c r="Q4224">
        <v>31</v>
      </c>
      <c r="R4224">
        <v>0</v>
      </c>
      <c r="S4224">
        <v>52.7</v>
      </c>
      <c r="T4224">
        <v>-52.7</v>
      </c>
    </row>
    <row r="4225" spans="1:20" x14ac:dyDescent="0.25">
      <c r="A4225" t="s">
        <v>75</v>
      </c>
      <c r="B4225" t="s">
        <v>269</v>
      </c>
      <c r="C4225" t="s">
        <v>27</v>
      </c>
      <c r="D4225" t="s">
        <v>270</v>
      </c>
      <c r="E4225" t="s">
        <v>114</v>
      </c>
      <c r="F4225">
        <v>33813</v>
      </c>
      <c r="G4225" t="s">
        <v>664</v>
      </c>
      <c r="H4225" t="s">
        <v>80</v>
      </c>
      <c r="I4225" t="s">
        <v>81</v>
      </c>
      <c r="J4225" t="s">
        <v>90</v>
      </c>
      <c r="K4225" t="s">
        <v>36</v>
      </c>
      <c r="L4225" t="s">
        <v>36</v>
      </c>
      <c r="M4225" t="s">
        <v>92</v>
      </c>
      <c r="N4225" s="11" t="s">
        <v>84</v>
      </c>
      <c r="O4225" s="11" t="s">
        <v>2274</v>
      </c>
      <c r="P4225">
        <v>0</v>
      </c>
      <c r="Q4225">
        <v>1</v>
      </c>
      <c r="R4225">
        <v>0</v>
      </c>
      <c r="S4225">
        <v>122.7</v>
      </c>
      <c r="T4225">
        <v>-122.7</v>
      </c>
    </row>
    <row r="4226" spans="1:20" x14ac:dyDescent="0.25">
      <c r="A4226" t="s">
        <v>75</v>
      </c>
      <c r="B4226" t="s">
        <v>747</v>
      </c>
      <c r="C4226" t="s">
        <v>25</v>
      </c>
      <c r="D4226" t="s">
        <v>748</v>
      </c>
      <c r="E4226" t="s">
        <v>186</v>
      </c>
      <c r="F4226">
        <v>11101</v>
      </c>
      <c r="G4226" t="s">
        <v>324</v>
      </c>
      <c r="H4226" t="s">
        <v>80</v>
      </c>
      <c r="I4226" t="s">
        <v>81</v>
      </c>
      <c r="J4226" t="s">
        <v>90</v>
      </c>
      <c r="K4226" t="s">
        <v>36</v>
      </c>
      <c r="L4226" t="s">
        <v>36</v>
      </c>
      <c r="M4226" t="s">
        <v>92</v>
      </c>
      <c r="N4226" s="11" t="s">
        <v>84</v>
      </c>
      <c r="O4226" s="11" t="s">
        <v>2274</v>
      </c>
      <c r="P4226">
        <v>0</v>
      </c>
      <c r="Q4226">
        <v>45</v>
      </c>
      <c r="R4226">
        <v>0</v>
      </c>
      <c r="S4226">
        <v>4007.25</v>
      </c>
      <c r="T4226">
        <v>-4007.25</v>
      </c>
    </row>
    <row r="4227" spans="1:20" x14ac:dyDescent="0.25">
      <c r="A4227" t="s">
        <v>75</v>
      </c>
      <c r="B4227" t="s">
        <v>865</v>
      </c>
      <c r="C4227" t="s">
        <v>26</v>
      </c>
      <c r="D4227" t="s">
        <v>866</v>
      </c>
      <c r="E4227" t="s">
        <v>180</v>
      </c>
      <c r="F4227">
        <v>30252</v>
      </c>
      <c r="G4227" t="s">
        <v>1957</v>
      </c>
      <c r="H4227" t="s">
        <v>80</v>
      </c>
      <c r="I4227" t="s">
        <v>81</v>
      </c>
      <c r="J4227" t="s">
        <v>365</v>
      </c>
      <c r="K4227" t="s">
        <v>39</v>
      </c>
      <c r="L4227" t="s">
        <v>39</v>
      </c>
      <c r="M4227" t="s">
        <v>92</v>
      </c>
      <c r="N4227" s="11" t="s">
        <v>84</v>
      </c>
      <c r="O4227" s="11" t="s">
        <v>2274</v>
      </c>
      <c r="P4227">
        <v>10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75</v>
      </c>
      <c r="B4228" t="s">
        <v>682</v>
      </c>
      <c r="C4228" t="s">
        <v>29</v>
      </c>
      <c r="D4228" t="s">
        <v>683</v>
      </c>
      <c r="E4228" t="s">
        <v>87</v>
      </c>
      <c r="F4228">
        <v>44114</v>
      </c>
      <c r="G4228" t="s">
        <v>1958</v>
      </c>
      <c r="H4228" t="s">
        <v>80</v>
      </c>
      <c r="I4228" t="s">
        <v>81</v>
      </c>
      <c r="J4228" t="s">
        <v>82</v>
      </c>
      <c r="K4228" t="s">
        <v>36</v>
      </c>
      <c r="L4228" t="s">
        <v>250</v>
      </c>
      <c r="M4228" t="s">
        <v>83</v>
      </c>
      <c r="N4228" s="11" t="s">
        <v>84</v>
      </c>
      <c r="O4228" s="11" t="s">
        <v>2274</v>
      </c>
      <c r="P4228">
        <v>-1</v>
      </c>
      <c r="Q4228">
        <v>0</v>
      </c>
      <c r="R4228">
        <v>144.44999999999999</v>
      </c>
      <c r="S4228">
        <v>0</v>
      </c>
      <c r="T4228">
        <v>144.44999999999999</v>
      </c>
    </row>
    <row r="4229" spans="1:20" x14ac:dyDescent="0.25">
      <c r="A4229" t="s">
        <v>75</v>
      </c>
      <c r="B4229" t="s">
        <v>847</v>
      </c>
      <c r="C4229" t="s">
        <v>26</v>
      </c>
      <c r="D4229" t="s">
        <v>848</v>
      </c>
      <c r="E4229" t="s">
        <v>105</v>
      </c>
      <c r="F4229">
        <v>29910</v>
      </c>
      <c r="G4229" t="s">
        <v>238</v>
      </c>
      <c r="H4229" t="s">
        <v>80</v>
      </c>
      <c r="I4229" t="s">
        <v>81</v>
      </c>
      <c r="J4229" t="s">
        <v>82</v>
      </c>
      <c r="K4229" t="s">
        <v>38</v>
      </c>
      <c r="L4229" t="s">
        <v>111</v>
      </c>
      <c r="M4229" t="s">
        <v>83</v>
      </c>
      <c r="N4229" s="11" t="s">
        <v>84</v>
      </c>
      <c r="O4229" s="11" t="s">
        <v>2274</v>
      </c>
      <c r="P4229">
        <v>-2</v>
      </c>
      <c r="Q4229">
        <v>0</v>
      </c>
      <c r="R4229">
        <v>101.3</v>
      </c>
      <c r="S4229">
        <v>0</v>
      </c>
      <c r="T4229">
        <v>101.3</v>
      </c>
    </row>
    <row r="4230" spans="1:20" x14ac:dyDescent="0.25">
      <c r="A4230" t="s">
        <v>75</v>
      </c>
      <c r="B4230" t="s">
        <v>1100</v>
      </c>
      <c r="C4230" t="s">
        <v>27</v>
      </c>
      <c r="D4230" t="s">
        <v>499</v>
      </c>
      <c r="E4230" t="s">
        <v>114</v>
      </c>
      <c r="F4230">
        <v>33137</v>
      </c>
      <c r="G4230" t="s">
        <v>572</v>
      </c>
      <c r="H4230" t="s">
        <v>80</v>
      </c>
      <c r="I4230" t="s">
        <v>81</v>
      </c>
      <c r="J4230" t="s">
        <v>82</v>
      </c>
      <c r="K4230" t="s">
        <v>53</v>
      </c>
      <c r="L4230" t="s">
        <v>165</v>
      </c>
      <c r="M4230" t="s">
        <v>83</v>
      </c>
      <c r="N4230" s="11" t="s">
        <v>84</v>
      </c>
      <c r="O4230" s="11" t="s">
        <v>2274</v>
      </c>
      <c r="P4230">
        <v>-2</v>
      </c>
      <c r="Q4230">
        <v>0</v>
      </c>
      <c r="R4230">
        <v>247.6</v>
      </c>
      <c r="S4230">
        <v>0</v>
      </c>
      <c r="T4230">
        <v>247.6</v>
      </c>
    </row>
    <row r="4231" spans="1:20" x14ac:dyDescent="0.25">
      <c r="A4231" t="s">
        <v>75</v>
      </c>
      <c r="B4231" t="s">
        <v>551</v>
      </c>
      <c r="C4231" t="s">
        <v>27</v>
      </c>
      <c r="D4231" t="s">
        <v>552</v>
      </c>
      <c r="E4231" t="s">
        <v>114</v>
      </c>
      <c r="F4231">
        <v>33634</v>
      </c>
      <c r="G4231" t="s">
        <v>2272</v>
      </c>
      <c r="H4231" t="s">
        <v>80</v>
      </c>
      <c r="I4231" t="s">
        <v>81</v>
      </c>
      <c r="J4231" t="s">
        <v>90</v>
      </c>
      <c r="K4231" t="s">
        <v>42</v>
      </c>
      <c r="L4231" t="s">
        <v>91</v>
      </c>
      <c r="M4231" t="s">
        <v>92</v>
      </c>
      <c r="N4231" s="11" t="s">
        <v>84</v>
      </c>
      <c r="O4231" s="11" t="s">
        <v>2274</v>
      </c>
      <c r="P4231">
        <v>0</v>
      </c>
      <c r="Q4231">
        <v>16</v>
      </c>
      <c r="R4231">
        <v>0</v>
      </c>
      <c r="S4231">
        <v>142.4</v>
      </c>
      <c r="T4231">
        <v>-142.4</v>
      </c>
    </row>
    <row r="4232" spans="1:20" x14ac:dyDescent="0.25">
      <c r="A4232" t="s">
        <v>75</v>
      </c>
      <c r="B4232" t="s">
        <v>1805</v>
      </c>
      <c r="C4232" t="s">
        <v>21</v>
      </c>
      <c r="D4232" t="s">
        <v>1806</v>
      </c>
      <c r="E4232" t="s">
        <v>235</v>
      </c>
      <c r="F4232">
        <v>64083</v>
      </c>
      <c r="G4232" t="s">
        <v>220</v>
      </c>
      <c r="H4232" t="s">
        <v>80</v>
      </c>
      <c r="I4232" t="s">
        <v>81</v>
      </c>
      <c r="J4232" t="s">
        <v>82</v>
      </c>
      <c r="K4232" t="s">
        <v>53</v>
      </c>
      <c r="L4232" t="s">
        <v>165</v>
      </c>
      <c r="M4232" t="s">
        <v>83</v>
      </c>
      <c r="N4232" s="11" t="s">
        <v>84</v>
      </c>
      <c r="O4232" s="11" t="s">
        <v>2274</v>
      </c>
      <c r="P4232">
        <v>4</v>
      </c>
      <c r="Q4232">
        <v>0</v>
      </c>
      <c r="R4232">
        <v>277.44</v>
      </c>
      <c r="S4232">
        <v>0</v>
      </c>
      <c r="T4232">
        <v>277.44</v>
      </c>
    </row>
    <row r="4233" spans="1:20" x14ac:dyDescent="0.25">
      <c r="A4233" t="s">
        <v>75</v>
      </c>
      <c r="B4233" t="s">
        <v>1360</v>
      </c>
      <c r="C4233" t="s">
        <v>27</v>
      </c>
      <c r="D4233" t="s">
        <v>1361</v>
      </c>
      <c r="E4233" t="s">
        <v>114</v>
      </c>
      <c r="F4233">
        <v>34292</v>
      </c>
      <c r="G4233" t="s">
        <v>348</v>
      </c>
      <c r="H4233" t="s">
        <v>80</v>
      </c>
      <c r="I4233" t="s">
        <v>81</v>
      </c>
      <c r="J4233" t="s">
        <v>90</v>
      </c>
      <c r="K4233" t="s">
        <v>53</v>
      </c>
      <c r="L4233" t="s">
        <v>193</v>
      </c>
      <c r="M4233" t="s">
        <v>92</v>
      </c>
      <c r="N4233" s="11" t="s">
        <v>84</v>
      </c>
      <c r="O4233" s="11" t="s">
        <v>2274</v>
      </c>
      <c r="P4233">
        <v>0</v>
      </c>
      <c r="Q4233">
        <v>18</v>
      </c>
      <c r="R4233">
        <v>0</v>
      </c>
      <c r="S4233">
        <v>3002.4</v>
      </c>
      <c r="T4233">
        <v>-3002.4</v>
      </c>
    </row>
    <row r="4234" spans="1:20" x14ac:dyDescent="0.25">
      <c r="A4234" t="s">
        <v>75</v>
      </c>
      <c r="B4234" t="s">
        <v>331</v>
      </c>
      <c r="C4234" t="s">
        <v>18</v>
      </c>
      <c r="D4234" t="s">
        <v>332</v>
      </c>
      <c r="E4234" t="s">
        <v>333</v>
      </c>
      <c r="F4234">
        <v>72405</v>
      </c>
      <c r="G4234" t="s">
        <v>1776</v>
      </c>
      <c r="H4234" t="s">
        <v>133</v>
      </c>
      <c r="I4234" t="s">
        <v>81</v>
      </c>
      <c r="J4234" t="s">
        <v>90</v>
      </c>
      <c r="K4234" t="s">
        <v>44</v>
      </c>
      <c r="L4234" t="s">
        <v>144</v>
      </c>
      <c r="M4234" t="s">
        <v>229</v>
      </c>
      <c r="N4234" s="11" t="s">
        <v>84</v>
      </c>
      <c r="O4234" s="11" t="s">
        <v>2274</v>
      </c>
      <c r="P4234">
        <v>0</v>
      </c>
      <c r="Q4234">
        <v>110</v>
      </c>
      <c r="R4234">
        <v>0</v>
      </c>
      <c r="S4234">
        <v>2497</v>
      </c>
      <c r="T4234">
        <v>-2497</v>
      </c>
    </row>
    <row r="4235" spans="1:20" x14ac:dyDescent="0.25">
      <c r="A4235" t="s">
        <v>75</v>
      </c>
      <c r="B4235" t="s">
        <v>331</v>
      </c>
      <c r="C4235" t="s">
        <v>18</v>
      </c>
      <c r="D4235" t="s">
        <v>332</v>
      </c>
      <c r="E4235" t="s">
        <v>333</v>
      </c>
      <c r="F4235">
        <v>72405</v>
      </c>
      <c r="G4235" t="s">
        <v>816</v>
      </c>
      <c r="H4235" t="s">
        <v>80</v>
      </c>
      <c r="I4235" t="s">
        <v>281</v>
      </c>
      <c r="J4235" t="s">
        <v>90</v>
      </c>
      <c r="K4235" t="s">
        <v>42</v>
      </c>
      <c r="L4235" t="s">
        <v>91</v>
      </c>
      <c r="M4235" t="s">
        <v>92</v>
      </c>
      <c r="N4235" s="11" t="s">
        <v>84</v>
      </c>
      <c r="O4235" s="11" t="s">
        <v>2274</v>
      </c>
      <c r="P4235">
        <v>0</v>
      </c>
      <c r="Q4235">
        <v>29</v>
      </c>
      <c r="R4235">
        <v>0</v>
      </c>
      <c r="S4235">
        <v>899</v>
      </c>
      <c r="T4235">
        <v>-899</v>
      </c>
    </row>
    <row r="4236" spans="1:20" x14ac:dyDescent="0.25">
      <c r="A4236" t="s">
        <v>75</v>
      </c>
      <c r="B4236" t="s">
        <v>913</v>
      </c>
      <c r="C4236" t="s">
        <v>18</v>
      </c>
      <c r="D4236" t="s">
        <v>914</v>
      </c>
      <c r="E4236" t="s">
        <v>191</v>
      </c>
      <c r="F4236">
        <v>77354</v>
      </c>
      <c r="G4236" t="s">
        <v>915</v>
      </c>
      <c r="H4236" t="s">
        <v>80</v>
      </c>
      <c r="I4236" t="s">
        <v>281</v>
      </c>
      <c r="J4236" t="s">
        <v>82</v>
      </c>
      <c r="K4236" t="s">
        <v>42</v>
      </c>
      <c r="L4236" t="s">
        <v>91</v>
      </c>
      <c r="M4236" t="s">
        <v>83</v>
      </c>
      <c r="N4236" s="11" t="s">
        <v>84</v>
      </c>
      <c r="O4236" s="11" t="s">
        <v>2274</v>
      </c>
      <c r="P4236">
        <v>-2</v>
      </c>
      <c r="Q4236">
        <v>0</v>
      </c>
      <c r="R4236">
        <v>5</v>
      </c>
      <c r="S4236">
        <v>0</v>
      </c>
      <c r="T4236">
        <v>5</v>
      </c>
    </row>
    <row r="4237" spans="1:20" x14ac:dyDescent="0.25">
      <c r="A4237" t="s">
        <v>75</v>
      </c>
      <c r="B4237" t="s">
        <v>2237</v>
      </c>
      <c r="C4237" t="s">
        <v>29</v>
      </c>
      <c r="D4237" t="s">
        <v>2238</v>
      </c>
      <c r="E4237" t="s">
        <v>78</v>
      </c>
      <c r="F4237">
        <v>15026</v>
      </c>
      <c r="G4237" t="s">
        <v>514</v>
      </c>
      <c r="H4237" t="s">
        <v>80</v>
      </c>
      <c r="I4237" t="s">
        <v>81</v>
      </c>
      <c r="J4237" t="s">
        <v>82</v>
      </c>
      <c r="K4237" t="s">
        <v>38</v>
      </c>
      <c r="L4237" t="s">
        <v>111</v>
      </c>
      <c r="M4237" t="s">
        <v>83</v>
      </c>
      <c r="N4237" s="11" t="s">
        <v>84</v>
      </c>
      <c r="O4237" s="11" t="s">
        <v>2274</v>
      </c>
      <c r="P4237">
        <v>-4</v>
      </c>
      <c r="Q4237">
        <v>0</v>
      </c>
      <c r="R4237">
        <v>655.6</v>
      </c>
      <c r="S4237">
        <v>0</v>
      </c>
      <c r="T4237">
        <v>655.6</v>
      </c>
    </row>
    <row r="4238" spans="1:20" x14ac:dyDescent="0.25">
      <c r="A4238" t="s">
        <v>75</v>
      </c>
      <c r="B4238" t="s">
        <v>1258</v>
      </c>
      <c r="C4238" t="s">
        <v>23</v>
      </c>
      <c r="D4238" t="s">
        <v>1259</v>
      </c>
      <c r="E4238" t="s">
        <v>327</v>
      </c>
      <c r="F4238">
        <v>97301</v>
      </c>
      <c r="G4238" t="s">
        <v>398</v>
      </c>
      <c r="H4238" t="s">
        <v>80</v>
      </c>
      <c r="I4238" t="s">
        <v>81</v>
      </c>
      <c r="J4238" t="s">
        <v>82</v>
      </c>
      <c r="K4238" t="s">
        <v>38</v>
      </c>
      <c r="L4238" t="s">
        <v>111</v>
      </c>
      <c r="M4238" t="s">
        <v>83</v>
      </c>
      <c r="N4238" s="11" t="s">
        <v>84</v>
      </c>
      <c r="O4238" s="11" t="s">
        <v>2274</v>
      </c>
      <c r="P4238">
        <v>-1</v>
      </c>
      <c r="Q4238">
        <v>0</v>
      </c>
      <c r="R4238">
        <v>84.4</v>
      </c>
      <c r="S4238">
        <v>0</v>
      </c>
      <c r="T4238">
        <v>84.4</v>
      </c>
    </row>
    <row r="4239" spans="1:20" x14ac:dyDescent="0.25">
      <c r="A4239" t="s">
        <v>75</v>
      </c>
      <c r="B4239" t="s">
        <v>2175</v>
      </c>
      <c r="C4239" t="s">
        <v>20</v>
      </c>
      <c r="D4239" t="s">
        <v>414</v>
      </c>
      <c r="E4239" t="s">
        <v>244</v>
      </c>
      <c r="F4239">
        <v>1887</v>
      </c>
      <c r="G4239" t="s">
        <v>817</v>
      </c>
      <c r="H4239" t="s">
        <v>80</v>
      </c>
      <c r="I4239" t="s">
        <v>81</v>
      </c>
      <c r="J4239" t="s">
        <v>82</v>
      </c>
      <c r="K4239" t="s">
        <v>53</v>
      </c>
      <c r="L4239" t="s">
        <v>193</v>
      </c>
      <c r="M4239" t="s">
        <v>83</v>
      </c>
      <c r="N4239" s="11" t="s">
        <v>84</v>
      </c>
      <c r="O4239" s="11" t="s">
        <v>2274</v>
      </c>
      <c r="P4239">
        <v>-2</v>
      </c>
      <c r="Q4239">
        <v>0</v>
      </c>
      <c r="R4239">
        <v>305.8</v>
      </c>
      <c r="S4239">
        <v>0</v>
      </c>
      <c r="T4239">
        <v>305.8</v>
      </c>
    </row>
    <row r="4240" spans="1:20" x14ac:dyDescent="0.25">
      <c r="A4240" t="s">
        <v>75</v>
      </c>
      <c r="B4240" t="s">
        <v>167</v>
      </c>
      <c r="C4240" t="s">
        <v>30</v>
      </c>
      <c r="D4240" t="s">
        <v>168</v>
      </c>
      <c r="E4240" t="s">
        <v>95</v>
      </c>
      <c r="F4240">
        <v>80550</v>
      </c>
      <c r="G4240" t="s">
        <v>741</v>
      </c>
      <c r="H4240" t="s">
        <v>80</v>
      </c>
      <c r="I4240" t="s">
        <v>164</v>
      </c>
      <c r="J4240" t="s">
        <v>90</v>
      </c>
      <c r="K4240" t="s">
        <v>37</v>
      </c>
      <c r="L4240" t="s">
        <v>742</v>
      </c>
      <c r="M4240" t="s">
        <v>92</v>
      </c>
      <c r="N4240" s="11" t="s">
        <v>84</v>
      </c>
      <c r="O4240" s="11" t="s">
        <v>2274</v>
      </c>
      <c r="P4240">
        <v>0</v>
      </c>
      <c r="Q4240">
        <v>-1</v>
      </c>
      <c r="R4240">
        <v>0</v>
      </c>
      <c r="S4240">
        <v>-78.2</v>
      </c>
      <c r="T4240">
        <v>78.2</v>
      </c>
    </row>
    <row r="4241" spans="1:20" x14ac:dyDescent="0.25">
      <c r="A4241" t="s">
        <v>75</v>
      </c>
      <c r="B4241" t="s">
        <v>125</v>
      </c>
      <c r="C4241" t="s">
        <v>29</v>
      </c>
      <c r="D4241" t="s">
        <v>126</v>
      </c>
      <c r="E4241" t="s">
        <v>100</v>
      </c>
      <c r="F4241">
        <v>46567</v>
      </c>
      <c r="G4241" t="s">
        <v>1136</v>
      </c>
      <c r="H4241" t="s">
        <v>80</v>
      </c>
      <c r="I4241" t="s">
        <v>281</v>
      </c>
      <c r="J4241" t="s">
        <v>90</v>
      </c>
      <c r="K4241" t="s">
        <v>42</v>
      </c>
      <c r="L4241" t="s">
        <v>91</v>
      </c>
      <c r="M4241" t="s">
        <v>92</v>
      </c>
      <c r="N4241" s="11" t="s">
        <v>84</v>
      </c>
      <c r="O4241" s="11" t="s">
        <v>2274</v>
      </c>
      <c r="P4241">
        <v>0</v>
      </c>
      <c r="Q4241">
        <v>20</v>
      </c>
      <c r="R4241">
        <v>0</v>
      </c>
      <c r="S4241">
        <v>128</v>
      </c>
      <c r="T4241">
        <v>-128</v>
      </c>
    </row>
    <row r="4242" spans="1:20" x14ac:dyDescent="0.25">
      <c r="A4242" t="s">
        <v>75</v>
      </c>
      <c r="B4242" t="s">
        <v>403</v>
      </c>
      <c r="C4242" t="s">
        <v>28</v>
      </c>
      <c r="D4242" t="s">
        <v>294</v>
      </c>
      <c r="E4242" t="s">
        <v>295</v>
      </c>
      <c r="F4242">
        <v>84107</v>
      </c>
      <c r="G4242" t="s">
        <v>1790</v>
      </c>
      <c r="H4242" t="s">
        <v>80</v>
      </c>
      <c r="I4242" t="s">
        <v>81</v>
      </c>
      <c r="J4242" t="s">
        <v>90</v>
      </c>
      <c r="K4242" t="s">
        <v>53</v>
      </c>
      <c r="L4242" t="s">
        <v>675</v>
      </c>
      <c r="M4242" t="s">
        <v>92</v>
      </c>
      <c r="N4242" s="11" t="s">
        <v>84</v>
      </c>
      <c r="O4242" s="11" t="s">
        <v>2274</v>
      </c>
      <c r="P4242">
        <v>0</v>
      </c>
      <c r="Q4242">
        <v>2</v>
      </c>
      <c r="R4242">
        <v>0</v>
      </c>
      <c r="S4242">
        <v>2009.88</v>
      </c>
      <c r="T4242">
        <v>-2009.88</v>
      </c>
    </row>
    <row r="4243" spans="1:20" x14ac:dyDescent="0.25">
      <c r="A4243" t="s">
        <v>75</v>
      </c>
      <c r="B4243" t="s">
        <v>225</v>
      </c>
      <c r="C4243" t="s">
        <v>19</v>
      </c>
      <c r="D4243" t="s">
        <v>226</v>
      </c>
      <c r="E4243" t="s">
        <v>147</v>
      </c>
      <c r="F4243">
        <v>85204</v>
      </c>
      <c r="G4243" t="s">
        <v>349</v>
      </c>
      <c r="H4243" t="s">
        <v>80</v>
      </c>
      <c r="I4243" t="s">
        <v>81</v>
      </c>
      <c r="J4243" t="s">
        <v>90</v>
      </c>
      <c r="K4243" t="s">
        <v>36</v>
      </c>
      <c r="L4243" t="s">
        <v>36</v>
      </c>
      <c r="M4243" t="s">
        <v>92</v>
      </c>
      <c r="N4243" s="11" t="s">
        <v>84</v>
      </c>
      <c r="O4243" s="11" t="s">
        <v>2274</v>
      </c>
      <c r="P4243">
        <v>-1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75</v>
      </c>
      <c r="B4244" t="s">
        <v>233</v>
      </c>
      <c r="C4244" t="s">
        <v>21</v>
      </c>
      <c r="D4244" t="s">
        <v>234</v>
      </c>
      <c r="E4244" t="s">
        <v>235</v>
      </c>
      <c r="F4244">
        <v>65806</v>
      </c>
      <c r="G4244" t="s">
        <v>1038</v>
      </c>
      <c r="H4244" t="s">
        <v>80</v>
      </c>
      <c r="I4244" t="s">
        <v>81</v>
      </c>
      <c r="J4244" t="s">
        <v>82</v>
      </c>
      <c r="K4244" t="s">
        <v>53</v>
      </c>
      <c r="L4244" t="s">
        <v>165</v>
      </c>
      <c r="M4244" t="s">
        <v>83</v>
      </c>
      <c r="N4244" s="11" t="s">
        <v>84</v>
      </c>
      <c r="O4244" s="11" t="s">
        <v>2274</v>
      </c>
      <c r="P4244">
        <v>-5</v>
      </c>
      <c r="Q4244">
        <v>0</v>
      </c>
      <c r="R4244">
        <v>784</v>
      </c>
      <c r="S4244">
        <v>0</v>
      </c>
      <c r="T4244">
        <v>784</v>
      </c>
    </row>
    <row r="4245" spans="1:20" x14ac:dyDescent="0.25">
      <c r="A4245" t="s">
        <v>75</v>
      </c>
      <c r="B4245" t="s">
        <v>682</v>
      </c>
      <c r="C4245" t="s">
        <v>29</v>
      </c>
      <c r="D4245" t="s">
        <v>683</v>
      </c>
      <c r="E4245" t="s">
        <v>87</v>
      </c>
      <c r="F4245">
        <v>44114</v>
      </c>
      <c r="G4245" t="s">
        <v>367</v>
      </c>
      <c r="H4245" t="s">
        <v>80</v>
      </c>
      <c r="I4245" t="s">
        <v>89</v>
      </c>
      <c r="J4245" t="s">
        <v>82</v>
      </c>
      <c r="K4245" t="s">
        <v>53</v>
      </c>
      <c r="L4245" t="s">
        <v>368</v>
      </c>
      <c r="M4245" t="s">
        <v>83</v>
      </c>
      <c r="N4245" s="11" t="s">
        <v>84</v>
      </c>
      <c r="O4245" s="11" t="s">
        <v>2274</v>
      </c>
      <c r="P4245">
        <v>-4</v>
      </c>
      <c r="Q4245">
        <v>0</v>
      </c>
      <c r="R4245">
        <v>7402.5</v>
      </c>
      <c r="S4245">
        <v>0</v>
      </c>
      <c r="T4245">
        <v>7402.5</v>
      </c>
    </row>
    <row r="4246" spans="1:20" x14ac:dyDescent="0.25">
      <c r="A4246" t="s">
        <v>75</v>
      </c>
      <c r="B4246" t="s">
        <v>103</v>
      </c>
      <c r="C4246" t="s">
        <v>27</v>
      </c>
      <c r="D4246" t="s">
        <v>253</v>
      </c>
      <c r="E4246" t="s">
        <v>114</v>
      </c>
      <c r="F4246">
        <v>33773</v>
      </c>
      <c r="G4246" t="s">
        <v>220</v>
      </c>
      <c r="H4246" t="s">
        <v>80</v>
      </c>
      <c r="I4246" t="s">
        <v>81</v>
      </c>
      <c r="J4246" t="s">
        <v>82</v>
      </c>
      <c r="K4246" t="s">
        <v>53</v>
      </c>
      <c r="L4246" t="s">
        <v>165</v>
      </c>
      <c r="M4246" t="s">
        <v>83</v>
      </c>
      <c r="N4246" s="11" t="s">
        <v>84</v>
      </c>
      <c r="O4246" s="11" t="s">
        <v>2274</v>
      </c>
      <c r="P4246">
        <v>-14</v>
      </c>
      <c r="Q4246">
        <v>0</v>
      </c>
      <c r="R4246">
        <v>1257.1199999999999</v>
      </c>
      <c r="S4246">
        <v>0</v>
      </c>
      <c r="T4246">
        <v>1257.1199999999999</v>
      </c>
    </row>
    <row r="4247" spans="1:20" x14ac:dyDescent="0.25">
      <c r="A4247" t="s">
        <v>75</v>
      </c>
      <c r="B4247" t="s">
        <v>385</v>
      </c>
      <c r="C4247" t="s">
        <v>26</v>
      </c>
      <c r="D4247" t="s">
        <v>361</v>
      </c>
      <c r="E4247" t="s">
        <v>105</v>
      </c>
      <c r="F4247">
        <v>29601</v>
      </c>
      <c r="G4247" t="s">
        <v>115</v>
      </c>
      <c r="H4247" t="s">
        <v>80</v>
      </c>
      <c r="I4247" t="s">
        <v>281</v>
      </c>
      <c r="J4247" t="s">
        <v>90</v>
      </c>
      <c r="K4247" t="s">
        <v>42</v>
      </c>
      <c r="L4247" t="s">
        <v>91</v>
      </c>
      <c r="M4247" t="s">
        <v>92</v>
      </c>
      <c r="N4247" s="11" t="s">
        <v>84</v>
      </c>
      <c r="O4247" s="11" t="s">
        <v>2274</v>
      </c>
      <c r="P4247">
        <v>0</v>
      </c>
      <c r="Q4247">
        <v>8</v>
      </c>
      <c r="R4247">
        <v>0</v>
      </c>
      <c r="S4247">
        <v>78.400000000000006</v>
      </c>
      <c r="T4247">
        <v>-78.400000000000006</v>
      </c>
    </row>
    <row r="4248" spans="1:20" x14ac:dyDescent="0.25">
      <c r="A4248" t="s">
        <v>75</v>
      </c>
      <c r="B4248" t="s">
        <v>904</v>
      </c>
      <c r="C4248" t="s">
        <v>27</v>
      </c>
      <c r="D4248" t="s">
        <v>131</v>
      </c>
      <c r="E4248" t="s">
        <v>114</v>
      </c>
      <c r="F4248">
        <v>33409</v>
      </c>
      <c r="G4248" t="s">
        <v>1781</v>
      </c>
      <c r="H4248" t="s">
        <v>133</v>
      </c>
      <c r="I4248" t="s">
        <v>81</v>
      </c>
      <c r="J4248" t="s">
        <v>90</v>
      </c>
      <c r="K4248" t="s">
        <v>44</v>
      </c>
      <c r="L4248" t="s">
        <v>144</v>
      </c>
      <c r="M4248" t="s">
        <v>229</v>
      </c>
      <c r="N4248" s="11" t="s">
        <v>84</v>
      </c>
      <c r="O4248" s="11" t="s">
        <v>2274</v>
      </c>
      <c r="P4248">
        <v>0</v>
      </c>
      <c r="Q4248">
        <v>32</v>
      </c>
      <c r="R4248">
        <v>0</v>
      </c>
      <c r="S4248">
        <v>812.8</v>
      </c>
      <c r="T4248">
        <v>-812.8</v>
      </c>
    </row>
    <row r="4249" spans="1:20" x14ac:dyDescent="0.25">
      <c r="A4249" t="s">
        <v>75</v>
      </c>
      <c r="B4249" t="s">
        <v>1219</v>
      </c>
      <c r="C4249" t="s">
        <v>28</v>
      </c>
      <c r="D4249" t="s">
        <v>1220</v>
      </c>
      <c r="E4249" t="s">
        <v>95</v>
      </c>
      <c r="F4249">
        <v>80235</v>
      </c>
      <c r="G4249" t="s">
        <v>1128</v>
      </c>
      <c r="H4249" t="s">
        <v>80</v>
      </c>
      <c r="I4249" t="s">
        <v>81</v>
      </c>
      <c r="J4249" t="s">
        <v>90</v>
      </c>
      <c r="K4249" t="s">
        <v>38</v>
      </c>
      <c r="L4249" t="s">
        <v>111</v>
      </c>
      <c r="M4249" t="s">
        <v>92</v>
      </c>
      <c r="N4249" s="11" t="s">
        <v>84</v>
      </c>
      <c r="O4249" s="11" t="s">
        <v>2274</v>
      </c>
      <c r="P4249">
        <v>0</v>
      </c>
      <c r="Q4249">
        <v>1</v>
      </c>
      <c r="R4249">
        <v>0</v>
      </c>
      <c r="S4249">
        <v>69.75</v>
      </c>
      <c r="T4249">
        <v>-69.75</v>
      </c>
    </row>
    <row r="4250" spans="1:20" x14ac:dyDescent="0.25">
      <c r="A4250" t="s">
        <v>75</v>
      </c>
      <c r="B4250" t="s">
        <v>167</v>
      </c>
      <c r="C4250" t="s">
        <v>28</v>
      </c>
      <c r="D4250" t="s">
        <v>168</v>
      </c>
      <c r="E4250" t="s">
        <v>95</v>
      </c>
      <c r="F4250">
        <v>80550</v>
      </c>
      <c r="G4250" t="s">
        <v>1598</v>
      </c>
      <c r="H4250" t="s">
        <v>80</v>
      </c>
      <c r="I4250" t="s">
        <v>89</v>
      </c>
      <c r="J4250" t="s">
        <v>90</v>
      </c>
      <c r="K4250" t="s">
        <v>54</v>
      </c>
      <c r="L4250" t="s">
        <v>824</v>
      </c>
      <c r="M4250" t="s">
        <v>92</v>
      </c>
      <c r="N4250" s="11" t="s">
        <v>84</v>
      </c>
      <c r="O4250" s="11" t="s">
        <v>2274</v>
      </c>
      <c r="P4250">
        <v>0</v>
      </c>
      <c r="Q4250">
        <v>68</v>
      </c>
      <c r="R4250">
        <v>0</v>
      </c>
      <c r="S4250">
        <v>2521.6</v>
      </c>
      <c r="T4250">
        <v>-2521.6</v>
      </c>
    </row>
    <row r="4251" spans="1:20" x14ac:dyDescent="0.25">
      <c r="A4251" t="s">
        <v>75</v>
      </c>
      <c r="B4251" t="s">
        <v>362</v>
      </c>
      <c r="C4251" t="s">
        <v>18</v>
      </c>
      <c r="D4251" t="s">
        <v>363</v>
      </c>
      <c r="E4251" t="s">
        <v>191</v>
      </c>
      <c r="F4251">
        <v>78734</v>
      </c>
      <c r="G4251" t="s">
        <v>1093</v>
      </c>
      <c r="H4251" t="s">
        <v>80</v>
      </c>
      <c r="I4251" t="s">
        <v>81</v>
      </c>
      <c r="J4251" t="s">
        <v>82</v>
      </c>
      <c r="K4251" t="s">
        <v>38</v>
      </c>
      <c r="L4251" t="s">
        <v>129</v>
      </c>
      <c r="M4251" t="s">
        <v>83</v>
      </c>
      <c r="N4251" s="11" t="s">
        <v>84</v>
      </c>
      <c r="O4251" s="11" t="s">
        <v>2274</v>
      </c>
      <c r="P4251">
        <v>-1</v>
      </c>
      <c r="Q4251">
        <v>0</v>
      </c>
      <c r="R4251">
        <v>44</v>
      </c>
      <c r="S4251">
        <v>0</v>
      </c>
      <c r="T4251">
        <v>44</v>
      </c>
    </row>
    <row r="4252" spans="1:20" x14ac:dyDescent="0.25">
      <c r="A4252" t="s">
        <v>75</v>
      </c>
      <c r="B4252" t="s">
        <v>258</v>
      </c>
      <c r="C4252" t="s">
        <v>28</v>
      </c>
      <c r="D4252" t="s">
        <v>259</v>
      </c>
      <c r="E4252" t="s">
        <v>95</v>
      </c>
      <c r="F4252">
        <v>80222</v>
      </c>
      <c r="G4252" t="s">
        <v>514</v>
      </c>
      <c r="H4252" t="s">
        <v>80</v>
      </c>
      <c r="I4252" t="s">
        <v>81</v>
      </c>
      <c r="J4252" t="s">
        <v>82</v>
      </c>
      <c r="K4252" t="s">
        <v>38</v>
      </c>
      <c r="L4252" t="s">
        <v>111</v>
      </c>
      <c r="M4252" t="s">
        <v>83</v>
      </c>
      <c r="N4252" s="11" t="s">
        <v>84</v>
      </c>
      <c r="O4252" s="11" t="s">
        <v>2274</v>
      </c>
      <c r="P4252">
        <v>-13</v>
      </c>
      <c r="Q4252">
        <v>0</v>
      </c>
      <c r="R4252">
        <v>2130.6999999999998</v>
      </c>
      <c r="S4252">
        <v>0</v>
      </c>
      <c r="T4252">
        <v>2130.6999999999998</v>
      </c>
    </row>
    <row r="4253" spans="1:20" x14ac:dyDescent="0.25">
      <c r="A4253" t="s">
        <v>75</v>
      </c>
      <c r="B4253" t="s">
        <v>171</v>
      </c>
      <c r="C4253" t="s">
        <v>23</v>
      </c>
      <c r="D4253" t="s">
        <v>513</v>
      </c>
      <c r="E4253" t="s">
        <v>176</v>
      </c>
      <c r="F4253">
        <v>98005</v>
      </c>
      <c r="G4253" t="s">
        <v>1959</v>
      </c>
      <c r="H4253" t="s">
        <v>80</v>
      </c>
      <c r="I4253" t="s">
        <v>81</v>
      </c>
      <c r="J4253" t="s">
        <v>90</v>
      </c>
      <c r="K4253" t="s">
        <v>53</v>
      </c>
      <c r="L4253" t="s">
        <v>248</v>
      </c>
      <c r="M4253" t="s">
        <v>92</v>
      </c>
      <c r="N4253" s="11" t="s">
        <v>84</v>
      </c>
      <c r="O4253" s="11" t="s">
        <v>2274</v>
      </c>
      <c r="P4253">
        <v>0</v>
      </c>
      <c r="Q4253">
        <v>10</v>
      </c>
      <c r="R4253">
        <v>0</v>
      </c>
      <c r="S4253">
        <v>61.2</v>
      </c>
      <c r="T4253">
        <v>-61.2</v>
      </c>
    </row>
    <row r="4254" spans="1:20" x14ac:dyDescent="0.25">
      <c r="A4254" t="s">
        <v>75</v>
      </c>
      <c r="B4254" t="s">
        <v>879</v>
      </c>
      <c r="C4254" t="s">
        <v>27</v>
      </c>
      <c r="D4254" t="s">
        <v>880</v>
      </c>
      <c r="E4254" t="s">
        <v>114</v>
      </c>
      <c r="F4254">
        <v>34219</v>
      </c>
      <c r="G4254" t="s">
        <v>96</v>
      </c>
      <c r="H4254" t="s">
        <v>80</v>
      </c>
      <c r="I4254" t="s">
        <v>281</v>
      </c>
      <c r="J4254" t="s">
        <v>90</v>
      </c>
      <c r="K4254" t="s">
        <v>42</v>
      </c>
      <c r="L4254" t="s">
        <v>97</v>
      </c>
      <c r="M4254" t="s">
        <v>92</v>
      </c>
      <c r="N4254" s="11" t="s">
        <v>84</v>
      </c>
      <c r="O4254" s="11" t="s">
        <v>2274</v>
      </c>
      <c r="P4254">
        <v>0</v>
      </c>
      <c r="Q4254">
        <v>123</v>
      </c>
      <c r="R4254">
        <v>0</v>
      </c>
      <c r="S4254">
        <v>209.1</v>
      </c>
      <c r="T4254">
        <v>-209.1</v>
      </c>
    </row>
    <row r="4255" spans="1:20" x14ac:dyDescent="0.25">
      <c r="A4255" t="s">
        <v>75</v>
      </c>
      <c r="B4255" t="s">
        <v>167</v>
      </c>
      <c r="C4255" t="s">
        <v>28</v>
      </c>
      <c r="D4255" t="s">
        <v>168</v>
      </c>
      <c r="E4255" t="s">
        <v>95</v>
      </c>
      <c r="F4255">
        <v>80550</v>
      </c>
      <c r="G4255" t="s">
        <v>477</v>
      </c>
      <c r="H4255" t="s">
        <v>80</v>
      </c>
      <c r="I4255" t="s">
        <v>81</v>
      </c>
      <c r="J4255" t="s">
        <v>90</v>
      </c>
      <c r="K4255" t="s">
        <v>38</v>
      </c>
      <c r="L4255" t="s">
        <v>111</v>
      </c>
      <c r="M4255" t="s">
        <v>92</v>
      </c>
      <c r="N4255" s="11" t="s">
        <v>84</v>
      </c>
      <c r="O4255" s="11" t="s">
        <v>2274</v>
      </c>
      <c r="P4255">
        <v>-11</v>
      </c>
      <c r="Q4255">
        <v>0</v>
      </c>
      <c r="R4255">
        <v>3165.6</v>
      </c>
      <c r="S4255">
        <v>0</v>
      </c>
      <c r="T4255">
        <v>3165.6</v>
      </c>
    </row>
    <row r="4256" spans="1:20" x14ac:dyDescent="0.25">
      <c r="A4256" t="s">
        <v>75</v>
      </c>
      <c r="B4256" t="s">
        <v>612</v>
      </c>
      <c r="C4256" t="s">
        <v>29</v>
      </c>
      <c r="D4256" t="s">
        <v>613</v>
      </c>
      <c r="E4256" t="s">
        <v>142</v>
      </c>
      <c r="F4256">
        <v>48084</v>
      </c>
      <c r="G4256" t="s">
        <v>2018</v>
      </c>
      <c r="H4256" t="s">
        <v>80</v>
      </c>
      <c r="I4256" t="s">
        <v>281</v>
      </c>
      <c r="J4256" t="s">
        <v>82</v>
      </c>
      <c r="K4256" t="s">
        <v>49</v>
      </c>
      <c r="L4256" t="s">
        <v>1689</v>
      </c>
      <c r="M4256" t="s">
        <v>83</v>
      </c>
      <c r="N4256" s="11" t="s">
        <v>84</v>
      </c>
      <c r="O4256" s="11" t="s">
        <v>2274</v>
      </c>
      <c r="P4256">
        <v>-8</v>
      </c>
      <c r="Q4256">
        <v>0</v>
      </c>
      <c r="R4256">
        <v>431.28</v>
      </c>
      <c r="S4256">
        <v>0</v>
      </c>
      <c r="T4256">
        <v>431.28</v>
      </c>
    </row>
    <row r="4257" spans="1:20" x14ac:dyDescent="0.25">
      <c r="A4257" t="s">
        <v>75</v>
      </c>
      <c r="B4257" t="s">
        <v>500</v>
      </c>
      <c r="C4257" t="s">
        <v>23</v>
      </c>
      <c r="D4257" t="s">
        <v>501</v>
      </c>
      <c r="E4257" t="s">
        <v>176</v>
      </c>
      <c r="F4257">
        <v>98034</v>
      </c>
      <c r="G4257" t="s">
        <v>402</v>
      </c>
      <c r="H4257" t="s">
        <v>80</v>
      </c>
      <c r="I4257" t="s">
        <v>81</v>
      </c>
      <c r="J4257" t="s">
        <v>365</v>
      </c>
      <c r="K4257" t="s">
        <v>39</v>
      </c>
      <c r="L4257" t="s">
        <v>39</v>
      </c>
      <c r="M4257" t="s">
        <v>92</v>
      </c>
      <c r="N4257" s="11" t="s">
        <v>84</v>
      </c>
      <c r="O4257" s="11" t="s">
        <v>2274</v>
      </c>
      <c r="P4257">
        <v>0</v>
      </c>
      <c r="Q4257">
        <v>1</v>
      </c>
      <c r="R4257">
        <v>0</v>
      </c>
      <c r="S4257">
        <v>295</v>
      </c>
      <c r="T4257">
        <v>-295</v>
      </c>
    </row>
    <row r="4258" spans="1:20" x14ac:dyDescent="0.25">
      <c r="A4258" t="s">
        <v>75</v>
      </c>
      <c r="B4258" t="s">
        <v>189</v>
      </c>
      <c r="C4258" t="s">
        <v>18</v>
      </c>
      <c r="D4258" t="s">
        <v>190</v>
      </c>
      <c r="E4258" t="s">
        <v>191</v>
      </c>
      <c r="F4258">
        <v>76262</v>
      </c>
      <c r="G4258" t="s">
        <v>266</v>
      </c>
      <c r="H4258" t="s">
        <v>80</v>
      </c>
      <c r="I4258" t="s">
        <v>81</v>
      </c>
      <c r="J4258" t="s">
        <v>90</v>
      </c>
      <c r="K4258" t="s">
        <v>53</v>
      </c>
      <c r="L4258" t="s">
        <v>165</v>
      </c>
      <c r="M4258" t="s">
        <v>92</v>
      </c>
      <c r="N4258" s="11" t="s">
        <v>84</v>
      </c>
      <c r="O4258" s="11" t="s">
        <v>2274</v>
      </c>
      <c r="P4258">
        <v>0</v>
      </c>
      <c r="Q4258">
        <v>12</v>
      </c>
      <c r="R4258">
        <v>0</v>
      </c>
      <c r="S4258">
        <v>1164</v>
      </c>
      <c r="T4258">
        <v>-1164</v>
      </c>
    </row>
    <row r="4259" spans="1:20" x14ac:dyDescent="0.25">
      <c r="A4259" t="s">
        <v>75</v>
      </c>
      <c r="B4259" t="s">
        <v>483</v>
      </c>
      <c r="C4259" t="s">
        <v>18</v>
      </c>
      <c r="D4259" t="s">
        <v>332</v>
      </c>
      <c r="E4259" t="s">
        <v>333</v>
      </c>
      <c r="F4259">
        <v>72401</v>
      </c>
      <c r="G4259" t="s">
        <v>110</v>
      </c>
      <c r="H4259" t="s">
        <v>80</v>
      </c>
      <c r="I4259" t="s">
        <v>81</v>
      </c>
      <c r="J4259" t="s">
        <v>90</v>
      </c>
      <c r="K4259" t="s">
        <v>38</v>
      </c>
      <c r="L4259" t="s">
        <v>111</v>
      </c>
      <c r="M4259" t="s">
        <v>92</v>
      </c>
      <c r="N4259" s="11" t="s">
        <v>84</v>
      </c>
      <c r="O4259" s="11" t="s">
        <v>2274</v>
      </c>
      <c r="P4259">
        <v>0</v>
      </c>
      <c r="Q4259">
        <v>13</v>
      </c>
      <c r="R4259">
        <v>0</v>
      </c>
      <c r="S4259">
        <v>1513.2</v>
      </c>
      <c r="T4259">
        <v>-1513.2</v>
      </c>
    </row>
    <row r="4260" spans="1:20" x14ac:dyDescent="0.25">
      <c r="A4260" t="s">
        <v>75</v>
      </c>
      <c r="B4260" t="s">
        <v>1282</v>
      </c>
      <c r="C4260" t="s">
        <v>29</v>
      </c>
      <c r="D4260" t="s">
        <v>1283</v>
      </c>
      <c r="E4260" t="s">
        <v>87</v>
      </c>
      <c r="F4260">
        <v>43215</v>
      </c>
      <c r="G4260" t="s">
        <v>801</v>
      </c>
      <c r="H4260" t="s">
        <v>80</v>
      </c>
      <c r="I4260" t="s">
        <v>81</v>
      </c>
      <c r="J4260" t="s">
        <v>82</v>
      </c>
      <c r="K4260" t="s">
        <v>42</v>
      </c>
      <c r="L4260" t="s">
        <v>91</v>
      </c>
      <c r="M4260" t="s">
        <v>83</v>
      </c>
      <c r="N4260" s="11" t="s">
        <v>84</v>
      </c>
      <c r="O4260" s="11" t="s">
        <v>2274</v>
      </c>
      <c r="P4260">
        <v>5</v>
      </c>
      <c r="Q4260">
        <v>0</v>
      </c>
      <c r="R4260">
        <v>119.75</v>
      </c>
      <c r="S4260">
        <v>0</v>
      </c>
      <c r="T4260">
        <v>119.75</v>
      </c>
    </row>
    <row r="4261" spans="1:20" x14ac:dyDescent="0.25">
      <c r="A4261" t="s">
        <v>75</v>
      </c>
      <c r="B4261" t="s">
        <v>519</v>
      </c>
      <c r="C4261" t="s">
        <v>18</v>
      </c>
      <c r="D4261" t="s">
        <v>520</v>
      </c>
      <c r="E4261" t="s">
        <v>191</v>
      </c>
      <c r="F4261">
        <v>76092</v>
      </c>
      <c r="G4261" t="s">
        <v>1650</v>
      </c>
      <c r="H4261" t="s">
        <v>210</v>
      </c>
      <c r="I4261" t="s">
        <v>81</v>
      </c>
      <c r="J4261" t="s">
        <v>82</v>
      </c>
      <c r="K4261" t="s">
        <v>40</v>
      </c>
      <c r="L4261" t="s">
        <v>211</v>
      </c>
      <c r="M4261" t="s">
        <v>83</v>
      </c>
      <c r="N4261" s="11" t="s">
        <v>84</v>
      </c>
      <c r="O4261" s="11" t="s">
        <v>2274</v>
      </c>
      <c r="P4261">
        <v>-24</v>
      </c>
      <c r="Q4261">
        <v>0</v>
      </c>
      <c r="R4261">
        <v>5724</v>
      </c>
      <c r="S4261">
        <v>0</v>
      </c>
      <c r="T4261">
        <v>5724</v>
      </c>
    </row>
    <row r="4262" spans="1:20" x14ac:dyDescent="0.25">
      <c r="A4262" t="s">
        <v>75</v>
      </c>
      <c r="B4262" t="s">
        <v>351</v>
      </c>
      <c r="C4262" t="s">
        <v>22</v>
      </c>
      <c r="D4262" t="s">
        <v>190</v>
      </c>
      <c r="E4262" t="s">
        <v>137</v>
      </c>
      <c r="F4262">
        <v>24018</v>
      </c>
      <c r="G4262" t="s">
        <v>557</v>
      </c>
      <c r="H4262" t="s">
        <v>80</v>
      </c>
      <c r="I4262" t="s">
        <v>281</v>
      </c>
      <c r="J4262" t="s">
        <v>90</v>
      </c>
      <c r="K4262" t="s">
        <v>53</v>
      </c>
      <c r="L4262" t="s">
        <v>139</v>
      </c>
      <c r="M4262" t="s">
        <v>229</v>
      </c>
      <c r="N4262" s="11" t="s">
        <v>84</v>
      </c>
      <c r="O4262" s="11" t="s">
        <v>2274</v>
      </c>
      <c r="P4262">
        <v>0</v>
      </c>
      <c r="Q4262">
        <v>1</v>
      </c>
      <c r="R4262">
        <v>0</v>
      </c>
      <c r="S4262">
        <v>0</v>
      </c>
      <c r="T4262">
        <v>0</v>
      </c>
    </row>
    <row r="4263" spans="1:20" x14ac:dyDescent="0.25">
      <c r="A4263" t="s">
        <v>75</v>
      </c>
      <c r="B4263" t="s">
        <v>258</v>
      </c>
      <c r="C4263" t="s">
        <v>28</v>
      </c>
      <c r="D4263" t="s">
        <v>386</v>
      </c>
      <c r="E4263" t="s">
        <v>387</v>
      </c>
      <c r="F4263">
        <v>87109</v>
      </c>
      <c r="G4263" t="s">
        <v>679</v>
      </c>
      <c r="H4263" t="s">
        <v>80</v>
      </c>
      <c r="I4263" t="s">
        <v>281</v>
      </c>
      <c r="J4263" t="s">
        <v>90</v>
      </c>
      <c r="K4263" t="s">
        <v>42</v>
      </c>
      <c r="L4263" t="s">
        <v>91</v>
      </c>
      <c r="M4263" t="s">
        <v>92</v>
      </c>
      <c r="N4263" s="11" t="s">
        <v>84</v>
      </c>
      <c r="O4263" s="11" t="s">
        <v>2274</v>
      </c>
      <c r="P4263">
        <v>0</v>
      </c>
      <c r="Q4263">
        <v>80</v>
      </c>
      <c r="R4263">
        <v>0</v>
      </c>
      <c r="S4263">
        <v>204</v>
      </c>
      <c r="T4263">
        <v>-204</v>
      </c>
    </row>
    <row r="4264" spans="1:20" x14ac:dyDescent="0.25">
      <c r="A4264" t="s">
        <v>75</v>
      </c>
      <c r="B4264" t="s">
        <v>372</v>
      </c>
      <c r="C4264" t="s">
        <v>19</v>
      </c>
      <c r="D4264" t="s">
        <v>172</v>
      </c>
      <c r="E4264" t="s">
        <v>147</v>
      </c>
      <c r="F4264">
        <v>85255</v>
      </c>
      <c r="G4264" t="s">
        <v>1454</v>
      </c>
      <c r="H4264" t="s">
        <v>80</v>
      </c>
      <c r="I4264" t="s">
        <v>81</v>
      </c>
      <c r="J4264" t="s">
        <v>90</v>
      </c>
      <c r="K4264" t="s">
        <v>38</v>
      </c>
      <c r="L4264" t="s">
        <v>111</v>
      </c>
      <c r="M4264" t="s">
        <v>92</v>
      </c>
      <c r="N4264" s="11" t="s">
        <v>84</v>
      </c>
      <c r="O4264" s="11" t="s">
        <v>2274</v>
      </c>
      <c r="P4264">
        <v>0</v>
      </c>
      <c r="Q4264">
        <v>10</v>
      </c>
      <c r="R4264">
        <v>0</v>
      </c>
      <c r="S4264">
        <v>1767.4</v>
      </c>
      <c r="T4264">
        <v>-1767.4</v>
      </c>
    </row>
    <row r="4265" spans="1:20" x14ac:dyDescent="0.25">
      <c r="A4265" t="s">
        <v>75</v>
      </c>
      <c r="B4265" t="s">
        <v>200</v>
      </c>
      <c r="C4265" t="s">
        <v>28</v>
      </c>
      <c r="D4265" t="s">
        <v>201</v>
      </c>
      <c r="E4265" t="s">
        <v>95</v>
      </c>
      <c r="F4265">
        <v>80002</v>
      </c>
      <c r="G4265" t="s">
        <v>152</v>
      </c>
      <c r="H4265" t="s">
        <v>80</v>
      </c>
      <c r="I4265" t="s">
        <v>81</v>
      </c>
      <c r="J4265" t="s">
        <v>90</v>
      </c>
      <c r="K4265" t="s">
        <v>38</v>
      </c>
      <c r="L4265" t="s">
        <v>111</v>
      </c>
      <c r="M4265" t="s">
        <v>92</v>
      </c>
      <c r="N4265" s="11" t="s">
        <v>84</v>
      </c>
      <c r="O4265" s="11" t="s">
        <v>2274</v>
      </c>
      <c r="P4265">
        <v>0</v>
      </c>
      <c r="Q4265">
        <v>7</v>
      </c>
      <c r="R4265">
        <v>0</v>
      </c>
      <c r="S4265">
        <v>511.7</v>
      </c>
      <c r="T4265">
        <v>-511.7</v>
      </c>
    </row>
    <row r="4266" spans="1:20" x14ac:dyDescent="0.25">
      <c r="A4266" t="s">
        <v>75</v>
      </c>
      <c r="B4266" t="s">
        <v>744</v>
      </c>
      <c r="C4266" t="s">
        <v>29</v>
      </c>
      <c r="D4266" t="s">
        <v>745</v>
      </c>
      <c r="E4266" t="s">
        <v>100</v>
      </c>
      <c r="F4266">
        <v>46733</v>
      </c>
      <c r="G4266" t="s">
        <v>309</v>
      </c>
      <c r="H4266" t="s">
        <v>80</v>
      </c>
      <c r="I4266" t="s">
        <v>281</v>
      </c>
      <c r="J4266" t="s">
        <v>90</v>
      </c>
      <c r="K4266" t="s">
        <v>42</v>
      </c>
      <c r="L4266" t="s">
        <v>91</v>
      </c>
      <c r="M4266" t="s">
        <v>92</v>
      </c>
      <c r="N4266" s="11" t="s">
        <v>84</v>
      </c>
      <c r="O4266" s="11" t="s">
        <v>2274</v>
      </c>
      <c r="P4266">
        <v>0</v>
      </c>
      <c r="Q4266">
        <v>26</v>
      </c>
      <c r="R4266">
        <v>0</v>
      </c>
      <c r="S4266">
        <v>310.48</v>
      </c>
      <c r="T4266">
        <v>-310.48</v>
      </c>
    </row>
    <row r="4267" spans="1:20" x14ac:dyDescent="0.25">
      <c r="A4267" t="s">
        <v>75</v>
      </c>
      <c r="B4267" t="s">
        <v>421</v>
      </c>
      <c r="C4267" t="s">
        <v>29</v>
      </c>
      <c r="D4267" t="s">
        <v>422</v>
      </c>
      <c r="E4267" t="s">
        <v>423</v>
      </c>
      <c r="F4267">
        <v>40505</v>
      </c>
      <c r="G4267" t="s">
        <v>1093</v>
      </c>
      <c r="H4267" t="s">
        <v>80</v>
      </c>
      <c r="I4267" t="s">
        <v>81</v>
      </c>
      <c r="J4267" t="s">
        <v>82</v>
      </c>
      <c r="K4267" t="s">
        <v>38</v>
      </c>
      <c r="L4267" t="s">
        <v>129</v>
      </c>
      <c r="M4267" t="s">
        <v>83</v>
      </c>
      <c r="N4267" s="11" t="s">
        <v>84</v>
      </c>
      <c r="O4267" s="11" t="s">
        <v>2274</v>
      </c>
      <c r="P4267">
        <v>-1</v>
      </c>
      <c r="Q4267">
        <v>0</v>
      </c>
      <c r="R4267">
        <v>57.15</v>
      </c>
      <c r="S4267">
        <v>0</v>
      </c>
      <c r="T4267">
        <v>57.15</v>
      </c>
    </row>
    <row r="4268" spans="1:20" x14ac:dyDescent="0.25">
      <c r="A4268" t="s">
        <v>75</v>
      </c>
      <c r="B4268" t="s">
        <v>167</v>
      </c>
      <c r="C4268" t="s">
        <v>28</v>
      </c>
      <c r="D4268" t="s">
        <v>168</v>
      </c>
      <c r="E4268" t="s">
        <v>95</v>
      </c>
      <c r="F4268">
        <v>80550</v>
      </c>
      <c r="G4268" t="s">
        <v>679</v>
      </c>
      <c r="H4268" t="s">
        <v>80</v>
      </c>
      <c r="I4268" t="s">
        <v>281</v>
      </c>
      <c r="J4268" t="s">
        <v>90</v>
      </c>
      <c r="K4268" t="s">
        <v>42</v>
      </c>
      <c r="L4268" t="s">
        <v>91</v>
      </c>
      <c r="M4268" t="s">
        <v>92</v>
      </c>
      <c r="N4268" s="11" t="s">
        <v>84</v>
      </c>
      <c r="O4268" s="11" t="s">
        <v>2274</v>
      </c>
      <c r="P4268">
        <v>0</v>
      </c>
      <c r="Q4268">
        <v>20</v>
      </c>
      <c r="R4268">
        <v>0</v>
      </c>
      <c r="S4268">
        <v>40.799999999999997</v>
      </c>
      <c r="T4268">
        <v>-40.799999999999997</v>
      </c>
    </row>
    <row r="4269" spans="1:20" x14ac:dyDescent="0.25">
      <c r="A4269" t="s">
        <v>75</v>
      </c>
      <c r="B4269" t="s">
        <v>399</v>
      </c>
      <c r="C4269" t="s">
        <v>28</v>
      </c>
      <c r="D4269" t="s">
        <v>400</v>
      </c>
      <c r="E4269" t="s">
        <v>295</v>
      </c>
      <c r="F4269">
        <v>84070</v>
      </c>
      <c r="G4269" t="s">
        <v>1726</v>
      </c>
      <c r="H4269" t="s">
        <v>80</v>
      </c>
      <c r="I4269" t="s">
        <v>281</v>
      </c>
      <c r="J4269" t="s">
        <v>82</v>
      </c>
      <c r="K4269" t="s">
        <v>42</v>
      </c>
      <c r="L4269" t="s">
        <v>91</v>
      </c>
      <c r="M4269" t="s">
        <v>83</v>
      </c>
      <c r="N4269" s="11" t="s">
        <v>84</v>
      </c>
      <c r="O4269" s="11" t="s">
        <v>2274</v>
      </c>
      <c r="P4269">
        <v>-26</v>
      </c>
      <c r="Q4269">
        <v>0</v>
      </c>
      <c r="R4269">
        <v>65</v>
      </c>
      <c r="S4269">
        <v>0</v>
      </c>
      <c r="T4269">
        <v>65</v>
      </c>
    </row>
    <row r="4270" spans="1:20" x14ac:dyDescent="0.25">
      <c r="A4270" t="s">
        <v>75</v>
      </c>
      <c r="B4270" t="s">
        <v>167</v>
      </c>
      <c r="C4270" t="s">
        <v>28</v>
      </c>
      <c r="D4270" t="s">
        <v>168</v>
      </c>
      <c r="E4270" t="s">
        <v>95</v>
      </c>
      <c r="F4270">
        <v>80550</v>
      </c>
      <c r="G4270" t="s">
        <v>1260</v>
      </c>
      <c r="H4270" t="s">
        <v>80</v>
      </c>
      <c r="I4270" t="s">
        <v>81</v>
      </c>
      <c r="J4270" t="s">
        <v>90</v>
      </c>
      <c r="K4270" t="s">
        <v>41</v>
      </c>
      <c r="L4270" t="s">
        <v>1261</v>
      </c>
      <c r="M4270" t="s">
        <v>92</v>
      </c>
      <c r="N4270" s="11" t="s">
        <v>84</v>
      </c>
      <c r="O4270" s="11" t="s">
        <v>2274</v>
      </c>
      <c r="P4270">
        <v>-5</v>
      </c>
      <c r="Q4270">
        <v>0</v>
      </c>
      <c r="R4270">
        <v>257.14999999999998</v>
      </c>
      <c r="S4270">
        <v>0</v>
      </c>
      <c r="T4270">
        <v>257.14999999999998</v>
      </c>
    </row>
    <row r="4271" spans="1:20" x14ac:dyDescent="0.25">
      <c r="A4271" t="s">
        <v>75</v>
      </c>
      <c r="B4271" t="s">
        <v>395</v>
      </c>
      <c r="C4271" t="s">
        <v>24</v>
      </c>
      <c r="D4271" t="s">
        <v>396</v>
      </c>
      <c r="E4271" t="s">
        <v>397</v>
      </c>
      <c r="F4271">
        <v>55439</v>
      </c>
      <c r="G4271" t="s">
        <v>817</v>
      </c>
      <c r="H4271" t="s">
        <v>80</v>
      </c>
      <c r="I4271" t="s">
        <v>81</v>
      </c>
      <c r="J4271" t="s">
        <v>82</v>
      </c>
      <c r="K4271" t="s">
        <v>53</v>
      </c>
      <c r="L4271" t="s">
        <v>193</v>
      </c>
      <c r="M4271" t="s">
        <v>83</v>
      </c>
      <c r="N4271" s="11" t="s">
        <v>84</v>
      </c>
      <c r="O4271" s="11" t="s">
        <v>2274</v>
      </c>
      <c r="P4271">
        <v>2</v>
      </c>
      <c r="Q4271">
        <v>0</v>
      </c>
      <c r="R4271">
        <v>5560</v>
      </c>
      <c r="S4271">
        <v>0</v>
      </c>
      <c r="T4271">
        <v>5560</v>
      </c>
    </row>
    <row r="4272" spans="1:20" x14ac:dyDescent="0.25">
      <c r="A4272" t="s">
        <v>75</v>
      </c>
      <c r="B4272" t="s">
        <v>218</v>
      </c>
      <c r="C4272" t="s">
        <v>27</v>
      </c>
      <c r="D4272" t="s">
        <v>219</v>
      </c>
      <c r="E4272" t="s">
        <v>114</v>
      </c>
      <c r="F4272">
        <v>34110</v>
      </c>
      <c r="G4272" t="s">
        <v>398</v>
      </c>
      <c r="H4272" t="s">
        <v>80</v>
      </c>
      <c r="I4272" t="s">
        <v>81</v>
      </c>
      <c r="J4272" t="s">
        <v>82</v>
      </c>
      <c r="K4272" t="s">
        <v>38</v>
      </c>
      <c r="L4272" t="s">
        <v>111</v>
      </c>
      <c r="M4272" t="s">
        <v>83</v>
      </c>
      <c r="N4272" s="11" t="s">
        <v>84</v>
      </c>
      <c r="O4272" s="11" t="s">
        <v>2274</v>
      </c>
      <c r="P4272">
        <v>-5</v>
      </c>
      <c r="Q4272">
        <v>0</v>
      </c>
      <c r="R4272">
        <v>554</v>
      </c>
      <c r="S4272">
        <v>0</v>
      </c>
      <c r="T4272">
        <v>554</v>
      </c>
    </row>
    <row r="4273" spans="1:20" x14ac:dyDescent="0.25">
      <c r="A4273" t="s">
        <v>75</v>
      </c>
      <c r="B4273" t="s">
        <v>265</v>
      </c>
      <c r="C4273" t="s">
        <v>27</v>
      </c>
      <c r="D4273" t="s">
        <v>237</v>
      </c>
      <c r="E4273" t="s">
        <v>114</v>
      </c>
      <c r="F4273">
        <v>34238</v>
      </c>
      <c r="G4273" t="s">
        <v>906</v>
      </c>
      <c r="H4273" t="s">
        <v>80</v>
      </c>
      <c r="I4273" t="s">
        <v>281</v>
      </c>
      <c r="J4273" t="s">
        <v>90</v>
      </c>
      <c r="K4273" t="s">
        <v>42</v>
      </c>
      <c r="L4273" t="s">
        <v>91</v>
      </c>
      <c r="M4273" t="s">
        <v>92</v>
      </c>
      <c r="N4273" s="11" t="s">
        <v>84</v>
      </c>
      <c r="O4273" s="11" t="s">
        <v>2274</v>
      </c>
      <c r="P4273">
        <v>0</v>
      </c>
      <c r="Q4273">
        <v>1</v>
      </c>
      <c r="R4273">
        <v>0</v>
      </c>
      <c r="S4273">
        <v>1.1200000000000001</v>
      </c>
      <c r="T4273">
        <v>-1.1200000000000001</v>
      </c>
    </row>
    <row r="4274" spans="1:20" x14ac:dyDescent="0.25">
      <c r="A4274" t="s">
        <v>75</v>
      </c>
      <c r="B4274" t="s">
        <v>404</v>
      </c>
      <c r="C4274" t="s">
        <v>29</v>
      </c>
      <c r="D4274" t="s">
        <v>405</v>
      </c>
      <c r="E4274" t="s">
        <v>78</v>
      </c>
      <c r="F4274">
        <v>15056</v>
      </c>
      <c r="G4274" t="s">
        <v>1961</v>
      </c>
      <c r="H4274" t="s">
        <v>80</v>
      </c>
      <c r="I4274" t="s">
        <v>81</v>
      </c>
      <c r="J4274" t="s">
        <v>90</v>
      </c>
      <c r="K4274" t="s">
        <v>42</v>
      </c>
      <c r="L4274" t="s">
        <v>91</v>
      </c>
      <c r="M4274" t="s">
        <v>188</v>
      </c>
      <c r="N4274" s="11" t="s">
        <v>84</v>
      </c>
      <c r="O4274" s="11" t="s">
        <v>2274</v>
      </c>
      <c r="P4274">
        <v>0</v>
      </c>
      <c r="Q4274">
        <v>14</v>
      </c>
      <c r="R4274">
        <v>0</v>
      </c>
      <c r="S4274">
        <v>12.6</v>
      </c>
      <c r="T4274">
        <v>-12.6</v>
      </c>
    </row>
    <row r="4275" spans="1:20" x14ac:dyDescent="0.25">
      <c r="A4275" t="s">
        <v>75</v>
      </c>
      <c r="B4275" t="s">
        <v>125</v>
      </c>
      <c r="C4275" t="s">
        <v>29</v>
      </c>
      <c r="D4275" t="s">
        <v>126</v>
      </c>
      <c r="E4275" t="s">
        <v>100</v>
      </c>
      <c r="F4275">
        <v>46567</v>
      </c>
      <c r="G4275" t="s">
        <v>1137</v>
      </c>
      <c r="H4275" t="s">
        <v>80</v>
      </c>
      <c r="I4275" t="s">
        <v>81</v>
      </c>
      <c r="J4275" t="s">
        <v>90</v>
      </c>
      <c r="K4275" t="s">
        <v>53</v>
      </c>
      <c r="L4275" t="s">
        <v>459</v>
      </c>
      <c r="M4275" t="s">
        <v>92</v>
      </c>
      <c r="N4275" s="11" t="s">
        <v>84</v>
      </c>
      <c r="O4275" s="11" t="s">
        <v>2274</v>
      </c>
      <c r="P4275">
        <v>0</v>
      </c>
      <c r="Q4275">
        <v>6</v>
      </c>
      <c r="R4275">
        <v>0</v>
      </c>
      <c r="S4275">
        <v>60.6</v>
      </c>
      <c r="T4275">
        <v>-60.6</v>
      </c>
    </row>
    <row r="4276" spans="1:20" x14ac:dyDescent="0.25">
      <c r="A4276" t="s">
        <v>75</v>
      </c>
      <c r="B4276" t="s">
        <v>301</v>
      </c>
      <c r="C4276" t="s">
        <v>29</v>
      </c>
      <c r="D4276" t="s">
        <v>302</v>
      </c>
      <c r="E4276" t="s">
        <v>87</v>
      </c>
      <c r="F4276">
        <v>45005</v>
      </c>
      <c r="G4276" t="s">
        <v>840</v>
      </c>
      <c r="H4276" t="s">
        <v>80</v>
      </c>
      <c r="I4276" t="s">
        <v>281</v>
      </c>
      <c r="J4276" t="s">
        <v>90</v>
      </c>
      <c r="K4276" t="s">
        <v>42</v>
      </c>
      <c r="L4276" t="s">
        <v>91</v>
      </c>
      <c r="M4276" t="s">
        <v>188</v>
      </c>
      <c r="N4276" s="11" t="s">
        <v>84</v>
      </c>
      <c r="O4276" s="11" t="s">
        <v>2274</v>
      </c>
      <c r="P4276">
        <v>0</v>
      </c>
      <c r="Q4276">
        <v>4</v>
      </c>
      <c r="R4276">
        <v>0</v>
      </c>
      <c r="S4276">
        <v>52.4</v>
      </c>
      <c r="T4276">
        <v>-52.4</v>
      </c>
    </row>
    <row r="4277" spans="1:20" x14ac:dyDescent="0.25">
      <c r="A4277" t="s">
        <v>75</v>
      </c>
      <c r="B4277" t="s">
        <v>258</v>
      </c>
      <c r="C4277" t="s">
        <v>28</v>
      </c>
      <c r="D4277" t="s">
        <v>259</v>
      </c>
      <c r="E4277" t="s">
        <v>95</v>
      </c>
      <c r="F4277">
        <v>80222</v>
      </c>
      <c r="G4277" t="s">
        <v>398</v>
      </c>
      <c r="H4277" t="s">
        <v>80</v>
      </c>
      <c r="I4277" t="s">
        <v>81</v>
      </c>
      <c r="J4277" t="s">
        <v>82</v>
      </c>
      <c r="K4277" t="s">
        <v>38</v>
      </c>
      <c r="L4277" t="s">
        <v>111</v>
      </c>
      <c r="M4277" t="s">
        <v>83</v>
      </c>
      <c r="N4277" s="11" t="s">
        <v>84</v>
      </c>
      <c r="O4277" s="11" t="s">
        <v>2274</v>
      </c>
      <c r="P4277">
        <v>-9</v>
      </c>
      <c r="Q4277">
        <v>0</v>
      </c>
      <c r="R4277">
        <v>759.6</v>
      </c>
      <c r="S4277">
        <v>0</v>
      </c>
      <c r="T4277">
        <v>759.6</v>
      </c>
    </row>
    <row r="4278" spans="1:20" x14ac:dyDescent="0.25">
      <c r="A4278" t="s">
        <v>75</v>
      </c>
      <c r="B4278" t="s">
        <v>194</v>
      </c>
      <c r="C4278" t="s">
        <v>19</v>
      </c>
      <c r="D4278" t="s">
        <v>195</v>
      </c>
      <c r="E4278" t="s">
        <v>147</v>
      </c>
      <c r="F4278">
        <v>85296</v>
      </c>
      <c r="G4278" t="s">
        <v>585</v>
      </c>
      <c r="H4278" t="s">
        <v>80</v>
      </c>
      <c r="I4278" t="s">
        <v>81</v>
      </c>
      <c r="J4278" t="s">
        <v>82</v>
      </c>
      <c r="K4278" t="s">
        <v>38</v>
      </c>
      <c r="L4278" t="s">
        <v>111</v>
      </c>
      <c r="M4278" t="s">
        <v>83</v>
      </c>
      <c r="N4278" s="11" t="s">
        <v>84</v>
      </c>
      <c r="O4278" s="11" t="s">
        <v>2274</v>
      </c>
      <c r="P4278">
        <v>-4</v>
      </c>
      <c r="Q4278">
        <v>0</v>
      </c>
      <c r="R4278">
        <v>646.04</v>
      </c>
      <c r="S4278">
        <v>0</v>
      </c>
      <c r="T4278">
        <v>646.04</v>
      </c>
    </row>
    <row r="4279" spans="1:20" x14ac:dyDescent="0.25">
      <c r="A4279" t="s">
        <v>75</v>
      </c>
      <c r="B4279" t="s">
        <v>561</v>
      </c>
      <c r="C4279" t="s">
        <v>19</v>
      </c>
      <c r="D4279" t="s">
        <v>562</v>
      </c>
      <c r="E4279" t="s">
        <v>147</v>
      </c>
      <c r="F4279">
        <v>85255</v>
      </c>
      <c r="G4279" t="s">
        <v>1962</v>
      </c>
      <c r="H4279" t="s">
        <v>80</v>
      </c>
      <c r="I4279" t="s">
        <v>281</v>
      </c>
      <c r="J4279" t="s">
        <v>90</v>
      </c>
      <c r="K4279" t="s">
        <v>42</v>
      </c>
      <c r="L4279" t="s">
        <v>91</v>
      </c>
      <c r="M4279" t="s">
        <v>92</v>
      </c>
      <c r="N4279" s="11" t="s">
        <v>84</v>
      </c>
      <c r="O4279" s="11" t="s">
        <v>2274</v>
      </c>
      <c r="P4279">
        <v>0</v>
      </c>
      <c r="Q4279">
        <v>2</v>
      </c>
      <c r="R4279">
        <v>0</v>
      </c>
      <c r="S4279">
        <v>85.54</v>
      </c>
      <c r="T4279">
        <v>-85.54</v>
      </c>
    </row>
    <row r="4280" spans="1:20" x14ac:dyDescent="0.25">
      <c r="A4280" t="s">
        <v>75</v>
      </c>
      <c r="B4280" t="s">
        <v>600</v>
      </c>
      <c r="C4280" t="s">
        <v>29</v>
      </c>
      <c r="D4280" t="s">
        <v>601</v>
      </c>
      <c r="E4280" t="s">
        <v>142</v>
      </c>
      <c r="F4280">
        <v>49629</v>
      </c>
      <c r="G4280" t="s">
        <v>1238</v>
      </c>
      <c r="H4280" t="s">
        <v>80</v>
      </c>
      <c r="I4280" t="s">
        <v>81</v>
      </c>
      <c r="J4280" t="s">
        <v>90</v>
      </c>
      <c r="K4280" t="s">
        <v>53</v>
      </c>
      <c r="L4280" t="s">
        <v>165</v>
      </c>
      <c r="M4280" t="s">
        <v>92</v>
      </c>
      <c r="N4280" s="11" t="s">
        <v>84</v>
      </c>
      <c r="O4280" s="11" t="s">
        <v>2274</v>
      </c>
      <c r="P4280">
        <v>0</v>
      </c>
      <c r="Q4280">
        <v>7</v>
      </c>
      <c r="R4280">
        <v>0</v>
      </c>
      <c r="S4280">
        <v>657.93</v>
      </c>
      <c r="T4280">
        <v>-657.93</v>
      </c>
    </row>
    <row r="4281" spans="1:20" x14ac:dyDescent="0.25">
      <c r="A4281" t="s">
        <v>75</v>
      </c>
      <c r="B4281" t="s">
        <v>1829</v>
      </c>
      <c r="C4281" t="s">
        <v>27</v>
      </c>
      <c r="D4281" t="s">
        <v>1830</v>
      </c>
      <c r="E4281" t="s">
        <v>114</v>
      </c>
      <c r="F4281">
        <v>33304</v>
      </c>
      <c r="G4281" t="s">
        <v>477</v>
      </c>
      <c r="H4281" t="s">
        <v>80</v>
      </c>
      <c r="I4281" t="s">
        <v>81</v>
      </c>
      <c r="J4281" t="s">
        <v>90</v>
      </c>
      <c r="K4281" t="s">
        <v>38</v>
      </c>
      <c r="L4281" t="s">
        <v>111</v>
      </c>
      <c r="M4281" t="s">
        <v>92</v>
      </c>
      <c r="N4281" s="11" t="s">
        <v>84</v>
      </c>
      <c r="O4281" s="11" t="s">
        <v>2274</v>
      </c>
      <c r="P4281">
        <v>0</v>
      </c>
      <c r="Q4281">
        <v>12</v>
      </c>
      <c r="R4281">
        <v>0</v>
      </c>
      <c r="S4281">
        <v>1382.4</v>
      </c>
      <c r="T4281">
        <v>-1382.4</v>
      </c>
    </row>
    <row r="4282" spans="1:20" x14ac:dyDescent="0.25">
      <c r="A4282" t="s">
        <v>75</v>
      </c>
      <c r="B4282" t="s">
        <v>690</v>
      </c>
      <c r="C4282" t="s">
        <v>24</v>
      </c>
      <c r="D4282" t="s">
        <v>691</v>
      </c>
      <c r="E4282" t="s">
        <v>337</v>
      </c>
      <c r="F4282">
        <v>54016</v>
      </c>
      <c r="G4282" t="s">
        <v>1823</v>
      </c>
      <c r="H4282" t="s">
        <v>80</v>
      </c>
      <c r="I4282" t="s">
        <v>81</v>
      </c>
      <c r="J4282" t="s">
        <v>82</v>
      </c>
      <c r="K4282" t="s">
        <v>38</v>
      </c>
      <c r="L4282" t="s">
        <v>111</v>
      </c>
      <c r="M4282" t="s">
        <v>83</v>
      </c>
      <c r="N4282" s="11" t="s">
        <v>84</v>
      </c>
      <c r="O4282" s="11" t="s">
        <v>2274</v>
      </c>
      <c r="P4282">
        <v>-1</v>
      </c>
      <c r="Q4282">
        <v>0</v>
      </c>
      <c r="R4282">
        <v>50.65</v>
      </c>
      <c r="S4282">
        <v>0</v>
      </c>
      <c r="T4282">
        <v>50.65</v>
      </c>
    </row>
    <row r="4283" spans="1:20" x14ac:dyDescent="0.25">
      <c r="A4283" t="s">
        <v>75</v>
      </c>
      <c r="B4283" t="s">
        <v>1035</v>
      </c>
      <c r="C4283" t="s">
        <v>1036</v>
      </c>
      <c r="D4283" t="s">
        <v>1037</v>
      </c>
      <c r="E4283" t="s">
        <v>114</v>
      </c>
      <c r="F4283">
        <v>32940</v>
      </c>
      <c r="G4283" t="s">
        <v>152</v>
      </c>
      <c r="H4283" t="s">
        <v>80</v>
      </c>
      <c r="I4283" t="s">
        <v>81</v>
      </c>
      <c r="J4283" t="s">
        <v>90</v>
      </c>
      <c r="K4283" t="s">
        <v>38</v>
      </c>
      <c r="L4283" t="s">
        <v>111</v>
      </c>
      <c r="M4283" t="s">
        <v>92</v>
      </c>
      <c r="N4283" s="11" t="s">
        <v>84</v>
      </c>
      <c r="O4283" s="11" t="s">
        <v>2274</v>
      </c>
      <c r="P4283">
        <v>-6</v>
      </c>
      <c r="Q4283">
        <v>0</v>
      </c>
      <c r="R4283">
        <v>468.15</v>
      </c>
      <c r="S4283">
        <v>0</v>
      </c>
      <c r="T4283">
        <v>468.15</v>
      </c>
    </row>
    <row r="4284" spans="1:20" x14ac:dyDescent="0.25">
      <c r="A4284" t="s">
        <v>75</v>
      </c>
      <c r="B4284" t="s">
        <v>625</v>
      </c>
      <c r="C4284" t="s">
        <v>27</v>
      </c>
      <c r="D4284" t="s">
        <v>626</v>
      </c>
      <c r="E4284" t="s">
        <v>114</v>
      </c>
      <c r="F4284">
        <v>34491</v>
      </c>
      <c r="G4284" t="s">
        <v>1963</v>
      </c>
      <c r="H4284" t="s">
        <v>80</v>
      </c>
      <c r="I4284" t="s">
        <v>164</v>
      </c>
      <c r="J4284" t="s">
        <v>90</v>
      </c>
      <c r="K4284" t="s">
        <v>36</v>
      </c>
      <c r="L4284" t="s">
        <v>36</v>
      </c>
      <c r="M4284" t="s">
        <v>92</v>
      </c>
      <c r="N4284" s="11" t="s">
        <v>84</v>
      </c>
      <c r="O4284" s="11" t="s">
        <v>2274</v>
      </c>
      <c r="P4284">
        <v>0</v>
      </c>
      <c r="Q4284">
        <v>1</v>
      </c>
      <c r="R4284">
        <v>0</v>
      </c>
      <c r="S4284">
        <v>0</v>
      </c>
      <c r="T4284">
        <v>0</v>
      </c>
    </row>
    <row r="4285" spans="1:20" x14ac:dyDescent="0.25">
      <c r="A4285" t="s">
        <v>75</v>
      </c>
      <c r="B4285" t="s">
        <v>551</v>
      </c>
      <c r="C4285" t="s">
        <v>27</v>
      </c>
      <c r="D4285" t="s">
        <v>552</v>
      </c>
      <c r="E4285" t="s">
        <v>114</v>
      </c>
      <c r="F4285">
        <v>33634</v>
      </c>
      <c r="G4285" t="s">
        <v>232</v>
      </c>
      <c r="H4285" t="s">
        <v>80</v>
      </c>
      <c r="I4285" t="s">
        <v>281</v>
      </c>
      <c r="J4285" t="s">
        <v>90</v>
      </c>
      <c r="K4285" t="s">
        <v>42</v>
      </c>
      <c r="L4285" t="s">
        <v>97</v>
      </c>
      <c r="M4285" t="s">
        <v>92</v>
      </c>
      <c r="N4285" s="11" t="s">
        <v>84</v>
      </c>
      <c r="O4285" s="11" t="s">
        <v>2274</v>
      </c>
      <c r="P4285">
        <v>0</v>
      </c>
      <c r="Q4285">
        <v>270</v>
      </c>
      <c r="R4285">
        <v>0</v>
      </c>
      <c r="S4285">
        <v>594</v>
      </c>
      <c r="T4285">
        <v>-594</v>
      </c>
    </row>
    <row r="4286" spans="1:20" x14ac:dyDescent="0.25">
      <c r="A4286" t="s">
        <v>75</v>
      </c>
      <c r="B4286" t="s">
        <v>1271</v>
      </c>
      <c r="C4286" t="s">
        <v>23</v>
      </c>
      <c r="D4286" t="s">
        <v>326</v>
      </c>
      <c r="E4286" t="s">
        <v>327</v>
      </c>
      <c r="F4286">
        <v>97701</v>
      </c>
      <c r="G4286" t="s">
        <v>173</v>
      </c>
      <c r="H4286" t="s">
        <v>80</v>
      </c>
      <c r="I4286" t="s">
        <v>81</v>
      </c>
      <c r="J4286" t="s">
        <v>82</v>
      </c>
      <c r="K4286" t="s">
        <v>36</v>
      </c>
      <c r="L4286" t="s">
        <v>36</v>
      </c>
      <c r="M4286" t="s">
        <v>83</v>
      </c>
      <c r="N4286" s="11" t="s">
        <v>84</v>
      </c>
      <c r="O4286" s="11" t="s">
        <v>2274</v>
      </c>
      <c r="P4286">
        <v>4</v>
      </c>
      <c r="Q4286">
        <v>0</v>
      </c>
      <c r="R4286">
        <v>356.2</v>
      </c>
      <c r="S4286">
        <v>0</v>
      </c>
      <c r="T4286">
        <v>356.2</v>
      </c>
    </row>
    <row r="4287" spans="1:20" x14ac:dyDescent="0.25">
      <c r="A4287" t="s">
        <v>75</v>
      </c>
      <c r="B4287" t="s">
        <v>750</v>
      </c>
      <c r="C4287" t="s">
        <v>22</v>
      </c>
      <c r="D4287" t="s">
        <v>751</v>
      </c>
      <c r="E4287" t="s">
        <v>78</v>
      </c>
      <c r="F4287">
        <v>19406</v>
      </c>
      <c r="G4287" t="s">
        <v>1611</v>
      </c>
      <c r="H4287" t="s">
        <v>80</v>
      </c>
      <c r="I4287" t="s">
        <v>81</v>
      </c>
      <c r="J4287" t="s">
        <v>82</v>
      </c>
      <c r="K4287" t="s">
        <v>53</v>
      </c>
      <c r="L4287" t="s">
        <v>436</v>
      </c>
      <c r="M4287" t="s">
        <v>83</v>
      </c>
      <c r="N4287" s="11" t="s">
        <v>84</v>
      </c>
      <c r="O4287" s="11" t="s">
        <v>2274</v>
      </c>
      <c r="P4287">
        <v>-1</v>
      </c>
      <c r="Q4287">
        <v>0</v>
      </c>
      <c r="R4287">
        <v>112.35</v>
      </c>
      <c r="S4287">
        <v>0</v>
      </c>
      <c r="T4287">
        <v>112.35</v>
      </c>
    </row>
    <row r="4288" spans="1:20" x14ac:dyDescent="0.25">
      <c r="A4288" t="s">
        <v>75</v>
      </c>
      <c r="B4288" t="s">
        <v>567</v>
      </c>
      <c r="C4288" t="s">
        <v>29</v>
      </c>
      <c r="D4288" t="s">
        <v>568</v>
      </c>
      <c r="E4288" t="s">
        <v>87</v>
      </c>
      <c r="F4288">
        <v>43201</v>
      </c>
      <c r="G4288" t="s">
        <v>1227</v>
      </c>
      <c r="H4288" t="s">
        <v>80</v>
      </c>
      <c r="I4288" t="s">
        <v>81</v>
      </c>
      <c r="J4288" t="s">
        <v>90</v>
      </c>
      <c r="K4288" t="s">
        <v>53</v>
      </c>
      <c r="L4288" t="s">
        <v>675</v>
      </c>
      <c r="M4288" t="s">
        <v>92</v>
      </c>
      <c r="N4288" s="11" t="s">
        <v>84</v>
      </c>
      <c r="O4288" s="11" t="s">
        <v>2274</v>
      </c>
      <c r="P4288">
        <v>0</v>
      </c>
      <c r="Q4288">
        <v>3</v>
      </c>
      <c r="R4288">
        <v>0</v>
      </c>
      <c r="S4288">
        <v>329.4</v>
      </c>
      <c r="T4288">
        <v>-329.4</v>
      </c>
    </row>
    <row r="4289" spans="1:20" x14ac:dyDescent="0.25">
      <c r="A4289" t="s">
        <v>75</v>
      </c>
      <c r="B4289" t="s">
        <v>1353</v>
      </c>
      <c r="C4289" t="s">
        <v>20</v>
      </c>
      <c r="D4289" t="s">
        <v>1354</v>
      </c>
      <c r="E4289" t="s">
        <v>186</v>
      </c>
      <c r="F4289">
        <v>14580</v>
      </c>
      <c r="G4289" t="s">
        <v>1422</v>
      </c>
      <c r="H4289" t="s">
        <v>688</v>
      </c>
      <c r="I4289" t="s">
        <v>164</v>
      </c>
      <c r="J4289" t="s">
        <v>90</v>
      </c>
      <c r="K4289" t="s">
        <v>37</v>
      </c>
      <c r="L4289" t="s">
        <v>689</v>
      </c>
      <c r="M4289" t="s">
        <v>92</v>
      </c>
      <c r="N4289" s="11" t="s">
        <v>84</v>
      </c>
      <c r="O4289" s="11" t="s">
        <v>2274</v>
      </c>
      <c r="P4289">
        <v>0</v>
      </c>
      <c r="Q4289">
        <v>1</v>
      </c>
      <c r="R4289">
        <v>0</v>
      </c>
      <c r="S4289">
        <v>111</v>
      </c>
      <c r="T4289">
        <v>-111</v>
      </c>
    </row>
    <row r="4290" spans="1:20" x14ac:dyDescent="0.25">
      <c r="A4290" t="s">
        <v>75</v>
      </c>
      <c r="B4290" t="s">
        <v>1377</v>
      </c>
      <c r="C4290" t="s">
        <v>19</v>
      </c>
      <c r="D4290" t="s">
        <v>154</v>
      </c>
      <c r="E4290" t="s">
        <v>155</v>
      </c>
      <c r="F4290">
        <v>89148</v>
      </c>
      <c r="G4290" t="s">
        <v>873</v>
      </c>
      <c r="H4290" t="s">
        <v>80</v>
      </c>
      <c r="I4290" t="s">
        <v>81</v>
      </c>
      <c r="J4290" t="s">
        <v>90</v>
      </c>
      <c r="K4290" t="s">
        <v>53</v>
      </c>
      <c r="L4290" t="s">
        <v>248</v>
      </c>
      <c r="M4290" t="s">
        <v>92</v>
      </c>
      <c r="N4290" s="11" t="s">
        <v>84</v>
      </c>
      <c r="O4290" s="11" t="s">
        <v>2274</v>
      </c>
      <c r="P4290">
        <v>0</v>
      </c>
      <c r="Q4290">
        <v>8</v>
      </c>
      <c r="R4290">
        <v>0</v>
      </c>
      <c r="S4290">
        <v>27.6</v>
      </c>
      <c r="T4290">
        <v>-27.6</v>
      </c>
    </row>
    <row r="4291" spans="1:20" x14ac:dyDescent="0.25">
      <c r="A4291" t="s">
        <v>75</v>
      </c>
      <c r="B4291" t="s">
        <v>358</v>
      </c>
      <c r="C4291" t="s">
        <v>26</v>
      </c>
      <c r="D4291" t="s">
        <v>359</v>
      </c>
      <c r="E4291" t="s">
        <v>180</v>
      </c>
      <c r="F4291">
        <v>30075</v>
      </c>
      <c r="G4291" t="s">
        <v>1326</v>
      </c>
      <c r="H4291" t="s">
        <v>80</v>
      </c>
      <c r="I4291" t="s">
        <v>281</v>
      </c>
      <c r="J4291" t="s">
        <v>90</v>
      </c>
      <c r="K4291" t="s">
        <v>53</v>
      </c>
      <c r="L4291" t="s">
        <v>139</v>
      </c>
      <c r="M4291" t="s">
        <v>229</v>
      </c>
      <c r="N4291" s="11" t="s">
        <v>84</v>
      </c>
      <c r="O4291" s="11" t="s">
        <v>2274</v>
      </c>
      <c r="P4291">
        <v>0</v>
      </c>
      <c r="Q4291">
        <v>4</v>
      </c>
      <c r="R4291">
        <v>0</v>
      </c>
      <c r="S4291">
        <v>48</v>
      </c>
      <c r="T4291">
        <v>-48</v>
      </c>
    </row>
    <row r="4292" spans="1:20" x14ac:dyDescent="0.25">
      <c r="A4292" t="s">
        <v>75</v>
      </c>
      <c r="B4292" t="s">
        <v>1614</v>
      </c>
      <c r="C4292" t="s">
        <v>25</v>
      </c>
      <c r="D4292" t="s">
        <v>1615</v>
      </c>
      <c r="E4292" t="s">
        <v>186</v>
      </c>
      <c r="F4292">
        <v>10027</v>
      </c>
      <c r="G4292" t="s">
        <v>1033</v>
      </c>
      <c r="H4292" t="s">
        <v>80</v>
      </c>
      <c r="I4292" t="s">
        <v>89</v>
      </c>
      <c r="J4292" t="s">
        <v>90</v>
      </c>
      <c r="K4292" t="s">
        <v>53</v>
      </c>
      <c r="L4292" t="s">
        <v>368</v>
      </c>
      <c r="M4292" t="s">
        <v>92</v>
      </c>
      <c r="N4292" s="11" t="s">
        <v>84</v>
      </c>
      <c r="O4292" s="11" t="s">
        <v>2274</v>
      </c>
      <c r="P4292">
        <v>0</v>
      </c>
      <c r="Q4292">
        <v>2</v>
      </c>
      <c r="R4292">
        <v>0</v>
      </c>
      <c r="S4292">
        <v>291.7</v>
      </c>
      <c r="T4292">
        <v>-291.7</v>
      </c>
    </row>
    <row r="4293" spans="1:20" x14ac:dyDescent="0.25">
      <c r="A4293" t="s">
        <v>75</v>
      </c>
      <c r="B4293" t="s">
        <v>267</v>
      </c>
      <c r="C4293" t="s">
        <v>19</v>
      </c>
      <c r="D4293" t="s">
        <v>268</v>
      </c>
      <c r="E4293" t="s">
        <v>118</v>
      </c>
      <c r="F4293">
        <v>92111</v>
      </c>
      <c r="G4293" t="s">
        <v>449</v>
      </c>
      <c r="H4293" t="s">
        <v>80</v>
      </c>
      <c r="I4293" t="s">
        <v>81</v>
      </c>
      <c r="J4293" t="s">
        <v>82</v>
      </c>
      <c r="K4293" t="s">
        <v>38</v>
      </c>
      <c r="L4293" t="s">
        <v>111</v>
      </c>
      <c r="M4293" t="s">
        <v>83</v>
      </c>
      <c r="N4293" s="11" t="s">
        <v>84</v>
      </c>
      <c r="O4293" s="11" t="s">
        <v>2274</v>
      </c>
      <c r="P4293">
        <v>2</v>
      </c>
      <c r="Q4293">
        <v>0</v>
      </c>
      <c r="R4293">
        <v>111.4</v>
      </c>
      <c r="S4293">
        <v>0</v>
      </c>
      <c r="T4293">
        <v>111.4</v>
      </c>
    </row>
    <row r="4294" spans="1:20" x14ac:dyDescent="0.25">
      <c r="A4294" t="s">
        <v>75</v>
      </c>
      <c r="B4294" t="s">
        <v>1060</v>
      </c>
      <c r="C4294" t="s">
        <v>27</v>
      </c>
      <c r="D4294" t="s">
        <v>999</v>
      </c>
      <c r="E4294" t="s">
        <v>114</v>
      </c>
      <c r="F4294">
        <v>33765</v>
      </c>
      <c r="G4294" t="s">
        <v>143</v>
      </c>
      <c r="H4294" t="s">
        <v>80</v>
      </c>
      <c r="I4294" t="s">
        <v>81</v>
      </c>
      <c r="J4294" t="s">
        <v>82</v>
      </c>
      <c r="K4294" t="s">
        <v>44</v>
      </c>
      <c r="L4294" t="s">
        <v>144</v>
      </c>
      <c r="M4294" t="s">
        <v>83</v>
      </c>
      <c r="N4294" s="11" t="s">
        <v>84</v>
      </c>
      <c r="O4294" s="11" t="s">
        <v>2274</v>
      </c>
      <c r="P4294">
        <v>-4</v>
      </c>
      <c r="Q4294">
        <v>0</v>
      </c>
      <c r="R4294">
        <v>36.6</v>
      </c>
      <c r="S4294">
        <v>0</v>
      </c>
      <c r="T4294">
        <v>36.6</v>
      </c>
    </row>
    <row r="4295" spans="1:20" x14ac:dyDescent="0.25">
      <c r="A4295" t="s">
        <v>75</v>
      </c>
      <c r="B4295" t="s">
        <v>218</v>
      </c>
      <c r="C4295" t="s">
        <v>27</v>
      </c>
      <c r="D4295" t="s">
        <v>219</v>
      </c>
      <c r="E4295" t="s">
        <v>114</v>
      </c>
      <c r="F4295">
        <v>34110</v>
      </c>
      <c r="G4295" t="s">
        <v>1964</v>
      </c>
      <c r="H4295" t="s">
        <v>133</v>
      </c>
      <c r="I4295" t="s">
        <v>81</v>
      </c>
      <c r="J4295" t="s">
        <v>90</v>
      </c>
      <c r="K4295" t="s">
        <v>53</v>
      </c>
      <c r="L4295" t="s">
        <v>1286</v>
      </c>
      <c r="M4295" t="s">
        <v>188</v>
      </c>
      <c r="N4295" s="11" t="s">
        <v>84</v>
      </c>
      <c r="O4295" s="11" t="s">
        <v>2274</v>
      </c>
      <c r="P4295">
        <v>0</v>
      </c>
      <c r="Q4295">
        <v>21</v>
      </c>
      <c r="R4295">
        <v>0</v>
      </c>
      <c r="S4295">
        <v>224.7</v>
      </c>
      <c r="T4295">
        <v>-224.7</v>
      </c>
    </row>
    <row r="4296" spans="1:20" x14ac:dyDescent="0.25">
      <c r="A4296" t="s">
        <v>75</v>
      </c>
      <c r="B4296" t="s">
        <v>612</v>
      </c>
      <c r="C4296" t="s">
        <v>29</v>
      </c>
      <c r="D4296" t="s">
        <v>613</v>
      </c>
      <c r="E4296" t="s">
        <v>142</v>
      </c>
      <c r="F4296">
        <v>48084</v>
      </c>
      <c r="G4296" t="s">
        <v>679</v>
      </c>
      <c r="H4296" t="s">
        <v>80</v>
      </c>
      <c r="I4296" t="s">
        <v>281</v>
      </c>
      <c r="J4296" t="s">
        <v>90</v>
      </c>
      <c r="K4296" t="s">
        <v>42</v>
      </c>
      <c r="L4296" t="s">
        <v>91</v>
      </c>
      <c r="M4296" t="s">
        <v>92</v>
      </c>
      <c r="N4296" s="11" t="s">
        <v>84</v>
      </c>
      <c r="O4296" s="11" t="s">
        <v>2274</v>
      </c>
      <c r="P4296">
        <v>0</v>
      </c>
      <c r="Q4296">
        <v>117</v>
      </c>
      <c r="R4296">
        <v>0</v>
      </c>
      <c r="S4296">
        <v>298.35000000000002</v>
      </c>
      <c r="T4296">
        <v>-298.35000000000002</v>
      </c>
    </row>
    <row r="4297" spans="1:20" x14ac:dyDescent="0.25">
      <c r="A4297" t="s">
        <v>75</v>
      </c>
      <c r="B4297" t="s">
        <v>593</v>
      </c>
      <c r="C4297" t="s">
        <v>19</v>
      </c>
      <c r="D4297" t="s">
        <v>268</v>
      </c>
      <c r="E4297" t="s">
        <v>118</v>
      </c>
      <c r="F4297">
        <v>92121</v>
      </c>
      <c r="G4297" t="s">
        <v>453</v>
      </c>
      <c r="H4297" t="s">
        <v>80</v>
      </c>
      <c r="I4297" t="s">
        <v>89</v>
      </c>
      <c r="J4297" t="s">
        <v>90</v>
      </c>
      <c r="K4297" t="s">
        <v>42</v>
      </c>
      <c r="L4297" t="s">
        <v>91</v>
      </c>
      <c r="M4297" t="s">
        <v>92</v>
      </c>
      <c r="N4297" s="11" t="s">
        <v>84</v>
      </c>
      <c r="O4297" s="11" t="s">
        <v>2274</v>
      </c>
      <c r="P4297">
        <v>0</v>
      </c>
      <c r="Q4297">
        <v>50</v>
      </c>
      <c r="R4297">
        <v>0</v>
      </c>
      <c r="S4297">
        <v>423.5</v>
      </c>
      <c r="T4297">
        <v>-423.5</v>
      </c>
    </row>
    <row r="4298" spans="1:20" x14ac:dyDescent="0.25">
      <c r="A4298" t="s">
        <v>75</v>
      </c>
      <c r="B4298" t="s">
        <v>479</v>
      </c>
      <c r="C4298" t="s">
        <v>25</v>
      </c>
      <c r="D4298" t="s">
        <v>480</v>
      </c>
      <c r="E4298" t="s">
        <v>186</v>
      </c>
      <c r="F4298">
        <v>11735</v>
      </c>
      <c r="G4298" t="s">
        <v>324</v>
      </c>
      <c r="H4298" t="s">
        <v>80</v>
      </c>
      <c r="I4298" t="s">
        <v>81</v>
      </c>
      <c r="J4298" t="s">
        <v>90</v>
      </c>
      <c r="K4298" t="s">
        <v>36</v>
      </c>
      <c r="L4298" t="s">
        <v>36</v>
      </c>
      <c r="M4298" t="s">
        <v>92</v>
      </c>
      <c r="N4298" s="11" t="s">
        <v>84</v>
      </c>
      <c r="O4298" s="11" t="s">
        <v>2274</v>
      </c>
      <c r="P4298">
        <v>0</v>
      </c>
      <c r="Q4298">
        <v>3</v>
      </c>
      <c r="R4298">
        <v>0</v>
      </c>
      <c r="S4298">
        <v>277.07</v>
      </c>
      <c r="T4298">
        <v>-277.07</v>
      </c>
    </row>
    <row r="4299" spans="1:20" x14ac:dyDescent="0.25">
      <c r="A4299" t="s">
        <v>75</v>
      </c>
      <c r="B4299" t="s">
        <v>606</v>
      </c>
      <c r="C4299" t="s">
        <v>27</v>
      </c>
      <c r="D4299" t="s">
        <v>237</v>
      </c>
      <c r="E4299" t="s">
        <v>114</v>
      </c>
      <c r="F4299">
        <v>34243</v>
      </c>
      <c r="G4299" t="s">
        <v>2258</v>
      </c>
      <c r="H4299" t="s">
        <v>80</v>
      </c>
      <c r="I4299" t="s">
        <v>281</v>
      </c>
      <c r="J4299" t="s">
        <v>90</v>
      </c>
      <c r="K4299" t="s">
        <v>42</v>
      </c>
      <c r="L4299" t="s">
        <v>91</v>
      </c>
      <c r="M4299" t="s">
        <v>188</v>
      </c>
      <c r="N4299" s="11" t="s">
        <v>84</v>
      </c>
      <c r="O4299" s="11" t="s">
        <v>2274</v>
      </c>
      <c r="P4299">
        <v>0</v>
      </c>
      <c r="Q4299">
        <v>10</v>
      </c>
      <c r="R4299">
        <v>0</v>
      </c>
      <c r="S4299">
        <v>739</v>
      </c>
      <c r="T4299">
        <v>-739</v>
      </c>
    </row>
    <row r="4300" spans="1:20" x14ac:dyDescent="0.25">
      <c r="A4300" t="s">
        <v>75</v>
      </c>
      <c r="B4300" t="s">
        <v>362</v>
      </c>
      <c r="C4300" t="s">
        <v>18</v>
      </c>
      <c r="D4300" t="s">
        <v>363</v>
      </c>
      <c r="E4300" t="s">
        <v>191</v>
      </c>
      <c r="F4300">
        <v>78734</v>
      </c>
      <c r="G4300" t="s">
        <v>571</v>
      </c>
      <c r="H4300" t="s">
        <v>80</v>
      </c>
      <c r="I4300" t="s">
        <v>81</v>
      </c>
      <c r="J4300" t="s">
        <v>82</v>
      </c>
      <c r="K4300" t="s">
        <v>42</v>
      </c>
      <c r="L4300" t="s">
        <v>91</v>
      </c>
      <c r="M4300" t="s">
        <v>83</v>
      </c>
      <c r="N4300" s="11" t="s">
        <v>84</v>
      </c>
      <c r="O4300" s="11" t="s">
        <v>2274</v>
      </c>
      <c r="P4300">
        <v>-10</v>
      </c>
      <c r="Q4300">
        <v>0</v>
      </c>
      <c r="R4300">
        <v>42</v>
      </c>
      <c r="S4300">
        <v>0</v>
      </c>
      <c r="T4300">
        <v>42</v>
      </c>
    </row>
    <row r="4301" spans="1:20" x14ac:dyDescent="0.25">
      <c r="A4301" t="s">
        <v>75</v>
      </c>
      <c r="B4301" t="s">
        <v>890</v>
      </c>
      <c r="C4301" t="s">
        <v>28</v>
      </c>
      <c r="D4301" t="s">
        <v>891</v>
      </c>
      <c r="E4301" t="s">
        <v>95</v>
      </c>
      <c r="F4301">
        <v>80503</v>
      </c>
      <c r="G4301" t="s">
        <v>1936</v>
      </c>
      <c r="H4301" t="s">
        <v>80</v>
      </c>
      <c r="I4301" t="s">
        <v>281</v>
      </c>
      <c r="J4301" t="s">
        <v>90</v>
      </c>
      <c r="K4301" t="s">
        <v>54</v>
      </c>
      <c r="L4301" t="s">
        <v>342</v>
      </c>
      <c r="M4301" t="s">
        <v>92</v>
      </c>
      <c r="N4301" s="11" t="s">
        <v>84</v>
      </c>
      <c r="O4301" s="11" t="s">
        <v>2274</v>
      </c>
      <c r="P4301">
        <v>-3</v>
      </c>
      <c r="Q4301">
        <v>0</v>
      </c>
      <c r="R4301">
        <v>9.99</v>
      </c>
      <c r="S4301">
        <v>0</v>
      </c>
      <c r="T4301">
        <v>9.99</v>
      </c>
    </row>
    <row r="4302" spans="1:20" x14ac:dyDescent="0.25">
      <c r="A4302" t="s">
        <v>75</v>
      </c>
      <c r="B4302" t="s">
        <v>693</v>
      </c>
      <c r="C4302" t="s">
        <v>20</v>
      </c>
      <c r="D4302" t="s">
        <v>694</v>
      </c>
      <c r="E4302" t="s">
        <v>695</v>
      </c>
      <c r="F4302">
        <v>6355</v>
      </c>
      <c r="G4302" t="s">
        <v>283</v>
      </c>
      <c r="H4302" t="s">
        <v>80</v>
      </c>
      <c r="I4302" t="s">
        <v>81</v>
      </c>
      <c r="J4302" t="s">
        <v>82</v>
      </c>
      <c r="K4302" t="s">
        <v>38</v>
      </c>
      <c r="L4302" t="s">
        <v>111</v>
      </c>
      <c r="M4302" t="s">
        <v>83</v>
      </c>
      <c r="N4302" s="11" t="s">
        <v>84</v>
      </c>
      <c r="O4302" s="11" t="s">
        <v>2274</v>
      </c>
      <c r="P4302">
        <v>-2</v>
      </c>
      <c r="Q4302">
        <v>0</v>
      </c>
      <c r="R4302">
        <v>153.4</v>
      </c>
      <c r="S4302">
        <v>0</v>
      </c>
      <c r="T4302">
        <v>153.4</v>
      </c>
    </row>
    <row r="4303" spans="1:20" x14ac:dyDescent="0.25">
      <c r="A4303" t="s">
        <v>75</v>
      </c>
      <c r="B4303" t="s">
        <v>622</v>
      </c>
      <c r="C4303" t="s">
        <v>28</v>
      </c>
      <c r="D4303" t="s">
        <v>623</v>
      </c>
      <c r="E4303" t="s">
        <v>95</v>
      </c>
      <c r="F4303">
        <v>80126</v>
      </c>
      <c r="G4303" t="s">
        <v>814</v>
      </c>
      <c r="H4303" t="s">
        <v>80</v>
      </c>
      <c r="I4303" t="s">
        <v>281</v>
      </c>
      <c r="J4303" t="s">
        <v>90</v>
      </c>
      <c r="K4303" t="s">
        <v>42</v>
      </c>
      <c r="L4303" t="s">
        <v>91</v>
      </c>
      <c r="M4303" t="s">
        <v>92</v>
      </c>
      <c r="N4303" s="11" t="s">
        <v>84</v>
      </c>
      <c r="O4303" s="11" t="s">
        <v>2274</v>
      </c>
      <c r="P4303">
        <v>0</v>
      </c>
      <c r="Q4303">
        <v>66</v>
      </c>
      <c r="R4303">
        <v>0</v>
      </c>
      <c r="S4303">
        <v>1950.3</v>
      </c>
      <c r="T4303">
        <v>-1950.3</v>
      </c>
    </row>
    <row r="4304" spans="1:20" x14ac:dyDescent="0.25">
      <c r="A4304" t="s">
        <v>75</v>
      </c>
      <c r="B4304" t="s">
        <v>1377</v>
      </c>
      <c r="C4304" t="s">
        <v>19</v>
      </c>
      <c r="D4304" t="s">
        <v>154</v>
      </c>
      <c r="E4304" t="s">
        <v>155</v>
      </c>
      <c r="F4304">
        <v>89148</v>
      </c>
      <c r="G4304" t="s">
        <v>749</v>
      </c>
      <c r="H4304" t="s">
        <v>80</v>
      </c>
      <c r="I4304" t="s">
        <v>164</v>
      </c>
      <c r="J4304" t="s">
        <v>90</v>
      </c>
      <c r="K4304" t="s">
        <v>38</v>
      </c>
      <c r="L4304" t="s">
        <v>129</v>
      </c>
      <c r="M4304" t="s">
        <v>92</v>
      </c>
      <c r="N4304" s="11" t="s">
        <v>84</v>
      </c>
      <c r="O4304" s="11" t="s">
        <v>2274</v>
      </c>
      <c r="P4304">
        <v>0</v>
      </c>
      <c r="Q4304">
        <v>1</v>
      </c>
      <c r="R4304">
        <v>0</v>
      </c>
      <c r="S4304">
        <v>118.45</v>
      </c>
      <c r="T4304">
        <v>-118.45</v>
      </c>
    </row>
    <row r="4305" spans="1:20" x14ac:dyDescent="0.25">
      <c r="A4305" t="s">
        <v>75</v>
      </c>
      <c r="B4305" t="s">
        <v>934</v>
      </c>
      <c r="C4305" t="s">
        <v>24</v>
      </c>
      <c r="D4305" t="s">
        <v>935</v>
      </c>
      <c r="E4305" t="s">
        <v>936</v>
      </c>
      <c r="F4305">
        <v>57108</v>
      </c>
      <c r="G4305" t="s">
        <v>309</v>
      </c>
      <c r="H4305" t="s">
        <v>80</v>
      </c>
      <c r="I4305" t="s">
        <v>281</v>
      </c>
      <c r="J4305" t="s">
        <v>90</v>
      </c>
      <c r="K4305" t="s">
        <v>42</v>
      </c>
      <c r="L4305" t="s">
        <v>91</v>
      </c>
      <c r="M4305" t="s">
        <v>92</v>
      </c>
      <c r="N4305" s="11" t="s">
        <v>84</v>
      </c>
      <c r="O4305" s="11" t="s">
        <v>2274</v>
      </c>
      <c r="P4305">
        <v>0</v>
      </c>
      <c r="Q4305">
        <v>36</v>
      </c>
      <c r="R4305">
        <v>0</v>
      </c>
      <c r="S4305">
        <v>275.39999999999998</v>
      </c>
      <c r="T4305">
        <v>-275.39999999999998</v>
      </c>
    </row>
    <row r="4306" spans="1:20" x14ac:dyDescent="0.25">
      <c r="A4306" t="s">
        <v>75</v>
      </c>
      <c r="B4306" t="s">
        <v>975</v>
      </c>
      <c r="C4306" t="s">
        <v>27</v>
      </c>
      <c r="D4306" t="s">
        <v>705</v>
      </c>
      <c r="E4306" t="s">
        <v>114</v>
      </c>
      <c r="F4306">
        <v>33122</v>
      </c>
      <c r="G4306" t="s">
        <v>247</v>
      </c>
      <c r="H4306" t="s">
        <v>80</v>
      </c>
      <c r="I4306" t="s">
        <v>81</v>
      </c>
      <c r="J4306" t="s">
        <v>90</v>
      </c>
      <c r="K4306" t="s">
        <v>53</v>
      </c>
      <c r="L4306" t="s">
        <v>248</v>
      </c>
      <c r="M4306" t="s">
        <v>92</v>
      </c>
      <c r="N4306" s="11" t="s">
        <v>84</v>
      </c>
      <c r="O4306" s="11" t="s">
        <v>2274</v>
      </c>
      <c r="P4306">
        <v>0</v>
      </c>
      <c r="Q4306">
        <v>50</v>
      </c>
      <c r="R4306">
        <v>0</v>
      </c>
      <c r="S4306">
        <v>172.5</v>
      </c>
      <c r="T4306">
        <v>-172.5</v>
      </c>
    </row>
    <row r="4307" spans="1:20" x14ac:dyDescent="0.25">
      <c r="A4307" t="s">
        <v>75</v>
      </c>
      <c r="B4307" t="s">
        <v>606</v>
      </c>
      <c r="C4307" t="s">
        <v>27</v>
      </c>
      <c r="D4307" t="s">
        <v>237</v>
      </c>
      <c r="E4307" t="s">
        <v>114</v>
      </c>
      <c r="F4307">
        <v>34243</v>
      </c>
      <c r="G4307" t="s">
        <v>1022</v>
      </c>
      <c r="H4307" t="s">
        <v>80</v>
      </c>
      <c r="I4307" t="s">
        <v>81</v>
      </c>
      <c r="J4307" t="s">
        <v>90</v>
      </c>
      <c r="K4307" t="s">
        <v>42</v>
      </c>
      <c r="L4307" t="s">
        <v>91</v>
      </c>
      <c r="M4307" t="s">
        <v>92</v>
      </c>
      <c r="N4307" s="11" t="s">
        <v>84</v>
      </c>
      <c r="O4307" s="11" t="s">
        <v>2274</v>
      </c>
      <c r="P4307">
        <v>0</v>
      </c>
      <c r="Q4307">
        <v>15</v>
      </c>
      <c r="R4307">
        <v>0</v>
      </c>
      <c r="S4307">
        <v>25.05</v>
      </c>
      <c r="T4307">
        <v>-25.05</v>
      </c>
    </row>
    <row r="4308" spans="1:20" x14ac:dyDescent="0.25">
      <c r="A4308" t="s">
        <v>75</v>
      </c>
      <c r="B4308" t="s">
        <v>1174</v>
      </c>
      <c r="C4308" t="s">
        <v>26</v>
      </c>
      <c r="D4308" t="s">
        <v>1175</v>
      </c>
      <c r="E4308" t="s">
        <v>109</v>
      </c>
      <c r="F4308">
        <v>28117</v>
      </c>
      <c r="G4308" t="s">
        <v>398</v>
      </c>
      <c r="H4308" t="s">
        <v>80</v>
      </c>
      <c r="I4308" t="s">
        <v>81</v>
      </c>
      <c r="J4308" t="s">
        <v>82</v>
      </c>
      <c r="K4308" t="s">
        <v>38</v>
      </c>
      <c r="L4308" t="s">
        <v>111</v>
      </c>
      <c r="M4308" t="s">
        <v>83</v>
      </c>
      <c r="N4308" s="11" t="s">
        <v>84</v>
      </c>
      <c r="O4308" s="11" t="s">
        <v>2274</v>
      </c>
      <c r="P4308">
        <v>-2</v>
      </c>
      <c r="Q4308">
        <v>0</v>
      </c>
      <c r="R4308">
        <v>153.5</v>
      </c>
      <c r="S4308">
        <v>0</v>
      </c>
      <c r="T4308">
        <v>153.5</v>
      </c>
    </row>
    <row r="4309" spans="1:20" x14ac:dyDescent="0.25">
      <c r="A4309" t="s">
        <v>75</v>
      </c>
      <c r="B4309" t="s">
        <v>747</v>
      </c>
      <c r="C4309" t="s">
        <v>25</v>
      </c>
      <c r="D4309" t="s">
        <v>748</v>
      </c>
      <c r="E4309" t="s">
        <v>186</v>
      </c>
      <c r="F4309">
        <v>11101</v>
      </c>
      <c r="G4309" t="s">
        <v>987</v>
      </c>
      <c r="H4309" t="s">
        <v>80</v>
      </c>
      <c r="I4309" t="s">
        <v>81</v>
      </c>
      <c r="J4309" t="s">
        <v>365</v>
      </c>
      <c r="K4309" t="s">
        <v>47</v>
      </c>
      <c r="L4309" t="s">
        <v>509</v>
      </c>
      <c r="M4309" t="s">
        <v>229</v>
      </c>
      <c r="N4309" s="11" t="s">
        <v>84</v>
      </c>
      <c r="O4309" s="11" t="s">
        <v>2274</v>
      </c>
      <c r="P4309">
        <v>-1</v>
      </c>
      <c r="Q4309">
        <v>0</v>
      </c>
      <c r="R4309">
        <v>132</v>
      </c>
      <c r="S4309">
        <v>0</v>
      </c>
      <c r="T4309">
        <v>132</v>
      </c>
    </row>
    <row r="4310" spans="1:20" x14ac:dyDescent="0.25">
      <c r="A4310" t="s">
        <v>75</v>
      </c>
      <c r="B4310" t="s">
        <v>505</v>
      </c>
      <c r="C4310" t="s">
        <v>29</v>
      </c>
      <c r="D4310" t="s">
        <v>506</v>
      </c>
      <c r="E4310" t="s">
        <v>87</v>
      </c>
      <c r="F4310">
        <v>43528</v>
      </c>
      <c r="G4310" t="s">
        <v>296</v>
      </c>
      <c r="H4310" t="s">
        <v>80</v>
      </c>
      <c r="I4310" t="s">
        <v>81</v>
      </c>
      <c r="J4310" t="s">
        <v>90</v>
      </c>
      <c r="K4310" t="s">
        <v>53</v>
      </c>
      <c r="L4310" t="s">
        <v>165</v>
      </c>
      <c r="M4310" t="s">
        <v>92</v>
      </c>
      <c r="N4310" s="11" t="s">
        <v>84</v>
      </c>
      <c r="O4310" s="11" t="s">
        <v>2274</v>
      </c>
      <c r="P4310">
        <v>0</v>
      </c>
      <c r="Q4310">
        <v>5</v>
      </c>
      <c r="R4310">
        <v>0</v>
      </c>
      <c r="S4310">
        <v>494.95</v>
      </c>
      <c r="T4310">
        <v>-494.95</v>
      </c>
    </row>
    <row r="4311" spans="1:20" x14ac:dyDescent="0.25">
      <c r="A4311" t="s">
        <v>75</v>
      </c>
      <c r="B4311" t="s">
        <v>212</v>
      </c>
      <c r="C4311" t="s">
        <v>25</v>
      </c>
      <c r="D4311" t="s">
        <v>213</v>
      </c>
      <c r="E4311" t="s">
        <v>186</v>
      </c>
      <c r="F4311">
        <v>11803</v>
      </c>
      <c r="G4311" t="s">
        <v>348</v>
      </c>
      <c r="H4311" t="s">
        <v>80</v>
      </c>
      <c r="I4311" t="s">
        <v>81</v>
      </c>
      <c r="J4311" t="s">
        <v>90</v>
      </c>
      <c r="K4311" t="s">
        <v>53</v>
      </c>
      <c r="L4311" t="s">
        <v>193</v>
      </c>
      <c r="M4311" t="s">
        <v>92</v>
      </c>
      <c r="N4311" s="11" t="s">
        <v>84</v>
      </c>
      <c r="O4311" s="11" t="s">
        <v>2274</v>
      </c>
      <c r="P4311">
        <v>0</v>
      </c>
      <c r="Q4311">
        <v>10</v>
      </c>
      <c r="R4311">
        <v>0</v>
      </c>
      <c r="S4311">
        <v>1390</v>
      </c>
      <c r="T4311">
        <v>-1390</v>
      </c>
    </row>
    <row r="4312" spans="1:20" x14ac:dyDescent="0.25">
      <c r="A4312" t="s">
        <v>75</v>
      </c>
      <c r="B4312" t="s">
        <v>255</v>
      </c>
      <c r="C4312" t="s">
        <v>29</v>
      </c>
      <c r="D4312" t="s">
        <v>256</v>
      </c>
      <c r="E4312" t="s">
        <v>100</v>
      </c>
      <c r="F4312">
        <v>46077</v>
      </c>
      <c r="G4312" t="s">
        <v>119</v>
      </c>
      <c r="H4312" t="s">
        <v>80</v>
      </c>
      <c r="I4312" t="s">
        <v>81</v>
      </c>
      <c r="J4312" t="s">
        <v>82</v>
      </c>
      <c r="K4312" t="s">
        <v>38</v>
      </c>
      <c r="L4312" t="s">
        <v>111</v>
      </c>
      <c r="M4312" t="s">
        <v>83</v>
      </c>
      <c r="N4312" s="11" t="s">
        <v>84</v>
      </c>
      <c r="O4312" s="11" t="s">
        <v>2274</v>
      </c>
      <c r="P4312">
        <v>-3</v>
      </c>
      <c r="Q4312">
        <v>0</v>
      </c>
      <c r="R4312">
        <v>313.32</v>
      </c>
      <c r="S4312">
        <v>0</v>
      </c>
      <c r="T4312">
        <v>313.32</v>
      </c>
    </row>
    <row r="4313" spans="1:20" x14ac:dyDescent="0.25">
      <c r="A4313" t="s">
        <v>75</v>
      </c>
      <c r="B4313" t="s">
        <v>189</v>
      </c>
      <c r="C4313" t="s">
        <v>18</v>
      </c>
      <c r="D4313" t="s">
        <v>190</v>
      </c>
      <c r="E4313" t="s">
        <v>191</v>
      </c>
      <c r="F4313">
        <v>76262</v>
      </c>
      <c r="G4313" t="s">
        <v>398</v>
      </c>
      <c r="H4313" t="s">
        <v>80</v>
      </c>
      <c r="I4313" t="s">
        <v>81</v>
      </c>
      <c r="J4313" t="s">
        <v>82</v>
      </c>
      <c r="K4313" t="s">
        <v>38</v>
      </c>
      <c r="L4313" t="s">
        <v>111</v>
      </c>
      <c r="M4313" t="s">
        <v>83</v>
      </c>
      <c r="N4313" s="11" t="s">
        <v>84</v>
      </c>
      <c r="O4313" s="11" t="s">
        <v>2274</v>
      </c>
      <c r="P4313">
        <v>5</v>
      </c>
      <c r="Q4313">
        <v>0</v>
      </c>
      <c r="R4313">
        <v>544.9</v>
      </c>
      <c r="S4313">
        <v>0</v>
      </c>
      <c r="T4313">
        <v>544.9</v>
      </c>
    </row>
    <row r="4314" spans="1:20" x14ac:dyDescent="0.25">
      <c r="A4314" t="s">
        <v>75</v>
      </c>
      <c r="B4314" t="s">
        <v>783</v>
      </c>
      <c r="C4314" t="s">
        <v>22</v>
      </c>
      <c r="D4314" t="s">
        <v>784</v>
      </c>
      <c r="E4314" t="s">
        <v>122</v>
      </c>
      <c r="F4314">
        <v>20852</v>
      </c>
      <c r="G4314" t="s">
        <v>283</v>
      </c>
      <c r="H4314" t="s">
        <v>80</v>
      </c>
      <c r="I4314" t="s">
        <v>81</v>
      </c>
      <c r="J4314" t="s">
        <v>82</v>
      </c>
      <c r="K4314" t="s">
        <v>38</v>
      </c>
      <c r="L4314" t="s">
        <v>111</v>
      </c>
      <c r="M4314" t="s">
        <v>83</v>
      </c>
      <c r="N4314" s="11" t="s">
        <v>84</v>
      </c>
      <c r="O4314" s="11" t="s">
        <v>2274</v>
      </c>
      <c r="P4314">
        <v>-1</v>
      </c>
      <c r="Q4314">
        <v>0</v>
      </c>
      <c r="R4314">
        <v>53.69</v>
      </c>
      <c r="S4314">
        <v>0</v>
      </c>
      <c r="T4314">
        <v>53.69</v>
      </c>
    </row>
    <row r="4315" spans="1:20" x14ac:dyDescent="0.25">
      <c r="A4315" t="s">
        <v>75</v>
      </c>
      <c r="B4315" t="s">
        <v>1276</v>
      </c>
      <c r="C4315" t="s">
        <v>26</v>
      </c>
      <c r="D4315" t="s">
        <v>425</v>
      </c>
      <c r="E4315" t="s">
        <v>426</v>
      </c>
      <c r="F4315">
        <v>37209</v>
      </c>
      <c r="G4315" t="s">
        <v>398</v>
      </c>
      <c r="H4315" t="s">
        <v>80</v>
      </c>
      <c r="I4315" t="s">
        <v>81</v>
      </c>
      <c r="J4315" t="s">
        <v>82</v>
      </c>
      <c r="K4315" t="s">
        <v>38</v>
      </c>
      <c r="L4315" t="s">
        <v>111</v>
      </c>
      <c r="M4315" t="s">
        <v>83</v>
      </c>
      <c r="N4315" s="11" t="s">
        <v>84</v>
      </c>
      <c r="O4315" s="11" t="s">
        <v>2274</v>
      </c>
      <c r="P4315">
        <v>-1</v>
      </c>
      <c r="Q4315">
        <v>0</v>
      </c>
      <c r="R4315">
        <v>76.75</v>
      </c>
      <c r="S4315">
        <v>0</v>
      </c>
      <c r="T4315">
        <v>76.75</v>
      </c>
    </row>
    <row r="4316" spans="1:20" x14ac:dyDescent="0.25">
      <c r="A4316" t="s">
        <v>75</v>
      </c>
      <c r="B4316" t="s">
        <v>1375</v>
      </c>
      <c r="C4316" t="s">
        <v>19</v>
      </c>
      <c r="D4316" t="s">
        <v>1376</v>
      </c>
      <c r="E4316" t="s">
        <v>147</v>
      </c>
      <c r="F4316">
        <v>85140</v>
      </c>
      <c r="G4316" t="s">
        <v>324</v>
      </c>
      <c r="H4316" t="s">
        <v>80</v>
      </c>
      <c r="I4316" t="s">
        <v>81</v>
      </c>
      <c r="J4316" t="s">
        <v>90</v>
      </c>
      <c r="K4316" t="s">
        <v>36</v>
      </c>
      <c r="L4316" t="s">
        <v>36</v>
      </c>
      <c r="M4316" t="s">
        <v>92</v>
      </c>
      <c r="N4316" s="11" t="s">
        <v>84</v>
      </c>
      <c r="O4316" s="11" t="s">
        <v>2274</v>
      </c>
      <c r="P4316">
        <v>0</v>
      </c>
      <c r="Q4316">
        <v>1</v>
      </c>
      <c r="R4316">
        <v>0</v>
      </c>
      <c r="S4316">
        <v>98.95</v>
      </c>
      <c r="T4316">
        <v>-98.95</v>
      </c>
    </row>
    <row r="4317" spans="1:20" x14ac:dyDescent="0.25">
      <c r="A4317" t="s">
        <v>75</v>
      </c>
      <c r="B4317" t="s">
        <v>157</v>
      </c>
      <c r="C4317" t="s">
        <v>21</v>
      </c>
      <c r="D4317" t="s">
        <v>158</v>
      </c>
      <c r="E4317" t="s">
        <v>159</v>
      </c>
      <c r="F4317">
        <v>66205</v>
      </c>
      <c r="G4317" t="s">
        <v>152</v>
      </c>
      <c r="H4317" t="s">
        <v>80</v>
      </c>
      <c r="I4317" t="s">
        <v>81</v>
      </c>
      <c r="J4317" t="s">
        <v>90</v>
      </c>
      <c r="K4317" t="s">
        <v>38</v>
      </c>
      <c r="L4317" t="s">
        <v>111</v>
      </c>
      <c r="M4317" t="s">
        <v>92</v>
      </c>
      <c r="N4317" s="11" t="s">
        <v>84</v>
      </c>
      <c r="O4317" s="11" t="s">
        <v>2274</v>
      </c>
      <c r="P4317">
        <v>0</v>
      </c>
      <c r="Q4317">
        <v>7</v>
      </c>
      <c r="R4317">
        <v>0</v>
      </c>
      <c r="S4317">
        <v>64.89</v>
      </c>
      <c r="T4317">
        <v>-64.89</v>
      </c>
    </row>
    <row r="4318" spans="1:20" x14ac:dyDescent="0.25">
      <c r="A4318" t="s">
        <v>75</v>
      </c>
      <c r="B4318" t="s">
        <v>821</v>
      </c>
      <c r="C4318" t="s">
        <v>29</v>
      </c>
      <c r="D4318" t="s">
        <v>822</v>
      </c>
      <c r="E4318" t="s">
        <v>87</v>
      </c>
      <c r="F4318">
        <v>43074</v>
      </c>
      <c r="G4318" t="s">
        <v>692</v>
      </c>
      <c r="H4318" t="s">
        <v>80</v>
      </c>
      <c r="I4318" t="s">
        <v>281</v>
      </c>
      <c r="J4318" t="s">
        <v>82</v>
      </c>
      <c r="K4318" t="s">
        <v>42</v>
      </c>
      <c r="L4318" t="s">
        <v>97</v>
      </c>
      <c r="M4318" t="s">
        <v>83</v>
      </c>
      <c r="N4318" s="11" t="s">
        <v>84</v>
      </c>
      <c r="O4318" s="11" t="s">
        <v>2274</v>
      </c>
      <c r="P4318">
        <v>60</v>
      </c>
      <c r="Q4318">
        <v>0</v>
      </c>
      <c r="R4318">
        <v>132</v>
      </c>
      <c r="S4318">
        <v>0</v>
      </c>
      <c r="T4318">
        <v>132</v>
      </c>
    </row>
    <row r="4319" spans="1:20" x14ac:dyDescent="0.25">
      <c r="A4319" t="s">
        <v>75</v>
      </c>
      <c r="B4319" t="s">
        <v>1284</v>
      </c>
      <c r="C4319" t="s">
        <v>27</v>
      </c>
      <c r="D4319" t="s">
        <v>237</v>
      </c>
      <c r="E4319" t="s">
        <v>114</v>
      </c>
      <c r="F4319">
        <v>34243</v>
      </c>
      <c r="G4319" t="s">
        <v>1061</v>
      </c>
      <c r="H4319" t="s">
        <v>737</v>
      </c>
      <c r="I4319" t="s">
        <v>81</v>
      </c>
      <c r="J4319" t="s">
        <v>82</v>
      </c>
      <c r="K4319" t="s">
        <v>40</v>
      </c>
      <c r="L4319" t="s">
        <v>211</v>
      </c>
      <c r="M4319" t="s">
        <v>83</v>
      </c>
      <c r="N4319" s="11" t="s">
        <v>84</v>
      </c>
      <c r="O4319" s="11" t="s">
        <v>2274</v>
      </c>
      <c r="P4319">
        <v>-1</v>
      </c>
      <c r="Q4319">
        <v>0</v>
      </c>
      <c r="R4319">
        <v>1.5</v>
      </c>
      <c r="S4319">
        <v>0</v>
      </c>
      <c r="T4319">
        <v>1.5</v>
      </c>
    </row>
    <row r="4320" spans="1:20" x14ac:dyDescent="0.25">
      <c r="A4320" t="s">
        <v>75</v>
      </c>
      <c r="B4320" t="s">
        <v>835</v>
      </c>
      <c r="C4320" t="s">
        <v>23</v>
      </c>
      <c r="D4320" t="s">
        <v>836</v>
      </c>
      <c r="E4320" t="s">
        <v>837</v>
      </c>
      <c r="F4320">
        <v>83864</v>
      </c>
      <c r="G4320" t="s">
        <v>398</v>
      </c>
      <c r="H4320" t="s">
        <v>80</v>
      </c>
      <c r="I4320" t="s">
        <v>81</v>
      </c>
      <c r="J4320" t="s">
        <v>82</v>
      </c>
      <c r="K4320" t="s">
        <v>38</v>
      </c>
      <c r="L4320" t="s">
        <v>111</v>
      </c>
      <c r="M4320" t="s">
        <v>83</v>
      </c>
      <c r="N4320" s="11" t="s">
        <v>84</v>
      </c>
      <c r="O4320" s="11" t="s">
        <v>2274</v>
      </c>
      <c r="P4320">
        <v>-16</v>
      </c>
      <c r="Q4320">
        <v>0</v>
      </c>
      <c r="R4320">
        <v>1233.9000000000001</v>
      </c>
      <c r="S4320">
        <v>0</v>
      </c>
      <c r="T4320">
        <v>1233.9000000000001</v>
      </c>
    </row>
    <row r="4321" spans="1:20" x14ac:dyDescent="0.25">
      <c r="A4321" t="s">
        <v>75</v>
      </c>
      <c r="B4321" t="s">
        <v>638</v>
      </c>
      <c r="C4321" t="s">
        <v>30</v>
      </c>
      <c r="D4321" t="s">
        <v>639</v>
      </c>
      <c r="E4321" t="s">
        <v>640</v>
      </c>
      <c r="F4321">
        <v>60056</v>
      </c>
      <c r="G4321" t="s">
        <v>1128</v>
      </c>
      <c r="H4321" t="s">
        <v>80</v>
      </c>
      <c r="I4321" t="s">
        <v>81</v>
      </c>
      <c r="J4321" t="s">
        <v>90</v>
      </c>
      <c r="K4321" t="s">
        <v>38</v>
      </c>
      <c r="L4321" t="s">
        <v>111</v>
      </c>
      <c r="M4321" t="s">
        <v>92</v>
      </c>
      <c r="N4321" s="11" t="s">
        <v>84</v>
      </c>
      <c r="O4321" s="11" t="s">
        <v>2274</v>
      </c>
      <c r="P4321">
        <v>0</v>
      </c>
      <c r="Q4321">
        <v>1</v>
      </c>
      <c r="R4321">
        <v>0</v>
      </c>
      <c r="S4321">
        <v>54.25</v>
      </c>
      <c r="T4321">
        <v>-54.25</v>
      </c>
    </row>
    <row r="4322" spans="1:20" x14ac:dyDescent="0.25">
      <c r="A4322" t="s">
        <v>75</v>
      </c>
      <c r="B4322" t="s">
        <v>416</v>
      </c>
      <c r="C4322" t="s">
        <v>29</v>
      </c>
      <c r="D4322" t="s">
        <v>417</v>
      </c>
      <c r="E4322" t="s">
        <v>142</v>
      </c>
      <c r="F4322">
        <v>48071</v>
      </c>
      <c r="G4322" t="s">
        <v>264</v>
      </c>
      <c r="H4322" t="s">
        <v>80</v>
      </c>
      <c r="I4322" t="s">
        <v>281</v>
      </c>
      <c r="J4322" t="s">
        <v>90</v>
      </c>
      <c r="K4322" t="s">
        <v>42</v>
      </c>
      <c r="L4322" t="s">
        <v>91</v>
      </c>
      <c r="M4322" t="s">
        <v>92</v>
      </c>
      <c r="N4322" s="11" t="s">
        <v>84</v>
      </c>
      <c r="O4322" s="11" t="s">
        <v>2274</v>
      </c>
      <c r="P4322">
        <v>0</v>
      </c>
      <c r="Q4322">
        <v>35</v>
      </c>
      <c r="R4322">
        <v>0</v>
      </c>
      <c r="S4322">
        <v>360.88</v>
      </c>
      <c r="T4322">
        <v>-360.88</v>
      </c>
    </row>
    <row r="4323" spans="1:20" x14ac:dyDescent="0.25">
      <c r="A4323" t="s">
        <v>75</v>
      </c>
      <c r="B4323" t="s">
        <v>255</v>
      </c>
      <c r="C4323" t="s">
        <v>29</v>
      </c>
      <c r="D4323" t="s">
        <v>256</v>
      </c>
      <c r="E4323" t="s">
        <v>100</v>
      </c>
      <c r="F4323">
        <v>46077</v>
      </c>
      <c r="G4323" t="s">
        <v>152</v>
      </c>
      <c r="H4323" t="s">
        <v>80</v>
      </c>
      <c r="I4323" t="s">
        <v>81</v>
      </c>
      <c r="J4323" t="s">
        <v>90</v>
      </c>
      <c r="K4323" t="s">
        <v>38</v>
      </c>
      <c r="L4323" t="s">
        <v>111</v>
      </c>
      <c r="M4323" t="s">
        <v>92</v>
      </c>
      <c r="N4323" s="11" t="s">
        <v>84</v>
      </c>
      <c r="O4323" s="11" t="s">
        <v>2274</v>
      </c>
      <c r="P4323">
        <v>0</v>
      </c>
      <c r="Q4323">
        <v>1</v>
      </c>
      <c r="R4323">
        <v>0</v>
      </c>
      <c r="S4323">
        <v>85.3</v>
      </c>
      <c r="T4323">
        <v>-85.3</v>
      </c>
    </row>
    <row r="4324" spans="1:20" x14ac:dyDescent="0.25">
      <c r="A4324" t="s">
        <v>75</v>
      </c>
      <c r="B4324" t="s">
        <v>2237</v>
      </c>
      <c r="C4324" t="s">
        <v>29</v>
      </c>
      <c r="D4324" t="s">
        <v>2238</v>
      </c>
      <c r="E4324" t="s">
        <v>78</v>
      </c>
      <c r="F4324">
        <v>15026</v>
      </c>
      <c r="G4324" t="s">
        <v>202</v>
      </c>
      <c r="H4324" t="s">
        <v>80</v>
      </c>
      <c r="I4324" t="s">
        <v>81</v>
      </c>
      <c r="J4324" t="s">
        <v>90</v>
      </c>
      <c r="K4324" t="s">
        <v>42</v>
      </c>
      <c r="L4324" t="s">
        <v>91</v>
      </c>
      <c r="M4324" t="s">
        <v>188</v>
      </c>
      <c r="N4324" s="11" t="s">
        <v>84</v>
      </c>
      <c r="O4324" s="11" t="s">
        <v>2274</v>
      </c>
      <c r="P4324">
        <v>0</v>
      </c>
      <c r="Q4324">
        <v>22</v>
      </c>
      <c r="R4324">
        <v>0</v>
      </c>
      <c r="S4324">
        <v>127.16</v>
      </c>
      <c r="T4324">
        <v>-127.16</v>
      </c>
    </row>
    <row r="4325" spans="1:20" x14ac:dyDescent="0.25">
      <c r="A4325" t="s">
        <v>75</v>
      </c>
      <c r="B4325" t="s">
        <v>2019</v>
      </c>
      <c r="C4325" t="s">
        <v>2248</v>
      </c>
      <c r="D4325" t="s">
        <v>2020</v>
      </c>
      <c r="E4325" t="s">
        <v>295</v>
      </c>
      <c r="F4325">
        <v>84042</v>
      </c>
      <c r="G4325" t="s">
        <v>2281</v>
      </c>
      <c r="H4325" t="s">
        <v>80</v>
      </c>
      <c r="I4325" t="s">
        <v>81</v>
      </c>
      <c r="J4325" t="s">
        <v>1070</v>
      </c>
      <c r="K4325" t="s">
        <v>53</v>
      </c>
      <c r="L4325" t="s">
        <v>193</v>
      </c>
      <c r="M4325" t="s">
        <v>83</v>
      </c>
      <c r="N4325" s="11" t="s">
        <v>84</v>
      </c>
      <c r="O4325" s="11" t="s">
        <v>2274</v>
      </c>
      <c r="P4325">
        <v>0</v>
      </c>
      <c r="Q4325">
        <v>15</v>
      </c>
      <c r="R4325">
        <v>0</v>
      </c>
      <c r="S4325">
        <v>2373</v>
      </c>
      <c r="T4325">
        <v>-2373</v>
      </c>
    </row>
    <row r="4326" spans="1:20" x14ac:dyDescent="0.25">
      <c r="A4326" t="s">
        <v>75</v>
      </c>
      <c r="B4326" t="s">
        <v>167</v>
      </c>
      <c r="C4326" t="s">
        <v>28</v>
      </c>
      <c r="D4326" t="s">
        <v>168</v>
      </c>
      <c r="E4326" t="s">
        <v>95</v>
      </c>
      <c r="F4326">
        <v>80550</v>
      </c>
      <c r="G4326" t="s">
        <v>853</v>
      </c>
      <c r="H4326" t="s">
        <v>80</v>
      </c>
      <c r="I4326" t="s">
        <v>81</v>
      </c>
      <c r="J4326" t="s">
        <v>90</v>
      </c>
      <c r="K4326" t="s">
        <v>53</v>
      </c>
      <c r="L4326" t="s">
        <v>228</v>
      </c>
      <c r="M4326" t="s">
        <v>92</v>
      </c>
      <c r="N4326" s="11" t="s">
        <v>84</v>
      </c>
      <c r="O4326" s="11" t="s">
        <v>2274</v>
      </c>
      <c r="P4326">
        <v>0</v>
      </c>
      <c r="Q4326">
        <v>12</v>
      </c>
      <c r="R4326">
        <v>0</v>
      </c>
      <c r="S4326">
        <v>692.16</v>
      </c>
      <c r="T4326">
        <v>-692.16</v>
      </c>
    </row>
    <row r="4327" spans="1:20" x14ac:dyDescent="0.25">
      <c r="A4327" t="s">
        <v>75</v>
      </c>
      <c r="B4327" t="s">
        <v>1403</v>
      </c>
      <c r="C4327" t="s">
        <v>27</v>
      </c>
      <c r="D4327" t="s">
        <v>1361</v>
      </c>
      <c r="E4327" t="s">
        <v>114</v>
      </c>
      <c r="F4327">
        <v>34293</v>
      </c>
      <c r="G4327" t="s">
        <v>493</v>
      </c>
      <c r="H4327" t="s">
        <v>80</v>
      </c>
      <c r="I4327" t="s">
        <v>81</v>
      </c>
      <c r="J4327" t="s">
        <v>82</v>
      </c>
      <c r="K4327" t="s">
        <v>39</v>
      </c>
      <c r="L4327" t="s">
        <v>39</v>
      </c>
      <c r="M4327" t="s">
        <v>92</v>
      </c>
      <c r="N4327" s="11" t="s">
        <v>84</v>
      </c>
      <c r="O4327" s="11" t="s">
        <v>2274</v>
      </c>
      <c r="P4327">
        <v>-1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75</v>
      </c>
      <c r="B4328" t="s">
        <v>682</v>
      </c>
      <c r="C4328" t="s">
        <v>29</v>
      </c>
      <c r="D4328" t="s">
        <v>683</v>
      </c>
      <c r="E4328" t="s">
        <v>87</v>
      </c>
      <c r="F4328">
        <v>44114</v>
      </c>
      <c r="G4328" t="s">
        <v>585</v>
      </c>
      <c r="H4328" t="s">
        <v>80</v>
      </c>
      <c r="I4328" t="s">
        <v>81</v>
      </c>
      <c r="J4328" t="s">
        <v>82</v>
      </c>
      <c r="K4328" t="s">
        <v>38</v>
      </c>
      <c r="L4328" t="s">
        <v>111</v>
      </c>
      <c r="M4328" t="s">
        <v>83</v>
      </c>
      <c r="N4328" s="11" t="s">
        <v>84</v>
      </c>
      <c r="O4328" s="11" t="s">
        <v>2274</v>
      </c>
      <c r="P4328">
        <v>-1</v>
      </c>
      <c r="Q4328">
        <v>0</v>
      </c>
      <c r="R4328">
        <v>164.8</v>
      </c>
      <c r="S4328">
        <v>0</v>
      </c>
      <c r="T4328">
        <v>164.8</v>
      </c>
    </row>
    <row r="4329" spans="1:20" x14ac:dyDescent="0.25">
      <c r="A4329" t="s">
        <v>75</v>
      </c>
      <c r="B4329" t="s">
        <v>1350</v>
      </c>
      <c r="C4329" t="s">
        <v>28</v>
      </c>
      <c r="D4329" t="s">
        <v>1351</v>
      </c>
      <c r="E4329" t="s">
        <v>295</v>
      </c>
      <c r="F4329">
        <v>84337</v>
      </c>
      <c r="G4329" t="s">
        <v>972</v>
      </c>
      <c r="H4329" t="s">
        <v>80</v>
      </c>
      <c r="I4329" t="s">
        <v>81</v>
      </c>
      <c r="J4329" t="s">
        <v>90</v>
      </c>
      <c r="K4329" t="s">
        <v>53</v>
      </c>
      <c r="L4329" t="s">
        <v>248</v>
      </c>
      <c r="M4329" t="s">
        <v>92</v>
      </c>
      <c r="N4329" s="11" t="s">
        <v>84</v>
      </c>
      <c r="O4329" s="11" t="s">
        <v>2274</v>
      </c>
      <c r="P4329">
        <v>-1</v>
      </c>
      <c r="Q4329">
        <v>0</v>
      </c>
      <c r="R4329">
        <v>28.55</v>
      </c>
      <c r="S4329">
        <v>0</v>
      </c>
      <c r="T4329">
        <v>28.55</v>
      </c>
    </row>
    <row r="4330" spans="1:20" x14ac:dyDescent="0.25">
      <c r="A4330" t="s">
        <v>75</v>
      </c>
      <c r="B4330" t="s">
        <v>225</v>
      </c>
      <c r="C4330" t="s">
        <v>19</v>
      </c>
      <c r="D4330" t="s">
        <v>226</v>
      </c>
      <c r="E4330" t="s">
        <v>147</v>
      </c>
      <c r="F4330">
        <v>85204</v>
      </c>
      <c r="G4330" t="s">
        <v>437</v>
      </c>
      <c r="H4330" t="s">
        <v>80</v>
      </c>
      <c r="I4330" t="s">
        <v>164</v>
      </c>
      <c r="J4330" t="s">
        <v>90</v>
      </c>
      <c r="K4330" t="s">
        <v>53</v>
      </c>
      <c r="L4330" t="s">
        <v>248</v>
      </c>
      <c r="M4330" t="s">
        <v>166</v>
      </c>
      <c r="N4330" s="11" t="s">
        <v>84</v>
      </c>
      <c r="O4330" s="11" t="s">
        <v>2274</v>
      </c>
      <c r="P4330">
        <v>0</v>
      </c>
      <c r="Q4330">
        <v>1</v>
      </c>
      <c r="R4330">
        <v>0</v>
      </c>
      <c r="S4330">
        <v>6.51</v>
      </c>
      <c r="T4330">
        <v>-6.51</v>
      </c>
    </row>
    <row r="4331" spans="1:20" x14ac:dyDescent="0.25">
      <c r="A4331" t="s">
        <v>75</v>
      </c>
      <c r="B4331" t="s">
        <v>403</v>
      </c>
      <c r="C4331" t="s">
        <v>28</v>
      </c>
      <c r="D4331" t="s">
        <v>294</v>
      </c>
      <c r="E4331" t="s">
        <v>295</v>
      </c>
      <c r="F4331">
        <v>84107</v>
      </c>
      <c r="G4331" t="s">
        <v>330</v>
      </c>
      <c r="H4331" t="s">
        <v>80</v>
      </c>
      <c r="I4331" t="s">
        <v>81</v>
      </c>
      <c r="J4331" t="s">
        <v>90</v>
      </c>
      <c r="K4331" t="s">
        <v>53</v>
      </c>
      <c r="L4331" t="s">
        <v>228</v>
      </c>
      <c r="M4331" t="s">
        <v>92</v>
      </c>
      <c r="N4331" s="11" t="s">
        <v>84</v>
      </c>
      <c r="O4331" s="11" t="s">
        <v>2274</v>
      </c>
      <c r="P4331">
        <v>0</v>
      </c>
      <c r="Q4331">
        <v>1</v>
      </c>
      <c r="R4331">
        <v>0</v>
      </c>
      <c r="S4331">
        <v>84.2</v>
      </c>
      <c r="T4331">
        <v>-84.2</v>
      </c>
    </row>
    <row r="4332" spans="1:20" x14ac:dyDescent="0.25">
      <c r="A4332" t="s">
        <v>75</v>
      </c>
      <c r="B4332" t="s">
        <v>717</v>
      </c>
      <c r="C4332" t="s">
        <v>27</v>
      </c>
      <c r="D4332" t="s">
        <v>648</v>
      </c>
      <c r="E4332" t="s">
        <v>114</v>
      </c>
      <c r="F4332">
        <v>32811</v>
      </c>
      <c r="G4332" t="s">
        <v>202</v>
      </c>
      <c r="H4332" t="s">
        <v>80</v>
      </c>
      <c r="I4332" t="s">
        <v>81</v>
      </c>
      <c r="J4332" t="s">
        <v>90</v>
      </c>
      <c r="K4332" t="s">
        <v>42</v>
      </c>
      <c r="L4332" t="s">
        <v>91</v>
      </c>
      <c r="M4332" t="s">
        <v>188</v>
      </c>
      <c r="N4332" s="11" t="s">
        <v>84</v>
      </c>
      <c r="O4332" s="11" t="s">
        <v>2274</v>
      </c>
      <c r="P4332">
        <v>0</v>
      </c>
      <c r="Q4332">
        <v>8</v>
      </c>
      <c r="R4332">
        <v>0</v>
      </c>
      <c r="S4332">
        <v>66</v>
      </c>
      <c r="T4332">
        <v>-66</v>
      </c>
    </row>
    <row r="4333" spans="1:20" x14ac:dyDescent="0.25">
      <c r="A4333" t="s">
        <v>75</v>
      </c>
      <c r="B4333" t="s">
        <v>1494</v>
      </c>
      <c r="C4333" t="s">
        <v>26</v>
      </c>
      <c r="D4333" t="s">
        <v>1495</v>
      </c>
      <c r="E4333" t="s">
        <v>109</v>
      </c>
      <c r="F4333">
        <v>27284</v>
      </c>
      <c r="G4333" t="s">
        <v>1400</v>
      </c>
      <c r="H4333" t="s">
        <v>80</v>
      </c>
      <c r="I4333" t="s">
        <v>81</v>
      </c>
      <c r="J4333" t="s">
        <v>90</v>
      </c>
      <c r="K4333" t="s">
        <v>51</v>
      </c>
      <c r="L4333" t="s">
        <v>250</v>
      </c>
      <c r="M4333" t="s">
        <v>92</v>
      </c>
      <c r="N4333" s="11" t="s">
        <v>84</v>
      </c>
      <c r="O4333" s="11" t="s">
        <v>2274</v>
      </c>
      <c r="P4333">
        <v>0</v>
      </c>
      <c r="Q4333">
        <v>18</v>
      </c>
      <c r="R4333">
        <v>0</v>
      </c>
      <c r="S4333">
        <v>426.6</v>
      </c>
      <c r="T4333">
        <v>-426.6</v>
      </c>
    </row>
    <row r="4334" spans="1:20" x14ac:dyDescent="0.25">
      <c r="A4334" t="s">
        <v>75</v>
      </c>
      <c r="B4334" t="s">
        <v>1565</v>
      </c>
      <c r="C4334" t="s">
        <v>27</v>
      </c>
      <c r="D4334" t="s">
        <v>552</v>
      </c>
      <c r="E4334" t="s">
        <v>114</v>
      </c>
      <c r="F4334">
        <v>33624</v>
      </c>
      <c r="G4334" t="s">
        <v>773</v>
      </c>
      <c r="H4334" t="s">
        <v>80</v>
      </c>
      <c r="I4334" t="s">
        <v>81</v>
      </c>
      <c r="J4334" t="s">
        <v>82</v>
      </c>
      <c r="K4334" t="s">
        <v>53</v>
      </c>
      <c r="L4334" t="s">
        <v>228</v>
      </c>
      <c r="M4334" t="s">
        <v>83</v>
      </c>
      <c r="N4334" s="11" t="s">
        <v>84</v>
      </c>
      <c r="O4334" s="11" t="s">
        <v>2274</v>
      </c>
      <c r="P4334">
        <v>-7</v>
      </c>
      <c r="Q4334">
        <v>0</v>
      </c>
      <c r="R4334">
        <v>648.20000000000005</v>
      </c>
      <c r="S4334">
        <v>0</v>
      </c>
      <c r="T4334">
        <v>648.20000000000005</v>
      </c>
    </row>
    <row r="4335" spans="1:20" x14ac:dyDescent="0.25">
      <c r="A4335" t="s">
        <v>75</v>
      </c>
      <c r="B4335" t="s">
        <v>265</v>
      </c>
      <c r="C4335" t="s">
        <v>27</v>
      </c>
      <c r="D4335" t="s">
        <v>237</v>
      </c>
      <c r="E4335" t="s">
        <v>114</v>
      </c>
      <c r="F4335">
        <v>34238</v>
      </c>
      <c r="G4335" t="s">
        <v>1966</v>
      </c>
      <c r="H4335" t="s">
        <v>461</v>
      </c>
      <c r="I4335" t="s">
        <v>81</v>
      </c>
      <c r="J4335" t="s">
        <v>82</v>
      </c>
      <c r="K4335" t="s">
        <v>53</v>
      </c>
      <c r="L4335" t="s">
        <v>459</v>
      </c>
      <c r="M4335" t="s">
        <v>83</v>
      </c>
      <c r="N4335" s="11" t="s">
        <v>84</v>
      </c>
      <c r="O4335" s="11" t="s">
        <v>2274</v>
      </c>
      <c r="P4335">
        <v>-5</v>
      </c>
      <c r="Q4335">
        <v>0</v>
      </c>
      <c r="R4335">
        <v>16.8</v>
      </c>
      <c r="S4335">
        <v>0</v>
      </c>
      <c r="T4335">
        <v>16.8</v>
      </c>
    </row>
    <row r="4336" spans="1:20" x14ac:dyDescent="0.25">
      <c r="A4336" t="s">
        <v>75</v>
      </c>
      <c r="B4336" t="s">
        <v>481</v>
      </c>
      <c r="C4336" t="s">
        <v>25</v>
      </c>
      <c r="D4336" t="s">
        <v>482</v>
      </c>
      <c r="E4336" t="s">
        <v>186</v>
      </c>
      <c r="F4336">
        <v>10528</v>
      </c>
      <c r="G4336" t="s">
        <v>1967</v>
      </c>
      <c r="H4336" t="s">
        <v>80</v>
      </c>
      <c r="I4336" t="s">
        <v>164</v>
      </c>
      <c r="J4336" t="s">
        <v>1070</v>
      </c>
      <c r="K4336" t="s">
        <v>44</v>
      </c>
      <c r="L4336" t="s">
        <v>144</v>
      </c>
      <c r="M4336" t="s">
        <v>83</v>
      </c>
      <c r="N4336" s="11" t="s">
        <v>84</v>
      </c>
      <c r="O4336" s="11" t="s">
        <v>2274</v>
      </c>
      <c r="P4336">
        <v>0</v>
      </c>
      <c r="Q4336">
        <v>1</v>
      </c>
      <c r="R4336">
        <v>0</v>
      </c>
      <c r="S4336">
        <v>0.53</v>
      </c>
      <c r="T4336">
        <v>-0.53</v>
      </c>
    </row>
    <row r="4337" spans="1:20" x14ac:dyDescent="0.25">
      <c r="A4337" t="s">
        <v>75</v>
      </c>
      <c r="B4337" t="s">
        <v>269</v>
      </c>
      <c r="C4337" t="s">
        <v>27</v>
      </c>
      <c r="D4337" t="s">
        <v>270</v>
      </c>
      <c r="E4337" t="s">
        <v>114</v>
      </c>
      <c r="F4337">
        <v>33813</v>
      </c>
      <c r="G4337" t="s">
        <v>1557</v>
      </c>
      <c r="H4337" t="s">
        <v>80</v>
      </c>
      <c r="I4337" t="s">
        <v>81</v>
      </c>
      <c r="J4337" t="s">
        <v>90</v>
      </c>
      <c r="K4337" t="s">
        <v>53</v>
      </c>
      <c r="L4337" t="s">
        <v>675</v>
      </c>
      <c r="M4337" t="s">
        <v>92</v>
      </c>
      <c r="N4337" s="11" t="s">
        <v>84</v>
      </c>
      <c r="O4337" s="11" t="s">
        <v>2274</v>
      </c>
      <c r="P4337">
        <v>0</v>
      </c>
      <c r="Q4337">
        <v>3</v>
      </c>
      <c r="R4337">
        <v>0</v>
      </c>
      <c r="S4337">
        <v>1563.22</v>
      </c>
      <c r="T4337">
        <v>-1563.22</v>
      </c>
    </row>
    <row r="4338" spans="1:20" x14ac:dyDescent="0.25">
      <c r="A4338" t="s">
        <v>75</v>
      </c>
      <c r="B4338" t="s">
        <v>310</v>
      </c>
      <c r="C4338" t="s">
        <v>19</v>
      </c>
      <c r="D4338" t="s">
        <v>172</v>
      </c>
      <c r="E4338" t="s">
        <v>147</v>
      </c>
      <c r="F4338">
        <v>85260</v>
      </c>
      <c r="G4338" t="s">
        <v>317</v>
      </c>
      <c r="H4338" t="s">
        <v>80</v>
      </c>
      <c r="I4338" t="s">
        <v>164</v>
      </c>
      <c r="J4338" t="s">
        <v>90</v>
      </c>
      <c r="K4338" t="s">
        <v>38</v>
      </c>
      <c r="L4338" t="s">
        <v>129</v>
      </c>
      <c r="M4338" t="s">
        <v>188</v>
      </c>
      <c r="N4338" s="11" t="s">
        <v>84</v>
      </c>
      <c r="O4338" s="11" t="s">
        <v>2274</v>
      </c>
      <c r="P4338">
        <v>0</v>
      </c>
      <c r="Q4338">
        <v>2</v>
      </c>
      <c r="R4338">
        <v>0</v>
      </c>
      <c r="S4338">
        <v>267.58</v>
      </c>
      <c r="T4338">
        <v>-267.58</v>
      </c>
    </row>
    <row r="4339" spans="1:20" x14ac:dyDescent="0.25">
      <c r="A4339" t="s">
        <v>75</v>
      </c>
      <c r="B4339" t="s">
        <v>975</v>
      </c>
      <c r="C4339" t="s">
        <v>27</v>
      </c>
      <c r="D4339" t="s">
        <v>705</v>
      </c>
      <c r="E4339" t="s">
        <v>114</v>
      </c>
      <c r="F4339">
        <v>33122</v>
      </c>
      <c r="G4339" t="s">
        <v>106</v>
      </c>
      <c r="H4339" t="s">
        <v>80</v>
      </c>
      <c r="I4339" t="s">
        <v>164</v>
      </c>
      <c r="J4339" t="s">
        <v>90</v>
      </c>
      <c r="K4339" t="s">
        <v>42</v>
      </c>
      <c r="L4339" t="s">
        <v>91</v>
      </c>
      <c r="M4339" t="s">
        <v>92</v>
      </c>
      <c r="N4339" s="11" t="s">
        <v>84</v>
      </c>
      <c r="O4339" s="11" t="s">
        <v>2274</v>
      </c>
      <c r="P4339">
        <v>0</v>
      </c>
      <c r="Q4339">
        <v>588</v>
      </c>
      <c r="R4339">
        <v>0</v>
      </c>
      <c r="S4339">
        <v>10936.8</v>
      </c>
      <c r="T4339">
        <v>-10936.8</v>
      </c>
    </row>
    <row r="4340" spans="1:20" x14ac:dyDescent="0.25">
      <c r="A4340" t="s">
        <v>75</v>
      </c>
      <c r="B4340" t="s">
        <v>1201</v>
      </c>
      <c r="C4340" t="s">
        <v>27</v>
      </c>
      <c r="D4340" t="s">
        <v>1202</v>
      </c>
      <c r="E4340" t="s">
        <v>1203</v>
      </c>
      <c r="F4340">
        <v>966</v>
      </c>
      <c r="G4340" t="s">
        <v>457</v>
      </c>
      <c r="H4340" t="s">
        <v>80</v>
      </c>
      <c r="I4340" t="s">
        <v>81</v>
      </c>
      <c r="J4340" t="s">
        <v>90</v>
      </c>
      <c r="K4340" t="s">
        <v>42</v>
      </c>
      <c r="L4340" t="s">
        <v>91</v>
      </c>
      <c r="M4340" t="s">
        <v>188</v>
      </c>
      <c r="N4340" s="11" t="s">
        <v>84</v>
      </c>
      <c r="O4340" s="11" t="s">
        <v>2274</v>
      </c>
      <c r="P4340">
        <v>0</v>
      </c>
      <c r="Q4340">
        <v>153</v>
      </c>
      <c r="R4340">
        <v>0</v>
      </c>
      <c r="S4340">
        <v>2551.9</v>
      </c>
      <c r="T4340">
        <v>-2551.9</v>
      </c>
    </row>
    <row r="4341" spans="1:20" x14ac:dyDescent="0.25">
      <c r="A4341" t="s">
        <v>75</v>
      </c>
      <c r="B4341" t="s">
        <v>390</v>
      </c>
      <c r="C4341" t="s">
        <v>20</v>
      </c>
      <c r="D4341" t="s">
        <v>391</v>
      </c>
      <c r="E4341" t="s">
        <v>244</v>
      </c>
      <c r="F4341">
        <v>2021</v>
      </c>
      <c r="G4341" t="s">
        <v>392</v>
      </c>
      <c r="H4341" t="s">
        <v>80</v>
      </c>
      <c r="I4341" t="s">
        <v>281</v>
      </c>
      <c r="J4341" t="s">
        <v>82</v>
      </c>
      <c r="K4341" t="s">
        <v>42</v>
      </c>
      <c r="L4341" t="s">
        <v>91</v>
      </c>
      <c r="M4341" t="s">
        <v>83</v>
      </c>
      <c r="N4341" s="11" t="s">
        <v>84</v>
      </c>
      <c r="O4341" s="11" t="s">
        <v>2274</v>
      </c>
      <c r="P4341">
        <v>-6</v>
      </c>
      <c r="Q4341">
        <v>0</v>
      </c>
      <c r="R4341">
        <v>34.68</v>
      </c>
      <c r="S4341">
        <v>0</v>
      </c>
      <c r="T4341">
        <v>34.68</v>
      </c>
    </row>
    <row r="4342" spans="1:20" x14ac:dyDescent="0.25">
      <c r="A4342" t="s">
        <v>75</v>
      </c>
      <c r="B4342" t="s">
        <v>1271</v>
      </c>
      <c r="C4342" t="s">
        <v>23</v>
      </c>
      <c r="D4342" t="s">
        <v>326</v>
      </c>
      <c r="E4342" t="s">
        <v>327</v>
      </c>
      <c r="F4342">
        <v>97701</v>
      </c>
      <c r="G4342" t="s">
        <v>1093</v>
      </c>
      <c r="H4342" t="s">
        <v>80</v>
      </c>
      <c r="I4342" t="s">
        <v>81</v>
      </c>
      <c r="J4342" t="s">
        <v>82</v>
      </c>
      <c r="K4342" t="s">
        <v>38</v>
      </c>
      <c r="L4342" t="s">
        <v>129</v>
      </c>
      <c r="M4342" t="s">
        <v>83</v>
      </c>
      <c r="N4342" s="11" t="s">
        <v>84</v>
      </c>
      <c r="O4342" s="11" t="s">
        <v>2274</v>
      </c>
      <c r="P4342">
        <v>1</v>
      </c>
      <c r="Q4342">
        <v>0</v>
      </c>
      <c r="R4342">
        <v>57.15</v>
      </c>
      <c r="S4342">
        <v>0</v>
      </c>
      <c r="T4342">
        <v>57.15</v>
      </c>
    </row>
    <row r="4343" spans="1:20" x14ac:dyDescent="0.25">
      <c r="A4343" t="s">
        <v>75</v>
      </c>
      <c r="B4343" t="s">
        <v>1329</v>
      </c>
      <c r="C4343" t="s">
        <v>20</v>
      </c>
      <c r="D4343" t="s">
        <v>1968</v>
      </c>
      <c r="E4343" t="s">
        <v>244</v>
      </c>
      <c r="F4343">
        <v>2494</v>
      </c>
      <c r="G4343" t="s">
        <v>806</v>
      </c>
      <c r="H4343" t="s">
        <v>80</v>
      </c>
      <c r="I4343" t="s">
        <v>81</v>
      </c>
      <c r="J4343" t="s">
        <v>90</v>
      </c>
      <c r="K4343" t="s">
        <v>42</v>
      </c>
      <c r="L4343" t="s">
        <v>91</v>
      </c>
      <c r="M4343" t="s">
        <v>188</v>
      </c>
      <c r="N4343" s="11" t="s">
        <v>84</v>
      </c>
      <c r="O4343" s="11" t="s">
        <v>2274</v>
      </c>
      <c r="P4343">
        <v>8</v>
      </c>
      <c r="Q4343">
        <v>0</v>
      </c>
      <c r="R4343">
        <v>221.2</v>
      </c>
      <c r="S4343">
        <v>0</v>
      </c>
      <c r="T4343">
        <v>221.2</v>
      </c>
    </row>
    <row r="4344" spans="1:20" x14ac:dyDescent="0.25">
      <c r="A4344" t="s">
        <v>75</v>
      </c>
      <c r="B4344" t="s">
        <v>161</v>
      </c>
      <c r="C4344" t="s">
        <v>22</v>
      </c>
      <c r="D4344" t="s">
        <v>162</v>
      </c>
      <c r="E4344" t="s">
        <v>122</v>
      </c>
      <c r="F4344">
        <v>20814</v>
      </c>
      <c r="G4344" t="s">
        <v>853</v>
      </c>
      <c r="H4344" t="s">
        <v>80</v>
      </c>
      <c r="I4344" t="s">
        <v>81</v>
      </c>
      <c r="J4344" t="s">
        <v>90</v>
      </c>
      <c r="K4344" t="s">
        <v>53</v>
      </c>
      <c r="L4344" t="s">
        <v>228</v>
      </c>
      <c r="M4344" t="s">
        <v>92</v>
      </c>
      <c r="N4344" s="11" t="s">
        <v>84</v>
      </c>
      <c r="O4344" s="11" t="s">
        <v>2274</v>
      </c>
      <c r="P4344">
        <v>0</v>
      </c>
      <c r="Q4344">
        <v>6</v>
      </c>
      <c r="R4344">
        <v>0</v>
      </c>
      <c r="S4344">
        <v>505.2</v>
      </c>
      <c r="T4344">
        <v>-505.2</v>
      </c>
    </row>
    <row r="4345" spans="1:20" x14ac:dyDescent="0.25">
      <c r="A4345" t="s">
        <v>75</v>
      </c>
      <c r="B4345" t="s">
        <v>1377</v>
      </c>
      <c r="C4345" t="s">
        <v>19</v>
      </c>
      <c r="D4345" t="s">
        <v>154</v>
      </c>
      <c r="E4345" t="s">
        <v>155</v>
      </c>
      <c r="F4345">
        <v>89148</v>
      </c>
      <c r="G4345" t="s">
        <v>324</v>
      </c>
      <c r="H4345" t="s">
        <v>80</v>
      </c>
      <c r="I4345" t="s">
        <v>81</v>
      </c>
      <c r="J4345" t="s">
        <v>90</v>
      </c>
      <c r="K4345" t="s">
        <v>36</v>
      </c>
      <c r="L4345" t="s">
        <v>36</v>
      </c>
      <c r="M4345" t="s">
        <v>92</v>
      </c>
      <c r="N4345" s="11" t="s">
        <v>84</v>
      </c>
      <c r="O4345" s="11" t="s">
        <v>2274</v>
      </c>
      <c r="P4345">
        <v>0</v>
      </c>
      <c r="Q4345">
        <v>3</v>
      </c>
      <c r="R4345">
        <v>0</v>
      </c>
      <c r="S4345">
        <v>197.9</v>
      </c>
      <c r="T4345">
        <v>-197.9</v>
      </c>
    </row>
    <row r="4346" spans="1:20" x14ac:dyDescent="0.25">
      <c r="A4346" t="s">
        <v>75</v>
      </c>
      <c r="B4346" t="s">
        <v>898</v>
      </c>
      <c r="C4346" t="s">
        <v>20</v>
      </c>
      <c r="D4346" t="s">
        <v>899</v>
      </c>
      <c r="E4346" t="s">
        <v>900</v>
      </c>
      <c r="F4346">
        <v>5495</v>
      </c>
      <c r="G4346" t="s">
        <v>1024</v>
      </c>
      <c r="H4346" t="s">
        <v>133</v>
      </c>
      <c r="I4346" t="s">
        <v>81</v>
      </c>
      <c r="J4346" t="s">
        <v>90</v>
      </c>
      <c r="K4346" t="s">
        <v>44</v>
      </c>
      <c r="L4346" t="s">
        <v>144</v>
      </c>
      <c r="M4346" t="s">
        <v>229</v>
      </c>
      <c r="N4346" s="11" t="s">
        <v>84</v>
      </c>
      <c r="O4346" s="11" t="s">
        <v>2274</v>
      </c>
      <c r="P4346">
        <v>0</v>
      </c>
      <c r="Q4346">
        <v>6</v>
      </c>
      <c r="R4346">
        <v>0</v>
      </c>
      <c r="S4346">
        <v>0</v>
      </c>
      <c r="T4346">
        <v>0</v>
      </c>
    </row>
    <row r="4347" spans="1:20" x14ac:dyDescent="0.25">
      <c r="A4347" t="s">
        <v>75</v>
      </c>
      <c r="B4347" t="s">
        <v>171</v>
      </c>
      <c r="C4347" t="s">
        <v>23</v>
      </c>
      <c r="D4347" t="s">
        <v>513</v>
      </c>
      <c r="E4347" t="s">
        <v>176</v>
      </c>
      <c r="F4347">
        <v>98005</v>
      </c>
      <c r="G4347" t="s">
        <v>388</v>
      </c>
      <c r="H4347" t="s">
        <v>80</v>
      </c>
      <c r="I4347" t="s">
        <v>81</v>
      </c>
      <c r="J4347" t="s">
        <v>90</v>
      </c>
      <c r="K4347" t="s">
        <v>38</v>
      </c>
      <c r="L4347" t="s">
        <v>111</v>
      </c>
      <c r="M4347" t="s">
        <v>92</v>
      </c>
      <c r="N4347" s="11" t="s">
        <v>84</v>
      </c>
      <c r="O4347" s="11" t="s">
        <v>2274</v>
      </c>
      <c r="P4347">
        <v>0</v>
      </c>
      <c r="Q4347">
        <v>3</v>
      </c>
      <c r="R4347">
        <v>0</v>
      </c>
      <c r="S4347">
        <v>413.89</v>
      </c>
      <c r="T4347">
        <v>-413.89</v>
      </c>
    </row>
    <row r="4348" spans="1:20" x14ac:dyDescent="0.25">
      <c r="A4348" t="s">
        <v>75</v>
      </c>
      <c r="B4348" t="s">
        <v>451</v>
      </c>
      <c r="C4348" t="s">
        <v>22</v>
      </c>
      <c r="D4348" t="s">
        <v>452</v>
      </c>
      <c r="E4348" t="s">
        <v>137</v>
      </c>
      <c r="F4348">
        <v>20187</v>
      </c>
      <c r="G4348" t="s">
        <v>202</v>
      </c>
      <c r="H4348" t="s">
        <v>80</v>
      </c>
      <c r="I4348" t="s">
        <v>81</v>
      </c>
      <c r="J4348" t="s">
        <v>90</v>
      </c>
      <c r="K4348" t="s">
        <v>42</v>
      </c>
      <c r="L4348" t="s">
        <v>91</v>
      </c>
      <c r="M4348" t="s">
        <v>188</v>
      </c>
      <c r="N4348" s="11" t="s">
        <v>84</v>
      </c>
      <c r="O4348" s="11" t="s">
        <v>2274</v>
      </c>
      <c r="P4348">
        <v>0</v>
      </c>
      <c r="Q4348">
        <v>40</v>
      </c>
      <c r="R4348">
        <v>0</v>
      </c>
      <c r="S4348">
        <v>74.25</v>
      </c>
      <c r="T4348">
        <v>-74.25</v>
      </c>
    </row>
    <row r="4349" spans="1:20" x14ac:dyDescent="0.25">
      <c r="A4349" t="s">
        <v>75</v>
      </c>
      <c r="B4349" t="s">
        <v>167</v>
      </c>
      <c r="C4349" t="s">
        <v>28</v>
      </c>
      <c r="D4349" t="s">
        <v>168</v>
      </c>
      <c r="E4349" t="s">
        <v>95</v>
      </c>
      <c r="F4349">
        <v>80550</v>
      </c>
      <c r="G4349" t="s">
        <v>477</v>
      </c>
      <c r="H4349" t="s">
        <v>80</v>
      </c>
      <c r="I4349" t="s">
        <v>81</v>
      </c>
      <c r="J4349" t="s">
        <v>90</v>
      </c>
      <c r="K4349" t="s">
        <v>38</v>
      </c>
      <c r="L4349" t="s">
        <v>111</v>
      </c>
      <c r="M4349" t="s">
        <v>92</v>
      </c>
      <c r="N4349" s="11" t="s">
        <v>84</v>
      </c>
      <c r="O4349" s="11" t="s">
        <v>2274</v>
      </c>
      <c r="P4349">
        <v>0</v>
      </c>
      <c r="Q4349">
        <v>13</v>
      </c>
      <c r="R4349">
        <v>0</v>
      </c>
      <c r="S4349">
        <v>1198.08</v>
      </c>
      <c r="T4349">
        <v>-1198.08</v>
      </c>
    </row>
    <row r="4350" spans="1:20" x14ac:dyDescent="0.25">
      <c r="A4350" t="s">
        <v>75</v>
      </c>
      <c r="B4350" t="s">
        <v>171</v>
      </c>
      <c r="C4350" t="s">
        <v>23</v>
      </c>
      <c r="D4350" t="s">
        <v>513</v>
      </c>
      <c r="E4350" t="s">
        <v>176</v>
      </c>
      <c r="F4350">
        <v>98005</v>
      </c>
      <c r="G4350" t="s">
        <v>460</v>
      </c>
      <c r="H4350" t="s">
        <v>461</v>
      </c>
      <c r="I4350" t="s">
        <v>81</v>
      </c>
      <c r="J4350" t="s">
        <v>90</v>
      </c>
      <c r="K4350" t="s">
        <v>53</v>
      </c>
      <c r="L4350" t="s">
        <v>459</v>
      </c>
      <c r="M4350" t="s">
        <v>92</v>
      </c>
      <c r="N4350" s="11" t="s">
        <v>84</v>
      </c>
      <c r="O4350" s="11" t="s">
        <v>2274</v>
      </c>
      <c r="P4350">
        <v>0</v>
      </c>
      <c r="Q4350">
        <v>5</v>
      </c>
      <c r="R4350">
        <v>0</v>
      </c>
      <c r="S4350">
        <v>29.75</v>
      </c>
      <c r="T4350">
        <v>-29.75</v>
      </c>
    </row>
    <row r="4351" spans="1:20" x14ac:dyDescent="0.25">
      <c r="A4351" t="s">
        <v>75</v>
      </c>
      <c r="B4351" t="s">
        <v>313</v>
      </c>
      <c r="C4351" t="s">
        <v>27</v>
      </c>
      <c r="D4351" t="s">
        <v>314</v>
      </c>
      <c r="E4351" t="s">
        <v>114</v>
      </c>
      <c r="F4351">
        <v>33884</v>
      </c>
      <c r="G4351" t="s">
        <v>697</v>
      </c>
      <c r="H4351" t="s">
        <v>80</v>
      </c>
      <c r="I4351" t="s">
        <v>281</v>
      </c>
      <c r="J4351" t="s">
        <v>82</v>
      </c>
      <c r="K4351" t="s">
        <v>42</v>
      </c>
      <c r="L4351" t="s">
        <v>91</v>
      </c>
      <c r="M4351" t="s">
        <v>83</v>
      </c>
      <c r="N4351" s="11" t="s">
        <v>84</v>
      </c>
      <c r="O4351" s="11" t="s">
        <v>2274</v>
      </c>
      <c r="P4351">
        <v>-1</v>
      </c>
      <c r="Q4351">
        <v>0</v>
      </c>
      <c r="R4351">
        <v>9.25</v>
      </c>
      <c r="S4351">
        <v>0</v>
      </c>
      <c r="T4351">
        <v>9.25</v>
      </c>
    </row>
    <row r="4352" spans="1:20" x14ac:dyDescent="0.25">
      <c r="A4352" t="s">
        <v>75</v>
      </c>
      <c r="B4352" t="s">
        <v>721</v>
      </c>
      <c r="C4352" t="s">
        <v>29</v>
      </c>
      <c r="D4352" t="s">
        <v>722</v>
      </c>
      <c r="E4352" t="s">
        <v>87</v>
      </c>
      <c r="F4352">
        <v>44221</v>
      </c>
      <c r="G4352" t="s">
        <v>402</v>
      </c>
      <c r="H4352" t="s">
        <v>80</v>
      </c>
      <c r="I4352" t="s">
        <v>81</v>
      </c>
      <c r="J4352" t="s">
        <v>365</v>
      </c>
      <c r="K4352" t="s">
        <v>39</v>
      </c>
      <c r="L4352" t="s">
        <v>39</v>
      </c>
      <c r="M4352" t="s">
        <v>92</v>
      </c>
      <c r="N4352" s="11" t="s">
        <v>84</v>
      </c>
      <c r="O4352" s="11" t="s">
        <v>2274</v>
      </c>
      <c r="P4352">
        <v>0</v>
      </c>
      <c r="Q4352">
        <v>1</v>
      </c>
      <c r="R4352">
        <v>0</v>
      </c>
      <c r="S4352">
        <v>295</v>
      </c>
      <c r="T4352">
        <v>-295</v>
      </c>
    </row>
    <row r="4353" spans="1:20" x14ac:dyDescent="0.25">
      <c r="A4353" t="s">
        <v>75</v>
      </c>
      <c r="B4353" t="s">
        <v>1675</v>
      </c>
      <c r="C4353" t="s">
        <v>21</v>
      </c>
      <c r="D4353" t="s">
        <v>1676</v>
      </c>
      <c r="E4353" t="s">
        <v>235</v>
      </c>
      <c r="F4353">
        <v>63127</v>
      </c>
      <c r="G4353" t="s">
        <v>1687</v>
      </c>
      <c r="H4353" t="s">
        <v>246</v>
      </c>
      <c r="I4353" t="s">
        <v>81</v>
      </c>
      <c r="J4353" t="s">
        <v>90</v>
      </c>
      <c r="K4353" t="s">
        <v>42</v>
      </c>
      <c r="L4353" t="s">
        <v>91</v>
      </c>
      <c r="M4353" t="s">
        <v>92</v>
      </c>
      <c r="N4353" s="11" t="s">
        <v>84</v>
      </c>
      <c r="O4353" s="11" t="s">
        <v>2274</v>
      </c>
      <c r="P4353">
        <v>0</v>
      </c>
      <c r="Q4353">
        <v>2</v>
      </c>
      <c r="R4353">
        <v>0</v>
      </c>
      <c r="S4353">
        <v>2.6</v>
      </c>
      <c r="T4353">
        <v>-2.6</v>
      </c>
    </row>
    <row r="4354" spans="1:20" x14ac:dyDescent="0.25">
      <c r="A4354" t="s">
        <v>75</v>
      </c>
      <c r="B4354" t="s">
        <v>167</v>
      </c>
      <c r="C4354" t="s">
        <v>28</v>
      </c>
      <c r="D4354" t="s">
        <v>168</v>
      </c>
      <c r="E4354" t="s">
        <v>95</v>
      </c>
      <c r="F4354">
        <v>80550</v>
      </c>
      <c r="G4354" t="s">
        <v>698</v>
      </c>
      <c r="H4354" t="s">
        <v>80</v>
      </c>
      <c r="I4354" t="s">
        <v>81</v>
      </c>
      <c r="J4354" t="s">
        <v>90</v>
      </c>
      <c r="K4354" t="s">
        <v>38</v>
      </c>
      <c r="L4354" t="s">
        <v>111</v>
      </c>
      <c r="M4354" t="s">
        <v>92</v>
      </c>
      <c r="N4354" s="11" t="s">
        <v>84</v>
      </c>
      <c r="O4354" s="11" t="s">
        <v>2274</v>
      </c>
      <c r="P4354">
        <v>-4</v>
      </c>
      <c r="Q4354">
        <v>0</v>
      </c>
      <c r="R4354">
        <v>479.36</v>
      </c>
      <c r="S4354">
        <v>0</v>
      </c>
      <c r="T4354">
        <v>479.36</v>
      </c>
    </row>
    <row r="4355" spans="1:20" x14ac:dyDescent="0.25">
      <c r="A4355" t="s">
        <v>75</v>
      </c>
      <c r="B4355" t="s">
        <v>1233</v>
      </c>
      <c r="C4355" t="s">
        <v>18</v>
      </c>
      <c r="D4355" t="s">
        <v>439</v>
      </c>
      <c r="E4355" t="s">
        <v>191</v>
      </c>
      <c r="F4355">
        <v>77066</v>
      </c>
      <c r="G4355" t="s">
        <v>514</v>
      </c>
      <c r="H4355" t="s">
        <v>80</v>
      </c>
      <c r="I4355" t="s">
        <v>81</v>
      </c>
      <c r="J4355" t="s">
        <v>82</v>
      </c>
      <c r="K4355" t="s">
        <v>38</v>
      </c>
      <c r="L4355" t="s">
        <v>111</v>
      </c>
      <c r="M4355" t="s">
        <v>83</v>
      </c>
      <c r="N4355" s="11" t="s">
        <v>84</v>
      </c>
      <c r="O4355" s="11" t="s">
        <v>2274</v>
      </c>
      <c r="P4355">
        <v>-13</v>
      </c>
      <c r="Q4355">
        <v>0</v>
      </c>
      <c r="R4355">
        <v>1785.82</v>
      </c>
      <c r="S4355">
        <v>0</v>
      </c>
      <c r="T4355">
        <v>1785.82</v>
      </c>
    </row>
    <row r="4356" spans="1:20" x14ac:dyDescent="0.25">
      <c r="A4356" t="s">
        <v>75</v>
      </c>
      <c r="B4356" t="s">
        <v>803</v>
      </c>
      <c r="C4356" t="s">
        <v>30</v>
      </c>
      <c r="D4356" t="s">
        <v>804</v>
      </c>
      <c r="E4356" t="s">
        <v>337</v>
      </c>
      <c r="F4356">
        <v>53718</v>
      </c>
      <c r="G4356" t="s">
        <v>1669</v>
      </c>
      <c r="H4356" t="s">
        <v>80</v>
      </c>
      <c r="I4356" t="s">
        <v>81</v>
      </c>
      <c r="J4356" t="s">
        <v>90</v>
      </c>
      <c r="K4356" t="s">
        <v>53</v>
      </c>
      <c r="L4356" t="s">
        <v>193</v>
      </c>
      <c r="M4356" t="s">
        <v>92</v>
      </c>
      <c r="N4356" s="11" t="s">
        <v>84</v>
      </c>
      <c r="O4356" s="11" t="s">
        <v>2274</v>
      </c>
      <c r="P4356">
        <v>0</v>
      </c>
      <c r="Q4356">
        <v>1</v>
      </c>
      <c r="R4356">
        <v>0</v>
      </c>
      <c r="S4356">
        <v>807.05</v>
      </c>
      <c r="T4356">
        <v>-807.05</v>
      </c>
    </row>
    <row r="4357" spans="1:20" x14ac:dyDescent="0.25">
      <c r="A4357" t="s">
        <v>75</v>
      </c>
      <c r="B4357" t="s">
        <v>858</v>
      </c>
      <c r="C4357" t="s">
        <v>23</v>
      </c>
      <c r="D4357" t="s">
        <v>859</v>
      </c>
      <c r="E4357" t="s">
        <v>176</v>
      </c>
      <c r="F4357">
        <v>98335</v>
      </c>
      <c r="G4357" t="s">
        <v>816</v>
      </c>
      <c r="H4357" t="s">
        <v>80</v>
      </c>
      <c r="I4357" t="s">
        <v>281</v>
      </c>
      <c r="J4357" t="s">
        <v>90</v>
      </c>
      <c r="K4357" t="s">
        <v>42</v>
      </c>
      <c r="L4357" t="s">
        <v>91</v>
      </c>
      <c r="M4357" t="s">
        <v>92</v>
      </c>
      <c r="N4357" s="11" t="s">
        <v>84</v>
      </c>
      <c r="O4357" s="11" t="s">
        <v>2274</v>
      </c>
      <c r="P4357">
        <v>0</v>
      </c>
      <c r="Q4357">
        <v>12</v>
      </c>
      <c r="R4357">
        <v>0</v>
      </c>
      <c r="S4357">
        <v>372</v>
      </c>
      <c r="T4357">
        <v>-372</v>
      </c>
    </row>
    <row r="4358" spans="1:20" x14ac:dyDescent="0.25">
      <c r="A4358" t="s">
        <v>75</v>
      </c>
      <c r="B4358" t="s">
        <v>380</v>
      </c>
      <c r="C4358" t="s">
        <v>18</v>
      </c>
      <c r="D4358" t="s">
        <v>381</v>
      </c>
      <c r="E4358" t="s">
        <v>191</v>
      </c>
      <c r="F4358">
        <v>75071</v>
      </c>
      <c r="G4358" t="s">
        <v>283</v>
      </c>
      <c r="H4358" t="s">
        <v>80</v>
      </c>
      <c r="I4358" t="s">
        <v>81</v>
      </c>
      <c r="J4358" t="s">
        <v>82</v>
      </c>
      <c r="K4358" t="s">
        <v>38</v>
      </c>
      <c r="L4358" t="s">
        <v>111</v>
      </c>
      <c r="M4358" t="s">
        <v>83</v>
      </c>
      <c r="N4358" s="11" t="s">
        <v>84</v>
      </c>
      <c r="O4358" s="11" t="s">
        <v>2274</v>
      </c>
      <c r="P4358">
        <v>-1</v>
      </c>
      <c r="Q4358">
        <v>0</v>
      </c>
      <c r="R4358">
        <v>76.7</v>
      </c>
      <c r="S4358">
        <v>0</v>
      </c>
      <c r="T4358">
        <v>76.7</v>
      </c>
    </row>
    <row r="4359" spans="1:20" x14ac:dyDescent="0.25">
      <c r="A4359" t="s">
        <v>75</v>
      </c>
      <c r="B4359" t="s">
        <v>403</v>
      </c>
      <c r="C4359" t="s">
        <v>28</v>
      </c>
      <c r="D4359" t="s">
        <v>294</v>
      </c>
      <c r="E4359" t="s">
        <v>295</v>
      </c>
      <c r="F4359">
        <v>84107</v>
      </c>
      <c r="G4359" t="s">
        <v>1823</v>
      </c>
      <c r="H4359" t="s">
        <v>80</v>
      </c>
      <c r="I4359" t="s">
        <v>81</v>
      </c>
      <c r="J4359" t="s">
        <v>82</v>
      </c>
      <c r="K4359" t="s">
        <v>38</v>
      </c>
      <c r="L4359" t="s">
        <v>111</v>
      </c>
      <c r="M4359" t="s">
        <v>83</v>
      </c>
      <c r="N4359" s="11" t="s">
        <v>84</v>
      </c>
      <c r="O4359" s="11" t="s">
        <v>2274</v>
      </c>
      <c r="P4359">
        <v>8</v>
      </c>
      <c r="Q4359">
        <v>0</v>
      </c>
      <c r="R4359">
        <v>384.96</v>
      </c>
      <c r="S4359">
        <v>0</v>
      </c>
      <c r="T4359">
        <v>384.96</v>
      </c>
    </row>
    <row r="4360" spans="1:20" x14ac:dyDescent="0.25">
      <c r="A4360" t="s">
        <v>75</v>
      </c>
      <c r="B4360" t="s">
        <v>171</v>
      </c>
      <c r="C4360" t="s">
        <v>23</v>
      </c>
      <c r="D4360" t="s">
        <v>513</v>
      </c>
      <c r="E4360" t="s">
        <v>176</v>
      </c>
      <c r="F4360">
        <v>98005</v>
      </c>
      <c r="G4360" t="s">
        <v>746</v>
      </c>
      <c r="H4360" t="s">
        <v>80</v>
      </c>
      <c r="I4360" t="s">
        <v>81</v>
      </c>
      <c r="J4360" t="s">
        <v>82</v>
      </c>
      <c r="K4360" t="s">
        <v>38</v>
      </c>
      <c r="L4360" t="s">
        <v>129</v>
      </c>
      <c r="M4360" t="s">
        <v>83</v>
      </c>
      <c r="N4360" s="11" t="s">
        <v>84</v>
      </c>
      <c r="O4360" s="11" t="s">
        <v>2274</v>
      </c>
      <c r="P4360">
        <v>-12</v>
      </c>
      <c r="Q4360">
        <v>0</v>
      </c>
      <c r="R4360">
        <v>914.76</v>
      </c>
      <c r="S4360">
        <v>0</v>
      </c>
      <c r="T4360">
        <v>914.76</v>
      </c>
    </row>
    <row r="4361" spans="1:20" x14ac:dyDescent="0.25">
      <c r="A4361" t="s">
        <v>75</v>
      </c>
      <c r="B4361" t="s">
        <v>171</v>
      </c>
      <c r="C4361" t="s">
        <v>23</v>
      </c>
      <c r="D4361" t="s">
        <v>709</v>
      </c>
      <c r="E4361" t="s">
        <v>176</v>
      </c>
      <c r="F4361">
        <v>99216</v>
      </c>
      <c r="G4361" t="s">
        <v>817</v>
      </c>
      <c r="H4361" t="s">
        <v>80</v>
      </c>
      <c r="I4361" t="s">
        <v>81</v>
      </c>
      <c r="J4361" t="s">
        <v>82</v>
      </c>
      <c r="K4361" t="s">
        <v>53</v>
      </c>
      <c r="L4361" t="s">
        <v>193</v>
      </c>
      <c r="M4361" t="s">
        <v>83</v>
      </c>
      <c r="N4361" s="11" t="s">
        <v>84</v>
      </c>
      <c r="O4361" s="11" t="s">
        <v>2274</v>
      </c>
      <c r="P4361">
        <v>-2</v>
      </c>
      <c r="Q4361">
        <v>0</v>
      </c>
      <c r="R4361">
        <v>259.94</v>
      </c>
      <c r="S4361">
        <v>0</v>
      </c>
      <c r="T4361">
        <v>259.94</v>
      </c>
    </row>
    <row r="4362" spans="1:20" x14ac:dyDescent="0.25">
      <c r="A4362" t="s">
        <v>75</v>
      </c>
      <c r="B4362" t="s">
        <v>551</v>
      </c>
      <c r="C4362" t="s">
        <v>27</v>
      </c>
      <c r="D4362" t="s">
        <v>552</v>
      </c>
      <c r="E4362" t="s">
        <v>114</v>
      </c>
      <c r="F4362">
        <v>33634</v>
      </c>
      <c r="G4362" t="s">
        <v>1969</v>
      </c>
      <c r="H4362" t="s">
        <v>80</v>
      </c>
      <c r="I4362" t="s">
        <v>81</v>
      </c>
      <c r="J4362" t="s">
        <v>82</v>
      </c>
      <c r="K4362" t="s">
        <v>42</v>
      </c>
      <c r="L4362" t="s">
        <v>91</v>
      </c>
      <c r="M4362" t="s">
        <v>83</v>
      </c>
      <c r="N4362" s="11" t="s">
        <v>84</v>
      </c>
      <c r="O4362" s="11" t="s">
        <v>2274</v>
      </c>
      <c r="P4362">
        <v>-6</v>
      </c>
      <c r="Q4362">
        <v>0</v>
      </c>
      <c r="R4362">
        <v>443.4</v>
      </c>
      <c r="S4362">
        <v>0</v>
      </c>
      <c r="T4362">
        <v>443.4</v>
      </c>
    </row>
    <row r="4363" spans="1:20" x14ac:dyDescent="0.25">
      <c r="A4363" t="s">
        <v>75</v>
      </c>
      <c r="B4363" t="s">
        <v>403</v>
      </c>
      <c r="C4363" t="s">
        <v>28</v>
      </c>
      <c r="D4363" t="s">
        <v>294</v>
      </c>
      <c r="E4363" t="s">
        <v>295</v>
      </c>
      <c r="F4363">
        <v>84107</v>
      </c>
      <c r="G4363" t="s">
        <v>972</v>
      </c>
      <c r="H4363" t="s">
        <v>80</v>
      </c>
      <c r="I4363" t="s">
        <v>81</v>
      </c>
      <c r="J4363" t="s">
        <v>90</v>
      </c>
      <c r="K4363" t="s">
        <v>53</v>
      </c>
      <c r="L4363" t="s">
        <v>248</v>
      </c>
      <c r="M4363" t="s">
        <v>92</v>
      </c>
      <c r="N4363" s="11" t="s">
        <v>84</v>
      </c>
      <c r="O4363" s="11" t="s">
        <v>2274</v>
      </c>
      <c r="P4363">
        <v>0</v>
      </c>
      <c r="Q4363">
        <v>15</v>
      </c>
      <c r="R4363">
        <v>0</v>
      </c>
      <c r="S4363">
        <v>385.5</v>
      </c>
      <c r="T4363">
        <v>-385.5</v>
      </c>
    </row>
    <row r="4364" spans="1:20" x14ac:dyDescent="0.25">
      <c r="A4364" t="s">
        <v>75</v>
      </c>
      <c r="B4364" t="s">
        <v>561</v>
      </c>
      <c r="C4364" t="s">
        <v>19</v>
      </c>
      <c r="D4364" t="s">
        <v>562</v>
      </c>
      <c r="E4364" t="s">
        <v>147</v>
      </c>
      <c r="F4364">
        <v>85255</v>
      </c>
      <c r="G4364" t="s">
        <v>1263</v>
      </c>
      <c r="H4364" t="s">
        <v>80</v>
      </c>
      <c r="I4364" t="s">
        <v>81</v>
      </c>
      <c r="J4364" t="s">
        <v>90</v>
      </c>
      <c r="K4364" t="s">
        <v>42</v>
      </c>
      <c r="L4364" t="s">
        <v>91</v>
      </c>
      <c r="M4364" t="s">
        <v>92</v>
      </c>
      <c r="N4364" s="11" t="s">
        <v>84</v>
      </c>
      <c r="O4364" s="11" t="s">
        <v>2274</v>
      </c>
      <c r="P4364">
        <v>0</v>
      </c>
      <c r="Q4364">
        <v>8</v>
      </c>
      <c r="R4364">
        <v>0</v>
      </c>
      <c r="S4364">
        <v>23.52</v>
      </c>
      <c r="T4364">
        <v>-23.52</v>
      </c>
    </row>
    <row r="4365" spans="1:20" x14ac:dyDescent="0.25">
      <c r="A4365" t="s">
        <v>75</v>
      </c>
      <c r="B4365" t="s">
        <v>1119</v>
      </c>
      <c r="C4365" t="s">
        <v>22</v>
      </c>
      <c r="D4365" t="s">
        <v>414</v>
      </c>
      <c r="E4365" t="s">
        <v>415</v>
      </c>
      <c r="F4365">
        <v>19803</v>
      </c>
      <c r="G4365" t="s">
        <v>1436</v>
      </c>
      <c r="H4365" t="s">
        <v>80</v>
      </c>
      <c r="I4365" t="s">
        <v>164</v>
      </c>
      <c r="J4365" t="s">
        <v>90</v>
      </c>
      <c r="K4365" t="s">
        <v>44</v>
      </c>
      <c r="L4365" t="s">
        <v>144</v>
      </c>
      <c r="M4365" t="s">
        <v>92</v>
      </c>
      <c r="N4365" s="11" t="s">
        <v>84</v>
      </c>
      <c r="O4365" s="11" t="s">
        <v>2274</v>
      </c>
      <c r="P4365">
        <v>0</v>
      </c>
      <c r="Q4365">
        <v>2</v>
      </c>
      <c r="R4365">
        <v>0</v>
      </c>
      <c r="S4365">
        <v>0</v>
      </c>
      <c r="T4365">
        <v>0</v>
      </c>
    </row>
    <row r="4366" spans="1:20" x14ac:dyDescent="0.25">
      <c r="A4366" t="s">
        <v>75</v>
      </c>
      <c r="B4366" t="s">
        <v>451</v>
      </c>
      <c r="C4366" t="s">
        <v>22</v>
      </c>
      <c r="D4366" t="s">
        <v>452</v>
      </c>
      <c r="E4366" t="s">
        <v>137</v>
      </c>
      <c r="F4366">
        <v>20187</v>
      </c>
      <c r="G4366" t="s">
        <v>816</v>
      </c>
      <c r="H4366" t="s">
        <v>80</v>
      </c>
      <c r="I4366" t="s">
        <v>281</v>
      </c>
      <c r="J4366" t="s">
        <v>90</v>
      </c>
      <c r="K4366" t="s">
        <v>42</v>
      </c>
      <c r="L4366" t="s">
        <v>91</v>
      </c>
      <c r="M4366" t="s">
        <v>92</v>
      </c>
      <c r="N4366" s="11" t="s">
        <v>84</v>
      </c>
      <c r="O4366" s="11" t="s">
        <v>2274</v>
      </c>
      <c r="P4366">
        <v>0</v>
      </c>
      <c r="Q4366">
        <v>8</v>
      </c>
      <c r="R4366">
        <v>0</v>
      </c>
      <c r="S4366">
        <v>248</v>
      </c>
      <c r="T4366">
        <v>-248</v>
      </c>
    </row>
    <row r="4367" spans="1:20" x14ac:dyDescent="0.25">
      <c r="A4367" t="s">
        <v>75</v>
      </c>
      <c r="B4367" t="s">
        <v>1056</v>
      </c>
      <c r="C4367" t="s">
        <v>27</v>
      </c>
      <c r="D4367" t="s">
        <v>1057</v>
      </c>
      <c r="E4367" t="s">
        <v>114</v>
      </c>
      <c r="F4367">
        <v>33073</v>
      </c>
      <c r="G4367" t="s">
        <v>388</v>
      </c>
      <c r="H4367" t="s">
        <v>80</v>
      </c>
      <c r="I4367" t="s">
        <v>81</v>
      </c>
      <c r="J4367" t="s">
        <v>90</v>
      </c>
      <c r="K4367" t="s">
        <v>38</v>
      </c>
      <c r="L4367" t="s">
        <v>111</v>
      </c>
      <c r="M4367" t="s">
        <v>92</v>
      </c>
      <c r="N4367" s="11" t="s">
        <v>84</v>
      </c>
      <c r="O4367" s="11" t="s">
        <v>2274</v>
      </c>
      <c r="P4367">
        <v>0</v>
      </c>
      <c r="Q4367">
        <v>2</v>
      </c>
      <c r="R4367">
        <v>0</v>
      </c>
      <c r="S4367">
        <v>298</v>
      </c>
      <c r="T4367">
        <v>-298</v>
      </c>
    </row>
    <row r="4368" spans="1:20" x14ac:dyDescent="0.25">
      <c r="A4368" t="s">
        <v>75</v>
      </c>
      <c r="B4368" t="s">
        <v>301</v>
      </c>
      <c r="C4368" t="s">
        <v>29</v>
      </c>
      <c r="D4368" t="s">
        <v>302</v>
      </c>
      <c r="E4368" t="s">
        <v>87</v>
      </c>
      <c r="F4368">
        <v>45005</v>
      </c>
      <c r="G4368" t="s">
        <v>1796</v>
      </c>
      <c r="H4368" t="s">
        <v>80</v>
      </c>
      <c r="I4368" t="s">
        <v>81</v>
      </c>
      <c r="J4368" t="s">
        <v>90</v>
      </c>
      <c r="K4368" t="s">
        <v>53</v>
      </c>
      <c r="L4368" t="s">
        <v>248</v>
      </c>
      <c r="M4368" t="s">
        <v>92</v>
      </c>
      <c r="N4368" s="11" t="s">
        <v>84</v>
      </c>
      <c r="O4368" s="11" t="s">
        <v>2274</v>
      </c>
      <c r="P4368">
        <v>0</v>
      </c>
      <c r="Q4368">
        <v>10</v>
      </c>
      <c r="R4368">
        <v>0</v>
      </c>
      <c r="S4368">
        <v>45</v>
      </c>
      <c r="T4368">
        <v>-45</v>
      </c>
    </row>
    <row r="4369" spans="1:20" x14ac:dyDescent="0.25">
      <c r="A4369" t="s">
        <v>75</v>
      </c>
      <c r="B4369" t="s">
        <v>638</v>
      </c>
      <c r="C4369" t="s">
        <v>30</v>
      </c>
      <c r="D4369" t="s">
        <v>639</v>
      </c>
      <c r="E4369" t="s">
        <v>640</v>
      </c>
      <c r="F4369">
        <v>60056</v>
      </c>
      <c r="G4369" t="s">
        <v>152</v>
      </c>
      <c r="H4369" t="s">
        <v>80</v>
      </c>
      <c r="I4369" t="s">
        <v>81</v>
      </c>
      <c r="J4369" t="s">
        <v>90</v>
      </c>
      <c r="K4369" t="s">
        <v>38</v>
      </c>
      <c r="L4369" t="s">
        <v>111</v>
      </c>
      <c r="M4369" t="s">
        <v>92</v>
      </c>
      <c r="N4369" s="11" t="s">
        <v>84</v>
      </c>
      <c r="O4369" s="11" t="s">
        <v>2274</v>
      </c>
      <c r="P4369">
        <v>0</v>
      </c>
      <c r="Q4369">
        <v>1</v>
      </c>
      <c r="R4369">
        <v>0</v>
      </c>
      <c r="S4369">
        <v>53.73</v>
      </c>
      <c r="T4369">
        <v>-53.73</v>
      </c>
    </row>
    <row r="4370" spans="1:20" x14ac:dyDescent="0.25">
      <c r="A4370" t="s">
        <v>75</v>
      </c>
      <c r="B4370" t="s">
        <v>258</v>
      </c>
      <c r="C4370" t="s">
        <v>28</v>
      </c>
      <c r="D4370" t="s">
        <v>259</v>
      </c>
      <c r="E4370" t="s">
        <v>95</v>
      </c>
      <c r="F4370">
        <v>80222</v>
      </c>
      <c r="G4370" t="s">
        <v>388</v>
      </c>
      <c r="H4370" t="s">
        <v>80</v>
      </c>
      <c r="I4370" t="s">
        <v>81</v>
      </c>
      <c r="J4370" t="s">
        <v>90</v>
      </c>
      <c r="K4370" t="s">
        <v>38</v>
      </c>
      <c r="L4370" t="s">
        <v>111</v>
      </c>
      <c r="M4370" t="s">
        <v>92</v>
      </c>
      <c r="N4370" s="11" t="s">
        <v>84</v>
      </c>
      <c r="O4370" s="11" t="s">
        <v>2274</v>
      </c>
      <c r="P4370">
        <v>0</v>
      </c>
      <c r="Q4370">
        <v>19</v>
      </c>
      <c r="R4370">
        <v>0</v>
      </c>
      <c r="S4370">
        <v>2753.19</v>
      </c>
      <c r="T4370">
        <v>-2753.19</v>
      </c>
    </row>
    <row r="4371" spans="1:20" x14ac:dyDescent="0.25">
      <c r="A4371" t="s">
        <v>75</v>
      </c>
      <c r="B4371" t="s">
        <v>1330</v>
      </c>
      <c r="C4371" t="s">
        <v>30</v>
      </c>
      <c r="D4371" t="s">
        <v>1331</v>
      </c>
      <c r="E4371" t="s">
        <v>640</v>
      </c>
      <c r="F4371">
        <v>60076</v>
      </c>
      <c r="G4371" t="s">
        <v>746</v>
      </c>
      <c r="H4371" t="s">
        <v>80</v>
      </c>
      <c r="I4371" t="s">
        <v>81</v>
      </c>
      <c r="J4371" t="s">
        <v>82</v>
      </c>
      <c r="K4371" t="s">
        <v>38</v>
      </c>
      <c r="L4371" t="s">
        <v>129</v>
      </c>
      <c r="M4371" t="s">
        <v>83</v>
      </c>
      <c r="N4371" s="11" t="s">
        <v>84</v>
      </c>
      <c r="O4371" s="11" t="s">
        <v>2274</v>
      </c>
      <c r="P4371">
        <v>0</v>
      </c>
      <c r="Q4371">
        <v>0</v>
      </c>
      <c r="R4371">
        <v>-162.30000000000001</v>
      </c>
      <c r="S4371">
        <v>0</v>
      </c>
      <c r="T4371">
        <v>-162.30000000000001</v>
      </c>
    </row>
    <row r="4372" spans="1:20" x14ac:dyDescent="0.25">
      <c r="A4372" t="s">
        <v>75</v>
      </c>
      <c r="B4372" t="s">
        <v>625</v>
      </c>
      <c r="C4372" t="s">
        <v>27</v>
      </c>
      <c r="D4372" t="s">
        <v>626</v>
      </c>
      <c r="E4372" t="s">
        <v>114</v>
      </c>
      <c r="F4372">
        <v>34491</v>
      </c>
      <c r="G4372" t="s">
        <v>1196</v>
      </c>
      <c r="H4372" t="s">
        <v>210</v>
      </c>
      <c r="I4372" t="s">
        <v>81</v>
      </c>
      <c r="J4372" t="s">
        <v>82</v>
      </c>
      <c r="K4372" t="s">
        <v>40</v>
      </c>
      <c r="L4372" t="s">
        <v>211</v>
      </c>
      <c r="M4372" t="s">
        <v>83</v>
      </c>
      <c r="N4372" s="11" t="s">
        <v>84</v>
      </c>
      <c r="O4372" s="11" t="s">
        <v>2274</v>
      </c>
      <c r="P4372">
        <v>-1</v>
      </c>
      <c r="Q4372">
        <v>0</v>
      </c>
      <c r="R4372">
        <v>265</v>
      </c>
      <c r="S4372">
        <v>0</v>
      </c>
      <c r="T4372">
        <v>265</v>
      </c>
    </row>
    <row r="4373" spans="1:20" x14ac:dyDescent="0.25">
      <c r="A4373" t="s">
        <v>75</v>
      </c>
      <c r="B4373" t="s">
        <v>821</v>
      </c>
      <c r="C4373" t="s">
        <v>29</v>
      </c>
      <c r="D4373" t="s">
        <v>822</v>
      </c>
      <c r="E4373" t="s">
        <v>87</v>
      </c>
      <c r="F4373">
        <v>43074</v>
      </c>
      <c r="G4373" t="s">
        <v>392</v>
      </c>
      <c r="H4373" t="s">
        <v>80</v>
      </c>
      <c r="I4373" t="s">
        <v>281</v>
      </c>
      <c r="J4373" t="s">
        <v>82</v>
      </c>
      <c r="K4373" t="s">
        <v>42</v>
      </c>
      <c r="L4373" t="s">
        <v>91</v>
      </c>
      <c r="M4373" t="s">
        <v>83</v>
      </c>
      <c r="N4373" s="11" t="s">
        <v>84</v>
      </c>
      <c r="O4373" s="11" t="s">
        <v>2274</v>
      </c>
      <c r="P4373">
        <v>20</v>
      </c>
      <c r="Q4373">
        <v>0</v>
      </c>
      <c r="R4373">
        <v>165</v>
      </c>
      <c r="S4373">
        <v>0</v>
      </c>
      <c r="T4373">
        <v>165</v>
      </c>
    </row>
    <row r="4374" spans="1:20" x14ac:dyDescent="0.25">
      <c r="A4374" t="s">
        <v>75</v>
      </c>
      <c r="B4374" t="s">
        <v>588</v>
      </c>
      <c r="C4374" t="s">
        <v>21</v>
      </c>
      <c r="D4374" t="s">
        <v>589</v>
      </c>
      <c r="E4374" t="s">
        <v>159</v>
      </c>
      <c r="F4374">
        <v>66227</v>
      </c>
      <c r="G4374" t="s">
        <v>1690</v>
      </c>
      <c r="H4374" t="s">
        <v>80</v>
      </c>
      <c r="I4374" t="s">
        <v>81</v>
      </c>
      <c r="J4374" t="s">
        <v>365</v>
      </c>
      <c r="K4374" t="s">
        <v>47</v>
      </c>
      <c r="L4374" t="s">
        <v>509</v>
      </c>
      <c r="M4374" t="s">
        <v>229</v>
      </c>
      <c r="N4374" s="11" t="s">
        <v>84</v>
      </c>
      <c r="O4374" s="11" t="s">
        <v>2274</v>
      </c>
      <c r="P4374">
        <v>-1</v>
      </c>
      <c r="Q4374">
        <v>0</v>
      </c>
      <c r="R4374">
        <v>12.3</v>
      </c>
      <c r="S4374">
        <v>0</v>
      </c>
      <c r="T4374">
        <v>12.3</v>
      </c>
    </row>
    <row r="4375" spans="1:20" x14ac:dyDescent="0.25">
      <c r="A4375" t="s">
        <v>75</v>
      </c>
      <c r="B4375" t="s">
        <v>1040</v>
      </c>
      <c r="C4375" t="s">
        <v>23</v>
      </c>
      <c r="D4375" t="s">
        <v>1041</v>
      </c>
      <c r="E4375" t="s">
        <v>176</v>
      </c>
      <c r="F4375">
        <v>98275</v>
      </c>
      <c r="G4375" t="s">
        <v>1420</v>
      </c>
      <c r="H4375" t="s">
        <v>80</v>
      </c>
      <c r="I4375" t="s">
        <v>81</v>
      </c>
      <c r="J4375" t="s">
        <v>82</v>
      </c>
      <c r="K4375" t="s">
        <v>52</v>
      </c>
      <c r="L4375" t="s">
        <v>492</v>
      </c>
      <c r="M4375" t="s">
        <v>83</v>
      </c>
      <c r="N4375" s="11" t="s">
        <v>84</v>
      </c>
      <c r="O4375" s="11" t="s">
        <v>2274</v>
      </c>
      <c r="P4375">
        <v>-1</v>
      </c>
      <c r="Q4375">
        <v>0</v>
      </c>
      <c r="R4375">
        <v>15.5</v>
      </c>
      <c r="S4375">
        <v>0</v>
      </c>
      <c r="T4375">
        <v>15.5</v>
      </c>
    </row>
    <row r="4376" spans="1:20" x14ac:dyDescent="0.25">
      <c r="A4376" t="s">
        <v>75</v>
      </c>
      <c r="B4376" t="s">
        <v>2241</v>
      </c>
      <c r="C4376" t="s">
        <v>20</v>
      </c>
      <c r="D4376" t="s">
        <v>2242</v>
      </c>
      <c r="E4376" t="s">
        <v>244</v>
      </c>
      <c r="F4376">
        <v>2356</v>
      </c>
      <c r="G4376" t="s">
        <v>710</v>
      </c>
      <c r="H4376" t="s">
        <v>210</v>
      </c>
      <c r="I4376" t="s">
        <v>81</v>
      </c>
      <c r="J4376" t="s">
        <v>82</v>
      </c>
      <c r="K4376" t="s">
        <v>40</v>
      </c>
      <c r="L4376" t="s">
        <v>211</v>
      </c>
      <c r="M4376" t="s">
        <v>83</v>
      </c>
      <c r="N4376" s="11" t="s">
        <v>84</v>
      </c>
      <c r="O4376" s="11" t="s">
        <v>2274</v>
      </c>
      <c r="P4376">
        <v>15</v>
      </c>
      <c r="Q4376">
        <v>0</v>
      </c>
      <c r="R4376">
        <v>3577.5</v>
      </c>
      <c r="S4376">
        <v>0</v>
      </c>
      <c r="T4376">
        <v>3577.5</v>
      </c>
    </row>
    <row r="4377" spans="1:20" x14ac:dyDescent="0.25">
      <c r="A4377" t="s">
        <v>75</v>
      </c>
      <c r="B4377" t="s">
        <v>1329</v>
      </c>
      <c r="C4377" t="s">
        <v>27</v>
      </c>
      <c r="D4377" t="s">
        <v>240</v>
      </c>
      <c r="E4377" t="s">
        <v>114</v>
      </c>
      <c r="F4377">
        <v>33432</v>
      </c>
      <c r="G4377" t="s">
        <v>309</v>
      </c>
      <c r="H4377" t="s">
        <v>80</v>
      </c>
      <c r="I4377" t="s">
        <v>281</v>
      </c>
      <c r="J4377" t="s">
        <v>90</v>
      </c>
      <c r="K4377" t="s">
        <v>42</v>
      </c>
      <c r="L4377" t="s">
        <v>91</v>
      </c>
      <c r="M4377" t="s">
        <v>92</v>
      </c>
      <c r="N4377" s="11" t="s">
        <v>84</v>
      </c>
      <c r="O4377" s="11" t="s">
        <v>2274</v>
      </c>
      <c r="P4377">
        <v>0</v>
      </c>
      <c r="Q4377">
        <v>46</v>
      </c>
      <c r="R4377">
        <v>0</v>
      </c>
      <c r="S4377">
        <v>515.20000000000005</v>
      </c>
      <c r="T4377">
        <v>-515.20000000000005</v>
      </c>
    </row>
    <row r="4378" spans="1:20" x14ac:dyDescent="0.25">
      <c r="A4378" t="s">
        <v>75</v>
      </c>
      <c r="B4378" t="s">
        <v>541</v>
      </c>
      <c r="C4378" t="s">
        <v>29</v>
      </c>
      <c r="D4378" t="s">
        <v>542</v>
      </c>
      <c r="E4378" t="s">
        <v>142</v>
      </c>
      <c r="F4378">
        <v>48359</v>
      </c>
      <c r="G4378" t="s">
        <v>797</v>
      </c>
      <c r="H4378" t="s">
        <v>80</v>
      </c>
      <c r="I4378" t="s">
        <v>281</v>
      </c>
      <c r="J4378" t="s">
        <v>90</v>
      </c>
      <c r="K4378" t="s">
        <v>42</v>
      </c>
      <c r="L4378" t="s">
        <v>91</v>
      </c>
      <c r="M4378" t="s">
        <v>188</v>
      </c>
      <c r="N4378" s="11" t="s">
        <v>84</v>
      </c>
      <c r="O4378" s="11" t="s">
        <v>2274</v>
      </c>
      <c r="P4378">
        <v>0</v>
      </c>
      <c r="Q4378">
        <v>24</v>
      </c>
      <c r="R4378">
        <v>0</v>
      </c>
      <c r="S4378">
        <v>426</v>
      </c>
      <c r="T4378">
        <v>-426</v>
      </c>
    </row>
    <row r="4379" spans="1:20" x14ac:dyDescent="0.25">
      <c r="A4379" t="s">
        <v>75</v>
      </c>
      <c r="B4379" t="s">
        <v>481</v>
      </c>
      <c r="C4379" t="s">
        <v>25</v>
      </c>
      <c r="D4379" t="s">
        <v>482</v>
      </c>
      <c r="E4379" t="s">
        <v>186</v>
      </c>
      <c r="F4379">
        <v>10528</v>
      </c>
      <c r="G4379" t="s">
        <v>1970</v>
      </c>
      <c r="H4379" t="s">
        <v>80</v>
      </c>
      <c r="I4379" t="s">
        <v>81</v>
      </c>
      <c r="J4379" t="s">
        <v>1070</v>
      </c>
      <c r="K4379" t="s">
        <v>44</v>
      </c>
      <c r="L4379" t="s">
        <v>144</v>
      </c>
      <c r="M4379" t="s">
        <v>83</v>
      </c>
      <c r="N4379" s="11" t="s">
        <v>84</v>
      </c>
      <c r="O4379" s="11" t="s">
        <v>2274</v>
      </c>
      <c r="P4379">
        <v>0</v>
      </c>
      <c r="Q4379">
        <v>1</v>
      </c>
      <c r="R4379">
        <v>0</v>
      </c>
      <c r="S4379">
        <v>29.19</v>
      </c>
      <c r="T4379">
        <v>-29.19</v>
      </c>
    </row>
    <row r="4380" spans="1:20" x14ac:dyDescent="0.25">
      <c r="A4380" t="s">
        <v>75</v>
      </c>
      <c r="B4380" t="s">
        <v>351</v>
      </c>
      <c r="C4380" t="s">
        <v>22</v>
      </c>
      <c r="D4380" t="s">
        <v>190</v>
      </c>
      <c r="E4380" t="s">
        <v>137</v>
      </c>
      <c r="F4380">
        <v>24018</v>
      </c>
      <c r="G4380" t="s">
        <v>264</v>
      </c>
      <c r="H4380" t="s">
        <v>80</v>
      </c>
      <c r="I4380" t="s">
        <v>281</v>
      </c>
      <c r="J4380" t="s">
        <v>90</v>
      </c>
      <c r="K4380" t="s">
        <v>42</v>
      </c>
      <c r="L4380" t="s">
        <v>91</v>
      </c>
      <c r="M4380" t="s">
        <v>92</v>
      </c>
      <c r="N4380" s="11" t="s">
        <v>84</v>
      </c>
      <c r="O4380" s="11" t="s">
        <v>2274</v>
      </c>
      <c r="P4380">
        <v>0</v>
      </c>
      <c r="Q4380">
        <v>16</v>
      </c>
      <c r="R4380">
        <v>0</v>
      </c>
      <c r="S4380">
        <v>166.4</v>
      </c>
      <c r="T4380">
        <v>-166.4</v>
      </c>
    </row>
    <row r="4381" spans="1:20" x14ac:dyDescent="0.25">
      <c r="A4381" t="s">
        <v>75</v>
      </c>
      <c r="B4381" t="s">
        <v>200</v>
      </c>
      <c r="C4381" t="s">
        <v>28</v>
      </c>
      <c r="D4381" t="s">
        <v>201</v>
      </c>
      <c r="E4381" t="s">
        <v>95</v>
      </c>
      <c r="F4381">
        <v>80002</v>
      </c>
      <c r="G4381" t="s">
        <v>88</v>
      </c>
      <c r="H4381" t="s">
        <v>80</v>
      </c>
      <c r="I4381" t="s">
        <v>281</v>
      </c>
      <c r="J4381" t="s">
        <v>90</v>
      </c>
      <c r="K4381" t="s">
        <v>42</v>
      </c>
      <c r="L4381" t="s">
        <v>91</v>
      </c>
      <c r="M4381" t="s">
        <v>92</v>
      </c>
      <c r="N4381" s="11" t="s">
        <v>84</v>
      </c>
      <c r="O4381" s="11" t="s">
        <v>2274</v>
      </c>
      <c r="P4381">
        <v>0</v>
      </c>
      <c r="Q4381">
        <v>23</v>
      </c>
      <c r="R4381">
        <v>0</v>
      </c>
      <c r="S4381">
        <v>32</v>
      </c>
      <c r="T4381">
        <v>-32</v>
      </c>
    </row>
    <row r="4382" spans="1:20" x14ac:dyDescent="0.25">
      <c r="A4382" t="s">
        <v>75</v>
      </c>
      <c r="B4382" t="s">
        <v>614</v>
      </c>
      <c r="C4382" t="s">
        <v>25</v>
      </c>
      <c r="D4382" t="s">
        <v>131</v>
      </c>
      <c r="E4382" t="s">
        <v>114</v>
      </c>
      <c r="F4382">
        <v>33405</v>
      </c>
      <c r="G4382" t="s">
        <v>388</v>
      </c>
      <c r="H4382" t="s">
        <v>80</v>
      </c>
      <c r="I4382" t="s">
        <v>81</v>
      </c>
      <c r="J4382" t="s">
        <v>90</v>
      </c>
      <c r="K4382" t="s">
        <v>38</v>
      </c>
      <c r="L4382" t="s">
        <v>111</v>
      </c>
      <c r="M4382" t="s">
        <v>92</v>
      </c>
      <c r="N4382" s="11" t="s">
        <v>84</v>
      </c>
      <c r="O4382" s="11" t="s">
        <v>2274</v>
      </c>
      <c r="P4382">
        <v>0</v>
      </c>
      <c r="Q4382">
        <v>2</v>
      </c>
      <c r="R4382">
        <v>0</v>
      </c>
      <c r="S4382">
        <v>298</v>
      </c>
      <c r="T4382">
        <v>-298</v>
      </c>
    </row>
    <row r="4383" spans="1:20" x14ac:dyDescent="0.25">
      <c r="A4383" t="s">
        <v>75</v>
      </c>
      <c r="B4383" t="s">
        <v>103</v>
      </c>
      <c r="C4383" t="s">
        <v>26</v>
      </c>
      <c r="D4383" t="s">
        <v>1609</v>
      </c>
      <c r="E4383" t="s">
        <v>180</v>
      </c>
      <c r="F4383">
        <v>30092</v>
      </c>
      <c r="G4383" t="s">
        <v>241</v>
      </c>
      <c r="H4383" t="s">
        <v>80</v>
      </c>
      <c r="I4383" t="s">
        <v>81</v>
      </c>
      <c r="J4383" t="s">
        <v>82</v>
      </c>
      <c r="K4383" t="s">
        <v>36</v>
      </c>
      <c r="L4383" t="s">
        <v>36</v>
      </c>
      <c r="M4383" t="s">
        <v>83</v>
      </c>
      <c r="N4383" s="11" t="s">
        <v>84</v>
      </c>
      <c r="O4383" s="11" t="s">
        <v>2274</v>
      </c>
      <c r="P4383">
        <v>-1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75</v>
      </c>
      <c r="B4384" t="s">
        <v>103</v>
      </c>
      <c r="C4384" t="s">
        <v>26</v>
      </c>
      <c r="D4384" t="s">
        <v>104</v>
      </c>
      <c r="E4384" t="s">
        <v>105</v>
      </c>
      <c r="F4384">
        <v>29420</v>
      </c>
      <c r="G4384" t="s">
        <v>1453</v>
      </c>
      <c r="H4384" t="s">
        <v>80</v>
      </c>
      <c r="I4384" t="s">
        <v>81</v>
      </c>
      <c r="J4384" t="s">
        <v>82</v>
      </c>
      <c r="K4384" t="s">
        <v>44</v>
      </c>
      <c r="L4384" t="s">
        <v>149</v>
      </c>
      <c r="M4384" t="s">
        <v>83</v>
      </c>
      <c r="N4384" s="11" t="s">
        <v>84</v>
      </c>
      <c r="O4384" s="11" t="s">
        <v>2274</v>
      </c>
      <c r="P4384">
        <v>-22</v>
      </c>
      <c r="Q4384">
        <v>0</v>
      </c>
      <c r="R4384">
        <v>212.96</v>
      </c>
      <c r="S4384">
        <v>0</v>
      </c>
      <c r="T4384">
        <v>212.96</v>
      </c>
    </row>
    <row r="4385" spans="1:20" x14ac:dyDescent="0.25">
      <c r="A4385" t="s">
        <v>75</v>
      </c>
      <c r="B4385" t="s">
        <v>1060</v>
      </c>
      <c r="C4385" t="s">
        <v>27</v>
      </c>
      <c r="D4385" t="s">
        <v>999</v>
      </c>
      <c r="E4385" t="s">
        <v>114</v>
      </c>
      <c r="F4385">
        <v>33765</v>
      </c>
      <c r="G4385" t="s">
        <v>470</v>
      </c>
      <c r="H4385" t="s">
        <v>133</v>
      </c>
      <c r="I4385" t="s">
        <v>81</v>
      </c>
      <c r="J4385" t="s">
        <v>82</v>
      </c>
      <c r="K4385" t="s">
        <v>44</v>
      </c>
      <c r="L4385" t="s">
        <v>144</v>
      </c>
      <c r="M4385" t="s">
        <v>83</v>
      </c>
      <c r="N4385" s="11" t="s">
        <v>84</v>
      </c>
      <c r="O4385" s="11" t="s">
        <v>2274</v>
      </c>
      <c r="P4385">
        <v>-13</v>
      </c>
      <c r="Q4385">
        <v>0</v>
      </c>
      <c r="R4385">
        <v>356.2</v>
      </c>
      <c r="S4385">
        <v>0</v>
      </c>
      <c r="T4385">
        <v>356.2</v>
      </c>
    </row>
    <row r="4386" spans="1:20" x14ac:dyDescent="0.25">
      <c r="A4386" t="s">
        <v>75</v>
      </c>
      <c r="B4386" t="s">
        <v>194</v>
      </c>
      <c r="C4386" t="s">
        <v>19</v>
      </c>
      <c r="D4386" t="s">
        <v>195</v>
      </c>
      <c r="E4386" t="s">
        <v>147</v>
      </c>
      <c r="F4386">
        <v>85296</v>
      </c>
      <c r="G4386" t="s">
        <v>1971</v>
      </c>
      <c r="H4386" t="s">
        <v>80</v>
      </c>
      <c r="I4386" t="s">
        <v>81</v>
      </c>
      <c r="J4386" t="s">
        <v>90</v>
      </c>
      <c r="K4386" t="s">
        <v>53</v>
      </c>
      <c r="L4386" t="s">
        <v>165</v>
      </c>
      <c r="M4386" t="s">
        <v>92</v>
      </c>
      <c r="N4386" s="11" t="s">
        <v>84</v>
      </c>
      <c r="O4386" s="11" t="s">
        <v>2274</v>
      </c>
      <c r="P4386">
        <v>0</v>
      </c>
      <c r="Q4386">
        <v>1</v>
      </c>
      <c r="R4386">
        <v>0</v>
      </c>
      <c r="S4386">
        <v>657.05</v>
      </c>
      <c r="T4386">
        <v>-657.05</v>
      </c>
    </row>
    <row r="4387" spans="1:20" x14ac:dyDescent="0.25">
      <c r="A4387" t="s">
        <v>75</v>
      </c>
      <c r="B4387" t="s">
        <v>316</v>
      </c>
      <c r="C4387" t="s">
        <v>27</v>
      </c>
      <c r="D4387" t="s">
        <v>237</v>
      </c>
      <c r="E4387" t="s">
        <v>114</v>
      </c>
      <c r="F4387">
        <v>34240</v>
      </c>
      <c r="G4387" t="s">
        <v>352</v>
      </c>
      <c r="H4387" t="s">
        <v>80</v>
      </c>
      <c r="I4387" t="s">
        <v>81</v>
      </c>
      <c r="J4387" t="s">
        <v>90</v>
      </c>
      <c r="K4387" t="s">
        <v>42</v>
      </c>
      <c r="L4387" t="s">
        <v>91</v>
      </c>
      <c r="M4387" t="s">
        <v>92</v>
      </c>
      <c r="N4387" s="11" t="s">
        <v>84</v>
      </c>
      <c r="O4387" s="11" t="s">
        <v>2274</v>
      </c>
      <c r="P4387">
        <v>0</v>
      </c>
      <c r="Q4387">
        <v>40</v>
      </c>
      <c r="R4387">
        <v>0</v>
      </c>
      <c r="S4387">
        <v>551</v>
      </c>
      <c r="T4387">
        <v>-551</v>
      </c>
    </row>
    <row r="4388" spans="1:20" x14ac:dyDescent="0.25">
      <c r="A4388" t="s">
        <v>75</v>
      </c>
      <c r="B4388" t="s">
        <v>225</v>
      </c>
      <c r="C4388" t="s">
        <v>19</v>
      </c>
      <c r="D4388" t="s">
        <v>226</v>
      </c>
      <c r="E4388" t="s">
        <v>147</v>
      </c>
      <c r="F4388">
        <v>85204</v>
      </c>
      <c r="G4388" t="s">
        <v>205</v>
      </c>
      <c r="H4388" t="s">
        <v>80</v>
      </c>
      <c r="I4388" t="s">
        <v>281</v>
      </c>
      <c r="J4388" t="s">
        <v>90</v>
      </c>
      <c r="K4388" t="s">
        <v>42</v>
      </c>
      <c r="L4388" t="s">
        <v>91</v>
      </c>
      <c r="M4388" t="s">
        <v>92</v>
      </c>
      <c r="N4388" s="11" t="s">
        <v>84</v>
      </c>
      <c r="O4388" s="11" t="s">
        <v>2274</v>
      </c>
      <c r="P4388">
        <v>0</v>
      </c>
      <c r="Q4388">
        <v>2</v>
      </c>
      <c r="R4388">
        <v>0</v>
      </c>
      <c r="S4388">
        <v>12.96</v>
      </c>
      <c r="T4388">
        <v>-12.96</v>
      </c>
    </row>
    <row r="4389" spans="1:20" x14ac:dyDescent="0.25">
      <c r="A4389" t="s">
        <v>75</v>
      </c>
      <c r="B4389" t="s">
        <v>503</v>
      </c>
      <c r="C4389" t="s">
        <v>23</v>
      </c>
      <c r="D4389" t="s">
        <v>504</v>
      </c>
      <c r="E4389" t="s">
        <v>327</v>
      </c>
      <c r="F4389">
        <v>97210</v>
      </c>
      <c r="G4389" t="s">
        <v>1530</v>
      </c>
      <c r="H4389" t="s">
        <v>246</v>
      </c>
      <c r="I4389" t="s">
        <v>81</v>
      </c>
      <c r="J4389" t="s">
        <v>90</v>
      </c>
      <c r="K4389" t="s">
        <v>42</v>
      </c>
      <c r="L4389" t="s">
        <v>91</v>
      </c>
      <c r="M4389" t="s">
        <v>92</v>
      </c>
      <c r="N4389" s="11" t="s">
        <v>84</v>
      </c>
      <c r="O4389" s="11" t="s">
        <v>2274</v>
      </c>
      <c r="P4389">
        <v>0</v>
      </c>
      <c r="Q4389">
        <v>6</v>
      </c>
      <c r="R4389">
        <v>0</v>
      </c>
      <c r="S4389">
        <v>14.1</v>
      </c>
      <c r="T4389">
        <v>-14.1</v>
      </c>
    </row>
    <row r="4390" spans="1:20" x14ac:dyDescent="0.25">
      <c r="A4390" t="s">
        <v>75</v>
      </c>
      <c r="B4390" t="s">
        <v>258</v>
      </c>
      <c r="C4390" t="s">
        <v>28</v>
      </c>
      <c r="D4390" t="s">
        <v>259</v>
      </c>
      <c r="E4390" t="s">
        <v>95</v>
      </c>
      <c r="F4390">
        <v>80222</v>
      </c>
      <c r="G4390" t="s">
        <v>1972</v>
      </c>
      <c r="H4390" t="s">
        <v>80</v>
      </c>
      <c r="I4390" t="s">
        <v>81</v>
      </c>
      <c r="J4390" t="s">
        <v>90</v>
      </c>
      <c r="K4390" t="s">
        <v>53</v>
      </c>
      <c r="L4390" t="s">
        <v>532</v>
      </c>
      <c r="M4390" t="s">
        <v>92</v>
      </c>
      <c r="N4390" s="11" t="s">
        <v>84</v>
      </c>
      <c r="O4390" s="11" t="s">
        <v>2274</v>
      </c>
      <c r="P4390">
        <v>0</v>
      </c>
      <c r="Q4390">
        <v>4</v>
      </c>
      <c r="R4390">
        <v>0</v>
      </c>
      <c r="S4390">
        <v>289.60000000000002</v>
      </c>
      <c r="T4390">
        <v>-289.60000000000002</v>
      </c>
    </row>
    <row r="4391" spans="1:20" x14ac:dyDescent="0.25">
      <c r="A4391" t="s">
        <v>75</v>
      </c>
      <c r="B4391" t="s">
        <v>842</v>
      </c>
      <c r="C4391" t="s">
        <v>30</v>
      </c>
      <c r="D4391" t="s">
        <v>843</v>
      </c>
      <c r="E4391" t="s">
        <v>640</v>
      </c>
      <c r="F4391">
        <v>60612</v>
      </c>
      <c r="G4391" t="s">
        <v>402</v>
      </c>
      <c r="H4391" t="s">
        <v>80</v>
      </c>
      <c r="I4391" t="s">
        <v>81</v>
      </c>
      <c r="J4391" t="s">
        <v>365</v>
      </c>
      <c r="K4391" t="s">
        <v>39</v>
      </c>
      <c r="L4391" t="s">
        <v>39</v>
      </c>
      <c r="M4391" t="s">
        <v>92</v>
      </c>
      <c r="N4391" s="11" t="s">
        <v>84</v>
      </c>
      <c r="O4391" s="11" t="s">
        <v>2274</v>
      </c>
      <c r="P4391">
        <v>-2</v>
      </c>
      <c r="Q4391">
        <v>0</v>
      </c>
      <c r="R4391">
        <v>295</v>
      </c>
      <c r="S4391">
        <v>0</v>
      </c>
      <c r="T4391">
        <v>295</v>
      </c>
    </row>
    <row r="4392" spans="1:20" x14ac:dyDescent="0.25">
      <c r="A4392" t="s">
        <v>75</v>
      </c>
      <c r="B4392" t="s">
        <v>881</v>
      </c>
      <c r="C4392" t="s">
        <v>882</v>
      </c>
      <c r="D4392" t="s">
        <v>883</v>
      </c>
      <c r="E4392" t="s">
        <v>180</v>
      </c>
      <c r="F4392">
        <v>31794</v>
      </c>
      <c r="G4392" t="s">
        <v>604</v>
      </c>
      <c r="H4392" t="s">
        <v>80</v>
      </c>
      <c r="I4392" t="s">
        <v>81</v>
      </c>
      <c r="J4392" t="s">
        <v>90</v>
      </c>
      <c r="K4392" t="s">
        <v>37</v>
      </c>
      <c r="L4392" t="s">
        <v>605</v>
      </c>
      <c r="M4392" t="s">
        <v>92</v>
      </c>
      <c r="N4392" s="11" t="s">
        <v>84</v>
      </c>
      <c r="O4392" s="11" t="s">
        <v>2274</v>
      </c>
      <c r="P4392">
        <v>-500</v>
      </c>
      <c r="Q4392">
        <v>0</v>
      </c>
      <c r="R4392">
        <v>4200</v>
      </c>
      <c r="S4392">
        <v>0</v>
      </c>
      <c r="T4392">
        <v>4200</v>
      </c>
    </row>
    <row r="4393" spans="1:20" x14ac:dyDescent="0.25">
      <c r="A4393" t="s">
        <v>75</v>
      </c>
      <c r="B4393" t="s">
        <v>1528</v>
      </c>
      <c r="C4393" t="s">
        <v>27</v>
      </c>
      <c r="D4393" t="s">
        <v>495</v>
      </c>
      <c r="E4393" t="s">
        <v>114</v>
      </c>
      <c r="F4393">
        <v>33607</v>
      </c>
      <c r="G4393" t="s">
        <v>1973</v>
      </c>
      <c r="H4393" t="s">
        <v>80</v>
      </c>
      <c r="I4393" t="s">
        <v>81</v>
      </c>
      <c r="J4393" t="s">
        <v>82</v>
      </c>
      <c r="K4393" t="s">
        <v>53</v>
      </c>
      <c r="L4393" t="s">
        <v>193</v>
      </c>
      <c r="M4393" t="s">
        <v>83</v>
      </c>
      <c r="N4393" s="11" t="s">
        <v>84</v>
      </c>
      <c r="O4393" s="11" t="s">
        <v>2274</v>
      </c>
      <c r="P4393">
        <v>-1</v>
      </c>
      <c r="Q4393">
        <v>0</v>
      </c>
      <c r="R4393">
        <v>807.05</v>
      </c>
      <c r="S4393">
        <v>0</v>
      </c>
      <c r="T4393">
        <v>807.05</v>
      </c>
    </row>
    <row r="4394" spans="1:20" x14ac:dyDescent="0.25">
      <c r="A4394" t="s">
        <v>75</v>
      </c>
      <c r="B4394" t="s">
        <v>1652</v>
      </c>
      <c r="C4394" t="s">
        <v>19</v>
      </c>
      <c r="D4394" t="s">
        <v>617</v>
      </c>
      <c r="E4394" t="s">
        <v>118</v>
      </c>
      <c r="F4394">
        <v>90245</v>
      </c>
      <c r="G4394" t="s">
        <v>569</v>
      </c>
      <c r="H4394" t="s">
        <v>80</v>
      </c>
      <c r="I4394" t="s">
        <v>81</v>
      </c>
      <c r="J4394" t="s">
        <v>90</v>
      </c>
      <c r="K4394" t="s">
        <v>38</v>
      </c>
      <c r="L4394" t="s">
        <v>111</v>
      </c>
      <c r="M4394" t="s">
        <v>92</v>
      </c>
      <c r="N4394" s="11" t="s">
        <v>84</v>
      </c>
      <c r="O4394" s="11" t="s">
        <v>2274</v>
      </c>
      <c r="P4394">
        <v>0</v>
      </c>
      <c r="Q4394">
        <v>2</v>
      </c>
      <c r="R4394">
        <v>0</v>
      </c>
      <c r="S4394">
        <v>50.67</v>
      </c>
      <c r="T4394">
        <v>-50.67</v>
      </c>
    </row>
    <row r="4395" spans="1:20" x14ac:dyDescent="0.25">
      <c r="A4395" t="s">
        <v>75</v>
      </c>
      <c r="B4395" t="s">
        <v>194</v>
      </c>
      <c r="C4395" t="s">
        <v>19</v>
      </c>
      <c r="D4395" t="s">
        <v>195</v>
      </c>
      <c r="E4395" t="s">
        <v>147</v>
      </c>
      <c r="F4395">
        <v>85296</v>
      </c>
      <c r="G4395" t="s">
        <v>1454</v>
      </c>
      <c r="H4395" t="s">
        <v>80</v>
      </c>
      <c r="I4395" t="s">
        <v>81</v>
      </c>
      <c r="J4395" t="s">
        <v>90</v>
      </c>
      <c r="K4395" t="s">
        <v>38</v>
      </c>
      <c r="L4395" t="s">
        <v>111</v>
      </c>
      <c r="M4395" t="s">
        <v>92</v>
      </c>
      <c r="N4395" s="11" t="s">
        <v>84</v>
      </c>
      <c r="O4395" s="11" t="s">
        <v>2274</v>
      </c>
      <c r="P4395">
        <v>0</v>
      </c>
      <c r="Q4395">
        <v>7</v>
      </c>
      <c r="R4395">
        <v>0</v>
      </c>
      <c r="S4395">
        <v>1223.5999999999999</v>
      </c>
      <c r="T4395">
        <v>-1223.5999999999999</v>
      </c>
    </row>
    <row r="4396" spans="1:20" x14ac:dyDescent="0.25">
      <c r="A4396" t="s">
        <v>75</v>
      </c>
      <c r="B4396" t="s">
        <v>612</v>
      </c>
      <c r="C4396" t="s">
        <v>29</v>
      </c>
      <c r="D4396" t="s">
        <v>613</v>
      </c>
      <c r="E4396" t="s">
        <v>142</v>
      </c>
      <c r="F4396">
        <v>48084</v>
      </c>
      <c r="G4396" t="s">
        <v>1395</v>
      </c>
      <c r="H4396" t="s">
        <v>80</v>
      </c>
      <c r="I4396" t="s">
        <v>81</v>
      </c>
      <c r="J4396" t="s">
        <v>90</v>
      </c>
      <c r="K4396" t="s">
        <v>53</v>
      </c>
      <c r="L4396" t="s">
        <v>165</v>
      </c>
      <c r="M4396" t="s">
        <v>92</v>
      </c>
      <c r="N4396" s="11" t="s">
        <v>84</v>
      </c>
      <c r="O4396" s="11" t="s">
        <v>2274</v>
      </c>
      <c r="P4396">
        <v>0</v>
      </c>
      <c r="Q4396">
        <v>11</v>
      </c>
      <c r="R4396">
        <v>0</v>
      </c>
      <c r="S4396">
        <v>1088.5</v>
      </c>
      <c r="T4396">
        <v>-1088.5</v>
      </c>
    </row>
    <row r="4397" spans="1:20" x14ac:dyDescent="0.25">
      <c r="A4397" t="s">
        <v>75</v>
      </c>
      <c r="B4397" t="s">
        <v>416</v>
      </c>
      <c r="C4397" t="s">
        <v>29</v>
      </c>
      <c r="D4397" t="s">
        <v>417</v>
      </c>
      <c r="E4397" t="s">
        <v>142</v>
      </c>
      <c r="F4397">
        <v>48071</v>
      </c>
      <c r="G4397" t="s">
        <v>106</v>
      </c>
      <c r="H4397" t="s">
        <v>80</v>
      </c>
      <c r="I4397" t="s">
        <v>164</v>
      </c>
      <c r="J4397" t="s">
        <v>90</v>
      </c>
      <c r="K4397" t="s">
        <v>42</v>
      </c>
      <c r="L4397" t="s">
        <v>91</v>
      </c>
      <c r="M4397" t="s">
        <v>92</v>
      </c>
      <c r="N4397" s="11" t="s">
        <v>84</v>
      </c>
      <c r="O4397" s="11" t="s">
        <v>2274</v>
      </c>
      <c r="P4397">
        <v>0</v>
      </c>
      <c r="Q4397">
        <v>35</v>
      </c>
      <c r="R4397">
        <v>0</v>
      </c>
      <c r="S4397">
        <v>645.41999999999996</v>
      </c>
      <c r="T4397">
        <v>-645.41999999999996</v>
      </c>
    </row>
    <row r="4398" spans="1:20" x14ac:dyDescent="0.25">
      <c r="A4398" t="s">
        <v>75</v>
      </c>
      <c r="B4398" t="s">
        <v>1566</v>
      </c>
      <c r="C4398" t="s">
        <v>26</v>
      </c>
      <c r="D4398" t="s">
        <v>108</v>
      </c>
      <c r="E4398" t="s">
        <v>109</v>
      </c>
      <c r="F4398">
        <v>28226</v>
      </c>
      <c r="G4398" t="s">
        <v>493</v>
      </c>
      <c r="H4398" t="s">
        <v>80</v>
      </c>
      <c r="I4398" t="s">
        <v>81</v>
      </c>
      <c r="J4398" t="s">
        <v>82</v>
      </c>
      <c r="K4398" t="s">
        <v>39</v>
      </c>
      <c r="L4398" t="s">
        <v>39</v>
      </c>
      <c r="M4398" t="s">
        <v>92</v>
      </c>
      <c r="N4398" s="11" t="s">
        <v>84</v>
      </c>
      <c r="O4398" s="11" t="s">
        <v>2274</v>
      </c>
      <c r="P4398">
        <v>-1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75</v>
      </c>
      <c r="B4399" t="s">
        <v>103</v>
      </c>
      <c r="C4399" t="s">
        <v>27</v>
      </c>
      <c r="D4399" t="s">
        <v>253</v>
      </c>
      <c r="E4399" t="s">
        <v>114</v>
      </c>
      <c r="F4399">
        <v>33773</v>
      </c>
      <c r="G4399" t="s">
        <v>514</v>
      </c>
      <c r="H4399" t="s">
        <v>80</v>
      </c>
      <c r="I4399" t="s">
        <v>81</v>
      </c>
      <c r="J4399" t="s">
        <v>82</v>
      </c>
      <c r="K4399" t="s">
        <v>38</v>
      </c>
      <c r="L4399" t="s">
        <v>111</v>
      </c>
      <c r="M4399" t="s">
        <v>83</v>
      </c>
      <c r="N4399" s="11" t="s">
        <v>84</v>
      </c>
      <c r="O4399" s="11" t="s">
        <v>2274</v>
      </c>
      <c r="P4399">
        <v>-6</v>
      </c>
      <c r="Q4399">
        <v>0</v>
      </c>
      <c r="R4399">
        <v>818.01</v>
      </c>
      <c r="S4399">
        <v>0</v>
      </c>
      <c r="T4399">
        <v>818.01</v>
      </c>
    </row>
    <row r="4400" spans="1:20" x14ac:dyDescent="0.25">
      <c r="A4400" t="s">
        <v>75</v>
      </c>
      <c r="B4400" t="s">
        <v>212</v>
      </c>
      <c r="C4400" t="s">
        <v>25</v>
      </c>
      <c r="D4400" t="s">
        <v>213</v>
      </c>
      <c r="E4400" t="s">
        <v>186</v>
      </c>
      <c r="F4400">
        <v>11803</v>
      </c>
      <c r="G4400" t="s">
        <v>1488</v>
      </c>
      <c r="H4400" t="s">
        <v>80</v>
      </c>
      <c r="I4400" t="s">
        <v>81</v>
      </c>
      <c r="J4400" t="s">
        <v>82</v>
      </c>
      <c r="K4400" t="s">
        <v>38</v>
      </c>
      <c r="L4400" t="s">
        <v>129</v>
      </c>
      <c r="M4400" t="s">
        <v>83</v>
      </c>
      <c r="N4400" s="11" t="s">
        <v>84</v>
      </c>
      <c r="O4400" s="11" t="s">
        <v>2274</v>
      </c>
      <c r="P4400">
        <v>-1</v>
      </c>
      <c r="Q4400">
        <v>0</v>
      </c>
      <c r="R4400">
        <v>13.5</v>
      </c>
      <c r="S4400">
        <v>0</v>
      </c>
      <c r="T4400">
        <v>13.5</v>
      </c>
    </row>
    <row r="4401" spans="1:20" x14ac:dyDescent="0.25">
      <c r="A4401" t="s">
        <v>75</v>
      </c>
      <c r="B4401" t="s">
        <v>171</v>
      </c>
      <c r="C4401" t="s">
        <v>23</v>
      </c>
      <c r="D4401" t="s">
        <v>513</v>
      </c>
      <c r="E4401" t="s">
        <v>176</v>
      </c>
      <c r="F4401">
        <v>98005</v>
      </c>
      <c r="G4401" t="s">
        <v>398</v>
      </c>
      <c r="H4401" t="s">
        <v>80</v>
      </c>
      <c r="I4401" t="s">
        <v>81</v>
      </c>
      <c r="J4401" t="s">
        <v>82</v>
      </c>
      <c r="K4401" t="s">
        <v>38</v>
      </c>
      <c r="L4401" t="s">
        <v>111</v>
      </c>
      <c r="M4401" t="s">
        <v>83</v>
      </c>
      <c r="N4401" s="11" t="s">
        <v>84</v>
      </c>
      <c r="O4401" s="11" t="s">
        <v>2274</v>
      </c>
      <c r="P4401">
        <v>-15</v>
      </c>
      <c r="Q4401">
        <v>0</v>
      </c>
      <c r="R4401">
        <v>1151.25</v>
      </c>
      <c r="S4401">
        <v>0</v>
      </c>
      <c r="T4401">
        <v>1151.25</v>
      </c>
    </row>
    <row r="4402" spans="1:20" x14ac:dyDescent="0.25">
      <c r="A4402" t="s">
        <v>75</v>
      </c>
      <c r="B4402" t="s">
        <v>120</v>
      </c>
      <c r="C4402" t="s">
        <v>22</v>
      </c>
      <c r="D4402" t="s">
        <v>121</v>
      </c>
      <c r="E4402" t="s">
        <v>122</v>
      </c>
      <c r="F4402">
        <v>20910</v>
      </c>
      <c r="G4402" t="s">
        <v>202</v>
      </c>
      <c r="H4402" t="s">
        <v>80</v>
      </c>
      <c r="I4402" t="s">
        <v>81</v>
      </c>
      <c r="J4402" t="s">
        <v>90</v>
      </c>
      <c r="K4402" t="s">
        <v>42</v>
      </c>
      <c r="L4402" t="s">
        <v>91</v>
      </c>
      <c r="M4402" t="s">
        <v>188</v>
      </c>
      <c r="N4402" s="11" t="s">
        <v>84</v>
      </c>
      <c r="O4402" s="11" t="s">
        <v>2274</v>
      </c>
      <c r="P4402">
        <v>0</v>
      </c>
      <c r="Q4402">
        <v>89</v>
      </c>
      <c r="R4402">
        <v>0</v>
      </c>
      <c r="S4402">
        <v>661.78</v>
      </c>
      <c r="T4402">
        <v>-661.78</v>
      </c>
    </row>
    <row r="4403" spans="1:20" x14ac:dyDescent="0.25">
      <c r="A4403" t="s">
        <v>75</v>
      </c>
      <c r="B4403" t="s">
        <v>150</v>
      </c>
      <c r="C4403" t="s">
        <v>29</v>
      </c>
      <c r="D4403" t="s">
        <v>151</v>
      </c>
      <c r="E4403" t="s">
        <v>87</v>
      </c>
      <c r="F4403">
        <v>44060</v>
      </c>
      <c r="G4403" t="s">
        <v>296</v>
      </c>
      <c r="H4403" t="s">
        <v>80</v>
      </c>
      <c r="I4403" t="s">
        <v>81</v>
      </c>
      <c r="J4403" t="s">
        <v>90</v>
      </c>
      <c r="K4403" t="s">
        <v>53</v>
      </c>
      <c r="L4403" t="s">
        <v>165</v>
      </c>
      <c r="M4403" t="s">
        <v>92</v>
      </c>
      <c r="N4403" s="11" t="s">
        <v>84</v>
      </c>
      <c r="O4403" s="11" t="s">
        <v>2274</v>
      </c>
      <c r="P4403">
        <v>0</v>
      </c>
      <c r="Q4403">
        <v>1</v>
      </c>
      <c r="R4403">
        <v>0</v>
      </c>
      <c r="S4403">
        <v>78.790000000000006</v>
      </c>
      <c r="T4403">
        <v>-78.790000000000006</v>
      </c>
    </row>
    <row r="4404" spans="1:20" x14ac:dyDescent="0.25">
      <c r="A4404" t="s">
        <v>75</v>
      </c>
      <c r="B4404" t="s">
        <v>1248</v>
      </c>
      <c r="C4404" t="s">
        <v>20</v>
      </c>
      <c r="D4404" t="s">
        <v>126</v>
      </c>
      <c r="E4404" t="s">
        <v>186</v>
      </c>
      <c r="F4404">
        <v>13204</v>
      </c>
      <c r="G4404" t="s">
        <v>266</v>
      </c>
      <c r="H4404" t="s">
        <v>80</v>
      </c>
      <c r="I4404" t="s">
        <v>81</v>
      </c>
      <c r="J4404" t="s">
        <v>90</v>
      </c>
      <c r="K4404" t="s">
        <v>53</v>
      </c>
      <c r="L4404" t="s">
        <v>165</v>
      </c>
      <c r="M4404" t="s">
        <v>92</v>
      </c>
      <c r="N4404" s="11" t="s">
        <v>84</v>
      </c>
      <c r="O4404" s="11" t="s">
        <v>2274</v>
      </c>
      <c r="P4404">
        <v>0</v>
      </c>
      <c r="Q4404">
        <v>2</v>
      </c>
      <c r="R4404">
        <v>0</v>
      </c>
      <c r="S4404">
        <v>215.5</v>
      </c>
      <c r="T4404">
        <v>-215.5</v>
      </c>
    </row>
    <row r="4405" spans="1:20" x14ac:dyDescent="0.25">
      <c r="A4405" t="s">
        <v>75</v>
      </c>
      <c r="B4405" t="s">
        <v>897</v>
      </c>
      <c r="C4405" t="s">
        <v>19</v>
      </c>
      <c r="D4405" t="s">
        <v>619</v>
      </c>
      <c r="E4405" t="s">
        <v>118</v>
      </c>
      <c r="F4405">
        <v>92626</v>
      </c>
      <c r="G4405" t="s">
        <v>450</v>
      </c>
      <c r="H4405" t="s">
        <v>80</v>
      </c>
      <c r="I4405" t="s">
        <v>81</v>
      </c>
      <c r="J4405" t="s">
        <v>90</v>
      </c>
      <c r="K4405" t="s">
        <v>51</v>
      </c>
      <c r="L4405" t="s">
        <v>250</v>
      </c>
      <c r="M4405" t="s">
        <v>92</v>
      </c>
      <c r="N4405" s="11" t="s">
        <v>84</v>
      </c>
      <c r="O4405" s="11" t="s">
        <v>2274</v>
      </c>
      <c r="P4405">
        <v>0</v>
      </c>
      <c r="Q4405">
        <v>5</v>
      </c>
      <c r="R4405">
        <v>0</v>
      </c>
      <c r="S4405">
        <v>77.5</v>
      </c>
      <c r="T4405">
        <v>-77.5</v>
      </c>
    </row>
    <row r="4406" spans="1:20" x14ac:dyDescent="0.25">
      <c r="A4406" t="s">
        <v>75</v>
      </c>
      <c r="B4406" t="s">
        <v>2139</v>
      </c>
      <c r="C4406" t="s">
        <v>28</v>
      </c>
      <c r="D4406" t="s">
        <v>1012</v>
      </c>
      <c r="E4406" t="s">
        <v>295</v>
      </c>
      <c r="F4406">
        <v>84098</v>
      </c>
      <c r="G4406" t="s">
        <v>569</v>
      </c>
      <c r="H4406" t="s">
        <v>80</v>
      </c>
      <c r="I4406" t="s">
        <v>81</v>
      </c>
      <c r="J4406" t="s">
        <v>90</v>
      </c>
      <c r="K4406" t="s">
        <v>38</v>
      </c>
      <c r="L4406" t="s">
        <v>111</v>
      </c>
      <c r="M4406" t="s">
        <v>92</v>
      </c>
      <c r="N4406" s="11" t="s">
        <v>84</v>
      </c>
      <c r="O4406" s="11" t="s">
        <v>2274</v>
      </c>
      <c r="P4406">
        <v>0</v>
      </c>
      <c r="Q4406">
        <v>4</v>
      </c>
      <c r="R4406">
        <v>0</v>
      </c>
      <c r="S4406">
        <v>202.6</v>
      </c>
      <c r="T4406">
        <v>-202.6</v>
      </c>
    </row>
    <row r="4407" spans="1:20" x14ac:dyDescent="0.25">
      <c r="A4407" t="s">
        <v>75</v>
      </c>
      <c r="B4407" t="s">
        <v>1236</v>
      </c>
      <c r="C4407" t="s">
        <v>27</v>
      </c>
      <c r="D4407" t="s">
        <v>1237</v>
      </c>
      <c r="E4407" t="s">
        <v>1203</v>
      </c>
      <c r="F4407">
        <v>927</v>
      </c>
      <c r="G4407" t="s">
        <v>761</v>
      </c>
      <c r="H4407" t="s">
        <v>80</v>
      </c>
      <c r="I4407" t="s">
        <v>164</v>
      </c>
      <c r="J4407" t="s">
        <v>90</v>
      </c>
      <c r="K4407" t="s">
        <v>38</v>
      </c>
      <c r="L4407" t="s">
        <v>129</v>
      </c>
      <c r="M4407" t="s">
        <v>92</v>
      </c>
      <c r="N4407" s="11" t="s">
        <v>84</v>
      </c>
      <c r="O4407" s="11" t="s">
        <v>2274</v>
      </c>
      <c r="P4407">
        <v>0</v>
      </c>
      <c r="Q4407">
        <v>1</v>
      </c>
      <c r="R4407">
        <v>0</v>
      </c>
      <c r="S4407">
        <v>47.1</v>
      </c>
      <c r="T4407">
        <v>-47.1</v>
      </c>
    </row>
    <row r="4408" spans="1:20" x14ac:dyDescent="0.25">
      <c r="A4408" t="s">
        <v>75</v>
      </c>
      <c r="B4408" t="s">
        <v>410</v>
      </c>
      <c r="C4408" t="s">
        <v>18</v>
      </c>
      <c r="D4408" t="s">
        <v>411</v>
      </c>
      <c r="E4408" t="s">
        <v>191</v>
      </c>
      <c r="F4408">
        <v>75234</v>
      </c>
      <c r="G4408" t="s">
        <v>1844</v>
      </c>
      <c r="H4408" t="s">
        <v>80</v>
      </c>
      <c r="I4408" t="s">
        <v>281</v>
      </c>
      <c r="J4408" t="s">
        <v>82</v>
      </c>
      <c r="K4408" t="s">
        <v>44</v>
      </c>
      <c r="L4408" t="s">
        <v>144</v>
      </c>
      <c r="M4408" t="s">
        <v>83</v>
      </c>
      <c r="N4408" s="11" t="s">
        <v>84</v>
      </c>
      <c r="O4408" s="11" t="s">
        <v>2274</v>
      </c>
      <c r="P4408">
        <v>-1</v>
      </c>
      <c r="Q4408">
        <v>0</v>
      </c>
      <c r="R4408">
        <v>15.25</v>
      </c>
      <c r="S4408">
        <v>0</v>
      </c>
      <c r="T4408">
        <v>15.25</v>
      </c>
    </row>
    <row r="4409" spans="1:20" x14ac:dyDescent="0.25">
      <c r="A4409" t="s">
        <v>75</v>
      </c>
      <c r="B4409" t="s">
        <v>1284</v>
      </c>
      <c r="C4409" t="s">
        <v>27</v>
      </c>
      <c r="D4409" t="s">
        <v>237</v>
      </c>
      <c r="E4409" t="s">
        <v>114</v>
      </c>
      <c r="F4409">
        <v>34243</v>
      </c>
      <c r="G4409" t="s">
        <v>1081</v>
      </c>
      <c r="H4409" t="s">
        <v>80</v>
      </c>
      <c r="I4409" t="s">
        <v>81</v>
      </c>
      <c r="J4409" t="s">
        <v>82</v>
      </c>
      <c r="K4409" t="s">
        <v>53</v>
      </c>
      <c r="L4409" t="s">
        <v>193</v>
      </c>
      <c r="M4409" t="s">
        <v>83</v>
      </c>
      <c r="N4409" s="11" t="s">
        <v>84</v>
      </c>
      <c r="O4409" s="11" t="s">
        <v>2274</v>
      </c>
      <c r="P4409">
        <v>-2</v>
      </c>
      <c r="Q4409">
        <v>0</v>
      </c>
      <c r="R4409">
        <v>173.6</v>
      </c>
      <c r="S4409">
        <v>0</v>
      </c>
      <c r="T4409">
        <v>173.6</v>
      </c>
    </row>
    <row r="4410" spans="1:20" x14ac:dyDescent="0.25">
      <c r="A4410" t="s">
        <v>75</v>
      </c>
      <c r="B4410" t="s">
        <v>372</v>
      </c>
      <c r="C4410" t="s">
        <v>19</v>
      </c>
      <c r="D4410" t="s">
        <v>172</v>
      </c>
      <c r="E4410" t="s">
        <v>147</v>
      </c>
      <c r="F4410">
        <v>85255</v>
      </c>
      <c r="G4410" t="s">
        <v>1093</v>
      </c>
      <c r="H4410" t="s">
        <v>80</v>
      </c>
      <c r="I4410" t="s">
        <v>81</v>
      </c>
      <c r="J4410" t="s">
        <v>82</v>
      </c>
      <c r="K4410" t="s">
        <v>38</v>
      </c>
      <c r="L4410" t="s">
        <v>129</v>
      </c>
      <c r="M4410" t="s">
        <v>83</v>
      </c>
      <c r="N4410" s="11" t="s">
        <v>84</v>
      </c>
      <c r="O4410" s="11" t="s">
        <v>2274</v>
      </c>
      <c r="P4410">
        <v>6</v>
      </c>
      <c r="Q4410">
        <v>0</v>
      </c>
      <c r="R4410">
        <v>360</v>
      </c>
      <c r="S4410">
        <v>0</v>
      </c>
      <c r="T4410">
        <v>360</v>
      </c>
    </row>
    <row r="4411" spans="1:20" x14ac:dyDescent="0.25">
      <c r="A4411" t="s">
        <v>75</v>
      </c>
      <c r="B4411" t="s">
        <v>269</v>
      </c>
      <c r="C4411" t="s">
        <v>27</v>
      </c>
      <c r="D4411" t="s">
        <v>270</v>
      </c>
      <c r="E4411" t="s">
        <v>114</v>
      </c>
      <c r="F4411">
        <v>33813</v>
      </c>
      <c r="G4411" t="s">
        <v>110</v>
      </c>
      <c r="H4411" t="s">
        <v>80</v>
      </c>
      <c r="I4411" t="s">
        <v>81</v>
      </c>
      <c r="J4411" t="s">
        <v>90</v>
      </c>
      <c r="K4411" t="s">
        <v>38</v>
      </c>
      <c r="L4411" t="s">
        <v>111</v>
      </c>
      <c r="M4411" t="s">
        <v>92</v>
      </c>
      <c r="N4411" s="11" t="s">
        <v>84</v>
      </c>
      <c r="O4411" s="11" t="s">
        <v>2274</v>
      </c>
      <c r="P4411">
        <v>0</v>
      </c>
      <c r="Q4411">
        <v>10</v>
      </c>
      <c r="R4411">
        <v>0</v>
      </c>
      <c r="S4411">
        <v>1140.7</v>
      </c>
      <c r="T4411">
        <v>-1140.7</v>
      </c>
    </row>
    <row r="4412" spans="1:20" x14ac:dyDescent="0.25">
      <c r="A4412" t="s">
        <v>75</v>
      </c>
      <c r="B4412" t="s">
        <v>500</v>
      </c>
      <c r="C4412" t="s">
        <v>23</v>
      </c>
      <c r="D4412" t="s">
        <v>501</v>
      </c>
      <c r="E4412" t="s">
        <v>176</v>
      </c>
      <c r="F4412">
        <v>98034</v>
      </c>
      <c r="G4412" t="s">
        <v>349</v>
      </c>
      <c r="H4412" t="s">
        <v>80</v>
      </c>
      <c r="I4412" t="s">
        <v>81</v>
      </c>
      <c r="J4412" t="s">
        <v>90</v>
      </c>
      <c r="K4412" t="s">
        <v>36</v>
      </c>
      <c r="L4412" t="s">
        <v>36</v>
      </c>
      <c r="M4412" t="s">
        <v>92</v>
      </c>
      <c r="N4412" s="11" t="s">
        <v>84</v>
      </c>
      <c r="O4412" s="11" t="s">
        <v>2274</v>
      </c>
      <c r="P4412">
        <v>0</v>
      </c>
      <c r="Q4412">
        <v>1</v>
      </c>
      <c r="R4412">
        <v>0</v>
      </c>
      <c r="S4412">
        <v>355.5</v>
      </c>
      <c r="T4412">
        <v>-355.5</v>
      </c>
    </row>
    <row r="4413" spans="1:20" x14ac:dyDescent="0.25">
      <c r="A4413" t="s">
        <v>75</v>
      </c>
      <c r="B4413" t="s">
        <v>161</v>
      </c>
      <c r="C4413" t="s">
        <v>22</v>
      </c>
      <c r="D4413" t="s">
        <v>162</v>
      </c>
      <c r="E4413" t="s">
        <v>122</v>
      </c>
      <c r="F4413">
        <v>20814</v>
      </c>
      <c r="G4413" t="s">
        <v>254</v>
      </c>
      <c r="H4413" t="s">
        <v>80</v>
      </c>
      <c r="I4413" t="s">
        <v>81</v>
      </c>
      <c r="J4413" t="s">
        <v>82</v>
      </c>
      <c r="K4413" t="s">
        <v>42</v>
      </c>
      <c r="L4413" t="s">
        <v>91</v>
      </c>
      <c r="M4413" t="s">
        <v>83</v>
      </c>
      <c r="N4413" s="11" t="s">
        <v>84</v>
      </c>
      <c r="O4413" s="11" t="s">
        <v>2274</v>
      </c>
      <c r="P4413">
        <v>1</v>
      </c>
      <c r="Q4413">
        <v>0</v>
      </c>
      <c r="R4413">
        <v>65.95</v>
      </c>
      <c r="S4413">
        <v>0</v>
      </c>
      <c r="T4413">
        <v>65.95</v>
      </c>
    </row>
    <row r="4414" spans="1:20" x14ac:dyDescent="0.25">
      <c r="A4414" t="s">
        <v>75</v>
      </c>
      <c r="B4414" t="s">
        <v>730</v>
      </c>
      <c r="C4414" t="s">
        <v>23</v>
      </c>
      <c r="D4414" t="s">
        <v>731</v>
      </c>
      <c r="E4414" t="s">
        <v>176</v>
      </c>
      <c r="F4414">
        <v>98134</v>
      </c>
      <c r="G4414" t="s">
        <v>1034</v>
      </c>
      <c r="H4414" t="s">
        <v>80</v>
      </c>
      <c r="I4414" t="s">
        <v>81</v>
      </c>
      <c r="J4414" t="s">
        <v>82</v>
      </c>
      <c r="K4414" t="s">
        <v>53</v>
      </c>
      <c r="L4414" t="s">
        <v>248</v>
      </c>
      <c r="M4414" t="s">
        <v>83</v>
      </c>
      <c r="N4414" s="11" t="s">
        <v>84</v>
      </c>
      <c r="O4414" s="11" t="s">
        <v>2274</v>
      </c>
      <c r="P4414">
        <v>-44</v>
      </c>
      <c r="Q4414">
        <v>0</v>
      </c>
      <c r="R4414">
        <v>198</v>
      </c>
      <c r="S4414">
        <v>0</v>
      </c>
      <c r="T4414">
        <v>198</v>
      </c>
    </row>
    <row r="4415" spans="1:20" x14ac:dyDescent="0.25">
      <c r="A4415" t="s">
        <v>75</v>
      </c>
      <c r="B4415" t="s">
        <v>578</v>
      </c>
      <c r="C4415" t="s">
        <v>20</v>
      </c>
      <c r="D4415" t="s">
        <v>579</v>
      </c>
      <c r="E4415" t="s">
        <v>244</v>
      </c>
      <c r="F4415">
        <v>2568</v>
      </c>
      <c r="G4415" t="s">
        <v>338</v>
      </c>
      <c r="H4415" t="s">
        <v>80</v>
      </c>
      <c r="I4415" t="s">
        <v>81</v>
      </c>
      <c r="J4415" t="s">
        <v>90</v>
      </c>
      <c r="K4415" t="s">
        <v>38</v>
      </c>
      <c r="L4415" t="s">
        <v>111</v>
      </c>
      <c r="M4415" t="s">
        <v>92</v>
      </c>
      <c r="N4415" s="11" t="s">
        <v>84</v>
      </c>
      <c r="O4415" s="11" t="s">
        <v>2274</v>
      </c>
      <c r="P4415">
        <v>0</v>
      </c>
      <c r="Q4415">
        <v>3</v>
      </c>
      <c r="R4415">
        <v>0</v>
      </c>
      <c r="S4415">
        <v>641.1</v>
      </c>
      <c r="T4415">
        <v>-641.1</v>
      </c>
    </row>
    <row r="4416" spans="1:20" x14ac:dyDescent="0.25">
      <c r="A4416" t="s">
        <v>75</v>
      </c>
      <c r="B4416" t="s">
        <v>720</v>
      </c>
      <c r="C4416" t="s">
        <v>27</v>
      </c>
      <c r="D4416" t="s">
        <v>273</v>
      </c>
      <c r="E4416" t="s">
        <v>114</v>
      </c>
      <c r="F4416">
        <v>33991</v>
      </c>
      <c r="G4416" t="s">
        <v>330</v>
      </c>
      <c r="H4416" t="s">
        <v>80</v>
      </c>
      <c r="I4416" t="s">
        <v>81</v>
      </c>
      <c r="J4416" t="s">
        <v>90</v>
      </c>
      <c r="K4416" t="s">
        <v>53</v>
      </c>
      <c r="L4416" t="s">
        <v>228</v>
      </c>
      <c r="M4416" t="s">
        <v>92</v>
      </c>
      <c r="N4416" s="11" t="s">
        <v>84</v>
      </c>
      <c r="O4416" s="11" t="s">
        <v>2274</v>
      </c>
      <c r="P4416">
        <v>0</v>
      </c>
      <c r="Q4416">
        <v>29</v>
      </c>
      <c r="R4416">
        <v>0</v>
      </c>
      <c r="S4416">
        <v>2712.95</v>
      </c>
      <c r="T4416">
        <v>-2712.95</v>
      </c>
    </row>
    <row r="4417" spans="1:20" x14ac:dyDescent="0.25">
      <c r="A4417" t="s">
        <v>75</v>
      </c>
      <c r="B4417" t="s">
        <v>908</v>
      </c>
      <c r="C4417" t="s">
        <v>29</v>
      </c>
      <c r="D4417" t="s">
        <v>909</v>
      </c>
      <c r="E4417" t="s">
        <v>100</v>
      </c>
      <c r="F4417">
        <v>46032</v>
      </c>
      <c r="G4417" t="s">
        <v>214</v>
      </c>
      <c r="H4417" t="s">
        <v>80</v>
      </c>
      <c r="I4417" t="s">
        <v>281</v>
      </c>
      <c r="J4417" t="s">
        <v>90</v>
      </c>
      <c r="K4417" t="s">
        <v>42</v>
      </c>
      <c r="L4417" t="s">
        <v>91</v>
      </c>
      <c r="M4417" t="s">
        <v>92</v>
      </c>
      <c r="N4417" s="11" t="s">
        <v>84</v>
      </c>
      <c r="O4417" s="11" t="s">
        <v>2274</v>
      </c>
      <c r="P4417">
        <v>0</v>
      </c>
      <c r="Q4417">
        <v>14</v>
      </c>
      <c r="R4417">
        <v>0</v>
      </c>
      <c r="S4417">
        <v>18.88</v>
      </c>
      <c r="T4417">
        <v>-18.88</v>
      </c>
    </row>
    <row r="4418" spans="1:20" x14ac:dyDescent="0.25">
      <c r="A4418" t="s">
        <v>75</v>
      </c>
      <c r="B4418" t="s">
        <v>744</v>
      </c>
      <c r="C4418" t="s">
        <v>29</v>
      </c>
      <c r="D4418" t="s">
        <v>745</v>
      </c>
      <c r="E4418" t="s">
        <v>100</v>
      </c>
      <c r="F4418">
        <v>46733</v>
      </c>
      <c r="G4418" t="s">
        <v>1579</v>
      </c>
      <c r="H4418" t="s">
        <v>80</v>
      </c>
      <c r="I4418" t="s">
        <v>281</v>
      </c>
      <c r="J4418" t="s">
        <v>90</v>
      </c>
      <c r="K4418" t="s">
        <v>53</v>
      </c>
      <c r="L4418" t="s">
        <v>368</v>
      </c>
      <c r="M4418" t="s">
        <v>92</v>
      </c>
      <c r="N4418" s="11" t="s">
        <v>84</v>
      </c>
      <c r="O4418" s="11" t="s">
        <v>2274</v>
      </c>
      <c r="P4418">
        <v>0</v>
      </c>
      <c r="Q4418">
        <v>1</v>
      </c>
      <c r="R4418">
        <v>0</v>
      </c>
      <c r="S4418">
        <v>128.25</v>
      </c>
      <c r="T4418">
        <v>-128.25</v>
      </c>
    </row>
    <row r="4419" spans="1:20" x14ac:dyDescent="0.25">
      <c r="A4419" t="s">
        <v>75</v>
      </c>
      <c r="B4419" t="s">
        <v>189</v>
      </c>
      <c r="C4419" t="s">
        <v>18</v>
      </c>
      <c r="D4419" t="s">
        <v>190</v>
      </c>
      <c r="E4419" t="s">
        <v>191</v>
      </c>
      <c r="F4419">
        <v>76262</v>
      </c>
      <c r="G4419" t="s">
        <v>220</v>
      </c>
      <c r="H4419" t="s">
        <v>80</v>
      </c>
      <c r="I4419" t="s">
        <v>81</v>
      </c>
      <c r="J4419" t="s">
        <v>82</v>
      </c>
      <c r="K4419" t="s">
        <v>53</v>
      </c>
      <c r="L4419" t="s">
        <v>165</v>
      </c>
      <c r="M4419" t="s">
        <v>83</v>
      </c>
      <c r="N4419" s="11" t="s">
        <v>84</v>
      </c>
      <c r="O4419" s="11" t="s">
        <v>2274</v>
      </c>
      <c r="P4419">
        <v>-4</v>
      </c>
      <c r="Q4419">
        <v>0</v>
      </c>
      <c r="R4419">
        <v>417.1</v>
      </c>
      <c r="S4419">
        <v>0</v>
      </c>
      <c r="T4419">
        <v>417.1</v>
      </c>
    </row>
    <row r="4420" spans="1:20" x14ac:dyDescent="0.25">
      <c r="A4420" t="s">
        <v>75</v>
      </c>
      <c r="B4420" t="s">
        <v>161</v>
      </c>
      <c r="C4420" t="s">
        <v>22</v>
      </c>
      <c r="D4420" t="s">
        <v>162</v>
      </c>
      <c r="E4420" t="s">
        <v>122</v>
      </c>
      <c r="F4420">
        <v>20814</v>
      </c>
      <c r="G4420" t="s">
        <v>1441</v>
      </c>
      <c r="H4420" t="s">
        <v>80</v>
      </c>
      <c r="I4420" t="s">
        <v>81</v>
      </c>
      <c r="J4420" t="s">
        <v>365</v>
      </c>
      <c r="K4420" t="s">
        <v>47</v>
      </c>
      <c r="L4420" t="s">
        <v>509</v>
      </c>
      <c r="M4420" t="s">
        <v>229</v>
      </c>
      <c r="N4420" s="11" t="s">
        <v>84</v>
      </c>
      <c r="O4420" s="11" t="s">
        <v>2274</v>
      </c>
      <c r="P4420">
        <v>-2</v>
      </c>
      <c r="Q4420">
        <v>0</v>
      </c>
      <c r="R4420">
        <v>47.5</v>
      </c>
      <c r="S4420">
        <v>0</v>
      </c>
      <c r="T4420">
        <v>47.5</v>
      </c>
    </row>
    <row r="4421" spans="1:20" x14ac:dyDescent="0.25">
      <c r="A4421" t="s">
        <v>75</v>
      </c>
      <c r="B4421" t="s">
        <v>445</v>
      </c>
      <c r="C4421" t="s">
        <v>26</v>
      </c>
      <c r="D4421" t="s">
        <v>259</v>
      </c>
      <c r="E4421" t="s">
        <v>109</v>
      </c>
      <c r="F4421">
        <v>28037</v>
      </c>
      <c r="G4421" t="s">
        <v>388</v>
      </c>
      <c r="H4421" t="s">
        <v>80</v>
      </c>
      <c r="I4421" t="s">
        <v>81</v>
      </c>
      <c r="J4421" t="s">
        <v>90</v>
      </c>
      <c r="K4421" t="s">
        <v>38</v>
      </c>
      <c r="L4421" t="s">
        <v>111</v>
      </c>
      <c r="M4421" t="s">
        <v>92</v>
      </c>
      <c r="N4421" s="11" t="s">
        <v>84</v>
      </c>
      <c r="O4421" s="11" t="s">
        <v>2274</v>
      </c>
      <c r="P4421">
        <v>0</v>
      </c>
      <c r="Q4421">
        <v>3</v>
      </c>
      <c r="R4421">
        <v>0</v>
      </c>
      <c r="S4421">
        <v>447</v>
      </c>
      <c r="T4421">
        <v>-447</v>
      </c>
    </row>
    <row r="4422" spans="1:20" x14ac:dyDescent="0.25">
      <c r="A4422" t="s">
        <v>75</v>
      </c>
      <c r="B4422" t="s">
        <v>825</v>
      </c>
      <c r="C4422" t="s">
        <v>18</v>
      </c>
      <c r="D4422" t="s">
        <v>826</v>
      </c>
      <c r="E4422" t="s">
        <v>191</v>
      </c>
      <c r="F4422">
        <v>78070</v>
      </c>
      <c r="G4422" t="s">
        <v>1975</v>
      </c>
      <c r="H4422" t="s">
        <v>80</v>
      </c>
      <c r="I4422" t="s">
        <v>81</v>
      </c>
      <c r="J4422" t="s">
        <v>90</v>
      </c>
      <c r="K4422" t="s">
        <v>54</v>
      </c>
      <c r="L4422" t="s">
        <v>828</v>
      </c>
      <c r="M4422" t="s">
        <v>92</v>
      </c>
      <c r="N4422" s="11" t="s">
        <v>84</v>
      </c>
      <c r="O4422" s="11" t="s">
        <v>2274</v>
      </c>
      <c r="P4422">
        <v>0</v>
      </c>
      <c r="Q4422">
        <v>1</v>
      </c>
      <c r="R4422">
        <v>0</v>
      </c>
      <c r="S4422">
        <v>3.9</v>
      </c>
      <c r="T4422">
        <v>-3.9</v>
      </c>
    </row>
    <row r="4423" spans="1:20" x14ac:dyDescent="0.25">
      <c r="A4423" t="s">
        <v>75</v>
      </c>
      <c r="B4423" t="s">
        <v>847</v>
      </c>
      <c r="C4423" t="s">
        <v>26</v>
      </c>
      <c r="D4423" t="s">
        <v>848</v>
      </c>
      <c r="E4423" t="s">
        <v>105</v>
      </c>
      <c r="F4423">
        <v>29910</v>
      </c>
      <c r="G4423" t="s">
        <v>710</v>
      </c>
      <c r="H4423" t="s">
        <v>210</v>
      </c>
      <c r="I4423" t="s">
        <v>81</v>
      </c>
      <c r="J4423" t="s">
        <v>82</v>
      </c>
      <c r="K4423" t="s">
        <v>40</v>
      </c>
      <c r="L4423" t="s">
        <v>211</v>
      </c>
      <c r="M4423" t="s">
        <v>83</v>
      </c>
      <c r="N4423" s="11" t="s">
        <v>84</v>
      </c>
      <c r="O4423" s="11" t="s">
        <v>2274</v>
      </c>
      <c r="P4423">
        <v>-5</v>
      </c>
      <c r="Q4423">
        <v>0</v>
      </c>
      <c r="R4423">
        <v>1325</v>
      </c>
      <c r="S4423">
        <v>0</v>
      </c>
      <c r="T4423">
        <v>1325</v>
      </c>
    </row>
    <row r="4424" spans="1:20" x14ac:dyDescent="0.25">
      <c r="A4424" t="s">
        <v>75</v>
      </c>
      <c r="B4424" t="s">
        <v>865</v>
      </c>
      <c r="C4424" t="s">
        <v>26</v>
      </c>
      <c r="D4424" t="s">
        <v>866</v>
      </c>
      <c r="E4424" t="s">
        <v>180</v>
      </c>
      <c r="F4424">
        <v>30252</v>
      </c>
      <c r="G4424" t="s">
        <v>364</v>
      </c>
      <c r="H4424" t="s">
        <v>80</v>
      </c>
      <c r="I4424" t="s">
        <v>81</v>
      </c>
      <c r="J4424" t="s">
        <v>365</v>
      </c>
      <c r="K4424" t="s">
        <v>39</v>
      </c>
      <c r="L4424" t="s">
        <v>39</v>
      </c>
      <c r="M4424" t="s">
        <v>92</v>
      </c>
      <c r="N4424" s="11" t="s">
        <v>84</v>
      </c>
      <c r="O4424" s="11" t="s">
        <v>2274</v>
      </c>
      <c r="P4424">
        <v>-1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75</v>
      </c>
      <c r="B4425" t="s">
        <v>103</v>
      </c>
      <c r="C4425" t="s">
        <v>26</v>
      </c>
      <c r="D4425" t="s">
        <v>104</v>
      </c>
      <c r="E4425" t="s">
        <v>105</v>
      </c>
      <c r="F4425">
        <v>29420</v>
      </c>
      <c r="G4425" t="s">
        <v>671</v>
      </c>
      <c r="H4425" t="s">
        <v>80</v>
      </c>
      <c r="I4425" t="s">
        <v>81</v>
      </c>
      <c r="J4425" t="s">
        <v>90</v>
      </c>
      <c r="K4425" t="s">
        <v>53</v>
      </c>
      <c r="L4425" t="s">
        <v>193</v>
      </c>
      <c r="M4425" t="s">
        <v>92</v>
      </c>
      <c r="N4425" s="11" t="s">
        <v>84</v>
      </c>
      <c r="O4425" s="11" t="s">
        <v>2274</v>
      </c>
      <c r="P4425">
        <v>0</v>
      </c>
      <c r="Q4425">
        <v>34</v>
      </c>
      <c r="R4425">
        <v>0</v>
      </c>
      <c r="S4425">
        <v>3542.12</v>
      </c>
      <c r="T4425">
        <v>-3542.12</v>
      </c>
    </row>
    <row r="4426" spans="1:20" x14ac:dyDescent="0.25">
      <c r="A4426" t="s">
        <v>75</v>
      </c>
      <c r="B4426" t="s">
        <v>1065</v>
      </c>
      <c r="C4426" t="s">
        <v>25</v>
      </c>
      <c r="D4426" t="s">
        <v>1066</v>
      </c>
      <c r="E4426" t="s">
        <v>186</v>
      </c>
      <c r="F4426">
        <v>11784</v>
      </c>
      <c r="G4426" t="s">
        <v>264</v>
      </c>
      <c r="H4426" t="s">
        <v>80</v>
      </c>
      <c r="I4426" t="s">
        <v>281</v>
      </c>
      <c r="J4426" t="s">
        <v>90</v>
      </c>
      <c r="K4426" t="s">
        <v>42</v>
      </c>
      <c r="L4426" t="s">
        <v>91</v>
      </c>
      <c r="M4426" t="s">
        <v>92</v>
      </c>
      <c r="N4426" s="11" t="s">
        <v>84</v>
      </c>
      <c r="O4426" s="11" t="s">
        <v>2274</v>
      </c>
      <c r="P4426">
        <v>0</v>
      </c>
      <c r="Q4426">
        <v>94</v>
      </c>
      <c r="R4426">
        <v>0</v>
      </c>
      <c r="S4426">
        <v>894.4</v>
      </c>
      <c r="T4426">
        <v>-894.4</v>
      </c>
    </row>
    <row r="4427" spans="1:20" x14ac:dyDescent="0.25">
      <c r="A4427" t="s">
        <v>75</v>
      </c>
      <c r="B4427" t="s">
        <v>120</v>
      </c>
      <c r="C4427" t="s">
        <v>22</v>
      </c>
      <c r="D4427" t="s">
        <v>121</v>
      </c>
      <c r="E4427" t="s">
        <v>122</v>
      </c>
      <c r="F4427">
        <v>20910</v>
      </c>
      <c r="G4427" t="s">
        <v>309</v>
      </c>
      <c r="H4427" t="s">
        <v>80</v>
      </c>
      <c r="I4427" t="s">
        <v>281</v>
      </c>
      <c r="J4427" t="s">
        <v>90</v>
      </c>
      <c r="K4427" t="s">
        <v>42</v>
      </c>
      <c r="L4427" t="s">
        <v>91</v>
      </c>
      <c r="M4427" t="s">
        <v>92</v>
      </c>
      <c r="N4427" s="11" t="s">
        <v>84</v>
      </c>
      <c r="O4427" s="11" t="s">
        <v>2274</v>
      </c>
      <c r="P4427">
        <v>0</v>
      </c>
      <c r="Q4427">
        <v>113</v>
      </c>
      <c r="R4427">
        <v>0</v>
      </c>
      <c r="S4427">
        <v>1259.3599999999999</v>
      </c>
      <c r="T4427">
        <v>-1259.3599999999999</v>
      </c>
    </row>
    <row r="4428" spans="1:20" x14ac:dyDescent="0.25">
      <c r="A4428" t="s">
        <v>75</v>
      </c>
      <c r="B4428" t="s">
        <v>145</v>
      </c>
      <c r="C4428" t="s">
        <v>19</v>
      </c>
      <c r="D4428" t="s">
        <v>146</v>
      </c>
      <c r="E4428" t="s">
        <v>147</v>
      </c>
      <c r="F4428">
        <v>85024</v>
      </c>
      <c r="G4428" t="s">
        <v>209</v>
      </c>
      <c r="H4428" t="s">
        <v>210</v>
      </c>
      <c r="I4428" t="s">
        <v>81</v>
      </c>
      <c r="J4428" t="s">
        <v>90</v>
      </c>
      <c r="K4428" t="s">
        <v>53</v>
      </c>
      <c r="L4428" t="s">
        <v>211</v>
      </c>
      <c r="M4428" t="s">
        <v>92</v>
      </c>
      <c r="N4428" s="11" t="s">
        <v>84</v>
      </c>
      <c r="O4428" s="11" t="s">
        <v>2274</v>
      </c>
      <c r="P4428">
        <v>0</v>
      </c>
      <c r="Q4428">
        <v>1</v>
      </c>
      <c r="R4428">
        <v>0</v>
      </c>
      <c r="S4428">
        <v>420.7</v>
      </c>
      <c r="T4428">
        <v>-420.7</v>
      </c>
    </row>
    <row r="4429" spans="1:20" x14ac:dyDescent="0.25">
      <c r="A4429" t="s">
        <v>75</v>
      </c>
      <c r="B4429" t="s">
        <v>85</v>
      </c>
      <c r="C4429" t="s">
        <v>29</v>
      </c>
      <c r="D4429" t="s">
        <v>86</v>
      </c>
      <c r="E4429" t="s">
        <v>87</v>
      </c>
      <c r="F4429">
        <v>45040</v>
      </c>
      <c r="G4429" t="s">
        <v>679</v>
      </c>
      <c r="H4429" t="s">
        <v>80</v>
      </c>
      <c r="I4429" t="s">
        <v>281</v>
      </c>
      <c r="J4429" t="s">
        <v>90</v>
      </c>
      <c r="K4429" t="s">
        <v>42</v>
      </c>
      <c r="L4429" t="s">
        <v>91</v>
      </c>
      <c r="M4429" t="s">
        <v>92</v>
      </c>
      <c r="N4429" s="11" t="s">
        <v>84</v>
      </c>
      <c r="O4429" s="11" t="s">
        <v>2274</v>
      </c>
      <c r="P4429">
        <v>0</v>
      </c>
      <c r="Q4429">
        <v>6</v>
      </c>
      <c r="R4429">
        <v>0</v>
      </c>
      <c r="S4429">
        <v>7.68</v>
      </c>
      <c r="T4429">
        <v>-7.68</v>
      </c>
    </row>
    <row r="4430" spans="1:20" x14ac:dyDescent="0.25">
      <c r="A4430" t="s">
        <v>75</v>
      </c>
      <c r="B4430" t="s">
        <v>1191</v>
      </c>
      <c r="C4430" t="s">
        <v>28</v>
      </c>
      <c r="D4430" t="s">
        <v>1192</v>
      </c>
      <c r="E4430" t="s">
        <v>1193</v>
      </c>
      <c r="F4430">
        <v>82070</v>
      </c>
      <c r="G4430" t="s">
        <v>348</v>
      </c>
      <c r="H4430" t="s">
        <v>80</v>
      </c>
      <c r="I4430" t="s">
        <v>81</v>
      </c>
      <c r="J4430" t="s">
        <v>90</v>
      </c>
      <c r="K4430" t="s">
        <v>53</v>
      </c>
      <c r="L4430" t="s">
        <v>193</v>
      </c>
      <c r="M4430" t="s">
        <v>92</v>
      </c>
      <c r="N4430" s="11" t="s">
        <v>84</v>
      </c>
      <c r="O4430" s="11" t="s">
        <v>2274</v>
      </c>
      <c r="P4430">
        <v>0</v>
      </c>
      <c r="Q4430">
        <v>11</v>
      </c>
      <c r="R4430">
        <v>0</v>
      </c>
      <c r="S4430">
        <v>1529</v>
      </c>
      <c r="T4430">
        <v>-1529</v>
      </c>
    </row>
    <row r="4431" spans="1:20" x14ac:dyDescent="0.25">
      <c r="A4431" t="s">
        <v>75</v>
      </c>
      <c r="B4431" t="s">
        <v>590</v>
      </c>
      <c r="C4431" t="s">
        <v>21</v>
      </c>
      <c r="D4431" t="s">
        <v>591</v>
      </c>
      <c r="E4431" t="s">
        <v>592</v>
      </c>
      <c r="F4431">
        <v>52002</v>
      </c>
      <c r="G4431" t="s">
        <v>757</v>
      </c>
      <c r="H4431" t="s">
        <v>80</v>
      </c>
      <c r="I4431" t="s">
        <v>81</v>
      </c>
      <c r="J4431" t="s">
        <v>82</v>
      </c>
      <c r="K4431" t="s">
        <v>53</v>
      </c>
      <c r="L4431" t="s">
        <v>228</v>
      </c>
      <c r="M4431" t="s">
        <v>83</v>
      </c>
      <c r="N4431" s="11" t="s">
        <v>84</v>
      </c>
      <c r="O4431" s="11" t="s">
        <v>2274</v>
      </c>
      <c r="P4431">
        <v>3</v>
      </c>
      <c r="Q4431">
        <v>0</v>
      </c>
      <c r="R4431">
        <v>238.92</v>
      </c>
      <c r="S4431">
        <v>0</v>
      </c>
      <c r="T4431">
        <v>238.92</v>
      </c>
    </row>
    <row r="4432" spans="1:20" x14ac:dyDescent="0.25">
      <c r="A4432" t="s">
        <v>75</v>
      </c>
      <c r="B4432" t="s">
        <v>1011</v>
      </c>
      <c r="C4432" t="s">
        <v>28</v>
      </c>
      <c r="D4432" t="s">
        <v>1012</v>
      </c>
      <c r="E4432" t="s">
        <v>295</v>
      </c>
      <c r="F4432">
        <v>84098</v>
      </c>
      <c r="G4432" t="s">
        <v>449</v>
      </c>
      <c r="H4432" t="s">
        <v>80</v>
      </c>
      <c r="I4432" t="s">
        <v>81</v>
      </c>
      <c r="J4432" t="s">
        <v>82</v>
      </c>
      <c r="K4432" t="s">
        <v>38</v>
      </c>
      <c r="L4432" t="s">
        <v>111</v>
      </c>
      <c r="M4432" t="s">
        <v>83</v>
      </c>
      <c r="N4432" s="11" t="s">
        <v>84</v>
      </c>
      <c r="O4432" s="11" t="s">
        <v>2274</v>
      </c>
      <c r="P4432">
        <v>-16</v>
      </c>
      <c r="Q4432">
        <v>0</v>
      </c>
      <c r="R4432">
        <v>891.2</v>
      </c>
      <c r="S4432">
        <v>0</v>
      </c>
      <c r="T4432">
        <v>891.2</v>
      </c>
    </row>
    <row r="4433" spans="1:20" x14ac:dyDescent="0.25">
      <c r="A4433" t="s">
        <v>75</v>
      </c>
      <c r="B4433" t="s">
        <v>924</v>
      </c>
      <c r="C4433" t="s">
        <v>18</v>
      </c>
      <c r="D4433" t="s">
        <v>925</v>
      </c>
      <c r="E4433" t="s">
        <v>926</v>
      </c>
      <c r="F4433">
        <v>74133</v>
      </c>
      <c r="G4433" t="s">
        <v>173</v>
      </c>
      <c r="H4433" t="s">
        <v>80</v>
      </c>
      <c r="I4433" t="s">
        <v>81</v>
      </c>
      <c r="J4433" t="s">
        <v>82</v>
      </c>
      <c r="K4433" t="s">
        <v>36</v>
      </c>
      <c r="L4433" t="s">
        <v>36</v>
      </c>
      <c r="M4433" t="s">
        <v>83</v>
      </c>
      <c r="N4433" s="11" t="s">
        <v>84</v>
      </c>
      <c r="O4433" s="11" t="s">
        <v>2274</v>
      </c>
      <c r="P4433">
        <v>4</v>
      </c>
      <c r="Q4433">
        <v>0</v>
      </c>
      <c r="R4433">
        <v>356.2</v>
      </c>
      <c r="S4433">
        <v>0</v>
      </c>
      <c r="T4433">
        <v>356.2</v>
      </c>
    </row>
    <row r="4434" spans="1:20" x14ac:dyDescent="0.25">
      <c r="A4434" t="s">
        <v>75</v>
      </c>
      <c r="B4434" t="s">
        <v>1834</v>
      </c>
      <c r="C4434" t="s">
        <v>18</v>
      </c>
      <c r="D4434" t="s">
        <v>1835</v>
      </c>
      <c r="E4434" t="s">
        <v>191</v>
      </c>
      <c r="F4434">
        <v>75670</v>
      </c>
      <c r="G4434" t="s">
        <v>1976</v>
      </c>
      <c r="H4434" t="s">
        <v>80</v>
      </c>
      <c r="I4434" t="s">
        <v>81</v>
      </c>
      <c r="J4434" t="s">
        <v>90</v>
      </c>
      <c r="K4434" t="s">
        <v>53</v>
      </c>
      <c r="L4434" t="s">
        <v>459</v>
      </c>
      <c r="M4434" t="s">
        <v>92</v>
      </c>
      <c r="N4434" s="11" t="s">
        <v>84</v>
      </c>
      <c r="O4434" s="11" t="s">
        <v>2274</v>
      </c>
      <c r="P4434">
        <v>0</v>
      </c>
      <c r="Q4434">
        <v>0</v>
      </c>
      <c r="R4434">
        <v>0</v>
      </c>
      <c r="S4434">
        <v>-1180.48</v>
      </c>
      <c r="T4434">
        <v>1180.48</v>
      </c>
    </row>
    <row r="4435" spans="1:20" x14ac:dyDescent="0.25">
      <c r="A4435" t="s">
        <v>75</v>
      </c>
      <c r="B4435" t="s">
        <v>1011</v>
      </c>
      <c r="C4435" t="s">
        <v>28</v>
      </c>
      <c r="D4435" t="s">
        <v>1012</v>
      </c>
      <c r="E4435" t="s">
        <v>295</v>
      </c>
      <c r="F4435">
        <v>84098</v>
      </c>
      <c r="G4435" t="s">
        <v>1128</v>
      </c>
      <c r="H4435" t="s">
        <v>80</v>
      </c>
      <c r="I4435" t="s">
        <v>81</v>
      </c>
      <c r="J4435" t="s">
        <v>90</v>
      </c>
      <c r="K4435" t="s">
        <v>38</v>
      </c>
      <c r="L4435" t="s">
        <v>111</v>
      </c>
      <c r="M4435" t="s">
        <v>92</v>
      </c>
      <c r="N4435" s="11" t="s">
        <v>84</v>
      </c>
      <c r="O4435" s="11" t="s">
        <v>2274</v>
      </c>
      <c r="P4435">
        <v>0</v>
      </c>
      <c r="Q4435">
        <v>2</v>
      </c>
      <c r="R4435">
        <v>0</v>
      </c>
      <c r="S4435">
        <v>139.5</v>
      </c>
      <c r="T4435">
        <v>-139.5</v>
      </c>
    </row>
    <row r="4436" spans="1:20" x14ac:dyDescent="0.25">
      <c r="A4436" t="s">
        <v>75</v>
      </c>
      <c r="B4436" t="s">
        <v>771</v>
      </c>
      <c r="C4436" t="s">
        <v>18</v>
      </c>
      <c r="D4436" t="s">
        <v>772</v>
      </c>
      <c r="E4436" t="s">
        <v>191</v>
      </c>
      <c r="F4436">
        <v>77505</v>
      </c>
      <c r="G4436" t="s">
        <v>232</v>
      </c>
      <c r="H4436" t="s">
        <v>80</v>
      </c>
      <c r="I4436" t="s">
        <v>281</v>
      </c>
      <c r="J4436" t="s">
        <v>90</v>
      </c>
      <c r="K4436" t="s">
        <v>42</v>
      </c>
      <c r="L4436" t="s">
        <v>97</v>
      </c>
      <c r="M4436" t="s">
        <v>92</v>
      </c>
      <c r="N4436" s="11" t="s">
        <v>84</v>
      </c>
      <c r="O4436" s="11" t="s">
        <v>2274</v>
      </c>
      <c r="P4436">
        <v>0</v>
      </c>
      <c r="Q4436">
        <v>6</v>
      </c>
      <c r="R4436">
        <v>0</v>
      </c>
      <c r="S4436">
        <v>13.2</v>
      </c>
      <c r="T4436">
        <v>-13.2</v>
      </c>
    </row>
    <row r="4437" spans="1:20" x14ac:dyDescent="0.25">
      <c r="A4437" t="s">
        <v>75</v>
      </c>
      <c r="B4437" t="s">
        <v>1168</v>
      </c>
      <c r="C4437" t="s">
        <v>29</v>
      </c>
      <c r="D4437" t="s">
        <v>1169</v>
      </c>
      <c r="E4437" t="s">
        <v>142</v>
      </c>
      <c r="F4437">
        <v>49464</v>
      </c>
      <c r="G4437" t="s">
        <v>585</v>
      </c>
      <c r="H4437" t="s">
        <v>80</v>
      </c>
      <c r="I4437" t="s">
        <v>81</v>
      </c>
      <c r="J4437" t="s">
        <v>82</v>
      </c>
      <c r="K4437" t="s">
        <v>38</v>
      </c>
      <c r="L4437" t="s">
        <v>111</v>
      </c>
      <c r="M4437" t="s">
        <v>83</v>
      </c>
      <c r="N4437" s="11" t="s">
        <v>84</v>
      </c>
      <c r="O4437" s="11" t="s">
        <v>2274</v>
      </c>
      <c r="P4437">
        <v>-2</v>
      </c>
      <c r="Q4437">
        <v>0</v>
      </c>
      <c r="R4437">
        <v>323</v>
      </c>
      <c r="S4437">
        <v>0</v>
      </c>
      <c r="T4437">
        <v>323</v>
      </c>
    </row>
    <row r="4438" spans="1:20" x14ac:dyDescent="0.25">
      <c r="A4438" t="s">
        <v>75</v>
      </c>
      <c r="B4438" t="s">
        <v>622</v>
      </c>
      <c r="C4438" t="s">
        <v>28</v>
      </c>
      <c r="D4438" t="s">
        <v>623</v>
      </c>
      <c r="E4438" t="s">
        <v>95</v>
      </c>
      <c r="F4438">
        <v>80126</v>
      </c>
      <c r="G4438" t="s">
        <v>1469</v>
      </c>
      <c r="H4438" t="s">
        <v>80</v>
      </c>
      <c r="I4438" t="s">
        <v>81</v>
      </c>
      <c r="J4438" t="s">
        <v>90</v>
      </c>
      <c r="K4438" t="s">
        <v>51</v>
      </c>
      <c r="L4438" t="s">
        <v>250</v>
      </c>
      <c r="M4438" t="s">
        <v>92</v>
      </c>
      <c r="N4438" s="11" t="s">
        <v>84</v>
      </c>
      <c r="O4438" s="11" t="s">
        <v>2274</v>
      </c>
      <c r="P4438">
        <v>0</v>
      </c>
      <c r="Q4438">
        <v>12</v>
      </c>
      <c r="R4438">
        <v>0</v>
      </c>
      <c r="S4438">
        <v>346.2</v>
      </c>
      <c r="T4438">
        <v>-346.2</v>
      </c>
    </row>
    <row r="4439" spans="1:20" x14ac:dyDescent="0.25">
      <c r="A4439" t="s">
        <v>75</v>
      </c>
      <c r="B4439" t="s">
        <v>668</v>
      </c>
      <c r="C4439" t="s">
        <v>28</v>
      </c>
      <c r="D4439" t="s">
        <v>623</v>
      </c>
      <c r="E4439" t="s">
        <v>95</v>
      </c>
      <c r="F4439">
        <v>80130</v>
      </c>
      <c r="G4439" t="s">
        <v>1977</v>
      </c>
      <c r="H4439" t="s">
        <v>133</v>
      </c>
      <c r="I4439" t="s">
        <v>81</v>
      </c>
      <c r="J4439" t="s">
        <v>90</v>
      </c>
      <c r="K4439" t="s">
        <v>53</v>
      </c>
      <c r="L4439" t="s">
        <v>165</v>
      </c>
      <c r="M4439" t="s">
        <v>166</v>
      </c>
      <c r="N4439" s="11" t="s">
        <v>84</v>
      </c>
      <c r="O4439" s="11" t="s">
        <v>2274</v>
      </c>
      <c r="P4439">
        <v>0</v>
      </c>
      <c r="Q4439">
        <v>58</v>
      </c>
      <c r="R4439">
        <v>0</v>
      </c>
      <c r="S4439">
        <v>957</v>
      </c>
      <c r="T4439">
        <v>-957</v>
      </c>
    </row>
    <row r="4440" spans="1:20" x14ac:dyDescent="0.25">
      <c r="A4440" t="s">
        <v>75</v>
      </c>
      <c r="B4440" t="s">
        <v>1339</v>
      </c>
      <c r="C4440" t="s">
        <v>21</v>
      </c>
      <c r="D4440" t="s">
        <v>1340</v>
      </c>
      <c r="E4440" t="s">
        <v>235</v>
      </c>
      <c r="F4440">
        <v>64081</v>
      </c>
      <c r="G4440" t="s">
        <v>110</v>
      </c>
      <c r="H4440" t="s">
        <v>80</v>
      </c>
      <c r="I4440" t="s">
        <v>81</v>
      </c>
      <c r="J4440" t="s">
        <v>90</v>
      </c>
      <c r="K4440" t="s">
        <v>38</v>
      </c>
      <c r="L4440" t="s">
        <v>111</v>
      </c>
      <c r="M4440" t="s">
        <v>92</v>
      </c>
      <c r="N4440" s="11" t="s">
        <v>84</v>
      </c>
      <c r="O4440" s="11" t="s">
        <v>2274</v>
      </c>
      <c r="P4440">
        <v>0</v>
      </c>
      <c r="Q4440">
        <v>6</v>
      </c>
      <c r="R4440">
        <v>0</v>
      </c>
      <c r="S4440">
        <v>686.76</v>
      </c>
      <c r="T4440">
        <v>-686.76</v>
      </c>
    </row>
    <row r="4441" spans="1:20" x14ac:dyDescent="0.25">
      <c r="A4441" t="s">
        <v>75</v>
      </c>
      <c r="B4441" t="s">
        <v>316</v>
      </c>
      <c r="C4441" t="s">
        <v>27</v>
      </c>
      <c r="D4441" t="s">
        <v>237</v>
      </c>
      <c r="E4441" t="s">
        <v>114</v>
      </c>
      <c r="F4441">
        <v>34240</v>
      </c>
      <c r="G4441" t="s">
        <v>378</v>
      </c>
      <c r="H4441" t="s">
        <v>80</v>
      </c>
      <c r="I4441" t="s">
        <v>281</v>
      </c>
      <c r="J4441" t="s">
        <v>90</v>
      </c>
      <c r="K4441" t="s">
        <v>42</v>
      </c>
      <c r="L4441" t="s">
        <v>91</v>
      </c>
      <c r="M4441" t="s">
        <v>92</v>
      </c>
      <c r="N4441" s="11" t="s">
        <v>84</v>
      </c>
      <c r="O4441" s="11" t="s">
        <v>2274</v>
      </c>
      <c r="P4441">
        <v>0</v>
      </c>
      <c r="Q4441">
        <v>60</v>
      </c>
      <c r="R4441">
        <v>0</v>
      </c>
      <c r="S4441">
        <v>1173</v>
      </c>
      <c r="T4441">
        <v>-1173</v>
      </c>
    </row>
    <row r="4442" spans="1:20" x14ac:dyDescent="0.25">
      <c r="A4442" t="s">
        <v>75</v>
      </c>
      <c r="B4442" t="s">
        <v>818</v>
      </c>
      <c r="C4442" t="s">
        <v>25</v>
      </c>
      <c r="D4442" t="s">
        <v>819</v>
      </c>
      <c r="E4442" t="s">
        <v>186</v>
      </c>
      <c r="F4442">
        <v>11746</v>
      </c>
      <c r="G4442" t="s">
        <v>906</v>
      </c>
      <c r="H4442" t="s">
        <v>80</v>
      </c>
      <c r="I4442" t="s">
        <v>281</v>
      </c>
      <c r="J4442" t="s">
        <v>90</v>
      </c>
      <c r="K4442" t="s">
        <v>42</v>
      </c>
      <c r="L4442" t="s">
        <v>91</v>
      </c>
      <c r="M4442" t="s">
        <v>92</v>
      </c>
      <c r="N4442" s="11" t="s">
        <v>84</v>
      </c>
      <c r="O4442" s="11" t="s">
        <v>2274</v>
      </c>
      <c r="P4442">
        <v>0</v>
      </c>
      <c r="Q4442">
        <v>24</v>
      </c>
      <c r="R4442">
        <v>0</v>
      </c>
      <c r="S4442">
        <v>60</v>
      </c>
      <c r="T4442">
        <v>-60</v>
      </c>
    </row>
    <row r="4443" spans="1:20" x14ac:dyDescent="0.25">
      <c r="A4443" t="s">
        <v>75</v>
      </c>
      <c r="B4443" t="s">
        <v>255</v>
      </c>
      <c r="C4443" t="s">
        <v>29</v>
      </c>
      <c r="D4443" t="s">
        <v>256</v>
      </c>
      <c r="E4443" t="s">
        <v>100</v>
      </c>
      <c r="F4443">
        <v>46077</v>
      </c>
      <c r="G4443" t="s">
        <v>309</v>
      </c>
      <c r="H4443" t="s">
        <v>80</v>
      </c>
      <c r="I4443" t="s">
        <v>281</v>
      </c>
      <c r="J4443" t="s">
        <v>90</v>
      </c>
      <c r="K4443" t="s">
        <v>42</v>
      </c>
      <c r="L4443" t="s">
        <v>91</v>
      </c>
      <c r="M4443" t="s">
        <v>92</v>
      </c>
      <c r="N4443" s="11" t="s">
        <v>84</v>
      </c>
      <c r="O4443" s="11" t="s">
        <v>2274</v>
      </c>
      <c r="P4443">
        <v>0</v>
      </c>
      <c r="Q4443">
        <v>25</v>
      </c>
      <c r="R4443">
        <v>0</v>
      </c>
      <c r="S4443">
        <v>312.5</v>
      </c>
      <c r="T4443">
        <v>-312.5</v>
      </c>
    </row>
    <row r="4444" spans="1:20" x14ac:dyDescent="0.25">
      <c r="A4444" t="s">
        <v>75</v>
      </c>
      <c r="B4444" t="s">
        <v>258</v>
      </c>
      <c r="C4444" t="s">
        <v>28</v>
      </c>
      <c r="D4444" t="s">
        <v>259</v>
      </c>
      <c r="E4444" t="s">
        <v>95</v>
      </c>
      <c r="F4444">
        <v>80222</v>
      </c>
      <c r="G4444" t="s">
        <v>115</v>
      </c>
      <c r="H4444" t="s">
        <v>80</v>
      </c>
      <c r="I4444" t="s">
        <v>281</v>
      </c>
      <c r="J4444" t="s">
        <v>90</v>
      </c>
      <c r="K4444" t="s">
        <v>42</v>
      </c>
      <c r="L4444" t="s">
        <v>91</v>
      </c>
      <c r="M4444" t="s">
        <v>92</v>
      </c>
      <c r="N4444" s="11" t="s">
        <v>84</v>
      </c>
      <c r="O4444" s="11" t="s">
        <v>2274</v>
      </c>
      <c r="P4444">
        <v>0</v>
      </c>
      <c r="Q4444">
        <v>31</v>
      </c>
      <c r="R4444">
        <v>0</v>
      </c>
      <c r="S4444">
        <v>303.8</v>
      </c>
      <c r="T4444">
        <v>-303.8</v>
      </c>
    </row>
    <row r="4445" spans="1:20" x14ac:dyDescent="0.25">
      <c r="A4445" t="s">
        <v>75</v>
      </c>
      <c r="B4445" t="s">
        <v>427</v>
      </c>
      <c r="C4445" t="s">
        <v>25</v>
      </c>
      <c r="D4445" t="s">
        <v>428</v>
      </c>
      <c r="E4445" t="s">
        <v>262</v>
      </c>
      <c r="F4445">
        <v>7026</v>
      </c>
      <c r="G4445" t="s">
        <v>774</v>
      </c>
      <c r="H4445" t="s">
        <v>80</v>
      </c>
      <c r="I4445" t="s">
        <v>81</v>
      </c>
      <c r="J4445" t="s">
        <v>90</v>
      </c>
      <c r="K4445" t="s">
        <v>42</v>
      </c>
      <c r="L4445" t="s">
        <v>91</v>
      </c>
      <c r="M4445" t="s">
        <v>188</v>
      </c>
      <c r="N4445" s="11" t="s">
        <v>84</v>
      </c>
      <c r="O4445" s="11" t="s">
        <v>2274</v>
      </c>
      <c r="P4445">
        <v>0</v>
      </c>
      <c r="Q4445">
        <v>17</v>
      </c>
      <c r="R4445">
        <v>0</v>
      </c>
      <c r="S4445">
        <v>346.8</v>
      </c>
      <c r="T4445">
        <v>-346.8</v>
      </c>
    </row>
    <row r="4446" spans="1:20" x14ac:dyDescent="0.25">
      <c r="A4446" t="s">
        <v>75</v>
      </c>
      <c r="B4446" t="s">
        <v>1455</v>
      </c>
      <c r="C4446" t="s">
        <v>28</v>
      </c>
      <c r="D4446" t="s">
        <v>1456</v>
      </c>
      <c r="E4446" t="s">
        <v>295</v>
      </c>
      <c r="F4446">
        <v>84770</v>
      </c>
      <c r="G4446" t="s">
        <v>974</v>
      </c>
      <c r="H4446" t="s">
        <v>80</v>
      </c>
      <c r="I4446" t="s">
        <v>81</v>
      </c>
      <c r="J4446" t="s">
        <v>90</v>
      </c>
      <c r="K4446" t="s">
        <v>53</v>
      </c>
      <c r="L4446" t="s">
        <v>165</v>
      </c>
      <c r="M4446" t="s">
        <v>92</v>
      </c>
      <c r="N4446" s="11" t="s">
        <v>84</v>
      </c>
      <c r="O4446" s="11" t="s">
        <v>2274</v>
      </c>
      <c r="P4446">
        <v>0</v>
      </c>
      <c r="Q4446">
        <v>1</v>
      </c>
      <c r="R4446">
        <v>0</v>
      </c>
      <c r="S4446">
        <v>591.35</v>
      </c>
      <c r="T4446">
        <v>-591.35</v>
      </c>
    </row>
    <row r="4447" spans="1:20" x14ac:dyDescent="0.25">
      <c r="A4447" t="s">
        <v>75</v>
      </c>
      <c r="B4447" t="s">
        <v>393</v>
      </c>
      <c r="C4447" t="s">
        <v>28</v>
      </c>
      <c r="D4447" t="s">
        <v>394</v>
      </c>
      <c r="E4447" t="s">
        <v>95</v>
      </c>
      <c r="F4447">
        <v>80611</v>
      </c>
      <c r="G4447" t="s">
        <v>1328</v>
      </c>
      <c r="H4447" t="s">
        <v>80</v>
      </c>
      <c r="I4447" t="s">
        <v>81</v>
      </c>
      <c r="J4447" t="s">
        <v>82</v>
      </c>
      <c r="K4447" t="s">
        <v>36</v>
      </c>
      <c r="L4447" t="s">
        <v>36</v>
      </c>
      <c r="M4447" t="s">
        <v>83</v>
      </c>
      <c r="N4447" s="11" t="s">
        <v>84</v>
      </c>
      <c r="O4447" s="11" t="s">
        <v>2274</v>
      </c>
      <c r="P4447">
        <v>1</v>
      </c>
      <c r="Q4447">
        <v>0</v>
      </c>
      <c r="R4447">
        <v>87.61</v>
      </c>
      <c r="S4447">
        <v>0</v>
      </c>
      <c r="T4447">
        <v>87.61</v>
      </c>
    </row>
    <row r="4448" spans="1:20" x14ac:dyDescent="0.25">
      <c r="A4448" t="s">
        <v>75</v>
      </c>
      <c r="B4448" t="s">
        <v>856</v>
      </c>
      <c r="C4448" t="s">
        <v>27</v>
      </c>
      <c r="D4448" t="s">
        <v>857</v>
      </c>
      <c r="E4448" t="s">
        <v>114</v>
      </c>
      <c r="F4448">
        <v>34229</v>
      </c>
      <c r="G4448" t="s">
        <v>1133</v>
      </c>
      <c r="H4448" t="s">
        <v>80</v>
      </c>
      <c r="I4448" t="s">
        <v>81</v>
      </c>
      <c r="J4448" t="s">
        <v>82</v>
      </c>
      <c r="K4448" t="s">
        <v>53</v>
      </c>
      <c r="L4448" t="s">
        <v>193</v>
      </c>
      <c r="M4448" t="s">
        <v>83</v>
      </c>
      <c r="N4448" s="11" t="s">
        <v>84</v>
      </c>
      <c r="O4448" s="11" t="s">
        <v>2274</v>
      </c>
      <c r="P4448">
        <v>-11</v>
      </c>
      <c r="Q4448">
        <v>0</v>
      </c>
      <c r="R4448">
        <v>6079.15</v>
      </c>
      <c r="S4448">
        <v>0</v>
      </c>
      <c r="T4448">
        <v>6079.15</v>
      </c>
    </row>
    <row r="4449" spans="1:20" x14ac:dyDescent="0.25">
      <c r="A4449" t="s">
        <v>75</v>
      </c>
      <c r="B4449" t="s">
        <v>588</v>
      </c>
      <c r="C4449" t="s">
        <v>21</v>
      </c>
      <c r="D4449" t="s">
        <v>589</v>
      </c>
      <c r="E4449" t="s">
        <v>159</v>
      </c>
      <c r="F4449">
        <v>66227</v>
      </c>
      <c r="G4449" t="s">
        <v>556</v>
      </c>
      <c r="H4449" t="s">
        <v>133</v>
      </c>
      <c r="I4449" t="s">
        <v>81</v>
      </c>
      <c r="J4449" t="s">
        <v>82</v>
      </c>
      <c r="K4449" t="s">
        <v>53</v>
      </c>
      <c r="L4449" t="s">
        <v>139</v>
      </c>
      <c r="M4449" t="s">
        <v>83</v>
      </c>
      <c r="N4449" s="11" t="s">
        <v>84</v>
      </c>
      <c r="O4449" s="11" t="s">
        <v>2274</v>
      </c>
      <c r="P4449">
        <v>-30</v>
      </c>
      <c r="Q4449">
        <v>0</v>
      </c>
      <c r="R4449">
        <v>577.5</v>
      </c>
      <c r="S4449">
        <v>0</v>
      </c>
      <c r="T4449">
        <v>577.5</v>
      </c>
    </row>
    <row r="4450" spans="1:20" x14ac:dyDescent="0.25">
      <c r="A4450" t="s">
        <v>75</v>
      </c>
      <c r="B4450" t="s">
        <v>275</v>
      </c>
      <c r="C4450" t="s">
        <v>27</v>
      </c>
      <c r="D4450" t="s">
        <v>276</v>
      </c>
      <c r="E4450" t="s">
        <v>114</v>
      </c>
      <c r="F4450">
        <v>33765</v>
      </c>
      <c r="G4450" t="s">
        <v>508</v>
      </c>
      <c r="H4450" t="s">
        <v>80</v>
      </c>
      <c r="I4450" t="s">
        <v>81</v>
      </c>
      <c r="J4450" t="s">
        <v>365</v>
      </c>
      <c r="K4450" t="s">
        <v>47</v>
      </c>
      <c r="L4450" t="s">
        <v>509</v>
      </c>
      <c r="M4450" t="s">
        <v>229</v>
      </c>
      <c r="N4450" s="11" t="s">
        <v>84</v>
      </c>
      <c r="O4450" s="11" t="s">
        <v>2274</v>
      </c>
      <c r="P4450">
        <v>-30</v>
      </c>
      <c r="Q4450">
        <v>0</v>
      </c>
      <c r="R4450">
        <v>712.5</v>
      </c>
      <c r="S4450">
        <v>0</v>
      </c>
      <c r="T4450">
        <v>712.5</v>
      </c>
    </row>
    <row r="4451" spans="1:20" x14ac:dyDescent="0.25">
      <c r="A4451" t="s">
        <v>75</v>
      </c>
      <c r="B4451" t="s">
        <v>1398</v>
      </c>
      <c r="C4451" t="s">
        <v>28</v>
      </c>
      <c r="D4451" t="s">
        <v>1399</v>
      </c>
      <c r="E4451" t="s">
        <v>295</v>
      </c>
      <c r="F4451">
        <v>84043</v>
      </c>
      <c r="G4451" t="s">
        <v>817</v>
      </c>
      <c r="H4451" t="s">
        <v>80</v>
      </c>
      <c r="I4451" t="s">
        <v>81</v>
      </c>
      <c r="J4451" t="s">
        <v>82</v>
      </c>
      <c r="K4451" t="s">
        <v>53</v>
      </c>
      <c r="L4451" t="s">
        <v>193</v>
      </c>
      <c r="M4451" t="s">
        <v>83</v>
      </c>
      <c r="N4451" s="11" t="s">
        <v>84</v>
      </c>
      <c r="O4451" s="11" t="s">
        <v>2274</v>
      </c>
      <c r="P4451">
        <v>-13</v>
      </c>
      <c r="Q4451">
        <v>0</v>
      </c>
      <c r="R4451">
        <v>1888.38</v>
      </c>
      <c r="S4451">
        <v>0</v>
      </c>
      <c r="T4451">
        <v>1888.38</v>
      </c>
    </row>
    <row r="4452" spans="1:20" x14ac:dyDescent="0.25">
      <c r="A4452" t="s">
        <v>75</v>
      </c>
      <c r="B4452" t="s">
        <v>946</v>
      </c>
      <c r="C4452" t="s">
        <v>29</v>
      </c>
      <c r="D4452" t="s">
        <v>909</v>
      </c>
      <c r="E4452" t="s">
        <v>100</v>
      </c>
      <c r="F4452">
        <v>46032</v>
      </c>
      <c r="G4452" t="s">
        <v>453</v>
      </c>
      <c r="H4452" t="s">
        <v>80</v>
      </c>
      <c r="I4452" t="s">
        <v>89</v>
      </c>
      <c r="J4452" t="s">
        <v>90</v>
      </c>
      <c r="K4452" t="s">
        <v>42</v>
      </c>
      <c r="L4452" t="s">
        <v>91</v>
      </c>
      <c r="M4452" t="s">
        <v>92</v>
      </c>
      <c r="N4452" s="11" t="s">
        <v>84</v>
      </c>
      <c r="O4452" s="11" t="s">
        <v>2274</v>
      </c>
      <c r="P4452">
        <v>0</v>
      </c>
      <c r="Q4452">
        <v>3</v>
      </c>
      <c r="R4452">
        <v>0</v>
      </c>
      <c r="S4452">
        <v>36.299999999999997</v>
      </c>
      <c r="T4452">
        <v>-36.299999999999997</v>
      </c>
    </row>
    <row r="4453" spans="1:20" x14ac:dyDescent="0.25">
      <c r="A4453" t="s">
        <v>75</v>
      </c>
      <c r="B4453" t="s">
        <v>803</v>
      </c>
      <c r="C4453" t="s">
        <v>30</v>
      </c>
      <c r="D4453" t="s">
        <v>804</v>
      </c>
      <c r="E4453" t="s">
        <v>337</v>
      </c>
      <c r="F4453">
        <v>53718</v>
      </c>
      <c r="G4453" t="s">
        <v>932</v>
      </c>
      <c r="H4453" t="s">
        <v>80</v>
      </c>
      <c r="I4453" t="s">
        <v>81</v>
      </c>
      <c r="J4453" t="s">
        <v>90</v>
      </c>
      <c r="K4453" t="s">
        <v>53</v>
      </c>
      <c r="L4453" t="s">
        <v>248</v>
      </c>
      <c r="M4453" t="s">
        <v>92</v>
      </c>
      <c r="N4453" s="11" t="s">
        <v>84</v>
      </c>
      <c r="O4453" s="11" t="s">
        <v>2274</v>
      </c>
      <c r="P4453">
        <v>0</v>
      </c>
      <c r="Q4453">
        <v>1</v>
      </c>
      <c r="R4453">
        <v>0</v>
      </c>
      <c r="S4453">
        <v>6.8</v>
      </c>
      <c r="T4453">
        <v>-6.8</v>
      </c>
    </row>
    <row r="4454" spans="1:20" x14ac:dyDescent="0.25">
      <c r="A4454" t="s">
        <v>75</v>
      </c>
      <c r="B4454" t="s">
        <v>1818</v>
      </c>
      <c r="C4454" t="s">
        <v>29</v>
      </c>
      <c r="D4454" t="s">
        <v>1819</v>
      </c>
      <c r="E4454" t="s">
        <v>142</v>
      </c>
      <c r="F4454">
        <v>49445</v>
      </c>
      <c r="G4454" t="s">
        <v>377</v>
      </c>
      <c r="H4454" t="s">
        <v>80</v>
      </c>
      <c r="I4454" t="s">
        <v>81</v>
      </c>
      <c r="J4454" t="s">
        <v>90</v>
      </c>
      <c r="K4454" t="s">
        <v>53</v>
      </c>
      <c r="L4454" t="s">
        <v>193</v>
      </c>
      <c r="M4454" t="s">
        <v>92</v>
      </c>
      <c r="N4454" s="11" t="s">
        <v>84</v>
      </c>
      <c r="O4454" s="11" t="s">
        <v>2274</v>
      </c>
      <c r="P4454">
        <v>0</v>
      </c>
      <c r="Q4454">
        <v>0</v>
      </c>
      <c r="R4454">
        <v>0</v>
      </c>
      <c r="S4454">
        <v>-588.20000000000005</v>
      </c>
      <c r="T4454">
        <v>588.20000000000005</v>
      </c>
    </row>
    <row r="4455" spans="1:20" x14ac:dyDescent="0.25">
      <c r="A4455" t="s">
        <v>75</v>
      </c>
      <c r="B4455" t="s">
        <v>351</v>
      </c>
      <c r="C4455" t="s">
        <v>22</v>
      </c>
      <c r="D4455" t="s">
        <v>190</v>
      </c>
      <c r="E4455" t="s">
        <v>137</v>
      </c>
      <c r="F4455">
        <v>24018</v>
      </c>
      <c r="G4455" t="s">
        <v>1110</v>
      </c>
      <c r="H4455" t="s">
        <v>80</v>
      </c>
      <c r="I4455" t="s">
        <v>89</v>
      </c>
      <c r="J4455" t="s">
        <v>90</v>
      </c>
      <c r="K4455" t="s">
        <v>53</v>
      </c>
      <c r="L4455" t="s">
        <v>887</v>
      </c>
      <c r="M4455" t="s">
        <v>92</v>
      </c>
      <c r="N4455" s="11" t="s">
        <v>84</v>
      </c>
      <c r="O4455" s="11" t="s">
        <v>2274</v>
      </c>
      <c r="P4455">
        <v>0</v>
      </c>
      <c r="Q4455">
        <v>3</v>
      </c>
      <c r="R4455">
        <v>0</v>
      </c>
      <c r="S4455">
        <v>420.75</v>
      </c>
      <c r="T4455">
        <v>-420.75</v>
      </c>
    </row>
    <row r="4456" spans="1:20" x14ac:dyDescent="0.25">
      <c r="A4456" t="s">
        <v>75</v>
      </c>
      <c r="B4456" t="s">
        <v>351</v>
      </c>
      <c r="C4456" t="s">
        <v>22</v>
      </c>
      <c r="D4456" t="s">
        <v>190</v>
      </c>
      <c r="E4456" t="s">
        <v>137</v>
      </c>
      <c r="F4456">
        <v>24018</v>
      </c>
      <c r="G4456" t="s">
        <v>152</v>
      </c>
      <c r="H4456" t="s">
        <v>80</v>
      </c>
      <c r="I4456" t="s">
        <v>81</v>
      </c>
      <c r="J4456" t="s">
        <v>90</v>
      </c>
      <c r="K4456" t="s">
        <v>38</v>
      </c>
      <c r="L4456" t="s">
        <v>111</v>
      </c>
      <c r="M4456" t="s">
        <v>92</v>
      </c>
      <c r="N4456" s="11" t="s">
        <v>84</v>
      </c>
      <c r="O4456" s="11" t="s">
        <v>2274</v>
      </c>
      <c r="P4456">
        <v>0</v>
      </c>
      <c r="Q4456">
        <v>4</v>
      </c>
      <c r="R4456">
        <v>0</v>
      </c>
      <c r="S4456">
        <v>307</v>
      </c>
      <c r="T4456">
        <v>-307</v>
      </c>
    </row>
    <row r="4457" spans="1:20" x14ac:dyDescent="0.25">
      <c r="A4457" t="s">
        <v>75</v>
      </c>
      <c r="B4457" t="s">
        <v>2186</v>
      </c>
      <c r="C4457" t="s">
        <v>22</v>
      </c>
      <c r="D4457" t="s">
        <v>2187</v>
      </c>
      <c r="E4457" t="s">
        <v>78</v>
      </c>
      <c r="F4457">
        <v>17601</v>
      </c>
      <c r="G4457" t="s">
        <v>323</v>
      </c>
      <c r="H4457" t="s">
        <v>80</v>
      </c>
      <c r="I4457" t="s">
        <v>81</v>
      </c>
      <c r="J4457" t="s">
        <v>90</v>
      </c>
      <c r="K4457" t="s">
        <v>51</v>
      </c>
      <c r="L4457" t="s">
        <v>250</v>
      </c>
      <c r="M4457" t="s">
        <v>92</v>
      </c>
      <c r="N4457" s="11" t="s">
        <v>84</v>
      </c>
      <c r="O4457" s="11" t="s">
        <v>2274</v>
      </c>
      <c r="P4457">
        <v>0</v>
      </c>
      <c r="Q4457">
        <v>1</v>
      </c>
      <c r="R4457">
        <v>0</v>
      </c>
      <c r="S4457">
        <v>59.35</v>
      </c>
      <c r="T4457">
        <v>-59.35</v>
      </c>
    </row>
    <row r="4458" spans="1:20" x14ac:dyDescent="0.25">
      <c r="A4458" t="s">
        <v>75</v>
      </c>
      <c r="B4458" t="s">
        <v>588</v>
      </c>
      <c r="C4458" t="s">
        <v>21</v>
      </c>
      <c r="D4458" t="s">
        <v>589</v>
      </c>
      <c r="E4458" t="s">
        <v>159</v>
      </c>
      <c r="F4458">
        <v>66227</v>
      </c>
      <c r="G4458" t="s">
        <v>839</v>
      </c>
      <c r="H4458" t="s">
        <v>80</v>
      </c>
      <c r="I4458" t="s">
        <v>81</v>
      </c>
      <c r="J4458" t="s">
        <v>82</v>
      </c>
      <c r="K4458" t="s">
        <v>38</v>
      </c>
      <c r="L4458" t="s">
        <v>129</v>
      </c>
      <c r="M4458" t="s">
        <v>83</v>
      </c>
      <c r="N4458" s="11" t="s">
        <v>84</v>
      </c>
      <c r="O4458" s="11" t="s">
        <v>2274</v>
      </c>
      <c r="P4458">
        <v>-3</v>
      </c>
      <c r="Q4458">
        <v>0</v>
      </c>
      <c r="R4458">
        <v>747.6</v>
      </c>
      <c r="S4458">
        <v>0</v>
      </c>
      <c r="T4458">
        <v>747.6</v>
      </c>
    </row>
    <row r="4459" spans="1:20" x14ac:dyDescent="0.25">
      <c r="A4459" t="s">
        <v>75</v>
      </c>
      <c r="B4459" t="s">
        <v>2115</v>
      </c>
      <c r="C4459" t="s">
        <v>29</v>
      </c>
      <c r="D4459" t="s">
        <v>2116</v>
      </c>
      <c r="E4459" t="s">
        <v>100</v>
      </c>
      <c r="F4459">
        <v>46038</v>
      </c>
      <c r="G4459" t="s">
        <v>377</v>
      </c>
      <c r="H4459" t="s">
        <v>80</v>
      </c>
      <c r="I4459" t="s">
        <v>81</v>
      </c>
      <c r="J4459" t="s">
        <v>90</v>
      </c>
      <c r="K4459" t="s">
        <v>53</v>
      </c>
      <c r="L4459" t="s">
        <v>193</v>
      </c>
      <c r="M4459" t="s">
        <v>92</v>
      </c>
      <c r="N4459" s="11" t="s">
        <v>84</v>
      </c>
      <c r="O4459" s="11" t="s">
        <v>2274</v>
      </c>
      <c r="P4459">
        <v>0</v>
      </c>
      <c r="Q4459">
        <v>11</v>
      </c>
      <c r="R4459">
        <v>0</v>
      </c>
      <c r="S4459">
        <v>1455.85</v>
      </c>
      <c r="T4459">
        <v>-1455.85</v>
      </c>
    </row>
    <row r="4460" spans="1:20" x14ac:dyDescent="0.25">
      <c r="A4460" t="s">
        <v>75</v>
      </c>
      <c r="B4460" t="s">
        <v>677</v>
      </c>
      <c r="C4460" t="s">
        <v>28</v>
      </c>
      <c r="D4460" t="s">
        <v>678</v>
      </c>
      <c r="E4460" t="s">
        <v>95</v>
      </c>
      <c r="F4460">
        <v>80124</v>
      </c>
      <c r="G4460" t="s">
        <v>1326</v>
      </c>
      <c r="H4460" t="s">
        <v>80</v>
      </c>
      <c r="I4460" t="s">
        <v>281</v>
      </c>
      <c r="J4460" t="s">
        <v>90</v>
      </c>
      <c r="K4460" t="s">
        <v>53</v>
      </c>
      <c r="L4460" t="s">
        <v>139</v>
      </c>
      <c r="M4460" t="s">
        <v>229</v>
      </c>
      <c r="N4460" s="11" t="s">
        <v>84</v>
      </c>
      <c r="O4460" s="11" t="s">
        <v>2274</v>
      </c>
      <c r="P4460">
        <v>0</v>
      </c>
      <c r="Q4460">
        <v>1</v>
      </c>
      <c r="R4460">
        <v>0</v>
      </c>
      <c r="S4460">
        <v>12</v>
      </c>
      <c r="T4460">
        <v>-12</v>
      </c>
    </row>
    <row r="4461" spans="1:20" x14ac:dyDescent="0.25">
      <c r="A4461" t="s">
        <v>75</v>
      </c>
      <c r="B4461" t="s">
        <v>351</v>
      </c>
      <c r="C4461" t="s">
        <v>22</v>
      </c>
      <c r="D4461" t="s">
        <v>190</v>
      </c>
      <c r="E4461" t="s">
        <v>137</v>
      </c>
      <c r="F4461">
        <v>24018</v>
      </c>
      <c r="G4461" t="s">
        <v>1244</v>
      </c>
      <c r="H4461" t="s">
        <v>80</v>
      </c>
      <c r="I4461" t="s">
        <v>81</v>
      </c>
      <c r="J4461" t="s">
        <v>82</v>
      </c>
      <c r="K4461" t="s">
        <v>42</v>
      </c>
      <c r="L4461" t="s">
        <v>97</v>
      </c>
      <c r="M4461" t="s">
        <v>83</v>
      </c>
      <c r="N4461" s="11" t="s">
        <v>84</v>
      </c>
      <c r="O4461" s="11" t="s">
        <v>2274</v>
      </c>
      <c r="P4461">
        <v>-1</v>
      </c>
      <c r="Q4461">
        <v>0</v>
      </c>
      <c r="R4461">
        <v>3.53</v>
      </c>
      <c r="S4461">
        <v>0</v>
      </c>
      <c r="T4461">
        <v>3.53</v>
      </c>
    </row>
    <row r="4462" spans="1:20" x14ac:dyDescent="0.25">
      <c r="A4462" t="s">
        <v>75</v>
      </c>
      <c r="B4462" t="s">
        <v>1258</v>
      </c>
      <c r="C4462" t="s">
        <v>23</v>
      </c>
      <c r="D4462" t="s">
        <v>1259</v>
      </c>
      <c r="E4462" t="s">
        <v>327</v>
      </c>
      <c r="F4462">
        <v>97301</v>
      </c>
      <c r="G4462" t="s">
        <v>585</v>
      </c>
      <c r="H4462" t="s">
        <v>80</v>
      </c>
      <c r="I4462" t="s">
        <v>81</v>
      </c>
      <c r="J4462" t="s">
        <v>82</v>
      </c>
      <c r="K4462" t="s">
        <v>38</v>
      </c>
      <c r="L4462" t="s">
        <v>111</v>
      </c>
      <c r="M4462" t="s">
        <v>83</v>
      </c>
      <c r="N4462" s="11" t="s">
        <v>84</v>
      </c>
      <c r="O4462" s="11" t="s">
        <v>2274</v>
      </c>
      <c r="P4462">
        <v>-1</v>
      </c>
      <c r="Q4462">
        <v>0</v>
      </c>
      <c r="R4462">
        <v>164.8</v>
      </c>
      <c r="S4462">
        <v>0</v>
      </c>
      <c r="T4462">
        <v>164.8</v>
      </c>
    </row>
    <row r="4463" spans="1:20" x14ac:dyDescent="0.25">
      <c r="A4463" t="s">
        <v>75</v>
      </c>
      <c r="B4463" t="s">
        <v>498</v>
      </c>
      <c r="C4463" t="s">
        <v>31</v>
      </c>
      <c r="D4463" t="s">
        <v>499</v>
      </c>
      <c r="E4463" t="s">
        <v>114</v>
      </c>
      <c r="F4463">
        <v>33166</v>
      </c>
      <c r="G4463" t="s">
        <v>1978</v>
      </c>
      <c r="H4463" t="s">
        <v>80</v>
      </c>
      <c r="I4463" t="s">
        <v>81</v>
      </c>
      <c r="J4463" t="s">
        <v>82</v>
      </c>
      <c r="K4463" t="s">
        <v>44</v>
      </c>
      <c r="L4463" t="s">
        <v>144</v>
      </c>
      <c r="M4463" t="s">
        <v>83</v>
      </c>
      <c r="N4463" s="11" t="s">
        <v>84</v>
      </c>
      <c r="O4463" s="11" t="s">
        <v>2274</v>
      </c>
      <c r="P4463">
        <v>-1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t="s">
        <v>75</v>
      </c>
      <c r="B4464" t="s">
        <v>116</v>
      </c>
      <c r="C4464" t="s">
        <v>19</v>
      </c>
      <c r="D4464" t="s">
        <v>117</v>
      </c>
      <c r="E4464" t="s">
        <v>118</v>
      </c>
      <c r="F4464">
        <v>97055</v>
      </c>
      <c r="G4464" t="s">
        <v>324</v>
      </c>
      <c r="H4464" t="s">
        <v>80</v>
      </c>
      <c r="I4464" t="s">
        <v>81</v>
      </c>
      <c r="J4464" t="s">
        <v>90</v>
      </c>
      <c r="K4464" t="s">
        <v>36</v>
      </c>
      <c r="L4464" t="s">
        <v>36</v>
      </c>
      <c r="M4464" t="s">
        <v>92</v>
      </c>
      <c r="N4464" s="11" t="s">
        <v>84</v>
      </c>
      <c r="O4464" s="11" t="s">
        <v>2274</v>
      </c>
      <c r="P4464">
        <v>0</v>
      </c>
      <c r="Q4464">
        <v>6</v>
      </c>
      <c r="R4464">
        <v>0</v>
      </c>
      <c r="S4464">
        <v>564</v>
      </c>
      <c r="T4464">
        <v>-564</v>
      </c>
    </row>
    <row r="4465" spans="1:20" x14ac:dyDescent="0.25">
      <c r="A4465" t="s">
        <v>75</v>
      </c>
      <c r="B4465" t="s">
        <v>200</v>
      </c>
      <c r="C4465" t="s">
        <v>28</v>
      </c>
      <c r="D4465" t="s">
        <v>201</v>
      </c>
      <c r="E4465" t="s">
        <v>95</v>
      </c>
      <c r="F4465">
        <v>80002</v>
      </c>
      <c r="G4465" t="s">
        <v>96</v>
      </c>
      <c r="H4465" t="s">
        <v>80</v>
      </c>
      <c r="I4465" t="s">
        <v>281</v>
      </c>
      <c r="J4465" t="s">
        <v>90</v>
      </c>
      <c r="K4465" t="s">
        <v>42</v>
      </c>
      <c r="L4465" t="s">
        <v>97</v>
      </c>
      <c r="M4465" t="s">
        <v>92</v>
      </c>
      <c r="N4465" s="11" t="s">
        <v>84</v>
      </c>
      <c r="O4465" s="11" t="s">
        <v>2274</v>
      </c>
      <c r="P4465">
        <v>0</v>
      </c>
      <c r="Q4465">
        <v>78</v>
      </c>
      <c r="R4465">
        <v>0</v>
      </c>
      <c r="S4465">
        <v>112.54</v>
      </c>
      <c r="T4465">
        <v>-112.54</v>
      </c>
    </row>
    <row r="4466" spans="1:20" x14ac:dyDescent="0.25">
      <c r="A4466" t="s">
        <v>75</v>
      </c>
      <c r="B4466" t="s">
        <v>335</v>
      </c>
      <c r="C4466" t="s">
        <v>30</v>
      </c>
      <c r="D4466" t="s">
        <v>336</v>
      </c>
      <c r="E4466" t="s">
        <v>337</v>
      </c>
      <c r="F4466">
        <v>54481</v>
      </c>
      <c r="G4466" t="s">
        <v>698</v>
      </c>
      <c r="H4466" t="s">
        <v>80</v>
      </c>
      <c r="I4466" t="s">
        <v>81</v>
      </c>
      <c r="J4466" t="s">
        <v>90</v>
      </c>
      <c r="K4466" t="s">
        <v>38</v>
      </c>
      <c r="L4466" t="s">
        <v>111</v>
      </c>
      <c r="M4466" t="s">
        <v>92</v>
      </c>
      <c r="N4466" s="11" t="s">
        <v>84</v>
      </c>
      <c r="O4466" s="11" t="s">
        <v>2274</v>
      </c>
      <c r="P4466">
        <v>0</v>
      </c>
      <c r="Q4466">
        <v>6</v>
      </c>
      <c r="R4466">
        <v>0</v>
      </c>
      <c r="S4466">
        <v>448.14</v>
      </c>
      <c r="T4466">
        <v>-448.14</v>
      </c>
    </row>
    <row r="4467" spans="1:20" x14ac:dyDescent="0.25">
      <c r="A4467" t="s">
        <v>75</v>
      </c>
      <c r="B4467" t="s">
        <v>558</v>
      </c>
      <c r="C4467" t="s">
        <v>30</v>
      </c>
      <c r="D4467" t="s">
        <v>146</v>
      </c>
      <c r="E4467" t="s">
        <v>147</v>
      </c>
      <c r="F4467">
        <v>85027</v>
      </c>
      <c r="G4467" t="s">
        <v>1038</v>
      </c>
      <c r="H4467" t="s">
        <v>80</v>
      </c>
      <c r="I4467" t="s">
        <v>81</v>
      </c>
      <c r="J4467" t="s">
        <v>82</v>
      </c>
      <c r="K4467" t="s">
        <v>53</v>
      </c>
      <c r="L4467" t="s">
        <v>165</v>
      </c>
      <c r="M4467" t="s">
        <v>83</v>
      </c>
      <c r="N4467" s="11" t="s">
        <v>84</v>
      </c>
      <c r="O4467" s="11" t="s">
        <v>2274</v>
      </c>
      <c r="P4467">
        <v>-6</v>
      </c>
      <c r="Q4467">
        <v>0</v>
      </c>
      <c r="R4467">
        <v>698.29</v>
      </c>
      <c r="S4467">
        <v>0</v>
      </c>
      <c r="T4467">
        <v>698.29</v>
      </c>
    </row>
    <row r="4468" spans="1:20" x14ac:dyDescent="0.25">
      <c r="A4468" t="s">
        <v>75</v>
      </c>
      <c r="B4468" t="s">
        <v>200</v>
      </c>
      <c r="C4468" t="s">
        <v>28</v>
      </c>
      <c r="D4468" t="s">
        <v>201</v>
      </c>
      <c r="E4468" t="s">
        <v>95</v>
      </c>
      <c r="F4468">
        <v>80002</v>
      </c>
      <c r="G4468" t="s">
        <v>1651</v>
      </c>
      <c r="H4468" t="s">
        <v>80</v>
      </c>
      <c r="I4468" t="s">
        <v>81</v>
      </c>
      <c r="J4468" t="s">
        <v>82</v>
      </c>
      <c r="K4468" t="s">
        <v>42</v>
      </c>
      <c r="L4468" t="s">
        <v>91</v>
      </c>
      <c r="M4468" t="s">
        <v>83</v>
      </c>
      <c r="N4468" s="11" t="s">
        <v>84</v>
      </c>
      <c r="O4468" s="11" t="s">
        <v>2274</v>
      </c>
      <c r="P4468">
        <v>-16</v>
      </c>
      <c r="Q4468">
        <v>0</v>
      </c>
      <c r="R4468">
        <v>216</v>
      </c>
      <c r="S4468">
        <v>0</v>
      </c>
      <c r="T4468">
        <v>216</v>
      </c>
    </row>
    <row r="4469" spans="1:20" x14ac:dyDescent="0.25">
      <c r="A4469" t="s">
        <v>75</v>
      </c>
      <c r="B4469" t="s">
        <v>612</v>
      </c>
      <c r="C4469" t="s">
        <v>29</v>
      </c>
      <c r="D4469" t="s">
        <v>613</v>
      </c>
      <c r="E4469" t="s">
        <v>142</v>
      </c>
      <c r="F4469">
        <v>48084</v>
      </c>
      <c r="G4469" t="s">
        <v>263</v>
      </c>
      <c r="H4469" t="s">
        <v>80</v>
      </c>
      <c r="I4469" t="s">
        <v>81</v>
      </c>
      <c r="J4469" t="s">
        <v>90</v>
      </c>
      <c r="K4469" t="s">
        <v>53</v>
      </c>
      <c r="L4469" t="s">
        <v>165</v>
      </c>
      <c r="M4469" t="s">
        <v>92</v>
      </c>
      <c r="N4469" s="11" t="s">
        <v>84</v>
      </c>
      <c r="O4469" s="11" t="s">
        <v>2274</v>
      </c>
      <c r="P4469">
        <v>0</v>
      </c>
      <c r="Q4469">
        <v>42</v>
      </c>
      <c r="R4469">
        <v>0</v>
      </c>
      <c r="S4469">
        <v>5575.65</v>
      </c>
      <c r="T4469">
        <v>-5575.65</v>
      </c>
    </row>
    <row r="4470" spans="1:20" x14ac:dyDescent="0.25">
      <c r="A4470" t="s">
        <v>75</v>
      </c>
      <c r="B4470" t="s">
        <v>316</v>
      </c>
      <c r="C4470" t="s">
        <v>27</v>
      </c>
      <c r="D4470" t="s">
        <v>237</v>
      </c>
      <c r="E4470" t="s">
        <v>114</v>
      </c>
      <c r="F4470">
        <v>34240</v>
      </c>
      <c r="G4470" t="s">
        <v>994</v>
      </c>
      <c r="H4470" t="s">
        <v>80</v>
      </c>
      <c r="I4470" t="s">
        <v>89</v>
      </c>
      <c r="J4470" t="s">
        <v>90</v>
      </c>
      <c r="K4470" t="s">
        <v>53</v>
      </c>
      <c r="L4470" t="s">
        <v>368</v>
      </c>
      <c r="M4470" t="s">
        <v>92</v>
      </c>
      <c r="N4470" s="11" t="s">
        <v>84</v>
      </c>
      <c r="O4470" s="11" t="s">
        <v>2274</v>
      </c>
      <c r="P4470">
        <v>0</v>
      </c>
      <c r="Q4470">
        <v>4</v>
      </c>
      <c r="R4470">
        <v>0</v>
      </c>
      <c r="S4470">
        <v>529.4</v>
      </c>
      <c r="T4470">
        <v>-529.4</v>
      </c>
    </row>
    <row r="4471" spans="1:20" x14ac:dyDescent="0.25">
      <c r="A4471" t="s">
        <v>75</v>
      </c>
      <c r="B4471" t="s">
        <v>419</v>
      </c>
      <c r="C4471" t="s">
        <v>19</v>
      </c>
      <c r="D4471" t="s">
        <v>420</v>
      </c>
      <c r="E4471" t="s">
        <v>147</v>
      </c>
      <c r="F4471">
        <v>85142</v>
      </c>
      <c r="G4471" t="s">
        <v>388</v>
      </c>
      <c r="H4471" t="s">
        <v>80</v>
      </c>
      <c r="I4471" t="s">
        <v>81</v>
      </c>
      <c r="J4471" t="s">
        <v>90</v>
      </c>
      <c r="K4471" t="s">
        <v>38</v>
      </c>
      <c r="L4471" t="s">
        <v>111</v>
      </c>
      <c r="M4471" t="s">
        <v>92</v>
      </c>
      <c r="N4471" s="11" t="s">
        <v>84</v>
      </c>
      <c r="O4471" s="11" t="s">
        <v>2274</v>
      </c>
      <c r="P4471">
        <v>0</v>
      </c>
      <c r="Q4471">
        <v>3</v>
      </c>
      <c r="R4471">
        <v>0</v>
      </c>
      <c r="S4471">
        <v>496.65</v>
      </c>
      <c r="T4471">
        <v>-496.65</v>
      </c>
    </row>
    <row r="4472" spans="1:20" x14ac:dyDescent="0.25">
      <c r="A4472" t="s">
        <v>75</v>
      </c>
      <c r="B4472" t="s">
        <v>2019</v>
      </c>
      <c r="C4472" t="s">
        <v>2248</v>
      </c>
      <c r="D4472" t="s">
        <v>2020</v>
      </c>
      <c r="E4472" t="s">
        <v>295</v>
      </c>
      <c r="F4472">
        <v>84042</v>
      </c>
      <c r="G4472" t="s">
        <v>2259</v>
      </c>
      <c r="H4472" t="s">
        <v>80</v>
      </c>
      <c r="I4472" t="s">
        <v>164</v>
      </c>
      <c r="J4472" t="s">
        <v>1070</v>
      </c>
      <c r="K4472" t="s">
        <v>42</v>
      </c>
      <c r="L4472" t="s">
        <v>97</v>
      </c>
      <c r="M4472" t="s">
        <v>1385</v>
      </c>
      <c r="N4472" s="11" t="s">
        <v>84</v>
      </c>
      <c r="O4472" s="11" t="s">
        <v>2274</v>
      </c>
      <c r="P4472">
        <v>0</v>
      </c>
      <c r="Q4472">
        <v>100</v>
      </c>
      <c r="R4472">
        <v>0</v>
      </c>
      <c r="S4472">
        <v>220</v>
      </c>
      <c r="T4472">
        <v>-220</v>
      </c>
    </row>
    <row r="4473" spans="1:20" x14ac:dyDescent="0.25">
      <c r="A4473" t="s">
        <v>75</v>
      </c>
      <c r="B4473" t="s">
        <v>625</v>
      </c>
      <c r="C4473" t="s">
        <v>27</v>
      </c>
      <c r="D4473" t="s">
        <v>626</v>
      </c>
      <c r="E4473" t="s">
        <v>114</v>
      </c>
      <c r="F4473">
        <v>34491</v>
      </c>
      <c r="G4473" t="s">
        <v>577</v>
      </c>
      <c r="H4473" t="s">
        <v>80</v>
      </c>
      <c r="I4473" t="s">
        <v>81</v>
      </c>
      <c r="J4473" t="s">
        <v>82</v>
      </c>
      <c r="K4473" t="s">
        <v>53</v>
      </c>
      <c r="L4473" t="s">
        <v>228</v>
      </c>
      <c r="M4473" t="s">
        <v>83</v>
      </c>
      <c r="N4473" s="11" t="s">
        <v>84</v>
      </c>
      <c r="O4473" s="11" t="s">
        <v>2274</v>
      </c>
      <c r="P4473">
        <v>-4</v>
      </c>
      <c r="Q4473">
        <v>0</v>
      </c>
      <c r="R4473">
        <v>2207.25</v>
      </c>
      <c r="S4473">
        <v>0</v>
      </c>
      <c r="T4473">
        <v>2207.25</v>
      </c>
    </row>
    <row r="4474" spans="1:20" x14ac:dyDescent="0.25">
      <c r="A4474" t="s">
        <v>75</v>
      </c>
      <c r="B4474" t="s">
        <v>167</v>
      </c>
      <c r="C4474" t="s">
        <v>28</v>
      </c>
      <c r="D4474" t="s">
        <v>168</v>
      </c>
      <c r="E4474" t="s">
        <v>95</v>
      </c>
      <c r="F4474">
        <v>80550</v>
      </c>
      <c r="G4474" t="s">
        <v>1612</v>
      </c>
      <c r="H4474" t="s">
        <v>80</v>
      </c>
      <c r="I4474" t="s">
        <v>89</v>
      </c>
      <c r="J4474" t="s">
        <v>90</v>
      </c>
      <c r="K4474" t="s">
        <v>37</v>
      </c>
      <c r="L4474" t="s">
        <v>943</v>
      </c>
      <c r="M4474" t="s">
        <v>92</v>
      </c>
      <c r="N4474" s="11" t="s">
        <v>84</v>
      </c>
      <c r="O4474" s="11" t="s">
        <v>2274</v>
      </c>
      <c r="P4474">
        <v>-79</v>
      </c>
      <c r="Q4474">
        <v>0</v>
      </c>
      <c r="R4474">
        <v>450.28</v>
      </c>
      <c r="S4474">
        <v>0</v>
      </c>
      <c r="T4474">
        <v>450.28</v>
      </c>
    </row>
    <row r="4475" spans="1:20" x14ac:dyDescent="0.25">
      <c r="A4475" t="s">
        <v>75</v>
      </c>
      <c r="B4475" t="s">
        <v>167</v>
      </c>
      <c r="C4475" t="s">
        <v>28</v>
      </c>
      <c r="D4475" t="s">
        <v>168</v>
      </c>
      <c r="E4475" t="s">
        <v>95</v>
      </c>
      <c r="F4475">
        <v>80550</v>
      </c>
      <c r="G4475" t="s">
        <v>412</v>
      </c>
      <c r="H4475" t="s">
        <v>80</v>
      </c>
      <c r="I4475" t="s">
        <v>81</v>
      </c>
      <c r="J4475" t="s">
        <v>90</v>
      </c>
      <c r="K4475" t="s">
        <v>44</v>
      </c>
      <c r="L4475" t="s">
        <v>144</v>
      </c>
      <c r="M4475" t="s">
        <v>92</v>
      </c>
      <c r="N4475" s="11" t="s">
        <v>84</v>
      </c>
      <c r="O4475" s="11" t="s">
        <v>2274</v>
      </c>
      <c r="P4475">
        <v>0</v>
      </c>
      <c r="Q4475">
        <v>1</v>
      </c>
      <c r="R4475">
        <v>0</v>
      </c>
      <c r="S4475">
        <v>7.32</v>
      </c>
      <c r="T4475">
        <v>-7.32</v>
      </c>
    </row>
    <row r="4476" spans="1:20" x14ac:dyDescent="0.25">
      <c r="A4476" t="s">
        <v>75</v>
      </c>
      <c r="B4476" t="s">
        <v>685</v>
      </c>
      <c r="C4476" t="s">
        <v>28</v>
      </c>
      <c r="D4476" t="s">
        <v>686</v>
      </c>
      <c r="E4476" t="s">
        <v>295</v>
      </c>
      <c r="F4476">
        <v>84081</v>
      </c>
      <c r="G4476" t="s">
        <v>2095</v>
      </c>
      <c r="H4476" t="s">
        <v>688</v>
      </c>
      <c r="I4476" t="s">
        <v>281</v>
      </c>
      <c r="J4476" t="s">
        <v>90</v>
      </c>
      <c r="K4476" t="s">
        <v>37</v>
      </c>
      <c r="L4476" t="s">
        <v>689</v>
      </c>
      <c r="M4476" t="s">
        <v>92</v>
      </c>
      <c r="N4476" s="11" t="s">
        <v>84</v>
      </c>
      <c r="O4476" s="11" t="s">
        <v>2274</v>
      </c>
      <c r="P4476">
        <v>0</v>
      </c>
      <c r="Q4476">
        <v>1</v>
      </c>
      <c r="R4476">
        <v>0</v>
      </c>
      <c r="S4476">
        <v>122.05</v>
      </c>
      <c r="T4476">
        <v>-122.05</v>
      </c>
    </row>
    <row r="4477" spans="1:20" x14ac:dyDescent="0.25">
      <c r="A4477" t="s">
        <v>75</v>
      </c>
      <c r="B4477" t="s">
        <v>950</v>
      </c>
      <c r="C4477" t="s">
        <v>28</v>
      </c>
      <c r="D4477" t="s">
        <v>951</v>
      </c>
      <c r="E4477" t="s">
        <v>295</v>
      </c>
      <c r="F4477">
        <v>84341</v>
      </c>
      <c r="G4477" t="s">
        <v>1025</v>
      </c>
      <c r="H4477" t="s">
        <v>80</v>
      </c>
      <c r="I4477" t="s">
        <v>81</v>
      </c>
      <c r="J4477" t="s">
        <v>90</v>
      </c>
      <c r="K4477" t="s">
        <v>53</v>
      </c>
      <c r="L4477" t="s">
        <v>248</v>
      </c>
      <c r="M4477" t="s">
        <v>92</v>
      </c>
      <c r="N4477" s="11" t="s">
        <v>84</v>
      </c>
      <c r="O4477" s="11" t="s">
        <v>2274</v>
      </c>
      <c r="P4477">
        <v>0</v>
      </c>
      <c r="Q4477">
        <v>20</v>
      </c>
      <c r="R4477">
        <v>0</v>
      </c>
      <c r="S4477">
        <v>41</v>
      </c>
      <c r="T4477">
        <v>-41</v>
      </c>
    </row>
    <row r="4478" spans="1:20" x14ac:dyDescent="0.25">
      <c r="A4478" t="s">
        <v>75</v>
      </c>
      <c r="B4478" t="s">
        <v>358</v>
      </c>
      <c r="C4478" t="s">
        <v>26</v>
      </c>
      <c r="D4478" t="s">
        <v>359</v>
      </c>
      <c r="E4478" t="s">
        <v>180</v>
      </c>
      <c r="F4478">
        <v>30075</v>
      </c>
      <c r="G4478" t="s">
        <v>698</v>
      </c>
      <c r="H4478" t="s">
        <v>80</v>
      </c>
      <c r="I4478" t="s">
        <v>81</v>
      </c>
      <c r="J4478" t="s">
        <v>90</v>
      </c>
      <c r="K4478" t="s">
        <v>38</v>
      </c>
      <c r="L4478" t="s">
        <v>111</v>
      </c>
      <c r="M4478" t="s">
        <v>92</v>
      </c>
      <c r="N4478" s="11" t="s">
        <v>84</v>
      </c>
      <c r="O4478" s="11" t="s">
        <v>2274</v>
      </c>
      <c r="P4478">
        <v>0</v>
      </c>
      <c r="Q4478">
        <v>1</v>
      </c>
      <c r="R4478">
        <v>0</v>
      </c>
      <c r="S4478">
        <v>149.81</v>
      </c>
      <c r="T4478">
        <v>-149.81</v>
      </c>
    </row>
    <row r="4479" spans="1:20" x14ac:dyDescent="0.25">
      <c r="A4479" t="s">
        <v>75</v>
      </c>
      <c r="B4479" t="s">
        <v>269</v>
      </c>
      <c r="C4479" t="s">
        <v>27</v>
      </c>
      <c r="D4479" t="s">
        <v>270</v>
      </c>
      <c r="E4479" t="s">
        <v>114</v>
      </c>
      <c r="F4479">
        <v>33813</v>
      </c>
      <c r="G4479" t="s">
        <v>412</v>
      </c>
      <c r="H4479" t="s">
        <v>80</v>
      </c>
      <c r="I4479" t="s">
        <v>81</v>
      </c>
      <c r="J4479" t="s">
        <v>90</v>
      </c>
      <c r="K4479" t="s">
        <v>44</v>
      </c>
      <c r="L4479" t="s">
        <v>144</v>
      </c>
      <c r="M4479" t="s">
        <v>92</v>
      </c>
      <c r="N4479" s="11" t="s">
        <v>84</v>
      </c>
      <c r="O4479" s="11" t="s">
        <v>2274</v>
      </c>
      <c r="P4479">
        <v>0</v>
      </c>
      <c r="Q4479">
        <v>25</v>
      </c>
      <c r="R4479">
        <v>0</v>
      </c>
      <c r="S4479">
        <v>228.75</v>
      </c>
      <c r="T4479">
        <v>-228.75</v>
      </c>
    </row>
    <row r="4480" spans="1:20" x14ac:dyDescent="0.25">
      <c r="A4480" t="s">
        <v>75</v>
      </c>
      <c r="B4480" t="s">
        <v>218</v>
      </c>
      <c r="C4480" t="s">
        <v>27</v>
      </c>
      <c r="D4480" t="s">
        <v>219</v>
      </c>
      <c r="E4480" t="s">
        <v>114</v>
      </c>
      <c r="F4480">
        <v>34110</v>
      </c>
      <c r="G4480" t="s">
        <v>352</v>
      </c>
      <c r="H4480" t="s">
        <v>80</v>
      </c>
      <c r="I4480" t="s">
        <v>81</v>
      </c>
      <c r="J4480" t="s">
        <v>90</v>
      </c>
      <c r="K4480" t="s">
        <v>42</v>
      </c>
      <c r="L4480" t="s">
        <v>91</v>
      </c>
      <c r="M4480" t="s">
        <v>92</v>
      </c>
      <c r="N4480" s="11" t="s">
        <v>84</v>
      </c>
      <c r="O4480" s="11" t="s">
        <v>2274</v>
      </c>
      <c r="P4480">
        <v>0</v>
      </c>
      <c r="Q4480">
        <v>194</v>
      </c>
      <c r="R4480">
        <v>0</v>
      </c>
      <c r="S4480">
        <v>2813</v>
      </c>
      <c r="T4480">
        <v>-2813</v>
      </c>
    </row>
    <row r="4481" spans="1:20" x14ac:dyDescent="0.25">
      <c r="A4481" t="s">
        <v>75</v>
      </c>
      <c r="B4481" t="s">
        <v>771</v>
      </c>
      <c r="C4481" t="s">
        <v>18</v>
      </c>
      <c r="D4481" t="s">
        <v>772</v>
      </c>
      <c r="E4481" t="s">
        <v>191</v>
      </c>
      <c r="F4481">
        <v>77505</v>
      </c>
      <c r="G4481" t="s">
        <v>264</v>
      </c>
      <c r="H4481" t="s">
        <v>80</v>
      </c>
      <c r="I4481" t="s">
        <v>281</v>
      </c>
      <c r="J4481" t="s">
        <v>90</v>
      </c>
      <c r="K4481" t="s">
        <v>42</v>
      </c>
      <c r="L4481" t="s">
        <v>91</v>
      </c>
      <c r="M4481" t="s">
        <v>92</v>
      </c>
      <c r="N4481" s="11" t="s">
        <v>84</v>
      </c>
      <c r="O4481" s="11" t="s">
        <v>2274</v>
      </c>
      <c r="P4481">
        <v>0</v>
      </c>
      <c r="Q4481">
        <v>1</v>
      </c>
      <c r="R4481">
        <v>0</v>
      </c>
      <c r="S4481">
        <v>10.4</v>
      </c>
      <c r="T4481">
        <v>-10.4</v>
      </c>
    </row>
    <row r="4482" spans="1:20" x14ac:dyDescent="0.25">
      <c r="A4482" t="s">
        <v>75</v>
      </c>
      <c r="B4482" t="s">
        <v>239</v>
      </c>
      <c r="C4482" t="s">
        <v>27</v>
      </c>
      <c r="D4482" t="s">
        <v>240</v>
      </c>
      <c r="E4482" t="s">
        <v>114</v>
      </c>
      <c r="F4482">
        <v>33434</v>
      </c>
      <c r="G4482" t="s">
        <v>679</v>
      </c>
      <c r="H4482" t="s">
        <v>80</v>
      </c>
      <c r="I4482" t="s">
        <v>281</v>
      </c>
      <c r="J4482" t="s">
        <v>90</v>
      </c>
      <c r="K4482" t="s">
        <v>42</v>
      </c>
      <c r="L4482" t="s">
        <v>91</v>
      </c>
      <c r="M4482" t="s">
        <v>92</v>
      </c>
      <c r="N4482" s="11" t="s">
        <v>84</v>
      </c>
      <c r="O4482" s="11" t="s">
        <v>2274</v>
      </c>
      <c r="P4482">
        <v>0</v>
      </c>
      <c r="Q4482">
        <v>28</v>
      </c>
      <c r="R4482">
        <v>0</v>
      </c>
      <c r="S4482">
        <v>71.400000000000006</v>
      </c>
      <c r="T4482">
        <v>-71.400000000000006</v>
      </c>
    </row>
    <row r="4483" spans="1:20" x14ac:dyDescent="0.25">
      <c r="A4483" t="s">
        <v>75</v>
      </c>
      <c r="B4483" t="s">
        <v>1233</v>
      </c>
      <c r="C4483" t="s">
        <v>18</v>
      </c>
      <c r="D4483" t="s">
        <v>439</v>
      </c>
      <c r="E4483" t="s">
        <v>191</v>
      </c>
      <c r="F4483">
        <v>77066</v>
      </c>
      <c r="G4483" t="s">
        <v>392</v>
      </c>
      <c r="H4483" t="s">
        <v>80</v>
      </c>
      <c r="I4483" t="s">
        <v>281</v>
      </c>
      <c r="J4483" t="s">
        <v>82</v>
      </c>
      <c r="K4483" t="s">
        <v>42</v>
      </c>
      <c r="L4483" t="s">
        <v>91</v>
      </c>
      <c r="M4483" t="s">
        <v>83</v>
      </c>
      <c r="N4483" s="11" t="s">
        <v>84</v>
      </c>
      <c r="O4483" s="11" t="s">
        <v>2274</v>
      </c>
      <c r="P4483">
        <v>14</v>
      </c>
      <c r="Q4483">
        <v>0</v>
      </c>
      <c r="R4483">
        <v>98.28</v>
      </c>
      <c r="S4483">
        <v>0</v>
      </c>
      <c r="T4483">
        <v>98.28</v>
      </c>
    </row>
    <row r="4484" spans="1:20" x14ac:dyDescent="0.25">
      <c r="A4484" t="s">
        <v>75</v>
      </c>
      <c r="B4484" t="s">
        <v>145</v>
      </c>
      <c r="C4484" t="s">
        <v>19</v>
      </c>
      <c r="D4484" t="s">
        <v>146</v>
      </c>
      <c r="E4484" t="s">
        <v>147</v>
      </c>
      <c r="F4484">
        <v>85024</v>
      </c>
      <c r="G4484" t="s">
        <v>1980</v>
      </c>
      <c r="H4484" t="s">
        <v>80</v>
      </c>
      <c r="I4484" t="s">
        <v>81</v>
      </c>
      <c r="J4484" t="s">
        <v>90</v>
      </c>
      <c r="K4484" t="s">
        <v>44</v>
      </c>
      <c r="L4484" t="s">
        <v>149</v>
      </c>
      <c r="M4484" t="s">
        <v>92</v>
      </c>
      <c r="N4484" s="11" t="s">
        <v>84</v>
      </c>
      <c r="O4484" s="11" t="s">
        <v>2274</v>
      </c>
      <c r="P4484">
        <v>0</v>
      </c>
      <c r="Q4484">
        <v>5</v>
      </c>
      <c r="R4484">
        <v>0</v>
      </c>
      <c r="S4484">
        <v>126.25</v>
      </c>
      <c r="T4484">
        <v>-126.25</v>
      </c>
    </row>
    <row r="4485" spans="1:20" x14ac:dyDescent="0.25">
      <c r="A4485" t="s">
        <v>75</v>
      </c>
      <c r="B4485" t="s">
        <v>825</v>
      </c>
      <c r="C4485" t="s">
        <v>18</v>
      </c>
      <c r="D4485" t="s">
        <v>826</v>
      </c>
      <c r="E4485" t="s">
        <v>191</v>
      </c>
      <c r="F4485">
        <v>78070</v>
      </c>
      <c r="G4485" t="s">
        <v>1981</v>
      </c>
      <c r="H4485" t="s">
        <v>80</v>
      </c>
      <c r="I4485" t="s">
        <v>81</v>
      </c>
      <c r="J4485" t="s">
        <v>90</v>
      </c>
      <c r="K4485" t="s">
        <v>54</v>
      </c>
      <c r="L4485" t="s">
        <v>828</v>
      </c>
      <c r="M4485" t="s">
        <v>92</v>
      </c>
      <c r="N4485" s="11" t="s">
        <v>84</v>
      </c>
      <c r="O4485" s="11" t="s">
        <v>2274</v>
      </c>
      <c r="P4485">
        <v>0</v>
      </c>
      <c r="Q4485">
        <v>2</v>
      </c>
      <c r="R4485">
        <v>0</v>
      </c>
      <c r="S4485">
        <v>11.8</v>
      </c>
      <c r="T4485">
        <v>-11.8</v>
      </c>
    </row>
    <row r="4486" spans="1:20" x14ac:dyDescent="0.25">
      <c r="A4486" t="s">
        <v>75</v>
      </c>
      <c r="B4486" t="s">
        <v>1139</v>
      </c>
      <c r="C4486" t="s">
        <v>28</v>
      </c>
      <c r="D4486" t="s">
        <v>1140</v>
      </c>
      <c r="E4486" t="s">
        <v>95</v>
      </c>
      <c r="F4486">
        <v>80102</v>
      </c>
      <c r="G4486" t="s">
        <v>283</v>
      </c>
      <c r="H4486" t="s">
        <v>80</v>
      </c>
      <c r="I4486" t="s">
        <v>81</v>
      </c>
      <c r="J4486" t="s">
        <v>82</v>
      </c>
      <c r="K4486" t="s">
        <v>38</v>
      </c>
      <c r="L4486" t="s">
        <v>111</v>
      </c>
      <c r="M4486" t="s">
        <v>83</v>
      </c>
      <c r="N4486" s="11" t="s">
        <v>84</v>
      </c>
      <c r="O4486" s="11" t="s">
        <v>2274</v>
      </c>
      <c r="P4486">
        <v>1</v>
      </c>
      <c r="Q4486">
        <v>0</v>
      </c>
      <c r="R4486">
        <v>69.75</v>
      </c>
      <c r="S4486">
        <v>0</v>
      </c>
      <c r="T4486">
        <v>69.75</v>
      </c>
    </row>
    <row r="4487" spans="1:20" x14ac:dyDescent="0.25">
      <c r="A4487" t="s">
        <v>75</v>
      </c>
      <c r="B4487" t="s">
        <v>344</v>
      </c>
      <c r="C4487" t="s">
        <v>18</v>
      </c>
      <c r="D4487" t="s">
        <v>345</v>
      </c>
      <c r="E4487" t="s">
        <v>333</v>
      </c>
      <c r="F4487">
        <v>72205</v>
      </c>
      <c r="G4487" t="s">
        <v>1982</v>
      </c>
      <c r="H4487" t="s">
        <v>80</v>
      </c>
      <c r="I4487" t="s">
        <v>81</v>
      </c>
      <c r="J4487" t="s">
        <v>90</v>
      </c>
      <c r="K4487" t="s">
        <v>40</v>
      </c>
      <c r="L4487" t="s">
        <v>347</v>
      </c>
      <c r="M4487" t="s">
        <v>188</v>
      </c>
      <c r="N4487" s="11" t="s">
        <v>84</v>
      </c>
      <c r="O4487" s="11" t="s">
        <v>2274</v>
      </c>
      <c r="P4487">
        <v>-161</v>
      </c>
      <c r="Q4487">
        <v>0</v>
      </c>
      <c r="R4487">
        <v>2889.95</v>
      </c>
      <c r="S4487">
        <v>0</v>
      </c>
      <c r="T4487">
        <v>2889.95</v>
      </c>
    </row>
    <row r="4488" spans="1:20" x14ac:dyDescent="0.25">
      <c r="A4488" t="s">
        <v>75</v>
      </c>
      <c r="B4488" t="s">
        <v>835</v>
      </c>
      <c r="C4488" t="s">
        <v>23</v>
      </c>
      <c r="D4488" t="s">
        <v>836</v>
      </c>
      <c r="E4488" t="s">
        <v>837</v>
      </c>
      <c r="F4488">
        <v>83864</v>
      </c>
      <c r="G4488" t="s">
        <v>128</v>
      </c>
      <c r="H4488" t="s">
        <v>80</v>
      </c>
      <c r="I4488" t="s">
        <v>81</v>
      </c>
      <c r="J4488" t="s">
        <v>82</v>
      </c>
      <c r="K4488" t="s">
        <v>38</v>
      </c>
      <c r="L4488" t="s">
        <v>129</v>
      </c>
      <c r="M4488" t="s">
        <v>83</v>
      </c>
      <c r="N4488" s="11" t="s">
        <v>84</v>
      </c>
      <c r="O4488" s="11" t="s">
        <v>2274</v>
      </c>
      <c r="P4488">
        <v>-2</v>
      </c>
      <c r="Q4488">
        <v>0</v>
      </c>
      <c r="R4488">
        <v>156</v>
      </c>
      <c r="S4488">
        <v>0</v>
      </c>
      <c r="T4488">
        <v>156</v>
      </c>
    </row>
    <row r="4489" spans="1:20" x14ac:dyDescent="0.25">
      <c r="A4489" t="s">
        <v>75</v>
      </c>
      <c r="B4489" t="s">
        <v>421</v>
      </c>
      <c r="C4489" t="s">
        <v>29</v>
      </c>
      <c r="D4489" t="s">
        <v>422</v>
      </c>
      <c r="E4489" t="s">
        <v>423</v>
      </c>
      <c r="F4489">
        <v>40505</v>
      </c>
      <c r="G4489" t="s">
        <v>491</v>
      </c>
      <c r="H4489" t="s">
        <v>80</v>
      </c>
      <c r="I4489" t="s">
        <v>81</v>
      </c>
      <c r="J4489" t="s">
        <v>82</v>
      </c>
      <c r="K4489" t="s">
        <v>52</v>
      </c>
      <c r="L4489" t="s">
        <v>492</v>
      </c>
      <c r="M4489" t="s">
        <v>83</v>
      </c>
      <c r="N4489" s="11" t="s">
        <v>84</v>
      </c>
      <c r="O4489" s="11" t="s">
        <v>2274</v>
      </c>
      <c r="P4489">
        <v>-1</v>
      </c>
      <c r="Q4489">
        <v>0</v>
      </c>
      <c r="R4489">
        <v>65.3</v>
      </c>
      <c r="S4489">
        <v>0</v>
      </c>
      <c r="T4489">
        <v>65.3</v>
      </c>
    </row>
    <row r="4490" spans="1:20" x14ac:dyDescent="0.25">
      <c r="A4490" t="s">
        <v>75</v>
      </c>
      <c r="B4490" t="s">
        <v>174</v>
      </c>
      <c r="C4490" t="s">
        <v>23</v>
      </c>
      <c r="D4490" t="s">
        <v>175</v>
      </c>
      <c r="E4490" t="s">
        <v>176</v>
      </c>
      <c r="F4490">
        <v>98027</v>
      </c>
      <c r="G4490" t="s">
        <v>1328</v>
      </c>
      <c r="H4490" t="s">
        <v>80</v>
      </c>
      <c r="I4490" t="s">
        <v>81</v>
      </c>
      <c r="J4490" t="s">
        <v>82</v>
      </c>
      <c r="K4490" t="s">
        <v>36</v>
      </c>
      <c r="L4490" t="s">
        <v>36</v>
      </c>
      <c r="M4490" t="s">
        <v>83</v>
      </c>
      <c r="N4490" s="11" t="s">
        <v>84</v>
      </c>
      <c r="O4490" s="11" t="s">
        <v>2274</v>
      </c>
      <c r="P4490">
        <v>-1</v>
      </c>
      <c r="Q4490">
        <v>0</v>
      </c>
      <c r="R4490">
        <v>137.65</v>
      </c>
      <c r="S4490">
        <v>0</v>
      </c>
      <c r="T4490">
        <v>137.65</v>
      </c>
    </row>
    <row r="4491" spans="1:20" x14ac:dyDescent="0.25">
      <c r="A4491" t="s">
        <v>75</v>
      </c>
      <c r="B4491" t="s">
        <v>515</v>
      </c>
      <c r="C4491" t="s">
        <v>23</v>
      </c>
      <c r="D4491" t="s">
        <v>516</v>
      </c>
      <c r="E4491" t="s">
        <v>517</v>
      </c>
      <c r="F4491">
        <v>99518</v>
      </c>
      <c r="G4491" t="s">
        <v>1371</v>
      </c>
      <c r="H4491" t="s">
        <v>80</v>
      </c>
      <c r="I4491" t="s">
        <v>81</v>
      </c>
      <c r="J4491" t="s">
        <v>82</v>
      </c>
      <c r="K4491" t="s">
        <v>42</v>
      </c>
      <c r="L4491" t="s">
        <v>91</v>
      </c>
      <c r="M4491" t="s">
        <v>83</v>
      </c>
      <c r="N4491" s="11" t="s">
        <v>84</v>
      </c>
      <c r="O4491" s="11" t="s">
        <v>2274</v>
      </c>
      <c r="P4491">
        <v>-3</v>
      </c>
      <c r="Q4491">
        <v>0</v>
      </c>
      <c r="R4491">
        <v>99.3</v>
      </c>
      <c r="S4491">
        <v>0</v>
      </c>
      <c r="T4491">
        <v>99.3</v>
      </c>
    </row>
    <row r="4492" spans="1:20" x14ac:dyDescent="0.25">
      <c r="A4492" t="s">
        <v>75</v>
      </c>
      <c r="B4492" t="s">
        <v>178</v>
      </c>
      <c r="C4492" t="s">
        <v>26</v>
      </c>
      <c r="D4492" t="s">
        <v>179</v>
      </c>
      <c r="E4492" t="s">
        <v>180</v>
      </c>
      <c r="F4492">
        <v>30188</v>
      </c>
      <c r="G4492" t="s">
        <v>1483</v>
      </c>
      <c r="H4492" t="s">
        <v>210</v>
      </c>
      <c r="I4492" t="s">
        <v>81</v>
      </c>
      <c r="J4492" t="s">
        <v>82</v>
      </c>
      <c r="K4492" t="s">
        <v>40</v>
      </c>
      <c r="L4492" t="s">
        <v>211</v>
      </c>
      <c r="M4492" t="s">
        <v>83</v>
      </c>
      <c r="N4492" s="11" t="s">
        <v>84</v>
      </c>
      <c r="O4492" s="11" t="s">
        <v>2274</v>
      </c>
      <c r="P4492">
        <v>-3</v>
      </c>
      <c r="Q4492">
        <v>0</v>
      </c>
      <c r="R4492">
        <v>794.31</v>
      </c>
      <c r="S4492">
        <v>0</v>
      </c>
      <c r="T4492">
        <v>794.31</v>
      </c>
    </row>
    <row r="4493" spans="1:20" x14ac:dyDescent="0.25">
      <c r="A4493" t="s">
        <v>75</v>
      </c>
      <c r="B4493" t="s">
        <v>578</v>
      </c>
      <c r="C4493" t="s">
        <v>20</v>
      </c>
      <c r="D4493" t="s">
        <v>579</v>
      </c>
      <c r="E4493" t="s">
        <v>244</v>
      </c>
      <c r="F4493">
        <v>2568</v>
      </c>
      <c r="G4493" t="s">
        <v>264</v>
      </c>
      <c r="H4493" t="s">
        <v>80</v>
      </c>
      <c r="I4493" t="s">
        <v>281</v>
      </c>
      <c r="J4493" t="s">
        <v>90</v>
      </c>
      <c r="K4493" t="s">
        <v>42</v>
      </c>
      <c r="L4493" t="s">
        <v>91</v>
      </c>
      <c r="M4493" t="s">
        <v>92</v>
      </c>
      <c r="N4493" s="11" t="s">
        <v>84</v>
      </c>
      <c r="O4493" s="11" t="s">
        <v>2274</v>
      </c>
      <c r="P4493">
        <v>0</v>
      </c>
      <c r="Q4493">
        <v>120</v>
      </c>
      <c r="R4493">
        <v>0</v>
      </c>
      <c r="S4493">
        <v>1248</v>
      </c>
      <c r="T4493">
        <v>-1248</v>
      </c>
    </row>
    <row r="4494" spans="1:20" x14ac:dyDescent="0.25">
      <c r="A4494" t="s">
        <v>75</v>
      </c>
      <c r="B4494" t="s">
        <v>1255</v>
      </c>
      <c r="C4494" t="s">
        <v>27</v>
      </c>
      <c r="D4494" t="s">
        <v>1256</v>
      </c>
      <c r="E4494" t="s">
        <v>114</v>
      </c>
      <c r="F4494">
        <v>32541</v>
      </c>
      <c r="G4494" t="s">
        <v>106</v>
      </c>
      <c r="H4494" t="s">
        <v>80</v>
      </c>
      <c r="I4494" t="s">
        <v>164</v>
      </c>
      <c r="J4494" t="s">
        <v>90</v>
      </c>
      <c r="K4494" t="s">
        <v>42</v>
      </c>
      <c r="L4494" t="s">
        <v>91</v>
      </c>
      <c r="M4494" t="s">
        <v>92</v>
      </c>
      <c r="N4494" s="11" t="s">
        <v>84</v>
      </c>
      <c r="O4494" s="11" t="s">
        <v>2274</v>
      </c>
      <c r="P4494">
        <v>0</v>
      </c>
      <c r="Q4494">
        <v>2</v>
      </c>
      <c r="R4494">
        <v>0</v>
      </c>
      <c r="S4494">
        <v>37.200000000000003</v>
      </c>
      <c r="T4494">
        <v>-37.200000000000003</v>
      </c>
    </row>
    <row r="4495" spans="1:20" x14ac:dyDescent="0.25">
      <c r="A4495" t="s">
        <v>75</v>
      </c>
      <c r="B4495" t="s">
        <v>1255</v>
      </c>
      <c r="C4495" t="s">
        <v>27</v>
      </c>
      <c r="D4495" t="s">
        <v>1256</v>
      </c>
      <c r="E4495" t="s">
        <v>114</v>
      </c>
      <c r="F4495">
        <v>32541</v>
      </c>
      <c r="G4495" t="s">
        <v>232</v>
      </c>
      <c r="H4495" t="s">
        <v>80</v>
      </c>
      <c r="I4495" t="s">
        <v>281</v>
      </c>
      <c r="J4495" t="s">
        <v>90</v>
      </c>
      <c r="K4495" t="s">
        <v>42</v>
      </c>
      <c r="L4495" t="s">
        <v>97</v>
      </c>
      <c r="M4495" t="s">
        <v>92</v>
      </c>
      <c r="N4495" s="11" t="s">
        <v>84</v>
      </c>
      <c r="O4495" s="11" t="s">
        <v>2274</v>
      </c>
      <c r="P4495">
        <v>0</v>
      </c>
      <c r="Q4495">
        <v>2</v>
      </c>
      <c r="R4495">
        <v>0</v>
      </c>
      <c r="S4495">
        <v>4.4000000000000004</v>
      </c>
      <c r="T4495">
        <v>-4.4000000000000004</v>
      </c>
    </row>
    <row r="4496" spans="1:20" x14ac:dyDescent="0.25">
      <c r="A4496" t="s">
        <v>75</v>
      </c>
      <c r="B4496" t="s">
        <v>404</v>
      </c>
      <c r="C4496" t="s">
        <v>29</v>
      </c>
      <c r="D4496" t="s">
        <v>405</v>
      </c>
      <c r="E4496" t="s">
        <v>78</v>
      </c>
      <c r="F4496">
        <v>15056</v>
      </c>
      <c r="G4496" t="s">
        <v>349</v>
      </c>
      <c r="H4496" t="s">
        <v>80</v>
      </c>
      <c r="I4496" t="s">
        <v>81</v>
      </c>
      <c r="J4496" t="s">
        <v>90</v>
      </c>
      <c r="K4496" t="s">
        <v>36</v>
      </c>
      <c r="L4496" t="s">
        <v>36</v>
      </c>
      <c r="M4496" t="s">
        <v>92</v>
      </c>
      <c r="N4496" s="11" t="s">
        <v>84</v>
      </c>
      <c r="O4496" s="11" t="s">
        <v>2274</v>
      </c>
      <c r="P4496">
        <v>0</v>
      </c>
      <c r="Q4496">
        <v>1</v>
      </c>
      <c r="R4496">
        <v>0</v>
      </c>
      <c r="S4496">
        <v>355.5</v>
      </c>
      <c r="T4496">
        <v>-355.5</v>
      </c>
    </row>
    <row r="4497" spans="1:20" x14ac:dyDescent="0.25">
      <c r="A4497" t="s">
        <v>75</v>
      </c>
      <c r="B4497" t="s">
        <v>1113</v>
      </c>
      <c r="C4497" t="s">
        <v>29</v>
      </c>
      <c r="D4497" t="s">
        <v>1114</v>
      </c>
      <c r="E4497" t="s">
        <v>423</v>
      </c>
      <c r="F4497">
        <v>40223</v>
      </c>
      <c r="G4497" t="s">
        <v>1436</v>
      </c>
      <c r="H4497" t="s">
        <v>80</v>
      </c>
      <c r="I4497" t="s">
        <v>164</v>
      </c>
      <c r="J4497" t="s">
        <v>90</v>
      </c>
      <c r="K4497" t="s">
        <v>44</v>
      </c>
      <c r="L4497" t="s">
        <v>144</v>
      </c>
      <c r="M4497" t="s">
        <v>92</v>
      </c>
      <c r="N4497" s="11" t="s">
        <v>84</v>
      </c>
      <c r="O4497" s="11" t="s">
        <v>2274</v>
      </c>
      <c r="P4497">
        <v>0</v>
      </c>
      <c r="Q4497">
        <v>2</v>
      </c>
      <c r="R4497">
        <v>0</v>
      </c>
      <c r="S4497">
        <v>0</v>
      </c>
      <c r="T4497">
        <v>0</v>
      </c>
    </row>
    <row r="4498" spans="1:20" x14ac:dyDescent="0.25">
      <c r="A4498" t="s">
        <v>75</v>
      </c>
      <c r="B4498" t="s">
        <v>2165</v>
      </c>
      <c r="C4498" t="s">
        <v>26</v>
      </c>
      <c r="D4498" t="s">
        <v>108</v>
      </c>
      <c r="E4498" t="s">
        <v>109</v>
      </c>
      <c r="F4498">
        <v>28217</v>
      </c>
      <c r="G4498" t="s">
        <v>382</v>
      </c>
      <c r="H4498" t="s">
        <v>80</v>
      </c>
      <c r="I4498" t="s">
        <v>89</v>
      </c>
      <c r="J4498" t="s">
        <v>82</v>
      </c>
      <c r="K4498" t="s">
        <v>42</v>
      </c>
      <c r="L4498" t="s">
        <v>91</v>
      </c>
      <c r="M4498" t="s">
        <v>83</v>
      </c>
      <c r="N4498" s="11" t="s">
        <v>84</v>
      </c>
      <c r="O4498" s="11" t="s">
        <v>2274</v>
      </c>
      <c r="P4498">
        <v>-16</v>
      </c>
      <c r="Q4498">
        <v>0</v>
      </c>
      <c r="R4498">
        <v>826.56</v>
      </c>
      <c r="S4498">
        <v>0</v>
      </c>
      <c r="T4498">
        <v>826.56</v>
      </c>
    </row>
    <row r="4499" spans="1:20" x14ac:dyDescent="0.25">
      <c r="A4499" t="s">
        <v>75</v>
      </c>
      <c r="B4499" t="s">
        <v>2262</v>
      </c>
      <c r="C4499" t="s">
        <v>27</v>
      </c>
      <c r="D4499" t="s">
        <v>237</v>
      </c>
      <c r="E4499" t="s">
        <v>114</v>
      </c>
      <c r="F4499">
        <v>34236</v>
      </c>
      <c r="G4499" t="s">
        <v>1008</v>
      </c>
      <c r="H4499" t="s">
        <v>80</v>
      </c>
      <c r="I4499" t="s">
        <v>81</v>
      </c>
      <c r="J4499" t="s">
        <v>82</v>
      </c>
      <c r="K4499" t="s">
        <v>42</v>
      </c>
      <c r="L4499" t="s">
        <v>91</v>
      </c>
      <c r="M4499" t="s">
        <v>83</v>
      </c>
      <c r="N4499" s="11" t="s">
        <v>84</v>
      </c>
      <c r="O4499" s="11" t="s">
        <v>2274</v>
      </c>
      <c r="P4499">
        <v>-5</v>
      </c>
      <c r="Q4499">
        <v>0</v>
      </c>
      <c r="R4499">
        <v>261.5</v>
      </c>
      <c r="S4499">
        <v>0</v>
      </c>
      <c r="T4499">
        <v>261.5</v>
      </c>
    </row>
    <row r="4500" spans="1:20" x14ac:dyDescent="0.25">
      <c r="A4500" t="s">
        <v>75</v>
      </c>
      <c r="B4500" t="s">
        <v>717</v>
      </c>
      <c r="C4500" t="s">
        <v>27</v>
      </c>
      <c r="D4500" t="s">
        <v>648</v>
      </c>
      <c r="E4500" t="s">
        <v>114</v>
      </c>
      <c r="F4500">
        <v>32811</v>
      </c>
      <c r="G4500" t="s">
        <v>1038</v>
      </c>
      <c r="H4500" t="s">
        <v>80</v>
      </c>
      <c r="I4500" t="s">
        <v>81</v>
      </c>
      <c r="J4500" t="s">
        <v>82</v>
      </c>
      <c r="K4500" t="s">
        <v>53</v>
      </c>
      <c r="L4500" t="s">
        <v>165</v>
      </c>
      <c r="M4500" t="s">
        <v>83</v>
      </c>
      <c r="N4500" s="11" t="s">
        <v>84</v>
      </c>
      <c r="O4500" s="11" t="s">
        <v>2274</v>
      </c>
      <c r="P4500">
        <v>0</v>
      </c>
      <c r="Q4500">
        <v>0</v>
      </c>
      <c r="R4500">
        <v>-1397.06</v>
      </c>
      <c r="S4500">
        <v>0</v>
      </c>
      <c r="T4500">
        <v>-1397.06</v>
      </c>
    </row>
    <row r="4501" spans="1:20" x14ac:dyDescent="0.25">
      <c r="A4501" t="s">
        <v>75</v>
      </c>
      <c r="B4501" t="s">
        <v>665</v>
      </c>
      <c r="C4501" t="s">
        <v>21</v>
      </c>
      <c r="D4501" t="s">
        <v>1153</v>
      </c>
      <c r="E4501" t="s">
        <v>235</v>
      </c>
      <c r="F4501">
        <v>63701</v>
      </c>
      <c r="G4501" t="s">
        <v>1038</v>
      </c>
      <c r="H4501" t="s">
        <v>80</v>
      </c>
      <c r="I4501" t="s">
        <v>81</v>
      </c>
      <c r="J4501" t="s">
        <v>82</v>
      </c>
      <c r="K4501" t="s">
        <v>53</v>
      </c>
      <c r="L4501" t="s">
        <v>165</v>
      </c>
      <c r="M4501" t="s">
        <v>83</v>
      </c>
      <c r="N4501" s="11" t="s">
        <v>84</v>
      </c>
      <c r="O4501" s="11" t="s">
        <v>2274</v>
      </c>
      <c r="P4501">
        <v>-18</v>
      </c>
      <c r="Q4501">
        <v>0</v>
      </c>
      <c r="R4501">
        <v>2399.04</v>
      </c>
      <c r="S4501">
        <v>0</v>
      </c>
      <c r="T4501">
        <v>2399.04</v>
      </c>
    </row>
    <row r="4502" spans="1:20" x14ac:dyDescent="0.25">
      <c r="A4502" t="s">
        <v>75</v>
      </c>
      <c r="B4502" t="s">
        <v>184</v>
      </c>
      <c r="C4502" t="s">
        <v>25</v>
      </c>
      <c r="D4502" t="s">
        <v>185</v>
      </c>
      <c r="E4502" t="s">
        <v>186</v>
      </c>
      <c r="F4502">
        <v>11230</v>
      </c>
      <c r="G4502" t="s">
        <v>308</v>
      </c>
      <c r="H4502" t="s">
        <v>80</v>
      </c>
      <c r="I4502" t="s">
        <v>281</v>
      </c>
      <c r="J4502" t="s">
        <v>90</v>
      </c>
      <c r="K4502" t="s">
        <v>53</v>
      </c>
      <c r="L4502" t="s">
        <v>165</v>
      </c>
      <c r="M4502" t="s">
        <v>92</v>
      </c>
      <c r="N4502" s="11" t="s">
        <v>84</v>
      </c>
      <c r="O4502" s="11" t="s">
        <v>2274</v>
      </c>
      <c r="P4502">
        <v>0</v>
      </c>
      <c r="Q4502">
        <v>6</v>
      </c>
      <c r="R4502">
        <v>0</v>
      </c>
      <c r="S4502">
        <v>625.24</v>
      </c>
      <c r="T4502">
        <v>-625.24</v>
      </c>
    </row>
    <row r="4503" spans="1:20" x14ac:dyDescent="0.25">
      <c r="A4503" t="s">
        <v>75</v>
      </c>
      <c r="B4503" t="s">
        <v>358</v>
      </c>
      <c r="C4503" t="s">
        <v>26</v>
      </c>
      <c r="D4503" t="s">
        <v>359</v>
      </c>
      <c r="E4503" t="s">
        <v>180</v>
      </c>
      <c r="F4503">
        <v>30075</v>
      </c>
      <c r="G4503" t="s">
        <v>1521</v>
      </c>
      <c r="H4503" t="s">
        <v>80</v>
      </c>
      <c r="I4503" t="s">
        <v>281</v>
      </c>
      <c r="J4503" t="s">
        <v>90</v>
      </c>
      <c r="K4503" t="s">
        <v>37</v>
      </c>
      <c r="L4503" t="s">
        <v>1144</v>
      </c>
      <c r="M4503" t="s">
        <v>92</v>
      </c>
      <c r="N4503" s="11" t="s">
        <v>84</v>
      </c>
      <c r="O4503" s="11" t="s">
        <v>2274</v>
      </c>
      <c r="P4503">
        <v>0</v>
      </c>
      <c r="Q4503">
        <v>11</v>
      </c>
      <c r="R4503">
        <v>0</v>
      </c>
      <c r="S4503">
        <v>434.17</v>
      </c>
      <c r="T4503">
        <v>-434.17</v>
      </c>
    </row>
    <row r="4504" spans="1:20" x14ac:dyDescent="0.25">
      <c r="A4504" t="s">
        <v>75</v>
      </c>
      <c r="B4504" t="s">
        <v>2264</v>
      </c>
      <c r="C4504" t="s">
        <v>29</v>
      </c>
      <c r="D4504" t="s">
        <v>2265</v>
      </c>
      <c r="E4504" t="s">
        <v>142</v>
      </c>
      <c r="F4504">
        <v>49740</v>
      </c>
      <c r="G4504" t="s">
        <v>493</v>
      </c>
      <c r="H4504" t="s">
        <v>80</v>
      </c>
      <c r="I4504" t="s">
        <v>81</v>
      </c>
      <c r="J4504" t="s">
        <v>82</v>
      </c>
      <c r="K4504" t="s">
        <v>39</v>
      </c>
      <c r="L4504" t="s">
        <v>39</v>
      </c>
      <c r="M4504" t="s">
        <v>92</v>
      </c>
      <c r="N4504" s="11" t="s">
        <v>84</v>
      </c>
      <c r="O4504" s="11" t="s">
        <v>2274</v>
      </c>
      <c r="P4504">
        <v>0</v>
      </c>
      <c r="Q4504">
        <v>1</v>
      </c>
      <c r="R4504">
        <v>0</v>
      </c>
      <c r="S4504">
        <v>0</v>
      </c>
      <c r="T4504">
        <v>0</v>
      </c>
    </row>
    <row r="4505" spans="1:20" x14ac:dyDescent="0.25">
      <c r="A4505" t="s">
        <v>75</v>
      </c>
      <c r="B4505" t="s">
        <v>325</v>
      </c>
      <c r="C4505" t="s">
        <v>23</v>
      </c>
      <c r="D4505" t="s">
        <v>326</v>
      </c>
      <c r="E4505" t="s">
        <v>327</v>
      </c>
      <c r="F4505">
        <v>97702</v>
      </c>
      <c r="G4505" t="s">
        <v>398</v>
      </c>
      <c r="H4505" t="s">
        <v>80</v>
      </c>
      <c r="I4505" t="s">
        <v>81</v>
      </c>
      <c r="J4505" t="s">
        <v>82</v>
      </c>
      <c r="K4505" t="s">
        <v>38</v>
      </c>
      <c r="L4505" t="s">
        <v>111</v>
      </c>
      <c r="M4505" t="s">
        <v>83</v>
      </c>
      <c r="N4505" s="11" t="s">
        <v>84</v>
      </c>
      <c r="O4505" s="11" t="s">
        <v>2274</v>
      </c>
      <c r="P4505">
        <v>-1</v>
      </c>
      <c r="Q4505">
        <v>0</v>
      </c>
      <c r="R4505">
        <v>84.4</v>
      </c>
      <c r="S4505">
        <v>0</v>
      </c>
      <c r="T4505">
        <v>84.4</v>
      </c>
    </row>
    <row r="4506" spans="1:20" x14ac:dyDescent="0.25">
      <c r="A4506" t="s">
        <v>75</v>
      </c>
      <c r="B4506" t="s">
        <v>998</v>
      </c>
      <c r="C4506" t="s">
        <v>27</v>
      </c>
      <c r="D4506" t="s">
        <v>999</v>
      </c>
      <c r="E4506" t="s">
        <v>114</v>
      </c>
      <c r="F4506">
        <v>33760</v>
      </c>
      <c r="G4506" t="s">
        <v>1038</v>
      </c>
      <c r="H4506" t="s">
        <v>80</v>
      </c>
      <c r="I4506" t="s">
        <v>81</v>
      </c>
      <c r="J4506" t="s">
        <v>82</v>
      </c>
      <c r="K4506" t="s">
        <v>53</v>
      </c>
      <c r="L4506" t="s">
        <v>165</v>
      </c>
      <c r="M4506" t="s">
        <v>83</v>
      </c>
      <c r="N4506" s="11" t="s">
        <v>84</v>
      </c>
      <c r="O4506" s="11" t="s">
        <v>2274</v>
      </c>
      <c r="P4506">
        <v>-6</v>
      </c>
      <c r="Q4506">
        <v>0</v>
      </c>
      <c r="R4506">
        <v>940.8</v>
      </c>
      <c r="S4506">
        <v>0</v>
      </c>
      <c r="T4506">
        <v>940.8</v>
      </c>
    </row>
    <row r="4507" spans="1:20" x14ac:dyDescent="0.25">
      <c r="A4507" t="s">
        <v>75</v>
      </c>
      <c r="B4507" t="s">
        <v>1659</v>
      </c>
      <c r="C4507" t="s">
        <v>25</v>
      </c>
      <c r="D4507" t="s">
        <v>1660</v>
      </c>
      <c r="E4507" t="s">
        <v>262</v>
      </c>
      <c r="F4507">
        <v>7701</v>
      </c>
      <c r="G4507" t="s">
        <v>470</v>
      </c>
      <c r="H4507" t="s">
        <v>133</v>
      </c>
      <c r="I4507" t="s">
        <v>81</v>
      </c>
      <c r="J4507" t="s">
        <v>82</v>
      </c>
      <c r="K4507" t="s">
        <v>44</v>
      </c>
      <c r="L4507" t="s">
        <v>144</v>
      </c>
      <c r="M4507" t="s">
        <v>83</v>
      </c>
      <c r="N4507" s="11" t="s">
        <v>84</v>
      </c>
      <c r="O4507" s="11" t="s">
        <v>2274</v>
      </c>
      <c r="P4507">
        <v>-145</v>
      </c>
      <c r="Q4507">
        <v>0</v>
      </c>
      <c r="R4507">
        <v>3973</v>
      </c>
      <c r="S4507">
        <v>0</v>
      </c>
      <c r="T4507">
        <v>3973</v>
      </c>
    </row>
    <row r="4508" spans="1:20" x14ac:dyDescent="0.25">
      <c r="A4508" t="s">
        <v>75</v>
      </c>
      <c r="B4508" t="s">
        <v>125</v>
      </c>
      <c r="C4508" t="s">
        <v>29</v>
      </c>
      <c r="D4508" t="s">
        <v>126</v>
      </c>
      <c r="E4508" t="s">
        <v>100</v>
      </c>
      <c r="F4508">
        <v>46567</v>
      </c>
      <c r="G4508" t="s">
        <v>398</v>
      </c>
      <c r="H4508" t="s">
        <v>80</v>
      </c>
      <c r="I4508" t="s">
        <v>81</v>
      </c>
      <c r="J4508" t="s">
        <v>82</v>
      </c>
      <c r="K4508" t="s">
        <v>38</v>
      </c>
      <c r="L4508" t="s">
        <v>111</v>
      </c>
      <c r="M4508" t="s">
        <v>83</v>
      </c>
      <c r="N4508" s="11" t="s">
        <v>84</v>
      </c>
      <c r="O4508" s="11" t="s">
        <v>2274</v>
      </c>
      <c r="P4508">
        <v>-3</v>
      </c>
      <c r="Q4508">
        <v>0</v>
      </c>
      <c r="R4508">
        <v>249.82</v>
      </c>
      <c r="S4508">
        <v>0</v>
      </c>
      <c r="T4508">
        <v>249.82</v>
      </c>
    </row>
    <row r="4509" spans="1:20" x14ac:dyDescent="0.25">
      <c r="A4509" t="s">
        <v>75</v>
      </c>
      <c r="B4509" t="s">
        <v>335</v>
      </c>
      <c r="C4509" t="s">
        <v>30</v>
      </c>
      <c r="D4509" t="s">
        <v>336</v>
      </c>
      <c r="E4509" t="s">
        <v>337</v>
      </c>
      <c r="F4509">
        <v>54481</v>
      </c>
      <c r="G4509" t="s">
        <v>348</v>
      </c>
      <c r="H4509" t="s">
        <v>80</v>
      </c>
      <c r="I4509" t="s">
        <v>81</v>
      </c>
      <c r="J4509" t="s">
        <v>90</v>
      </c>
      <c r="K4509" t="s">
        <v>53</v>
      </c>
      <c r="L4509" t="s">
        <v>193</v>
      </c>
      <c r="M4509" t="s">
        <v>92</v>
      </c>
      <c r="N4509" s="11" t="s">
        <v>84</v>
      </c>
      <c r="O4509" s="11" t="s">
        <v>2274</v>
      </c>
      <c r="P4509">
        <v>0</v>
      </c>
      <c r="Q4509">
        <v>10</v>
      </c>
      <c r="R4509">
        <v>0</v>
      </c>
      <c r="S4509">
        <v>834</v>
      </c>
      <c r="T4509">
        <v>-834</v>
      </c>
    </row>
    <row r="4510" spans="1:20" x14ac:dyDescent="0.25">
      <c r="A4510" t="s">
        <v>75</v>
      </c>
      <c r="B4510" t="s">
        <v>125</v>
      </c>
      <c r="C4510" t="s">
        <v>29</v>
      </c>
      <c r="D4510" t="s">
        <v>126</v>
      </c>
      <c r="E4510" t="s">
        <v>100</v>
      </c>
      <c r="F4510">
        <v>46567</v>
      </c>
      <c r="G4510" t="s">
        <v>976</v>
      </c>
      <c r="H4510" t="s">
        <v>80</v>
      </c>
      <c r="I4510" t="s">
        <v>81</v>
      </c>
      <c r="J4510" t="s">
        <v>90</v>
      </c>
      <c r="K4510" t="s">
        <v>53</v>
      </c>
      <c r="L4510" t="s">
        <v>436</v>
      </c>
      <c r="M4510" t="s">
        <v>92</v>
      </c>
      <c r="N4510" s="11" t="s">
        <v>84</v>
      </c>
      <c r="O4510" s="11" t="s">
        <v>2274</v>
      </c>
      <c r="P4510">
        <v>0</v>
      </c>
      <c r="Q4510">
        <v>3</v>
      </c>
      <c r="R4510">
        <v>0</v>
      </c>
      <c r="S4510">
        <v>260.13</v>
      </c>
      <c r="T4510">
        <v>-260.13</v>
      </c>
    </row>
    <row r="4511" spans="1:20" x14ac:dyDescent="0.25">
      <c r="A4511" t="s">
        <v>75</v>
      </c>
      <c r="B4511" t="s">
        <v>578</v>
      </c>
      <c r="C4511" t="s">
        <v>20</v>
      </c>
      <c r="D4511" t="s">
        <v>579</v>
      </c>
      <c r="E4511" t="s">
        <v>244</v>
      </c>
      <c r="F4511">
        <v>2568</v>
      </c>
      <c r="G4511" t="s">
        <v>1481</v>
      </c>
      <c r="H4511" t="s">
        <v>80</v>
      </c>
      <c r="I4511" t="s">
        <v>81</v>
      </c>
      <c r="J4511" t="s">
        <v>90</v>
      </c>
      <c r="K4511" t="s">
        <v>53</v>
      </c>
      <c r="L4511" t="s">
        <v>165</v>
      </c>
      <c r="M4511" t="s">
        <v>92</v>
      </c>
      <c r="N4511" s="11" t="s">
        <v>84</v>
      </c>
      <c r="O4511" s="11" t="s">
        <v>2274</v>
      </c>
      <c r="P4511">
        <v>0</v>
      </c>
      <c r="Q4511">
        <v>3</v>
      </c>
      <c r="R4511">
        <v>0</v>
      </c>
      <c r="S4511">
        <v>1971.15</v>
      </c>
      <c r="T4511">
        <v>-1971.15</v>
      </c>
    </row>
    <row r="4512" spans="1:20" x14ac:dyDescent="0.25">
      <c r="A4512" t="s">
        <v>75</v>
      </c>
      <c r="B4512" t="s">
        <v>120</v>
      </c>
      <c r="C4512" t="s">
        <v>22</v>
      </c>
      <c r="D4512" t="s">
        <v>121</v>
      </c>
      <c r="E4512" t="s">
        <v>122</v>
      </c>
      <c r="F4512">
        <v>20910</v>
      </c>
      <c r="G4512" t="s">
        <v>557</v>
      </c>
      <c r="H4512" t="s">
        <v>80</v>
      </c>
      <c r="I4512" t="s">
        <v>281</v>
      </c>
      <c r="J4512" t="s">
        <v>90</v>
      </c>
      <c r="K4512" t="s">
        <v>53</v>
      </c>
      <c r="L4512" t="s">
        <v>139</v>
      </c>
      <c r="M4512" t="s">
        <v>229</v>
      </c>
      <c r="N4512" s="11" t="s">
        <v>84</v>
      </c>
      <c r="O4512" s="11" t="s">
        <v>2274</v>
      </c>
      <c r="P4512">
        <v>0</v>
      </c>
      <c r="Q4512">
        <v>4</v>
      </c>
      <c r="R4512">
        <v>0</v>
      </c>
      <c r="S4512">
        <v>0.8</v>
      </c>
      <c r="T4512">
        <v>-0.8</v>
      </c>
    </row>
    <row r="4513" spans="1:20" x14ac:dyDescent="0.25">
      <c r="A4513" t="s">
        <v>75</v>
      </c>
      <c r="B4513" t="s">
        <v>200</v>
      </c>
      <c r="C4513" t="s">
        <v>28</v>
      </c>
      <c r="D4513" t="s">
        <v>201</v>
      </c>
      <c r="E4513" t="s">
        <v>95</v>
      </c>
      <c r="F4513">
        <v>80002</v>
      </c>
      <c r="G4513" t="s">
        <v>1983</v>
      </c>
      <c r="H4513" t="s">
        <v>80</v>
      </c>
      <c r="I4513" t="s">
        <v>164</v>
      </c>
      <c r="J4513" t="s">
        <v>90</v>
      </c>
      <c r="K4513" t="s">
        <v>44</v>
      </c>
      <c r="L4513" t="s">
        <v>149</v>
      </c>
      <c r="M4513" t="s">
        <v>229</v>
      </c>
      <c r="N4513" s="11" t="s">
        <v>84</v>
      </c>
      <c r="O4513" s="11" t="s">
        <v>2274</v>
      </c>
      <c r="P4513">
        <v>0</v>
      </c>
      <c r="Q4513">
        <v>2</v>
      </c>
      <c r="R4513">
        <v>0</v>
      </c>
      <c r="S4513">
        <v>27.4</v>
      </c>
      <c r="T4513">
        <v>-27.4</v>
      </c>
    </row>
    <row r="4514" spans="1:20" x14ac:dyDescent="0.25">
      <c r="A4514" t="s">
        <v>75</v>
      </c>
      <c r="B4514" t="s">
        <v>1692</v>
      </c>
      <c r="C4514" t="s">
        <v>19</v>
      </c>
      <c r="D4514" t="s">
        <v>1693</v>
      </c>
      <c r="E4514" t="s">
        <v>147</v>
      </c>
      <c r="F4514">
        <v>85283</v>
      </c>
      <c r="G4514" t="s">
        <v>493</v>
      </c>
      <c r="H4514" t="s">
        <v>80</v>
      </c>
      <c r="I4514" t="s">
        <v>81</v>
      </c>
      <c r="J4514" t="s">
        <v>82</v>
      </c>
      <c r="K4514" t="s">
        <v>39</v>
      </c>
      <c r="L4514" t="s">
        <v>39</v>
      </c>
      <c r="M4514" t="s">
        <v>92</v>
      </c>
      <c r="N4514" s="11" t="s">
        <v>84</v>
      </c>
      <c r="O4514" s="11" t="s">
        <v>2274</v>
      </c>
      <c r="P4514">
        <v>0</v>
      </c>
      <c r="Q4514">
        <v>1</v>
      </c>
      <c r="R4514">
        <v>0</v>
      </c>
      <c r="S4514">
        <v>0</v>
      </c>
      <c r="T4514">
        <v>0</v>
      </c>
    </row>
    <row r="4515" spans="1:20" x14ac:dyDescent="0.25">
      <c r="A4515" t="s">
        <v>75</v>
      </c>
      <c r="B4515" t="s">
        <v>533</v>
      </c>
      <c r="C4515" t="s">
        <v>28</v>
      </c>
      <c r="D4515" t="s">
        <v>534</v>
      </c>
      <c r="E4515" t="s">
        <v>295</v>
      </c>
      <c r="F4515">
        <v>84065</v>
      </c>
      <c r="G4515" t="s">
        <v>2149</v>
      </c>
      <c r="H4515" t="s">
        <v>80</v>
      </c>
      <c r="I4515" t="s">
        <v>81</v>
      </c>
      <c r="J4515" t="s">
        <v>90</v>
      </c>
      <c r="K4515" t="s">
        <v>38</v>
      </c>
      <c r="L4515" t="s">
        <v>129</v>
      </c>
      <c r="M4515" t="s">
        <v>92</v>
      </c>
      <c r="N4515" s="11" t="s">
        <v>84</v>
      </c>
      <c r="O4515" s="11" t="s">
        <v>2274</v>
      </c>
      <c r="P4515">
        <v>0</v>
      </c>
      <c r="Q4515">
        <v>6</v>
      </c>
      <c r="R4515">
        <v>0</v>
      </c>
      <c r="S4515">
        <v>342.9</v>
      </c>
      <c r="T4515">
        <v>-342.9</v>
      </c>
    </row>
    <row r="4516" spans="1:20" x14ac:dyDescent="0.25">
      <c r="A4516" t="s">
        <v>75</v>
      </c>
      <c r="B4516" t="s">
        <v>218</v>
      </c>
      <c r="C4516" t="s">
        <v>27</v>
      </c>
      <c r="D4516" t="s">
        <v>219</v>
      </c>
      <c r="E4516" t="s">
        <v>114</v>
      </c>
      <c r="F4516">
        <v>34110</v>
      </c>
      <c r="G4516" t="s">
        <v>183</v>
      </c>
      <c r="H4516" t="s">
        <v>80</v>
      </c>
      <c r="I4516" t="s">
        <v>81</v>
      </c>
      <c r="J4516" t="s">
        <v>82</v>
      </c>
      <c r="K4516" t="s">
        <v>42</v>
      </c>
      <c r="L4516" t="s">
        <v>91</v>
      </c>
      <c r="M4516" t="s">
        <v>83</v>
      </c>
      <c r="N4516" s="11" t="s">
        <v>84</v>
      </c>
      <c r="O4516" s="11" t="s">
        <v>2274</v>
      </c>
      <c r="P4516">
        <v>-29</v>
      </c>
      <c r="Q4516">
        <v>0</v>
      </c>
      <c r="R4516">
        <v>1023.7</v>
      </c>
      <c r="S4516">
        <v>0</v>
      </c>
      <c r="T4516">
        <v>1023.7</v>
      </c>
    </row>
    <row r="4517" spans="1:20" x14ac:dyDescent="0.25">
      <c r="A4517" t="s">
        <v>75</v>
      </c>
      <c r="B4517" t="s">
        <v>171</v>
      </c>
      <c r="C4517" t="s">
        <v>23</v>
      </c>
      <c r="D4517" t="s">
        <v>709</v>
      </c>
      <c r="E4517" t="s">
        <v>176</v>
      </c>
      <c r="F4517">
        <v>99216</v>
      </c>
      <c r="G4517" t="s">
        <v>632</v>
      </c>
      <c r="H4517" t="s">
        <v>80</v>
      </c>
      <c r="I4517" t="s">
        <v>89</v>
      </c>
      <c r="J4517" t="s">
        <v>82</v>
      </c>
      <c r="K4517" t="s">
        <v>42</v>
      </c>
      <c r="L4517" t="s">
        <v>91</v>
      </c>
      <c r="M4517" t="s">
        <v>83</v>
      </c>
      <c r="N4517" s="11" t="s">
        <v>84</v>
      </c>
      <c r="O4517" s="11" t="s">
        <v>2274</v>
      </c>
      <c r="P4517">
        <v>-2</v>
      </c>
      <c r="Q4517">
        <v>0</v>
      </c>
      <c r="R4517">
        <v>24.2</v>
      </c>
      <c r="S4517">
        <v>0</v>
      </c>
      <c r="T4517">
        <v>24.2</v>
      </c>
    </row>
    <row r="4518" spans="1:20" x14ac:dyDescent="0.25">
      <c r="A4518" t="s">
        <v>75</v>
      </c>
      <c r="B4518" t="s">
        <v>153</v>
      </c>
      <c r="C4518" t="s">
        <v>19</v>
      </c>
      <c r="D4518" t="s">
        <v>154</v>
      </c>
      <c r="E4518" t="s">
        <v>155</v>
      </c>
      <c r="F4518">
        <v>89148</v>
      </c>
      <c r="G4518" t="s">
        <v>263</v>
      </c>
      <c r="H4518" t="s">
        <v>80</v>
      </c>
      <c r="I4518" t="s">
        <v>81</v>
      </c>
      <c r="J4518" t="s">
        <v>90</v>
      </c>
      <c r="K4518" t="s">
        <v>53</v>
      </c>
      <c r="L4518" t="s">
        <v>165</v>
      </c>
      <c r="M4518" t="s">
        <v>92</v>
      </c>
      <c r="N4518" s="11" t="s">
        <v>84</v>
      </c>
      <c r="O4518" s="11" t="s">
        <v>2274</v>
      </c>
      <c r="P4518">
        <v>0</v>
      </c>
      <c r="Q4518">
        <v>86</v>
      </c>
      <c r="R4518">
        <v>0</v>
      </c>
      <c r="S4518">
        <v>12804</v>
      </c>
      <c r="T4518">
        <v>-12804</v>
      </c>
    </row>
    <row r="4519" spans="1:20" x14ac:dyDescent="0.25">
      <c r="A4519" t="s">
        <v>75</v>
      </c>
      <c r="B4519" t="s">
        <v>975</v>
      </c>
      <c r="C4519" t="s">
        <v>27</v>
      </c>
      <c r="D4519" t="s">
        <v>705</v>
      </c>
      <c r="E4519" t="s">
        <v>114</v>
      </c>
      <c r="F4519">
        <v>33122</v>
      </c>
      <c r="G4519" t="s">
        <v>873</v>
      </c>
      <c r="H4519" t="s">
        <v>80</v>
      </c>
      <c r="I4519" t="s">
        <v>81</v>
      </c>
      <c r="J4519" t="s">
        <v>90</v>
      </c>
      <c r="K4519" t="s">
        <v>53</v>
      </c>
      <c r="L4519" t="s">
        <v>248</v>
      </c>
      <c r="M4519" t="s">
        <v>92</v>
      </c>
      <c r="N4519" s="11" t="s">
        <v>84</v>
      </c>
      <c r="O4519" s="11" t="s">
        <v>2274</v>
      </c>
      <c r="P4519">
        <v>0</v>
      </c>
      <c r="Q4519">
        <v>50</v>
      </c>
      <c r="R4519">
        <v>0</v>
      </c>
      <c r="S4519">
        <v>172.5</v>
      </c>
      <c r="T4519">
        <v>-172.5</v>
      </c>
    </row>
    <row r="4520" spans="1:20" x14ac:dyDescent="0.25">
      <c r="A4520" t="s">
        <v>75</v>
      </c>
      <c r="B4520" t="s">
        <v>651</v>
      </c>
      <c r="C4520" t="s">
        <v>26</v>
      </c>
      <c r="D4520" t="s">
        <v>652</v>
      </c>
      <c r="E4520" t="s">
        <v>109</v>
      </c>
      <c r="F4520">
        <v>28657</v>
      </c>
      <c r="G4520" t="s">
        <v>156</v>
      </c>
      <c r="H4520" t="s">
        <v>80</v>
      </c>
      <c r="I4520" t="s">
        <v>81</v>
      </c>
      <c r="J4520" t="s">
        <v>90</v>
      </c>
      <c r="K4520" t="s">
        <v>38</v>
      </c>
      <c r="L4520" t="s">
        <v>111</v>
      </c>
      <c r="M4520" t="s">
        <v>92</v>
      </c>
      <c r="N4520" s="11" t="s">
        <v>84</v>
      </c>
      <c r="O4520" s="11" t="s">
        <v>2274</v>
      </c>
      <c r="P4520">
        <v>-1</v>
      </c>
      <c r="Q4520">
        <v>0</v>
      </c>
      <c r="R4520">
        <v>192</v>
      </c>
      <c r="S4520">
        <v>0</v>
      </c>
      <c r="T4520">
        <v>192</v>
      </c>
    </row>
    <row r="4521" spans="1:20" x14ac:dyDescent="0.25">
      <c r="A4521" t="s">
        <v>75</v>
      </c>
      <c r="B4521" t="s">
        <v>189</v>
      </c>
      <c r="C4521" t="s">
        <v>18</v>
      </c>
      <c r="D4521" t="s">
        <v>190</v>
      </c>
      <c r="E4521" t="s">
        <v>191</v>
      </c>
      <c r="F4521">
        <v>76262</v>
      </c>
      <c r="G4521" t="s">
        <v>264</v>
      </c>
      <c r="H4521" t="s">
        <v>80</v>
      </c>
      <c r="I4521" t="s">
        <v>281</v>
      </c>
      <c r="J4521" t="s">
        <v>90</v>
      </c>
      <c r="K4521" t="s">
        <v>42</v>
      </c>
      <c r="L4521" t="s">
        <v>91</v>
      </c>
      <c r="M4521" t="s">
        <v>92</v>
      </c>
      <c r="N4521" s="11" t="s">
        <v>84</v>
      </c>
      <c r="O4521" s="11" t="s">
        <v>2274</v>
      </c>
      <c r="P4521">
        <v>0</v>
      </c>
      <c r="Q4521">
        <v>122</v>
      </c>
      <c r="R4521">
        <v>0</v>
      </c>
      <c r="S4521">
        <v>1268.8</v>
      </c>
      <c r="T4521">
        <v>-1268.8</v>
      </c>
    </row>
    <row r="4522" spans="1:20" x14ac:dyDescent="0.25">
      <c r="A4522" t="s">
        <v>75</v>
      </c>
      <c r="B4522" t="s">
        <v>500</v>
      </c>
      <c r="C4522" t="s">
        <v>23</v>
      </c>
      <c r="D4522" t="s">
        <v>501</v>
      </c>
      <c r="E4522" t="s">
        <v>176</v>
      </c>
      <c r="F4522">
        <v>98034</v>
      </c>
      <c r="G4522" t="s">
        <v>214</v>
      </c>
      <c r="H4522" t="s">
        <v>80</v>
      </c>
      <c r="I4522" t="s">
        <v>281</v>
      </c>
      <c r="J4522" t="s">
        <v>90</v>
      </c>
      <c r="K4522" t="s">
        <v>42</v>
      </c>
      <c r="L4522" t="s">
        <v>91</v>
      </c>
      <c r="M4522" t="s">
        <v>92</v>
      </c>
      <c r="N4522" s="11" t="s">
        <v>84</v>
      </c>
      <c r="O4522" s="11" t="s">
        <v>2274</v>
      </c>
      <c r="P4522">
        <v>0</v>
      </c>
      <c r="Q4522">
        <v>48</v>
      </c>
      <c r="R4522">
        <v>0</v>
      </c>
      <c r="S4522">
        <v>69.12</v>
      </c>
      <c r="T4522">
        <v>-69.12</v>
      </c>
    </row>
    <row r="4523" spans="1:20" x14ac:dyDescent="0.25">
      <c r="A4523" t="s">
        <v>75</v>
      </c>
      <c r="B4523" t="s">
        <v>328</v>
      </c>
      <c r="C4523" t="s">
        <v>23</v>
      </c>
      <c r="D4523" t="s">
        <v>329</v>
      </c>
      <c r="E4523" t="s">
        <v>327</v>
      </c>
      <c r="F4523">
        <v>97008</v>
      </c>
      <c r="G4523" t="s">
        <v>906</v>
      </c>
      <c r="H4523" t="s">
        <v>80</v>
      </c>
      <c r="I4523" t="s">
        <v>281</v>
      </c>
      <c r="J4523" t="s">
        <v>90</v>
      </c>
      <c r="K4523" t="s">
        <v>42</v>
      </c>
      <c r="L4523" t="s">
        <v>91</v>
      </c>
      <c r="M4523" t="s">
        <v>92</v>
      </c>
      <c r="N4523" s="11" t="s">
        <v>84</v>
      </c>
      <c r="O4523" s="11" t="s">
        <v>2274</v>
      </c>
      <c r="P4523">
        <v>0</v>
      </c>
      <c r="Q4523">
        <v>2</v>
      </c>
      <c r="R4523">
        <v>0</v>
      </c>
      <c r="S4523">
        <v>3.2</v>
      </c>
      <c r="T4523">
        <v>-3.2</v>
      </c>
    </row>
    <row r="4524" spans="1:20" x14ac:dyDescent="0.25">
      <c r="A4524" t="s">
        <v>75</v>
      </c>
      <c r="B4524" t="s">
        <v>171</v>
      </c>
      <c r="C4524" t="s">
        <v>23</v>
      </c>
      <c r="D4524" t="s">
        <v>513</v>
      </c>
      <c r="E4524" t="s">
        <v>176</v>
      </c>
      <c r="F4524">
        <v>98005</v>
      </c>
      <c r="G4524" t="s">
        <v>1394</v>
      </c>
      <c r="H4524" t="s">
        <v>80</v>
      </c>
      <c r="I4524" t="s">
        <v>81</v>
      </c>
      <c r="J4524" t="s">
        <v>90</v>
      </c>
      <c r="K4524" t="s">
        <v>53</v>
      </c>
      <c r="L4524" t="s">
        <v>193</v>
      </c>
      <c r="M4524" t="s">
        <v>92</v>
      </c>
      <c r="N4524" s="11" t="s">
        <v>84</v>
      </c>
      <c r="O4524" s="11" t="s">
        <v>2274</v>
      </c>
      <c r="P4524">
        <v>0</v>
      </c>
      <c r="Q4524">
        <v>5</v>
      </c>
      <c r="R4524">
        <v>0</v>
      </c>
      <c r="S4524">
        <v>533.5</v>
      </c>
      <c r="T4524">
        <v>-533.5</v>
      </c>
    </row>
    <row r="4525" spans="1:20" x14ac:dyDescent="0.25">
      <c r="A4525" t="s">
        <v>75</v>
      </c>
      <c r="B4525" t="s">
        <v>374</v>
      </c>
      <c r="C4525" t="s">
        <v>29</v>
      </c>
      <c r="D4525" t="s">
        <v>375</v>
      </c>
      <c r="E4525" t="s">
        <v>142</v>
      </c>
      <c r="F4525">
        <v>49301</v>
      </c>
      <c r="G4525" t="s">
        <v>373</v>
      </c>
      <c r="H4525" t="s">
        <v>80</v>
      </c>
      <c r="I4525" t="s">
        <v>81</v>
      </c>
      <c r="J4525" t="s">
        <v>90</v>
      </c>
      <c r="K4525" t="s">
        <v>38</v>
      </c>
      <c r="L4525" t="s">
        <v>111</v>
      </c>
      <c r="M4525" t="s">
        <v>92</v>
      </c>
      <c r="N4525" s="11" t="s">
        <v>84</v>
      </c>
      <c r="O4525" s="11" t="s">
        <v>2274</v>
      </c>
      <c r="P4525">
        <v>0</v>
      </c>
      <c r="Q4525">
        <v>3</v>
      </c>
      <c r="R4525">
        <v>0</v>
      </c>
      <c r="S4525">
        <v>143.22999999999999</v>
      </c>
      <c r="T4525">
        <v>-143.22999999999999</v>
      </c>
    </row>
    <row r="4526" spans="1:20" x14ac:dyDescent="0.25">
      <c r="A4526" t="s">
        <v>75</v>
      </c>
      <c r="B4526" t="s">
        <v>813</v>
      </c>
      <c r="C4526" t="s">
        <v>19</v>
      </c>
      <c r="D4526" t="s">
        <v>172</v>
      </c>
      <c r="E4526" t="s">
        <v>147</v>
      </c>
      <c r="F4526">
        <v>95255</v>
      </c>
      <c r="G4526" t="s">
        <v>254</v>
      </c>
      <c r="H4526" t="s">
        <v>80</v>
      </c>
      <c r="I4526" t="s">
        <v>81</v>
      </c>
      <c r="J4526" t="s">
        <v>82</v>
      </c>
      <c r="K4526" t="s">
        <v>42</v>
      </c>
      <c r="L4526" t="s">
        <v>91</v>
      </c>
      <c r="M4526" t="s">
        <v>83</v>
      </c>
      <c r="N4526" s="11" t="s">
        <v>84</v>
      </c>
      <c r="O4526" s="11" t="s">
        <v>2274</v>
      </c>
      <c r="P4526">
        <v>-22</v>
      </c>
      <c r="Q4526">
        <v>0</v>
      </c>
      <c r="R4526">
        <v>1450.9</v>
      </c>
      <c r="S4526">
        <v>0</v>
      </c>
      <c r="T4526">
        <v>1450.9</v>
      </c>
    </row>
    <row r="4527" spans="1:20" x14ac:dyDescent="0.25">
      <c r="A4527" t="s">
        <v>75</v>
      </c>
      <c r="B4527" t="s">
        <v>203</v>
      </c>
      <c r="C4527" t="s">
        <v>22</v>
      </c>
      <c r="D4527" t="s">
        <v>204</v>
      </c>
      <c r="E4527" t="s">
        <v>78</v>
      </c>
      <c r="F4527">
        <v>18436</v>
      </c>
      <c r="G4527" t="s">
        <v>277</v>
      </c>
      <c r="H4527" t="s">
        <v>80</v>
      </c>
      <c r="I4527" t="s">
        <v>81</v>
      </c>
      <c r="J4527" t="s">
        <v>90</v>
      </c>
      <c r="K4527" t="s">
        <v>42</v>
      </c>
      <c r="L4527" t="s">
        <v>91</v>
      </c>
      <c r="M4527" t="s">
        <v>188</v>
      </c>
      <c r="N4527" s="11" t="s">
        <v>84</v>
      </c>
      <c r="O4527" s="11" t="s">
        <v>2274</v>
      </c>
      <c r="P4527">
        <v>0</v>
      </c>
      <c r="Q4527">
        <v>-12</v>
      </c>
      <c r="R4527">
        <v>0</v>
      </c>
      <c r="S4527">
        <v>15</v>
      </c>
      <c r="T4527">
        <v>-15</v>
      </c>
    </row>
    <row r="4528" spans="1:20" x14ac:dyDescent="0.25">
      <c r="A4528" t="s">
        <v>75</v>
      </c>
      <c r="B4528" t="s">
        <v>524</v>
      </c>
      <c r="C4528" t="s">
        <v>28</v>
      </c>
      <c r="D4528" t="s">
        <v>525</v>
      </c>
      <c r="E4528" t="s">
        <v>387</v>
      </c>
      <c r="F4528">
        <v>87501</v>
      </c>
      <c r="G4528" t="s">
        <v>1882</v>
      </c>
      <c r="H4528" t="s">
        <v>80</v>
      </c>
      <c r="I4528" t="s">
        <v>81</v>
      </c>
      <c r="J4528" t="s">
        <v>90</v>
      </c>
      <c r="K4528" t="s">
        <v>53</v>
      </c>
      <c r="L4528" t="s">
        <v>459</v>
      </c>
      <c r="M4528" t="s">
        <v>92</v>
      </c>
      <c r="N4528" s="11" t="s">
        <v>84</v>
      </c>
      <c r="O4528" s="11" t="s">
        <v>2274</v>
      </c>
      <c r="P4528">
        <v>0</v>
      </c>
      <c r="Q4528">
        <v>18</v>
      </c>
      <c r="R4528">
        <v>0</v>
      </c>
      <c r="S4528">
        <v>268.92</v>
      </c>
      <c r="T4528">
        <v>-268.92</v>
      </c>
    </row>
    <row r="4529" spans="1:20" x14ac:dyDescent="0.25">
      <c r="A4529" t="s">
        <v>75</v>
      </c>
      <c r="B4529" t="s">
        <v>1332</v>
      </c>
      <c r="C4529" t="s">
        <v>19</v>
      </c>
      <c r="D4529" t="s">
        <v>154</v>
      </c>
      <c r="E4529" t="s">
        <v>155</v>
      </c>
      <c r="F4529">
        <v>89131</v>
      </c>
      <c r="G4529" t="s">
        <v>119</v>
      </c>
      <c r="H4529" t="s">
        <v>80</v>
      </c>
      <c r="I4529" t="s">
        <v>81</v>
      </c>
      <c r="J4529" t="s">
        <v>82</v>
      </c>
      <c r="K4529" t="s">
        <v>38</v>
      </c>
      <c r="L4529" t="s">
        <v>111</v>
      </c>
      <c r="M4529" t="s">
        <v>83</v>
      </c>
      <c r="N4529" s="11" t="s">
        <v>84</v>
      </c>
      <c r="O4529" s="11" t="s">
        <v>2274</v>
      </c>
      <c r="P4529">
        <v>-8</v>
      </c>
      <c r="Q4529">
        <v>0</v>
      </c>
      <c r="R4529">
        <v>747.53</v>
      </c>
      <c r="S4529">
        <v>0</v>
      </c>
      <c r="T4529">
        <v>747.53</v>
      </c>
    </row>
    <row r="4530" spans="1:20" x14ac:dyDescent="0.25">
      <c r="A4530" t="s">
        <v>75</v>
      </c>
      <c r="B4530" t="s">
        <v>1985</v>
      </c>
      <c r="C4530" t="s">
        <v>23</v>
      </c>
      <c r="D4530" t="s">
        <v>1986</v>
      </c>
      <c r="E4530" t="s">
        <v>176</v>
      </c>
      <c r="F4530">
        <v>98043</v>
      </c>
      <c r="G4530" t="s">
        <v>449</v>
      </c>
      <c r="H4530" t="s">
        <v>80</v>
      </c>
      <c r="I4530" t="s">
        <v>81</v>
      </c>
      <c r="J4530" t="s">
        <v>82</v>
      </c>
      <c r="K4530" t="s">
        <v>38</v>
      </c>
      <c r="L4530" t="s">
        <v>111</v>
      </c>
      <c r="M4530" t="s">
        <v>83</v>
      </c>
      <c r="N4530" s="11" t="s">
        <v>84</v>
      </c>
      <c r="O4530" s="11" t="s">
        <v>2274</v>
      </c>
      <c r="P4530">
        <v>-1</v>
      </c>
      <c r="Q4530">
        <v>0</v>
      </c>
      <c r="R4530">
        <v>55.7</v>
      </c>
      <c r="S4530">
        <v>0</v>
      </c>
      <c r="T4530">
        <v>55.7</v>
      </c>
    </row>
    <row r="4531" spans="1:20" x14ac:dyDescent="0.25">
      <c r="A4531" t="s">
        <v>75</v>
      </c>
      <c r="B4531" t="s">
        <v>558</v>
      </c>
      <c r="C4531" t="s">
        <v>30</v>
      </c>
      <c r="D4531" t="s">
        <v>146</v>
      </c>
      <c r="E4531" t="s">
        <v>147</v>
      </c>
      <c r="F4531">
        <v>85027</v>
      </c>
      <c r="G4531" t="s">
        <v>1987</v>
      </c>
      <c r="H4531" t="s">
        <v>80</v>
      </c>
      <c r="I4531" t="s">
        <v>81</v>
      </c>
      <c r="J4531" t="s">
        <v>90</v>
      </c>
      <c r="K4531" t="s">
        <v>42</v>
      </c>
      <c r="L4531" t="s">
        <v>91</v>
      </c>
      <c r="M4531" t="s">
        <v>92</v>
      </c>
      <c r="N4531" s="11" t="s">
        <v>84</v>
      </c>
      <c r="O4531" s="11" t="s">
        <v>2274</v>
      </c>
      <c r="P4531">
        <v>-1</v>
      </c>
      <c r="Q4531">
        <v>0</v>
      </c>
      <c r="R4531">
        <v>52.76</v>
      </c>
      <c r="S4531">
        <v>0</v>
      </c>
      <c r="T4531">
        <v>52.76</v>
      </c>
    </row>
    <row r="4532" spans="1:20" x14ac:dyDescent="0.25">
      <c r="A4532" t="s">
        <v>75</v>
      </c>
      <c r="B4532" t="s">
        <v>103</v>
      </c>
      <c r="C4532" t="s">
        <v>26</v>
      </c>
      <c r="D4532" t="s">
        <v>1609</v>
      </c>
      <c r="E4532" t="s">
        <v>180</v>
      </c>
      <c r="F4532">
        <v>30092</v>
      </c>
      <c r="G4532" t="s">
        <v>1125</v>
      </c>
      <c r="H4532" t="s">
        <v>80</v>
      </c>
      <c r="I4532" t="s">
        <v>81</v>
      </c>
      <c r="J4532" t="s">
        <v>82</v>
      </c>
      <c r="K4532" t="s">
        <v>42</v>
      </c>
      <c r="L4532" t="s">
        <v>91</v>
      </c>
      <c r="M4532" t="s">
        <v>83</v>
      </c>
      <c r="N4532" s="11" t="s">
        <v>84</v>
      </c>
      <c r="O4532" s="11" t="s">
        <v>2274</v>
      </c>
      <c r="P4532">
        <v>-5</v>
      </c>
      <c r="Q4532">
        <v>0</v>
      </c>
      <c r="R4532">
        <v>835.9</v>
      </c>
      <c r="S4532">
        <v>0</v>
      </c>
      <c r="T4532">
        <v>835.9</v>
      </c>
    </row>
    <row r="4533" spans="1:20" x14ac:dyDescent="0.25">
      <c r="A4533" t="s">
        <v>75</v>
      </c>
      <c r="B4533" t="s">
        <v>553</v>
      </c>
      <c r="C4533" t="s">
        <v>26</v>
      </c>
      <c r="D4533" t="s">
        <v>554</v>
      </c>
      <c r="E4533" t="s">
        <v>555</v>
      </c>
      <c r="F4533">
        <v>36526</v>
      </c>
      <c r="G4533" t="s">
        <v>1479</v>
      </c>
      <c r="H4533" t="s">
        <v>80</v>
      </c>
      <c r="I4533" t="s">
        <v>81</v>
      </c>
      <c r="J4533" t="s">
        <v>365</v>
      </c>
      <c r="K4533" t="s">
        <v>47</v>
      </c>
      <c r="L4533" t="s">
        <v>509</v>
      </c>
      <c r="M4533" t="s">
        <v>229</v>
      </c>
      <c r="N4533" s="11" t="s">
        <v>84</v>
      </c>
      <c r="O4533" s="11" t="s">
        <v>2274</v>
      </c>
      <c r="P4533">
        <v>-2</v>
      </c>
      <c r="Q4533">
        <v>0</v>
      </c>
      <c r="R4533">
        <v>30.8</v>
      </c>
      <c r="S4533">
        <v>0</v>
      </c>
      <c r="T4533">
        <v>30.8</v>
      </c>
    </row>
    <row r="4534" spans="1:20" x14ac:dyDescent="0.25">
      <c r="A4534" t="s">
        <v>75</v>
      </c>
      <c r="B4534" t="s">
        <v>479</v>
      </c>
      <c r="C4534" t="s">
        <v>25</v>
      </c>
      <c r="D4534" t="s">
        <v>480</v>
      </c>
      <c r="E4534" t="s">
        <v>186</v>
      </c>
      <c r="F4534">
        <v>11735</v>
      </c>
      <c r="G4534" t="s">
        <v>840</v>
      </c>
      <c r="H4534" t="s">
        <v>80</v>
      </c>
      <c r="I4534" t="s">
        <v>281</v>
      </c>
      <c r="J4534" t="s">
        <v>90</v>
      </c>
      <c r="K4534" t="s">
        <v>42</v>
      </c>
      <c r="L4534" t="s">
        <v>91</v>
      </c>
      <c r="M4534" t="s">
        <v>188</v>
      </c>
      <c r="N4534" s="11" t="s">
        <v>84</v>
      </c>
      <c r="O4534" s="11" t="s">
        <v>2274</v>
      </c>
      <c r="P4534">
        <v>0</v>
      </c>
      <c r="Q4534">
        <v>2</v>
      </c>
      <c r="R4534">
        <v>0</v>
      </c>
      <c r="S4534">
        <v>13.1</v>
      </c>
      <c r="T4534">
        <v>-13.1</v>
      </c>
    </row>
    <row r="4535" spans="1:20" x14ac:dyDescent="0.25">
      <c r="A4535" t="s">
        <v>75</v>
      </c>
      <c r="B4535" t="s">
        <v>1547</v>
      </c>
      <c r="C4535" t="s">
        <v>18</v>
      </c>
      <c r="D4535" t="s">
        <v>1548</v>
      </c>
      <c r="E4535" t="s">
        <v>191</v>
      </c>
      <c r="F4535">
        <v>75703</v>
      </c>
      <c r="G4535" t="s">
        <v>402</v>
      </c>
      <c r="H4535" t="s">
        <v>80</v>
      </c>
      <c r="I4535" t="s">
        <v>81</v>
      </c>
      <c r="J4535" t="s">
        <v>365</v>
      </c>
      <c r="K4535" t="s">
        <v>39</v>
      </c>
      <c r="L4535" t="s">
        <v>39</v>
      </c>
      <c r="M4535" t="s">
        <v>92</v>
      </c>
      <c r="N4535" s="11" t="s">
        <v>84</v>
      </c>
      <c r="O4535" s="11" t="s">
        <v>2274</v>
      </c>
      <c r="P4535">
        <v>-1</v>
      </c>
      <c r="Q4535">
        <v>0</v>
      </c>
      <c r="R4535">
        <v>295</v>
      </c>
      <c r="S4535">
        <v>0</v>
      </c>
      <c r="T4535">
        <v>295</v>
      </c>
    </row>
    <row r="4536" spans="1:20" x14ac:dyDescent="0.25">
      <c r="A4536" t="s">
        <v>75</v>
      </c>
      <c r="B4536" t="s">
        <v>1910</v>
      </c>
      <c r="C4536" t="s">
        <v>28</v>
      </c>
      <c r="D4536" t="s">
        <v>1911</v>
      </c>
      <c r="E4536" t="s">
        <v>95</v>
      </c>
      <c r="F4536">
        <v>80109</v>
      </c>
      <c r="G4536" t="s">
        <v>1343</v>
      </c>
      <c r="H4536" t="s">
        <v>80</v>
      </c>
      <c r="I4536" t="s">
        <v>81</v>
      </c>
      <c r="J4536" t="s">
        <v>82</v>
      </c>
      <c r="K4536" t="s">
        <v>42</v>
      </c>
      <c r="L4536" t="s">
        <v>91</v>
      </c>
      <c r="M4536" t="s">
        <v>83</v>
      </c>
      <c r="N4536" s="11" t="s">
        <v>84</v>
      </c>
      <c r="O4536" s="11" t="s">
        <v>2274</v>
      </c>
      <c r="P4536">
        <v>-1</v>
      </c>
      <c r="Q4536">
        <v>0</v>
      </c>
      <c r="R4536">
        <v>210.4</v>
      </c>
      <c r="S4536">
        <v>0</v>
      </c>
      <c r="T4536">
        <v>210.4</v>
      </c>
    </row>
    <row r="4537" spans="1:20" x14ac:dyDescent="0.25">
      <c r="A4537" t="s">
        <v>75</v>
      </c>
      <c r="B4537" t="s">
        <v>1511</v>
      </c>
      <c r="C4537" t="s">
        <v>28</v>
      </c>
      <c r="D4537" t="s">
        <v>1117</v>
      </c>
      <c r="E4537" t="s">
        <v>95</v>
      </c>
      <c r="F4537">
        <v>80112</v>
      </c>
      <c r="G4537" t="s">
        <v>183</v>
      </c>
      <c r="H4537" t="s">
        <v>80</v>
      </c>
      <c r="I4537" t="s">
        <v>81</v>
      </c>
      <c r="J4537" t="s">
        <v>82</v>
      </c>
      <c r="K4537" t="s">
        <v>42</v>
      </c>
      <c r="L4537" t="s">
        <v>91</v>
      </c>
      <c r="M4537" t="s">
        <v>83</v>
      </c>
      <c r="N4537" s="11" t="s">
        <v>84</v>
      </c>
      <c r="O4537" s="11" t="s">
        <v>2274</v>
      </c>
      <c r="P4537">
        <v>-7</v>
      </c>
      <c r="Q4537">
        <v>0</v>
      </c>
      <c r="R4537">
        <v>260.05</v>
      </c>
      <c r="S4537">
        <v>0</v>
      </c>
      <c r="T4537">
        <v>260.05</v>
      </c>
    </row>
    <row r="4538" spans="1:20" x14ac:dyDescent="0.25">
      <c r="A4538" t="s">
        <v>75</v>
      </c>
      <c r="B4538" t="s">
        <v>483</v>
      </c>
      <c r="C4538" t="s">
        <v>18</v>
      </c>
      <c r="D4538" t="s">
        <v>332</v>
      </c>
      <c r="E4538" t="s">
        <v>333</v>
      </c>
      <c r="F4538">
        <v>72401</v>
      </c>
      <c r="G4538" t="s">
        <v>602</v>
      </c>
      <c r="H4538" t="s">
        <v>80</v>
      </c>
      <c r="I4538" t="s">
        <v>81</v>
      </c>
      <c r="J4538" t="s">
        <v>90</v>
      </c>
      <c r="K4538" t="s">
        <v>53</v>
      </c>
      <c r="L4538" t="s">
        <v>228</v>
      </c>
      <c r="M4538" t="s">
        <v>92</v>
      </c>
      <c r="N4538" s="11" t="s">
        <v>84</v>
      </c>
      <c r="O4538" s="11" t="s">
        <v>2274</v>
      </c>
      <c r="P4538">
        <v>0</v>
      </c>
      <c r="Q4538">
        <v>1</v>
      </c>
      <c r="R4538">
        <v>0</v>
      </c>
      <c r="S4538">
        <v>570.35</v>
      </c>
      <c r="T4538">
        <v>-570.35</v>
      </c>
    </row>
    <row r="4539" spans="1:20" x14ac:dyDescent="0.25">
      <c r="A4539" t="s">
        <v>75</v>
      </c>
      <c r="B4539" t="s">
        <v>120</v>
      </c>
      <c r="C4539" t="s">
        <v>22</v>
      </c>
      <c r="D4539" t="s">
        <v>121</v>
      </c>
      <c r="E4539" t="s">
        <v>122</v>
      </c>
      <c r="F4539">
        <v>20910</v>
      </c>
      <c r="G4539" t="s">
        <v>1110</v>
      </c>
      <c r="H4539" t="s">
        <v>80</v>
      </c>
      <c r="I4539" t="s">
        <v>89</v>
      </c>
      <c r="J4539" t="s">
        <v>90</v>
      </c>
      <c r="K4539" t="s">
        <v>53</v>
      </c>
      <c r="L4539" t="s">
        <v>887</v>
      </c>
      <c r="M4539" t="s">
        <v>92</v>
      </c>
      <c r="N4539" s="11" t="s">
        <v>84</v>
      </c>
      <c r="O4539" s="11" t="s">
        <v>2274</v>
      </c>
      <c r="P4539">
        <v>0</v>
      </c>
      <c r="Q4539">
        <v>1</v>
      </c>
      <c r="R4539">
        <v>0</v>
      </c>
      <c r="S4539">
        <v>140.25</v>
      </c>
      <c r="T4539">
        <v>-140.25</v>
      </c>
    </row>
    <row r="4540" spans="1:20" x14ac:dyDescent="0.25">
      <c r="A4540" t="s">
        <v>75</v>
      </c>
      <c r="B4540" t="s">
        <v>934</v>
      </c>
      <c r="C4540" t="s">
        <v>24</v>
      </c>
      <c r="D4540" t="s">
        <v>935</v>
      </c>
      <c r="E4540" t="s">
        <v>936</v>
      </c>
      <c r="F4540">
        <v>57108</v>
      </c>
      <c r="G4540" t="s">
        <v>119</v>
      </c>
      <c r="H4540" t="s">
        <v>80</v>
      </c>
      <c r="I4540" t="s">
        <v>81</v>
      </c>
      <c r="J4540" t="s">
        <v>82</v>
      </c>
      <c r="K4540" t="s">
        <v>38</v>
      </c>
      <c r="L4540" t="s">
        <v>111</v>
      </c>
      <c r="M4540" t="s">
        <v>83</v>
      </c>
      <c r="N4540" s="11" t="s">
        <v>84</v>
      </c>
      <c r="O4540" s="11" t="s">
        <v>2274</v>
      </c>
      <c r="P4540">
        <v>-3</v>
      </c>
      <c r="Q4540">
        <v>0</v>
      </c>
      <c r="R4540">
        <v>380.1</v>
      </c>
      <c r="S4540">
        <v>0</v>
      </c>
      <c r="T4540">
        <v>380.1</v>
      </c>
    </row>
    <row r="4541" spans="1:20" x14ac:dyDescent="0.25">
      <c r="A4541" t="s">
        <v>75</v>
      </c>
      <c r="B4541" t="s">
        <v>167</v>
      </c>
      <c r="C4541" t="s">
        <v>28</v>
      </c>
      <c r="D4541" t="s">
        <v>168</v>
      </c>
      <c r="E4541" t="s">
        <v>95</v>
      </c>
      <c r="F4541">
        <v>80550</v>
      </c>
      <c r="G4541" t="s">
        <v>1988</v>
      </c>
      <c r="H4541" t="s">
        <v>80</v>
      </c>
      <c r="I4541" t="s">
        <v>281</v>
      </c>
      <c r="J4541" t="s">
        <v>90</v>
      </c>
      <c r="K4541" t="s">
        <v>54</v>
      </c>
      <c r="L4541" t="s">
        <v>824</v>
      </c>
      <c r="M4541" t="s">
        <v>92</v>
      </c>
      <c r="N4541" s="11" t="s">
        <v>84</v>
      </c>
      <c r="O4541" s="11" t="s">
        <v>2274</v>
      </c>
      <c r="P4541">
        <v>2</v>
      </c>
      <c r="Q4541">
        <v>0</v>
      </c>
      <c r="R4541">
        <v>15.68</v>
      </c>
      <c r="S4541">
        <v>0</v>
      </c>
      <c r="T4541">
        <v>15.68</v>
      </c>
    </row>
    <row r="4542" spans="1:20" x14ac:dyDescent="0.25">
      <c r="A4542" t="s">
        <v>75</v>
      </c>
      <c r="B4542" t="s">
        <v>842</v>
      </c>
      <c r="C4542" t="s">
        <v>30</v>
      </c>
      <c r="D4542" t="s">
        <v>843</v>
      </c>
      <c r="E4542" t="s">
        <v>640</v>
      </c>
      <c r="F4542">
        <v>60612</v>
      </c>
      <c r="G4542" t="s">
        <v>283</v>
      </c>
      <c r="H4542" t="s">
        <v>80</v>
      </c>
      <c r="I4542" t="s">
        <v>81</v>
      </c>
      <c r="J4542" t="s">
        <v>82</v>
      </c>
      <c r="K4542" t="s">
        <v>38</v>
      </c>
      <c r="L4542" t="s">
        <v>111</v>
      </c>
      <c r="M4542" t="s">
        <v>83</v>
      </c>
      <c r="N4542" s="11" t="s">
        <v>84</v>
      </c>
      <c r="O4542" s="11" t="s">
        <v>2274</v>
      </c>
      <c r="P4542">
        <v>-16</v>
      </c>
      <c r="Q4542">
        <v>0</v>
      </c>
      <c r="R4542">
        <v>1171.5999999999999</v>
      </c>
      <c r="S4542">
        <v>0</v>
      </c>
      <c r="T4542">
        <v>1171.5999999999999</v>
      </c>
    </row>
    <row r="4543" spans="1:20" x14ac:dyDescent="0.25">
      <c r="A4543" t="s">
        <v>75</v>
      </c>
      <c r="B4543" t="s">
        <v>432</v>
      </c>
      <c r="C4543" t="s">
        <v>25</v>
      </c>
      <c r="D4543" t="s">
        <v>433</v>
      </c>
      <c r="E4543" t="s">
        <v>186</v>
      </c>
      <c r="F4543">
        <v>11023</v>
      </c>
      <c r="G4543" t="s">
        <v>402</v>
      </c>
      <c r="H4543" t="s">
        <v>80</v>
      </c>
      <c r="I4543" t="s">
        <v>81</v>
      </c>
      <c r="J4543" t="s">
        <v>365</v>
      </c>
      <c r="K4543" t="s">
        <v>39</v>
      </c>
      <c r="L4543" t="s">
        <v>39</v>
      </c>
      <c r="M4543" t="s">
        <v>92</v>
      </c>
      <c r="N4543" s="11" t="s">
        <v>84</v>
      </c>
      <c r="O4543" s="11" t="s">
        <v>2274</v>
      </c>
      <c r="P4543">
        <v>0</v>
      </c>
      <c r="Q4543">
        <v>1</v>
      </c>
      <c r="R4543">
        <v>0</v>
      </c>
      <c r="S4543">
        <v>295</v>
      </c>
      <c r="T4543">
        <v>-295</v>
      </c>
    </row>
    <row r="4544" spans="1:20" x14ac:dyDescent="0.25">
      <c r="A4544" t="s">
        <v>75</v>
      </c>
      <c r="B4544" t="s">
        <v>145</v>
      </c>
      <c r="C4544" t="s">
        <v>19</v>
      </c>
      <c r="D4544" t="s">
        <v>562</v>
      </c>
      <c r="E4544" t="s">
        <v>147</v>
      </c>
      <c r="F4544">
        <v>85260</v>
      </c>
      <c r="G4544" t="s">
        <v>238</v>
      </c>
      <c r="H4544" t="s">
        <v>80</v>
      </c>
      <c r="I4544" t="s">
        <v>81</v>
      </c>
      <c r="J4544" t="s">
        <v>82</v>
      </c>
      <c r="K4544" t="s">
        <v>38</v>
      </c>
      <c r="L4544" t="s">
        <v>111</v>
      </c>
      <c r="M4544" t="s">
        <v>83</v>
      </c>
      <c r="N4544" s="11" t="s">
        <v>84</v>
      </c>
      <c r="O4544" s="11" t="s">
        <v>2274</v>
      </c>
      <c r="P4544">
        <v>-20</v>
      </c>
      <c r="Q4544">
        <v>0</v>
      </c>
      <c r="R4544">
        <v>976.2</v>
      </c>
      <c r="S4544">
        <v>0</v>
      </c>
      <c r="T4544">
        <v>976.2</v>
      </c>
    </row>
    <row r="4545" spans="1:20" x14ac:dyDescent="0.25">
      <c r="A4545" t="s">
        <v>75</v>
      </c>
      <c r="B4545" t="s">
        <v>726</v>
      </c>
      <c r="C4545" t="s">
        <v>28</v>
      </c>
      <c r="D4545" t="s">
        <v>727</v>
      </c>
      <c r="E4545" t="s">
        <v>95</v>
      </c>
      <c r="F4545">
        <v>81652</v>
      </c>
      <c r="G4545" t="s">
        <v>1989</v>
      </c>
      <c r="H4545" t="s">
        <v>80</v>
      </c>
      <c r="I4545" t="s">
        <v>81</v>
      </c>
      <c r="J4545" t="s">
        <v>82</v>
      </c>
      <c r="K4545" t="s">
        <v>37</v>
      </c>
      <c r="L4545" t="s">
        <v>430</v>
      </c>
      <c r="M4545" t="s">
        <v>83</v>
      </c>
      <c r="N4545" s="11" t="s">
        <v>84</v>
      </c>
      <c r="O4545" s="11" t="s">
        <v>2274</v>
      </c>
      <c r="P4545">
        <v>-1</v>
      </c>
      <c r="Q4545">
        <v>0</v>
      </c>
      <c r="R4545">
        <v>25.25</v>
      </c>
      <c r="S4545">
        <v>0</v>
      </c>
      <c r="T4545">
        <v>25.25</v>
      </c>
    </row>
    <row r="4546" spans="1:20" x14ac:dyDescent="0.25">
      <c r="A4546" t="s">
        <v>75</v>
      </c>
      <c r="B4546" t="s">
        <v>194</v>
      </c>
      <c r="C4546" t="s">
        <v>19</v>
      </c>
      <c r="D4546" t="s">
        <v>195</v>
      </c>
      <c r="E4546" t="s">
        <v>147</v>
      </c>
      <c r="F4546">
        <v>85296</v>
      </c>
      <c r="G4546" t="s">
        <v>1200</v>
      </c>
      <c r="H4546" t="s">
        <v>80</v>
      </c>
      <c r="I4546" t="s">
        <v>81</v>
      </c>
      <c r="J4546" t="s">
        <v>90</v>
      </c>
      <c r="K4546" t="s">
        <v>42</v>
      </c>
      <c r="L4546" t="s">
        <v>91</v>
      </c>
      <c r="M4546" t="s">
        <v>188</v>
      </c>
      <c r="N4546" s="11" t="s">
        <v>84</v>
      </c>
      <c r="O4546" s="11" t="s">
        <v>2274</v>
      </c>
      <c r="P4546">
        <v>0</v>
      </c>
      <c r="Q4546">
        <v>90</v>
      </c>
      <c r="R4546">
        <v>0</v>
      </c>
      <c r="S4546">
        <v>1008</v>
      </c>
      <c r="T4546">
        <v>-1008</v>
      </c>
    </row>
    <row r="4547" spans="1:20" x14ac:dyDescent="0.25">
      <c r="A4547" t="s">
        <v>75</v>
      </c>
      <c r="B4547" t="s">
        <v>85</v>
      </c>
      <c r="C4547" t="s">
        <v>29</v>
      </c>
      <c r="D4547" t="s">
        <v>86</v>
      </c>
      <c r="E4547" t="s">
        <v>87</v>
      </c>
      <c r="F4547">
        <v>45040</v>
      </c>
      <c r="G4547" t="s">
        <v>296</v>
      </c>
      <c r="H4547" t="s">
        <v>80</v>
      </c>
      <c r="I4547" t="s">
        <v>81</v>
      </c>
      <c r="J4547" t="s">
        <v>90</v>
      </c>
      <c r="K4547" t="s">
        <v>53</v>
      </c>
      <c r="L4547" t="s">
        <v>165</v>
      </c>
      <c r="M4547" t="s">
        <v>92</v>
      </c>
      <c r="N4547" s="11" t="s">
        <v>84</v>
      </c>
      <c r="O4547" s="11" t="s">
        <v>2274</v>
      </c>
      <c r="P4547">
        <v>0</v>
      </c>
      <c r="Q4547">
        <v>1</v>
      </c>
      <c r="R4547">
        <v>0</v>
      </c>
      <c r="S4547">
        <v>104.2</v>
      </c>
      <c r="T4547">
        <v>-104.2</v>
      </c>
    </row>
    <row r="4548" spans="1:20" x14ac:dyDescent="0.25">
      <c r="A4548" t="s">
        <v>75</v>
      </c>
      <c r="B4548" t="s">
        <v>258</v>
      </c>
      <c r="C4548" t="s">
        <v>28</v>
      </c>
      <c r="D4548" t="s">
        <v>259</v>
      </c>
      <c r="E4548" t="s">
        <v>95</v>
      </c>
      <c r="F4548">
        <v>80222</v>
      </c>
      <c r="G4548" t="s">
        <v>1227</v>
      </c>
      <c r="H4548" t="s">
        <v>80</v>
      </c>
      <c r="I4548" t="s">
        <v>81</v>
      </c>
      <c r="J4548" t="s">
        <v>90</v>
      </c>
      <c r="K4548" t="s">
        <v>53</v>
      </c>
      <c r="L4548" t="s">
        <v>675</v>
      </c>
      <c r="M4548" t="s">
        <v>92</v>
      </c>
      <c r="N4548" s="11" t="s">
        <v>84</v>
      </c>
      <c r="O4548" s="11" t="s">
        <v>2274</v>
      </c>
      <c r="P4548">
        <v>0</v>
      </c>
      <c r="Q4548">
        <v>7</v>
      </c>
      <c r="R4548">
        <v>0</v>
      </c>
      <c r="S4548">
        <v>691.6</v>
      </c>
      <c r="T4548">
        <v>-691.6</v>
      </c>
    </row>
    <row r="4549" spans="1:20" x14ac:dyDescent="0.25">
      <c r="A4549" t="s">
        <v>75</v>
      </c>
      <c r="B4549" t="s">
        <v>833</v>
      </c>
      <c r="C4549" t="s">
        <v>24</v>
      </c>
      <c r="D4549" t="s">
        <v>834</v>
      </c>
      <c r="E4549" t="s">
        <v>397</v>
      </c>
      <c r="F4549">
        <v>56387</v>
      </c>
      <c r="G4549" t="s">
        <v>352</v>
      </c>
      <c r="H4549" t="s">
        <v>80</v>
      </c>
      <c r="I4549" t="s">
        <v>81</v>
      </c>
      <c r="J4549" t="s">
        <v>90</v>
      </c>
      <c r="K4549" t="s">
        <v>42</v>
      </c>
      <c r="L4549" t="s">
        <v>91</v>
      </c>
      <c r="M4549" t="s">
        <v>92</v>
      </c>
      <c r="N4549" s="11" t="s">
        <v>84</v>
      </c>
      <c r="O4549" s="11" t="s">
        <v>2274</v>
      </c>
      <c r="P4549">
        <v>0</v>
      </c>
      <c r="Q4549">
        <v>3</v>
      </c>
      <c r="R4549">
        <v>0</v>
      </c>
      <c r="S4549">
        <v>43.5</v>
      </c>
      <c r="T4549">
        <v>-43.5</v>
      </c>
    </row>
    <row r="4550" spans="1:20" x14ac:dyDescent="0.25">
      <c r="A4550" t="s">
        <v>75</v>
      </c>
      <c r="B4550" t="s">
        <v>1795</v>
      </c>
      <c r="C4550" t="s">
        <v>26</v>
      </c>
      <c r="D4550" t="s">
        <v>497</v>
      </c>
      <c r="E4550" t="s">
        <v>105</v>
      </c>
      <c r="F4550">
        <v>29407</v>
      </c>
      <c r="G4550" t="s">
        <v>535</v>
      </c>
      <c r="H4550" t="s">
        <v>80</v>
      </c>
      <c r="I4550" t="s">
        <v>281</v>
      </c>
      <c r="J4550" t="s">
        <v>82</v>
      </c>
      <c r="K4550" t="s">
        <v>42</v>
      </c>
      <c r="L4550" t="s">
        <v>91</v>
      </c>
      <c r="M4550" t="s">
        <v>83</v>
      </c>
      <c r="N4550" s="11" t="s">
        <v>84</v>
      </c>
      <c r="O4550" s="11" t="s">
        <v>2274</v>
      </c>
      <c r="P4550">
        <v>-30</v>
      </c>
      <c r="Q4550">
        <v>0</v>
      </c>
      <c r="R4550">
        <v>375</v>
      </c>
      <c r="S4550">
        <v>0</v>
      </c>
      <c r="T4550">
        <v>375</v>
      </c>
    </row>
    <row r="4551" spans="1:20" x14ac:dyDescent="0.25">
      <c r="A4551" t="s">
        <v>75</v>
      </c>
      <c r="B4551" t="s">
        <v>255</v>
      </c>
      <c r="C4551" t="s">
        <v>29</v>
      </c>
      <c r="D4551" t="s">
        <v>256</v>
      </c>
      <c r="E4551" t="s">
        <v>100</v>
      </c>
      <c r="F4551">
        <v>46077</v>
      </c>
      <c r="G4551" t="s">
        <v>220</v>
      </c>
      <c r="H4551" t="s">
        <v>80</v>
      </c>
      <c r="I4551" t="s">
        <v>81</v>
      </c>
      <c r="J4551" t="s">
        <v>82</v>
      </c>
      <c r="K4551" t="s">
        <v>53</v>
      </c>
      <c r="L4551" t="s">
        <v>165</v>
      </c>
      <c r="M4551" t="s">
        <v>83</v>
      </c>
      <c r="N4551" s="11" t="s">
        <v>84</v>
      </c>
      <c r="O4551" s="11" t="s">
        <v>2274</v>
      </c>
      <c r="P4551">
        <v>-3</v>
      </c>
      <c r="Q4551">
        <v>0</v>
      </c>
      <c r="R4551">
        <v>247.35</v>
      </c>
      <c r="S4551">
        <v>0</v>
      </c>
      <c r="T4551">
        <v>247.35</v>
      </c>
    </row>
    <row r="4552" spans="1:20" x14ac:dyDescent="0.25">
      <c r="A4552" t="s">
        <v>75</v>
      </c>
      <c r="B4552" t="s">
        <v>203</v>
      </c>
      <c r="C4552" t="s">
        <v>22</v>
      </c>
      <c r="D4552" t="s">
        <v>204</v>
      </c>
      <c r="E4552" t="s">
        <v>78</v>
      </c>
      <c r="F4552">
        <v>18436</v>
      </c>
      <c r="G4552" t="s">
        <v>449</v>
      </c>
      <c r="H4552" t="s">
        <v>80</v>
      </c>
      <c r="I4552" t="s">
        <v>81</v>
      </c>
      <c r="J4552" t="s">
        <v>82</v>
      </c>
      <c r="K4552" t="s">
        <v>38</v>
      </c>
      <c r="L4552" t="s">
        <v>111</v>
      </c>
      <c r="M4552" t="s">
        <v>83</v>
      </c>
      <c r="N4552" s="11" t="s">
        <v>84</v>
      </c>
      <c r="O4552" s="11" t="s">
        <v>2274</v>
      </c>
      <c r="P4552">
        <v>-2</v>
      </c>
      <c r="Q4552">
        <v>0</v>
      </c>
      <c r="R4552">
        <v>101.3</v>
      </c>
      <c r="S4552">
        <v>0</v>
      </c>
      <c r="T4552">
        <v>101.3</v>
      </c>
    </row>
    <row r="4553" spans="1:20" x14ac:dyDescent="0.25">
      <c r="A4553" t="s">
        <v>75</v>
      </c>
      <c r="B4553" t="s">
        <v>395</v>
      </c>
      <c r="C4553" t="s">
        <v>24</v>
      </c>
      <c r="D4553" t="s">
        <v>396</v>
      </c>
      <c r="E4553" t="s">
        <v>397</v>
      </c>
      <c r="F4553">
        <v>55439</v>
      </c>
      <c r="G4553" t="s">
        <v>1580</v>
      </c>
      <c r="H4553" t="s">
        <v>80</v>
      </c>
      <c r="I4553" t="s">
        <v>281</v>
      </c>
      <c r="J4553" t="s">
        <v>90</v>
      </c>
      <c r="K4553" t="s">
        <v>42</v>
      </c>
      <c r="L4553" t="s">
        <v>97</v>
      </c>
      <c r="M4553" t="s">
        <v>92</v>
      </c>
      <c r="N4553" s="11" t="s">
        <v>84</v>
      </c>
      <c r="O4553" s="11" t="s">
        <v>2274</v>
      </c>
      <c r="P4553">
        <v>0</v>
      </c>
      <c r="Q4553">
        <v>7</v>
      </c>
      <c r="R4553">
        <v>0</v>
      </c>
      <c r="S4553">
        <v>88.2</v>
      </c>
      <c r="T4553">
        <v>-88.2</v>
      </c>
    </row>
    <row r="4554" spans="1:20" x14ac:dyDescent="0.25">
      <c r="A4554" t="s">
        <v>75</v>
      </c>
      <c r="B4554" t="s">
        <v>776</v>
      </c>
      <c r="C4554" t="s">
        <v>20</v>
      </c>
      <c r="D4554" t="s">
        <v>777</v>
      </c>
      <c r="E4554" t="s">
        <v>186</v>
      </c>
      <c r="F4554">
        <v>12526</v>
      </c>
      <c r="G4554" t="s">
        <v>205</v>
      </c>
      <c r="H4554" t="s">
        <v>80</v>
      </c>
      <c r="I4554" t="s">
        <v>281</v>
      </c>
      <c r="J4554" t="s">
        <v>90</v>
      </c>
      <c r="K4554" t="s">
        <v>42</v>
      </c>
      <c r="L4554" t="s">
        <v>91</v>
      </c>
      <c r="M4554" t="s">
        <v>92</v>
      </c>
      <c r="N4554" s="11" t="s">
        <v>84</v>
      </c>
      <c r="O4554" s="11" t="s">
        <v>2274</v>
      </c>
      <c r="P4554">
        <v>0</v>
      </c>
      <c r="Q4554">
        <v>24</v>
      </c>
      <c r="R4554">
        <v>0</v>
      </c>
      <c r="S4554">
        <v>222</v>
      </c>
      <c r="T4554">
        <v>-222</v>
      </c>
    </row>
    <row r="4555" spans="1:20" x14ac:dyDescent="0.25">
      <c r="A4555" t="s">
        <v>75</v>
      </c>
      <c r="B4555" t="s">
        <v>625</v>
      </c>
      <c r="C4555" t="s">
        <v>27</v>
      </c>
      <c r="D4555" t="s">
        <v>626</v>
      </c>
      <c r="E4555" t="s">
        <v>114</v>
      </c>
      <c r="F4555">
        <v>34491</v>
      </c>
      <c r="G4555" t="s">
        <v>1270</v>
      </c>
      <c r="H4555" t="s">
        <v>80</v>
      </c>
      <c r="I4555" t="s">
        <v>81</v>
      </c>
      <c r="J4555" t="s">
        <v>90</v>
      </c>
      <c r="K4555" t="s">
        <v>38</v>
      </c>
      <c r="L4555" t="s">
        <v>129</v>
      </c>
      <c r="M4555" t="s">
        <v>92</v>
      </c>
      <c r="N4555" s="11" t="s">
        <v>84</v>
      </c>
      <c r="O4555" s="11" t="s">
        <v>2274</v>
      </c>
      <c r="P4555">
        <v>0</v>
      </c>
      <c r="Q4555">
        <v>1</v>
      </c>
      <c r="R4555">
        <v>0</v>
      </c>
      <c r="S4555">
        <v>13.5</v>
      </c>
      <c r="T4555">
        <v>-13.5</v>
      </c>
    </row>
    <row r="4556" spans="1:20" x14ac:dyDescent="0.25">
      <c r="A4556" t="s">
        <v>75</v>
      </c>
      <c r="B4556" t="s">
        <v>301</v>
      </c>
      <c r="C4556" t="s">
        <v>29</v>
      </c>
      <c r="D4556" t="s">
        <v>302</v>
      </c>
      <c r="E4556" t="s">
        <v>87</v>
      </c>
      <c r="F4556">
        <v>45005</v>
      </c>
      <c r="G4556" t="s">
        <v>761</v>
      </c>
      <c r="H4556" t="s">
        <v>80</v>
      </c>
      <c r="I4556" t="s">
        <v>164</v>
      </c>
      <c r="J4556" t="s">
        <v>90</v>
      </c>
      <c r="K4556" t="s">
        <v>38</v>
      </c>
      <c r="L4556" t="s">
        <v>129</v>
      </c>
      <c r="M4556" t="s">
        <v>92</v>
      </c>
      <c r="N4556" s="11" t="s">
        <v>84</v>
      </c>
      <c r="O4556" s="11" t="s">
        <v>2274</v>
      </c>
      <c r="P4556">
        <v>0</v>
      </c>
      <c r="Q4556">
        <v>1</v>
      </c>
      <c r="R4556">
        <v>0</v>
      </c>
      <c r="S4556">
        <v>47.1</v>
      </c>
      <c r="T4556">
        <v>-47.1</v>
      </c>
    </row>
    <row r="4557" spans="1:20" x14ac:dyDescent="0.25">
      <c r="A4557" t="s">
        <v>75</v>
      </c>
      <c r="B4557" t="s">
        <v>120</v>
      </c>
      <c r="C4557" t="s">
        <v>22</v>
      </c>
      <c r="D4557" t="s">
        <v>121</v>
      </c>
      <c r="E4557" t="s">
        <v>122</v>
      </c>
      <c r="F4557">
        <v>20910</v>
      </c>
      <c r="G4557" t="s">
        <v>245</v>
      </c>
      <c r="H4557" t="s">
        <v>246</v>
      </c>
      <c r="I4557" t="s">
        <v>81</v>
      </c>
      <c r="J4557" t="s">
        <v>90</v>
      </c>
      <c r="K4557" t="s">
        <v>42</v>
      </c>
      <c r="L4557" t="s">
        <v>91</v>
      </c>
      <c r="M4557" t="s">
        <v>92</v>
      </c>
      <c r="N4557" s="11" t="s">
        <v>84</v>
      </c>
      <c r="O4557" s="11" t="s">
        <v>2274</v>
      </c>
      <c r="P4557">
        <v>0</v>
      </c>
      <c r="Q4557">
        <v>2</v>
      </c>
      <c r="R4557">
        <v>0</v>
      </c>
      <c r="S4557">
        <v>3.5</v>
      </c>
      <c r="T4557">
        <v>-3.5</v>
      </c>
    </row>
    <row r="4558" spans="1:20" x14ac:dyDescent="0.25">
      <c r="A4558" t="s">
        <v>75</v>
      </c>
      <c r="B4558" t="s">
        <v>464</v>
      </c>
      <c r="C4558" t="s">
        <v>18</v>
      </c>
      <c r="D4558" t="s">
        <v>465</v>
      </c>
      <c r="E4558" t="s">
        <v>466</v>
      </c>
      <c r="F4558">
        <v>70506</v>
      </c>
      <c r="G4558" t="s">
        <v>449</v>
      </c>
      <c r="H4558" t="s">
        <v>80</v>
      </c>
      <c r="I4558" t="s">
        <v>81</v>
      </c>
      <c r="J4558" t="s">
        <v>82</v>
      </c>
      <c r="K4558" t="s">
        <v>38</v>
      </c>
      <c r="L4558" t="s">
        <v>111</v>
      </c>
      <c r="M4558" t="s">
        <v>83</v>
      </c>
      <c r="N4558" s="11" t="s">
        <v>84</v>
      </c>
      <c r="O4558" s="11" t="s">
        <v>2274</v>
      </c>
      <c r="P4558">
        <v>-1</v>
      </c>
      <c r="Q4558">
        <v>0</v>
      </c>
      <c r="R4558">
        <v>50.65</v>
      </c>
      <c r="S4558">
        <v>0</v>
      </c>
      <c r="T4558">
        <v>50.65</v>
      </c>
    </row>
    <row r="4559" spans="1:20" x14ac:dyDescent="0.25">
      <c r="A4559" t="s">
        <v>75</v>
      </c>
      <c r="B4559" t="s">
        <v>558</v>
      </c>
      <c r="C4559" t="s">
        <v>30</v>
      </c>
      <c r="D4559" t="s">
        <v>146</v>
      </c>
      <c r="E4559" t="s">
        <v>147</v>
      </c>
      <c r="F4559">
        <v>85027</v>
      </c>
      <c r="G4559" t="s">
        <v>550</v>
      </c>
      <c r="H4559" t="s">
        <v>80</v>
      </c>
      <c r="I4559" t="s">
        <v>81</v>
      </c>
      <c r="J4559" t="s">
        <v>82</v>
      </c>
      <c r="K4559" t="s">
        <v>38</v>
      </c>
      <c r="L4559" t="s">
        <v>111</v>
      </c>
      <c r="M4559" t="s">
        <v>83</v>
      </c>
      <c r="N4559" s="11" t="s">
        <v>84</v>
      </c>
      <c r="O4559" s="11" t="s">
        <v>2274</v>
      </c>
      <c r="P4559">
        <v>-6</v>
      </c>
      <c r="Q4559">
        <v>0</v>
      </c>
      <c r="R4559">
        <v>923.28</v>
      </c>
      <c r="S4559">
        <v>0</v>
      </c>
      <c r="T4559">
        <v>923.28</v>
      </c>
    </row>
    <row r="4560" spans="1:20" x14ac:dyDescent="0.25">
      <c r="A4560" t="s">
        <v>75</v>
      </c>
      <c r="B4560" t="s">
        <v>197</v>
      </c>
      <c r="C4560" t="s">
        <v>23</v>
      </c>
      <c r="D4560" t="s">
        <v>198</v>
      </c>
      <c r="E4560" t="s">
        <v>176</v>
      </c>
      <c r="F4560">
        <v>98052</v>
      </c>
      <c r="G4560" t="s">
        <v>1480</v>
      </c>
      <c r="H4560" t="s">
        <v>80</v>
      </c>
      <c r="I4560" t="s">
        <v>281</v>
      </c>
      <c r="J4560" t="s">
        <v>82</v>
      </c>
      <c r="K4560" t="s">
        <v>42</v>
      </c>
      <c r="L4560" t="s">
        <v>91</v>
      </c>
      <c r="M4560" t="s">
        <v>83</v>
      </c>
      <c r="N4560" s="11" t="s">
        <v>84</v>
      </c>
      <c r="O4560" s="11" t="s">
        <v>2274</v>
      </c>
      <c r="P4560">
        <v>-2</v>
      </c>
      <c r="Q4560">
        <v>0</v>
      </c>
      <c r="R4560">
        <v>13.1</v>
      </c>
      <c r="S4560">
        <v>0</v>
      </c>
      <c r="T4560">
        <v>13.1</v>
      </c>
    </row>
    <row r="4561" spans="1:20" x14ac:dyDescent="0.25">
      <c r="A4561" t="s">
        <v>75</v>
      </c>
      <c r="B4561" t="s">
        <v>474</v>
      </c>
      <c r="C4561" t="s">
        <v>29</v>
      </c>
      <c r="D4561" t="s">
        <v>475</v>
      </c>
      <c r="E4561" t="s">
        <v>476</v>
      </c>
      <c r="F4561">
        <v>26505</v>
      </c>
      <c r="G4561" t="s">
        <v>572</v>
      </c>
      <c r="H4561" t="s">
        <v>80</v>
      </c>
      <c r="I4561" t="s">
        <v>81</v>
      </c>
      <c r="J4561" t="s">
        <v>82</v>
      </c>
      <c r="K4561" t="s">
        <v>53</v>
      </c>
      <c r="L4561" t="s">
        <v>165</v>
      </c>
      <c r="M4561" t="s">
        <v>83</v>
      </c>
      <c r="N4561" s="11" t="s">
        <v>84</v>
      </c>
      <c r="O4561" s="11" t="s">
        <v>2274</v>
      </c>
      <c r="P4561">
        <v>-6</v>
      </c>
      <c r="Q4561">
        <v>0</v>
      </c>
      <c r="R4561">
        <v>675.3</v>
      </c>
      <c r="S4561">
        <v>0</v>
      </c>
      <c r="T4561">
        <v>675.3</v>
      </c>
    </row>
    <row r="4562" spans="1:20" x14ac:dyDescent="0.25">
      <c r="A4562" t="s">
        <v>75</v>
      </c>
      <c r="B4562" t="s">
        <v>167</v>
      </c>
      <c r="C4562" t="s">
        <v>28</v>
      </c>
      <c r="D4562" t="s">
        <v>168</v>
      </c>
      <c r="E4562" t="s">
        <v>95</v>
      </c>
      <c r="F4562">
        <v>80550</v>
      </c>
      <c r="G4562" t="s">
        <v>1245</v>
      </c>
      <c r="H4562" t="s">
        <v>80</v>
      </c>
      <c r="I4562" t="s">
        <v>281</v>
      </c>
      <c r="J4562" t="s">
        <v>90</v>
      </c>
      <c r="K4562" t="s">
        <v>44</v>
      </c>
      <c r="L4562" t="s">
        <v>144</v>
      </c>
      <c r="M4562" t="s">
        <v>92</v>
      </c>
      <c r="N4562" s="11" t="s">
        <v>84</v>
      </c>
      <c r="O4562" s="11" t="s">
        <v>2274</v>
      </c>
      <c r="P4562">
        <v>0</v>
      </c>
      <c r="Q4562">
        <v>0</v>
      </c>
      <c r="R4562">
        <v>-851.52</v>
      </c>
      <c r="S4562">
        <v>0</v>
      </c>
      <c r="T4562">
        <v>-851.52</v>
      </c>
    </row>
    <row r="4563" spans="1:20" x14ac:dyDescent="0.25">
      <c r="A4563" t="s">
        <v>75</v>
      </c>
      <c r="B4563" t="s">
        <v>2237</v>
      </c>
      <c r="C4563" t="s">
        <v>29</v>
      </c>
      <c r="D4563" t="s">
        <v>2238</v>
      </c>
      <c r="E4563" t="s">
        <v>78</v>
      </c>
      <c r="F4563">
        <v>15026</v>
      </c>
      <c r="G4563" t="s">
        <v>2273</v>
      </c>
      <c r="H4563" t="s">
        <v>80</v>
      </c>
      <c r="I4563" t="s">
        <v>81</v>
      </c>
      <c r="J4563" t="s">
        <v>82</v>
      </c>
      <c r="K4563" t="s">
        <v>53</v>
      </c>
      <c r="L4563" t="s">
        <v>532</v>
      </c>
      <c r="M4563" t="s">
        <v>83</v>
      </c>
      <c r="N4563" s="11" t="s">
        <v>84</v>
      </c>
      <c r="O4563" s="11" t="s">
        <v>2274</v>
      </c>
      <c r="P4563">
        <v>-11</v>
      </c>
      <c r="Q4563">
        <v>0</v>
      </c>
      <c r="R4563">
        <v>1340.9</v>
      </c>
      <c r="S4563">
        <v>0</v>
      </c>
      <c r="T4563">
        <v>1340.9</v>
      </c>
    </row>
    <row r="4564" spans="1:20" x14ac:dyDescent="0.25">
      <c r="A4564" t="s">
        <v>75</v>
      </c>
      <c r="B4564" t="s">
        <v>278</v>
      </c>
      <c r="C4564" t="s">
        <v>20</v>
      </c>
      <c r="D4564" t="s">
        <v>279</v>
      </c>
      <c r="E4564" t="s">
        <v>244</v>
      </c>
      <c r="F4564">
        <v>2356</v>
      </c>
      <c r="G4564" t="s">
        <v>330</v>
      </c>
      <c r="H4564" t="s">
        <v>80</v>
      </c>
      <c r="I4564" t="s">
        <v>81</v>
      </c>
      <c r="J4564" t="s">
        <v>90</v>
      </c>
      <c r="K4564" t="s">
        <v>53</v>
      </c>
      <c r="L4564" t="s">
        <v>228</v>
      </c>
      <c r="M4564" t="s">
        <v>92</v>
      </c>
      <c r="N4564" s="11" t="s">
        <v>84</v>
      </c>
      <c r="O4564" s="11" t="s">
        <v>2274</v>
      </c>
      <c r="P4564">
        <v>0</v>
      </c>
      <c r="Q4564">
        <v>6</v>
      </c>
      <c r="R4564">
        <v>0</v>
      </c>
      <c r="S4564">
        <v>561.29999999999995</v>
      </c>
      <c r="T4564">
        <v>-561.29999999999995</v>
      </c>
    </row>
    <row r="4565" spans="1:20" x14ac:dyDescent="0.25">
      <c r="A4565" t="s">
        <v>75</v>
      </c>
      <c r="B4565" t="s">
        <v>1079</v>
      </c>
      <c r="C4565" t="s">
        <v>18</v>
      </c>
      <c r="D4565" t="s">
        <v>1068</v>
      </c>
      <c r="E4565" t="s">
        <v>466</v>
      </c>
      <c r="F4565">
        <v>70817</v>
      </c>
      <c r="G4565" t="s">
        <v>453</v>
      </c>
      <c r="H4565" t="s">
        <v>80</v>
      </c>
      <c r="I4565" t="s">
        <v>89</v>
      </c>
      <c r="J4565" t="s">
        <v>90</v>
      </c>
      <c r="K4565" t="s">
        <v>42</v>
      </c>
      <c r="L4565" t="s">
        <v>91</v>
      </c>
      <c r="M4565" t="s">
        <v>92</v>
      </c>
      <c r="N4565" s="11" t="s">
        <v>84</v>
      </c>
      <c r="O4565" s="11" t="s">
        <v>2274</v>
      </c>
      <c r="P4565">
        <v>0</v>
      </c>
      <c r="Q4565">
        <v>25</v>
      </c>
      <c r="R4565">
        <v>0</v>
      </c>
      <c r="S4565">
        <v>302.5</v>
      </c>
      <c r="T4565">
        <v>-302.5</v>
      </c>
    </row>
    <row r="4566" spans="1:20" x14ac:dyDescent="0.25">
      <c r="A4566" t="s">
        <v>75</v>
      </c>
      <c r="B4566" t="s">
        <v>316</v>
      </c>
      <c r="C4566" t="s">
        <v>27</v>
      </c>
      <c r="D4566" t="s">
        <v>237</v>
      </c>
      <c r="E4566" t="s">
        <v>114</v>
      </c>
      <c r="F4566">
        <v>34240</v>
      </c>
      <c r="G4566" t="s">
        <v>906</v>
      </c>
      <c r="H4566" t="s">
        <v>80</v>
      </c>
      <c r="I4566" t="s">
        <v>281</v>
      </c>
      <c r="J4566" t="s">
        <v>90</v>
      </c>
      <c r="K4566" t="s">
        <v>42</v>
      </c>
      <c r="L4566" t="s">
        <v>91</v>
      </c>
      <c r="M4566" t="s">
        <v>92</v>
      </c>
      <c r="N4566" s="11" t="s">
        <v>84</v>
      </c>
      <c r="O4566" s="11" t="s">
        <v>2274</v>
      </c>
      <c r="P4566">
        <v>0</v>
      </c>
      <c r="Q4566">
        <v>425</v>
      </c>
      <c r="R4566">
        <v>0</v>
      </c>
      <c r="S4566">
        <v>724.8</v>
      </c>
      <c r="T4566">
        <v>-724.8</v>
      </c>
    </row>
    <row r="4567" spans="1:20" x14ac:dyDescent="0.25">
      <c r="A4567" t="s">
        <v>75</v>
      </c>
      <c r="B4567" t="s">
        <v>372</v>
      </c>
      <c r="C4567" t="s">
        <v>19</v>
      </c>
      <c r="D4567" t="s">
        <v>172</v>
      </c>
      <c r="E4567" t="s">
        <v>147</v>
      </c>
      <c r="F4567">
        <v>85255</v>
      </c>
      <c r="G4567" t="s">
        <v>2176</v>
      </c>
      <c r="H4567" t="s">
        <v>80</v>
      </c>
      <c r="I4567" t="s">
        <v>81</v>
      </c>
      <c r="J4567" t="s">
        <v>90</v>
      </c>
      <c r="K4567" t="s">
        <v>42</v>
      </c>
      <c r="L4567" t="s">
        <v>91</v>
      </c>
      <c r="M4567" t="s">
        <v>188</v>
      </c>
      <c r="N4567" s="11" t="s">
        <v>84</v>
      </c>
      <c r="O4567" s="11" t="s">
        <v>2274</v>
      </c>
      <c r="P4567">
        <v>0</v>
      </c>
      <c r="Q4567">
        <v>3</v>
      </c>
      <c r="R4567">
        <v>0</v>
      </c>
      <c r="S4567">
        <v>113.31</v>
      </c>
      <c r="T4567">
        <v>-113.31</v>
      </c>
    </row>
    <row r="4568" spans="1:20" x14ac:dyDescent="0.25">
      <c r="A4568" t="s">
        <v>75</v>
      </c>
      <c r="B4568" t="s">
        <v>793</v>
      </c>
      <c r="C4568" t="s">
        <v>19</v>
      </c>
      <c r="D4568" t="s">
        <v>794</v>
      </c>
      <c r="E4568" t="s">
        <v>147</v>
      </c>
      <c r="F4568">
        <v>86303</v>
      </c>
      <c r="G4568" t="s">
        <v>493</v>
      </c>
      <c r="H4568" t="s">
        <v>80</v>
      </c>
      <c r="I4568" t="s">
        <v>81</v>
      </c>
      <c r="J4568" t="s">
        <v>82</v>
      </c>
      <c r="K4568" t="s">
        <v>39</v>
      </c>
      <c r="L4568" t="s">
        <v>39</v>
      </c>
      <c r="M4568" t="s">
        <v>92</v>
      </c>
      <c r="N4568" s="11" t="s">
        <v>84</v>
      </c>
      <c r="O4568" s="11" t="s">
        <v>2274</v>
      </c>
      <c r="P4568">
        <v>1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75</v>
      </c>
      <c r="B4569" t="s">
        <v>318</v>
      </c>
      <c r="C4569" t="s">
        <v>19</v>
      </c>
      <c r="D4569" t="s">
        <v>319</v>
      </c>
      <c r="E4569" t="s">
        <v>320</v>
      </c>
      <c r="F4569">
        <v>96753</v>
      </c>
      <c r="G4569" t="s">
        <v>324</v>
      </c>
      <c r="H4569" t="s">
        <v>80</v>
      </c>
      <c r="I4569" t="s">
        <v>81</v>
      </c>
      <c r="J4569" t="s">
        <v>90</v>
      </c>
      <c r="K4569" t="s">
        <v>36</v>
      </c>
      <c r="L4569" t="s">
        <v>36</v>
      </c>
      <c r="M4569" t="s">
        <v>92</v>
      </c>
      <c r="N4569" s="11" t="s">
        <v>84</v>
      </c>
      <c r="O4569" s="11" t="s">
        <v>2274</v>
      </c>
      <c r="P4569">
        <v>0</v>
      </c>
      <c r="Q4569">
        <v>17</v>
      </c>
      <c r="R4569">
        <v>0</v>
      </c>
      <c r="S4569">
        <v>1429.87</v>
      </c>
      <c r="T4569">
        <v>-1429.87</v>
      </c>
    </row>
    <row r="4570" spans="1:20" x14ac:dyDescent="0.25">
      <c r="A4570" t="s">
        <v>75</v>
      </c>
      <c r="B4570" t="s">
        <v>711</v>
      </c>
      <c r="C4570" t="s">
        <v>25</v>
      </c>
      <c r="D4570" t="s">
        <v>712</v>
      </c>
      <c r="E4570" t="s">
        <v>262</v>
      </c>
      <c r="F4570">
        <v>7035</v>
      </c>
      <c r="G4570" t="s">
        <v>716</v>
      </c>
      <c r="H4570" t="s">
        <v>80</v>
      </c>
      <c r="I4570" t="s">
        <v>81</v>
      </c>
      <c r="J4570" t="s">
        <v>82</v>
      </c>
      <c r="K4570" t="s">
        <v>42</v>
      </c>
      <c r="L4570" t="s">
        <v>91</v>
      </c>
      <c r="M4570" t="s">
        <v>83</v>
      </c>
      <c r="N4570" s="11" t="s">
        <v>84</v>
      </c>
      <c r="O4570" s="11" t="s">
        <v>2274</v>
      </c>
      <c r="P4570">
        <v>-4</v>
      </c>
      <c r="Q4570">
        <v>0</v>
      </c>
      <c r="R4570">
        <v>124</v>
      </c>
      <c r="S4570">
        <v>0</v>
      </c>
      <c r="T4570">
        <v>124</v>
      </c>
    </row>
    <row r="4571" spans="1:20" x14ac:dyDescent="0.25">
      <c r="A4571" t="s">
        <v>75</v>
      </c>
      <c r="B4571" t="s">
        <v>799</v>
      </c>
      <c r="C4571" t="s">
        <v>29</v>
      </c>
      <c r="D4571" t="s">
        <v>800</v>
      </c>
      <c r="E4571" t="s">
        <v>87</v>
      </c>
      <c r="F4571">
        <v>44718</v>
      </c>
      <c r="G4571" t="s">
        <v>493</v>
      </c>
      <c r="H4571" t="s">
        <v>80</v>
      </c>
      <c r="I4571" t="s">
        <v>81</v>
      </c>
      <c r="J4571" t="s">
        <v>82</v>
      </c>
      <c r="K4571" t="s">
        <v>39</v>
      </c>
      <c r="L4571" t="s">
        <v>39</v>
      </c>
      <c r="M4571" t="s">
        <v>92</v>
      </c>
      <c r="N4571" s="11" t="s">
        <v>84</v>
      </c>
      <c r="O4571" s="11" t="s">
        <v>2274</v>
      </c>
      <c r="P4571">
        <v>0</v>
      </c>
      <c r="Q4571">
        <v>1</v>
      </c>
      <c r="R4571">
        <v>0</v>
      </c>
      <c r="S4571">
        <v>0</v>
      </c>
      <c r="T4571">
        <v>0</v>
      </c>
    </row>
    <row r="4572" spans="1:20" x14ac:dyDescent="0.25">
      <c r="A4572" t="s">
        <v>75</v>
      </c>
      <c r="B4572" t="s">
        <v>1795</v>
      </c>
      <c r="C4572" t="s">
        <v>26</v>
      </c>
      <c r="D4572" t="s">
        <v>497</v>
      </c>
      <c r="E4572" t="s">
        <v>105</v>
      </c>
      <c r="F4572">
        <v>29407</v>
      </c>
      <c r="G4572" t="s">
        <v>1046</v>
      </c>
      <c r="H4572" t="s">
        <v>80</v>
      </c>
      <c r="I4572" t="s">
        <v>81</v>
      </c>
      <c r="J4572" t="s">
        <v>82</v>
      </c>
      <c r="K4572" t="s">
        <v>53</v>
      </c>
      <c r="L4572" t="s">
        <v>248</v>
      </c>
      <c r="M4572" t="s">
        <v>83</v>
      </c>
      <c r="N4572" s="11" t="s">
        <v>84</v>
      </c>
      <c r="O4572" s="11" t="s">
        <v>2274</v>
      </c>
      <c r="P4572">
        <v>-3</v>
      </c>
      <c r="Q4572">
        <v>0</v>
      </c>
      <c r="R4572">
        <v>102.75</v>
      </c>
      <c r="S4572">
        <v>0</v>
      </c>
      <c r="T4572">
        <v>102.75</v>
      </c>
    </row>
    <row r="4573" spans="1:20" x14ac:dyDescent="0.25">
      <c r="A4573" t="s">
        <v>75</v>
      </c>
      <c r="B4573" t="s">
        <v>178</v>
      </c>
      <c r="C4573" t="s">
        <v>26</v>
      </c>
      <c r="D4573" t="s">
        <v>179</v>
      </c>
      <c r="E4573" t="s">
        <v>180</v>
      </c>
      <c r="F4573">
        <v>30188</v>
      </c>
      <c r="G4573" t="s">
        <v>79</v>
      </c>
      <c r="H4573" t="s">
        <v>80</v>
      </c>
      <c r="I4573" t="s">
        <v>81</v>
      </c>
      <c r="J4573" t="s">
        <v>82</v>
      </c>
      <c r="K4573" t="s">
        <v>36</v>
      </c>
      <c r="L4573" t="s">
        <v>36</v>
      </c>
      <c r="M4573" t="s">
        <v>83</v>
      </c>
      <c r="N4573" s="11" t="s">
        <v>84</v>
      </c>
      <c r="O4573" s="11" t="s">
        <v>2274</v>
      </c>
      <c r="P4573">
        <v>1</v>
      </c>
      <c r="Q4573">
        <v>0</v>
      </c>
      <c r="R4573">
        <v>218.6</v>
      </c>
      <c r="S4573">
        <v>0</v>
      </c>
      <c r="T4573">
        <v>218.6</v>
      </c>
    </row>
    <row r="4574" spans="1:20" x14ac:dyDescent="0.25">
      <c r="A4574" t="s">
        <v>75</v>
      </c>
      <c r="B4574" t="s">
        <v>171</v>
      </c>
      <c r="C4574" t="s">
        <v>19</v>
      </c>
      <c r="D4574" t="s">
        <v>172</v>
      </c>
      <c r="E4574" t="s">
        <v>147</v>
      </c>
      <c r="F4574">
        <v>85260</v>
      </c>
      <c r="G4574" t="s">
        <v>156</v>
      </c>
      <c r="H4574" t="s">
        <v>80</v>
      </c>
      <c r="I4574" t="s">
        <v>81</v>
      </c>
      <c r="J4574" t="s">
        <v>90</v>
      </c>
      <c r="K4574" t="s">
        <v>38</v>
      </c>
      <c r="L4574" t="s">
        <v>111</v>
      </c>
      <c r="M4574" t="s">
        <v>92</v>
      </c>
      <c r="N4574" s="11" t="s">
        <v>84</v>
      </c>
      <c r="O4574" s="11" t="s">
        <v>2274</v>
      </c>
      <c r="P4574">
        <v>-2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75</v>
      </c>
      <c r="B4575" t="s">
        <v>922</v>
      </c>
      <c r="C4575" t="s">
        <v>26</v>
      </c>
      <c r="D4575" t="s">
        <v>923</v>
      </c>
      <c r="E4575" t="s">
        <v>109</v>
      </c>
      <c r="F4575">
        <v>27909</v>
      </c>
      <c r="G4575" t="s">
        <v>514</v>
      </c>
      <c r="H4575" t="s">
        <v>80</v>
      </c>
      <c r="I4575" t="s">
        <v>81</v>
      </c>
      <c r="J4575" t="s">
        <v>82</v>
      </c>
      <c r="K4575" t="s">
        <v>38</v>
      </c>
      <c r="L4575" t="s">
        <v>111</v>
      </c>
      <c r="M4575" t="s">
        <v>83</v>
      </c>
      <c r="N4575" s="11" t="s">
        <v>84</v>
      </c>
      <c r="O4575" s="11" t="s">
        <v>2274</v>
      </c>
      <c r="P4575">
        <v>-1</v>
      </c>
      <c r="Q4575">
        <v>0</v>
      </c>
      <c r="R4575">
        <v>149</v>
      </c>
      <c r="S4575">
        <v>0</v>
      </c>
      <c r="T4575">
        <v>149</v>
      </c>
    </row>
    <row r="4576" spans="1:20" x14ac:dyDescent="0.25">
      <c r="A4576" t="s">
        <v>75</v>
      </c>
      <c r="B4576" t="s">
        <v>775</v>
      </c>
      <c r="C4576" t="s">
        <v>26</v>
      </c>
      <c r="D4576" t="s">
        <v>361</v>
      </c>
      <c r="E4576" t="s">
        <v>105</v>
      </c>
      <c r="F4576">
        <v>29615</v>
      </c>
      <c r="G4576" t="s">
        <v>88</v>
      </c>
      <c r="H4576" t="s">
        <v>80</v>
      </c>
      <c r="I4576" t="s">
        <v>281</v>
      </c>
      <c r="J4576" t="s">
        <v>90</v>
      </c>
      <c r="K4576" t="s">
        <v>42</v>
      </c>
      <c r="L4576" t="s">
        <v>91</v>
      </c>
      <c r="M4576" t="s">
        <v>92</v>
      </c>
      <c r="N4576" s="11" t="s">
        <v>84</v>
      </c>
      <c r="O4576" s="11" t="s">
        <v>2274</v>
      </c>
      <c r="P4576">
        <v>0</v>
      </c>
      <c r="Q4576">
        <v>2</v>
      </c>
      <c r="R4576">
        <v>0</v>
      </c>
      <c r="S4576">
        <v>5</v>
      </c>
      <c r="T4576">
        <v>-5</v>
      </c>
    </row>
    <row r="4577" spans="1:20" x14ac:dyDescent="0.25">
      <c r="A4577" t="s">
        <v>75</v>
      </c>
      <c r="B4577" t="s">
        <v>301</v>
      </c>
      <c r="C4577" t="s">
        <v>29</v>
      </c>
      <c r="D4577" t="s">
        <v>302</v>
      </c>
      <c r="E4577" t="s">
        <v>87</v>
      </c>
      <c r="F4577">
        <v>45005</v>
      </c>
      <c r="G4577" t="s">
        <v>205</v>
      </c>
      <c r="H4577" t="s">
        <v>80</v>
      </c>
      <c r="I4577" t="s">
        <v>281</v>
      </c>
      <c r="J4577" t="s">
        <v>90</v>
      </c>
      <c r="K4577" t="s">
        <v>42</v>
      </c>
      <c r="L4577" t="s">
        <v>91</v>
      </c>
      <c r="M4577" t="s">
        <v>92</v>
      </c>
      <c r="N4577" s="11" t="s">
        <v>84</v>
      </c>
      <c r="O4577" s="11" t="s">
        <v>2274</v>
      </c>
      <c r="P4577">
        <v>0</v>
      </c>
      <c r="Q4577">
        <v>87</v>
      </c>
      <c r="R4577">
        <v>0</v>
      </c>
      <c r="S4577">
        <v>804.75</v>
      </c>
      <c r="T4577">
        <v>-804.75</v>
      </c>
    </row>
    <row r="4578" spans="1:20" x14ac:dyDescent="0.25">
      <c r="A4578" t="s">
        <v>75</v>
      </c>
      <c r="B4578" t="s">
        <v>682</v>
      </c>
      <c r="C4578" t="s">
        <v>29</v>
      </c>
      <c r="D4578" t="s">
        <v>683</v>
      </c>
      <c r="E4578" t="s">
        <v>87</v>
      </c>
      <c r="F4578">
        <v>44118</v>
      </c>
      <c r="G4578" t="s">
        <v>457</v>
      </c>
      <c r="H4578" t="s">
        <v>80</v>
      </c>
      <c r="I4578" t="s">
        <v>81</v>
      </c>
      <c r="J4578" t="s">
        <v>90</v>
      </c>
      <c r="K4578" t="s">
        <v>42</v>
      </c>
      <c r="L4578" t="s">
        <v>91</v>
      </c>
      <c r="M4578" t="s">
        <v>188</v>
      </c>
      <c r="N4578" s="11" t="s">
        <v>84</v>
      </c>
      <c r="O4578" s="11" t="s">
        <v>2274</v>
      </c>
      <c r="P4578">
        <v>0</v>
      </c>
      <c r="Q4578">
        <v>6</v>
      </c>
      <c r="R4578">
        <v>0</v>
      </c>
      <c r="S4578">
        <v>101.4</v>
      </c>
      <c r="T4578">
        <v>-101.4</v>
      </c>
    </row>
    <row r="4579" spans="1:20" x14ac:dyDescent="0.25">
      <c r="A4579" t="s">
        <v>75</v>
      </c>
      <c r="B4579" t="s">
        <v>680</v>
      </c>
      <c r="C4579" t="s">
        <v>27</v>
      </c>
      <c r="D4579" t="s">
        <v>681</v>
      </c>
      <c r="E4579" t="s">
        <v>114</v>
      </c>
      <c r="F4579">
        <v>33913</v>
      </c>
      <c r="G4579" t="s">
        <v>305</v>
      </c>
      <c r="H4579" t="s">
        <v>80</v>
      </c>
      <c r="I4579" t="s">
        <v>81</v>
      </c>
      <c r="J4579" t="s">
        <v>82</v>
      </c>
      <c r="K4579" t="s">
        <v>42</v>
      </c>
      <c r="L4579" t="s">
        <v>91</v>
      </c>
      <c r="M4579" t="s">
        <v>83</v>
      </c>
      <c r="N4579" s="11" t="s">
        <v>84</v>
      </c>
      <c r="O4579" s="11" t="s">
        <v>2274</v>
      </c>
      <c r="P4579">
        <v>-2</v>
      </c>
      <c r="Q4579">
        <v>0</v>
      </c>
      <c r="R4579">
        <v>74.8</v>
      </c>
      <c r="S4579">
        <v>0</v>
      </c>
      <c r="T4579">
        <v>74.8</v>
      </c>
    </row>
    <row r="4580" spans="1:20" x14ac:dyDescent="0.25">
      <c r="A4580" t="s">
        <v>75</v>
      </c>
      <c r="B4580" t="s">
        <v>171</v>
      </c>
      <c r="C4580" t="s">
        <v>19</v>
      </c>
      <c r="D4580" t="s">
        <v>172</v>
      </c>
      <c r="E4580" t="s">
        <v>147</v>
      </c>
      <c r="F4580">
        <v>85260</v>
      </c>
      <c r="G4580" t="s">
        <v>283</v>
      </c>
      <c r="H4580" t="s">
        <v>80</v>
      </c>
      <c r="I4580" t="s">
        <v>81</v>
      </c>
      <c r="J4580" t="s">
        <v>82</v>
      </c>
      <c r="K4580" t="s">
        <v>38</v>
      </c>
      <c r="L4580" t="s">
        <v>111</v>
      </c>
      <c r="M4580" t="s">
        <v>83</v>
      </c>
      <c r="N4580" s="11" t="s">
        <v>84</v>
      </c>
      <c r="O4580" s="11" t="s">
        <v>2274</v>
      </c>
      <c r="P4580">
        <v>-2</v>
      </c>
      <c r="Q4580">
        <v>0</v>
      </c>
      <c r="R4580">
        <v>153.4</v>
      </c>
      <c r="S4580">
        <v>0</v>
      </c>
      <c r="T4580">
        <v>153.4</v>
      </c>
    </row>
    <row r="4581" spans="1:20" x14ac:dyDescent="0.25">
      <c r="A4581" t="s">
        <v>75</v>
      </c>
      <c r="B4581" t="s">
        <v>588</v>
      </c>
      <c r="C4581" t="s">
        <v>21</v>
      </c>
      <c r="D4581" t="s">
        <v>589</v>
      </c>
      <c r="E4581" t="s">
        <v>159</v>
      </c>
      <c r="F4581">
        <v>66227</v>
      </c>
      <c r="G4581" t="s">
        <v>1243</v>
      </c>
      <c r="H4581" t="s">
        <v>80</v>
      </c>
      <c r="I4581" t="s">
        <v>81</v>
      </c>
      <c r="J4581" t="s">
        <v>82</v>
      </c>
      <c r="K4581" t="s">
        <v>53</v>
      </c>
      <c r="L4581" t="s">
        <v>139</v>
      </c>
      <c r="M4581" t="s">
        <v>83</v>
      </c>
      <c r="N4581" s="11" t="s">
        <v>84</v>
      </c>
      <c r="O4581" s="11" t="s">
        <v>2274</v>
      </c>
      <c r="P4581">
        <v>-5</v>
      </c>
      <c r="Q4581">
        <v>0</v>
      </c>
      <c r="R4581">
        <v>3</v>
      </c>
      <c r="S4581">
        <v>0</v>
      </c>
      <c r="T4581">
        <v>3</v>
      </c>
    </row>
    <row r="4582" spans="1:20" x14ac:dyDescent="0.25">
      <c r="A4582" t="s">
        <v>75</v>
      </c>
      <c r="B4582" t="s">
        <v>171</v>
      </c>
      <c r="C4582" t="s">
        <v>23</v>
      </c>
      <c r="D4582" t="s">
        <v>709</v>
      </c>
      <c r="E4582" t="s">
        <v>176</v>
      </c>
      <c r="F4582">
        <v>99216</v>
      </c>
      <c r="G4582" t="s">
        <v>254</v>
      </c>
      <c r="H4582" t="s">
        <v>80</v>
      </c>
      <c r="I4582" t="s">
        <v>81</v>
      </c>
      <c r="J4582" t="s">
        <v>82</v>
      </c>
      <c r="K4582" t="s">
        <v>42</v>
      </c>
      <c r="L4582" t="s">
        <v>91</v>
      </c>
      <c r="M4582" t="s">
        <v>83</v>
      </c>
      <c r="N4582" s="11" t="s">
        <v>84</v>
      </c>
      <c r="O4582" s="11" t="s">
        <v>2274</v>
      </c>
      <c r="P4582">
        <v>-9</v>
      </c>
      <c r="Q4582">
        <v>0</v>
      </c>
      <c r="R4582">
        <v>594</v>
      </c>
      <c r="S4582">
        <v>0</v>
      </c>
      <c r="T4582">
        <v>594</v>
      </c>
    </row>
    <row r="4583" spans="1:20" x14ac:dyDescent="0.25">
      <c r="A4583" t="s">
        <v>75</v>
      </c>
      <c r="B4583" t="s">
        <v>1353</v>
      </c>
      <c r="C4583" t="s">
        <v>20</v>
      </c>
      <c r="D4583" t="s">
        <v>1354</v>
      </c>
      <c r="E4583" t="s">
        <v>186</v>
      </c>
      <c r="F4583">
        <v>14580</v>
      </c>
      <c r="G4583" t="s">
        <v>1858</v>
      </c>
      <c r="H4583" t="s">
        <v>80</v>
      </c>
      <c r="I4583" t="s">
        <v>81</v>
      </c>
      <c r="J4583" t="s">
        <v>90</v>
      </c>
      <c r="K4583" t="s">
        <v>53</v>
      </c>
      <c r="L4583" t="s">
        <v>767</v>
      </c>
      <c r="M4583" t="s">
        <v>92</v>
      </c>
      <c r="N4583" s="11" t="s">
        <v>84</v>
      </c>
      <c r="O4583" s="11" t="s">
        <v>2274</v>
      </c>
      <c r="P4583">
        <v>-1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75</v>
      </c>
      <c r="B4584" t="s">
        <v>622</v>
      </c>
      <c r="C4584" t="s">
        <v>28</v>
      </c>
      <c r="D4584" t="s">
        <v>623</v>
      </c>
      <c r="E4584" t="s">
        <v>95</v>
      </c>
      <c r="F4584">
        <v>80126</v>
      </c>
      <c r="G4584" t="s">
        <v>317</v>
      </c>
      <c r="H4584" t="s">
        <v>80</v>
      </c>
      <c r="I4584" t="s">
        <v>164</v>
      </c>
      <c r="J4584" t="s">
        <v>90</v>
      </c>
      <c r="K4584" t="s">
        <v>38</v>
      </c>
      <c r="L4584" t="s">
        <v>129</v>
      </c>
      <c r="M4584" t="s">
        <v>188</v>
      </c>
      <c r="N4584" s="11" t="s">
        <v>84</v>
      </c>
      <c r="O4584" s="11" t="s">
        <v>2274</v>
      </c>
      <c r="P4584">
        <v>0</v>
      </c>
      <c r="Q4584">
        <v>1</v>
      </c>
      <c r="R4584">
        <v>0</v>
      </c>
      <c r="S4584">
        <v>148.65</v>
      </c>
      <c r="T4584">
        <v>-148.65</v>
      </c>
    </row>
    <row r="4585" spans="1:20" x14ac:dyDescent="0.25">
      <c r="A4585" t="s">
        <v>75</v>
      </c>
      <c r="B4585" t="s">
        <v>167</v>
      </c>
      <c r="C4585" t="s">
        <v>28</v>
      </c>
      <c r="D4585" t="s">
        <v>168</v>
      </c>
      <c r="E4585" t="s">
        <v>95</v>
      </c>
      <c r="F4585">
        <v>80550</v>
      </c>
      <c r="G4585" t="s">
        <v>264</v>
      </c>
      <c r="H4585" t="s">
        <v>80</v>
      </c>
      <c r="I4585" t="s">
        <v>281</v>
      </c>
      <c r="J4585" t="s">
        <v>90</v>
      </c>
      <c r="K4585" t="s">
        <v>42</v>
      </c>
      <c r="L4585" t="s">
        <v>91</v>
      </c>
      <c r="M4585" t="s">
        <v>92</v>
      </c>
      <c r="N4585" s="11" t="s">
        <v>84</v>
      </c>
      <c r="O4585" s="11" t="s">
        <v>2274</v>
      </c>
      <c r="P4585">
        <v>0</v>
      </c>
      <c r="Q4585">
        <v>30</v>
      </c>
      <c r="R4585">
        <v>0</v>
      </c>
      <c r="S4585">
        <v>249.6</v>
      </c>
      <c r="T4585">
        <v>-249.6</v>
      </c>
    </row>
    <row r="4586" spans="1:20" x14ac:dyDescent="0.25">
      <c r="A4586" t="s">
        <v>75</v>
      </c>
      <c r="B4586" t="s">
        <v>318</v>
      </c>
      <c r="C4586" t="s">
        <v>19</v>
      </c>
      <c r="D4586" t="s">
        <v>319</v>
      </c>
      <c r="E4586" t="s">
        <v>320</v>
      </c>
      <c r="F4586">
        <v>96753</v>
      </c>
      <c r="G4586" t="s">
        <v>298</v>
      </c>
      <c r="H4586" t="s">
        <v>80</v>
      </c>
      <c r="I4586" t="s">
        <v>164</v>
      </c>
      <c r="J4586" t="s">
        <v>90</v>
      </c>
      <c r="K4586" t="s">
        <v>38</v>
      </c>
      <c r="L4586" t="s">
        <v>129</v>
      </c>
      <c r="M4586" t="s">
        <v>188</v>
      </c>
      <c r="N4586" s="11" t="s">
        <v>84</v>
      </c>
      <c r="O4586" s="11" t="s">
        <v>2274</v>
      </c>
      <c r="P4586">
        <v>0</v>
      </c>
      <c r="Q4586">
        <v>4</v>
      </c>
      <c r="R4586">
        <v>0</v>
      </c>
      <c r="S4586">
        <v>585.64</v>
      </c>
      <c r="T4586">
        <v>-585.64</v>
      </c>
    </row>
    <row r="4587" spans="1:20" x14ac:dyDescent="0.25">
      <c r="A4587" t="s">
        <v>75</v>
      </c>
      <c r="B4587" t="s">
        <v>445</v>
      </c>
      <c r="C4587" t="s">
        <v>26</v>
      </c>
      <c r="D4587" t="s">
        <v>259</v>
      </c>
      <c r="E4587" t="s">
        <v>109</v>
      </c>
      <c r="F4587">
        <v>28037</v>
      </c>
      <c r="G4587" t="s">
        <v>1577</v>
      </c>
      <c r="H4587" t="s">
        <v>80</v>
      </c>
      <c r="I4587" t="s">
        <v>281</v>
      </c>
      <c r="J4587" t="s">
        <v>90</v>
      </c>
      <c r="K4587" t="s">
        <v>53</v>
      </c>
      <c r="L4587" t="s">
        <v>1578</v>
      </c>
      <c r="M4587" t="s">
        <v>92</v>
      </c>
      <c r="N4587" s="11" t="s">
        <v>84</v>
      </c>
      <c r="O4587" s="11" t="s">
        <v>2274</v>
      </c>
      <c r="P4587">
        <v>0</v>
      </c>
      <c r="Q4587">
        <v>8</v>
      </c>
      <c r="R4587">
        <v>0</v>
      </c>
      <c r="S4587">
        <v>3979.2</v>
      </c>
      <c r="T4587">
        <v>-3979.2</v>
      </c>
    </row>
    <row r="4588" spans="1:20" x14ac:dyDescent="0.25">
      <c r="A4588" t="s">
        <v>75</v>
      </c>
      <c r="B4588" t="s">
        <v>612</v>
      </c>
      <c r="C4588" t="s">
        <v>29</v>
      </c>
      <c r="D4588" t="s">
        <v>613</v>
      </c>
      <c r="E4588" t="s">
        <v>142</v>
      </c>
      <c r="F4588">
        <v>48084</v>
      </c>
      <c r="G4588" t="s">
        <v>2188</v>
      </c>
      <c r="H4588" t="s">
        <v>80</v>
      </c>
      <c r="I4588" t="s">
        <v>81</v>
      </c>
      <c r="J4588" t="s">
        <v>90</v>
      </c>
      <c r="K4588" t="s">
        <v>42</v>
      </c>
      <c r="L4588" t="s">
        <v>91</v>
      </c>
      <c r="M4588" t="s">
        <v>188</v>
      </c>
      <c r="N4588" s="11" t="s">
        <v>84</v>
      </c>
      <c r="O4588" s="11" t="s">
        <v>2274</v>
      </c>
      <c r="P4588">
        <v>0</v>
      </c>
      <c r="Q4588">
        <v>36</v>
      </c>
      <c r="R4588">
        <v>0</v>
      </c>
      <c r="S4588">
        <v>86.4</v>
      </c>
      <c r="T4588">
        <v>-86.4</v>
      </c>
    </row>
    <row r="4589" spans="1:20" x14ac:dyDescent="0.25">
      <c r="A4589" t="s">
        <v>75</v>
      </c>
      <c r="B4589" t="s">
        <v>930</v>
      </c>
      <c r="C4589" t="s">
        <v>22</v>
      </c>
      <c r="D4589" t="s">
        <v>931</v>
      </c>
      <c r="E4589" t="s">
        <v>78</v>
      </c>
      <c r="F4589">
        <v>17050</v>
      </c>
      <c r="G4589" t="s">
        <v>493</v>
      </c>
      <c r="H4589" t="s">
        <v>80</v>
      </c>
      <c r="I4589" t="s">
        <v>81</v>
      </c>
      <c r="J4589" t="s">
        <v>82</v>
      </c>
      <c r="K4589" t="s">
        <v>39</v>
      </c>
      <c r="L4589" t="s">
        <v>39</v>
      </c>
      <c r="M4589" t="s">
        <v>92</v>
      </c>
      <c r="N4589" s="11" t="s">
        <v>84</v>
      </c>
      <c r="O4589" s="11" t="s">
        <v>2274</v>
      </c>
      <c r="P4589">
        <v>1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 t="s">
        <v>75</v>
      </c>
      <c r="B4590" t="s">
        <v>103</v>
      </c>
      <c r="C4590" t="s">
        <v>27</v>
      </c>
      <c r="D4590" t="s">
        <v>253</v>
      </c>
      <c r="E4590" t="s">
        <v>114</v>
      </c>
      <c r="F4590">
        <v>33773</v>
      </c>
      <c r="G4590" t="s">
        <v>181</v>
      </c>
      <c r="H4590" t="s">
        <v>80</v>
      </c>
      <c r="I4590" t="s">
        <v>81</v>
      </c>
      <c r="J4590" t="s">
        <v>82</v>
      </c>
      <c r="K4590" t="s">
        <v>38</v>
      </c>
      <c r="L4590" t="s">
        <v>111</v>
      </c>
      <c r="M4590" t="s">
        <v>83</v>
      </c>
      <c r="N4590" s="11" t="s">
        <v>84</v>
      </c>
      <c r="O4590" s="11" t="s">
        <v>2274</v>
      </c>
      <c r="P4590">
        <v>-1</v>
      </c>
      <c r="Q4590">
        <v>0</v>
      </c>
      <c r="R4590">
        <v>172.8</v>
      </c>
      <c r="S4590">
        <v>0</v>
      </c>
      <c r="T4590">
        <v>172.8</v>
      </c>
    </row>
    <row r="4591" spans="1:20" x14ac:dyDescent="0.25">
      <c r="A4591" t="s">
        <v>75</v>
      </c>
      <c r="B4591" t="s">
        <v>410</v>
      </c>
      <c r="C4591" t="s">
        <v>18</v>
      </c>
      <c r="D4591" t="s">
        <v>411</v>
      </c>
      <c r="E4591" t="s">
        <v>191</v>
      </c>
      <c r="F4591">
        <v>75234</v>
      </c>
      <c r="G4591" t="s">
        <v>1923</v>
      </c>
      <c r="H4591" t="s">
        <v>80</v>
      </c>
      <c r="I4591" t="s">
        <v>81</v>
      </c>
      <c r="J4591" t="s">
        <v>82</v>
      </c>
      <c r="K4591" t="s">
        <v>53</v>
      </c>
      <c r="L4591" t="s">
        <v>228</v>
      </c>
      <c r="M4591" t="s">
        <v>83</v>
      </c>
      <c r="N4591" s="11" t="s">
        <v>84</v>
      </c>
      <c r="O4591" s="11" t="s">
        <v>2274</v>
      </c>
      <c r="P4591">
        <v>-2</v>
      </c>
      <c r="Q4591">
        <v>0</v>
      </c>
      <c r="R4591">
        <v>181.5</v>
      </c>
      <c r="S4591">
        <v>0</v>
      </c>
      <c r="T4591">
        <v>181.5</v>
      </c>
    </row>
    <row r="4592" spans="1:20" x14ac:dyDescent="0.25">
      <c r="A4592" t="s">
        <v>75</v>
      </c>
      <c r="B4592" t="s">
        <v>171</v>
      </c>
      <c r="C4592" t="s">
        <v>23</v>
      </c>
      <c r="D4592" t="s">
        <v>709</v>
      </c>
      <c r="E4592" t="s">
        <v>176</v>
      </c>
      <c r="F4592">
        <v>99216</v>
      </c>
      <c r="G4592" t="s">
        <v>1488</v>
      </c>
      <c r="H4592" t="s">
        <v>80</v>
      </c>
      <c r="I4592" t="s">
        <v>81</v>
      </c>
      <c r="J4592" t="s">
        <v>82</v>
      </c>
      <c r="K4592" t="s">
        <v>38</v>
      </c>
      <c r="L4592" t="s">
        <v>129</v>
      </c>
      <c r="M4592" t="s">
        <v>83</v>
      </c>
      <c r="N4592" s="11" t="s">
        <v>84</v>
      </c>
      <c r="O4592" s="11" t="s">
        <v>2274</v>
      </c>
      <c r="P4592">
        <v>-2</v>
      </c>
      <c r="Q4592">
        <v>0</v>
      </c>
      <c r="R4592">
        <v>28.22</v>
      </c>
      <c r="S4592">
        <v>0</v>
      </c>
      <c r="T4592">
        <v>28.22</v>
      </c>
    </row>
    <row r="4593" spans="1:20" x14ac:dyDescent="0.25">
      <c r="A4593" t="s">
        <v>75</v>
      </c>
      <c r="B4593" t="s">
        <v>360</v>
      </c>
      <c r="C4593" t="s">
        <v>26</v>
      </c>
      <c r="D4593" t="s">
        <v>361</v>
      </c>
      <c r="E4593" t="s">
        <v>105</v>
      </c>
      <c r="F4593">
        <v>29601</v>
      </c>
      <c r="G4593" t="s">
        <v>1136</v>
      </c>
      <c r="H4593" t="s">
        <v>80</v>
      </c>
      <c r="I4593" t="s">
        <v>281</v>
      </c>
      <c r="J4593" t="s">
        <v>90</v>
      </c>
      <c r="K4593" t="s">
        <v>42</v>
      </c>
      <c r="L4593" t="s">
        <v>91</v>
      </c>
      <c r="M4593" t="s">
        <v>92</v>
      </c>
      <c r="N4593" s="11" t="s">
        <v>84</v>
      </c>
      <c r="O4593" s="11" t="s">
        <v>2274</v>
      </c>
      <c r="P4593">
        <v>0</v>
      </c>
      <c r="Q4593">
        <v>2</v>
      </c>
      <c r="R4593">
        <v>0</v>
      </c>
      <c r="S4593">
        <v>6.4</v>
      </c>
      <c r="T4593">
        <v>-6.4</v>
      </c>
    </row>
    <row r="4594" spans="1:20" x14ac:dyDescent="0.25">
      <c r="A4594" t="s">
        <v>75</v>
      </c>
      <c r="B4594" t="s">
        <v>1764</v>
      </c>
      <c r="C4594" t="s">
        <v>25</v>
      </c>
      <c r="D4594" t="s">
        <v>1765</v>
      </c>
      <c r="E4594" t="s">
        <v>262</v>
      </c>
      <c r="F4594">
        <v>7481</v>
      </c>
      <c r="G4594" t="s">
        <v>1612</v>
      </c>
      <c r="H4594" t="s">
        <v>80</v>
      </c>
      <c r="I4594" t="s">
        <v>89</v>
      </c>
      <c r="J4594" t="s">
        <v>90</v>
      </c>
      <c r="K4594" t="s">
        <v>37</v>
      </c>
      <c r="L4594" t="s">
        <v>943</v>
      </c>
      <c r="M4594" t="s">
        <v>92</v>
      </c>
      <c r="N4594" s="11" t="s">
        <v>84</v>
      </c>
      <c r="O4594" s="11" t="s">
        <v>2274</v>
      </c>
      <c r="P4594">
        <v>0</v>
      </c>
      <c r="Q4594">
        <v>15</v>
      </c>
      <c r="R4594">
        <v>0</v>
      </c>
      <c r="S4594">
        <v>96.75</v>
      </c>
      <c r="T4594">
        <v>-96.75</v>
      </c>
    </row>
    <row r="4595" spans="1:20" x14ac:dyDescent="0.25">
      <c r="A4595" t="s">
        <v>75</v>
      </c>
      <c r="B4595" t="s">
        <v>711</v>
      </c>
      <c r="C4595" t="s">
        <v>25</v>
      </c>
      <c r="D4595" t="s">
        <v>712</v>
      </c>
      <c r="E4595" t="s">
        <v>262</v>
      </c>
      <c r="F4595">
        <v>7035</v>
      </c>
      <c r="G4595" t="s">
        <v>349</v>
      </c>
      <c r="H4595" t="s">
        <v>80</v>
      </c>
      <c r="I4595" t="s">
        <v>81</v>
      </c>
      <c r="J4595" t="s">
        <v>90</v>
      </c>
      <c r="K4595" t="s">
        <v>36</v>
      </c>
      <c r="L4595" t="s">
        <v>36</v>
      </c>
      <c r="M4595" t="s">
        <v>92</v>
      </c>
      <c r="N4595" s="11" t="s">
        <v>84</v>
      </c>
      <c r="O4595" s="11" t="s">
        <v>2274</v>
      </c>
      <c r="P4595">
        <v>0</v>
      </c>
      <c r="Q4595">
        <v>1</v>
      </c>
      <c r="R4595">
        <v>0</v>
      </c>
      <c r="S4595">
        <v>355</v>
      </c>
      <c r="T4595">
        <v>-355</v>
      </c>
    </row>
    <row r="4596" spans="1:20" x14ac:dyDescent="0.25">
      <c r="A4596" t="s">
        <v>75</v>
      </c>
      <c r="B4596" t="s">
        <v>600</v>
      </c>
      <c r="C4596" t="s">
        <v>29</v>
      </c>
      <c r="D4596" t="s">
        <v>601</v>
      </c>
      <c r="E4596" t="s">
        <v>142</v>
      </c>
      <c r="F4596">
        <v>49629</v>
      </c>
      <c r="G4596" t="s">
        <v>2150</v>
      </c>
      <c r="H4596" t="s">
        <v>80</v>
      </c>
      <c r="I4596" t="s">
        <v>81</v>
      </c>
      <c r="J4596" t="s">
        <v>90</v>
      </c>
      <c r="K4596" t="s">
        <v>44</v>
      </c>
      <c r="L4596" t="s">
        <v>2098</v>
      </c>
      <c r="M4596" t="s">
        <v>92</v>
      </c>
      <c r="N4596" s="11" t="s">
        <v>84</v>
      </c>
      <c r="O4596" s="11" t="s">
        <v>2274</v>
      </c>
      <c r="P4596">
        <v>0</v>
      </c>
      <c r="Q4596">
        <v>4</v>
      </c>
      <c r="R4596">
        <v>0</v>
      </c>
      <c r="S4596">
        <v>266.2</v>
      </c>
      <c r="T4596">
        <v>-266.2</v>
      </c>
    </row>
    <row r="4597" spans="1:20" x14ac:dyDescent="0.25">
      <c r="A4597" t="s">
        <v>75</v>
      </c>
      <c r="B4597" t="s">
        <v>120</v>
      </c>
      <c r="C4597" t="s">
        <v>22</v>
      </c>
      <c r="D4597" t="s">
        <v>121</v>
      </c>
      <c r="E4597" t="s">
        <v>122</v>
      </c>
      <c r="F4597">
        <v>20910</v>
      </c>
      <c r="G4597" t="s">
        <v>238</v>
      </c>
      <c r="H4597" t="s">
        <v>80</v>
      </c>
      <c r="I4597" t="s">
        <v>81</v>
      </c>
      <c r="J4597" t="s">
        <v>82</v>
      </c>
      <c r="K4597" t="s">
        <v>38</v>
      </c>
      <c r="L4597" t="s">
        <v>111</v>
      </c>
      <c r="M4597" t="s">
        <v>83</v>
      </c>
      <c r="N4597" s="11" t="s">
        <v>84</v>
      </c>
      <c r="O4597" s="11" t="s">
        <v>2274</v>
      </c>
      <c r="P4597">
        <v>-1</v>
      </c>
      <c r="Q4597">
        <v>0</v>
      </c>
      <c r="R4597">
        <v>50.65</v>
      </c>
      <c r="S4597">
        <v>0</v>
      </c>
      <c r="T4597">
        <v>50.65</v>
      </c>
    </row>
    <row r="4598" spans="1:20" x14ac:dyDescent="0.25">
      <c r="A4598" t="s">
        <v>75</v>
      </c>
      <c r="B4598" t="s">
        <v>487</v>
      </c>
      <c r="C4598" t="s">
        <v>26</v>
      </c>
      <c r="D4598" t="s">
        <v>488</v>
      </c>
      <c r="E4598" t="s">
        <v>489</v>
      </c>
      <c r="F4598">
        <v>39402</v>
      </c>
      <c r="G4598" t="s">
        <v>1046</v>
      </c>
      <c r="H4598" t="s">
        <v>80</v>
      </c>
      <c r="I4598" t="s">
        <v>81</v>
      </c>
      <c r="J4598" t="s">
        <v>82</v>
      </c>
      <c r="K4598" t="s">
        <v>53</v>
      </c>
      <c r="L4598" t="s">
        <v>248</v>
      </c>
      <c r="M4598" t="s">
        <v>83</v>
      </c>
      <c r="N4598" s="11" t="s">
        <v>84</v>
      </c>
      <c r="O4598" s="11" t="s">
        <v>2274</v>
      </c>
      <c r="P4598">
        <v>2</v>
      </c>
      <c r="Q4598">
        <v>0</v>
      </c>
      <c r="R4598">
        <v>65.08</v>
      </c>
      <c r="S4598">
        <v>0</v>
      </c>
      <c r="T4598">
        <v>65.08</v>
      </c>
    </row>
    <row r="4599" spans="1:20" x14ac:dyDescent="0.25">
      <c r="A4599" t="s">
        <v>75</v>
      </c>
      <c r="B4599" t="s">
        <v>171</v>
      </c>
      <c r="C4599" t="s">
        <v>23</v>
      </c>
      <c r="D4599" t="s">
        <v>513</v>
      </c>
      <c r="E4599" t="s">
        <v>176</v>
      </c>
      <c r="F4599">
        <v>98005</v>
      </c>
      <c r="G4599" t="s">
        <v>512</v>
      </c>
      <c r="H4599" t="s">
        <v>80</v>
      </c>
      <c r="I4599" t="s">
        <v>81</v>
      </c>
      <c r="J4599" t="s">
        <v>82</v>
      </c>
      <c r="K4599" t="s">
        <v>42</v>
      </c>
      <c r="L4599" t="s">
        <v>91</v>
      </c>
      <c r="M4599" t="s">
        <v>83</v>
      </c>
      <c r="N4599" s="11" t="s">
        <v>84</v>
      </c>
      <c r="O4599" s="11" t="s">
        <v>2274</v>
      </c>
      <c r="P4599">
        <v>-3</v>
      </c>
      <c r="Q4599">
        <v>0</v>
      </c>
      <c r="R4599">
        <v>120</v>
      </c>
      <c r="S4599">
        <v>0</v>
      </c>
      <c r="T4599">
        <v>120</v>
      </c>
    </row>
    <row r="4600" spans="1:20" x14ac:dyDescent="0.25">
      <c r="A4600" t="s">
        <v>75</v>
      </c>
      <c r="B4600" t="s">
        <v>481</v>
      </c>
      <c r="C4600" t="s">
        <v>25</v>
      </c>
      <c r="D4600" t="s">
        <v>482</v>
      </c>
      <c r="E4600" t="s">
        <v>186</v>
      </c>
      <c r="F4600">
        <v>10528</v>
      </c>
      <c r="G4600" t="s">
        <v>1990</v>
      </c>
      <c r="H4600" t="s">
        <v>133</v>
      </c>
      <c r="I4600" t="s">
        <v>81</v>
      </c>
      <c r="J4600" t="s">
        <v>1070</v>
      </c>
      <c r="K4600" t="s">
        <v>44</v>
      </c>
      <c r="L4600" t="s">
        <v>144</v>
      </c>
      <c r="M4600" t="s">
        <v>83</v>
      </c>
      <c r="N4600" s="11" t="s">
        <v>84</v>
      </c>
      <c r="O4600" s="11" t="s">
        <v>2274</v>
      </c>
      <c r="P4600">
        <v>0</v>
      </c>
      <c r="Q4600">
        <v>16</v>
      </c>
      <c r="R4600">
        <v>0</v>
      </c>
      <c r="S4600">
        <v>496</v>
      </c>
      <c r="T4600">
        <v>-496</v>
      </c>
    </row>
    <row r="4601" spans="1:20" x14ac:dyDescent="0.25">
      <c r="A4601" t="s">
        <v>75</v>
      </c>
      <c r="B4601" t="s">
        <v>383</v>
      </c>
      <c r="C4601" t="s">
        <v>25</v>
      </c>
      <c r="D4601" t="s">
        <v>384</v>
      </c>
      <c r="E4601" t="s">
        <v>186</v>
      </c>
      <c r="F4601">
        <v>11968</v>
      </c>
      <c r="G4601" t="s">
        <v>348</v>
      </c>
      <c r="H4601" t="s">
        <v>80</v>
      </c>
      <c r="I4601" t="s">
        <v>81</v>
      </c>
      <c r="J4601" t="s">
        <v>90</v>
      </c>
      <c r="K4601" t="s">
        <v>53</v>
      </c>
      <c r="L4601" t="s">
        <v>193</v>
      </c>
      <c r="M4601" t="s">
        <v>92</v>
      </c>
      <c r="N4601" s="11" t="s">
        <v>84</v>
      </c>
      <c r="O4601" s="11" t="s">
        <v>2274</v>
      </c>
      <c r="P4601">
        <v>0</v>
      </c>
      <c r="Q4601">
        <v>3</v>
      </c>
      <c r="R4601">
        <v>0</v>
      </c>
      <c r="S4601">
        <v>417</v>
      </c>
      <c r="T4601">
        <v>-417</v>
      </c>
    </row>
    <row r="4602" spans="1:20" x14ac:dyDescent="0.25">
      <c r="A4602" t="s">
        <v>75</v>
      </c>
      <c r="B4602" t="s">
        <v>301</v>
      </c>
      <c r="C4602" t="s">
        <v>29</v>
      </c>
      <c r="D4602" t="s">
        <v>302</v>
      </c>
      <c r="E4602" t="s">
        <v>87</v>
      </c>
      <c r="F4602">
        <v>45005</v>
      </c>
      <c r="G4602" t="s">
        <v>1321</v>
      </c>
      <c r="H4602" t="s">
        <v>80</v>
      </c>
      <c r="I4602" t="s">
        <v>164</v>
      </c>
      <c r="J4602" t="s">
        <v>90</v>
      </c>
      <c r="K4602" t="s">
        <v>42</v>
      </c>
      <c r="L4602" t="s">
        <v>91</v>
      </c>
      <c r="M4602" t="s">
        <v>188</v>
      </c>
      <c r="N4602" s="11" t="s">
        <v>84</v>
      </c>
      <c r="O4602" s="11" t="s">
        <v>2274</v>
      </c>
      <c r="P4602">
        <v>0</v>
      </c>
      <c r="Q4602">
        <v>4</v>
      </c>
      <c r="R4602">
        <v>0</v>
      </c>
      <c r="S4602">
        <v>148.80000000000001</v>
      </c>
      <c r="T4602">
        <v>-148.80000000000001</v>
      </c>
    </row>
    <row r="4603" spans="1:20" x14ac:dyDescent="0.25">
      <c r="A4603" t="s">
        <v>75</v>
      </c>
      <c r="B4603" t="s">
        <v>964</v>
      </c>
      <c r="C4603" t="s">
        <v>19</v>
      </c>
      <c r="D4603" t="s">
        <v>965</v>
      </c>
      <c r="E4603" t="s">
        <v>118</v>
      </c>
      <c r="F4603">
        <v>92675</v>
      </c>
      <c r="G4603" t="s">
        <v>1951</v>
      </c>
      <c r="H4603" t="s">
        <v>80</v>
      </c>
      <c r="I4603" t="s">
        <v>81</v>
      </c>
      <c r="J4603" t="s">
        <v>90</v>
      </c>
      <c r="K4603" t="s">
        <v>53</v>
      </c>
      <c r="L4603" t="s">
        <v>287</v>
      </c>
      <c r="M4603" t="s">
        <v>92</v>
      </c>
      <c r="N4603" s="11" t="s">
        <v>84</v>
      </c>
      <c r="O4603" s="11" t="s">
        <v>2274</v>
      </c>
      <c r="P4603">
        <v>0</v>
      </c>
      <c r="Q4603">
        <v>1</v>
      </c>
      <c r="R4603">
        <v>0</v>
      </c>
      <c r="S4603">
        <v>2.85</v>
      </c>
      <c r="T4603">
        <v>-2.85</v>
      </c>
    </row>
    <row r="4604" spans="1:20" x14ac:dyDescent="0.25">
      <c r="A4604" t="s">
        <v>75</v>
      </c>
      <c r="B4604" t="s">
        <v>783</v>
      </c>
      <c r="C4604" t="s">
        <v>22</v>
      </c>
      <c r="D4604" t="s">
        <v>784</v>
      </c>
      <c r="E4604" t="s">
        <v>122</v>
      </c>
      <c r="F4604">
        <v>20852</v>
      </c>
      <c r="G4604" t="s">
        <v>569</v>
      </c>
      <c r="H4604" t="s">
        <v>80</v>
      </c>
      <c r="I4604" t="s">
        <v>81</v>
      </c>
      <c r="J4604" t="s">
        <v>90</v>
      </c>
      <c r="K4604" t="s">
        <v>38</v>
      </c>
      <c r="L4604" t="s">
        <v>111</v>
      </c>
      <c r="M4604" t="s">
        <v>92</v>
      </c>
      <c r="N4604" s="11" t="s">
        <v>84</v>
      </c>
      <c r="O4604" s="11" t="s">
        <v>2274</v>
      </c>
      <c r="P4604">
        <v>0</v>
      </c>
      <c r="Q4604">
        <v>4</v>
      </c>
      <c r="R4604">
        <v>0</v>
      </c>
      <c r="S4604">
        <v>152</v>
      </c>
      <c r="T4604">
        <v>-152</v>
      </c>
    </row>
    <row r="4605" spans="1:20" x14ac:dyDescent="0.25">
      <c r="A4605" t="s">
        <v>75</v>
      </c>
      <c r="B4605" t="s">
        <v>690</v>
      </c>
      <c r="C4605" t="s">
        <v>24</v>
      </c>
      <c r="D4605" t="s">
        <v>691</v>
      </c>
      <c r="E4605" t="s">
        <v>337</v>
      </c>
      <c r="F4605">
        <v>54016</v>
      </c>
      <c r="G4605" t="s">
        <v>1001</v>
      </c>
      <c r="H4605" t="s">
        <v>80</v>
      </c>
      <c r="I4605" t="s">
        <v>281</v>
      </c>
      <c r="J4605" t="s">
        <v>82</v>
      </c>
      <c r="K4605" t="s">
        <v>42</v>
      </c>
      <c r="L4605" t="s">
        <v>91</v>
      </c>
      <c r="M4605" t="s">
        <v>83</v>
      </c>
      <c r="N4605" s="11" t="s">
        <v>84</v>
      </c>
      <c r="O4605" s="11" t="s">
        <v>2274</v>
      </c>
      <c r="P4605">
        <v>-1</v>
      </c>
      <c r="Q4605">
        <v>0</v>
      </c>
      <c r="R4605">
        <v>2.5499999999999998</v>
      </c>
      <c r="S4605">
        <v>0</v>
      </c>
      <c r="T4605">
        <v>2.5499999999999998</v>
      </c>
    </row>
    <row r="4606" spans="1:20" x14ac:dyDescent="0.25">
      <c r="A4606" t="s">
        <v>75</v>
      </c>
      <c r="B4606" t="s">
        <v>171</v>
      </c>
      <c r="C4606" t="s">
        <v>23</v>
      </c>
      <c r="D4606" t="s">
        <v>709</v>
      </c>
      <c r="E4606" t="s">
        <v>176</v>
      </c>
      <c r="F4606">
        <v>99216</v>
      </c>
      <c r="G4606" t="s">
        <v>79</v>
      </c>
      <c r="H4606" t="s">
        <v>80</v>
      </c>
      <c r="I4606" t="s">
        <v>81</v>
      </c>
      <c r="J4606" t="s">
        <v>82</v>
      </c>
      <c r="K4606" t="s">
        <v>36</v>
      </c>
      <c r="L4606" t="s">
        <v>36</v>
      </c>
      <c r="M4606" t="s">
        <v>83</v>
      </c>
      <c r="N4606" s="11" t="s">
        <v>84</v>
      </c>
      <c r="O4606" s="11" t="s">
        <v>2274</v>
      </c>
      <c r="P4606">
        <v>2</v>
      </c>
      <c r="Q4606">
        <v>0</v>
      </c>
      <c r="R4606">
        <v>437.18</v>
      </c>
      <c r="S4606">
        <v>0</v>
      </c>
      <c r="T4606">
        <v>437.18</v>
      </c>
    </row>
    <row r="4607" spans="1:20" x14ac:dyDescent="0.25">
      <c r="A4607" t="s">
        <v>75</v>
      </c>
      <c r="B4607" t="s">
        <v>1496</v>
      </c>
      <c r="C4607" t="s">
        <v>27</v>
      </c>
      <c r="D4607" t="s">
        <v>495</v>
      </c>
      <c r="E4607" t="s">
        <v>114</v>
      </c>
      <c r="F4607">
        <v>33614</v>
      </c>
      <c r="G4607" t="s">
        <v>323</v>
      </c>
      <c r="H4607" t="s">
        <v>80</v>
      </c>
      <c r="I4607" t="s">
        <v>81</v>
      </c>
      <c r="J4607" t="s">
        <v>90</v>
      </c>
      <c r="K4607" t="s">
        <v>51</v>
      </c>
      <c r="L4607" t="s">
        <v>250</v>
      </c>
      <c r="M4607" t="s">
        <v>92</v>
      </c>
      <c r="N4607" s="11" t="s">
        <v>84</v>
      </c>
      <c r="O4607" s="11" t="s">
        <v>2274</v>
      </c>
      <c r="P4607">
        <v>0</v>
      </c>
      <c r="Q4607">
        <v>4</v>
      </c>
      <c r="R4607">
        <v>0</v>
      </c>
      <c r="S4607">
        <v>219.61</v>
      </c>
      <c r="T4607">
        <v>-219.61</v>
      </c>
    </row>
    <row r="4608" spans="1:20" x14ac:dyDescent="0.25">
      <c r="A4608" t="s">
        <v>75</v>
      </c>
      <c r="B4608" t="s">
        <v>1450</v>
      </c>
      <c r="C4608" t="s">
        <v>27</v>
      </c>
      <c r="D4608" t="s">
        <v>499</v>
      </c>
      <c r="E4608" t="s">
        <v>114</v>
      </c>
      <c r="F4608">
        <v>33179</v>
      </c>
      <c r="G4608" t="s">
        <v>220</v>
      </c>
      <c r="H4608" t="s">
        <v>80</v>
      </c>
      <c r="I4608" t="s">
        <v>81</v>
      </c>
      <c r="J4608" t="s">
        <v>82</v>
      </c>
      <c r="K4608" t="s">
        <v>53</v>
      </c>
      <c r="L4608" t="s">
        <v>165</v>
      </c>
      <c r="M4608" t="s">
        <v>83</v>
      </c>
      <c r="N4608" s="11" t="s">
        <v>84</v>
      </c>
      <c r="O4608" s="11" t="s">
        <v>2274</v>
      </c>
      <c r="P4608">
        <v>-61</v>
      </c>
      <c r="Q4608">
        <v>0</v>
      </c>
      <c r="R4608">
        <v>5532.7</v>
      </c>
      <c r="S4608">
        <v>0</v>
      </c>
      <c r="T4608">
        <v>5532.7</v>
      </c>
    </row>
    <row r="4609" spans="1:20" x14ac:dyDescent="0.25">
      <c r="A4609" t="s">
        <v>75</v>
      </c>
      <c r="B4609" t="s">
        <v>1845</v>
      </c>
      <c r="C4609" t="s">
        <v>23</v>
      </c>
      <c r="D4609" t="s">
        <v>1846</v>
      </c>
      <c r="E4609" t="s">
        <v>176</v>
      </c>
      <c r="F4609">
        <v>98663</v>
      </c>
      <c r="G4609" t="s">
        <v>402</v>
      </c>
      <c r="H4609" t="s">
        <v>80</v>
      </c>
      <c r="I4609" t="s">
        <v>81</v>
      </c>
      <c r="J4609" t="s">
        <v>365</v>
      </c>
      <c r="K4609" t="s">
        <v>39</v>
      </c>
      <c r="L4609" t="s">
        <v>39</v>
      </c>
      <c r="M4609" t="s">
        <v>92</v>
      </c>
      <c r="N4609" s="11" t="s">
        <v>84</v>
      </c>
      <c r="O4609" s="11" t="s">
        <v>2274</v>
      </c>
      <c r="P4609">
        <v>1</v>
      </c>
      <c r="Q4609">
        <v>0</v>
      </c>
      <c r="R4609">
        <v>295</v>
      </c>
      <c r="S4609">
        <v>0</v>
      </c>
      <c r="T4609">
        <v>295</v>
      </c>
    </row>
    <row r="4610" spans="1:20" x14ac:dyDescent="0.25">
      <c r="A4610" t="s">
        <v>75</v>
      </c>
      <c r="B4610" t="s">
        <v>167</v>
      </c>
      <c r="C4610" t="s">
        <v>28</v>
      </c>
      <c r="D4610" t="s">
        <v>168</v>
      </c>
      <c r="E4610" t="s">
        <v>95</v>
      </c>
      <c r="F4610">
        <v>80550</v>
      </c>
      <c r="G4610" t="s">
        <v>1991</v>
      </c>
      <c r="H4610" t="s">
        <v>80</v>
      </c>
      <c r="I4610" t="s">
        <v>81</v>
      </c>
      <c r="J4610" t="s">
        <v>90</v>
      </c>
      <c r="K4610" t="s">
        <v>48</v>
      </c>
      <c r="L4610" t="s">
        <v>885</v>
      </c>
      <c r="M4610" t="s">
        <v>92</v>
      </c>
      <c r="N4610" s="11" t="s">
        <v>84</v>
      </c>
      <c r="O4610" s="11" t="s">
        <v>2274</v>
      </c>
      <c r="P4610">
        <v>0</v>
      </c>
      <c r="Q4610">
        <v>21</v>
      </c>
      <c r="R4610">
        <v>0</v>
      </c>
      <c r="S4610">
        <v>266.27999999999997</v>
      </c>
      <c r="T4610">
        <v>-266.27999999999997</v>
      </c>
    </row>
    <row r="4611" spans="1:20" x14ac:dyDescent="0.25">
      <c r="A4611" t="s">
        <v>75</v>
      </c>
      <c r="B4611" t="s">
        <v>1288</v>
      </c>
      <c r="C4611" t="s">
        <v>25</v>
      </c>
      <c r="D4611" t="s">
        <v>1290</v>
      </c>
      <c r="E4611" t="s">
        <v>262</v>
      </c>
      <c r="F4611">
        <v>8850</v>
      </c>
      <c r="G4611" t="s">
        <v>324</v>
      </c>
      <c r="H4611" t="s">
        <v>80</v>
      </c>
      <c r="I4611" t="s">
        <v>81</v>
      </c>
      <c r="J4611" t="s">
        <v>90</v>
      </c>
      <c r="K4611" t="s">
        <v>36</v>
      </c>
      <c r="L4611" t="s">
        <v>36</v>
      </c>
      <c r="M4611" t="s">
        <v>92</v>
      </c>
      <c r="N4611" s="11" t="s">
        <v>84</v>
      </c>
      <c r="O4611" s="11" t="s">
        <v>2274</v>
      </c>
      <c r="P4611">
        <v>0</v>
      </c>
      <c r="Q4611">
        <v>0</v>
      </c>
      <c r="R4611">
        <v>0</v>
      </c>
      <c r="S4611">
        <v>-80.150000000000006</v>
      </c>
      <c r="T4611">
        <v>80.150000000000006</v>
      </c>
    </row>
    <row r="4612" spans="1:20" x14ac:dyDescent="0.25">
      <c r="A4612" t="s">
        <v>75</v>
      </c>
      <c r="B4612" t="s">
        <v>668</v>
      </c>
      <c r="C4612" t="s">
        <v>28</v>
      </c>
      <c r="D4612" t="s">
        <v>623</v>
      </c>
      <c r="E4612" t="s">
        <v>95</v>
      </c>
      <c r="F4612">
        <v>80130</v>
      </c>
      <c r="G4612" t="s">
        <v>1992</v>
      </c>
      <c r="H4612" t="s">
        <v>80</v>
      </c>
      <c r="I4612" t="s">
        <v>281</v>
      </c>
      <c r="J4612" t="s">
        <v>82</v>
      </c>
      <c r="K4612" t="s">
        <v>53</v>
      </c>
      <c r="L4612" t="s">
        <v>368</v>
      </c>
      <c r="M4612" t="s">
        <v>83</v>
      </c>
      <c r="N4612" s="11" t="s">
        <v>84</v>
      </c>
      <c r="O4612" s="11" t="s">
        <v>2274</v>
      </c>
      <c r="P4612">
        <v>-2</v>
      </c>
      <c r="Q4612">
        <v>0</v>
      </c>
      <c r="R4612">
        <v>307.92</v>
      </c>
      <c r="S4612">
        <v>0</v>
      </c>
      <c r="T4612">
        <v>307.92</v>
      </c>
    </row>
    <row r="4613" spans="1:20" x14ac:dyDescent="0.25">
      <c r="A4613" t="s">
        <v>75</v>
      </c>
      <c r="B4613" t="s">
        <v>178</v>
      </c>
      <c r="C4613" t="s">
        <v>26</v>
      </c>
      <c r="D4613" t="s">
        <v>179</v>
      </c>
      <c r="E4613" t="s">
        <v>180</v>
      </c>
      <c r="F4613">
        <v>30188</v>
      </c>
      <c r="G4613" t="s">
        <v>2177</v>
      </c>
      <c r="H4613" t="s">
        <v>80</v>
      </c>
      <c r="I4613" t="s">
        <v>81</v>
      </c>
      <c r="J4613" t="s">
        <v>82</v>
      </c>
      <c r="K4613" t="s">
        <v>42</v>
      </c>
      <c r="L4613" t="s">
        <v>91</v>
      </c>
      <c r="M4613" t="s">
        <v>83</v>
      </c>
      <c r="N4613" s="11" t="s">
        <v>84</v>
      </c>
      <c r="O4613" s="11" t="s">
        <v>2274</v>
      </c>
      <c r="P4613">
        <v>-10</v>
      </c>
      <c r="Q4613">
        <v>0</v>
      </c>
      <c r="R4613">
        <v>19</v>
      </c>
      <c r="S4613">
        <v>0</v>
      </c>
      <c r="T4613">
        <v>19</v>
      </c>
    </row>
    <row r="4614" spans="1:20" x14ac:dyDescent="0.25">
      <c r="A4614" t="s">
        <v>75</v>
      </c>
      <c r="B4614" t="s">
        <v>1644</v>
      </c>
      <c r="C4614" t="s">
        <v>19</v>
      </c>
      <c r="D4614" t="s">
        <v>319</v>
      </c>
      <c r="E4614" t="s">
        <v>320</v>
      </c>
      <c r="F4614">
        <v>96753</v>
      </c>
      <c r="G4614" t="s">
        <v>348</v>
      </c>
      <c r="H4614" t="s">
        <v>80</v>
      </c>
      <c r="I4614" t="s">
        <v>81</v>
      </c>
      <c r="J4614" t="s">
        <v>90</v>
      </c>
      <c r="K4614" t="s">
        <v>53</v>
      </c>
      <c r="L4614" t="s">
        <v>193</v>
      </c>
      <c r="M4614" t="s">
        <v>92</v>
      </c>
      <c r="N4614" s="11" t="s">
        <v>84</v>
      </c>
      <c r="O4614" s="11" t="s">
        <v>2274</v>
      </c>
      <c r="P4614">
        <v>0</v>
      </c>
      <c r="Q4614">
        <v>5</v>
      </c>
      <c r="R4614">
        <v>0</v>
      </c>
      <c r="S4614">
        <v>772.25</v>
      </c>
      <c r="T4614">
        <v>-772.25</v>
      </c>
    </row>
    <row r="4615" spans="1:20" x14ac:dyDescent="0.25">
      <c r="A4615" t="s">
        <v>75</v>
      </c>
      <c r="B4615" t="s">
        <v>558</v>
      </c>
      <c r="C4615" t="s">
        <v>30</v>
      </c>
      <c r="D4615" t="s">
        <v>146</v>
      </c>
      <c r="E4615" t="s">
        <v>147</v>
      </c>
      <c r="F4615">
        <v>85027</v>
      </c>
      <c r="G4615" t="s">
        <v>1993</v>
      </c>
      <c r="H4615" t="s">
        <v>80</v>
      </c>
      <c r="I4615" t="s">
        <v>81</v>
      </c>
      <c r="J4615" t="s">
        <v>90</v>
      </c>
      <c r="K4615" t="s">
        <v>36</v>
      </c>
      <c r="L4615" t="s">
        <v>36</v>
      </c>
      <c r="M4615" t="s">
        <v>92</v>
      </c>
      <c r="N4615" s="11" t="s">
        <v>84</v>
      </c>
      <c r="O4615" s="11" t="s">
        <v>2274</v>
      </c>
      <c r="P4615">
        <v>0</v>
      </c>
      <c r="Q4615">
        <v>1</v>
      </c>
      <c r="R4615">
        <v>0</v>
      </c>
      <c r="S4615">
        <v>0</v>
      </c>
      <c r="T4615">
        <v>0</v>
      </c>
    </row>
    <row r="4616" spans="1:20" x14ac:dyDescent="0.25">
      <c r="A4616" t="s">
        <v>75</v>
      </c>
      <c r="B4616" t="s">
        <v>1248</v>
      </c>
      <c r="C4616" t="s">
        <v>20</v>
      </c>
      <c r="D4616" t="s">
        <v>126</v>
      </c>
      <c r="E4616" t="s">
        <v>186</v>
      </c>
      <c r="F4616">
        <v>13204</v>
      </c>
      <c r="G4616" t="s">
        <v>247</v>
      </c>
      <c r="H4616" t="s">
        <v>80</v>
      </c>
      <c r="I4616" t="s">
        <v>81</v>
      </c>
      <c r="J4616" t="s">
        <v>90</v>
      </c>
      <c r="K4616" t="s">
        <v>53</v>
      </c>
      <c r="L4616" t="s">
        <v>248</v>
      </c>
      <c r="M4616" t="s">
        <v>92</v>
      </c>
      <c r="N4616" s="11" t="s">
        <v>84</v>
      </c>
      <c r="O4616" s="11" t="s">
        <v>2274</v>
      </c>
      <c r="P4616">
        <v>0</v>
      </c>
      <c r="Q4616">
        <v>8</v>
      </c>
      <c r="R4616">
        <v>0</v>
      </c>
      <c r="S4616">
        <v>27.6</v>
      </c>
      <c r="T4616">
        <v>-27.6</v>
      </c>
    </row>
    <row r="4617" spans="1:20" x14ac:dyDescent="0.25">
      <c r="A4617" t="s">
        <v>75</v>
      </c>
      <c r="B4617" t="s">
        <v>778</v>
      </c>
      <c r="C4617" t="s">
        <v>25</v>
      </c>
      <c r="D4617" t="s">
        <v>779</v>
      </c>
      <c r="E4617" t="s">
        <v>262</v>
      </c>
      <c r="F4617">
        <v>7712</v>
      </c>
      <c r="G4617" t="s">
        <v>205</v>
      </c>
      <c r="H4617" t="s">
        <v>80</v>
      </c>
      <c r="I4617" t="s">
        <v>281</v>
      </c>
      <c r="J4617" t="s">
        <v>90</v>
      </c>
      <c r="K4617" t="s">
        <v>42</v>
      </c>
      <c r="L4617" t="s">
        <v>91</v>
      </c>
      <c r="M4617" t="s">
        <v>92</v>
      </c>
      <c r="N4617" s="11" t="s">
        <v>84</v>
      </c>
      <c r="O4617" s="11" t="s">
        <v>2274</v>
      </c>
      <c r="P4617">
        <v>0</v>
      </c>
      <c r="Q4617">
        <v>282</v>
      </c>
      <c r="R4617">
        <v>0</v>
      </c>
      <c r="S4617">
        <v>2608.5</v>
      </c>
      <c r="T4617">
        <v>-2608.5</v>
      </c>
    </row>
    <row r="4618" spans="1:20" x14ac:dyDescent="0.25">
      <c r="A4618" t="s">
        <v>75</v>
      </c>
      <c r="B4618" t="s">
        <v>496</v>
      </c>
      <c r="C4618" t="s">
        <v>26</v>
      </c>
      <c r="D4618" t="s">
        <v>497</v>
      </c>
      <c r="E4618" t="s">
        <v>105</v>
      </c>
      <c r="F4618">
        <v>29407</v>
      </c>
      <c r="G4618" t="s">
        <v>1016</v>
      </c>
      <c r="H4618" t="s">
        <v>80</v>
      </c>
      <c r="I4618" t="s">
        <v>281</v>
      </c>
      <c r="J4618" t="s">
        <v>82</v>
      </c>
      <c r="K4618" t="s">
        <v>42</v>
      </c>
      <c r="L4618" t="s">
        <v>91</v>
      </c>
      <c r="M4618" t="s">
        <v>83</v>
      </c>
      <c r="N4618" s="11" t="s">
        <v>84</v>
      </c>
      <c r="O4618" s="11" t="s">
        <v>2274</v>
      </c>
      <c r="P4618">
        <v>-12</v>
      </c>
      <c r="Q4618">
        <v>0</v>
      </c>
      <c r="R4618">
        <v>141.96</v>
      </c>
      <c r="S4618">
        <v>0</v>
      </c>
      <c r="T4618">
        <v>141.96</v>
      </c>
    </row>
    <row r="4619" spans="1:20" x14ac:dyDescent="0.25">
      <c r="A4619" t="s">
        <v>75</v>
      </c>
      <c r="B4619" t="s">
        <v>85</v>
      </c>
      <c r="C4619" t="s">
        <v>29</v>
      </c>
      <c r="D4619" t="s">
        <v>86</v>
      </c>
      <c r="E4619" t="s">
        <v>87</v>
      </c>
      <c r="F4619">
        <v>45040</v>
      </c>
      <c r="G4619" t="s">
        <v>88</v>
      </c>
      <c r="H4619" t="s">
        <v>80</v>
      </c>
      <c r="I4619" t="s">
        <v>281</v>
      </c>
      <c r="J4619" t="s">
        <v>90</v>
      </c>
      <c r="K4619" t="s">
        <v>42</v>
      </c>
      <c r="L4619" t="s">
        <v>91</v>
      </c>
      <c r="M4619" t="s">
        <v>92</v>
      </c>
      <c r="N4619" s="11" t="s">
        <v>84</v>
      </c>
      <c r="O4619" s="11" t="s">
        <v>2274</v>
      </c>
      <c r="P4619">
        <v>0</v>
      </c>
      <c r="Q4619">
        <v>8</v>
      </c>
      <c r="R4619">
        <v>0</v>
      </c>
      <c r="S4619">
        <v>8.9600000000000009</v>
      </c>
      <c r="T4619">
        <v>-8.9600000000000009</v>
      </c>
    </row>
    <row r="4620" spans="1:20" x14ac:dyDescent="0.25">
      <c r="A4620" t="s">
        <v>75</v>
      </c>
      <c r="B4620" t="s">
        <v>633</v>
      </c>
      <c r="C4620" t="s">
        <v>30</v>
      </c>
      <c r="D4620" t="s">
        <v>634</v>
      </c>
      <c r="E4620" t="s">
        <v>191</v>
      </c>
      <c r="F4620">
        <v>77302</v>
      </c>
      <c r="G4620" t="s">
        <v>548</v>
      </c>
      <c r="H4620" t="s">
        <v>80</v>
      </c>
      <c r="I4620" t="s">
        <v>164</v>
      </c>
      <c r="J4620" t="s">
        <v>90</v>
      </c>
      <c r="K4620" t="s">
        <v>42</v>
      </c>
      <c r="L4620" t="s">
        <v>91</v>
      </c>
      <c r="M4620" t="s">
        <v>188</v>
      </c>
      <c r="N4620" s="11" t="s">
        <v>84</v>
      </c>
      <c r="O4620" s="11" t="s">
        <v>2274</v>
      </c>
      <c r="P4620">
        <v>0</v>
      </c>
      <c r="Q4620">
        <v>12</v>
      </c>
      <c r="R4620">
        <v>0</v>
      </c>
      <c r="S4620">
        <v>0</v>
      </c>
      <c r="T4620">
        <v>0</v>
      </c>
    </row>
    <row r="4621" spans="1:20" x14ac:dyDescent="0.25">
      <c r="A4621" t="s">
        <v>75</v>
      </c>
      <c r="B4621" t="s">
        <v>351</v>
      </c>
      <c r="C4621" t="s">
        <v>22</v>
      </c>
      <c r="D4621" t="s">
        <v>190</v>
      </c>
      <c r="E4621" t="s">
        <v>137</v>
      </c>
      <c r="F4621">
        <v>24018</v>
      </c>
      <c r="G4621" t="s">
        <v>1823</v>
      </c>
      <c r="H4621" t="s">
        <v>80</v>
      </c>
      <c r="I4621" t="s">
        <v>81</v>
      </c>
      <c r="J4621" t="s">
        <v>82</v>
      </c>
      <c r="K4621" t="s">
        <v>38</v>
      </c>
      <c r="L4621" t="s">
        <v>111</v>
      </c>
      <c r="M4621" t="s">
        <v>83</v>
      </c>
      <c r="N4621" s="11" t="s">
        <v>84</v>
      </c>
      <c r="O4621" s="11" t="s">
        <v>2274</v>
      </c>
      <c r="P4621">
        <v>-1</v>
      </c>
      <c r="Q4621">
        <v>0</v>
      </c>
      <c r="R4621">
        <v>46.05</v>
      </c>
      <c r="S4621">
        <v>0</v>
      </c>
      <c r="T4621">
        <v>46.05</v>
      </c>
    </row>
    <row r="4622" spans="1:20" x14ac:dyDescent="0.25">
      <c r="A4622" t="s">
        <v>75</v>
      </c>
      <c r="B4622" t="s">
        <v>150</v>
      </c>
      <c r="C4622" t="s">
        <v>29</v>
      </c>
      <c r="D4622" t="s">
        <v>151</v>
      </c>
      <c r="E4622" t="s">
        <v>87</v>
      </c>
      <c r="F4622">
        <v>44060</v>
      </c>
      <c r="G4622" t="s">
        <v>263</v>
      </c>
      <c r="H4622" t="s">
        <v>80</v>
      </c>
      <c r="I4622" t="s">
        <v>81</v>
      </c>
      <c r="J4622" t="s">
        <v>90</v>
      </c>
      <c r="K4622" t="s">
        <v>53</v>
      </c>
      <c r="L4622" t="s">
        <v>165</v>
      </c>
      <c r="M4622" t="s">
        <v>92</v>
      </c>
      <c r="N4622" s="11" t="s">
        <v>84</v>
      </c>
      <c r="O4622" s="11" t="s">
        <v>2274</v>
      </c>
      <c r="P4622">
        <v>0</v>
      </c>
      <c r="Q4622">
        <v>3</v>
      </c>
      <c r="R4622">
        <v>0</v>
      </c>
      <c r="S4622">
        <v>299.37</v>
      </c>
      <c r="T4622">
        <v>-299.37</v>
      </c>
    </row>
    <row r="4623" spans="1:20" x14ac:dyDescent="0.25">
      <c r="A4623" t="s">
        <v>75</v>
      </c>
      <c r="B4623" t="s">
        <v>1174</v>
      </c>
      <c r="C4623" t="s">
        <v>26</v>
      </c>
      <c r="D4623" t="s">
        <v>1175</v>
      </c>
      <c r="E4623" t="s">
        <v>109</v>
      </c>
      <c r="F4623">
        <v>28117</v>
      </c>
      <c r="G4623" t="s">
        <v>873</v>
      </c>
      <c r="H4623" t="s">
        <v>80</v>
      </c>
      <c r="I4623" t="s">
        <v>81</v>
      </c>
      <c r="J4623" t="s">
        <v>90</v>
      </c>
      <c r="K4623" t="s">
        <v>53</v>
      </c>
      <c r="L4623" t="s">
        <v>248</v>
      </c>
      <c r="M4623" t="s">
        <v>92</v>
      </c>
      <c r="N4623" s="11" t="s">
        <v>84</v>
      </c>
      <c r="O4623" s="11" t="s">
        <v>2274</v>
      </c>
      <c r="P4623">
        <v>0</v>
      </c>
      <c r="Q4623">
        <v>14</v>
      </c>
      <c r="R4623">
        <v>0</v>
      </c>
      <c r="S4623">
        <v>48.3</v>
      </c>
      <c r="T4623">
        <v>-48.3</v>
      </c>
    </row>
    <row r="4624" spans="1:20" x14ac:dyDescent="0.25">
      <c r="A4624" t="s">
        <v>75</v>
      </c>
      <c r="B4624" t="s">
        <v>301</v>
      </c>
      <c r="C4624" t="s">
        <v>29</v>
      </c>
      <c r="D4624" t="s">
        <v>302</v>
      </c>
      <c r="E4624" t="s">
        <v>87</v>
      </c>
      <c r="F4624">
        <v>45005</v>
      </c>
      <c r="G4624" t="s">
        <v>241</v>
      </c>
      <c r="H4624" t="s">
        <v>80</v>
      </c>
      <c r="I4624" t="s">
        <v>81</v>
      </c>
      <c r="J4624" t="s">
        <v>82</v>
      </c>
      <c r="K4624" t="s">
        <v>36</v>
      </c>
      <c r="L4624" t="s">
        <v>36</v>
      </c>
      <c r="M4624" t="s">
        <v>83</v>
      </c>
      <c r="N4624" s="11" t="s">
        <v>84</v>
      </c>
      <c r="O4624" s="11" t="s">
        <v>2274</v>
      </c>
      <c r="P4624">
        <v>-2</v>
      </c>
      <c r="Q4624">
        <v>0</v>
      </c>
      <c r="R4624">
        <v>807.77</v>
      </c>
      <c r="S4624">
        <v>0</v>
      </c>
      <c r="T4624">
        <v>807.77</v>
      </c>
    </row>
    <row r="4625" spans="1:20" x14ac:dyDescent="0.25">
      <c r="A4625" t="s">
        <v>75</v>
      </c>
      <c r="B4625" t="s">
        <v>1591</v>
      </c>
      <c r="C4625" t="s">
        <v>29</v>
      </c>
      <c r="D4625" t="s">
        <v>1592</v>
      </c>
      <c r="E4625" t="s">
        <v>78</v>
      </c>
      <c r="F4625">
        <v>15106</v>
      </c>
      <c r="G4625" t="s">
        <v>514</v>
      </c>
      <c r="H4625" t="s">
        <v>80</v>
      </c>
      <c r="I4625" t="s">
        <v>81</v>
      </c>
      <c r="J4625" t="s">
        <v>82</v>
      </c>
      <c r="K4625" t="s">
        <v>38</v>
      </c>
      <c r="L4625" t="s">
        <v>111</v>
      </c>
      <c r="M4625" t="s">
        <v>83</v>
      </c>
      <c r="N4625" s="11" t="s">
        <v>84</v>
      </c>
      <c r="O4625" s="11" t="s">
        <v>2274</v>
      </c>
      <c r="P4625">
        <v>-1</v>
      </c>
      <c r="Q4625">
        <v>0</v>
      </c>
      <c r="R4625">
        <v>163.9</v>
      </c>
      <c r="S4625">
        <v>0</v>
      </c>
      <c r="T4625">
        <v>163.9</v>
      </c>
    </row>
    <row r="4626" spans="1:20" x14ac:dyDescent="0.25">
      <c r="A4626" t="s">
        <v>75</v>
      </c>
      <c r="B4626" t="s">
        <v>275</v>
      </c>
      <c r="C4626" t="s">
        <v>27</v>
      </c>
      <c r="D4626" t="s">
        <v>276</v>
      </c>
      <c r="E4626" t="s">
        <v>114</v>
      </c>
      <c r="F4626">
        <v>33765</v>
      </c>
      <c r="G4626" t="s">
        <v>470</v>
      </c>
      <c r="H4626" t="s">
        <v>133</v>
      </c>
      <c r="I4626" t="s">
        <v>81</v>
      </c>
      <c r="J4626" t="s">
        <v>82</v>
      </c>
      <c r="K4626" t="s">
        <v>44</v>
      </c>
      <c r="L4626" t="s">
        <v>144</v>
      </c>
      <c r="M4626" t="s">
        <v>83</v>
      </c>
      <c r="N4626" s="11" t="s">
        <v>84</v>
      </c>
      <c r="O4626" s="11" t="s">
        <v>2274</v>
      </c>
      <c r="P4626">
        <v>-168</v>
      </c>
      <c r="Q4626">
        <v>0</v>
      </c>
      <c r="R4626">
        <v>3222.24</v>
      </c>
      <c r="S4626">
        <v>0</v>
      </c>
      <c r="T4626">
        <v>3222.24</v>
      </c>
    </row>
    <row r="4627" spans="1:20" x14ac:dyDescent="0.25">
      <c r="A4627" t="s">
        <v>75</v>
      </c>
      <c r="B4627" t="s">
        <v>693</v>
      </c>
      <c r="C4627" t="s">
        <v>20</v>
      </c>
      <c r="D4627" t="s">
        <v>694</v>
      </c>
      <c r="E4627" t="s">
        <v>695</v>
      </c>
      <c r="F4627">
        <v>6355</v>
      </c>
      <c r="G4627" t="s">
        <v>660</v>
      </c>
      <c r="H4627" t="s">
        <v>80</v>
      </c>
      <c r="I4627" t="s">
        <v>164</v>
      </c>
      <c r="J4627" t="s">
        <v>90</v>
      </c>
      <c r="K4627" t="s">
        <v>37</v>
      </c>
      <c r="L4627" t="s">
        <v>661</v>
      </c>
      <c r="M4627" t="s">
        <v>92</v>
      </c>
      <c r="N4627" s="11" t="s">
        <v>84</v>
      </c>
      <c r="O4627" s="11" t="s">
        <v>2274</v>
      </c>
      <c r="P4627">
        <v>0</v>
      </c>
      <c r="Q4627">
        <v>6</v>
      </c>
      <c r="R4627">
        <v>0</v>
      </c>
      <c r="S4627">
        <v>162</v>
      </c>
      <c r="T4627">
        <v>-162</v>
      </c>
    </row>
    <row r="4628" spans="1:20" x14ac:dyDescent="0.25">
      <c r="A4628" t="s">
        <v>75</v>
      </c>
      <c r="B4628" t="s">
        <v>551</v>
      </c>
      <c r="C4628" t="s">
        <v>27</v>
      </c>
      <c r="D4628" t="s">
        <v>552</v>
      </c>
      <c r="E4628" t="s">
        <v>114</v>
      </c>
      <c r="F4628">
        <v>33634</v>
      </c>
      <c r="G4628" t="s">
        <v>264</v>
      </c>
      <c r="H4628" t="s">
        <v>80</v>
      </c>
      <c r="I4628" t="s">
        <v>281</v>
      </c>
      <c r="J4628" t="s">
        <v>90</v>
      </c>
      <c r="K4628" t="s">
        <v>42</v>
      </c>
      <c r="L4628" t="s">
        <v>91</v>
      </c>
      <c r="M4628" t="s">
        <v>92</v>
      </c>
      <c r="N4628" s="11" t="s">
        <v>84</v>
      </c>
      <c r="O4628" s="11" t="s">
        <v>2274</v>
      </c>
      <c r="P4628">
        <v>0</v>
      </c>
      <c r="Q4628">
        <v>138</v>
      </c>
      <c r="R4628">
        <v>0</v>
      </c>
      <c r="S4628">
        <v>1435.2</v>
      </c>
      <c r="T4628">
        <v>-1435.2</v>
      </c>
    </row>
    <row r="4629" spans="1:20" x14ac:dyDescent="0.25">
      <c r="A4629" t="s">
        <v>75</v>
      </c>
      <c r="B4629" t="s">
        <v>372</v>
      </c>
      <c r="C4629" t="s">
        <v>19</v>
      </c>
      <c r="D4629" t="s">
        <v>172</v>
      </c>
      <c r="E4629" t="s">
        <v>147</v>
      </c>
      <c r="F4629">
        <v>85255</v>
      </c>
      <c r="G4629" t="s">
        <v>1009</v>
      </c>
      <c r="H4629" t="s">
        <v>80</v>
      </c>
      <c r="I4629" t="s">
        <v>81</v>
      </c>
      <c r="J4629" t="s">
        <v>82</v>
      </c>
      <c r="K4629" t="s">
        <v>42</v>
      </c>
      <c r="L4629" t="s">
        <v>91</v>
      </c>
      <c r="M4629" t="s">
        <v>83</v>
      </c>
      <c r="N4629" s="11" t="s">
        <v>84</v>
      </c>
      <c r="O4629" s="11" t="s">
        <v>2274</v>
      </c>
      <c r="P4629">
        <v>6</v>
      </c>
      <c r="Q4629">
        <v>0</v>
      </c>
      <c r="R4629">
        <v>718.2</v>
      </c>
      <c r="S4629">
        <v>0</v>
      </c>
      <c r="T4629">
        <v>718.2</v>
      </c>
    </row>
    <row r="4630" spans="1:20" x14ac:dyDescent="0.25">
      <c r="A4630" t="s">
        <v>75</v>
      </c>
      <c r="B4630" t="s">
        <v>258</v>
      </c>
      <c r="C4630" t="s">
        <v>28</v>
      </c>
      <c r="D4630" t="s">
        <v>259</v>
      </c>
      <c r="E4630" t="s">
        <v>95</v>
      </c>
      <c r="F4630">
        <v>80222</v>
      </c>
      <c r="G4630" t="s">
        <v>1593</v>
      </c>
      <c r="H4630" t="s">
        <v>133</v>
      </c>
      <c r="I4630" t="s">
        <v>81</v>
      </c>
      <c r="J4630" t="s">
        <v>82</v>
      </c>
      <c r="K4630" t="s">
        <v>44</v>
      </c>
      <c r="L4630" t="s">
        <v>144</v>
      </c>
      <c r="M4630" t="s">
        <v>83</v>
      </c>
      <c r="N4630" s="11" t="s">
        <v>84</v>
      </c>
      <c r="O4630" s="11" t="s">
        <v>2274</v>
      </c>
      <c r="P4630">
        <v>32</v>
      </c>
      <c r="Q4630">
        <v>0</v>
      </c>
      <c r="R4630">
        <v>812.8</v>
      </c>
      <c r="S4630">
        <v>0</v>
      </c>
      <c r="T4630">
        <v>812.8</v>
      </c>
    </row>
    <row r="4631" spans="1:20" x14ac:dyDescent="0.25">
      <c r="A4631" t="s">
        <v>75</v>
      </c>
      <c r="B4631" t="s">
        <v>85</v>
      </c>
      <c r="C4631" t="s">
        <v>29</v>
      </c>
      <c r="D4631" t="s">
        <v>86</v>
      </c>
      <c r="E4631" t="s">
        <v>87</v>
      </c>
      <c r="F4631">
        <v>45040</v>
      </c>
      <c r="G4631" t="s">
        <v>323</v>
      </c>
      <c r="H4631" t="s">
        <v>80</v>
      </c>
      <c r="I4631" t="s">
        <v>81</v>
      </c>
      <c r="J4631" t="s">
        <v>90</v>
      </c>
      <c r="K4631" t="s">
        <v>51</v>
      </c>
      <c r="L4631" t="s">
        <v>250</v>
      </c>
      <c r="M4631" t="s">
        <v>92</v>
      </c>
      <c r="N4631" s="11" t="s">
        <v>84</v>
      </c>
      <c r="O4631" s="11" t="s">
        <v>2274</v>
      </c>
      <c r="P4631">
        <v>0</v>
      </c>
      <c r="Q4631">
        <v>2</v>
      </c>
      <c r="R4631">
        <v>0</v>
      </c>
      <c r="S4631">
        <v>100.9</v>
      </c>
      <c r="T4631">
        <v>-100.9</v>
      </c>
    </row>
    <row r="4632" spans="1:20" x14ac:dyDescent="0.25">
      <c r="A4632" t="s">
        <v>75</v>
      </c>
      <c r="B4632" t="s">
        <v>720</v>
      </c>
      <c r="C4632" t="s">
        <v>27</v>
      </c>
      <c r="D4632" t="s">
        <v>273</v>
      </c>
      <c r="E4632" t="s">
        <v>114</v>
      </c>
      <c r="F4632">
        <v>33991</v>
      </c>
      <c r="G4632" t="s">
        <v>202</v>
      </c>
      <c r="H4632" t="s">
        <v>80</v>
      </c>
      <c r="I4632" t="s">
        <v>81</v>
      </c>
      <c r="J4632" t="s">
        <v>90</v>
      </c>
      <c r="K4632" t="s">
        <v>42</v>
      </c>
      <c r="L4632" t="s">
        <v>91</v>
      </c>
      <c r="M4632" t="s">
        <v>188</v>
      </c>
      <c r="N4632" s="11" t="s">
        <v>84</v>
      </c>
      <c r="O4632" s="11" t="s">
        <v>2274</v>
      </c>
      <c r="P4632">
        <v>0</v>
      </c>
      <c r="Q4632">
        <v>115</v>
      </c>
      <c r="R4632">
        <v>0</v>
      </c>
      <c r="S4632">
        <v>879.75</v>
      </c>
      <c r="T4632">
        <v>-879.75</v>
      </c>
    </row>
    <row r="4633" spans="1:20" x14ac:dyDescent="0.25">
      <c r="A4633" t="s">
        <v>75</v>
      </c>
      <c r="B4633" t="s">
        <v>708</v>
      </c>
      <c r="C4633" t="s">
        <v>23</v>
      </c>
      <c r="D4633" t="s">
        <v>2113</v>
      </c>
      <c r="E4633" t="s">
        <v>176</v>
      </c>
      <c r="F4633">
        <v>99216</v>
      </c>
      <c r="G4633" t="s">
        <v>1125</v>
      </c>
      <c r="H4633" t="s">
        <v>80</v>
      </c>
      <c r="I4633" t="s">
        <v>81</v>
      </c>
      <c r="J4633" t="s">
        <v>82</v>
      </c>
      <c r="K4633" t="s">
        <v>42</v>
      </c>
      <c r="L4633" t="s">
        <v>91</v>
      </c>
      <c r="M4633" t="s">
        <v>83</v>
      </c>
      <c r="N4633" s="11" t="s">
        <v>84</v>
      </c>
      <c r="O4633" s="11" t="s">
        <v>2274</v>
      </c>
      <c r="P4633">
        <v>-1</v>
      </c>
      <c r="Q4633">
        <v>0</v>
      </c>
      <c r="R4633">
        <v>185.85</v>
      </c>
      <c r="S4633">
        <v>0</v>
      </c>
      <c r="T4633">
        <v>185.85</v>
      </c>
    </row>
    <row r="4634" spans="1:20" x14ac:dyDescent="0.25">
      <c r="A4634" t="s">
        <v>75</v>
      </c>
      <c r="B4634" t="s">
        <v>2223</v>
      </c>
      <c r="C4634" t="s">
        <v>26</v>
      </c>
      <c r="D4634" t="s">
        <v>425</v>
      </c>
      <c r="E4634" t="s">
        <v>426</v>
      </c>
      <c r="F4634">
        <v>37211</v>
      </c>
      <c r="G4634" t="s">
        <v>402</v>
      </c>
      <c r="H4634" t="s">
        <v>80</v>
      </c>
      <c r="I4634" t="s">
        <v>81</v>
      </c>
      <c r="J4634" t="s">
        <v>365</v>
      </c>
      <c r="K4634" t="s">
        <v>39</v>
      </c>
      <c r="L4634" t="s">
        <v>39</v>
      </c>
      <c r="M4634" t="s">
        <v>92</v>
      </c>
      <c r="N4634" s="11" t="s">
        <v>84</v>
      </c>
      <c r="O4634" s="11" t="s">
        <v>2274</v>
      </c>
      <c r="P4634">
        <v>-1</v>
      </c>
      <c r="Q4634">
        <v>0</v>
      </c>
      <c r="R4634">
        <v>295</v>
      </c>
      <c r="S4634">
        <v>0</v>
      </c>
      <c r="T4634">
        <v>295</v>
      </c>
    </row>
    <row r="4635" spans="1:20" x14ac:dyDescent="0.25">
      <c r="A4635" t="s">
        <v>75</v>
      </c>
      <c r="B4635" t="s">
        <v>483</v>
      </c>
      <c r="C4635" t="s">
        <v>18</v>
      </c>
      <c r="D4635" t="s">
        <v>332</v>
      </c>
      <c r="E4635" t="s">
        <v>333</v>
      </c>
      <c r="F4635">
        <v>72401</v>
      </c>
      <c r="G4635" t="s">
        <v>266</v>
      </c>
      <c r="H4635" t="s">
        <v>80</v>
      </c>
      <c r="I4635" t="s">
        <v>81</v>
      </c>
      <c r="J4635" t="s">
        <v>90</v>
      </c>
      <c r="K4635" t="s">
        <v>53</v>
      </c>
      <c r="L4635" t="s">
        <v>165</v>
      </c>
      <c r="M4635" t="s">
        <v>92</v>
      </c>
      <c r="N4635" s="11" t="s">
        <v>84</v>
      </c>
      <c r="O4635" s="11" t="s">
        <v>2274</v>
      </c>
      <c r="P4635">
        <v>0</v>
      </c>
      <c r="Q4635">
        <v>2</v>
      </c>
      <c r="R4635">
        <v>0</v>
      </c>
      <c r="S4635">
        <v>215.5</v>
      </c>
      <c r="T4635">
        <v>-215.5</v>
      </c>
    </row>
    <row r="4636" spans="1:20" x14ac:dyDescent="0.25">
      <c r="A4636" t="s">
        <v>75</v>
      </c>
      <c r="B4636" t="s">
        <v>374</v>
      </c>
      <c r="C4636" t="s">
        <v>29</v>
      </c>
      <c r="D4636" t="s">
        <v>375</v>
      </c>
      <c r="E4636" t="s">
        <v>142</v>
      </c>
      <c r="F4636">
        <v>49301</v>
      </c>
      <c r="G4636" t="s">
        <v>1994</v>
      </c>
      <c r="H4636" t="s">
        <v>80</v>
      </c>
      <c r="I4636" t="s">
        <v>81</v>
      </c>
      <c r="J4636" t="s">
        <v>90</v>
      </c>
      <c r="K4636" t="s">
        <v>42</v>
      </c>
      <c r="L4636" t="s">
        <v>91</v>
      </c>
      <c r="M4636" t="s">
        <v>188</v>
      </c>
      <c r="N4636" s="11" t="s">
        <v>84</v>
      </c>
      <c r="O4636" s="11" t="s">
        <v>2274</v>
      </c>
      <c r="P4636">
        <v>0</v>
      </c>
      <c r="Q4636">
        <v>20</v>
      </c>
      <c r="R4636">
        <v>0</v>
      </c>
      <c r="S4636">
        <v>76</v>
      </c>
      <c r="T4636">
        <v>-76</v>
      </c>
    </row>
    <row r="4637" spans="1:20" x14ac:dyDescent="0.25">
      <c r="A4637" t="s">
        <v>75</v>
      </c>
      <c r="B4637" t="s">
        <v>606</v>
      </c>
      <c r="C4637" t="s">
        <v>27</v>
      </c>
      <c r="D4637" t="s">
        <v>237</v>
      </c>
      <c r="E4637" t="s">
        <v>114</v>
      </c>
      <c r="F4637">
        <v>34243</v>
      </c>
      <c r="G4637" t="s">
        <v>271</v>
      </c>
      <c r="H4637" t="s">
        <v>80</v>
      </c>
      <c r="I4637" t="s">
        <v>81</v>
      </c>
      <c r="J4637" t="s">
        <v>90</v>
      </c>
      <c r="K4637" t="s">
        <v>38</v>
      </c>
      <c r="L4637" t="s">
        <v>129</v>
      </c>
      <c r="M4637" t="s">
        <v>92</v>
      </c>
      <c r="N4637" s="11" t="s">
        <v>84</v>
      </c>
      <c r="O4637" s="11" t="s">
        <v>2274</v>
      </c>
      <c r="P4637">
        <v>0</v>
      </c>
      <c r="Q4637">
        <v>1</v>
      </c>
      <c r="R4637">
        <v>0</v>
      </c>
      <c r="S4637">
        <v>226.55</v>
      </c>
      <c r="T4637">
        <v>-226.55</v>
      </c>
    </row>
    <row r="4638" spans="1:20" x14ac:dyDescent="0.25">
      <c r="A4638" t="s">
        <v>75</v>
      </c>
      <c r="B4638" t="s">
        <v>112</v>
      </c>
      <c r="C4638" t="s">
        <v>27</v>
      </c>
      <c r="D4638" t="s">
        <v>113</v>
      </c>
      <c r="E4638" t="s">
        <v>114</v>
      </c>
      <c r="F4638">
        <v>32256</v>
      </c>
      <c r="G4638" t="s">
        <v>1995</v>
      </c>
      <c r="H4638" t="s">
        <v>80</v>
      </c>
      <c r="I4638" t="s">
        <v>81</v>
      </c>
      <c r="J4638" t="s">
        <v>90</v>
      </c>
      <c r="K4638" t="s">
        <v>42</v>
      </c>
      <c r="L4638" t="s">
        <v>91</v>
      </c>
      <c r="M4638" t="s">
        <v>188</v>
      </c>
      <c r="N4638" s="11" t="s">
        <v>84</v>
      </c>
      <c r="O4638" s="11" t="s">
        <v>2274</v>
      </c>
      <c r="P4638">
        <v>0</v>
      </c>
      <c r="Q4638">
        <v>1</v>
      </c>
      <c r="R4638">
        <v>0</v>
      </c>
      <c r="S4638">
        <v>58.65</v>
      </c>
      <c r="T4638">
        <v>-58.65</v>
      </c>
    </row>
    <row r="4639" spans="1:20" x14ac:dyDescent="0.25">
      <c r="A4639" t="s">
        <v>75</v>
      </c>
      <c r="B4639" t="s">
        <v>479</v>
      </c>
      <c r="C4639" t="s">
        <v>25</v>
      </c>
      <c r="D4639" t="s">
        <v>480</v>
      </c>
      <c r="E4639" t="s">
        <v>186</v>
      </c>
      <c r="F4639">
        <v>11735</v>
      </c>
      <c r="G4639" t="s">
        <v>338</v>
      </c>
      <c r="H4639" t="s">
        <v>80</v>
      </c>
      <c r="I4639" t="s">
        <v>81</v>
      </c>
      <c r="J4639" t="s">
        <v>90</v>
      </c>
      <c r="K4639" t="s">
        <v>38</v>
      </c>
      <c r="L4639" t="s">
        <v>111</v>
      </c>
      <c r="M4639" t="s">
        <v>92</v>
      </c>
      <c r="N4639" s="11" t="s">
        <v>84</v>
      </c>
      <c r="O4639" s="11" t="s">
        <v>2274</v>
      </c>
      <c r="P4639">
        <v>0</v>
      </c>
      <c r="Q4639">
        <v>15</v>
      </c>
      <c r="R4639">
        <v>0</v>
      </c>
      <c r="S4639">
        <v>2885.25</v>
      </c>
      <c r="T4639">
        <v>-2885.25</v>
      </c>
    </row>
    <row r="4640" spans="1:20" x14ac:dyDescent="0.25">
      <c r="A4640" t="s">
        <v>75</v>
      </c>
      <c r="B4640" t="s">
        <v>93</v>
      </c>
      <c r="C4640" t="s">
        <v>28</v>
      </c>
      <c r="D4640" t="s">
        <v>94</v>
      </c>
      <c r="E4640" t="s">
        <v>95</v>
      </c>
      <c r="F4640">
        <v>81621</v>
      </c>
      <c r="G4640" t="s">
        <v>214</v>
      </c>
      <c r="H4640" t="s">
        <v>80</v>
      </c>
      <c r="I4640" t="s">
        <v>281</v>
      </c>
      <c r="J4640" t="s">
        <v>90</v>
      </c>
      <c r="K4640" t="s">
        <v>42</v>
      </c>
      <c r="L4640" t="s">
        <v>91</v>
      </c>
      <c r="M4640" t="s">
        <v>92</v>
      </c>
      <c r="N4640" s="11" t="s">
        <v>84</v>
      </c>
      <c r="O4640" s="11" t="s">
        <v>2274</v>
      </c>
      <c r="P4640">
        <v>0</v>
      </c>
      <c r="Q4640">
        <v>40</v>
      </c>
      <c r="R4640">
        <v>0</v>
      </c>
      <c r="S4640">
        <v>64</v>
      </c>
      <c r="T4640">
        <v>-64</v>
      </c>
    </row>
    <row r="4641" spans="1:20" x14ac:dyDescent="0.25">
      <c r="A4641" t="s">
        <v>75</v>
      </c>
      <c r="B4641" t="s">
        <v>275</v>
      </c>
      <c r="C4641" t="s">
        <v>27</v>
      </c>
      <c r="D4641" t="s">
        <v>276</v>
      </c>
      <c r="E4641" t="s">
        <v>114</v>
      </c>
      <c r="F4641">
        <v>33765</v>
      </c>
      <c r="G4641" t="s">
        <v>1618</v>
      </c>
      <c r="H4641" t="s">
        <v>80</v>
      </c>
      <c r="I4641" t="s">
        <v>81</v>
      </c>
      <c r="J4641" t="s">
        <v>90</v>
      </c>
      <c r="K4641" t="s">
        <v>42</v>
      </c>
      <c r="L4641" t="s">
        <v>91</v>
      </c>
      <c r="M4641" t="s">
        <v>188</v>
      </c>
      <c r="N4641" s="11" t="s">
        <v>84</v>
      </c>
      <c r="O4641" s="11" t="s">
        <v>2274</v>
      </c>
      <c r="P4641">
        <v>0</v>
      </c>
      <c r="Q4641">
        <v>8</v>
      </c>
      <c r="R4641">
        <v>0</v>
      </c>
      <c r="S4641">
        <v>242.64</v>
      </c>
      <c r="T4641">
        <v>-242.64</v>
      </c>
    </row>
    <row r="4642" spans="1:20" x14ac:dyDescent="0.25">
      <c r="A4642" t="s">
        <v>75</v>
      </c>
      <c r="B4642" t="s">
        <v>865</v>
      </c>
      <c r="C4642" t="s">
        <v>26</v>
      </c>
      <c r="D4642" t="s">
        <v>866</v>
      </c>
      <c r="E4642" t="s">
        <v>180</v>
      </c>
      <c r="F4642">
        <v>30252</v>
      </c>
      <c r="G4642" t="s">
        <v>1996</v>
      </c>
      <c r="H4642" t="s">
        <v>80</v>
      </c>
      <c r="I4642" t="s">
        <v>81</v>
      </c>
      <c r="J4642" t="s">
        <v>90</v>
      </c>
      <c r="K4642" t="s">
        <v>39</v>
      </c>
      <c r="L4642" t="s">
        <v>39</v>
      </c>
      <c r="M4642" t="s">
        <v>92</v>
      </c>
      <c r="N4642" s="11" t="s">
        <v>84</v>
      </c>
      <c r="O4642" s="11" t="s">
        <v>2274</v>
      </c>
      <c r="P4642">
        <v>10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75</v>
      </c>
      <c r="B4643" t="s">
        <v>438</v>
      </c>
      <c r="C4643" t="s">
        <v>18</v>
      </c>
      <c r="D4643" t="s">
        <v>439</v>
      </c>
      <c r="E4643" t="s">
        <v>191</v>
      </c>
      <c r="F4643">
        <v>77063</v>
      </c>
      <c r="G4643" t="s">
        <v>1997</v>
      </c>
      <c r="H4643" t="s">
        <v>80</v>
      </c>
      <c r="I4643" t="s">
        <v>81</v>
      </c>
      <c r="J4643" t="s">
        <v>90</v>
      </c>
      <c r="K4643" t="s">
        <v>44</v>
      </c>
      <c r="L4643" t="s">
        <v>657</v>
      </c>
      <c r="M4643" t="s">
        <v>92</v>
      </c>
      <c r="N4643" s="11" t="s">
        <v>84</v>
      </c>
      <c r="O4643" s="11" t="s">
        <v>2274</v>
      </c>
      <c r="P4643">
        <v>-99</v>
      </c>
      <c r="Q4643">
        <v>0</v>
      </c>
      <c r="R4643">
        <v>3455.1</v>
      </c>
      <c r="S4643">
        <v>0</v>
      </c>
      <c r="T4643">
        <v>3455.1</v>
      </c>
    </row>
    <row r="4644" spans="1:20" x14ac:dyDescent="0.25">
      <c r="A4644" t="s">
        <v>75</v>
      </c>
      <c r="B4644" t="s">
        <v>908</v>
      </c>
      <c r="C4644" t="s">
        <v>29</v>
      </c>
      <c r="D4644" t="s">
        <v>909</v>
      </c>
      <c r="E4644" t="s">
        <v>100</v>
      </c>
      <c r="F4644">
        <v>46032</v>
      </c>
      <c r="G4644" t="s">
        <v>96</v>
      </c>
      <c r="H4644" t="s">
        <v>80</v>
      </c>
      <c r="I4644" t="s">
        <v>281</v>
      </c>
      <c r="J4644" t="s">
        <v>90</v>
      </c>
      <c r="K4644" t="s">
        <v>42</v>
      </c>
      <c r="L4644" t="s">
        <v>97</v>
      </c>
      <c r="M4644" t="s">
        <v>92</v>
      </c>
      <c r="N4644" s="11" t="s">
        <v>84</v>
      </c>
      <c r="O4644" s="11" t="s">
        <v>2274</v>
      </c>
      <c r="P4644">
        <v>0</v>
      </c>
      <c r="Q4644">
        <v>20</v>
      </c>
      <c r="R4644">
        <v>0</v>
      </c>
      <c r="S4644">
        <v>29</v>
      </c>
      <c r="T4644">
        <v>-29</v>
      </c>
    </row>
    <row r="4645" spans="1:20" x14ac:dyDescent="0.25">
      <c r="A4645" t="s">
        <v>75</v>
      </c>
      <c r="B4645" t="s">
        <v>2232</v>
      </c>
      <c r="C4645" t="s">
        <v>21</v>
      </c>
      <c r="D4645" t="s">
        <v>2233</v>
      </c>
      <c r="E4645" t="s">
        <v>235</v>
      </c>
      <c r="F4645">
        <v>63379</v>
      </c>
      <c r="G4645" t="s">
        <v>317</v>
      </c>
      <c r="H4645" t="s">
        <v>80</v>
      </c>
      <c r="I4645" t="s">
        <v>164</v>
      </c>
      <c r="J4645" t="s">
        <v>90</v>
      </c>
      <c r="K4645" t="s">
        <v>38</v>
      </c>
      <c r="L4645" t="s">
        <v>129</v>
      </c>
      <c r="M4645" t="s">
        <v>188</v>
      </c>
      <c r="N4645" s="11" t="s">
        <v>84</v>
      </c>
      <c r="O4645" s="11" t="s">
        <v>2274</v>
      </c>
      <c r="P4645">
        <v>0</v>
      </c>
      <c r="Q4645">
        <v>1</v>
      </c>
      <c r="R4645">
        <v>0</v>
      </c>
      <c r="S4645">
        <v>148.65</v>
      </c>
      <c r="T4645">
        <v>-148.65</v>
      </c>
    </row>
    <row r="4646" spans="1:20" x14ac:dyDescent="0.25">
      <c r="A4646" t="s">
        <v>75</v>
      </c>
      <c r="B4646" t="s">
        <v>1863</v>
      </c>
      <c r="C4646" t="s">
        <v>19</v>
      </c>
      <c r="D4646" t="s">
        <v>1864</v>
      </c>
      <c r="E4646" t="s">
        <v>320</v>
      </c>
      <c r="F4646">
        <v>96732</v>
      </c>
      <c r="G4646" t="s">
        <v>2202</v>
      </c>
      <c r="H4646" t="s">
        <v>80</v>
      </c>
      <c r="I4646" t="s">
        <v>81</v>
      </c>
      <c r="J4646" t="s">
        <v>82</v>
      </c>
      <c r="K4646" t="s">
        <v>53</v>
      </c>
      <c r="L4646" t="s">
        <v>657</v>
      </c>
      <c r="M4646" t="s">
        <v>83</v>
      </c>
      <c r="N4646" s="11" t="s">
        <v>84</v>
      </c>
      <c r="O4646" s="11" t="s">
        <v>2274</v>
      </c>
      <c r="P4646">
        <v>1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75</v>
      </c>
      <c r="B4647" t="s">
        <v>1172</v>
      </c>
      <c r="C4647" t="s">
        <v>18</v>
      </c>
      <c r="D4647" t="s">
        <v>1173</v>
      </c>
      <c r="E4647" t="s">
        <v>191</v>
      </c>
      <c r="F4647">
        <v>78620</v>
      </c>
      <c r="G4647" t="s">
        <v>1356</v>
      </c>
      <c r="H4647" t="s">
        <v>80</v>
      </c>
      <c r="I4647" t="s">
        <v>81</v>
      </c>
      <c r="J4647" t="s">
        <v>82</v>
      </c>
      <c r="K4647" t="s">
        <v>39</v>
      </c>
      <c r="L4647" t="s">
        <v>170</v>
      </c>
      <c r="M4647" t="s">
        <v>188</v>
      </c>
      <c r="N4647" s="11" t="s">
        <v>84</v>
      </c>
      <c r="O4647" s="11" t="s">
        <v>2274</v>
      </c>
      <c r="P4647">
        <v>-1</v>
      </c>
      <c r="Q4647">
        <v>0</v>
      </c>
      <c r="R4647">
        <v>150</v>
      </c>
      <c r="S4647">
        <v>0</v>
      </c>
      <c r="T4647">
        <v>150</v>
      </c>
    </row>
    <row r="4648" spans="1:20" x14ac:dyDescent="0.25">
      <c r="A4648" t="s">
        <v>75</v>
      </c>
      <c r="B4648" t="s">
        <v>1800</v>
      </c>
      <c r="C4648" t="s">
        <v>19</v>
      </c>
      <c r="D4648" t="s">
        <v>154</v>
      </c>
      <c r="E4648" t="s">
        <v>155</v>
      </c>
      <c r="F4648">
        <v>89014</v>
      </c>
      <c r="G4648" t="s">
        <v>962</v>
      </c>
      <c r="H4648" t="s">
        <v>80</v>
      </c>
      <c r="I4648" t="s">
        <v>81</v>
      </c>
      <c r="J4648" t="s">
        <v>82</v>
      </c>
      <c r="K4648" t="s">
        <v>53</v>
      </c>
      <c r="L4648" t="s">
        <v>165</v>
      </c>
      <c r="M4648" t="s">
        <v>83</v>
      </c>
      <c r="N4648" s="11" t="s">
        <v>84</v>
      </c>
      <c r="O4648" s="11" t="s">
        <v>2274</v>
      </c>
      <c r="P4648">
        <v>-4</v>
      </c>
      <c r="Q4648">
        <v>0</v>
      </c>
      <c r="R4648">
        <v>384.4</v>
      </c>
      <c r="S4648">
        <v>0</v>
      </c>
      <c r="T4648">
        <v>384.4</v>
      </c>
    </row>
    <row r="4649" spans="1:20" x14ac:dyDescent="0.25">
      <c r="A4649" t="s">
        <v>75</v>
      </c>
      <c r="B4649" t="s">
        <v>1060</v>
      </c>
      <c r="C4649" t="s">
        <v>27</v>
      </c>
      <c r="D4649" t="s">
        <v>999</v>
      </c>
      <c r="E4649" t="s">
        <v>114</v>
      </c>
      <c r="F4649">
        <v>33765</v>
      </c>
      <c r="G4649" t="s">
        <v>987</v>
      </c>
      <c r="H4649" t="s">
        <v>80</v>
      </c>
      <c r="I4649" t="s">
        <v>81</v>
      </c>
      <c r="J4649" t="s">
        <v>365</v>
      </c>
      <c r="K4649" t="s">
        <v>47</v>
      </c>
      <c r="L4649" t="s">
        <v>509</v>
      </c>
      <c r="M4649" t="s">
        <v>229</v>
      </c>
      <c r="N4649" s="11" t="s">
        <v>84</v>
      </c>
      <c r="O4649" s="11" t="s">
        <v>2274</v>
      </c>
      <c r="P4649">
        <v>-1</v>
      </c>
      <c r="Q4649">
        <v>0</v>
      </c>
      <c r="R4649">
        <v>132</v>
      </c>
      <c r="S4649">
        <v>0</v>
      </c>
      <c r="T4649">
        <v>132</v>
      </c>
    </row>
    <row r="4650" spans="1:20" x14ac:dyDescent="0.25">
      <c r="A4650" t="s">
        <v>75</v>
      </c>
      <c r="B4650" t="s">
        <v>995</v>
      </c>
      <c r="C4650" t="s">
        <v>18</v>
      </c>
      <c r="D4650" t="s">
        <v>996</v>
      </c>
      <c r="E4650" t="s">
        <v>191</v>
      </c>
      <c r="F4650">
        <v>75604</v>
      </c>
      <c r="G4650" t="s">
        <v>450</v>
      </c>
      <c r="H4650" t="s">
        <v>80</v>
      </c>
      <c r="I4650" t="s">
        <v>81</v>
      </c>
      <c r="J4650" t="s">
        <v>90</v>
      </c>
      <c r="K4650" t="s">
        <v>51</v>
      </c>
      <c r="L4650" t="s">
        <v>250</v>
      </c>
      <c r="M4650" t="s">
        <v>92</v>
      </c>
      <c r="N4650" s="11" t="s">
        <v>84</v>
      </c>
      <c r="O4650" s="11" t="s">
        <v>2274</v>
      </c>
      <c r="P4650">
        <v>0</v>
      </c>
      <c r="Q4650">
        <v>1</v>
      </c>
      <c r="R4650">
        <v>0</v>
      </c>
      <c r="S4650">
        <v>15.5</v>
      </c>
      <c r="T4650">
        <v>-15.5</v>
      </c>
    </row>
    <row r="4651" spans="1:20" x14ac:dyDescent="0.25">
      <c r="A4651" t="s">
        <v>75</v>
      </c>
      <c r="B4651" t="s">
        <v>968</v>
      </c>
      <c r="C4651" t="s">
        <v>26</v>
      </c>
      <c r="D4651" t="s">
        <v>969</v>
      </c>
      <c r="E4651" t="s">
        <v>426</v>
      </c>
      <c r="F4651">
        <v>37067</v>
      </c>
      <c r="G4651" t="s">
        <v>115</v>
      </c>
      <c r="H4651" t="s">
        <v>80</v>
      </c>
      <c r="I4651" t="s">
        <v>281</v>
      </c>
      <c r="J4651" t="s">
        <v>90</v>
      </c>
      <c r="K4651" t="s">
        <v>42</v>
      </c>
      <c r="L4651" t="s">
        <v>91</v>
      </c>
      <c r="M4651" t="s">
        <v>92</v>
      </c>
      <c r="N4651" s="11" t="s">
        <v>84</v>
      </c>
      <c r="O4651" s="11" t="s">
        <v>2274</v>
      </c>
      <c r="P4651">
        <v>0</v>
      </c>
      <c r="Q4651">
        <v>14</v>
      </c>
      <c r="R4651">
        <v>0</v>
      </c>
      <c r="S4651">
        <v>137.19999999999999</v>
      </c>
      <c r="T4651">
        <v>-137.19999999999999</v>
      </c>
    </row>
    <row r="4652" spans="1:20" x14ac:dyDescent="0.25">
      <c r="A4652" t="s">
        <v>75</v>
      </c>
      <c r="B4652" t="s">
        <v>720</v>
      </c>
      <c r="C4652" t="s">
        <v>27</v>
      </c>
      <c r="D4652" t="s">
        <v>273</v>
      </c>
      <c r="E4652" t="s">
        <v>114</v>
      </c>
      <c r="F4652">
        <v>33991</v>
      </c>
      <c r="G4652" t="s">
        <v>1128</v>
      </c>
      <c r="H4652" t="s">
        <v>80</v>
      </c>
      <c r="I4652" t="s">
        <v>81</v>
      </c>
      <c r="J4652" t="s">
        <v>90</v>
      </c>
      <c r="K4652" t="s">
        <v>38</v>
      </c>
      <c r="L4652" t="s">
        <v>111</v>
      </c>
      <c r="M4652" t="s">
        <v>92</v>
      </c>
      <c r="N4652" s="11" t="s">
        <v>84</v>
      </c>
      <c r="O4652" s="11" t="s">
        <v>2274</v>
      </c>
      <c r="P4652">
        <v>0</v>
      </c>
      <c r="Q4652">
        <v>1</v>
      </c>
      <c r="R4652">
        <v>0</v>
      </c>
      <c r="S4652">
        <v>77.5</v>
      </c>
      <c r="T4652">
        <v>-77.5</v>
      </c>
    </row>
    <row r="4653" spans="1:20" x14ac:dyDescent="0.25">
      <c r="A4653" t="s">
        <v>75</v>
      </c>
      <c r="B4653" t="s">
        <v>904</v>
      </c>
      <c r="C4653" t="s">
        <v>27</v>
      </c>
      <c r="D4653" t="s">
        <v>131</v>
      </c>
      <c r="E4653" t="s">
        <v>114</v>
      </c>
      <c r="F4653">
        <v>33409</v>
      </c>
      <c r="G4653" t="s">
        <v>1564</v>
      </c>
      <c r="H4653" t="s">
        <v>80</v>
      </c>
      <c r="I4653" t="s">
        <v>164</v>
      </c>
      <c r="J4653" t="s">
        <v>90</v>
      </c>
      <c r="K4653" t="s">
        <v>44</v>
      </c>
      <c r="L4653" t="s">
        <v>144</v>
      </c>
      <c r="M4653" t="s">
        <v>92</v>
      </c>
      <c r="N4653" s="11" t="s">
        <v>84</v>
      </c>
      <c r="O4653" s="11" t="s">
        <v>2274</v>
      </c>
      <c r="P4653">
        <v>0</v>
      </c>
      <c r="Q4653">
        <v>1</v>
      </c>
      <c r="R4653">
        <v>0</v>
      </c>
      <c r="S4653">
        <v>13.85</v>
      </c>
      <c r="T4653">
        <v>-13.85</v>
      </c>
    </row>
    <row r="4654" spans="1:20" x14ac:dyDescent="0.25">
      <c r="A4654" t="s">
        <v>75</v>
      </c>
      <c r="B4654" t="s">
        <v>1044</v>
      </c>
      <c r="C4654" t="s">
        <v>23</v>
      </c>
      <c r="D4654" t="s">
        <v>1045</v>
      </c>
      <c r="E4654" t="s">
        <v>327</v>
      </c>
      <c r="F4654">
        <v>97045</v>
      </c>
      <c r="G4654" t="s">
        <v>719</v>
      </c>
      <c r="H4654" t="s">
        <v>80</v>
      </c>
      <c r="I4654" t="s">
        <v>81</v>
      </c>
      <c r="J4654" t="s">
        <v>82</v>
      </c>
      <c r="K4654" t="s">
        <v>42</v>
      </c>
      <c r="L4654" t="s">
        <v>91</v>
      </c>
      <c r="M4654" t="s">
        <v>83</v>
      </c>
      <c r="N4654" s="11" t="s">
        <v>84</v>
      </c>
      <c r="O4654" s="11" t="s">
        <v>2274</v>
      </c>
      <c r="P4654">
        <v>-5</v>
      </c>
      <c r="Q4654">
        <v>0</v>
      </c>
      <c r="R4654">
        <v>148.5</v>
      </c>
      <c r="S4654">
        <v>0</v>
      </c>
      <c r="T4654">
        <v>148.5</v>
      </c>
    </row>
    <row r="4655" spans="1:20" x14ac:dyDescent="0.25">
      <c r="A4655" t="s">
        <v>75</v>
      </c>
      <c r="B4655" t="s">
        <v>995</v>
      </c>
      <c r="C4655" t="s">
        <v>18</v>
      </c>
      <c r="D4655" t="s">
        <v>996</v>
      </c>
      <c r="E4655" t="s">
        <v>191</v>
      </c>
      <c r="F4655">
        <v>75604</v>
      </c>
      <c r="G4655" t="s">
        <v>795</v>
      </c>
      <c r="H4655" t="s">
        <v>80</v>
      </c>
      <c r="I4655" t="s">
        <v>81</v>
      </c>
      <c r="J4655" t="s">
        <v>82</v>
      </c>
      <c r="K4655" t="s">
        <v>53</v>
      </c>
      <c r="L4655" t="s">
        <v>675</v>
      </c>
      <c r="M4655" t="s">
        <v>83</v>
      </c>
      <c r="N4655" s="11" t="s">
        <v>84</v>
      </c>
      <c r="O4655" s="11" t="s">
        <v>2274</v>
      </c>
      <c r="P4655">
        <v>-3</v>
      </c>
      <c r="Q4655">
        <v>0</v>
      </c>
      <c r="R4655">
        <v>272.10000000000002</v>
      </c>
      <c r="S4655">
        <v>0</v>
      </c>
      <c r="T4655">
        <v>272.10000000000002</v>
      </c>
    </row>
    <row r="4656" spans="1:20" x14ac:dyDescent="0.25">
      <c r="A4656" t="s">
        <v>75</v>
      </c>
      <c r="B4656" t="s">
        <v>1067</v>
      </c>
      <c r="C4656" t="s">
        <v>18</v>
      </c>
      <c r="D4656" t="s">
        <v>1068</v>
      </c>
      <c r="E4656" t="s">
        <v>466</v>
      </c>
      <c r="F4656">
        <v>70810</v>
      </c>
      <c r="G4656" t="s">
        <v>698</v>
      </c>
      <c r="H4656" t="s">
        <v>80</v>
      </c>
      <c r="I4656" t="s">
        <v>81</v>
      </c>
      <c r="J4656" t="s">
        <v>90</v>
      </c>
      <c r="K4656" t="s">
        <v>38</v>
      </c>
      <c r="L4656" t="s">
        <v>111</v>
      </c>
      <c r="M4656" t="s">
        <v>92</v>
      </c>
      <c r="N4656" s="11" t="s">
        <v>84</v>
      </c>
      <c r="O4656" s="11" t="s">
        <v>2274</v>
      </c>
      <c r="P4656">
        <v>0</v>
      </c>
      <c r="Q4656">
        <v>1</v>
      </c>
      <c r="R4656">
        <v>0</v>
      </c>
      <c r="S4656">
        <v>166.45</v>
      </c>
      <c r="T4656">
        <v>-166.45</v>
      </c>
    </row>
    <row r="4657" spans="1:20" x14ac:dyDescent="0.25">
      <c r="A4657" t="s">
        <v>75</v>
      </c>
      <c r="B4657" t="s">
        <v>272</v>
      </c>
      <c r="C4657" t="s">
        <v>27</v>
      </c>
      <c r="D4657" t="s">
        <v>273</v>
      </c>
      <c r="E4657" t="s">
        <v>114</v>
      </c>
      <c r="F4657">
        <v>33909</v>
      </c>
      <c r="G4657" t="s">
        <v>373</v>
      </c>
      <c r="H4657" t="s">
        <v>80</v>
      </c>
      <c r="I4657" t="s">
        <v>81</v>
      </c>
      <c r="J4657" t="s">
        <v>90</v>
      </c>
      <c r="K4657" t="s">
        <v>38</v>
      </c>
      <c r="L4657" t="s">
        <v>111</v>
      </c>
      <c r="M4657" t="s">
        <v>92</v>
      </c>
      <c r="N4657" s="11" t="s">
        <v>84</v>
      </c>
      <c r="O4657" s="11" t="s">
        <v>2274</v>
      </c>
      <c r="P4657">
        <v>0</v>
      </c>
      <c r="Q4657">
        <v>5</v>
      </c>
      <c r="R4657">
        <v>0</v>
      </c>
      <c r="S4657">
        <v>230.25</v>
      </c>
      <c r="T4657">
        <v>-230.25</v>
      </c>
    </row>
    <row r="4658" spans="1:20" x14ac:dyDescent="0.25">
      <c r="A4658" t="s">
        <v>75</v>
      </c>
      <c r="B4658" t="s">
        <v>2141</v>
      </c>
      <c r="C4658" t="s">
        <v>19</v>
      </c>
      <c r="D4658" t="s">
        <v>2142</v>
      </c>
      <c r="E4658" t="s">
        <v>118</v>
      </c>
      <c r="F4658">
        <v>90278</v>
      </c>
      <c r="G4658" t="s">
        <v>1231</v>
      </c>
      <c r="H4658" t="s">
        <v>80</v>
      </c>
      <c r="I4658" t="s">
        <v>81</v>
      </c>
      <c r="J4658" t="s">
        <v>90</v>
      </c>
      <c r="K4658" t="s">
        <v>51</v>
      </c>
      <c r="L4658" t="s">
        <v>250</v>
      </c>
      <c r="M4658" t="s">
        <v>92</v>
      </c>
      <c r="N4658" s="11" t="s">
        <v>84</v>
      </c>
      <c r="O4658" s="11" t="s">
        <v>2274</v>
      </c>
      <c r="P4658">
        <v>0</v>
      </c>
      <c r="Q4658">
        <v>4</v>
      </c>
      <c r="R4658">
        <v>0</v>
      </c>
      <c r="S4658">
        <v>100.8</v>
      </c>
      <c r="T4658">
        <v>-100.8</v>
      </c>
    </row>
    <row r="4659" spans="1:20" x14ac:dyDescent="0.25">
      <c r="A4659" t="s">
        <v>75</v>
      </c>
      <c r="B4659" t="s">
        <v>362</v>
      </c>
      <c r="C4659" t="s">
        <v>18</v>
      </c>
      <c r="D4659" t="s">
        <v>363</v>
      </c>
      <c r="E4659" t="s">
        <v>191</v>
      </c>
      <c r="F4659">
        <v>78734</v>
      </c>
      <c r="G4659" t="s">
        <v>491</v>
      </c>
      <c r="H4659" t="s">
        <v>80</v>
      </c>
      <c r="I4659" t="s">
        <v>81</v>
      </c>
      <c r="J4659" t="s">
        <v>82</v>
      </c>
      <c r="K4659" t="s">
        <v>52</v>
      </c>
      <c r="L4659" t="s">
        <v>492</v>
      </c>
      <c r="M4659" t="s">
        <v>83</v>
      </c>
      <c r="N4659" s="11" t="s">
        <v>84</v>
      </c>
      <c r="O4659" s="11" t="s">
        <v>2274</v>
      </c>
      <c r="P4659">
        <v>-4</v>
      </c>
      <c r="Q4659">
        <v>0</v>
      </c>
      <c r="R4659">
        <v>182.84</v>
      </c>
      <c r="S4659">
        <v>0</v>
      </c>
      <c r="T4659">
        <v>182.84</v>
      </c>
    </row>
    <row r="4660" spans="1:20" x14ac:dyDescent="0.25">
      <c r="A4660" t="s">
        <v>75</v>
      </c>
      <c r="B4660" t="s">
        <v>478</v>
      </c>
      <c r="C4660" t="s">
        <v>26</v>
      </c>
      <c r="D4660" t="s">
        <v>425</v>
      </c>
      <c r="E4660" t="s">
        <v>426</v>
      </c>
      <c r="F4660">
        <v>37210</v>
      </c>
      <c r="G4660" t="s">
        <v>802</v>
      </c>
      <c r="H4660" t="s">
        <v>80</v>
      </c>
      <c r="I4660" t="s">
        <v>81</v>
      </c>
      <c r="J4660" t="s">
        <v>82</v>
      </c>
      <c r="K4660" t="s">
        <v>53</v>
      </c>
      <c r="L4660" t="s">
        <v>193</v>
      </c>
      <c r="M4660" t="s">
        <v>83</v>
      </c>
      <c r="N4660" s="11" t="s">
        <v>84</v>
      </c>
      <c r="O4660" s="11" t="s">
        <v>2274</v>
      </c>
      <c r="P4660">
        <v>-3</v>
      </c>
      <c r="Q4660">
        <v>0</v>
      </c>
      <c r="R4660">
        <v>538.95000000000005</v>
      </c>
      <c r="S4660">
        <v>0</v>
      </c>
      <c r="T4660">
        <v>538.95000000000005</v>
      </c>
    </row>
    <row r="4661" spans="1:20" x14ac:dyDescent="0.25">
      <c r="A4661" t="s">
        <v>75</v>
      </c>
      <c r="B4661" t="s">
        <v>189</v>
      </c>
      <c r="C4661" t="s">
        <v>18</v>
      </c>
      <c r="D4661" t="s">
        <v>190</v>
      </c>
      <c r="E4661" t="s">
        <v>191</v>
      </c>
      <c r="F4661">
        <v>76262</v>
      </c>
      <c r="G4661" t="s">
        <v>1451</v>
      </c>
      <c r="H4661" t="s">
        <v>133</v>
      </c>
      <c r="I4661" t="s">
        <v>81</v>
      </c>
      <c r="J4661" t="s">
        <v>90</v>
      </c>
      <c r="K4661" t="s">
        <v>44</v>
      </c>
      <c r="L4661" t="s">
        <v>149</v>
      </c>
      <c r="M4661" t="s">
        <v>229</v>
      </c>
      <c r="N4661" s="11" t="s">
        <v>84</v>
      </c>
      <c r="O4661" s="11" t="s">
        <v>2274</v>
      </c>
      <c r="P4661">
        <v>0</v>
      </c>
      <c r="Q4661">
        <v>75</v>
      </c>
      <c r="R4661">
        <v>0</v>
      </c>
      <c r="S4661">
        <v>890.25</v>
      </c>
      <c r="T4661">
        <v>-890.25</v>
      </c>
    </row>
    <row r="4662" spans="1:20" x14ac:dyDescent="0.25">
      <c r="A4662" t="s">
        <v>75</v>
      </c>
      <c r="B4662" t="s">
        <v>744</v>
      </c>
      <c r="C4662" t="s">
        <v>29</v>
      </c>
      <c r="D4662" t="s">
        <v>745</v>
      </c>
      <c r="E4662" t="s">
        <v>100</v>
      </c>
      <c r="F4662">
        <v>46733</v>
      </c>
      <c r="G4662" t="s">
        <v>324</v>
      </c>
      <c r="H4662" t="s">
        <v>80</v>
      </c>
      <c r="I4662" t="s">
        <v>81</v>
      </c>
      <c r="J4662" t="s">
        <v>90</v>
      </c>
      <c r="K4662" t="s">
        <v>36</v>
      </c>
      <c r="L4662" t="s">
        <v>36</v>
      </c>
      <c r="M4662" t="s">
        <v>92</v>
      </c>
      <c r="N4662" s="11" t="s">
        <v>84</v>
      </c>
      <c r="O4662" s="11" t="s">
        <v>2274</v>
      </c>
      <c r="P4662">
        <v>0</v>
      </c>
      <c r="Q4662">
        <v>2</v>
      </c>
      <c r="R4662">
        <v>0</v>
      </c>
      <c r="S4662">
        <v>178.11</v>
      </c>
      <c r="T4662">
        <v>-178.11</v>
      </c>
    </row>
    <row r="4663" spans="1:20" x14ac:dyDescent="0.25">
      <c r="A4663" t="s">
        <v>75</v>
      </c>
      <c r="B4663" t="s">
        <v>717</v>
      </c>
      <c r="C4663" t="s">
        <v>27</v>
      </c>
      <c r="D4663" t="s">
        <v>648</v>
      </c>
      <c r="E4663" t="s">
        <v>114</v>
      </c>
      <c r="F4663">
        <v>32811</v>
      </c>
      <c r="G4663" t="s">
        <v>214</v>
      </c>
      <c r="H4663" t="s">
        <v>80</v>
      </c>
      <c r="I4663" t="s">
        <v>281</v>
      </c>
      <c r="J4663" t="s">
        <v>90</v>
      </c>
      <c r="K4663" t="s">
        <v>42</v>
      </c>
      <c r="L4663" t="s">
        <v>91</v>
      </c>
      <c r="M4663" t="s">
        <v>92</v>
      </c>
      <c r="N4663" s="11" t="s">
        <v>84</v>
      </c>
      <c r="O4663" s="11" t="s">
        <v>2274</v>
      </c>
      <c r="P4663">
        <v>0</v>
      </c>
      <c r="Q4663">
        <v>4</v>
      </c>
      <c r="R4663">
        <v>0</v>
      </c>
      <c r="S4663">
        <v>6.4</v>
      </c>
      <c r="T4663">
        <v>-6.4</v>
      </c>
    </row>
    <row r="4664" spans="1:20" x14ac:dyDescent="0.25">
      <c r="A4664" t="s">
        <v>75</v>
      </c>
      <c r="B4664" t="s">
        <v>335</v>
      </c>
      <c r="C4664" t="s">
        <v>30</v>
      </c>
      <c r="D4664" t="s">
        <v>336</v>
      </c>
      <c r="E4664" t="s">
        <v>337</v>
      </c>
      <c r="F4664">
        <v>54481</v>
      </c>
      <c r="G4664" t="s">
        <v>477</v>
      </c>
      <c r="H4664" t="s">
        <v>80</v>
      </c>
      <c r="I4664" t="s">
        <v>81</v>
      </c>
      <c r="J4664" t="s">
        <v>90</v>
      </c>
      <c r="K4664" t="s">
        <v>38</v>
      </c>
      <c r="L4664" t="s">
        <v>111</v>
      </c>
      <c r="M4664" t="s">
        <v>92</v>
      </c>
      <c r="N4664" s="11" t="s">
        <v>84</v>
      </c>
      <c r="O4664" s="11" t="s">
        <v>2274</v>
      </c>
      <c r="P4664">
        <v>0</v>
      </c>
      <c r="Q4664">
        <v>10</v>
      </c>
      <c r="R4664">
        <v>0</v>
      </c>
      <c r="S4664">
        <v>576</v>
      </c>
      <c r="T4664">
        <v>-576</v>
      </c>
    </row>
    <row r="4665" spans="1:20" x14ac:dyDescent="0.25">
      <c r="A4665" t="s">
        <v>75</v>
      </c>
      <c r="B4665" t="s">
        <v>251</v>
      </c>
      <c r="C4665" t="s">
        <v>27</v>
      </c>
      <c r="D4665" t="s">
        <v>252</v>
      </c>
      <c r="E4665" t="s">
        <v>114</v>
      </c>
      <c r="F4665">
        <v>34135</v>
      </c>
      <c r="G4665" t="s">
        <v>449</v>
      </c>
      <c r="H4665" t="s">
        <v>80</v>
      </c>
      <c r="I4665" t="s">
        <v>81</v>
      </c>
      <c r="J4665" t="s">
        <v>82</v>
      </c>
      <c r="K4665" t="s">
        <v>38</v>
      </c>
      <c r="L4665" t="s">
        <v>111</v>
      </c>
      <c r="M4665" t="s">
        <v>83</v>
      </c>
      <c r="N4665" s="11" t="s">
        <v>84</v>
      </c>
      <c r="O4665" s="11" t="s">
        <v>2274</v>
      </c>
      <c r="P4665">
        <v>-7</v>
      </c>
      <c r="Q4665">
        <v>0</v>
      </c>
      <c r="R4665">
        <v>354.55</v>
      </c>
      <c r="S4665">
        <v>0</v>
      </c>
      <c r="T4665">
        <v>354.55</v>
      </c>
    </row>
    <row r="4666" spans="1:20" x14ac:dyDescent="0.25">
      <c r="A4666" t="s">
        <v>75</v>
      </c>
      <c r="B4666" t="s">
        <v>107</v>
      </c>
      <c r="C4666" t="s">
        <v>26</v>
      </c>
      <c r="D4666" t="s">
        <v>108</v>
      </c>
      <c r="E4666" t="s">
        <v>109</v>
      </c>
      <c r="F4666">
        <v>28270</v>
      </c>
      <c r="G4666" t="s">
        <v>283</v>
      </c>
      <c r="H4666" t="s">
        <v>80</v>
      </c>
      <c r="I4666" t="s">
        <v>81</v>
      </c>
      <c r="J4666" t="s">
        <v>82</v>
      </c>
      <c r="K4666" t="s">
        <v>38</v>
      </c>
      <c r="L4666" t="s">
        <v>111</v>
      </c>
      <c r="M4666" t="s">
        <v>83</v>
      </c>
      <c r="N4666" s="11" t="s">
        <v>84</v>
      </c>
      <c r="O4666" s="11" t="s">
        <v>2274</v>
      </c>
      <c r="P4666">
        <v>-7</v>
      </c>
      <c r="Q4666">
        <v>0</v>
      </c>
      <c r="R4666">
        <v>516.04999999999995</v>
      </c>
      <c r="S4666">
        <v>0</v>
      </c>
      <c r="T4666">
        <v>516.04999999999995</v>
      </c>
    </row>
    <row r="4667" spans="1:20" x14ac:dyDescent="0.25">
      <c r="A4667" t="s">
        <v>75</v>
      </c>
      <c r="B4667" t="s">
        <v>251</v>
      </c>
      <c r="C4667" t="s">
        <v>27</v>
      </c>
      <c r="D4667" t="s">
        <v>252</v>
      </c>
      <c r="E4667" t="s">
        <v>114</v>
      </c>
      <c r="F4667">
        <v>34135</v>
      </c>
      <c r="G4667" t="s">
        <v>1651</v>
      </c>
      <c r="H4667" t="s">
        <v>80</v>
      </c>
      <c r="I4667" t="s">
        <v>81</v>
      </c>
      <c r="J4667" t="s">
        <v>82</v>
      </c>
      <c r="K4667" t="s">
        <v>42</v>
      </c>
      <c r="L4667" t="s">
        <v>91</v>
      </c>
      <c r="M4667" t="s">
        <v>83</v>
      </c>
      <c r="N4667" s="11" t="s">
        <v>84</v>
      </c>
      <c r="O4667" s="11" t="s">
        <v>2274</v>
      </c>
      <c r="P4667">
        <v>-20</v>
      </c>
      <c r="Q4667">
        <v>0</v>
      </c>
      <c r="R4667">
        <v>270</v>
      </c>
      <c r="S4667">
        <v>0</v>
      </c>
      <c r="T4667">
        <v>270</v>
      </c>
    </row>
    <row r="4668" spans="1:20" x14ac:dyDescent="0.25">
      <c r="A4668" t="s">
        <v>75</v>
      </c>
      <c r="B4668" t="s">
        <v>625</v>
      </c>
      <c r="C4668" t="s">
        <v>27</v>
      </c>
      <c r="D4668" t="s">
        <v>626</v>
      </c>
      <c r="E4668" t="s">
        <v>114</v>
      </c>
      <c r="F4668">
        <v>34491</v>
      </c>
      <c r="G4668" t="s">
        <v>119</v>
      </c>
      <c r="H4668" t="s">
        <v>80</v>
      </c>
      <c r="I4668" t="s">
        <v>81</v>
      </c>
      <c r="J4668" t="s">
        <v>82</v>
      </c>
      <c r="K4668" t="s">
        <v>38</v>
      </c>
      <c r="L4668" t="s">
        <v>111</v>
      </c>
      <c r="M4668" t="s">
        <v>83</v>
      </c>
      <c r="N4668" s="11" t="s">
        <v>84</v>
      </c>
      <c r="O4668" s="11" t="s">
        <v>2274</v>
      </c>
      <c r="P4668">
        <v>-3</v>
      </c>
      <c r="Q4668">
        <v>0</v>
      </c>
      <c r="R4668">
        <v>287.98</v>
      </c>
      <c r="S4668">
        <v>0</v>
      </c>
      <c r="T4668">
        <v>287.98</v>
      </c>
    </row>
    <row r="4669" spans="1:20" x14ac:dyDescent="0.25">
      <c r="A4669" t="s">
        <v>75</v>
      </c>
      <c r="B4669" t="s">
        <v>869</v>
      </c>
      <c r="C4669" t="s">
        <v>23</v>
      </c>
      <c r="D4669" t="s">
        <v>870</v>
      </c>
      <c r="E4669" t="s">
        <v>176</v>
      </c>
      <c r="F4669">
        <v>98685</v>
      </c>
      <c r="G4669" t="s">
        <v>2247</v>
      </c>
      <c r="H4669" t="s">
        <v>80</v>
      </c>
      <c r="I4669" t="s">
        <v>81</v>
      </c>
      <c r="J4669" t="s">
        <v>82</v>
      </c>
      <c r="K4669" t="s">
        <v>37</v>
      </c>
      <c r="L4669" t="s">
        <v>170</v>
      </c>
      <c r="M4669" t="s">
        <v>83</v>
      </c>
      <c r="N4669" s="11" t="s">
        <v>84</v>
      </c>
      <c r="O4669" s="11" t="s">
        <v>2274</v>
      </c>
      <c r="P4669">
        <v>-8</v>
      </c>
      <c r="Q4669">
        <v>0</v>
      </c>
      <c r="R4669">
        <v>468.56</v>
      </c>
      <c r="S4669">
        <v>0</v>
      </c>
      <c r="T4669">
        <v>468.56</v>
      </c>
    </row>
    <row r="4670" spans="1:20" x14ac:dyDescent="0.25">
      <c r="A4670" t="s">
        <v>75</v>
      </c>
      <c r="B4670" t="s">
        <v>167</v>
      </c>
      <c r="C4670" t="s">
        <v>28</v>
      </c>
      <c r="D4670" t="s">
        <v>168</v>
      </c>
      <c r="E4670" t="s">
        <v>95</v>
      </c>
      <c r="F4670">
        <v>80550</v>
      </c>
      <c r="G4670" t="s">
        <v>1998</v>
      </c>
      <c r="H4670" t="s">
        <v>80</v>
      </c>
      <c r="I4670" t="s">
        <v>81</v>
      </c>
      <c r="J4670" t="s">
        <v>90</v>
      </c>
      <c r="K4670" t="s">
        <v>42</v>
      </c>
      <c r="L4670" t="s">
        <v>91</v>
      </c>
      <c r="M4670" t="s">
        <v>92</v>
      </c>
      <c r="N4670" s="11" t="s">
        <v>84</v>
      </c>
      <c r="O4670" s="11" t="s">
        <v>2274</v>
      </c>
      <c r="P4670">
        <v>-4</v>
      </c>
      <c r="Q4670">
        <v>0</v>
      </c>
      <c r="R4670">
        <v>167.52</v>
      </c>
      <c r="S4670">
        <v>0</v>
      </c>
      <c r="T4670">
        <v>167.52</v>
      </c>
    </row>
    <row r="4671" spans="1:20" x14ac:dyDescent="0.25">
      <c r="A4671" t="s">
        <v>75</v>
      </c>
      <c r="B4671" t="s">
        <v>762</v>
      </c>
      <c r="C4671" t="s">
        <v>21</v>
      </c>
      <c r="D4671" t="s">
        <v>589</v>
      </c>
      <c r="E4671" t="s">
        <v>159</v>
      </c>
      <c r="F4671">
        <v>66218</v>
      </c>
      <c r="G4671" t="s">
        <v>967</v>
      </c>
      <c r="H4671" t="s">
        <v>80</v>
      </c>
      <c r="I4671" t="s">
        <v>81</v>
      </c>
      <c r="J4671" t="s">
        <v>90</v>
      </c>
      <c r="K4671" t="s">
        <v>53</v>
      </c>
      <c r="L4671" t="s">
        <v>248</v>
      </c>
      <c r="M4671" t="s">
        <v>92</v>
      </c>
      <c r="N4671" s="11" t="s">
        <v>84</v>
      </c>
      <c r="O4671" s="11" t="s">
        <v>2274</v>
      </c>
      <c r="P4671">
        <v>0</v>
      </c>
      <c r="Q4671">
        <v>17</v>
      </c>
      <c r="R4671">
        <v>0</v>
      </c>
      <c r="S4671">
        <v>36.549999999999997</v>
      </c>
      <c r="T4671">
        <v>-36.549999999999997</v>
      </c>
    </row>
    <row r="4672" spans="1:20" x14ac:dyDescent="0.25">
      <c r="A4672" t="s">
        <v>75</v>
      </c>
      <c r="B4672" t="s">
        <v>1174</v>
      </c>
      <c r="C4672" t="s">
        <v>26</v>
      </c>
      <c r="D4672" t="s">
        <v>1175</v>
      </c>
      <c r="E4672" t="s">
        <v>109</v>
      </c>
      <c r="F4672">
        <v>28117</v>
      </c>
      <c r="G4672" t="s">
        <v>183</v>
      </c>
      <c r="H4672" t="s">
        <v>80</v>
      </c>
      <c r="I4672" t="s">
        <v>81</v>
      </c>
      <c r="J4672" t="s">
        <v>82</v>
      </c>
      <c r="K4672" t="s">
        <v>42</v>
      </c>
      <c r="L4672" t="s">
        <v>91</v>
      </c>
      <c r="M4672" t="s">
        <v>83</v>
      </c>
      <c r="N4672" s="11" t="s">
        <v>84</v>
      </c>
      <c r="O4672" s="11" t="s">
        <v>2274</v>
      </c>
      <c r="P4672">
        <v>-60</v>
      </c>
      <c r="Q4672">
        <v>0</v>
      </c>
      <c r="R4672">
        <v>2229</v>
      </c>
      <c r="S4672">
        <v>0</v>
      </c>
      <c r="T4672">
        <v>2229</v>
      </c>
    </row>
    <row r="4673" spans="1:20" x14ac:dyDescent="0.25">
      <c r="A4673" t="s">
        <v>75</v>
      </c>
      <c r="B4673" t="s">
        <v>1659</v>
      </c>
      <c r="C4673" t="s">
        <v>25</v>
      </c>
      <c r="D4673" t="s">
        <v>1660</v>
      </c>
      <c r="E4673" t="s">
        <v>262</v>
      </c>
      <c r="F4673">
        <v>7701</v>
      </c>
      <c r="G4673" t="s">
        <v>746</v>
      </c>
      <c r="H4673" t="s">
        <v>80</v>
      </c>
      <c r="I4673" t="s">
        <v>81</v>
      </c>
      <c r="J4673" t="s">
        <v>82</v>
      </c>
      <c r="K4673" t="s">
        <v>38</v>
      </c>
      <c r="L4673" t="s">
        <v>129</v>
      </c>
      <c r="M4673" t="s">
        <v>83</v>
      </c>
      <c r="N4673" s="11" t="s">
        <v>84</v>
      </c>
      <c r="O4673" s="11" t="s">
        <v>2274</v>
      </c>
      <c r="P4673">
        <v>-1</v>
      </c>
      <c r="Q4673">
        <v>0</v>
      </c>
      <c r="R4673">
        <v>108.9</v>
      </c>
      <c r="S4673">
        <v>0</v>
      </c>
      <c r="T4673">
        <v>108.9</v>
      </c>
    </row>
    <row r="4674" spans="1:20" x14ac:dyDescent="0.25">
      <c r="A4674" t="s">
        <v>75</v>
      </c>
      <c r="B4674" t="s">
        <v>1284</v>
      </c>
      <c r="C4674" t="s">
        <v>27</v>
      </c>
      <c r="D4674" t="s">
        <v>237</v>
      </c>
      <c r="E4674" t="s">
        <v>114</v>
      </c>
      <c r="F4674">
        <v>34243</v>
      </c>
      <c r="G4674" t="s">
        <v>449</v>
      </c>
      <c r="H4674" t="s">
        <v>80</v>
      </c>
      <c r="I4674" t="s">
        <v>81</v>
      </c>
      <c r="J4674" t="s">
        <v>82</v>
      </c>
      <c r="K4674" t="s">
        <v>38</v>
      </c>
      <c r="L4674" t="s">
        <v>111</v>
      </c>
      <c r="M4674" t="s">
        <v>83</v>
      </c>
      <c r="N4674" s="11" t="s">
        <v>84</v>
      </c>
      <c r="O4674" s="11" t="s">
        <v>2274</v>
      </c>
      <c r="P4674">
        <v>-4</v>
      </c>
      <c r="Q4674">
        <v>0</v>
      </c>
      <c r="R4674">
        <v>202.6</v>
      </c>
      <c r="S4674">
        <v>0</v>
      </c>
      <c r="T4674">
        <v>202.6</v>
      </c>
    </row>
    <row r="4675" spans="1:20" x14ac:dyDescent="0.25">
      <c r="A4675" t="s">
        <v>75</v>
      </c>
      <c r="B4675" t="s">
        <v>835</v>
      </c>
      <c r="C4675" t="s">
        <v>23</v>
      </c>
      <c r="D4675" t="s">
        <v>836</v>
      </c>
      <c r="E4675" t="s">
        <v>837</v>
      </c>
      <c r="F4675">
        <v>83864</v>
      </c>
      <c r="G4675" t="s">
        <v>577</v>
      </c>
      <c r="H4675" t="s">
        <v>80</v>
      </c>
      <c r="I4675" t="s">
        <v>81</v>
      </c>
      <c r="J4675" t="s">
        <v>82</v>
      </c>
      <c r="K4675" t="s">
        <v>53</v>
      </c>
      <c r="L4675" t="s">
        <v>228</v>
      </c>
      <c r="M4675" t="s">
        <v>83</v>
      </c>
      <c r="N4675" s="11" t="s">
        <v>84</v>
      </c>
      <c r="O4675" s="11" t="s">
        <v>2274</v>
      </c>
      <c r="P4675">
        <v>-2</v>
      </c>
      <c r="Q4675">
        <v>0</v>
      </c>
      <c r="R4675">
        <v>1129.3</v>
      </c>
      <c r="S4675">
        <v>0</v>
      </c>
      <c r="T4675">
        <v>1129.3</v>
      </c>
    </row>
    <row r="4676" spans="1:20" x14ac:dyDescent="0.25">
      <c r="A4676" t="s">
        <v>75</v>
      </c>
      <c r="B4676" t="s">
        <v>758</v>
      </c>
      <c r="C4676" t="s">
        <v>22</v>
      </c>
      <c r="D4676" t="s">
        <v>759</v>
      </c>
      <c r="E4676" t="s">
        <v>78</v>
      </c>
      <c r="F4676">
        <v>19087</v>
      </c>
      <c r="G4676" t="s">
        <v>1999</v>
      </c>
      <c r="H4676" t="s">
        <v>133</v>
      </c>
      <c r="I4676" t="s">
        <v>81</v>
      </c>
      <c r="J4676" t="s">
        <v>82</v>
      </c>
      <c r="K4676" t="s">
        <v>53</v>
      </c>
      <c r="L4676" t="s">
        <v>165</v>
      </c>
      <c r="M4676" t="s">
        <v>83</v>
      </c>
      <c r="N4676" s="11" t="s">
        <v>84</v>
      </c>
      <c r="O4676" s="11" t="s">
        <v>2274</v>
      </c>
      <c r="P4676">
        <v>-12</v>
      </c>
      <c r="Q4676">
        <v>0</v>
      </c>
      <c r="R4676">
        <v>155.4</v>
      </c>
      <c r="S4676">
        <v>0</v>
      </c>
      <c r="T4676">
        <v>155.4</v>
      </c>
    </row>
    <row r="4677" spans="1:20" x14ac:dyDescent="0.25">
      <c r="A4677" t="s">
        <v>75</v>
      </c>
      <c r="B4677" t="s">
        <v>116</v>
      </c>
      <c r="C4677" t="s">
        <v>19</v>
      </c>
      <c r="D4677" t="s">
        <v>117</v>
      </c>
      <c r="E4677" t="s">
        <v>118</v>
      </c>
      <c r="F4677">
        <v>97055</v>
      </c>
      <c r="G4677" t="s">
        <v>514</v>
      </c>
      <c r="H4677" t="s">
        <v>80</v>
      </c>
      <c r="I4677" t="s">
        <v>81</v>
      </c>
      <c r="J4677" t="s">
        <v>82</v>
      </c>
      <c r="K4677" t="s">
        <v>38</v>
      </c>
      <c r="L4677" t="s">
        <v>111</v>
      </c>
      <c r="M4677" t="s">
        <v>83</v>
      </c>
      <c r="N4677" s="11" t="s">
        <v>84</v>
      </c>
      <c r="O4677" s="11" t="s">
        <v>2274</v>
      </c>
      <c r="P4677">
        <v>-1</v>
      </c>
      <c r="Q4677">
        <v>0</v>
      </c>
      <c r="R4677">
        <v>160.63</v>
      </c>
      <c r="S4677">
        <v>0</v>
      </c>
      <c r="T4677">
        <v>160.63</v>
      </c>
    </row>
    <row r="4678" spans="1:20" x14ac:dyDescent="0.25">
      <c r="A4678" t="s">
        <v>75</v>
      </c>
      <c r="B4678" t="s">
        <v>284</v>
      </c>
      <c r="C4678" t="s">
        <v>25</v>
      </c>
      <c r="D4678" t="s">
        <v>285</v>
      </c>
      <c r="E4678" t="s">
        <v>186</v>
      </c>
      <c r="F4678">
        <v>11730</v>
      </c>
      <c r="G4678" t="s">
        <v>2202</v>
      </c>
      <c r="H4678" t="s">
        <v>80</v>
      </c>
      <c r="I4678" t="s">
        <v>81</v>
      </c>
      <c r="J4678" t="s">
        <v>82</v>
      </c>
      <c r="K4678" t="s">
        <v>53</v>
      </c>
      <c r="L4678" t="s">
        <v>657</v>
      </c>
      <c r="M4678" t="s">
        <v>83</v>
      </c>
      <c r="N4678" s="11" t="s">
        <v>84</v>
      </c>
      <c r="O4678" s="11" t="s">
        <v>2274</v>
      </c>
      <c r="P4678">
        <v>2</v>
      </c>
      <c r="Q4678">
        <v>0</v>
      </c>
      <c r="R4678">
        <v>98.56</v>
      </c>
      <c r="S4678">
        <v>0</v>
      </c>
      <c r="T4678">
        <v>98.56</v>
      </c>
    </row>
    <row r="4679" spans="1:20" x14ac:dyDescent="0.25">
      <c r="A4679" t="s">
        <v>75</v>
      </c>
      <c r="B4679" t="s">
        <v>2019</v>
      </c>
      <c r="C4679" t="s">
        <v>2248</v>
      </c>
      <c r="D4679" t="s">
        <v>2020</v>
      </c>
      <c r="E4679" t="s">
        <v>295</v>
      </c>
      <c r="F4679">
        <v>84042</v>
      </c>
      <c r="G4679" t="s">
        <v>2260</v>
      </c>
      <c r="H4679" t="s">
        <v>80</v>
      </c>
      <c r="I4679" t="s">
        <v>164</v>
      </c>
      <c r="J4679" t="s">
        <v>1070</v>
      </c>
      <c r="K4679" t="s">
        <v>42</v>
      </c>
      <c r="L4679" t="s">
        <v>91</v>
      </c>
      <c r="M4679" t="s">
        <v>1385</v>
      </c>
      <c r="N4679" s="11" t="s">
        <v>84</v>
      </c>
      <c r="O4679" s="11" t="s">
        <v>2274</v>
      </c>
      <c r="P4679">
        <v>0</v>
      </c>
      <c r="Q4679">
        <v>42</v>
      </c>
      <c r="R4679">
        <v>0</v>
      </c>
      <c r="S4679">
        <v>781.2</v>
      </c>
      <c r="T4679">
        <v>-781.2</v>
      </c>
    </row>
    <row r="4680" spans="1:20" x14ac:dyDescent="0.25">
      <c r="A4680" t="s">
        <v>75</v>
      </c>
      <c r="B4680" t="s">
        <v>730</v>
      </c>
      <c r="C4680" t="s">
        <v>23</v>
      </c>
      <c r="D4680" t="s">
        <v>731</v>
      </c>
      <c r="E4680" t="s">
        <v>176</v>
      </c>
      <c r="F4680">
        <v>98134</v>
      </c>
      <c r="G4680" t="s">
        <v>2000</v>
      </c>
      <c r="H4680" t="s">
        <v>80</v>
      </c>
      <c r="I4680" t="s">
        <v>81</v>
      </c>
      <c r="J4680" t="s">
        <v>82</v>
      </c>
      <c r="K4680" t="s">
        <v>53</v>
      </c>
      <c r="L4680" t="s">
        <v>248</v>
      </c>
      <c r="M4680" t="s">
        <v>83</v>
      </c>
      <c r="N4680" s="11" t="s">
        <v>84</v>
      </c>
      <c r="O4680" s="11" t="s">
        <v>2274</v>
      </c>
      <c r="P4680">
        <v>-2</v>
      </c>
      <c r="Q4680">
        <v>0</v>
      </c>
      <c r="R4680">
        <v>6.9</v>
      </c>
      <c r="S4680">
        <v>0</v>
      </c>
      <c r="T4680">
        <v>6.9</v>
      </c>
    </row>
    <row r="4681" spans="1:20" x14ac:dyDescent="0.25">
      <c r="A4681" t="s">
        <v>75</v>
      </c>
      <c r="B4681" t="s">
        <v>1304</v>
      </c>
      <c r="C4681" t="s">
        <v>27</v>
      </c>
      <c r="D4681" t="s">
        <v>1305</v>
      </c>
      <c r="E4681" t="s">
        <v>114</v>
      </c>
      <c r="F4681">
        <v>33122</v>
      </c>
      <c r="G4681" t="s">
        <v>569</v>
      </c>
      <c r="H4681" t="s">
        <v>80</v>
      </c>
      <c r="I4681" t="s">
        <v>81</v>
      </c>
      <c r="J4681" t="s">
        <v>90</v>
      </c>
      <c r="K4681" t="s">
        <v>38</v>
      </c>
      <c r="L4681" t="s">
        <v>111</v>
      </c>
      <c r="M4681" t="s">
        <v>92</v>
      </c>
      <c r="N4681" s="11" t="s">
        <v>84</v>
      </c>
      <c r="O4681" s="11" t="s">
        <v>2274</v>
      </c>
      <c r="P4681">
        <v>0</v>
      </c>
      <c r="Q4681">
        <v>1</v>
      </c>
      <c r="R4681">
        <v>0</v>
      </c>
      <c r="S4681">
        <v>50.67</v>
      </c>
      <c r="T4681">
        <v>-50.67</v>
      </c>
    </row>
    <row r="4682" spans="1:20" x14ac:dyDescent="0.25">
      <c r="A4682" t="s">
        <v>75</v>
      </c>
      <c r="B4682" t="s">
        <v>120</v>
      </c>
      <c r="C4682" t="s">
        <v>22</v>
      </c>
      <c r="D4682" t="s">
        <v>121</v>
      </c>
      <c r="E4682" t="s">
        <v>122</v>
      </c>
      <c r="F4682">
        <v>20910</v>
      </c>
      <c r="G4682" t="s">
        <v>502</v>
      </c>
      <c r="H4682" t="s">
        <v>80</v>
      </c>
      <c r="I4682" t="s">
        <v>81</v>
      </c>
      <c r="J4682" t="s">
        <v>90</v>
      </c>
      <c r="K4682" t="s">
        <v>42</v>
      </c>
      <c r="L4682" t="s">
        <v>91</v>
      </c>
      <c r="M4682" t="s">
        <v>188</v>
      </c>
      <c r="N4682" s="11" t="s">
        <v>84</v>
      </c>
      <c r="O4682" s="11" t="s">
        <v>2274</v>
      </c>
      <c r="P4682">
        <v>0</v>
      </c>
      <c r="Q4682">
        <v>12</v>
      </c>
      <c r="R4682">
        <v>0</v>
      </c>
      <c r="S4682">
        <v>178.84</v>
      </c>
      <c r="T4682">
        <v>-178.84</v>
      </c>
    </row>
    <row r="4683" spans="1:20" x14ac:dyDescent="0.25">
      <c r="A4683" t="s">
        <v>75</v>
      </c>
      <c r="B4683" t="s">
        <v>908</v>
      </c>
      <c r="C4683" t="s">
        <v>29</v>
      </c>
      <c r="D4683" t="s">
        <v>909</v>
      </c>
      <c r="E4683" t="s">
        <v>100</v>
      </c>
      <c r="F4683">
        <v>46032</v>
      </c>
      <c r="G4683" t="s">
        <v>373</v>
      </c>
      <c r="H4683" t="s">
        <v>80</v>
      </c>
      <c r="I4683" t="s">
        <v>81</v>
      </c>
      <c r="J4683" t="s">
        <v>90</v>
      </c>
      <c r="K4683" t="s">
        <v>38</v>
      </c>
      <c r="L4683" t="s">
        <v>111</v>
      </c>
      <c r="M4683" t="s">
        <v>92</v>
      </c>
      <c r="N4683" s="11" t="s">
        <v>84</v>
      </c>
      <c r="O4683" s="11" t="s">
        <v>2274</v>
      </c>
      <c r="P4683">
        <v>0</v>
      </c>
      <c r="Q4683">
        <v>1</v>
      </c>
      <c r="R4683">
        <v>0</v>
      </c>
      <c r="S4683">
        <v>43.74</v>
      </c>
      <c r="T4683">
        <v>-43.74</v>
      </c>
    </row>
    <row r="4684" spans="1:20" x14ac:dyDescent="0.25">
      <c r="A4684" t="s">
        <v>75</v>
      </c>
      <c r="B4684" t="s">
        <v>1122</v>
      </c>
      <c r="C4684" t="s">
        <v>29</v>
      </c>
      <c r="D4684" t="s">
        <v>1123</v>
      </c>
      <c r="E4684" t="s">
        <v>78</v>
      </c>
      <c r="F4684">
        <v>15146</v>
      </c>
      <c r="G4684" t="s">
        <v>2001</v>
      </c>
      <c r="H4684" t="s">
        <v>80</v>
      </c>
      <c r="I4684" t="s">
        <v>81</v>
      </c>
      <c r="J4684" t="s">
        <v>90</v>
      </c>
      <c r="K4684" t="s">
        <v>53</v>
      </c>
      <c r="L4684" t="s">
        <v>139</v>
      </c>
      <c r="M4684" t="s">
        <v>92</v>
      </c>
      <c r="N4684" s="11" t="s">
        <v>84</v>
      </c>
      <c r="O4684" s="11" t="s">
        <v>2274</v>
      </c>
      <c r="P4684">
        <v>0</v>
      </c>
      <c r="Q4684">
        <v>0</v>
      </c>
      <c r="R4684">
        <v>-39.299999999999997</v>
      </c>
      <c r="S4684">
        <v>0</v>
      </c>
      <c r="T4684">
        <v>-39.299999999999997</v>
      </c>
    </row>
    <row r="4685" spans="1:20" x14ac:dyDescent="0.25">
      <c r="A4685" t="s">
        <v>75</v>
      </c>
      <c r="B4685" t="s">
        <v>301</v>
      </c>
      <c r="C4685" t="s">
        <v>29</v>
      </c>
      <c r="D4685" t="s">
        <v>302</v>
      </c>
      <c r="E4685" t="s">
        <v>87</v>
      </c>
      <c r="F4685">
        <v>45005</v>
      </c>
      <c r="G4685" t="s">
        <v>679</v>
      </c>
      <c r="H4685" t="s">
        <v>80</v>
      </c>
      <c r="I4685" t="s">
        <v>281</v>
      </c>
      <c r="J4685" t="s">
        <v>90</v>
      </c>
      <c r="K4685" t="s">
        <v>42</v>
      </c>
      <c r="L4685" t="s">
        <v>91</v>
      </c>
      <c r="M4685" t="s">
        <v>92</v>
      </c>
      <c r="N4685" s="11" t="s">
        <v>84</v>
      </c>
      <c r="O4685" s="11" t="s">
        <v>2274</v>
      </c>
      <c r="P4685">
        <v>0</v>
      </c>
      <c r="Q4685">
        <v>47</v>
      </c>
      <c r="R4685">
        <v>0</v>
      </c>
      <c r="S4685">
        <v>119.85</v>
      </c>
      <c r="T4685">
        <v>-119.85</v>
      </c>
    </row>
    <row r="4686" spans="1:20" x14ac:dyDescent="0.25">
      <c r="A4686" t="s">
        <v>75</v>
      </c>
      <c r="B4686" t="s">
        <v>825</v>
      </c>
      <c r="C4686" t="s">
        <v>18</v>
      </c>
      <c r="D4686" t="s">
        <v>826</v>
      </c>
      <c r="E4686" t="s">
        <v>191</v>
      </c>
      <c r="F4686">
        <v>78070</v>
      </c>
      <c r="G4686" t="s">
        <v>2002</v>
      </c>
      <c r="H4686" t="s">
        <v>80</v>
      </c>
      <c r="I4686" t="s">
        <v>164</v>
      </c>
      <c r="J4686" t="s">
        <v>90</v>
      </c>
      <c r="K4686" t="s">
        <v>45</v>
      </c>
      <c r="L4686" t="s">
        <v>2003</v>
      </c>
      <c r="M4686" t="s">
        <v>92</v>
      </c>
      <c r="N4686" s="11" t="s">
        <v>84</v>
      </c>
      <c r="O4686" s="11" t="s">
        <v>2274</v>
      </c>
      <c r="P4686">
        <v>0</v>
      </c>
      <c r="Q4686">
        <v>8</v>
      </c>
      <c r="R4686">
        <v>0</v>
      </c>
      <c r="S4686">
        <v>252.4</v>
      </c>
      <c r="T4686">
        <v>-252.4</v>
      </c>
    </row>
    <row r="4687" spans="1:20" x14ac:dyDescent="0.25">
      <c r="A4687" t="s">
        <v>75</v>
      </c>
      <c r="B4687" t="s">
        <v>1587</v>
      </c>
      <c r="C4687" t="s">
        <v>22</v>
      </c>
      <c r="D4687" t="s">
        <v>582</v>
      </c>
      <c r="E4687" t="s">
        <v>122</v>
      </c>
      <c r="F4687">
        <v>21401</v>
      </c>
      <c r="G4687" t="s">
        <v>725</v>
      </c>
      <c r="H4687" t="s">
        <v>80</v>
      </c>
      <c r="I4687" t="s">
        <v>81</v>
      </c>
      <c r="J4687" t="s">
        <v>82</v>
      </c>
      <c r="K4687" t="s">
        <v>53</v>
      </c>
      <c r="L4687" t="s">
        <v>165</v>
      </c>
      <c r="M4687" t="s">
        <v>83</v>
      </c>
      <c r="N4687" s="11" t="s">
        <v>84</v>
      </c>
      <c r="O4687" s="11" t="s">
        <v>2274</v>
      </c>
      <c r="P4687">
        <v>-5</v>
      </c>
      <c r="Q4687">
        <v>0</v>
      </c>
      <c r="R4687">
        <v>635.25</v>
      </c>
      <c r="S4687">
        <v>0</v>
      </c>
      <c r="T4687">
        <v>635.25</v>
      </c>
    </row>
    <row r="4688" spans="1:20" x14ac:dyDescent="0.25">
      <c r="A4688" t="s">
        <v>75</v>
      </c>
      <c r="B4688" t="s">
        <v>612</v>
      </c>
      <c r="C4688" t="s">
        <v>29</v>
      </c>
      <c r="D4688" t="s">
        <v>613</v>
      </c>
      <c r="E4688" t="s">
        <v>142</v>
      </c>
      <c r="F4688">
        <v>48084</v>
      </c>
      <c r="G4688" t="s">
        <v>1343</v>
      </c>
      <c r="H4688" t="s">
        <v>80</v>
      </c>
      <c r="I4688" t="s">
        <v>81</v>
      </c>
      <c r="J4688" t="s">
        <v>82</v>
      </c>
      <c r="K4688" t="s">
        <v>42</v>
      </c>
      <c r="L4688" t="s">
        <v>91</v>
      </c>
      <c r="M4688" t="s">
        <v>83</v>
      </c>
      <c r="N4688" s="11" t="s">
        <v>84</v>
      </c>
      <c r="O4688" s="11" t="s">
        <v>2274</v>
      </c>
      <c r="P4688">
        <v>-8</v>
      </c>
      <c r="Q4688">
        <v>0</v>
      </c>
      <c r="R4688">
        <v>1598.32</v>
      </c>
      <c r="S4688">
        <v>0</v>
      </c>
      <c r="T4688">
        <v>1598.32</v>
      </c>
    </row>
    <row r="4689" spans="1:20" x14ac:dyDescent="0.25">
      <c r="A4689" t="s">
        <v>75</v>
      </c>
      <c r="B4689" t="s">
        <v>633</v>
      </c>
      <c r="C4689" t="s">
        <v>30</v>
      </c>
      <c r="D4689" t="s">
        <v>634</v>
      </c>
      <c r="E4689" t="s">
        <v>191</v>
      </c>
      <c r="F4689">
        <v>77302</v>
      </c>
      <c r="G4689" t="s">
        <v>635</v>
      </c>
      <c r="H4689" t="s">
        <v>80</v>
      </c>
      <c r="I4689" t="s">
        <v>81</v>
      </c>
      <c r="J4689" t="s">
        <v>90</v>
      </c>
      <c r="K4689" t="s">
        <v>42</v>
      </c>
      <c r="L4689" t="s">
        <v>91</v>
      </c>
      <c r="M4689" t="s">
        <v>188</v>
      </c>
      <c r="N4689" s="11" t="s">
        <v>84</v>
      </c>
      <c r="O4689" s="11" t="s">
        <v>2274</v>
      </c>
      <c r="P4689">
        <v>0</v>
      </c>
      <c r="Q4689">
        <v>-20</v>
      </c>
      <c r="R4689">
        <v>0</v>
      </c>
      <c r="S4689">
        <v>796</v>
      </c>
      <c r="T4689">
        <v>-796</v>
      </c>
    </row>
    <row r="4690" spans="1:20" x14ac:dyDescent="0.25">
      <c r="A4690" t="s">
        <v>75</v>
      </c>
      <c r="B4690" t="s">
        <v>1116</v>
      </c>
      <c r="C4690" t="s">
        <v>28</v>
      </c>
      <c r="D4690" t="s">
        <v>1117</v>
      </c>
      <c r="E4690" t="s">
        <v>95</v>
      </c>
      <c r="F4690" t="s">
        <v>1118</v>
      </c>
      <c r="G4690" t="s">
        <v>376</v>
      </c>
      <c r="H4690" t="s">
        <v>80</v>
      </c>
      <c r="I4690" t="s">
        <v>81</v>
      </c>
      <c r="J4690" t="s">
        <v>90</v>
      </c>
      <c r="K4690" t="s">
        <v>48</v>
      </c>
      <c r="L4690" t="s">
        <v>102</v>
      </c>
      <c r="M4690" t="s">
        <v>92</v>
      </c>
      <c r="N4690" s="11" t="s">
        <v>84</v>
      </c>
      <c r="O4690" s="11" t="s">
        <v>2274</v>
      </c>
      <c r="P4690">
        <v>0</v>
      </c>
      <c r="Q4690">
        <v>2</v>
      </c>
      <c r="R4690">
        <v>0</v>
      </c>
      <c r="S4690">
        <v>0</v>
      </c>
      <c r="T4690">
        <v>0</v>
      </c>
    </row>
    <row r="4691" spans="1:20" x14ac:dyDescent="0.25">
      <c r="A4691" t="s">
        <v>75</v>
      </c>
      <c r="B4691" t="s">
        <v>215</v>
      </c>
      <c r="C4691" t="s">
        <v>26</v>
      </c>
      <c r="D4691" t="s">
        <v>216</v>
      </c>
      <c r="E4691" t="s">
        <v>180</v>
      </c>
      <c r="F4691">
        <v>30011</v>
      </c>
      <c r="G4691" t="s">
        <v>1677</v>
      </c>
      <c r="H4691" t="s">
        <v>80</v>
      </c>
      <c r="I4691" t="s">
        <v>81</v>
      </c>
      <c r="J4691" t="s">
        <v>90</v>
      </c>
      <c r="K4691" t="s">
        <v>53</v>
      </c>
      <c r="L4691" t="s">
        <v>228</v>
      </c>
      <c r="M4691" t="s">
        <v>92</v>
      </c>
      <c r="N4691" s="11" t="s">
        <v>84</v>
      </c>
      <c r="O4691" s="11" t="s">
        <v>2274</v>
      </c>
      <c r="P4691">
        <v>0</v>
      </c>
      <c r="Q4691">
        <v>2</v>
      </c>
      <c r="R4691">
        <v>0</v>
      </c>
      <c r="S4691">
        <v>168.4</v>
      </c>
      <c r="T4691">
        <v>-168.4</v>
      </c>
    </row>
    <row r="4692" spans="1:20" x14ac:dyDescent="0.25">
      <c r="A4692" t="s">
        <v>75</v>
      </c>
      <c r="B4692" t="s">
        <v>515</v>
      </c>
      <c r="C4692" t="s">
        <v>23</v>
      </c>
      <c r="D4692" t="s">
        <v>516</v>
      </c>
      <c r="E4692" t="s">
        <v>517</v>
      </c>
      <c r="F4692">
        <v>99518</v>
      </c>
      <c r="G4692" t="s">
        <v>202</v>
      </c>
      <c r="H4692" t="s">
        <v>80</v>
      </c>
      <c r="I4692" t="s">
        <v>81</v>
      </c>
      <c r="J4692" t="s">
        <v>90</v>
      </c>
      <c r="K4692" t="s">
        <v>42</v>
      </c>
      <c r="L4692" t="s">
        <v>91</v>
      </c>
      <c r="M4692" t="s">
        <v>188</v>
      </c>
      <c r="N4692" s="11" t="s">
        <v>84</v>
      </c>
      <c r="O4692" s="11" t="s">
        <v>2274</v>
      </c>
      <c r="P4692">
        <v>0</v>
      </c>
      <c r="Q4692">
        <v>18</v>
      </c>
      <c r="R4692">
        <v>0</v>
      </c>
      <c r="S4692">
        <v>137.69999999999999</v>
      </c>
      <c r="T4692">
        <v>-137.69999999999999</v>
      </c>
    </row>
    <row r="4693" spans="1:20" x14ac:dyDescent="0.25">
      <c r="A4693" t="s">
        <v>75</v>
      </c>
      <c r="B4693" t="s">
        <v>421</v>
      </c>
      <c r="C4693" t="s">
        <v>29</v>
      </c>
      <c r="D4693" t="s">
        <v>422</v>
      </c>
      <c r="E4693" t="s">
        <v>423</v>
      </c>
      <c r="F4693">
        <v>40505</v>
      </c>
      <c r="G4693" t="s">
        <v>636</v>
      </c>
      <c r="H4693" t="s">
        <v>80</v>
      </c>
      <c r="I4693" t="s">
        <v>281</v>
      </c>
      <c r="J4693" t="s">
        <v>90</v>
      </c>
      <c r="K4693" t="s">
        <v>38</v>
      </c>
      <c r="L4693" t="s">
        <v>637</v>
      </c>
      <c r="M4693" t="s">
        <v>92</v>
      </c>
      <c r="N4693" s="11" t="s">
        <v>84</v>
      </c>
      <c r="O4693" s="11" t="s">
        <v>2274</v>
      </c>
      <c r="P4693">
        <v>0</v>
      </c>
      <c r="Q4693">
        <v>2</v>
      </c>
      <c r="R4693">
        <v>0</v>
      </c>
      <c r="S4693">
        <v>274.39999999999998</v>
      </c>
      <c r="T4693">
        <v>-274.39999999999998</v>
      </c>
    </row>
    <row r="4694" spans="1:20" x14ac:dyDescent="0.25">
      <c r="A4694" t="s">
        <v>75</v>
      </c>
      <c r="B4694" t="s">
        <v>487</v>
      </c>
      <c r="C4694" t="s">
        <v>26</v>
      </c>
      <c r="D4694" t="s">
        <v>488</v>
      </c>
      <c r="E4694" t="s">
        <v>489</v>
      </c>
      <c r="F4694">
        <v>39402</v>
      </c>
      <c r="G4694" t="s">
        <v>757</v>
      </c>
      <c r="H4694" t="s">
        <v>80</v>
      </c>
      <c r="I4694" t="s">
        <v>81</v>
      </c>
      <c r="J4694" t="s">
        <v>82</v>
      </c>
      <c r="K4694" t="s">
        <v>53</v>
      </c>
      <c r="L4694" t="s">
        <v>228</v>
      </c>
      <c r="M4694" t="s">
        <v>83</v>
      </c>
      <c r="N4694" s="11" t="s">
        <v>84</v>
      </c>
      <c r="O4694" s="11" t="s">
        <v>2274</v>
      </c>
      <c r="P4694">
        <v>-1</v>
      </c>
      <c r="Q4694">
        <v>0</v>
      </c>
      <c r="R4694">
        <v>92.6</v>
      </c>
      <c r="S4694">
        <v>0</v>
      </c>
      <c r="T4694">
        <v>92.6</v>
      </c>
    </row>
    <row r="4695" spans="1:20" x14ac:dyDescent="0.25">
      <c r="A4695" t="s">
        <v>75</v>
      </c>
      <c r="B4695" t="s">
        <v>1450</v>
      </c>
      <c r="C4695" t="s">
        <v>27</v>
      </c>
      <c r="D4695" t="s">
        <v>499</v>
      </c>
      <c r="E4695" t="s">
        <v>114</v>
      </c>
      <c r="F4695">
        <v>33179</v>
      </c>
      <c r="G4695" t="s">
        <v>398</v>
      </c>
      <c r="H4695" t="s">
        <v>80</v>
      </c>
      <c r="I4695" t="s">
        <v>81</v>
      </c>
      <c r="J4695" t="s">
        <v>82</v>
      </c>
      <c r="K4695" t="s">
        <v>38</v>
      </c>
      <c r="L4695" t="s">
        <v>111</v>
      </c>
      <c r="M4695" t="s">
        <v>83</v>
      </c>
      <c r="N4695" s="11" t="s">
        <v>84</v>
      </c>
      <c r="O4695" s="11" t="s">
        <v>2274</v>
      </c>
      <c r="P4695">
        <v>-1</v>
      </c>
      <c r="Q4695">
        <v>0</v>
      </c>
      <c r="R4695">
        <v>65.239999999999995</v>
      </c>
      <c r="S4695">
        <v>0</v>
      </c>
      <c r="T4695">
        <v>65.239999999999995</v>
      </c>
    </row>
    <row r="4696" spans="1:20" x14ac:dyDescent="0.25">
      <c r="A4696" t="s">
        <v>75</v>
      </c>
      <c r="B4696" t="s">
        <v>395</v>
      </c>
      <c r="C4696" t="s">
        <v>24</v>
      </c>
      <c r="D4696" t="s">
        <v>396</v>
      </c>
      <c r="E4696" t="s">
        <v>397</v>
      </c>
      <c r="F4696">
        <v>55439</v>
      </c>
      <c r="G4696" t="s">
        <v>1357</v>
      </c>
      <c r="H4696" t="s">
        <v>133</v>
      </c>
      <c r="I4696" t="s">
        <v>81</v>
      </c>
      <c r="J4696" t="s">
        <v>82</v>
      </c>
      <c r="K4696" t="s">
        <v>53</v>
      </c>
      <c r="L4696" t="s">
        <v>1286</v>
      </c>
      <c r="M4696" t="s">
        <v>83</v>
      </c>
      <c r="N4696" s="11" t="s">
        <v>84</v>
      </c>
      <c r="O4696" s="11" t="s">
        <v>2274</v>
      </c>
      <c r="P4696">
        <v>-12</v>
      </c>
      <c r="Q4696">
        <v>0</v>
      </c>
      <c r="R4696">
        <v>115.8</v>
      </c>
      <c r="S4696">
        <v>0</v>
      </c>
      <c r="T4696">
        <v>115.8</v>
      </c>
    </row>
    <row r="4697" spans="1:20" x14ac:dyDescent="0.25">
      <c r="A4697" t="s">
        <v>75</v>
      </c>
      <c r="B4697" t="s">
        <v>975</v>
      </c>
      <c r="C4697" t="s">
        <v>27</v>
      </c>
      <c r="D4697" t="s">
        <v>705</v>
      </c>
      <c r="E4697" t="s">
        <v>114</v>
      </c>
      <c r="F4697">
        <v>33122</v>
      </c>
      <c r="G4697" t="s">
        <v>1695</v>
      </c>
      <c r="H4697" t="s">
        <v>80</v>
      </c>
      <c r="I4697" t="s">
        <v>81</v>
      </c>
      <c r="J4697" t="s">
        <v>90</v>
      </c>
      <c r="K4697" t="s">
        <v>53</v>
      </c>
      <c r="L4697" t="s">
        <v>248</v>
      </c>
      <c r="M4697" t="s">
        <v>92</v>
      </c>
      <c r="N4697" s="11" t="s">
        <v>84</v>
      </c>
      <c r="O4697" s="11" t="s">
        <v>2274</v>
      </c>
      <c r="P4697">
        <v>0</v>
      </c>
      <c r="Q4697">
        <v>5</v>
      </c>
      <c r="R4697">
        <v>0</v>
      </c>
      <c r="S4697">
        <v>34</v>
      </c>
      <c r="T4697">
        <v>-34</v>
      </c>
    </row>
    <row r="4698" spans="1:20" x14ac:dyDescent="0.25">
      <c r="A4698" t="s">
        <v>75</v>
      </c>
      <c r="B4698" t="s">
        <v>212</v>
      </c>
      <c r="C4698" t="s">
        <v>25</v>
      </c>
      <c r="D4698" t="s">
        <v>213</v>
      </c>
      <c r="E4698" t="s">
        <v>186</v>
      </c>
      <c r="F4698">
        <v>11803</v>
      </c>
      <c r="G4698" t="s">
        <v>1499</v>
      </c>
      <c r="H4698" t="s">
        <v>80</v>
      </c>
      <c r="I4698" t="s">
        <v>81</v>
      </c>
      <c r="J4698" t="s">
        <v>82</v>
      </c>
      <c r="K4698" t="s">
        <v>42</v>
      </c>
      <c r="L4698" t="s">
        <v>91</v>
      </c>
      <c r="M4698" t="s">
        <v>83</v>
      </c>
      <c r="N4698" s="11" t="s">
        <v>84</v>
      </c>
      <c r="O4698" s="11" t="s">
        <v>2274</v>
      </c>
      <c r="P4698">
        <v>-10</v>
      </c>
      <c r="Q4698">
        <v>0</v>
      </c>
      <c r="R4698">
        <v>504.5</v>
      </c>
      <c r="S4698">
        <v>0</v>
      </c>
      <c r="T4698">
        <v>504.5</v>
      </c>
    </row>
    <row r="4699" spans="1:20" x14ac:dyDescent="0.25">
      <c r="A4699" t="s">
        <v>75</v>
      </c>
      <c r="B4699" t="s">
        <v>167</v>
      </c>
      <c r="C4699" t="s">
        <v>28</v>
      </c>
      <c r="D4699" t="s">
        <v>168</v>
      </c>
      <c r="E4699" t="s">
        <v>95</v>
      </c>
      <c r="F4699">
        <v>80550</v>
      </c>
      <c r="G4699" t="s">
        <v>2004</v>
      </c>
      <c r="H4699" t="s">
        <v>80</v>
      </c>
      <c r="I4699" t="s">
        <v>81</v>
      </c>
      <c r="J4699" t="s">
        <v>90</v>
      </c>
      <c r="K4699" t="s">
        <v>54</v>
      </c>
      <c r="L4699" t="s">
        <v>828</v>
      </c>
      <c r="M4699" t="s">
        <v>92</v>
      </c>
      <c r="N4699" s="11" t="s">
        <v>84</v>
      </c>
      <c r="O4699" s="11" t="s">
        <v>2274</v>
      </c>
      <c r="P4699">
        <v>0</v>
      </c>
      <c r="Q4699">
        <v>0</v>
      </c>
      <c r="R4699">
        <v>-41.6</v>
      </c>
      <c r="S4699">
        <v>0</v>
      </c>
      <c r="T4699">
        <v>-41.6</v>
      </c>
    </row>
    <row r="4700" spans="1:20" x14ac:dyDescent="0.25">
      <c r="A4700" t="s">
        <v>75</v>
      </c>
      <c r="B4700" t="s">
        <v>1640</v>
      </c>
      <c r="C4700" t="s">
        <v>28</v>
      </c>
      <c r="D4700" t="s">
        <v>259</v>
      </c>
      <c r="E4700" t="s">
        <v>95</v>
      </c>
      <c r="F4700">
        <v>80219</v>
      </c>
      <c r="G4700" t="s">
        <v>402</v>
      </c>
      <c r="H4700" t="s">
        <v>80</v>
      </c>
      <c r="I4700" t="s">
        <v>81</v>
      </c>
      <c r="J4700" t="s">
        <v>365</v>
      </c>
      <c r="K4700" t="s">
        <v>39</v>
      </c>
      <c r="L4700" t="s">
        <v>39</v>
      </c>
      <c r="M4700" t="s">
        <v>92</v>
      </c>
      <c r="N4700" s="11" t="s">
        <v>84</v>
      </c>
      <c r="O4700" s="11" t="s">
        <v>2274</v>
      </c>
      <c r="P4700">
        <v>-1</v>
      </c>
      <c r="Q4700">
        <v>0</v>
      </c>
      <c r="R4700">
        <v>295</v>
      </c>
      <c r="S4700">
        <v>0</v>
      </c>
      <c r="T4700">
        <v>295</v>
      </c>
    </row>
    <row r="4701" spans="1:20" x14ac:dyDescent="0.25">
      <c r="A4701" t="s">
        <v>75</v>
      </c>
      <c r="B4701" t="s">
        <v>360</v>
      </c>
      <c r="C4701" t="s">
        <v>26</v>
      </c>
      <c r="D4701" t="s">
        <v>361</v>
      </c>
      <c r="E4701" t="s">
        <v>105</v>
      </c>
      <c r="F4701">
        <v>29601</v>
      </c>
      <c r="G4701" t="s">
        <v>2005</v>
      </c>
      <c r="H4701" t="s">
        <v>133</v>
      </c>
      <c r="I4701" t="s">
        <v>81</v>
      </c>
      <c r="J4701" t="s">
        <v>90</v>
      </c>
      <c r="K4701" t="s">
        <v>53</v>
      </c>
      <c r="L4701" t="s">
        <v>193</v>
      </c>
      <c r="M4701" t="s">
        <v>229</v>
      </c>
      <c r="N4701" s="11" t="s">
        <v>84</v>
      </c>
      <c r="O4701" s="11" t="s">
        <v>2274</v>
      </c>
      <c r="P4701">
        <v>0</v>
      </c>
      <c r="Q4701">
        <v>92</v>
      </c>
      <c r="R4701">
        <v>0</v>
      </c>
      <c r="S4701">
        <v>1642.2</v>
      </c>
      <c r="T4701">
        <v>-1642.2</v>
      </c>
    </row>
    <row r="4702" spans="1:20" x14ac:dyDescent="0.25">
      <c r="A4702" t="s">
        <v>75</v>
      </c>
      <c r="B4702" t="s">
        <v>258</v>
      </c>
      <c r="C4702" t="s">
        <v>28</v>
      </c>
      <c r="D4702" t="s">
        <v>386</v>
      </c>
      <c r="E4702" t="s">
        <v>387</v>
      </c>
      <c r="F4702">
        <v>87109</v>
      </c>
      <c r="G4702" t="s">
        <v>106</v>
      </c>
      <c r="H4702" t="s">
        <v>80</v>
      </c>
      <c r="I4702" t="s">
        <v>164</v>
      </c>
      <c r="J4702" t="s">
        <v>90</v>
      </c>
      <c r="K4702" t="s">
        <v>42</v>
      </c>
      <c r="L4702" t="s">
        <v>91</v>
      </c>
      <c r="M4702" t="s">
        <v>92</v>
      </c>
      <c r="N4702" s="11" t="s">
        <v>84</v>
      </c>
      <c r="O4702" s="11" t="s">
        <v>2274</v>
      </c>
      <c r="P4702">
        <v>0</v>
      </c>
      <c r="Q4702">
        <v>150</v>
      </c>
      <c r="R4702">
        <v>0</v>
      </c>
      <c r="S4702">
        <v>2790</v>
      </c>
      <c r="T4702">
        <v>-2790</v>
      </c>
    </row>
    <row r="4703" spans="1:20" x14ac:dyDescent="0.25">
      <c r="A4703" t="s">
        <v>75</v>
      </c>
      <c r="B4703" t="s">
        <v>625</v>
      </c>
      <c r="C4703" t="s">
        <v>27</v>
      </c>
      <c r="D4703" t="s">
        <v>626</v>
      </c>
      <c r="E4703" t="s">
        <v>114</v>
      </c>
      <c r="F4703">
        <v>34491</v>
      </c>
      <c r="G4703" t="s">
        <v>311</v>
      </c>
      <c r="H4703" t="s">
        <v>80</v>
      </c>
      <c r="I4703" t="s">
        <v>164</v>
      </c>
      <c r="J4703" t="s">
        <v>90</v>
      </c>
      <c r="K4703" t="s">
        <v>38</v>
      </c>
      <c r="L4703" t="s">
        <v>129</v>
      </c>
      <c r="M4703" t="s">
        <v>92</v>
      </c>
      <c r="N4703" s="11" t="s">
        <v>84</v>
      </c>
      <c r="O4703" s="11" t="s">
        <v>2274</v>
      </c>
      <c r="P4703">
        <v>0</v>
      </c>
      <c r="Q4703">
        <v>1</v>
      </c>
      <c r="R4703">
        <v>0</v>
      </c>
      <c r="S4703">
        <v>64.650000000000006</v>
      </c>
      <c r="T4703">
        <v>-64.650000000000006</v>
      </c>
    </row>
    <row r="4704" spans="1:20" x14ac:dyDescent="0.25">
      <c r="A4704" t="s">
        <v>75</v>
      </c>
      <c r="B4704" t="s">
        <v>225</v>
      </c>
      <c r="C4704" t="s">
        <v>19</v>
      </c>
      <c r="D4704" t="s">
        <v>226</v>
      </c>
      <c r="E4704" t="s">
        <v>147</v>
      </c>
      <c r="F4704">
        <v>85204</v>
      </c>
      <c r="G4704" t="s">
        <v>311</v>
      </c>
      <c r="H4704" t="s">
        <v>80</v>
      </c>
      <c r="I4704" t="s">
        <v>164</v>
      </c>
      <c r="J4704" t="s">
        <v>90</v>
      </c>
      <c r="K4704" t="s">
        <v>38</v>
      </c>
      <c r="L4704" t="s">
        <v>129</v>
      </c>
      <c r="M4704" t="s">
        <v>92</v>
      </c>
      <c r="N4704" s="11" t="s">
        <v>84</v>
      </c>
      <c r="O4704" s="11" t="s">
        <v>2274</v>
      </c>
      <c r="P4704">
        <v>0</v>
      </c>
      <c r="Q4704">
        <v>1</v>
      </c>
      <c r="R4704">
        <v>0</v>
      </c>
      <c r="S4704">
        <v>64.650000000000006</v>
      </c>
      <c r="T4704">
        <v>-64.650000000000006</v>
      </c>
    </row>
    <row r="4705" spans="1:20" x14ac:dyDescent="0.25">
      <c r="A4705" t="s">
        <v>75</v>
      </c>
      <c r="B4705" t="s">
        <v>1276</v>
      </c>
      <c r="C4705" t="s">
        <v>26</v>
      </c>
      <c r="D4705" t="s">
        <v>425</v>
      </c>
      <c r="E4705" t="s">
        <v>426</v>
      </c>
      <c r="F4705">
        <v>37209</v>
      </c>
      <c r="G4705" t="s">
        <v>449</v>
      </c>
      <c r="H4705" t="s">
        <v>80</v>
      </c>
      <c r="I4705" t="s">
        <v>81</v>
      </c>
      <c r="J4705" t="s">
        <v>82</v>
      </c>
      <c r="K4705" t="s">
        <v>38</v>
      </c>
      <c r="L4705" t="s">
        <v>111</v>
      </c>
      <c r="M4705" t="s">
        <v>83</v>
      </c>
      <c r="N4705" s="11" t="s">
        <v>84</v>
      </c>
      <c r="O4705" s="11" t="s">
        <v>2274</v>
      </c>
      <c r="P4705">
        <v>-3</v>
      </c>
      <c r="Q4705">
        <v>0</v>
      </c>
      <c r="R4705">
        <v>151.94999999999999</v>
      </c>
      <c r="S4705">
        <v>0</v>
      </c>
      <c r="T4705">
        <v>151.94999999999999</v>
      </c>
    </row>
    <row r="4706" spans="1:20" x14ac:dyDescent="0.25">
      <c r="A4706" t="s">
        <v>75</v>
      </c>
      <c r="B4706" t="s">
        <v>1512</v>
      </c>
      <c r="C4706" t="s">
        <v>29</v>
      </c>
      <c r="D4706" t="s">
        <v>1513</v>
      </c>
      <c r="E4706" t="s">
        <v>100</v>
      </c>
      <c r="F4706">
        <v>46074</v>
      </c>
      <c r="G4706" t="s">
        <v>392</v>
      </c>
      <c r="H4706" t="s">
        <v>80</v>
      </c>
      <c r="I4706" t="s">
        <v>281</v>
      </c>
      <c r="J4706" t="s">
        <v>82</v>
      </c>
      <c r="K4706" t="s">
        <v>42</v>
      </c>
      <c r="L4706" t="s">
        <v>91</v>
      </c>
      <c r="M4706" t="s">
        <v>83</v>
      </c>
      <c r="N4706" s="11" t="s">
        <v>84</v>
      </c>
      <c r="O4706" s="11" t="s">
        <v>2274</v>
      </c>
      <c r="P4706">
        <v>-6</v>
      </c>
      <c r="Q4706">
        <v>0</v>
      </c>
      <c r="R4706">
        <v>49.5</v>
      </c>
      <c r="S4706">
        <v>0</v>
      </c>
      <c r="T4706">
        <v>49.5</v>
      </c>
    </row>
    <row r="4707" spans="1:20" x14ac:dyDescent="0.25">
      <c r="A4707" t="s">
        <v>75</v>
      </c>
      <c r="B4707" t="s">
        <v>301</v>
      </c>
      <c r="C4707" t="s">
        <v>29</v>
      </c>
      <c r="D4707" t="s">
        <v>302</v>
      </c>
      <c r="E4707" t="s">
        <v>87</v>
      </c>
      <c r="F4707">
        <v>45005</v>
      </c>
      <c r="G4707" t="s">
        <v>173</v>
      </c>
      <c r="H4707" t="s">
        <v>80</v>
      </c>
      <c r="I4707" t="s">
        <v>81</v>
      </c>
      <c r="J4707" t="s">
        <v>82</v>
      </c>
      <c r="K4707" t="s">
        <v>36</v>
      </c>
      <c r="L4707" t="s">
        <v>36</v>
      </c>
      <c r="M4707" t="s">
        <v>83</v>
      </c>
      <c r="N4707" s="11" t="s">
        <v>84</v>
      </c>
      <c r="O4707" s="11" t="s">
        <v>2274</v>
      </c>
      <c r="P4707">
        <v>-1</v>
      </c>
      <c r="Q4707">
        <v>0</v>
      </c>
      <c r="R4707">
        <v>89.05</v>
      </c>
      <c r="S4707">
        <v>0</v>
      </c>
      <c r="T4707">
        <v>89.05</v>
      </c>
    </row>
    <row r="4708" spans="1:20" x14ac:dyDescent="0.25">
      <c r="A4708" t="s">
        <v>75</v>
      </c>
      <c r="B4708" t="s">
        <v>598</v>
      </c>
      <c r="C4708" t="s">
        <v>27</v>
      </c>
      <c r="D4708" t="s">
        <v>599</v>
      </c>
      <c r="E4708" t="s">
        <v>114</v>
      </c>
      <c r="F4708">
        <v>34474</v>
      </c>
      <c r="G4708" t="s">
        <v>338</v>
      </c>
      <c r="H4708" t="s">
        <v>80</v>
      </c>
      <c r="I4708" t="s">
        <v>81</v>
      </c>
      <c r="J4708" t="s">
        <v>90</v>
      </c>
      <c r="K4708" t="s">
        <v>38</v>
      </c>
      <c r="L4708" t="s">
        <v>111</v>
      </c>
      <c r="M4708" t="s">
        <v>92</v>
      </c>
      <c r="N4708" s="11" t="s">
        <v>84</v>
      </c>
      <c r="O4708" s="11" t="s">
        <v>2274</v>
      </c>
      <c r="P4708">
        <v>0</v>
      </c>
      <c r="Q4708">
        <v>1</v>
      </c>
      <c r="R4708">
        <v>0</v>
      </c>
      <c r="S4708">
        <v>213.7</v>
      </c>
      <c r="T4708">
        <v>-213.7</v>
      </c>
    </row>
    <row r="4709" spans="1:20" x14ac:dyDescent="0.25">
      <c r="A4709" t="s">
        <v>75</v>
      </c>
      <c r="B4709" t="s">
        <v>1304</v>
      </c>
      <c r="C4709" t="s">
        <v>27</v>
      </c>
      <c r="D4709" t="s">
        <v>1305</v>
      </c>
      <c r="E4709" t="s">
        <v>114</v>
      </c>
      <c r="F4709">
        <v>33122</v>
      </c>
      <c r="G4709" t="s">
        <v>115</v>
      </c>
      <c r="H4709" t="s">
        <v>80</v>
      </c>
      <c r="I4709" t="s">
        <v>281</v>
      </c>
      <c r="J4709" t="s">
        <v>90</v>
      </c>
      <c r="K4709" t="s">
        <v>42</v>
      </c>
      <c r="L4709" t="s">
        <v>91</v>
      </c>
      <c r="M4709" t="s">
        <v>92</v>
      </c>
      <c r="N4709" s="11" t="s">
        <v>84</v>
      </c>
      <c r="O4709" s="11" t="s">
        <v>2274</v>
      </c>
      <c r="P4709">
        <v>0</v>
      </c>
      <c r="Q4709">
        <v>150</v>
      </c>
      <c r="R4709">
        <v>0</v>
      </c>
      <c r="S4709">
        <v>1470</v>
      </c>
      <c r="T4709">
        <v>-1470</v>
      </c>
    </row>
    <row r="4710" spans="1:20" x14ac:dyDescent="0.25">
      <c r="A4710" t="s">
        <v>75</v>
      </c>
      <c r="B4710" t="s">
        <v>218</v>
      </c>
      <c r="C4710" t="s">
        <v>27</v>
      </c>
      <c r="D4710" t="s">
        <v>219</v>
      </c>
      <c r="E4710" t="s">
        <v>114</v>
      </c>
      <c r="F4710">
        <v>34110</v>
      </c>
      <c r="G4710" t="s">
        <v>798</v>
      </c>
      <c r="H4710" t="s">
        <v>80</v>
      </c>
      <c r="I4710" t="s">
        <v>81</v>
      </c>
      <c r="J4710" t="s">
        <v>90</v>
      </c>
      <c r="K4710" t="s">
        <v>38</v>
      </c>
      <c r="L4710" t="s">
        <v>111</v>
      </c>
      <c r="M4710" t="s">
        <v>92</v>
      </c>
      <c r="N4710" s="11" t="s">
        <v>84</v>
      </c>
      <c r="O4710" s="11" t="s">
        <v>2274</v>
      </c>
      <c r="P4710">
        <v>0</v>
      </c>
      <c r="Q4710">
        <v>1</v>
      </c>
      <c r="R4710">
        <v>0</v>
      </c>
      <c r="S4710">
        <v>151.25</v>
      </c>
      <c r="T4710">
        <v>-151.25</v>
      </c>
    </row>
    <row r="4711" spans="1:20" x14ac:dyDescent="0.25">
      <c r="A4711" t="s">
        <v>75</v>
      </c>
      <c r="B4711" t="s">
        <v>739</v>
      </c>
      <c r="C4711" t="s">
        <v>22</v>
      </c>
      <c r="D4711" t="s">
        <v>740</v>
      </c>
      <c r="E4711" t="s">
        <v>262</v>
      </c>
      <c r="F4711">
        <v>8505</v>
      </c>
      <c r="G4711" t="s">
        <v>797</v>
      </c>
      <c r="H4711" t="s">
        <v>80</v>
      </c>
      <c r="I4711" t="s">
        <v>281</v>
      </c>
      <c r="J4711" t="s">
        <v>90</v>
      </c>
      <c r="K4711" t="s">
        <v>42</v>
      </c>
      <c r="L4711" t="s">
        <v>91</v>
      </c>
      <c r="M4711" t="s">
        <v>188</v>
      </c>
      <c r="N4711" s="11" t="s">
        <v>84</v>
      </c>
      <c r="O4711" s="11" t="s">
        <v>2274</v>
      </c>
      <c r="P4711">
        <v>0</v>
      </c>
      <c r="Q4711">
        <v>23</v>
      </c>
      <c r="R4711">
        <v>0</v>
      </c>
      <c r="S4711">
        <v>408.25</v>
      </c>
      <c r="T4711">
        <v>-408.25</v>
      </c>
    </row>
    <row r="4712" spans="1:20" x14ac:dyDescent="0.25">
      <c r="A4712" t="s">
        <v>75</v>
      </c>
      <c r="B4712" t="s">
        <v>771</v>
      </c>
      <c r="C4712" t="s">
        <v>18</v>
      </c>
      <c r="D4712" t="s">
        <v>439</v>
      </c>
      <c r="E4712" t="s">
        <v>191</v>
      </c>
      <c r="F4712">
        <v>77034</v>
      </c>
      <c r="G4712" t="s">
        <v>1796</v>
      </c>
      <c r="H4712" t="s">
        <v>80</v>
      </c>
      <c r="I4712" t="s">
        <v>81</v>
      </c>
      <c r="J4712" t="s">
        <v>90</v>
      </c>
      <c r="K4712" t="s">
        <v>53</v>
      </c>
      <c r="L4712" t="s">
        <v>248</v>
      </c>
      <c r="M4712" t="s">
        <v>92</v>
      </c>
      <c r="N4712" s="11" t="s">
        <v>84</v>
      </c>
      <c r="O4712" s="11" t="s">
        <v>2274</v>
      </c>
      <c r="P4712">
        <v>0</v>
      </c>
      <c r="Q4712">
        <v>6</v>
      </c>
      <c r="R4712">
        <v>0</v>
      </c>
      <c r="S4712">
        <v>27</v>
      </c>
      <c r="T4712">
        <v>-27</v>
      </c>
    </row>
    <row r="4713" spans="1:20" x14ac:dyDescent="0.25">
      <c r="A4713" t="s">
        <v>75</v>
      </c>
      <c r="B4713" t="s">
        <v>655</v>
      </c>
      <c r="C4713" t="s">
        <v>19</v>
      </c>
      <c r="D4713" t="s">
        <v>195</v>
      </c>
      <c r="E4713" t="s">
        <v>147</v>
      </c>
      <c r="F4713">
        <v>85295</v>
      </c>
      <c r="G4713" t="s">
        <v>2261</v>
      </c>
      <c r="H4713" t="s">
        <v>80</v>
      </c>
      <c r="I4713" t="s">
        <v>81</v>
      </c>
      <c r="J4713" t="s">
        <v>90</v>
      </c>
      <c r="K4713" t="s">
        <v>38</v>
      </c>
      <c r="L4713" t="s">
        <v>129</v>
      </c>
      <c r="M4713" t="s">
        <v>92</v>
      </c>
      <c r="N4713" s="11" t="s">
        <v>84</v>
      </c>
      <c r="O4713" s="11" t="s">
        <v>2274</v>
      </c>
      <c r="P4713">
        <v>0</v>
      </c>
      <c r="Q4713">
        <v>3</v>
      </c>
      <c r="R4713">
        <v>0</v>
      </c>
      <c r="S4713">
        <v>108.6</v>
      </c>
      <c r="T4713">
        <v>-108.6</v>
      </c>
    </row>
    <row r="4714" spans="1:20" x14ac:dyDescent="0.25">
      <c r="A4714" t="s">
        <v>75</v>
      </c>
      <c r="B4714" t="s">
        <v>157</v>
      </c>
      <c r="C4714" t="s">
        <v>21</v>
      </c>
      <c r="D4714" t="s">
        <v>158</v>
      </c>
      <c r="E4714" t="s">
        <v>159</v>
      </c>
      <c r="F4714">
        <v>66205</v>
      </c>
      <c r="G4714" t="s">
        <v>1125</v>
      </c>
      <c r="H4714" t="s">
        <v>80</v>
      </c>
      <c r="I4714" t="s">
        <v>81</v>
      </c>
      <c r="J4714" t="s">
        <v>82</v>
      </c>
      <c r="K4714" t="s">
        <v>42</v>
      </c>
      <c r="L4714" t="s">
        <v>91</v>
      </c>
      <c r="M4714" t="s">
        <v>83</v>
      </c>
      <c r="N4714" s="11" t="s">
        <v>84</v>
      </c>
      <c r="O4714" s="11" t="s">
        <v>2274</v>
      </c>
      <c r="P4714">
        <v>-2</v>
      </c>
      <c r="Q4714">
        <v>0</v>
      </c>
      <c r="R4714">
        <v>371.5</v>
      </c>
      <c r="S4714">
        <v>0</v>
      </c>
      <c r="T4714">
        <v>371.5</v>
      </c>
    </row>
    <row r="4715" spans="1:20" x14ac:dyDescent="0.25">
      <c r="A4715" t="s">
        <v>75</v>
      </c>
      <c r="B4715" t="s">
        <v>612</v>
      </c>
      <c r="C4715" t="s">
        <v>29</v>
      </c>
      <c r="D4715" t="s">
        <v>613</v>
      </c>
      <c r="E4715" t="s">
        <v>142</v>
      </c>
      <c r="F4715">
        <v>48084</v>
      </c>
      <c r="G4715" t="s">
        <v>88</v>
      </c>
      <c r="H4715" t="s">
        <v>80</v>
      </c>
      <c r="I4715" t="s">
        <v>281</v>
      </c>
      <c r="J4715" t="s">
        <v>90</v>
      </c>
      <c r="K4715" t="s">
        <v>42</v>
      </c>
      <c r="L4715" t="s">
        <v>91</v>
      </c>
      <c r="M4715" t="s">
        <v>92</v>
      </c>
      <c r="N4715" s="11" t="s">
        <v>84</v>
      </c>
      <c r="O4715" s="11" t="s">
        <v>2274</v>
      </c>
      <c r="P4715">
        <v>0</v>
      </c>
      <c r="Q4715">
        <v>20</v>
      </c>
      <c r="R4715">
        <v>0</v>
      </c>
      <c r="S4715">
        <v>50</v>
      </c>
      <c r="T4715">
        <v>-50</v>
      </c>
    </row>
    <row r="4716" spans="1:20" x14ac:dyDescent="0.25">
      <c r="A4716" t="s">
        <v>75</v>
      </c>
      <c r="B4716" t="s">
        <v>1518</v>
      </c>
      <c r="C4716" t="s">
        <v>30</v>
      </c>
      <c r="D4716" t="s">
        <v>1519</v>
      </c>
      <c r="E4716" t="s">
        <v>191</v>
      </c>
      <c r="F4716" t="s">
        <v>1520</v>
      </c>
      <c r="G4716" t="s">
        <v>1143</v>
      </c>
      <c r="H4716" t="s">
        <v>80</v>
      </c>
      <c r="I4716" t="s">
        <v>281</v>
      </c>
      <c r="J4716" t="s">
        <v>90</v>
      </c>
      <c r="K4716" t="s">
        <v>37</v>
      </c>
      <c r="L4716" t="s">
        <v>1144</v>
      </c>
      <c r="M4716" t="s">
        <v>92</v>
      </c>
      <c r="N4716" s="11" t="s">
        <v>84</v>
      </c>
      <c r="O4716" s="11" t="s">
        <v>2274</v>
      </c>
      <c r="P4716">
        <v>0</v>
      </c>
      <c r="Q4716">
        <v>10</v>
      </c>
      <c r="R4716">
        <v>0</v>
      </c>
      <c r="S4716">
        <v>350.8</v>
      </c>
      <c r="T4716">
        <v>-350.8</v>
      </c>
    </row>
    <row r="4717" spans="1:20" x14ac:dyDescent="0.25">
      <c r="A4717" t="s">
        <v>75</v>
      </c>
      <c r="B4717" t="s">
        <v>1090</v>
      </c>
      <c r="C4717" t="s">
        <v>23</v>
      </c>
      <c r="D4717" t="s">
        <v>1091</v>
      </c>
      <c r="E4717" t="s">
        <v>176</v>
      </c>
      <c r="F4717">
        <v>98502</v>
      </c>
      <c r="G4717" t="s">
        <v>241</v>
      </c>
      <c r="H4717" t="s">
        <v>80</v>
      </c>
      <c r="I4717" t="s">
        <v>81</v>
      </c>
      <c r="J4717" t="s">
        <v>82</v>
      </c>
      <c r="K4717" t="s">
        <v>36</v>
      </c>
      <c r="L4717" t="s">
        <v>36</v>
      </c>
      <c r="M4717" t="s">
        <v>83</v>
      </c>
      <c r="N4717" s="11" t="s">
        <v>84</v>
      </c>
      <c r="O4717" s="11" t="s">
        <v>2274</v>
      </c>
      <c r="P4717">
        <v>-1</v>
      </c>
      <c r="Q4717">
        <v>0</v>
      </c>
      <c r="R4717">
        <v>434.5</v>
      </c>
      <c r="S4717">
        <v>0</v>
      </c>
      <c r="T4717">
        <v>434.5</v>
      </c>
    </row>
    <row r="4718" spans="1:20" x14ac:dyDescent="0.25">
      <c r="A4718" t="s">
        <v>75</v>
      </c>
      <c r="B4718" t="s">
        <v>922</v>
      </c>
      <c r="C4718" t="s">
        <v>26</v>
      </c>
      <c r="D4718" t="s">
        <v>923</v>
      </c>
      <c r="E4718" t="s">
        <v>109</v>
      </c>
      <c r="F4718">
        <v>27909</v>
      </c>
      <c r="G4718" t="s">
        <v>801</v>
      </c>
      <c r="H4718" t="s">
        <v>80</v>
      </c>
      <c r="I4718" t="s">
        <v>81</v>
      </c>
      <c r="J4718" t="s">
        <v>82</v>
      </c>
      <c r="K4718" t="s">
        <v>42</v>
      </c>
      <c r="L4718" t="s">
        <v>91</v>
      </c>
      <c r="M4718" t="s">
        <v>83</v>
      </c>
      <c r="N4718" s="11" t="s">
        <v>84</v>
      </c>
      <c r="O4718" s="11" t="s">
        <v>2274</v>
      </c>
      <c r="P4718">
        <v>-2</v>
      </c>
      <c r="Q4718">
        <v>0</v>
      </c>
      <c r="R4718">
        <v>47.9</v>
      </c>
      <c r="S4718">
        <v>0</v>
      </c>
      <c r="T4718">
        <v>47.9</v>
      </c>
    </row>
    <row r="4719" spans="1:20" x14ac:dyDescent="0.25">
      <c r="A4719" t="s">
        <v>75</v>
      </c>
      <c r="B4719" t="s">
        <v>161</v>
      </c>
      <c r="C4719" t="s">
        <v>22</v>
      </c>
      <c r="D4719" t="s">
        <v>162</v>
      </c>
      <c r="E4719" t="s">
        <v>122</v>
      </c>
      <c r="F4719">
        <v>20814</v>
      </c>
      <c r="G4719" t="s">
        <v>987</v>
      </c>
      <c r="H4719" t="s">
        <v>80</v>
      </c>
      <c r="I4719" t="s">
        <v>81</v>
      </c>
      <c r="J4719" t="s">
        <v>365</v>
      </c>
      <c r="K4719" t="s">
        <v>47</v>
      </c>
      <c r="L4719" t="s">
        <v>509</v>
      </c>
      <c r="M4719" t="s">
        <v>229</v>
      </c>
      <c r="N4719" s="11" t="s">
        <v>84</v>
      </c>
      <c r="O4719" s="11" t="s">
        <v>2274</v>
      </c>
      <c r="P4719">
        <v>-1</v>
      </c>
      <c r="Q4719">
        <v>0</v>
      </c>
      <c r="R4719">
        <v>132</v>
      </c>
      <c r="S4719">
        <v>0</v>
      </c>
      <c r="T4719">
        <v>132</v>
      </c>
    </row>
    <row r="4720" spans="1:20" x14ac:dyDescent="0.25">
      <c r="A4720" t="s">
        <v>75</v>
      </c>
      <c r="B4720" t="s">
        <v>612</v>
      </c>
      <c r="C4720" t="s">
        <v>29</v>
      </c>
      <c r="D4720" t="s">
        <v>1265</v>
      </c>
      <c r="E4720" t="s">
        <v>142</v>
      </c>
      <c r="F4720">
        <v>49686</v>
      </c>
      <c r="G4720" t="s">
        <v>398</v>
      </c>
      <c r="H4720" t="s">
        <v>80</v>
      </c>
      <c r="I4720" t="s">
        <v>81</v>
      </c>
      <c r="J4720" t="s">
        <v>82</v>
      </c>
      <c r="K4720" t="s">
        <v>38</v>
      </c>
      <c r="L4720" t="s">
        <v>111</v>
      </c>
      <c r="M4720" t="s">
        <v>83</v>
      </c>
      <c r="N4720" s="11" t="s">
        <v>84</v>
      </c>
      <c r="O4720" s="11" t="s">
        <v>2274</v>
      </c>
      <c r="P4720">
        <v>-7</v>
      </c>
      <c r="Q4720">
        <v>0</v>
      </c>
      <c r="R4720">
        <v>561.26</v>
      </c>
      <c r="S4720">
        <v>0</v>
      </c>
      <c r="T4720">
        <v>561.26</v>
      </c>
    </row>
    <row r="4721" spans="1:20" x14ac:dyDescent="0.25">
      <c r="A4721" t="s">
        <v>75</v>
      </c>
      <c r="B4721" t="s">
        <v>739</v>
      </c>
      <c r="C4721" t="s">
        <v>22</v>
      </c>
      <c r="D4721" t="s">
        <v>740</v>
      </c>
      <c r="E4721" t="s">
        <v>262</v>
      </c>
      <c r="F4721">
        <v>8505</v>
      </c>
      <c r="G4721" t="s">
        <v>292</v>
      </c>
      <c r="H4721" t="s">
        <v>80</v>
      </c>
      <c r="I4721" t="s">
        <v>81</v>
      </c>
      <c r="J4721" t="s">
        <v>82</v>
      </c>
      <c r="K4721" t="s">
        <v>38</v>
      </c>
      <c r="L4721" t="s">
        <v>111</v>
      </c>
      <c r="M4721" t="s">
        <v>83</v>
      </c>
      <c r="N4721" s="11" t="s">
        <v>84</v>
      </c>
      <c r="O4721" s="11" t="s">
        <v>2274</v>
      </c>
      <c r="P4721">
        <v>-1</v>
      </c>
      <c r="Q4721">
        <v>0</v>
      </c>
      <c r="R4721">
        <v>149.75</v>
      </c>
      <c r="S4721">
        <v>0</v>
      </c>
      <c r="T4721">
        <v>149.75</v>
      </c>
    </row>
    <row r="4722" spans="1:20" x14ac:dyDescent="0.25">
      <c r="A4722" t="s">
        <v>75</v>
      </c>
      <c r="B4722" t="s">
        <v>732</v>
      </c>
      <c r="C4722" t="s">
        <v>25</v>
      </c>
      <c r="D4722" t="s">
        <v>733</v>
      </c>
      <c r="E4722" t="s">
        <v>262</v>
      </c>
      <c r="F4722">
        <v>7733</v>
      </c>
      <c r="G4722" t="s">
        <v>1292</v>
      </c>
      <c r="H4722" t="s">
        <v>80</v>
      </c>
      <c r="I4722" t="s">
        <v>81</v>
      </c>
      <c r="J4722" t="s">
        <v>82</v>
      </c>
      <c r="K4722" t="s">
        <v>53</v>
      </c>
      <c r="L4722" t="s">
        <v>248</v>
      </c>
      <c r="M4722" t="s">
        <v>83</v>
      </c>
      <c r="N4722" s="11" t="s">
        <v>84</v>
      </c>
      <c r="O4722" s="11" t="s">
        <v>2274</v>
      </c>
      <c r="P4722">
        <v>-6</v>
      </c>
      <c r="Q4722">
        <v>0</v>
      </c>
      <c r="R4722">
        <v>8.64</v>
      </c>
      <c r="S4722">
        <v>0</v>
      </c>
      <c r="T4722">
        <v>8.64</v>
      </c>
    </row>
    <row r="4723" spans="1:20" x14ac:dyDescent="0.25">
      <c r="A4723" t="s">
        <v>75</v>
      </c>
      <c r="B4723" t="s">
        <v>780</v>
      </c>
      <c r="C4723" t="s">
        <v>20</v>
      </c>
      <c r="D4723" t="s">
        <v>781</v>
      </c>
      <c r="E4723" t="s">
        <v>186</v>
      </c>
      <c r="F4723">
        <v>12203</v>
      </c>
      <c r="G4723" t="s">
        <v>2006</v>
      </c>
      <c r="H4723" t="s">
        <v>133</v>
      </c>
      <c r="I4723" t="s">
        <v>81</v>
      </c>
      <c r="J4723" t="s">
        <v>82</v>
      </c>
      <c r="K4723" t="s">
        <v>53</v>
      </c>
      <c r="L4723" t="s">
        <v>139</v>
      </c>
      <c r="M4723" t="s">
        <v>83</v>
      </c>
      <c r="N4723" s="11" t="s">
        <v>84</v>
      </c>
      <c r="O4723" s="11" t="s">
        <v>2274</v>
      </c>
      <c r="P4723">
        <v>-10</v>
      </c>
      <c r="Q4723">
        <v>0</v>
      </c>
      <c r="R4723">
        <v>246</v>
      </c>
      <c r="S4723">
        <v>0</v>
      </c>
      <c r="T4723">
        <v>246</v>
      </c>
    </row>
    <row r="4724" spans="1:20" x14ac:dyDescent="0.25">
      <c r="A4724" t="s">
        <v>75</v>
      </c>
      <c r="B4724" t="s">
        <v>194</v>
      </c>
      <c r="C4724" t="s">
        <v>19</v>
      </c>
      <c r="D4724" t="s">
        <v>195</v>
      </c>
      <c r="E4724" t="s">
        <v>147</v>
      </c>
      <c r="F4724">
        <v>85296</v>
      </c>
      <c r="G4724" t="s">
        <v>152</v>
      </c>
      <c r="H4724" t="s">
        <v>80</v>
      </c>
      <c r="I4724" t="s">
        <v>81</v>
      </c>
      <c r="J4724" t="s">
        <v>90</v>
      </c>
      <c r="K4724" t="s">
        <v>38</v>
      </c>
      <c r="L4724" t="s">
        <v>111</v>
      </c>
      <c r="M4724" t="s">
        <v>92</v>
      </c>
      <c r="N4724" s="11" t="s">
        <v>84</v>
      </c>
      <c r="O4724" s="11" t="s">
        <v>2274</v>
      </c>
      <c r="P4724">
        <v>0</v>
      </c>
      <c r="Q4724">
        <v>6</v>
      </c>
      <c r="R4724">
        <v>0</v>
      </c>
      <c r="S4724">
        <v>511.8</v>
      </c>
      <c r="T4724">
        <v>-511.8</v>
      </c>
    </row>
    <row r="4725" spans="1:20" x14ac:dyDescent="0.25">
      <c r="A4725" t="s">
        <v>75</v>
      </c>
      <c r="B4725" t="s">
        <v>275</v>
      </c>
      <c r="C4725" t="s">
        <v>27</v>
      </c>
      <c r="D4725" t="s">
        <v>276</v>
      </c>
      <c r="E4725" t="s">
        <v>114</v>
      </c>
      <c r="F4725">
        <v>33765</v>
      </c>
      <c r="G4725" t="s">
        <v>988</v>
      </c>
      <c r="H4725" t="s">
        <v>461</v>
      </c>
      <c r="I4725" t="s">
        <v>281</v>
      </c>
      <c r="J4725" t="s">
        <v>90</v>
      </c>
      <c r="K4725" t="s">
        <v>42</v>
      </c>
      <c r="L4725" t="s">
        <v>91</v>
      </c>
      <c r="M4725" t="s">
        <v>92</v>
      </c>
      <c r="N4725" s="11" t="s">
        <v>84</v>
      </c>
      <c r="O4725" s="11" t="s">
        <v>2274</v>
      </c>
      <c r="P4725">
        <v>0</v>
      </c>
      <c r="Q4725">
        <v>50</v>
      </c>
      <c r="R4725">
        <v>0</v>
      </c>
      <c r="S4725">
        <v>67.5</v>
      </c>
      <c r="T4725">
        <v>-67.5</v>
      </c>
    </row>
    <row r="4726" spans="1:20" x14ac:dyDescent="0.25">
      <c r="A4726" t="s">
        <v>75</v>
      </c>
      <c r="B4726" t="s">
        <v>1304</v>
      </c>
      <c r="C4726" t="s">
        <v>27</v>
      </c>
      <c r="D4726" t="s">
        <v>1305</v>
      </c>
      <c r="E4726" t="s">
        <v>114</v>
      </c>
      <c r="F4726">
        <v>33122</v>
      </c>
      <c r="G4726" t="s">
        <v>388</v>
      </c>
      <c r="H4726" t="s">
        <v>80</v>
      </c>
      <c r="I4726" t="s">
        <v>81</v>
      </c>
      <c r="J4726" t="s">
        <v>90</v>
      </c>
      <c r="K4726" t="s">
        <v>38</v>
      </c>
      <c r="L4726" t="s">
        <v>111</v>
      </c>
      <c r="M4726" t="s">
        <v>92</v>
      </c>
      <c r="N4726" s="11" t="s">
        <v>84</v>
      </c>
      <c r="O4726" s="11" t="s">
        <v>2274</v>
      </c>
      <c r="P4726">
        <v>0</v>
      </c>
      <c r="Q4726">
        <v>2</v>
      </c>
      <c r="R4726">
        <v>0</v>
      </c>
      <c r="S4726">
        <v>298</v>
      </c>
      <c r="T4726">
        <v>-298</v>
      </c>
    </row>
    <row r="4727" spans="1:20" x14ac:dyDescent="0.25">
      <c r="A4727" t="s">
        <v>75</v>
      </c>
      <c r="B4727" t="s">
        <v>189</v>
      </c>
      <c r="C4727" t="s">
        <v>18</v>
      </c>
      <c r="D4727" t="s">
        <v>190</v>
      </c>
      <c r="E4727" t="s">
        <v>191</v>
      </c>
      <c r="F4727">
        <v>76262</v>
      </c>
      <c r="G4727" t="s">
        <v>797</v>
      </c>
      <c r="H4727" t="s">
        <v>80</v>
      </c>
      <c r="I4727" t="s">
        <v>281</v>
      </c>
      <c r="J4727" t="s">
        <v>90</v>
      </c>
      <c r="K4727" t="s">
        <v>42</v>
      </c>
      <c r="L4727" t="s">
        <v>91</v>
      </c>
      <c r="M4727" t="s">
        <v>188</v>
      </c>
      <c r="N4727" s="11" t="s">
        <v>84</v>
      </c>
      <c r="O4727" s="11" t="s">
        <v>2274</v>
      </c>
      <c r="P4727">
        <v>0</v>
      </c>
      <c r="Q4727">
        <v>9</v>
      </c>
      <c r="R4727">
        <v>0</v>
      </c>
      <c r="S4727">
        <v>143.82</v>
      </c>
      <c r="T4727">
        <v>-143.82</v>
      </c>
    </row>
    <row r="4728" spans="1:20" x14ac:dyDescent="0.25">
      <c r="A4728" t="s">
        <v>75</v>
      </c>
      <c r="B4728" t="s">
        <v>625</v>
      </c>
      <c r="C4728" t="s">
        <v>27</v>
      </c>
      <c r="D4728" t="s">
        <v>626</v>
      </c>
      <c r="E4728" t="s">
        <v>114</v>
      </c>
      <c r="F4728">
        <v>34491</v>
      </c>
      <c r="G4728" t="s">
        <v>449</v>
      </c>
      <c r="H4728" t="s">
        <v>80</v>
      </c>
      <c r="I4728" t="s">
        <v>81</v>
      </c>
      <c r="J4728" t="s">
        <v>82</v>
      </c>
      <c r="K4728" t="s">
        <v>38</v>
      </c>
      <c r="L4728" t="s">
        <v>111</v>
      </c>
      <c r="M4728" t="s">
        <v>83</v>
      </c>
      <c r="N4728" s="11" t="s">
        <v>84</v>
      </c>
      <c r="O4728" s="11" t="s">
        <v>2274</v>
      </c>
      <c r="P4728">
        <v>-5</v>
      </c>
      <c r="Q4728">
        <v>0</v>
      </c>
      <c r="R4728">
        <v>278.5</v>
      </c>
      <c r="S4728">
        <v>0</v>
      </c>
      <c r="T4728">
        <v>278.5</v>
      </c>
    </row>
    <row r="4729" spans="1:20" x14ac:dyDescent="0.25">
      <c r="A4729" t="s">
        <v>75</v>
      </c>
      <c r="B4729" t="s">
        <v>1398</v>
      </c>
      <c r="C4729" t="s">
        <v>28</v>
      </c>
      <c r="D4729" t="s">
        <v>1399</v>
      </c>
      <c r="E4729" t="s">
        <v>295</v>
      </c>
      <c r="F4729">
        <v>84043</v>
      </c>
      <c r="G4729" t="s">
        <v>292</v>
      </c>
      <c r="H4729" t="s">
        <v>80</v>
      </c>
      <c r="I4729" t="s">
        <v>81</v>
      </c>
      <c r="J4729" t="s">
        <v>82</v>
      </c>
      <c r="K4729" t="s">
        <v>38</v>
      </c>
      <c r="L4729" t="s">
        <v>111</v>
      </c>
      <c r="M4729" t="s">
        <v>83</v>
      </c>
      <c r="N4729" s="11" t="s">
        <v>84</v>
      </c>
      <c r="O4729" s="11" t="s">
        <v>2274</v>
      </c>
      <c r="P4729">
        <v>-1</v>
      </c>
      <c r="Q4729">
        <v>0</v>
      </c>
      <c r="R4729">
        <v>142.26</v>
      </c>
      <c r="S4729">
        <v>0</v>
      </c>
      <c r="T4729">
        <v>142.26</v>
      </c>
    </row>
    <row r="4730" spans="1:20" x14ac:dyDescent="0.25">
      <c r="A4730" t="s">
        <v>75</v>
      </c>
      <c r="B4730" t="s">
        <v>622</v>
      </c>
      <c r="C4730" t="s">
        <v>28</v>
      </c>
      <c r="D4730" t="s">
        <v>623</v>
      </c>
      <c r="E4730" t="s">
        <v>95</v>
      </c>
      <c r="F4730">
        <v>80126</v>
      </c>
      <c r="G4730" t="s">
        <v>749</v>
      </c>
      <c r="H4730" t="s">
        <v>80</v>
      </c>
      <c r="I4730" t="s">
        <v>164</v>
      </c>
      <c r="J4730" t="s">
        <v>90</v>
      </c>
      <c r="K4730" t="s">
        <v>38</v>
      </c>
      <c r="L4730" t="s">
        <v>129</v>
      </c>
      <c r="M4730" t="s">
        <v>92</v>
      </c>
      <c r="N4730" s="11" t="s">
        <v>84</v>
      </c>
      <c r="O4730" s="11" t="s">
        <v>2274</v>
      </c>
      <c r="P4730">
        <v>0</v>
      </c>
      <c r="Q4730">
        <v>1</v>
      </c>
      <c r="R4730">
        <v>0</v>
      </c>
      <c r="S4730">
        <v>118.45</v>
      </c>
      <c r="T4730">
        <v>-118.45</v>
      </c>
    </row>
    <row r="4731" spans="1:20" x14ac:dyDescent="0.25">
      <c r="A4731" t="s">
        <v>75</v>
      </c>
      <c r="B4731" t="s">
        <v>301</v>
      </c>
      <c r="C4731" t="s">
        <v>29</v>
      </c>
      <c r="D4731" t="s">
        <v>302</v>
      </c>
      <c r="E4731" t="s">
        <v>87</v>
      </c>
      <c r="F4731">
        <v>45005</v>
      </c>
      <c r="G4731" t="s">
        <v>1163</v>
      </c>
      <c r="H4731" t="s">
        <v>80</v>
      </c>
      <c r="I4731" t="s">
        <v>281</v>
      </c>
      <c r="J4731" t="s">
        <v>90</v>
      </c>
      <c r="K4731" t="s">
        <v>42</v>
      </c>
      <c r="L4731" t="s">
        <v>91</v>
      </c>
      <c r="M4731" t="s">
        <v>92</v>
      </c>
      <c r="N4731" s="11" t="s">
        <v>84</v>
      </c>
      <c r="O4731" s="11" t="s">
        <v>2274</v>
      </c>
      <c r="P4731">
        <v>0</v>
      </c>
      <c r="Q4731">
        <v>9</v>
      </c>
      <c r="R4731">
        <v>0</v>
      </c>
      <c r="S4731">
        <v>867.6</v>
      </c>
      <c r="T4731">
        <v>-867.6</v>
      </c>
    </row>
    <row r="4732" spans="1:20" x14ac:dyDescent="0.25">
      <c r="A4732" t="s">
        <v>75</v>
      </c>
      <c r="B4732" t="s">
        <v>665</v>
      </c>
      <c r="C4732" t="s">
        <v>21</v>
      </c>
      <c r="D4732" t="s">
        <v>1153</v>
      </c>
      <c r="E4732" t="s">
        <v>235</v>
      </c>
      <c r="F4732">
        <v>63701</v>
      </c>
      <c r="G4732" t="s">
        <v>292</v>
      </c>
      <c r="H4732" t="s">
        <v>80</v>
      </c>
      <c r="I4732" t="s">
        <v>81</v>
      </c>
      <c r="J4732" t="s">
        <v>82</v>
      </c>
      <c r="K4732" t="s">
        <v>38</v>
      </c>
      <c r="L4732" t="s">
        <v>111</v>
      </c>
      <c r="M4732" t="s">
        <v>83</v>
      </c>
      <c r="N4732" s="11" t="s">
        <v>84</v>
      </c>
      <c r="O4732" s="11" t="s">
        <v>2274</v>
      </c>
      <c r="P4732">
        <v>-2</v>
      </c>
      <c r="Q4732">
        <v>0</v>
      </c>
      <c r="R4732">
        <v>254.58</v>
      </c>
      <c r="S4732">
        <v>0</v>
      </c>
      <c r="T4732">
        <v>254.58</v>
      </c>
    </row>
    <row r="4733" spans="1:20" x14ac:dyDescent="0.25">
      <c r="A4733" t="s">
        <v>75</v>
      </c>
      <c r="B4733" t="s">
        <v>856</v>
      </c>
      <c r="C4733" t="s">
        <v>27</v>
      </c>
      <c r="D4733" t="s">
        <v>857</v>
      </c>
      <c r="E4733" t="s">
        <v>114</v>
      </c>
      <c r="F4733">
        <v>34229</v>
      </c>
      <c r="G4733" t="s">
        <v>220</v>
      </c>
      <c r="H4733" t="s">
        <v>80</v>
      </c>
      <c r="I4733" t="s">
        <v>81</v>
      </c>
      <c r="J4733" t="s">
        <v>82</v>
      </c>
      <c r="K4733" t="s">
        <v>53</v>
      </c>
      <c r="L4733" t="s">
        <v>165</v>
      </c>
      <c r="M4733" t="s">
        <v>83</v>
      </c>
      <c r="N4733" s="11" t="s">
        <v>84</v>
      </c>
      <c r="O4733" s="11" t="s">
        <v>2274</v>
      </c>
      <c r="P4733">
        <v>-5</v>
      </c>
      <c r="Q4733">
        <v>0</v>
      </c>
      <c r="R4733">
        <v>533.5</v>
      </c>
      <c r="S4733">
        <v>0</v>
      </c>
      <c r="T4733">
        <v>533.5</v>
      </c>
    </row>
    <row r="4734" spans="1:20" x14ac:dyDescent="0.25">
      <c r="A4734" t="s">
        <v>75</v>
      </c>
      <c r="B4734" t="s">
        <v>744</v>
      </c>
      <c r="C4734" t="s">
        <v>29</v>
      </c>
      <c r="D4734" t="s">
        <v>745</v>
      </c>
      <c r="E4734" t="s">
        <v>100</v>
      </c>
      <c r="F4734">
        <v>46733</v>
      </c>
      <c r="G4734" t="s">
        <v>241</v>
      </c>
      <c r="H4734" t="s">
        <v>80</v>
      </c>
      <c r="I4734" t="s">
        <v>81</v>
      </c>
      <c r="J4734" t="s">
        <v>82</v>
      </c>
      <c r="K4734" t="s">
        <v>36</v>
      </c>
      <c r="L4734" t="s">
        <v>36</v>
      </c>
      <c r="M4734" t="s">
        <v>83</v>
      </c>
      <c r="N4734" s="11" t="s">
        <v>84</v>
      </c>
      <c r="O4734" s="11" t="s">
        <v>2274</v>
      </c>
      <c r="P4734">
        <v>-1</v>
      </c>
      <c r="Q4734">
        <v>0</v>
      </c>
      <c r="R4734">
        <v>276.5</v>
      </c>
      <c r="S4734">
        <v>0</v>
      </c>
      <c r="T4734">
        <v>276.5</v>
      </c>
    </row>
    <row r="4735" spans="1:20" x14ac:dyDescent="0.25">
      <c r="A4735" t="s">
        <v>75</v>
      </c>
      <c r="B4735" t="s">
        <v>150</v>
      </c>
      <c r="C4735" t="s">
        <v>29</v>
      </c>
      <c r="D4735" t="s">
        <v>151</v>
      </c>
      <c r="E4735" t="s">
        <v>87</v>
      </c>
      <c r="F4735">
        <v>44060</v>
      </c>
      <c r="G4735" t="s">
        <v>309</v>
      </c>
      <c r="H4735" t="s">
        <v>80</v>
      </c>
      <c r="I4735" t="s">
        <v>281</v>
      </c>
      <c r="J4735" t="s">
        <v>90</v>
      </c>
      <c r="K4735" t="s">
        <v>42</v>
      </c>
      <c r="L4735" t="s">
        <v>91</v>
      </c>
      <c r="M4735" t="s">
        <v>92</v>
      </c>
      <c r="N4735" s="11" t="s">
        <v>84</v>
      </c>
      <c r="O4735" s="11" t="s">
        <v>2274</v>
      </c>
      <c r="P4735">
        <v>0</v>
      </c>
      <c r="Q4735">
        <v>8</v>
      </c>
      <c r="R4735">
        <v>0</v>
      </c>
      <c r="S4735">
        <v>70</v>
      </c>
      <c r="T4735">
        <v>-70</v>
      </c>
    </row>
    <row r="4736" spans="1:20" x14ac:dyDescent="0.25">
      <c r="A4736" t="s">
        <v>75</v>
      </c>
      <c r="B4736" t="s">
        <v>612</v>
      </c>
      <c r="C4736" t="s">
        <v>29</v>
      </c>
      <c r="D4736" t="s">
        <v>1265</v>
      </c>
      <c r="E4736" t="s">
        <v>142</v>
      </c>
      <c r="F4736">
        <v>49686</v>
      </c>
      <c r="G4736" t="s">
        <v>798</v>
      </c>
      <c r="H4736" t="s">
        <v>80</v>
      </c>
      <c r="I4736" t="s">
        <v>81</v>
      </c>
      <c r="J4736" t="s">
        <v>90</v>
      </c>
      <c r="K4736" t="s">
        <v>38</v>
      </c>
      <c r="L4736" t="s">
        <v>111</v>
      </c>
      <c r="M4736" t="s">
        <v>92</v>
      </c>
      <c r="N4736" s="11" t="s">
        <v>84</v>
      </c>
      <c r="O4736" s="11" t="s">
        <v>2274</v>
      </c>
      <c r="P4736">
        <v>0</v>
      </c>
      <c r="Q4736">
        <v>1</v>
      </c>
      <c r="R4736">
        <v>0</v>
      </c>
      <c r="S4736">
        <v>136.15</v>
      </c>
      <c r="T4736">
        <v>-136.15</v>
      </c>
    </row>
    <row r="4737" spans="1:20" x14ac:dyDescent="0.25">
      <c r="A4737" t="s">
        <v>75</v>
      </c>
      <c r="B4737" t="s">
        <v>1171</v>
      </c>
      <c r="C4737" t="s">
        <v>25</v>
      </c>
      <c r="D4737" t="s">
        <v>748</v>
      </c>
      <c r="E4737" t="s">
        <v>186</v>
      </c>
      <c r="F4737">
        <v>11102</v>
      </c>
      <c r="G4737" t="s">
        <v>1789</v>
      </c>
      <c r="H4737" t="s">
        <v>133</v>
      </c>
      <c r="I4737" t="s">
        <v>81</v>
      </c>
      <c r="J4737" t="s">
        <v>82</v>
      </c>
      <c r="K4737" t="s">
        <v>44</v>
      </c>
      <c r="L4737" t="s">
        <v>144</v>
      </c>
      <c r="M4737" t="s">
        <v>83</v>
      </c>
      <c r="N4737" s="11" t="s">
        <v>84</v>
      </c>
      <c r="O4737" s="11" t="s">
        <v>2274</v>
      </c>
      <c r="P4737">
        <v>71</v>
      </c>
      <c r="Q4737">
        <v>0</v>
      </c>
      <c r="R4737">
        <v>1984.45</v>
      </c>
      <c r="S4737">
        <v>0</v>
      </c>
      <c r="T4737">
        <v>1984.45</v>
      </c>
    </row>
    <row r="4738" spans="1:20" x14ac:dyDescent="0.25">
      <c r="A4738" t="s">
        <v>75</v>
      </c>
      <c r="B4738" t="s">
        <v>1330</v>
      </c>
      <c r="C4738" t="s">
        <v>30</v>
      </c>
      <c r="D4738" t="s">
        <v>1331</v>
      </c>
      <c r="E4738" t="s">
        <v>640</v>
      </c>
      <c r="F4738">
        <v>60076</v>
      </c>
      <c r="G4738" t="s">
        <v>173</v>
      </c>
      <c r="H4738" t="s">
        <v>80</v>
      </c>
      <c r="I4738" t="s">
        <v>81</v>
      </c>
      <c r="J4738" t="s">
        <v>82</v>
      </c>
      <c r="K4738" t="s">
        <v>36</v>
      </c>
      <c r="L4738" t="s">
        <v>36</v>
      </c>
      <c r="M4738" t="s">
        <v>83</v>
      </c>
      <c r="N4738" s="11" t="s">
        <v>84</v>
      </c>
      <c r="O4738" s="11" t="s">
        <v>2274</v>
      </c>
      <c r="P4738">
        <v>0</v>
      </c>
      <c r="Q4738">
        <v>0</v>
      </c>
      <c r="R4738">
        <v>-347.34</v>
      </c>
      <c r="S4738">
        <v>0</v>
      </c>
      <c r="T4738">
        <v>-347.34</v>
      </c>
    </row>
    <row r="4739" spans="1:20" x14ac:dyDescent="0.25">
      <c r="A4739" t="s">
        <v>75</v>
      </c>
      <c r="B4739" t="s">
        <v>478</v>
      </c>
      <c r="C4739" t="s">
        <v>26</v>
      </c>
      <c r="D4739" t="s">
        <v>425</v>
      </c>
      <c r="E4739" t="s">
        <v>426</v>
      </c>
      <c r="F4739">
        <v>37210</v>
      </c>
      <c r="G4739" t="s">
        <v>238</v>
      </c>
      <c r="H4739" t="s">
        <v>80</v>
      </c>
      <c r="I4739" t="s">
        <v>81</v>
      </c>
      <c r="J4739" t="s">
        <v>82</v>
      </c>
      <c r="K4739" t="s">
        <v>38</v>
      </c>
      <c r="L4739" t="s">
        <v>111</v>
      </c>
      <c r="M4739" t="s">
        <v>83</v>
      </c>
      <c r="N4739" s="11" t="s">
        <v>84</v>
      </c>
      <c r="O4739" s="11" t="s">
        <v>2274</v>
      </c>
      <c r="P4739">
        <v>-2</v>
      </c>
      <c r="Q4739">
        <v>0</v>
      </c>
      <c r="R4739">
        <v>92.1</v>
      </c>
      <c r="S4739">
        <v>0</v>
      </c>
      <c r="T4739">
        <v>92.1</v>
      </c>
    </row>
    <row r="4740" spans="1:20" x14ac:dyDescent="0.25">
      <c r="A4740" t="s">
        <v>75</v>
      </c>
      <c r="B4740" t="s">
        <v>1512</v>
      </c>
      <c r="C4740" t="s">
        <v>29</v>
      </c>
      <c r="D4740" t="s">
        <v>1513</v>
      </c>
      <c r="E4740" t="s">
        <v>100</v>
      </c>
      <c r="F4740">
        <v>46074</v>
      </c>
      <c r="G4740" t="s">
        <v>502</v>
      </c>
      <c r="H4740" t="s">
        <v>80</v>
      </c>
      <c r="I4740" t="s">
        <v>81</v>
      </c>
      <c r="J4740" t="s">
        <v>90</v>
      </c>
      <c r="K4740" t="s">
        <v>42</v>
      </c>
      <c r="L4740" t="s">
        <v>91</v>
      </c>
      <c r="M4740" t="s">
        <v>188</v>
      </c>
      <c r="N4740" s="11" t="s">
        <v>84</v>
      </c>
      <c r="O4740" s="11" t="s">
        <v>2274</v>
      </c>
      <c r="P4740">
        <v>0</v>
      </c>
      <c r="Q4740">
        <v>25</v>
      </c>
      <c r="R4740">
        <v>0</v>
      </c>
      <c r="S4740">
        <v>55.02</v>
      </c>
      <c r="T4740">
        <v>-55.02</v>
      </c>
    </row>
    <row r="4741" spans="1:20" x14ac:dyDescent="0.25">
      <c r="A4741" t="s">
        <v>75</v>
      </c>
      <c r="B4741" t="s">
        <v>775</v>
      </c>
      <c r="C4741" t="s">
        <v>26</v>
      </c>
      <c r="D4741" t="s">
        <v>361</v>
      </c>
      <c r="E4741" t="s">
        <v>105</v>
      </c>
      <c r="F4741">
        <v>29615</v>
      </c>
      <c r="G4741" t="s">
        <v>493</v>
      </c>
      <c r="H4741" t="s">
        <v>80</v>
      </c>
      <c r="I4741" t="s">
        <v>81</v>
      </c>
      <c r="J4741" t="s">
        <v>82</v>
      </c>
      <c r="K4741" t="s">
        <v>39</v>
      </c>
      <c r="L4741" t="s">
        <v>39</v>
      </c>
      <c r="M4741" t="s">
        <v>92</v>
      </c>
      <c r="N4741" s="11" t="s">
        <v>84</v>
      </c>
      <c r="O4741" s="11" t="s">
        <v>2274</v>
      </c>
      <c r="P4741">
        <v>0</v>
      </c>
      <c r="Q4741">
        <v>1</v>
      </c>
      <c r="R4741">
        <v>0</v>
      </c>
      <c r="S4741">
        <v>0</v>
      </c>
      <c r="T4741">
        <v>0</v>
      </c>
    </row>
    <row r="4742" spans="1:20" x14ac:dyDescent="0.25">
      <c r="A4742" t="s">
        <v>75</v>
      </c>
      <c r="B4742" t="s">
        <v>522</v>
      </c>
      <c r="C4742" t="s">
        <v>25</v>
      </c>
      <c r="D4742" t="s">
        <v>523</v>
      </c>
      <c r="E4742" t="s">
        <v>186</v>
      </c>
      <c r="F4742">
        <v>11946</v>
      </c>
      <c r="G4742" t="s">
        <v>477</v>
      </c>
      <c r="H4742" t="s">
        <v>80</v>
      </c>
      <c r="I4742" t="s">
        <v>81</v>
      </c>
      <c r="J4742" t="s">
        <v>90</v>
      </c>
      <c r="K4742" t="s">
        <v>38</v>
      </c>
      <c r="L4742" t="s">
        <v>111</v>
      </c>
      <c r="M4742" t="s">
        <v>92</v>
      </c>
      <c r="N4742" s="11" t="s">
        <v>84</v>
      </c>
      <c r="O4742" s="11" t="s">
        <v>2274</v>
      </c>
      <c r="P4742">
        <v>0</v>
      </c>
      <c r="Q4742">
        <v>2</v>
      </c>
      <c r="R4742">
        <v>0</v>
      </c>
      <c r="S4742">
        <v>230.4</v>
      </c>
      <c r="T4742">
        <v>-230.4</v>
      </c>
    </row>
    <row r="4743" spans="1:20" x14ac:dyDescent="0.25">
      <c r="A4743" t="s">
        <v>75</v>
      </c>
      <c r="B4743" t="s">
        <v>845</v>
      </c>
      <c r="C4743" t="s">
        <v>23</v>
      </c>
      <c r="D4743" t="s">
        <v>846</v>
      </c>
      <c r="E4743" t="s">
        <v>837</v>
      </c>
      <c r="F4743">
        <v>83646</v>
      </c>
      <c r="G4743" t="s">
        <v>309</v>
      </c>
      <c r="H4743" t="s">
        <v>80</v>
      </c>
      <c r="I4743" t="s">
        <v>281</v>
      </c>
      <c r="J4743" t="s">
        <v>90</v>
      </c>
      <c r="K4743" t="s">
        <v>42</v>
      </c>
      <c r="L4743" t="s">
        <v>91</v>
      </c>
      <c r="M4743" t="s">
        <v>92</v>
      </c>
      <c r="N4743" s="11" t="s">
        <v>84</v>
      </c>
      <c r="O4743" s="11" t="s">
        <v>2274</v>
      </c>
      <c r="P4743">
        <v>0</v>
      </c>
      <c r="Q4743">
        <v>25</v>
      </c>
      <c r="R4743">
        <v>0</v>
      </c>
      <c r="S4743">
        <v>312.5</v>
      </c>
      <c r="T4743">
        <v>-312.5</v>
      </c>
    </row>
    <row r="4744" spans="1:20" x14ac:dyDescent="0.25">
      <c r="A4744" t="s">
        <v>75</v>
      </c>
      <c r="B4744" t="s">
        <v>167</v>
      </c>
      <c r="C4744" t="s">
        <v>28</v>
      </c>
      <c r="D4744" t="s">
        <v>168</v>
      </c>
      <c r="E4744" t="s">
        <v>95</v>
      </c>
      <c r="F4744">
        <v>80550</v>
      </c>
      <c r="G4744" t="s">
        <v>1178</v>
      </c>
      <c r="H4744" t="s">
        <v>80</v>
      </c>
      <c r="I4744" t="s">
        <v>81</v>
      </c>
      <c r="J4744" t="s">
        <v>90</v>
      </c>
      <c r="K4744" t="s">
        <v>42</v>
      </c>
      <c r="L4744" t="s">
        <v>97</v>
      </c>
      <c r="M4744" t="s">
        <v>188</v>
      </c>
      <c r="N4744" s="11" t="s">
        <v>84</v>
      </c>
      <c r="O4744" s="11" t="s">
        <v>2274</v>
      </c>
      <c r="P4744">
        <v>-5</v>
      </c>
      <c r="Q4744">
        <v>0</v>
      </c>
      <c r="R4744">
        <v>20.2</v>
      </c>
      <c r="S4744">
        <v>0</v>
      </c>
      <c r="T4744">
        <v>20.2</v>
      </c>
    </row>
    <row r="4745" spans="1:20" x14ac:dyDescent="0.25">
      <c r="A4745" t="s">
        <v>75</v>
      </c>
      <c r="B4745" t="s">
        <v>590</v>
      </c>
      <c r="C4745" t="s">
        <v>21</v>
      </c>
      <c r="D4745" t="s">
        <v>591</v>
      </c>
      <c r="E4745" t="s">
        <v>592</v>
      </c>
      <c r="F4745">
        <v>52002</v>
      </c>
      <c r="G4745" t="s">
        <v>402</v>
      </c>
      <c r="H4745" t="s">
        <v>80</v>
      </c>
      <c r="I4745" t="s">
        <v>81</v>
      </c>
      <c r="J4745" t="s">
        <v>365</v>
      </c>
      <c r="K4745" t="s">
        <v>39</v>
      </c>
      <c r="L4745" t="s">
        <v>39</v>
      </c>
      <c r="M4745" t="s">
        <v>92</v>
      </c>
      <c r="N4745" s="11" t="s">
        <v>84</v>
      </c>
      <c r="O4745" s="11" t="s">
        <v>2274</v>
      </c>
      <c r="P4745">
        <v>-1</v>
      </c>
      <c r="Q4745">
        <v>0</v>
      </c>
      <c r="R4745">
        <v>295</v>
      </c>
      <c r="S4745">
        <v>0</v>
      </c>
      <c r="T4745">
        <v>295</v>
      </c>
    </row>
    <row r="4746" spans="1:20" x14ac:dyDescent="0.25">
      <c r="A4746" t="s">
        <v>75</v>
      </c>
      <c r="B4746" t="s">
        <v>103</v>
      </c>
      <c r="C4746" t="s">
        <v>27</v>
      </c>
      <c r="D4746" t="s">
        <v>366</v>
      </c>
      <c r="E4746" t="s">
        <v>114</v>
      </c>
      <c r="F4746">
        <v>32459</v>
      </c>
      <c r="G4746" t="s">
        <v>1101</v>
      </c>
      <c r="H4746" t="s">
        <v>80</v>
      </c>
      <c r="I4746" t="s">
        <v>81</v>
      </c>
      <c r="J4746" t="s">
        <v>82</v>
      </c>
      <c r="K4746" t="s">
        <v>53</v>
      </c>
      <c r="L4746" t="s">
        <v>165</v>
      </c>
      <c r="M4746" t="s">
        <v>83</v>
      </c>
      <c r="N4746" s="11" t="s">
        <v>84</v>
      </c>
      <c r="O4746" s="11" t="s">
        <v>2274</v>
      </c>
      <c r="P4746">
        <v>-1</v>
      </c>
      <c r="Q4746">
        <v>0</v>
      </c>
      <c r="R4746">
        <v>532.22</v>
      </c>
      <c r="S4746">
        <v>0</v>
      </c>
      <c r="T4746">
        <v>532.22</v>
      </c>
    </row>
    <row r="4747" spans="1:20" x14ac:dyDescent="0.25">
      <c r="A4747" t="s">
        <v>75</v>
      </c>
      <c r="B4747" t="s">
        <v>847</v>
      </c>
      <c r="C4747" t="s">
        <v>26</v>
      </c>
      <c r="D4747" t="s">
        <v>848</v>
      </c>
      <c r="E4747" t="s">
        <v>105</v>
      </c>
      <c r="F4747">
        <v>29910</v>
      </c>
      <c r="G4747" t="s">
        <v>947</v>
      </c>
      <c r="H4747" t="s">
        <v>80</v>
      </c>
      <c r="I4747" t="s">
        <v>281</v>
      </c>
      <c r="J4747" t="s">
        <v>82</v>
      </c>
      <c r="K4747" t="s">
        <v>53</v>
      </c>
      <c r="L4747" t="s">
        <v>165</v>
      </c>
      <c r="M4747" t="s">
        <v>83</v>
      </c>
      <c r="N4747" s="11" t="s">
        <v>84</v>
      </c>
      <c r="O4747" s="11" t="s">
        <v>2274</v>
      </c>
      <c r="P4747">
        <v>-4</v>
      </c>
      <c r="Q4747">
        <v>0</v>
      </c>
      <c r="R4747">
        <v>426.8</v>
      </c>
      <c r="S4747">
        <v>0</v>
      </c>
      <c r="T4747">
        <v>426.8</v>
      </c>
    </row>
    <row r="4748" spans="1:20" x14ac:dyDescent="0.25">
      <c r="A4748" t="s">
        <v>75</v>
      </c>
      <c r="B4748" t="s">
        <v>372</v>
      </c>
      <c r="C4748" t="s">
        <v>19</v>
      </c>
      <c r="D4748" t="s">
        <v>172</v>
      </c>
      <c r="E4748" t="s">
        <v>147</v>
      </c>
      <c r="F4748">
        <v>85255</v>
      </c>
      <c r="G4748" t="s">
        <v>875</v>
      </c>
      <c r="H4748" t="s">
        <v>80</v>
      </c>
      <c r="I4748" t="s">
        <v>81</v>
      </c>
      <c r="J4748" t="s">
        <v>82</v>
      </c>
      <c r="K4748" t="s">
        <v>38</v>
      </c>
      <c r="L4748" t="s">
        <v>129</v>
      </c>
      <c r="M4748" t="s">
        <v>83</v>
      </c>
      <c r="N4748" s="11" t="s">
        <v>84</v>
      </c>
      <c r="O4748" s="11" t="s">
        <v>2274</v>
      </c>
      <c r="P4748">
        <v>3</v>
      </c>
      <c r="Q4748">
        <v>0</v>
      </c>
      <c r="R4748">
        <v>232.65</v>
      </c>
      <c r="S4748">
        <v>0</v>
      </c>
      <c r="T4748">
        <v>232.65</v>
      </c>
    </row>
    <row r="4749" spans="1:20" x14ac:dyDescent="0.25">
      <c r="A4749" t="s">
        <v>75</v>
      </c>
      <c r="B4749" t="s">
        <v>331</v>
      </c>
      <c r="C4749" t="s">
        <v>18</v>
      </c>
      <c r="D4749" t="s">
        <v>332</v>
      </c>
      <c r="E4749" t="s">
        <v>333</v>
      </c>
      <c r="F4749">
        <v>72405</v>
      </c>
      <c r="G4749" t="s">
        <v>79</v>
      </c>
      <c r="H4749" t="s">
        <v>80</v>
      </c>
      <c r="I4749" t="s">
        <v>81</v>
      </c>
      <c r="J4749" t="s">
        <v>82</v>
      </c>
      <c r="K4749" t="s">
        <v>36</v>
      </c>
      <c r="L4749" t="s">
        <v>36</v>
      </c>
      <c r="M4749" t="s">
        <v>83</v>
      </c>
      <c r="N4749" s="11" t="s">
        <v>84</v>
      </c>
      <c r="O4749" s="11" t="s">
        <v>2274</v>
      </c>
      <c r="P4749">
        <v>-40</v>
      </c>
      <c r="Q4749">
        <v>0</v>
      </c>
      <c r="R4749">
        <v>7112.8</v>
      </c>
      <c r="S4749">
        <v>0</v>
      </c>
      <c r="T4749">
        <v>7112.8</v>
      </c>
    </row>
    <row r="4750" spans="1:20" x14ac:dyDescent="0.25">
      <c r="A4750" t="s">
        <v>75</v>
      </c>
      <c r="B4750" t="s">
        <v>112</v>
      </c>
      <c r="C4750" t="s">
        <v>27</v>
      </c>
      <c r="D4750" t="s">
        <v>113</v>
      </c>
      <c r="E4750" t="s">
        <v>114</v>
      </c>
      <c r="F4750">
        <v>32256</v>
      </c>
      <c r="G4750" t="s">
        <v>377</v>
      </c>
      <c r="H4750" t="s">
        <v>80</v>
      </c>
      <c r="I4750" t="s">
        <v>81</v>
      </c>
      <c r="J4750" t="s">
        <v>90</v>
      </c>
      <c r="K4750" t="s">
        <v>53</v>
      </c>
      <c r="L4750" t="s">
        <v>193</v>
      </c>
      <c r="M4750" t="s">
        <v>92</v>
      </c>
      <c r="N4750" s="11" t="s">
        <v>84</v>
      </c>
      <c r="O4750" s="11" t="s">
        <v>2274</v>
      </c>
      <c r="P4750">
        <v>0</v>
      </c>
      <c r="Q4750">
        <v>2</v>
      </c>
      <c r="R4750">
        <v>0</v>
      </c>
      <c r="S4750">
        <v>245.1</v>
      </c>
      <c r="T4750">
        <v>-245.1</v>
      </c>
    </row>
    <row r="4751" spans="1:20" x14ac:dyDescent="0.25">
      <c r="A4751" t="s">
        <v>75</v>
      </c>
      <c r="B4751" t="s">
        <v>303</v>
      </c>
      <c r="C4751" t="s">
        <v>27</v>
      </c>
      <c r="D4751" t="s">
        <v>304</v>
      </c>
      <c r="E4751" t="s">
        <v>114</v>
      </c>
      <c r="F4751">
        <v>34219</v>
      </c>
      <c r="G4751" t="s">
        <v>152</v>
      </c>
      <c r="H4751" t="s">
        <v>80</v>
      </c>
      <c r="I4751" t="s">
        <v>81</v>
      </c>
      <c r="J4751" t="s">
        <v>90</v>
      </c>
      <c r="K4751" t="s">
        <v>38</v>
      </c>
      <c r="L4751" t="s">
        <v>111</v>
      </c>
      <c r="M4751" t="s">
        <v>92</v>
      </c>
      <c r="N4751" s="11" t="s">
        <v>84</v>
      </c>
      <c r="O4751" s="11" t="s">
        <v>2274</v>
      </c>
      <c r="P4751">
        <v>0</v>
      </c>
      <c r="Q4751">
        <v>1</v>
      </c>
      <c r="R4751">
        <v>0</v>
      </c>
      <c r="S4751">
        <v>76.75</v>
      </c>
      <c r="T4751">
        <v>-76.75</v>
      </c>
    </row>
    <row r="4752" spans="1:20" x14ac:dyDescent="0.25">
      <c r="A4752" t="s">
        <v>75</v>
      </c>
      <c r="B4752" t="s">
        <v>1284</v>
      </c>
      <c r="C4752" t="s">
        <v>27</v>
      </c>
      <c r="D4752" t="s">
        <v>237</v>
      </c>
      <c r="E4752" t="s">
        <v>114</v>
      </c>
      <c r="F4752">
        <v>34243</v>
      </c>
      <c r="G4752" t="s">
        <v>577</v>
      </c>
      <c r="H4752" t="s">
        <v>80</v>
      </c>
      <c r="I4752" t="s">
        <v>81</v>
      </c>
      <c r="J4752" t="s">
        <v>82</v>
      </c>
      <c r="K4752" t="s">
        <v>53</v>
      </c>
      <c r="L4752" t="s">
        <v>228</v>
      </c>
      <c r="M4752" t="s">
        <v>83</v>
      </c>
      <c r="N4752" s="11" t="s">
        <v>84</v>
      </c>
      <c r="O4752" s="11" t="s">
        <v>2274</v>
      </c>
      <c r="P4752">
        <v>-14</v>
      </c>
      <c r="Q4752">
        <v>0</v>
      </c>
      <c r="R4752">
        <v>7186.2</v>
      </c>
      <c r="S4752">
        <v>0</v>
      </c>
      <c r="T4752">
        <v>7186.2</v>
      </c>
    </row>
    <row r="4753" spans="1:20" x14ac:dyDescent="0.25">
      <c r="A4753" t="s">
        <v>75</v>
      </c>
      <c r="B4753" t="s">
        <v>1398</v>
      </c>
      <c r="C4753" t="s">
        <v>28</v>
      </c>
      <c r="D4753" t="s">
        <v>1399</v>
      </c>
      <c r="E4753" t="s">
        <v>295</v>
      </c>
      <c r="F4753">
        <v>84043</v>
      </c>
      <c r="G4753" t="s">
        <v>224</v>
      </c>
      <c r="H4753" t="s">
        <v>80</v>
      </c>
      <c r="I4753" t="s">
        <v>81</v>
      </c>
      <c r="J4753" t="s">
        <v>82</v>
      </c>
      <c r="K4753" t="s">
        <v>38</v>
      </c>
      <c r="L4753" t="s">
        <v>111</v>
      </c>
      <c r="M4753" t="s">
        <v>83</v>
      </c>
      <c r="N4753" s="11" t="s">
        <v>84</v>
      </c>
      <c r="O4753" s="11" t="s">
        <v>2274</v>
      </c>
      <c r="P4753">
        <v>-7</v>
      </c>
      <c r="Q4753">
        <v>0</v>
      </c>
      <c r="R4753">
        <v>766.08</v>
      </c>
      <c r="S4753">
        <v>0</v>
      </c>
      <c r="T4753">
        <v>766.08</v>
      </c>
    </row>
    <row r="4754" spans="1:20" x14ac:dyDescent="0.25">
      <c r="A4754" t="s">
        <v>75</v>
      </c>
      <c r="B4754" t="s">
        <v>454</v>
      </c>
      <c r="C4754" t="s">
        <v>455</v>
      </c>
      <c r="D4754" t="s">
        <v>456</v>
      </c>
      <c r="E4754" t="s">
        <v>118</v>
      </c>
      <c r="F4754">
        <v>94518</v>
      </c>
      <c r="G4754" t="s">
        <v>96</v>
      </c>
      <c r="H4754" t="s">
        <v>80</v>
      </c>
      <c r="I4754" t="s">
        <v>281</v>
      </c>
      <c r="J4754" t="s">
        <v>90</v>
      </c>
      <c r="K4754" t="s">
        <v>42</v>
      </c>
      <c r="L4754" t="s">
        <v>97</v>
      </c>
      <c r="M4754" t="s">
        <v>92</v>
      </c>
      <c r="N4754" s="11" t="s">
        <v>84</v>
      </c>
      <c r="O4754" s="11" t="s">
        <v>2274</v>
      </c>
      <c r="P4754">
        <v>0</v>
      </c>
      <c r="Q4754">
        <v>39</v>
      </c>
      <c r="R4754">
        <v>0</v>
      </c>
      <c r="S4754">
        <v>66.3</v>
      </c>
      <c r="T4754">
        <v>-66.3</v>
      </c>
    </row>
    <row r="4755" spans="1:20" x14ac:dyDescent="0.25">
      <c r="A4755" t="s">
        <v>75</v>
      </c>
      <c r="B4755" t="s">
        <v>410</v>
      </c>
      <c r="C4755" t="s">
        <v>18</v>
      </c>
      <c r="D4755" t="s">
        <v>363</v>
      </c>
      <c r="E4755" t="s">
        <v>191</v>
      </c>
      <c r="F4755">
        <v>78729</v>
      </c>
      <c r="G4755" t="s">
        <v>2009</v>
      </c>
      <c r="H4755" t="s">
        <v>461</v>
      </c>
      <c r="I4755" t="s">
        <v>81</v>
      </c>
      <c r="J4755" t="s">
        <v>90</v>
      </c>
      <c r="K4755" t="s">
        <v>53</v>
      </c>
      <c r="L4755" t="s">
        <v>139</v>
      </c>
      <c r="M4755" t="s">
        <v>92</v>
      </c>
      <c r="N4755" s="11" t="s">
        <v>84</v>
      </c>
      <c r="O4755" s="11" t="s">
        <v>2274</v>
      </c>
      <c r="P4755">
        <v>0</v>
      </c>
      <c r="Q4755">
        <v>2</v>
      </c>
      <c r="R4755">
        <v>0</v>
      </c>
      <c r="S4755">
        <v>7.4</v>
      </c>
      <c r="T4755">
        <v>-7.4</v>
      </c>
    </row>
    <row r="4756" spans="1:20" x14ac:dyDescent="0.25">
      <c r="A4756" t="s">
        <v>75</v>
      </c>
      <c r="B4756" t="s">
        <v>600</v>
      </c>
      <c r="C4756" t="s">
        <v>29</v>
      </c>
      <c r="D4756" t="s">
        <v>601</v>
      </c>
      <c r="E4756" t="s">
        <v>142</v>
      </c>
      <c r="F4756">
        <v>49629</v>
      </c>
      <c r="G4756" t="s">
        <v>156</v>
      </c>
      <c r="H4756" t="s">
        <v>80</v>
      </c>
      <c r="I4756" t="s">
        <v>81</v>
      </c>
      <c r="J4756" t="s">
        <v>90</v>
      </c>
      <c r="K4756" t="s">
        <v>38</v>
      </c>
      <c r="L4756" t="s">
        <v>111</v>
      </c>
      <c r="M4756" t="s">
        <v>92</v>
      </c>
      <c r="N4756" s="11" t="s">
        <v>84</v>
      </c>
      <c r="O4756" s="11" t="s">
        <v>2274</v>
      </c>
      <c r="P4756">
        <v>0</v>
      </c>
      <c r="Q4756">
        <v>1</v>
      </c>
      <c r="R4756">
        <v>0</v>
      </c>
      <c r="S4756">
        <v>192.02</v>
      </c>
      <c r="T4756">
        <v>-192.02</v>
      </c>
    </row>
    <row r="4757" spans="1:20" x14ac:dyDescent="0.25">
      <c r="A4757" t="s">
        <v>75</v>
      </c>
      <c r="B4757" t="s">
        <v>842</v>
      </c>
      <c r="C4757" t="s">
        <v>30</v>
      </c>
      <c r="D4757" t="s">
        <v>843</v>
      </c>
      <c r="E4757" t="s">
        <v>640</v>
      </c>
      <c r="F4757">
        <v>60612</v>
      </c>
      <c r="G4757" t="s">
        <v>264</v>
      </c>
      <c r="H4757" t="s">
        <v>80</v>
      </c>
      <c r="I4757" t="s">
        <v>281</v>
      </c>
      <c r="J4757" t="s">
        <v>90</v>
      </c>
      <c r="K4757" t="s">
        <v>42</v>
      </c>
      <c r="L4757" t="s">
        <v>91</v>
      </c>
      <c r="M4757" t="s">
        <v>92</v>
      </c>
      <c r="N4757" s="11" t="s">
        <v>84</v>
      </c>
      <c r="O4757" s="11" t="s">
        <v>2274</v>
      </c>
      <c r="P4757">
        <v>0</v>
      </c>
      <c r="Q4757">
        <v>10</v>
      </c>
      <c r="R4757">
        <v>0</v>
      </c>
      <c r="S4757">
        <v>104</v>
      </c>
      <c r="T4757">
        <v>-104</v>
      </c>
    </row>
    <row r="4758" spans="1:20" x14ac:dyDescent="0.25">
      <c r="A4758" t="s">
        <v>75</v>
      </c>
      <c r="B4758" t="s">
        <v>519</v>
      </c>
      <c r="C4758" t="s">
        <v>18</v>
      </c>
      <c r="D4758" t="s">
        <v>520</v>
      </c>
      <c r="E4758" t="s">
        <v>191</v>
      </c>
      <c r="F4758">
        <v>76092</v>
      </c>
      <c r="G4758" t="s">
        <v>460</v>
      </c>
      <c r="H4758" t="s">
        <v>461</v>
      </c>
      <c r="I4758" t="s">
        <v>81</v>
      </c>
      <c r="J4758" t="s">
        <v>90</v>
      </c>
      <c r="K4758" t="s">
        <v>53</v>
      </c>
      <c r="L4758" t="s">
        <v>459</v>
      </c>
      <c r="M4758" t="s">
        <v>92</v>
      </c>
      <c r="N4758" s="11" t="s">
        <v>84</v>
      </c>
      <c r="O4758" s="11" t="s">
        <v>2274</v>
      </c>
      <c r="P4758">
        <v>0</v>
      </c>
      <c r="Q4758">
        <v>1</v>
      </c>
      <c r="R4758">
        <v>0</v>
      </c>
      <c r="S4758">
        <v>5.36</v>
      </c>
      <c r="T4758">
        <v>-5.36</v>
      </c>
    </row>
    <row r="4759" spans="1:20" x14ac:dyDescent="0.25">
      <c r="A4759" t="s">
        <v>75</v>
      </c>
      <c r="B4759" t="s">
        <v>1484</v>
      </c>
      <c r="C4759" t="s">
        <v>23</v>
      </c>
      <c r="D4759" t="s">
        <v>504</v>
      </c>
      <c r="E4759" t="s">
        <v>327</v>
      </c>
      <c r="F4759">
        <v>97223</v>
      </c>
      <c r="G4759" t="s">
        <v>493</v>
      </c>
      <c r="H4759" t="s">
        <v>80</v>
      </c>
      <c r="I4759" t="s">
        <v>81</v>
      </c>
      <c r="J4759" t="s">
        <v>82</v>
      </c>
      <c r="K4759" t="s">
        <v>39</v>
      </c>
      <c r="L4759" t="s">
        <v>39</v>
      </c>
      <c r="M4759" t="s">
        <v>92</v>
      </c>
      <c r="N4759" s="11" t="s">
        <v>84</v>
      </c>
      <c r="O4759" s="11" t="s">
        <v>2274</v>
      </c>
      <c r="P4759">
        <v>1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75</v>
      </c>
      <c r="B4760" t="s">
        <v>1284</v>
      </c>
      <c r="C4760" t="s">
        <v>27</v>
      </c>
      <c r="D4760" t="s">
        <v>237</v>
      </c>
      <c r="E4760" t="s">
        <v>114</v>
      </c>
      <c r="F4760">
        <v>34243</v>
      </c>
      <c r="G4760" t="s">
        <v>1690</v>
      </c>
      <c r="H4760" t="s">
        <v>80</v>
      </c>
      <c r="I4760" t="s">
        <v>81</v>
      </c>
      <c r="J4760" t="s">
        <v>365</v>
      </c>
      <c r="K4760" t="s">
        <v>47</v>
      </c>
      <c r="L4760" t="s">
        <v>509</v>
      </c>
      <c r="M4760" t="s">
        <v>229</v>
      </c>
      <c r="N4760" s="11" t="s">
        <v>84</v>
      </c>
      <c r="O4760" s="11" t="s">
        <v>2274</v>
      </c>
      <c r="P4760">
        <v>-6</v>
      </c>
      <c r="Q4760">
        <v>0</v>
      </c>
      <c r="R4760">
        <v>73.8</v>
      </c>
      <c r="S4760">
        <v>0</v>
      </c>
      <c r="T4760">
        <v>73.8</v>
      </c>
    </row>
    <row r="4761" spans="1:20" x14ac:dyDescent="0.25">
      <c r="A4761" t="s">
        <v>75</v>
      </c>
      <c r="B4761" t="s">
        <v>369</v>
      </c>
      <c r="C4761" t="s">
        <v>18</v>
      </c>
      <c r="D4761" t="s">
        <v>370</v>
      </c>
      <c r="E4761" t="s">
        <v>191</v>
      </c>
      <c r="F4761">
        <v>78669</v>
      </c>
      <c r="G4761" t="s">
        <v>2010</v>
      </c>
      <c r="H4761" t="s">
        <v>80</v>
      </c>
      <c r="I4761" t="s">
        <v>81</v>
      </c>
      <c r="J4761" t="s">
        <v>365</v>
      </c>
      <c r="K4761" t="s">
        <v>47</v>
      </c>
      <c r="L4761" t="s">
        <v>509</v>
      </c>
      <c r="M4761" t="s">
        <v>229</v>
      </c>
      <c r="N4761" s="11" t="s">
        <v>84</v>
      </c>
      <c r="O4761" s="11" t="s">
        <v>2274</v>
      </c>
      <c r="P4761">
        <v>-21</v>
      </c>
      <c r="Q4761">
        <v>0</v>
      </c>
      <c r="R4761">
        <v>258.3</v>
      </c>
      <c r="S4761">
        <v>0</v>
      </c>
      <c r="T4761">
        <v>258.3</v>
      </c>
    </row>
    <row r="4762" spans="1:20" x14ac:dyDescent="0.25">
      <c r="A4762" t="s">
        <v>75</v>
      </c>
      <c r="B4762" t="s">
        <v>112</v>
      </c>
      <c r="C4762" t="s">
        <v>27</v>
      </c>
      <c r="D4762" t="s">
        <v>113</v>
      </c>
      <c r="E4762" t="s">
        <v>114</v>
      </c>
      <c r="F4762">
        <v>32256</v>
      </c>
      <c r="G4762" t="s">
        <v>749</v>
      </c>
      <c r="H4762" t="s">
        <v>80</v>
      </c>
      <c r="I4762" t="s">
        <v>164</v>
      </c>
      <c r="J4762" t="s">
        <v>90</v>
      </c>
      <c r="K4762" t="s">
        <v>38</v>
      </c>
      <c r="L4762" t="s">
        <v>129</v>
      </c>
      <c r="M4762" t="s">
        <v>92</v>
      </c>
      <c r="N4762" s="11" t="s">
        <v>84</v>
      </c>
      <c r="O4762" s="11" t="s">
        <v>2274</v>
      </c>
      <c r="P4762">
        <v>0</v>
      </c>
      <c r="Q4762">
        <v>1</v>
      </c>
      <c r="R4762">
        <v>0</v>
      </c>
      <c r="S4762">
        <v>118.45</v>
      </c>
      <c r="T4762">
        <v>-118.45</v>
      </c>
    </row>
    <row r="4763" spans="1:20" x14ac:dyDescent="0.25">
      <c r="A4763" t="s">
        <v>75</v>
      </c>
      <c r="B4763" t="s">
        <v>515</v>
      </c>
      <c r="C4763" t="s">
        <v>23</v>
      </c>
      <c r="D4763" t="s">
        <v>516</v>
      </c>
      <c r="E4763" t="s">
        <v>517</v>
      </c>
      <c r="F4763">
        <v>99518</v>
      </c>
      <c r="G4763" t="s">
        <v>1926</v>
      </c>
      <c r="H4763" t="s">
        <v>80</v>
      </c>
      <c r="I4763" t="s">
        <v>81</v>
      </c>
      <c r="J4763" t="s">
        <v>82</v>
      </c>
      <c r="K4763" t="s">
        <v>42</v>
      </c>
      <c r="L4763" t="s">
        <v>91</v>
      </c>
      <c r="M4763" t="s">
        <v>83</v>
      </c>
      <c r="N4763" s="11" t="s">
        <v>84</v>
      </c>
      <c r="O4763" s="11" t="s">
        <v>2274</v>
      </c>
      <c r="P4763">
        <v>-8</v>
      </c>
      <c r="Q4763">
        <v>0</v>
      </c>
      <c r="R4763">
        <v>116</v>
      </c>
      <c r="S4763">
        <v>0</v>
      </c>
      <c r="T4763">
        <v>116</v>
      </c>
    </row>
    <row r="4764" spans="1:20" x14ac:dyDescent="0.25">
      <c r="A4764" t="s">
        <v>75</v>
      </c>
      <c r="B4764" t="s">
        <v>1315</v>
      </c>
      <c r="C4764" t="s">
        <v>22</v>
      </c>
      <c r="D4764" t="s">
        <v>1316</v>
      </c>
      <c r="E4764" t="s">
        <v>78</v>
      </c>
      <c r="F4764">
        <v>17601</v>
      </c>
      <c r="G4764" t="s">
        <v>1285</v>
      </c>
      <c r="H4764" t="s">
        <v>80</v>
      </c>
      <c r="I4764" t="s">
        <v>81</v>
      </c>
      <c r="J4764" t="s">
        <v>82</v>
      </c>
      <c r="K4764" t="s">
        <v>53</v>
      </c>
      <c r="L4764" t="s">
        <v>1286</v>
      </c>
      <c r="M4764" t="s">
        <v>83</v>
      </c>
      <c r="N4764" s="11" t="s">
        <v>84</v>
      </c>
      <c r="O4764" s="11" t="s">
        <v>2274</v>
      </c>
      <c r="P4764">
        <v>-10</v>
      </c>
      <c r="Q4764">
        <v>0</v>
      </c>
      <c r="R4764">
        <v>61.5</v>
      </c>
      <c r="S4764">
        <v>0</v>
      </c>
      <c r="T4764">
        <v>61.5</v>
      </c>
    </row>
    <row r="4765" spans="1:20" x14ac:dyDescent="0.25">
      <c r="A4765" t="s">
        <v>75</v>
      </c>
      <c r="B4765" t="s">
        <v>218</v>
      </c>
      <c r="C4765" t="s">
        <v>27</v>
      </c>
      <c r="D4765" t="s">
        <v>219</v>
      </c>
      <c r="E4765" t="s">
        <v>114</v>
      </c>
      <c r="F4765">
        <v>34110</v>
      </c>
      <c r="G4765" t="s">
        <v>110</v>
      </c>
      <c r="H4765" t="s">
        <v>80</v>
      </c>
      <c r="I4765" t="s">
        <v>81</v>
      </c>
      <c r="J4765" t="s">
        <v>90</v>
      </c>
      <c r="K4765" t="s">
        <v>38</v>
      </c>
      <c r="L4765" t="s">
        <v>111</v>
      </c>
      <c r="M4765" t="s">
        <v>92</v>
      </c>
      <c r="N4765" s="11" t="s">
        <v>84</v>
      </c>
      <c r="O4765" s="11" t="s">
        <v>2274</v>
      </c>
      <c r="P4765">
        <v>0</v>
      </c>
      <c r="Q4765">
        <v>1</v>
      </c>
      <c r="R4765">
        <v>0</v>
      </c>
      <c r="S4765">
        <v>116.4</v>
      </c>
      <c r="T4765">
        <v>-116.4</v>
      </c>
    </row>
    <row r="4766" spans="1:20" x14ac:dyDescent="0.25">
      <c r="A4766" t="s">
        <v>75</v>
      </c>
      <c r="B4766" t="s">
        <v>524</v>
      </c>
      <c r="C4766" t="s">
        <v>28</v>
      </c>
      <c r="D4766" t="s">
        <v>525</v>
      </c>
      <c r="E4766" t="s">
        <v>387</v>
      </c>
      <c r="F4766">
        <v>87501</v>
      </c>
      <c r="G4766" t="s">
        <v>2011</v>
      </c>
      <c r="H4766" t="s">
        <v>80</v>
      </c>
      <c r="I4766" t="s">
        <v>81</v>
      </c>
      <c r="J4766" t="s">
        <v>90</v>
      </c>
      <c r="K4766" t="s">
        <v>42</v>
      </c>
      <c r="L4766" t="s">
        <v>91</v>
      </c>
      <c r="M4766" t="s">
        <v>188</v>
      </c>
      <c r="N4766" s="11" t="s">
        <v>84</v>
      </c>
      <c r="O4766" s="11" t="s">
        <v>2274</v>
      </c>
      <c r="P4766">
        <v>0</v>
      </c>
      <c r="Q4766">
        <v>1</v>
      </c>
      <c r="R4766">
        <v>0</v>
      </c>
      <c r="S4766">
        <v>0</v>
      </c>
      <c r="T4766">
        <v>0</v>
      </c>
    </row>
    <row r="4767" spans="1:20" x14ac:dyDescent="0.25">
      <c r="A4767" t="s">
        <v>75</v>
      </c>
      <c r="B4767" t="s">
        <v>265</v>
      </c>
      <c r="C4767" t="s">
        <v>27</v>
      </c>
      <c r="D4767" t="s">
        <v>237</v>
      </c>
      <c r="E4767" t="s">
        <v>114</v>
      </c>
      <c r="F4767">
        <v>34238</v>
      </c>
      <c r="G4767" t="s">
        <v>575</v>
      </c>
      <c r="H4767" t="s">
        <v>80</v>
      </c>
      <c r="I4767" t="s">
        <v>81</v>
      </c>
      <c r="J4767" t="s">
        <v>90</v>
      </c>
      <c r="K4767" t="s">
        <v>42</v>
      </c>
      <c r="L4767" t="s">
        <v>91</v>
      </c>
      <c r="M4767" t="s">
        <v>92</v>
      </c>
      <c r="N4767" s="11" t="s">
        <v>84</v>
      </c>
      <c r="O4767" s="11" t="s">
        <v>2274</v>
      </c>
      <c r="P4767">
        <v>0</v>
      </c>
      <c r="Q4767">
        <v>4</v>
      </c>
      <c r="R4767">
        <v>0</v>
      </c>
      <c r="S4767">
        <v>71.2</v>
      </c>
      <c r="T4767">
        <v>-71.2</v>
      </c>
    </row>
    <row r="4768" spans="1:20" x14ac:dyDescent="0.25">
      <c r="A4768" t="s">
        <v>75</v>
      </c>
      <c r="B4768" t="s">
        <v>419</v>
      </c>
      <c r="C4768" t="s">
        <v>19</v>
      </c>
      <c r="D4768" t="s">
        <v>226</v>
      </c>
      <c r="E4768" t="s">
        <v>147</v>
      </c>
      <c r="F4768">
        <v>85207</v>
      </c>
      <c r="G4768" t="s">
        <v>572</v>
      </c>
      <c r="H4768" t="s">
        <v>80</v>
      </c>
      <c r="I4768" t="s">
        <v>81</v>
      </c>
      <c r="J4768" t="s">
        <v>82</v>
      </c>
      <c r="K4768" t="s">
        <v>53</v>
      </c>
      <c r="L4768" t="s">
        <v>165</v>
      </c>
      <c r="M4768" t="s">
        <v>83</v>
      </c>
      <c r="N4768" s="11" t="s">
        <v>84</v>
      </c>
      <c r="O4768" s="11" t="s">
        <v>2274</v>
      </c>
      <c r="P4768">
        <v>5</v>
      </c>
      <c r="Q4768">
        <v>0</v>
      </c>
      <c r="R4768">
        <v>433.3</v>
      </c>
      <c r="S4768">
        <v>0</v>
      </c>
      <c r="T4768">
        <v>433.3</v>
      </c>
    </row>
    <row r="4769" spans="1:20" x14ac:dyDescent="0.25">
      <c r="A4769" t="s">
        <v>75</v>
      </c>
      <c r="B4769" t="s">
        <v>668</v>
      </c>
      <c r="C4769" t="s">
        <v>28</v>
      </c>
      <c r="D4769" t="s">
        <v>623</v>
      </c>
      <c r="E4769" t="s">
        <v>95</v>
      </c>
      <c r="F4769">
        <v>80130</v>
      </c>
      <c r="G4769" t="s">
        <v>1543</v>
      </c>
      <c r="H4769" t="s">
        <v>80</v>
      </c>
      <c r="I4769" t="s">
        <v>81</v>
      </c>
      <c r="J4769" t="s">
        <v>365</v>
      </c>
      <c r="K4769" t="s">
        <v>47</v>
      </c>
      <c r="L4769" t="s">
        <v>509</v>
      </c>
      <c r="M4769" t="s">
        <v>229</v>
      </c>
      <c r="N4769" s="11" t="s">
        <v>84</v>
      </c>
      <c r="O4769" s="11" t="s">
        <v>2274</v>
      </c>
      <c r="P4769">
        <v>-6</v>
      </c>
      <c r="Q4769">
        <v>0</v>
      </c>
      <c r="R4769">
        <v>142.5</v>
      </c>
      <c r="S4769">
        <v>0</v>
      </c>
      <c r="T4769">
        <v>142.5</v>
      </c>
    </row>
    <row r="4770" spans="1:20" x14ac:dyDescent="0.25">
      <c r="A4770" t="s">
        <v>75</v>
      </c>
      <c r="B4770" t="s">
        <v>783</v>
      </c>
      <c r="C4770" t="s">
        <v>22</v>
      </c>
      <c r="D4770" t="s">
        <v>784</v>
      </c>
      <c r="E4770" t="s">
        <v>122</v>
      </c>
      <c r="F4770">
        <v>20852</v>
      </c>
      <c r="G4770" t="s">
        <v>797</v>
      </c>
      <c r="H4770" t="s">
        <v>80</v>
      </c>
      <c r="I4770" t="s">
        <v>281</v>
      </c>
      <c r="J4770" t="s">
        <v>90</v>
      </c>
      <c r="K4770" t="s">
        <v>42</v>
      </c>
      <c r="L4770" t="s">
        <v>91</v>
      </c>
      <c r="M4770" t="s">
        <v>188</v>
      </c>
      <c r="N4770" s="11" t="s">
        <v>84</v>
      </c>
      <c r="O4770" s="11" t="s">
        <v>2274</v>
      </c>
      <c r="P4770">
        <v>0</v>
      </c>
      <c r="Q4770">
        <v>10</v>
      </c>
      <c r="R4770">
        <v>0</v>
      </c>
      <c r="S4770">
        <v>126.05</v>
      </c>
      <c r="T4770">
        <v>-126.05</v>
      </c>
    </row>
    <row r="4771" spans="1:20" x14ac:dyDescent="0.25">
      <c r="A4771" t="s">
        <v>75</v>
      </c>
      <c r="B4771" t="s">
        <v>856</v>
      </c>
      <c r="C4771" t="s">
        <v>27</v>
      </c>
      <c r="D4771" t="s">
        <v>857</v>
      </c>
      <c r="E4771" t="s">
        <v>114</v>
      </c>
      <c r="F4771">
        <v>34229</v>
      </c>
      <c r="G4771" t="s">
        <v>183</v>
      </c>
      <c r="H4771" t="s">
        <v>80</v>
      </c>
      <c r="I4771" t="s">
        <v>81</v>
      </c>
      <c r="J4771" t="s">
        <v>82</v>
      </c>
      <c r="K4771" t="s">
        <v>42</v>
      </c>
      <c r="L4771" t="s">
        <v>91</v>
      </c>
      <c r="M4771" t="s">
        <v>83</v>
      </c>
      <c r="N4771" s="11" t="s">
        <v>84</v>
      </c>
      <c r="O4771" s="11" t="s">
        <v>2274</v>
      </c>
      <c r="P4771">
        <v>-10</v>
      </c>
      <c r="Q4771">
        <v>0</v>
      </c>
      <c r="R4771">
        <v>371.5</v>
      </c>
      <c r="S4771">
        <v>0</v>
      </c>
      <c r="T4771">
        <v>371.5</v>
      </c>
    </row>
    <row r="4772" spans="1:20" x14ac:dyDescent="0.25">
      <c r="A4772" t="s">
        <v>75</v>
      </c>
      <c r="B4772" t="s">
        <v>2262</v>
      </c>
      <c r="C4772" t="s">
        <v>27</v>
      </c>
      <c r="D4772" t="s">
        <v>237</v>
      </c>
      <c r="E4772" t="s">
        <v>114</v>
      </c>
      <c r="F4772">
        <v>34236</v>
      </c>
      <c r="G4772" t="s">
        <v>757</v>
      </c>
      <c r="H4772" t="s">
        <v>80</v>
      </c>
      <c r="I4772" t="s">
        <v>81</v>
      </c>
      <c r="J4772" t="s">
        <v>82</v>
      </c>
      <c r="K4772" t="s">
        <v>53</v>
      </c>
      <c r="L4772" t="s">
        <v>228</v>
      </c>
      <c r="M4772" t="s">
        <v>83</v>
      </c>
      <c r="N4772" s="11" t="s">
        <v>84</v>
      </c>
      <c r="O4772" s="11" t="s">
        <v>2274</v>
      </c>
      <c r="P4772">
        <v>-5</v>
      </c>
      <c r="Q4772">
        <v>0</v>
      </c>
      <c r="R4772">
        <v>463</v>
      </c>
      <c r="S4772">
        <v>0</v>
      </c>
      <c r="T4772">
        <v>463</v>
      </c>
    </row>
    <row r="4773" spans="1:20" x14ac:dyDescent="0.25">
      <c r="A4773" t="s">
        <v>75</v>
      </c>
      <c r="B4773" t="s">
        <v>1473</v>
      </c>
      <c r="C4773" t="s">
        <v>25</v>
      </c>
      <c r="D4773" t="s">
        <v>1474</v>
      </c>
      <c r="E4773" t="s">
        <v>186</v>
      </c>
      <c r="F4773">
        <v>11758</v>
      </c>
      <c r="G4773" t="s">
        <v>238</v>
      </c>
      <c r="H4773" t="s">
        <v>80</v>
      </c>
      <c r="I4773" t="s">
        <v>81</v>
      </c>
      <c r="J4773" t="s">
        <v>82</v>
      </c>
      <c r="K4773" t="s">
        <v>38</v>
      </c>
      <c r="L4773" t="s">
        <v>111</v>
      </c>
      <c r="M4773" t="s">
        <v>83</v>
      </c>
      <c r="N4773" s="11" t="s">
        <v>84</v>
      </c>
      <c r="O4773" s="11" t="s">
        <v>2274</v>
      </c>
      <c r="P4773">
        <v>-1</v>
      </c>
      <c r="Q4773">
        <v>0</v>
      </c>
      <c r="R4773">
        <v>35.46</v>
      </c>
      <c r="S4773">
        <v>0</v>
      </c>
      <c r="T4773">
        <v>35.46</v>
      </c>
    </row>
    <row r="4774" spans="1:20" x14ac:dyDescent="0.25">
      <c r="A4774" t="s">
        <v>75</v>
      </c>
      <c r="B4774" t="s">
        <v>1375</v>
      </c>
      <c r="C4774" t="s">
        <v>19</v>
      </c>
      <c r="D4774" t="s">
        <v>1376</v>
      </c>
      <c r="E4774" t="s">
        <v>147</v>
      </c>
      <c r="F4774">
        <v>85140</v>
      </c>
      <c r="G4774" t="s">
        <v>1745</v>
      </c>
      <c r="H4774" t="s">
        <v>80</v>
      </c>
      <c r="I4774" t="s">
        <v>81</v>
      </c>
      <c r="J4774" t="s">
        <v>90</v>
      </c>
      <c r="K4774" t="s">
        <v>51</v>
      </c>
      <c r="L4774" t="s">
        <v>250</v>
      </c>
      <c r="M4774" t="s">
        <v>92</v>
      </c>
      <c r="N4774" s="11" t="s">
        <v>84</v>
      </c>
      <c r="O4774" s="11" t="s">
        <v>2274</v>
      </c>
      <c r="P4774">
        <v>0</v>
      </c>
      <c r="Q4774">
        <v>4</v>
      </c>
      <c r="R4774">
        <v>0</v>
      </c>
      <c r="S4774">
        <v>112</v>
      </c>
      <c r="T4774">
        <v>-112</v>
      </c>
    </row>
    <row r="4775" spans="1:20" x14ac:dyDescent="0.25">
      <c r="A4775" t="s">
        <v>75</v>
      </c>
      <c r="B4775" t="s">
        <v>1437</v>
      </c>
      <c r="C4775" t="s">
        <v>23</v>
      </c>
      <c r="D4775" t="s">
        <v>326</v>
      </c>
      <c r="E4775" t="s">
        <v>327</v>
      </c>
      <c r="F4775">
        <v>97703</v>
      </c>
      <c r="G4775" t="s">
        <v>232</v>
      </c>
      <c r="H4775" t="s">
        <v>80</v>
      </c>
      <c r="I4775" t="s">
        <v>281</v>
      </c>
      <c r="J4775" t="s">
        <v>90</v>
      </c>
      <c r="K4775" t="s">
        <v>42</v>
      </c>
      <c r="L4775" t="s">
        <v>97</v>
      </c>
      <c r="M4775" t="s">
        <v>92</v>
      </c>
      <c r="N4775" s="11" t="s">
        <v>84</v>
      </c>
      <c r="O4775" s="11" t="s">
        <v>2274</v>
      </c>
      <c r="P4775">
        <v>0</v>
      </c>
      <c r="Q4775">
        <v>30</v>
      </c>
      <c r="R4775">
        <v>0</v>
      </c>
      <c r="S4775">
        <v>59.4</v>
      </c>
      <c r="T4775">
        <v>-59.4</v>
      </c>
    </row>
    <row r="4776" spans="1:20" x14ac:dyDescent="0.25">
      <c r="A4776" t="s">
        <v>75</v>
      </c>
      <c r="B4776" t="s">
        <v>316</v>
      </c>
      <c r="C4776" t="s">
        <v>27</v>
      </c>
      <c r="D4776" t="s">
        <v>237</v>
      </c>
      <c r="E4776" t="s">
        <v>114</v>
      </c>
      <c r="F4776">
        <v>34240</v>
      </c>
      <c r="G4776" t="s">
        <v>1194</v>
      </c>
      <c r="H4776" t="s">
        <v>80</v>
      </c>
      <c r="I4776" t="s">
        <v>164</v>
      </c>
      <c r="J4776" t="s">
        <v>90</v>
      </c>
      <c r="K4776" t="s">
        <v>42</v>
      </c>
      <c r="L4776" t="s">
        <v>91</v>
      </c>
      <c r="M4776" t="s">
        <v>188</v>
      </c>
      <c r="N4776" s="11" t="s">
        <v>84</v>
      </c>
      <c r="O4776" s="11" t="s">
        <v>2274</v>
      </c>
      <c r="P4776">
        <v>0</v>
      </c>
      <c r="Q4776">
        <v>60</v>
      </c>
      <c r="R4776">
        <v>0</v>
      </c>
      <c r="S4776">
        <v>1666.2</v>
      </c>
      <c r="T4776">
        <v>-1666.2</v>
      </c>
    </row>
    <row r="4777" spans="1:20" x14ac:dyDescent="0.25">
      <c r="A4777" t="s">
        <v>75</v>
      </c>
      <c r="B4777" t="s">
        <v>483</v>
      </c>
      <c r="C4777" t="s">
        <v>18</v>
      </c>
      <c r="D4777" t="s">
        <v>332</v>
      </c>
      <c r="E4777" t="s">
        <v>333</v>
      </c>
      <c r="F4777">
        <v>72401</v>
      </c>
      <c r="G4777" t="s">
        <v>1382</v>
      </c>
      <c r="H4777" t="s">
        <v>80</v>
      </c>
      <c r="I4777" t="s">
        <v>164</v>
      </c>
      <c r="J4777" t="s">
        <v>90</v>
      </c>
      <c r="K4777" t="s">
        <v>53</v>
      </c>
      <c r="L4777" t="s">
        <v>165</v>
      </c>
      <c r="M4777" t="s">
        <v>92</v>
      </c>
      <c r="N4777" s="11" t="s">
        <v>84</v>
      </c>
      <c r="O4777" s="11" t="s">
        <v>2274</v>
      </c>
      <c r="P4777">
        <v>0</v>
      </c>
      <c r="Q4777">
        <v>1</v>
      </c>
      <c r="R4777">
        <v>0</v>
      </c>
      <c r="S4777">
        <v>270.5</v>
      </c>
      <c r="T4777">
        <v>-270.5</v>
      </c>
    </row>
    <row r="4778" spans="1:20" x14ac:dyDescent="0.25">
      <c r="A4778" t="s">
        <v>75</v>
      </c>
      <c r="B4778" t="s">
        <v>167</v>
      </c>
      <c r="C4778" t="s">
        <v>28</v>
      </c>
      <c r="D4778" t="s">
        <v>168</v>
      </c>
      <c r="E4778" t="s">
        <v>95</v>
      </c>
      <c r="F4778">
        <v>80550</v>
      </c>
      <c r="G4778" t="s">
        <v>1938</v>
      </c>
      <c r="H4778" t="s">
        <v>688</v>
      </c>
      <c r="I4778" t="s">
        <v>81</v>
      </c>
      <c r="J4778" t="s">
        <v>90</v>
      </c>
      <c r="K4778" t="s">
        <v>37</v>
      </c>
      <c r="L4778" t="s">
        <v>689</v>
      </c>
      <c r="M4778" t="s">
        <v>92</v>
      </c>
      <c r="N4778" s="11" t="s">
        <v>84</v>
      </c>
      <c r="O4778" s="11" t="s">
        <v>2274</v>
      </c>
      <c r="P4778">
        <v>-1</v>
      </c>
      <c r="Q4778">
        <v>0</v>
      </c>
      <c r="R4778">
        <v>594</v>
      </c>
      <c r="S4778">
        <v>0</v>
      </c>
      <c r="T4778">
        <v>594</v>
      </c>
    </row>
    <row r="4779" spans="1:20" x14ac:dyDescent="0.25">
      <c r="A4779" t="s">
        <v>75</v>
      </c>
      <c r="B4779" t="s">
        <v>1105</v>
      </c>
      <c r="C4779" t="s">
        <v>25</v>
      </c>
      <c r="D4779" t="s">
        <v>1106</v>
      </c>
      <c r="E4779" t="s">
        <v>186</v>
      </c>
      <c r="F4779">
        <v>11967</v>
      </c>
      <c r="G4779" t="s">
        <v>1401</v>
      </c>
      <c r="H4779" t="s">
        <v>80</v>
      </c>
      <c r="I4779" t="s">
        <v>81</v>
      </c>
      <c r="J4779" t="s">
        <v>82</v>
      </c>
      <c r="K4779" t="s">
        <v>53</v>
      </c>
      <c r="L4779" t="s">
        <v>532</v>
      </c>
      <c r="M4779" t="s">
        <v>83</v>
      </c>
      <c r="N4779" s="11" t="s">
        <v>84</v>
      </c>
      <c r="O4779" s="11" t="s">
        <v>2274</v>
      </c>
      <c r="P4779">
        <v>-10</v>
      </c>
      <c r="Q4779">
        <v>0</v>
      </c>
      <c r="R4779">
        <v>1411.5</v>
      </c>
      <c r="S4779">
        <v>0</v>
      </c>
      <c r="T4779">
        <v>1411.5</v>
      </c>
    </row>
    <row r="4780" spans="1:20" x14ac:dyDescent="0.25">
      <c r="A4780" t="s">
        <v>75</v>
      </c>
      <c r="B4780" t="s">
        <v>1309</v>
      </c>
      <c r="C4780" t="s">
        <v>27</v>
      </c>
      <c r="D4780" t="s">
        <v>1310</v>
      </c>
      <c r="E4780" t="s">
        <v>114</v>
      </c>
      <c r="F4780">
        <v>32808</v>
      </c>
      <c r="G4780" t="s">
        <v>205</v>
      </c>
      <c r="H4780" t="s">
        <v>80</v>
      </c>
      <c r="I4780" t="s">
        <v>281</v>
      </c>
      <c r="J4780" t="s">
        <v>90</v>
      </c>
      <c r="K4780" t="s">
        <v>42</v>
      </c>
      <c r="L4780" t="s">
        <v>91</v>
      </c>
      <c r="M4780" t="s">
        <v>92</v>
      </c>
      <c r="N4780" s="11" t="s">
        <v>84</v>
      </c>
      <c r="O4780" s="11" t="s">
        <v>2274</v>
      </c>
      <c r="P4780">
        <v>0</v>
      </c>
      <c r="Q4780">
        <v>22</v>
      </c>
      <c r="R4780">
        <v>0</v>
      </c>
      <c r="S4780">
        <v>203.5</v>
      </c>
      <c r="T4780">
        <v>-203.5</v>
      </c>
    </row>
    <row r="4781" spans="1:20" x14ac:dyDescent="0.25">
      <c r="A4781" t="s">
        <v>75</v>
      </c>
      <c r="B4781" t="s">
        <v>1496</v>
      </c>
      <c r="C4781" t="s">
        <v>27</v>
      </c>
      <c r="D4781" t="s">
        <v>495</v>
      </c>
      <c r="E4781" t="s">
        <v>114</v>
      </c>
      <c r="F4781">
        <v>33614</v>
      </c>
      <c r="G4781" t="s">
        <v>1355</v>
      </c>
      <c r="H4781" t="s">
        <v>80</v>
      </c>
      <c r="I4781" t="s">
        <v>81</v>
      </c>
      <c r="J4781" t="s">
        <v>90</v>
      </c>
      <c r="K4781" t="s">
        <v>53</v>
      </c>
      <c r="L4781" t="s">
        <v>165</v>
      </c>
      <c r="M4781" t="s">
        <v>92</v>
      </c>
      <c r="N4781" s="11" t="s">
        <v>84</v>
      </c>
      <c r="O4781" s="11" t="s">
        <v>2274</v>
      </c>
      <c r="P4781">
        <v>0</v>
      </c>
      <c r="Q4781">
        <v>21</v>
      </c>
      <c r="R4781">
        <v>0</v>
      </c>
      <c r="S4781">
        <v>2695.35</v>
      </c>
      <c r="T4781">
        <v>-2695.35</v>
      </c>
    </row>
    <row r="4782" spans="1:20" x14ac:dyDescent="0.25">
      <c r="A4782" t="s">
        <v>75</v>
      </c>
      <c r="B4782" t="s">
        <v>112</v>
      </c>
      <c r="C4782" t="s">
        <v>27</v>
      </c>
      <c r="D4782" t="s">
        <v>113</v>
      </c>
      <c r="E4782" t="s">
        <v>114</v>
      </c>
      <c r="F4782">
        <v>32256</v>
      </c>
      <c r="G4782" t="s">
        <v>1313</v>
      </c>
      <c r="H4782" t="s">
        <v>80</v>
      </c>
      <c r="I4782" t="s">
        <v>81</v>
      </c>
      <c r="J4782" t="s">
        <v>90</v>
      </c>
      <c r="K4782" t="s">
        <v>42</v>
      </c>
      <c r="L4782" t="s">
        <v>91</v>
      </c>
      <c r="M4782" t="s">
        <v>188</v>
      </c>
      <c r="N4782" s="11" t="s">
        <v>84</v>
      </c>
      <c r="O4782" s="11" t="s">
        <v>2274</v>
      </c>
      <c r="P4782">
        <v>0</v>
      </c>
      <c r="Q4782">
        <v>8</v>
      </c>
      <c r="R4782">
        <v>0</v>
      </c>
      <c r="S4782">
        <v>18.8</v>
      </c>
      <c r="T4782">
        <v>-18.8</v>
      </c>
    </row>
    <row r="4783" spans="1:20" x14ac:dyDescent="0.25">
      <c r="A4783" t="s">
        <v>75</v>
      </c>
      <c r="B4783" t="s">
        <v>331</v>
      </c>
      <c r="C4783" t="s">
        <v>18</v>
      </c>
      <c r="D4783" t="s">
        <v>332</v>
      </c>
      <c r="E4783" t="s">
        <v>333</v>
      </c>
      <c r="F4783">
        <v>72405</v>
      </c>
      <c r="G4783" t="s">
        <v>679</v>
      </c>
      <c r="H4783" t="s">
        <v>80</v>
      </c>
      <c r="I4783" t="s">
        <v>281</v>
      </c>
      <c r="J4783" t="s">
        <v>90</v>
      </c>
      <c r="K4783" t="s">
        <v>42</v>
      </c>
      <c r="L4783" t="s">
        <v>91</v>
      </c>
      <c r="M4783" t="s">
        <v>92</v>
      </c>
      <c r="N4783" s="11" t="s">
        <v>84</v>
      </c>
      <c r="O4783" s="11" t="s">
        <v>2274</v>
      </c>
      <c r="P4783">
        <v>0</v>
      </c>
      <c r="Q4783">
        <v>472</v>
      </c>
      <c r="R4783">
        <v>0</v>
      </c>
      <c r="S4783">
        <v>1203.5999999999999</v>
      </c>
      <c r="T4783">
        <v>-1203.5999999999999</v>
      </c>
    </row>
    <row r="4784" spans="1:20" x14ac:dyDescent="0.25">
      <c r="A4784" t="s">
        <v>75</v>
      </c>
      <c r="B4784" t="s">
        <v>708</v>
      </c>
      <c r="C4784" t="s">
        <v>23</v>
      </c>
      <c r="D4784" t="s">
        <v>2113</v>
      </c>
      <c r="E4784" t="s">
        <v>176</v>
      </c>
      <c r="F4784">
        <v>99216</v>
      </c>
      <c r="G4784" t="s">
        <v>757</v>
      </c>
      <c r="H4784" t="s">
        <v>80</v>
      </c>
      <c r="I4784" t="s">
        <v>81</v>
      </c>
      <c r="J4784" t="s">
        <v>82</v>
      </c>
      <c r="K4784" t="s">
        <v>53</v>
      </c>
      <c r="L4784" t="s">
        <v>228</v>
      </c>
      <c r="M4784" t="s">
        <v>83</v>
      </c>
      <c r="N4784" s="11" t="s">
        <v>84</v>
      </c>
      <c r="O4784" s="11" t="s">
        <v>2274</v>
      </c>
      <c r="P4784">
        <v>1</v>
      </c>
      <c r="Q4784">
        <v>0</v>
      </c>
      <c r="R4784">
        <v>87.97</v>
      </c>
      <c r="S4784">
        <v>0</v>
      </c>
      <c r="T4784">
        <v>87.97</v>
      </c>
    </row>
    <row r="4785" spans="1:20" x14ac:dyDescent="0.25">
      <c r="A4785" t="s">
        <v>75</v>
      </c>
      <c r="B4785" t="s">
        <v>1353</v>
      </c>
      <c r="C4785" t="s">
        <v>20</v>
      </c>
      <c r="D4785" t="s">
        <v>1354</v>
      </c>
      <c r="E4785" t="s">
        <v>186</v>
      </c>
      <c r="F4785">
        <v>14580</v>
      </c>
      <c r="G4785" t="s">
        <v>1524</v>
      </c>
      <c r="H4785" t="s">
        <v>80</v>
      </c>
      <c r="I4785" t="s">
        <v>81</v>
      </c>
      <c r="J4785" t="s">
        <v>82</v>
      </c>
      <c r="K4785" t="s">
        <v>46</v>
      </c>
      <c r="L4785" t="s">
        <v>650</v>
      </c>
      <c r="M4785" t="s">
        <v>83</v>
      </c>
      <c r="N4785" s="11" t="s">
        <v>84</v>
      </c>
      <c r="O4785" s="11" t="s">
        <v>2274</v>
      </c>
      <c r="P4785">
        <v>-2</v>
      </c>
      <c r="Q4785">
        <v>0</v>
      </c>
      <c r="R4785">
        <v>1.44</v>
      </c>
      <c r="S4785">
        <v>0</v>
      </c>
      <c r="T4785">
        <v>1.44</v>
      </c>
    </row>
    <row r="4786" spans="1:20" x14ac:dyDescent="0.25">
      <c r="A4786" t="s">
        <v>75</v>
      </c>
      <c r="B4786" t="s">
        <v>203</v>
      </c>
      <c r="C4786" t="s">
        <v>22</v>
      </c>
      <c r="D4786" t="s">
        <v>204</v>
      </c>
      <c r="E4786" t="s">
        <v>78</v>
      </c>
      <c r="F4786">
        <v>18436</v>
      </c>
      <c r="G4786" t="s">
        <v>192</v>
      </c>
      <c r="H4786" t="s">
        <v>80</v>
      </c>
      <c r="I4786" t="s">
        <v>81</v>
      </c>
      <c r="J4786" t="s">
        <v>90</v>
      </c>
      <c r="K4786" t="s">
        <v>53</v>
      </c>
      <c r="L4786" t="s">
        <v>193</v>
      </c>
      <c r="M4786" t="s">
        <v>92</v>
      </c>
      <c r="N4786" s="11" t="s">
        <v>84</v>
      </c>
      <c r="O4786" s="11" t="s">
        <v>2274</v>
      </c>
      <c r="P4786">
        <v>0</v>
      </c>
      <c r="Q4786">
        <v>3</v>
      </c>
      <c r="R4786">
        <v>0</v>
      </c>
      <c r="S4786">
        <v>482.27</v>
      </c>
      <c r="T4786">
        <v>-482.27</v>
      </c>
    </row>
    <row r="4787" spans="1:20" x14ac:dyDescent="0.25">
      <c r="A4787" t="s">
        <v>75</v>
      </c>
      <c r="B4787" t="s">
        <v>358</v>
      </c>
      <c r="C4787" t="s">
        <v>26</v>
      </c>
      <c r="D4787" t="s">
        <v>359</v>
      </c>
      <c r="E4787" t="s">
        <v>180</v>
      </c>
      <c r="F4787">
        <v>30075</v>
      </c>
      <c r="G4787" t="s">
        <v>308</v>
      </c>
      <c r="H4787" t="s">
        <v>80</v>
      </c>
      <c r="I4787" t="s">
        <v>281</v>
      </c>
      <c r="J4787" t="s">
        <v>90</v>
      </c>
      <c r="K4787" t="s">
        <v>53</v>
      </c>
      <c r="L4787" t="s">
        <v>165</v>
      </c>
      <c r="M4787" t="s">
        <v>92</v>
      </c>
      <c r="N4787" s="11" t="s">
        <v>84</v>
      </c>
      <c r="O4787" s="11" t="s">
        <v>2274</v>
      </c>
      <c r="P4787">
        <v>0</v>
      </c>
      <c r="Q4787">
        <v>2</v>
      </c>
      <c r="R4787">
        <v>0</v>
      </c>
      <c r="S4787">
        <v>161.63999999999999</v>
      </c>
      <c r="T4787">
        <v>-161.63999999999999</v>
      </c>
    </row>
    <row r="4788" spans="1:20" x14ac:dyDescent="0.25">
      <c r="A4788" t="s">
        <v>75</v>
      </c>
      <c r="B4788" t="s">
        <v>758</v>
      </c>
      <c r="C4788" t="s">
        <v>22</v>
      </c>
      <c r="D4788" t="s">
        <v>759</v>
      </c>
      <c r="E4788" t="s">
        <v>78</v>
      </c>
      <c r="F4788">
        <v>19087</v>
      </c>
      <c r="G4788" t="s">
        <v>786</v>
      </c>
      <c r="H4788" t="s">
        <v>80</v>
      </c>
      <c r="I4788" t="s">
        <v>281</v>
      </c>
      <c r="J4788" t="s">
        <v>82</v>
      </c>
      <c r="K4788" t="s">
        <v>42</v>
      </c>
      <c r="L4788" t="s">
        <v>97</v>
      </c>
      <c r="M4788" t="s">
        <v>83</v>
      </c>
      <c r="N4788" s="11" t="s">
        <v>84</v>
      </c>
      <c r="O4788" s="11" t="s">
        <v>2274</v>
      </c>
      <c r="P4788">
        <v>-10</v>
      </c>
      <c r="Q4788">
        <v>0</v>
      </c>
      <c r="R4788">
        <v>17</v>
      </c>
      <c r="S4788">
        <v>0</v>
      </c>
      <c r="T4788">
        <v>17</v>
      </c>
    </row>
    <row r="4789" spans="1:20" x14ac:dyDescent="0.25">
      <c r="A4789" t="s">
        <v>75</v>
      </c>
      <c r="B4789" t="s">
        <v>140</v>
      </c>
      <c r="C4789" t="s">
        <v>29</v>
      </c>
      <c r="D4789" t="s">
        <v>141</v>
      </c>
      <c r="E4789" t="s">
        <v>142</v>
      </c>
      <c r="F4789">
        <v>48359</v>
      </c>
      <c r="G4789" t="s">
        <v>224</v>
      </c>
      <c r="H4789" t="s">
        <v>80</v>
      </c>
      <c r="I4789" t="s">
        <v>81</v>
      </c>
      <c r="J4789" t="s">
        <v>82</v>
      </c>
      <c r="K4789" t="s">
        <v>38</v>
      </c>
      <c r="L4789" t="s">
        <v>111</v>
      </c>
      <c r="M4789" t="s">
        <v>83</v>
      </c>
      <c r="N4789" s="11" t="s">
        <v>84</v>
      </c>
      <c r="O4789" s="11" t="s">
        <v>2274</v>
      </c>
      <c r="P4789">
        <v>-1</v>
      </c>
      <c r="Q4789">
        <v>0</v>
      </c>
      <c r="R4789">
        <v>115.2</v>
      </c>
      <c r="S4789">
        <v>0</v>
      </c>
      <c r="T4789">
        <v>115.2</v>
      </c>
    </row>
    <row r="4790" spans="1:20" x14ac:dyDescent="0.25">
      <c r="A4790" t="s">
        <v>75</v>
      </c>
      <c r="B4790" t="s">
        <v>551</v>
      </c>
      <c r="C4790" t="s">
        <v>27</v>
      </c>
      <c r="D4790" t="s">
        <v>552</v>
      </c>
      <c r="E4790" t="s">
        <v>114</v>
      </c>
      <c r="F4790">
        <v>33634</v>
      </c>
      <c r="G4790" t="s">
        <v>1767</v>
      </c>
      <c r="H4790" t="s">
        <v>80</v>
      </c>
      <c r="I4790" t="s">
        <v>81</v>
      </c>
      <c r="J4790" t="s">
        <v>82</v>
      </c>
      <c r="K4790" t="s">
        <v>44</v>
      </c>
      <c r="L4790" t="s">
        <v>144</v>
      </c>
      <c r="M4790" t="s">
        <v>83</v>
      </c>
      <c r="N4790" s="11" t="s">
        <v>84</v>
      </c>
      <c r="O4790" s="11" t="s">
        <v>2274</v>
      </c>
      <c r="P4790">
        <v>0</v>
      </c>
      <c r="Q4790">
        <v>0</v>
      </c>
      <c r="R4790">
        <v>-62.16</v>
      </c>
      <c r="S4790">
        <v>0</v>
      </c>
      <c r="T4790">
        <v>-62.16</v>
      </c>
    </row>
    <row r="4791" spans="1:20" x14ac:dyDescent="0.25">
      <c r="A4791" t="s">
        <v>75</v>
      </c>
      <c r="B4791" t="s">
        <v>301</v>
      </c>
      <c r="C4791" t="s">
        <v>29</v>
      </c>
      <c r="D4791" t="s">
        <v>302</v>
      </c>
      <c r="E4791" t="s">
        <v>87</v>
      </c>
      <c r="F4791">
        <v>45005</v>
      </c>
      <c r="G4791" t="s">
        <v>569</v>
      </c>
      <c r="H4791" t="s">
        <v>80</v>
      </c>
      <c r="I4791" t="s">
        <v>81</v>
      </c>
      <c r="J4791" t="s">
        <v>90</v>
      </c>
      <c r="K4791" t="s">
        <v>38</v>
      </c>
      <c r="L4791" t="s">
        <v>111</v>
      </c>
      <c r="M4791" t="s">
        <v>92</v>
      </c>
      <c r="N4791" s="11" t="s">
        <v>84</v>
      </c>
      <c r="O4791" s="11" t="s">
        <v>2274</v>
      </c>
      <c r="P4791">
        <v>0</v>
      </c>
      <c r="Q4791">
        <v>1</v>
      </c>
      <c r="R4791">
        <v>0</v>
      </c>
      <c r="S4791">
        <v>50.65</v>
      </c>
      <c r="T4791">
        <v>-50.65</v>
      </c>
    </row>
    <row r="4792" spans="1:20" x14ac:dyDescent="0.25">
      <c r="A4792" t="s">
        <v>75</v>
      </c>
      <c r="B4792" t="s">
        <v>399</v>
      </c>
      <c r="C4792" t="s">
        <v>28</v>
      </c>
      <c r="D4792" t="s">
        <v>400</v>
      </c>
      <c r="E4792" t="s">
        <v>295</v>
      </c>
      <c r="F4792">
        <v>84070</v>
      </c>
      <c r="G4792" t="s">
        <v>535</v>
      </c>
      <c r="H4792" t="s">
        <v>80</v>
      </c>
      <c r="I4792" t="s">
        <v>281</v>
      </c>
      <c r="J4792" t="s">
        <v>82</v>
      </c>
      <c r="K4792" t="s">
        <v>42</v>
      </c>
      <c r="L4792" t="s">
        <v>91</v>
      </c>
      <c r="M4792" t="s">
        <v>83</v>
      </c>
      <c r="N4792" s="11" t="s">
        <v>84</v>
      </c>
      <c r="O4792" s="11" t="s">
        <v>2274</v>
      </c>
      <c r="P4792">
        <v>-29</v>
      </c>
      <c r="Q4792">
        <v>0</v>
      </c>
      <c r="R4792">
        <v>362.5</v>
      </c>
      <c r="S4792">
        <v>0</v>
      </c>
      <c r="T4792">
        <v>362.5</v>
      </c>
    </row>
    <row r="4793" spans="1:20" x14ac:dyDescent="0.25">
      <c r="A4793" t="s">
        <v>75</v>
      </c>
      <c r="B4793" t="s">
        <v>612</v>
      </c>
      <c r="C4793" t="s">
        <v>29</v>
      </c>
      <c r="D4793" t="s">
        <v>613</v>
      </c>
      <c r="E4793" t="s">
        <v>142</v>
      </c>
      <c r="F4793">
        <v>48084</v>
      </c>
      <c r="G4793" t="s">
        <v>1357</v>
      </c>
      <c r="H4793" t="s">
        <v>133</v>
      </c>
      <c r="I4793" t="s">
        <v>81</v>
      </c>
      <c r="J4793" t="s">
        <v>82</v>
      </c>
      <c r="K4793" t="s">
        <v>53</v>
      </c>
      <c r="L4793" t="s">
        <v>1286</v>
      </c>
      <c r="M4793" t="s">
        <v>83</v>
      </c>
      <c r="N4793" s="11" t="s">
        <v>84</v>
      </c>
      <c r="O4793" s="11" t="s">
        <v>2274</v>
      </c>
      <c r="P4793">
        <v>-17</v>
      </c>
      <c r="Q4793">
        <v>0</v>
      </c>
      <c r="R4793">
        <v>164.05</v>
      </c>
      <c r="S4793">
        <v>0</v>
      </c>
      <c r="T4793">
        <v>164.05</v>
      </c>
    </row>
    <row r="4794" spans="1:20" x14ac:dyDescent="0.25">
      <c r="A4794" t="s">
        <v>75</v>
      </c>
      <c r="B4794" t="s">
        <v>107</v>
      </c>
      <c r="C4794" t="s">
        <v>26</v>
      </c>
      <c r="D4794" t="s">
        <v>108</v>
      </c>
      <c r="E4794" t="s">
        <v>109</v>
      </c>
      <c r="F4794">
        <v>28270</v>
      </c>
      <c r="G4794" t="s">
        <v>224</v>
      </c>
      <c r="H4794" t="s">
        <v>80</v>
      </c>
      <c r="I4794" t="s">
        <v>81</v>
      </c>
      <c r="J4794" t="s">
        <v>82</v>
      </c>
      <c r="K4794" t="s">
        <v>38</v>
      </c>
      <c r="L4794" t="s">
        <v>111</v>
      </c>
      <c r="M4794" t="s">
        <v>83</v>
      </c>
      <c r="N4794" s="11" t="s">
        <v>84</v>
      </c>
      <c r="O4794" s="11" t="s">
        <v>2274</v>
      </c>
      <c r="P4794">
        <v>-3</v>
      </c>
      <c r="Q4794">
        <v>0</v>
      </c>
      <c r="R4794">
        <v>314.25</v>
      </c>
      <c r="S4794">
        <v>0</v>
      </c>
      <c r="T4794">
        <v>314.25</v>
      </c>
    </row>
    <row r="4795" spans="1:20" x14ac:dyDescent="0.25">
      <c r="A4795" t="s">
        <v>75</v>
      </c>
      <c r="B4795" t="s">
        <v>1062</v>
      </c>
      <c r="C4795" t="s">
        <v>19</v>
      </c>
      <c r="D4795" t="s">
        <v>1063</v>
      </c>
      <c r="E4795" t="s">
        <v>118</v>
      </c>
      <c r="F4795">
        <v>92660</v>
      </c>
      <c r="G4795" t="s">
        <v>1295</v>
      </c>
      <c r="H4795" t="s">
        <v>80</v>
      </c>
      <c r="I4795" t="s">
        <v>81</v>
      </c>
      <c r="J4795" t="s">
        <v>90</v>
      </c>
      <c r="K4795" t="s">
        <v>53</v>
      </c>
      <c r="L4795" t="s">
        <v>193</v>
      </c>
      <c r="M4795" t="s">
        <v>92</v>
      </c>
      <c r="N4795" s="11" t="s">
        <v>84</v>
      </c>
      <c r="O4795" s="11" t="s">
        <v>2274</v>
      </c>
      <c r="P4795">
        <v>0</v>
      </c>
      <c r="Q4795">
        <v>1</v>
      </c>
      <c r="R4795">
        <v>0</v>
      </c>
      <c r="S4795">
        <v>175.75</v>
      </c>
      <c r="T4795">
        <v>-175.75</v>
      </c>
    </row>
    <row r="4796" spans="1:20" x14ac:dyDescent="0.25">
      <c r="A4796" t="s">
        <v>75</v>
      </c>
      <c r="B4796" t="s">
        <v>1391</v>
      </c>
      <c r="C4796" t="s">
        <v>29</v>
      </c>
      <c r="D4796" t="s">
        <v>1392</v>
      </c>
      <c r="E4796" t="s">
        <v>142</v>
      </c>
      <c r="F4796">
        <v>49009</v>
      </c>
      <c r="G4796" t="s">
        <v>493</v>
      </c>
      <c r="H4796" t="s">
        <v>80</v>
      </c>
      <c r="I4796" t="s">
        <v>81</v>
      </c>
      <c r="J4796" t="s">
        <v>82</v>
      </c>
      <c r="K4796" t="s">
        <v>39</v>
      </c>
      <c r="L4796" t="s">
        <v>39</v>
      </c>
      <c r="M4796" t="s">
        <v>92</v>
      </c>
      <c r="N4796" s="11" t="s">
        <v>84</v>
      </c>
      <c r="O4796" s="11" t="s">
        <v>2274</v>
      </c>
      <c r="P4796">
        <v>0</v>
      </c>
      <c r="Q4796">
        <v>1</v>
      </c>
      <c r="R4796">
        <v>0</v>
      </c>
      <c r="S4796">
        <v>0</v>
      </c>
      <c r="T4796">
        <v>0</v>
      </c>
    </row>
    <row r="4797" spans="1:20" x14ac:dyDescent="0.25">
      <c r="A4797" t="s">
        <v>75</v>
      </c>
      <c r="B4797" t="s">
        <v>103</v>
      </c>
      <c r="C4797" t="s">
        <v>27</v>
      </c>
      <c r="D4797" t="s">
        <v>253</v>
      </c>
      <c r="E4797" t="s">
        <v>114</v>
      </c>
      <c r="F4797">
        <v>33773</v>
      </c>
      <c r="G4797" t="s">
        <v>491</v>
      </c>
      <c r="H4797" t="s">
        <v>80</v>
      </c>
      <c r="I4797" t="s">
        <v>81</v>
      </c>
      <c r="J4797" t="s">
        <v>82</v>
      </c>
      <c r="K4797" t="s">
        <v>52</v>
      </c>
      <c r="L4797" t="s">
        <v>492</v>
      </c>
      <c r="M4797" t="s">
        <v>83</v>
      </c>
      <c r="N4797" s="11" t="s">
        <v>84</v>
      </c>
      <c r="O4797" s="11" t="s">
        <v>2274</v>
      </c>
      <c r="P4797">
        <v>-2</v>
      </c>
      <c r="Q4797">
        <v>0</v>
      </c>
      <c r="R4797">
        <v>106.84</v>
      </c>
      <c r="S4797">
        <v>0</v>
      </c>
      <c r="T4797">
        <v>106.84</v>
      </c>
    </row>
    <row r="4798" spans="1:20" x14ac:dyDescent="0.25">
      <c r="A4798" t="s">
        <v>75</v>
      </c>
      <c r="B4798" t="s">
        <v>612</v>
      </c>
      <c r="C4798" t="s">
        <v>29</v>
      </c>
      <c r="D4798" t="s">
        <v>613</v>
      </c>
      <c r="E4798" t="s">
        <v>142</v>
      </c>
      <c r="F4798">
        <v>48084</v>
      </c>
      <c r="G4798" t="s">
        <v>1125</v>
      </c>
      <c r="H4798" t="s">
        <v>80</v>
      </c>
      <c r="I4798" t="s">
        <v>81</v>
      </c>
      <c r="J4798" t="s">
        <v>82</v>
      </c>
      <c r="K4798" t="s">
        <v>42</v>
      </c>
      <c r="L4798" t="s">
        <v>91</v>
      </c>
      <c r="M4798" t="s">
        <v>83</v>
      </c>
      <c r="N4798" s="11" t="s">
        <v>84</v>
      </c>
      <c r="O4798" s="11" t="s">
        <v>2274</v>
      </c>
      <c r="P4798">
        <v>-4</v>
      </c>
      <c r="Q4798">
        <v>0</v>
      </c>
      <c r="R4798">
        <v>705.88</v>
      </c>
      <c r="S4798">
        <v>0</v>
      </c>
      <c r="T4798">
        <v>705.88</v>
      </c>
    </row>
    <row r="4799" spans="1:20" x14ac:dyDescent="0.25">
      <c r="A4799" t="s">
        <v>75</v>
      </c>
      <c r="B4799" t="s">
        <v>1071</v>
      </c>
      <c r="C4799" t="s">
        <v>19</v>
      </c>
      <c r="D4799" t="s">
        <v>1072</v>
      </c>
      <c r="E4799" t="s">
        <v>147</v>
      </c>
      <c r="F4799">
        <v>85705</v>
      </c>
      <c r="G4799" t="s">
        <v>283</v>
      </c>
      <c r="H4799" t="s">
        <v>80</v>
      </c>
      <c r="I4799" t="s">
        <v>81</v>
      </c>
      <c r="J4799" t="s">
        <v>82</v>
      </c>
      <c r="K4799" t="s">
        <v>38</v>
      </c>
      <c r="L4799" t="s">
        <v>111</v>
      </c>
      <c r="M4799" t="s">
        <v>83</v>
      </c>
      <c r="N4799" s="11" t="s">
        <v>84</v>
      </c>
      <c r="O4799" s="11" t="s">
        <v>2274</v>
      </c>
      <c r="P4799">
        <v>1</v>
      </c>
      <c r="Q4799">
        <v>0</v>
      </c>
      <c r="R4799">
        <v>76.7</v>
      </c>
      <c r="S4799">
        <v>0</v>
      </c>
      <c r="T4799">
        <v>76.7</v>
      </c>
    </row>
    <row r="4800" spans="1:20" x14ac:dyDescent="0.25">
      <c r="A4800" t="s">
        <v>75</v>
      </c>
      <c r="B4800" t="s">
        <v>744</v>
      </c>
      <c r="C4800" t="s">
        <v>29</v>
      </c>
      <c r="D4800" t="s">
        <v>745</v>
      </c>
      <c r="E4800" t="s">
        <v>100</v>
      </c>
      <c r="F4800">
        <v>46733</v>
      </c>
      <c r="G4800" t="s">
        <v>367</v>
      </c>
      <c r="H4800" t="s">
        <v>80</v>
      </c>
      <c r="I4800" t="s">
        <v>89</v>
      </c>
      <c r="J4800" t="s">
        <v>82</v>
      </c>
      <c r="K4800" t="s">
        <v>53</v>
      </c>
      <c r="L4800" t="s">
        <v>368</v>
      </c>
      <c r="M4800" t="s">
        <v>83</v>
      </c>
      <c r="N4800" s="11" t="s">
        <v>84</v>
      </c>
      <c r="O4800" s="11" t="s">
        <v>2274</v>
      </c>
      <c r="P4800">
        <v>-3</v>
      </c>
      <c r="Q4800">
        <v>0</v>
      </c>
      <c r="R4800">
        <v>330.75</v>
      </c>
      <c r="S4800">
        <v>0</v>
      </c>
      <c r="T4800">
        <v>330.75</v>
      </c>
    </row>
    <row r="4801" spans="1:20" x14ac:dyDescent="0.25">
      <c r="A4801" t="s">
        <v>75</v>
      </c>
      <c r="B4801" t="s">
        <v>230</v>
      </c>
      <c r="C4801" t="s">
        <v>25</v>
      </c>
      <c r="D4801" t="s">
        <v>231</v>
      </c>
      <c r="E4801" t="s">
        <v>186</v>
      </c>
      <c r="F4801">
        <v>10607</v>
      </c>
      <c r="G4801" t="s">
        <v>324</v>
      </c>
      <c r="H4801" t="s">
        <v>80</v>
      </c>
      <c r="I4801" t="s">
        <v>81</v>
      </c>
      <c r="J4801" t="s">
        <v>90</v>
      </c>
      <c r="K4801" t="s">
        <v>36</v>
      </c>
      <c r="L4801" t="s">
        <v>36</v>
      </c>
      <c r="M4801" t="s">
        <v>92</v>
      </c>
      <c r="N4801" s="11" t="s">
        <v>84</v>
      </c>
      <c r="O4801" s="11" t="s">
        <v>2274</v>
      </c>
      <c r="P4801">
        <v>0</v>
      </c>
      <c r="Q4801">
        <v>1</v>
      </c>
      <c r="R4801">
        <v>0</v>
      </c>
      <c r="S4801">
        <v>89.05</v>
      </c>
      <c r="T4801">
        <v>-89.05</v>
      </c>
    </row>
    <row r="4802" spans="1:20" x14ac:dyDescent="0.25">
      <c r="A4802" t="s">
        <v>75</v>
      </c>
      <c r="B4802" t="s">
        <v>1187</v>
      </c>
      <c r="C4802" t="s">
        <v>28</v>
      </c>
      <c r="D4802" t="s">
        <v>1188</v>
      </c>
      <c r="E4802" t="s">
        <v>295</v>
      </c>
      <c r="F4802">
        <v>84761</v>
      </c>
      <c r="G4802" t="s">
        <v>373</v>
      </c>
      <c r="H4802" t="s">
        <v>80</v>
      </c>
      <c r="I4802" t="s">
        <v>81</v>
      </c>
      <c r="J4802" t="s">
        <v>90</v>
      </c>
      <c r="K4802" t="s">
        <v>38</v>
      </c>
      <c r="L4802" t="s">
        <v>111</v>
      </c>
      <c r="M4802" t="s">
        <v>92</v>
      </c>
      <c r="N4802" s="11" t="s">
        <v>84</v>
      </c>
      <c r="O4802" s="11" t="s">
        <v>2274</v>
      </c>
      <c r="P4802">
        <v>0</v>
      </c>
      <c r="Q4802">
        <v>1</v>
      </c>
      <c r="R4802">
        <v>0</v>
      </c>
      <c r="S4802">
        <v>46.05</v>
      </c>
      <c r="T4802">
        <v>-46.05</v>
      </c>
    </row>
    <row r="4803" spans="1:20" x14ac:dyDescent="0.25">
      <c r="A4803" t="s">
        <v>75</v>
      </c>
      <c r="B4803" t="s">
        <v>112</v>
      </c>
      <c r="C4803" t="s">
        <v>27</v>
      </c>
      <c r="D4803" t="s">
        <v>113</v>
      </c>
      <c r="E4803" t="s">
        <v>114</v>
      </c>
      <c r="F4803">
        <v>32256</v>
      </c>
      <c r="G4803" t="s">
        <v>412</v>
      </c>
      <c r="H4803" t="s">
        <v>80</v>
      </c>
      <c r="I4803" t="s">
        <v>81</v>
      </c>
      <c r="J4803" t="s">
        <v>90</v>
      </c>
      <c r="K4803" t="s">
        <v>44</v>
      </c>
      <c r="L4803" t="s">
        <v>144</v>
      </c>
      <c r="M4803" t="s">
        <v>92</v>
      </c>
      <c r="N4803" s="11" t="s">
        <v>84</v>
      </c>
      <c r="O4803" s="11" t="s">
        <v>2274</v>
      </c>
      <c r="P4803">
        <v>0</v>
      </c>
      <c r="Q4803">
        <v>36</v>
      </c>
      <c r="R4803">
        <v>0</v>
      </c>
      <c r="S4803">
        <v>296.64</v>
      </c>
      <c r="T4803">
        <v>-296.64</v>
      </c>
    </row>
    <row r="4804" spans="1:20" x14ac:dyDescent="0.25">
      <c r="A4804" t="s">
        <v>75</v>
      </c>
      <c r="B4804" t="s">
        <v>780</v>
      </c>
      <c r="C4804" t="s">
        <v>20</v>
      </c>
      <c r="D4804" t="s">
        <v>781</v>
      </c>
      <c r="E4804" t="s">
        <v>186</v>
      </c>
      <c r="F4804">
        <v>12203</v>
      </c>
      <c r="G4804" t="s">
        <v>290</v>
      </c>
      <c r="H4804" t="s">
        <v>80</v>
      </c>
      <c r="I4804" t="s">
        <v>81</v>
      </c>
      <c r="J4804" t="s">
        <v>82</v>
      </c>
      <c r="K4804" t="s">
        <v>36</v>
      </c>
      <c r="L4804" t="s">
        <v>36</v>
      </c>
      <c r="M4804" t="s">
        <v>83</v>
      </c>
      <c r="N4804" s="11" t="s">
        <v>84</v>
      </c>
      <c r="O4804" s="11" t="s">
        <v>2274</v>
      </c>
      <c r="P4804">
        <v>1</v>
      </c>
      <c r="Q4804">
        <v>0</v>
      </c>
      <c r="R4804">
        <v>122.7</v>
      </c>
      <c r="S4804">
        <v>0</v>
      </c>
      <c r="T4804">
        <v>122.7</v>
      </c>
    </row>
    <row r="4805" spans="1:20" x14ac:dyDescent="0.25">
      <c r="A4805" t="s">
        <v>75</v>
      </c>
      <c r="B4805" t="s">
        <v>946</v>
      </c>
      <c r="C4805" t="s">
        <v>29</v>
      </c>
      <c r="D4805" t="s">
        <v>909</v>
      </c>
      <c r="E4805" t="s">
        <v>100</v>
      </c>
      <c r="F4805">
        <v>46032</v>
      </c>
      <c r="G4805" t="s">
        <v>1008</v>
      </c>
      <c r="H4805" t="s">
        <v>80</v>
      </c>
      <c r="I4805" t="s">
        <v>81</v>
      </c>
      <c r="J4805" t="s">
        <v>82</v>
      </c>
      <c r="K4805" t="s">
        <v>42</v>
      </c>
      <c r="L4805" t="s">
        <v>91</v>
      </c>
      <c r="M4805" t="s">
        <v>83</v>
      </c>
      <c r="N4805" s="11" t="s">
        <v>84</v>
      </c>
      <c r="O4805" s="11" t="s">
        <v>2274</v>
      </c>
      <c r="P4805">
        <v>-2</v>
      </c>
      <c r="Q4805">
        <v>0</v>
      </c>
      <c r="R4805">
        <v>104.6</v>
      </c>
      <c r="S4805">
        <v>0</v>
      </c>
      <c r="T4805">
        <v>104.6</v>
      </c>
    </row>
    <row r="4806" spans="1:20" x14ac:dyDescent="0.25">
      <c r="A4806" t="s">
        <v>75</v>
      </c>
      <c r="B4806" t="s">
        <v>284</v>
      </c>
      <c r="C4806" t="s">
        <v>25</v>
      </c>
      <c r="D4806" t="s">
        <v>285</v>
      </c>
      <c r="E4806" t="s">
        <v>186</v>
      </c>
      <c r="F4806">
        <v>11730</v>
      </c>
      <c r="G4806" t="s">
        <v>667</v>
      </c>
      <c r="H4806" t="s">
        <v>80</v>
      </c>
      <c r="I4806" t="s">
        <v>81</v>
      </c>
      <c r="J4806" t="s">
        <v>82</v>
      </c>
      <c r="K4806" t="s">
        <v>42</v>
      </c>
      <c r="L4806" t="s">
        <v>91</v>
      </c>
      <c r="M4806" t="s">
        <v>83</v>
      </c>
      <c r="N4806" s="11" t="s">
        <v>84</v>
      </c>
      <c r="O4806" s="11" t="s">
        <v>2274</v>
      </c>
      <c r="P4806">
        <v>-5</v>
      </c>
      <c r="Q4806">
        <v>0</v>
      </c>
      <c r="R4806">
        <v>186.4</v>
      </c>
      <c r="S4806">
        <v>0</v>
      </c>
      <c r="T4806">
        <v>186.4</v>
      </c>
    </row>
    <row r="4807" spans="1:20" x14ac:dyDescent="0.25">
      <c r="A4807" t="s">
        <v>75</v>
      </c>
      <c r="B4807" t="s">
        <v>374</v>
      </c>
      <c r="C4807" t="s">
        <v>29</v>
      </c>
      <c r="D4807" t="s">
        <v>375</v>
      </c>
      <c r="E4807" t="s">
        <v>142</v>
      </c>
      <c r="F4807">
        <v>49301</v>
      </c>
      <c r="G4807" t="s">
        <v>1918</v>
      </c>
      <c r="H4807" t="s">
        <v>80</v>
      </c>
      <c r="I4807" t="s">
        <v>281</v>
      </c>
      <c r="J4807" t="s">
        <v>90</v>
      </c>
      <c r="K4807" t="s">
        <v>42</v>
      </c>
      <c r="L4807" t="s">
        <v>91</v>
      </c>
      <c r="M4807" t="s">
        <v>188</v>
      </c>
      <c r="N4807" s="11" t="s">
        <v>84</v>
      </c>
      <c r="O4807" s="11" t="s">
        <v>2274</v>
      </c>
      <c r="P4807">
        <v>0</v>
      </c>
      <c r="Q4807">
        <v>18</v>
      </c>
      <c r="R4807">
        <v>0</v>
      </c>
      <c r="S4807">
        <v>202.5</v>
      </c>
      <c r="T4807">
        <v>-202.5</v>
      </c>
    </row>
    <row r="4808" spans="1:20" x14ac:dyDescent="0.25">
      <c r="A4808" t="s">
        <v>75</v>
      </c>
      <c r="B4808" t="s">
        <v>1496</v>
      </c>
      <c r="C4808" t="s">
        <v>27</v>
      </c>
      <c r="D4808" t="s">
        <v>495</v>
      </c>
      <c r="E4808" t="s">
        <v>114</v>
      </c>
      <c r="F4808">
        <v>33614</v>
      </c>
      <c r="G4808" t="s">
        <v>853</v>
      </c>
      <c r="H4808" t="s">
        <v>80</v>
      </c>
      <c r="I4808" t="s">
        <v>81</v>
      </c>
      <c r="J4808" t="s">
        <v>90</v>
      </c>
      <c r="K4808" t="s">
        <v>53</v>
      </c>
      <c r="L4808" t="s">
        <v>228</v>
      </c>
      <c r="M4808" t="s">
        <v>92</v>
      </c>
      <c r="N4808" s="11" t="s">
        <v>84</v>
      </c>
      <c r="O4808" s="11" t="s">
        <v>2274</v>
      </c>
      <c r="P4808">
        <v>0</v>
      </c>
      <c r="Q4808">
        <v>2</v>
      </c>
      <c r="R4808">
        <v>0</v>
      </c>
      <c r="S4808">
        <v>168.4</v>
      </c>
      <c r="T4808">
        <v>-168.4</v>
      </c>
    </row>
    <row r="4809" spans="1:20" x14ac:dyDescent="0.25">
      <c r="A4809" t="s">
        <v>75</v>
      </c>
      <c r="B4809" t="s">
        <v>1284</v>
      </c>
      <c r="C4809" t="s">
        <v>27</v>
      </c>
      <c r="D4809" t="s">
        <v>237</v>
      </c>
      <c r="E4809" t="s">
        <v>114</v>
      </c>
      <c r="F4809">
        <v>34243</v>
      </c>
      <c r="G4809" t="s">
        <v>1650</v>
      </c>
      <c r="H4809" t="s">
        <v>210</v>
      </c>
      <c r="I4809" t="s">
        <v>81</v>
      </c>
      <c r="J4809" t="s">
        <v>82</v>
      </c>
      <c r="K4809" t="s">
        <v>40</v>
      </c>
      <c r="L4809" t="s">
        <v>211</v>
      </c>
      <c r="M4809" t="s">
        <v>83</v>
      </c>
      <c r="N4809" s="11" t="s">
        <v>84</v>
      </c>
      <c r="O4809" s="11" t="s">
        <v>2274</v>
      </c>
      <c r="P4809">
        <v>-4</v>
      </c>
      <c r="Q4809">
        <v>0</v>
      </c>
      <c r="R4809">
        <v>1060</v>
      </c>
      <c r="S4809">
        <v>0</v>
      </c>
      <c r="T4809">
        <v>1060</v>
      </c>
    </row>
    <row r="4810" spans="1:20" x14ac:dyDescent="0.25">
      <c r="A4810" t="s">
        <v>75</v>
      </c>
      <c r="B4810" t="s">
        <v>1094</v>
      </c>
      <c r="C4810" t="s">
        <v>26</v>
      </c>
      <c r="D4810" t="s">
        <v>565</v>
      </c>
      <c r="E4810" t="s">
        <v>180</v>
      </c>
      <c r="F4810">
        <v>30005</v>
      </c>
      <c r="G4810" t="s">
        <v>2012</v>
      </c>
      <c r="H4810" t="s">
        <v>80</v>
      </c>
      <c r="I4810" t="s">
        <v>81</v>
      </c>
      <c r="J4810" t="s">
        <v>82</v>
      </c>
      <c r="K4810" t="s">
        <v>53</v>
      </c>
      <c r="L4810" t="s">
        <v>532</v>
      </c>
      <c r="M4810" t="s">
        <v>83</v>
      </c>
      <c r="N4810" s="11" t="s">
        <v>84</v>
      </c>
      <c r="O4810" s="11" t="s">
        <v>2274</v>
      </c>
      <c r="P4810">
        <v>-1</v>
      </c>
      <c r="Q4810">
        <v>0</v>
      </c>
      <c r="R4810">
        <v>123.55</v>
      </c>
      <c r="S4810">
        <v>0</v>
      </c>
      <c r="T4810">
        <v>123.55</v>
      </c>
    </row>
    <row r="4811" spans="1:20" x14ac:dyDescent="0.25">
      <c r="A4811" t="s">
        <v>75</v>
      </c>
      <c r="B4811" t="s">
        <v>612</v>
      </c>
      <c r="C4811" t="s">
        <v>29</v>
      </c>
      <c r="D4811" t="s">
        <v>613</v>
      </c>
      <c r="E4811" t="s">
        <v>142</v>
      </c>
      <c r="F4811">
        <v>48084</v>
      </c>
      <c r="G4811" t="s">
        <v>1145</v>
      </c>
      <c r="H4811" t="s">
        <v>461</v>
      </c>
      <c r="I4811" t="s">
        <v>81</v>
      </c>
      <c r="J4811" t="s">
        <v>82</v>
      </c>
      <c r="K4811" t="s">
        <v>53</v>
      </c>
      <c r="L4811" t="s">
        <v>139</v>
      </c>
      <c r="M4811" t="s">
        <v>83</v>
      </c>
      <c r="N4811" s="11" t="s">
        <v>84</v>
      </c>
      <c r="O4811" s="11" t="s">
        <v>2274</v>
      </c>
      <c r="P4811">
        <v>-2</v>
      </c>
      <c r="Q4811">
        <v>0</v>
      </c>
      <c r="R4811">
        <v>7.14</v>
      </c>
      <c r="S4811">
        <v>0</v>
      </c>
      <c r="T4811">
        <v>7.14</v>
      </c>
    </row>
    <row r="4812" spans="1:20" x14ac:dyDescent="0.25">
      <c r="A4812" t="s">
        <v>75</v>
      </c>
      <c r="B4812" t="s">
        <v>787</v>
      </c>
      <c r="C4812" t="s">
        <v>22</v>
      </c>
      <c r="D4812" t="s">
        <v>788</v>
      </c>
      <c r="E4812" t="s">
        <v>137</v>
      </c>
      <c r="F4812">
        <v>20166</v>
      </c>
      <c r="G4812" t="s">
        <v>2013</v>
      </c>
      <c r="H4812" t="s">
        <v>133</v>
      </c>
      <c r="I4812" t="s">
        <v>81</v>
      </c>
      <c r="J4812" t="s">
        <v>82</v>
      </c>
      <c r="K4812" t="s">
        <v>53</v>
      </c>
      <c r="L4812" t="s">
        <v>1286</v>
      </c>
      <c r="M4812" t="s">
        <v>83</v>
      </c>
      <c r="N4812" s="11" t="s">
        <v>84</v>
      </c>
      <c r="O4812" s="11" t="s">
        <v>2274</v>
      </c>
      <c r="P4812">
        <v>-38</v>
      </c>
      <c r="Q4812">
        <v>0</v>
      </c>
      <c r="R4812">
        <v>689.7</v>
      </c>
      <c r="S4812">
        <v>0</v>
      </c>
      <c r="T4812">
        <v>689.7</v>
      </c>
    </row>
    <row r="4813" spans="1:20" x14ac:dyDescent="0.25">
      <c r="A4813" t="s">
        <v>75</v>
      </c>
      <c r="B4813" t="s">
        <v>306</v>
      </c>
      <c r="C4813" t="s">
        <v>25</v>
      </c>
      <c r="D4813" t="s">
        <v>307</v>
      </c>
      <c r="E4813" t="s">
        <v>262</v>
      </c>
      <c r="F4813">
        <v>7739</v>
      </c>
      <c r="G4813" t="s">
        <v>1200</v>
      </c>
      <c r="H4813" t="s">
        <v>80</v>
      </c>
      <c r="I4813" t="s">
        <v>81</v>
      </c>
      <c r="J4813" t="s">
        <v>90</v>
      </c>
      <c r="K4813" t="s">
        <v>42</v>
      </c>
      <c r="L4813" t="s">
        <v>91</v>
      </c>
      <c r="M4813" t="s">
        <v>188</v>
      </c>
      <c r="N4813" s="11" t="s">
        <v>84</v>
      </c>
      <c r="O4813" s="11" t="s">
        <v>2274</v>
      </c>
      <c r="P4813">
        <v>0</v>
      </c>
      <c r="Q4813">
        <v>0</v>
      </c>
      <c r="R4813">
        <v>0</v>
      </c>
      <c r="S4813">
        <v>-170.24</v>
      </c>
      <c r="T4813">
        <v>170.24</v>
      </c>
    </row>
    <row r="4814" spans="1:20" x14ac:dyDescent="0.25">
      <c r="A4814" t="s">
        <v>75</v>
      </c>
      <c r="B4814" t="s">
        <v>331</v>
      </c>
      <c r="C4814" t="s">
        <v>18</v>
      </c>
      <c r="D4814" t="s">
        <v>332</v>
      </c>
      <c r="E4814" t="s">
        <v>333</v>
      </c>
      <c r="F4814">
        <v>72405</v>
      </c>
      <c r="G4814" t="s">
        <v>1442</v>
      </c>
      <c r="H4814" t="s">
        <v>80</v>
      </c>
      <c r="I4814" t="s">
        <v>89</v>
      </c>
      <c r="J4814" t="s">
        <v>82</v>
      </c>
      <c r="K4814" t="s">
        <v>53</v>
      </c>
      <c r="L4814" t="s">
        <v>368</v>
      </c>
      <c r="M4814" t="s">
        <v>83</v>
      </c>
      <c r="N4814" s="11" t="s">
        <v>84</v>
      </c>
      <c r="O4814" s="11" t="s">
        <v>2274</v>
      </c>
      <c r="P4814">
        <v>-6</v>
      </c>
      <c r="Q4814">
        <v>0</v>
      </c>
      <c r="R4814">
        <v>742.56</v>
      </c>
      <c r="S4814">
        <v>0</v>
      </c>
      <c r="T4814">
        <v>742.56</v>
      </c>
    </row>
    <row r="4815" spans="1:20" x14ac:dyDescent="0.25">
      <c r="A4815" t="s">
        <v>75</v>
      </c>
      <c r="B4815" t="s">
        <v>780</v>
      </c>
      <c r="C4815" t="s">
        <v>20</v>
      </c>
      <c r="D4815" t="s">
        <v>781</v>
      </c>
      <c r="E4815" t="s">
        <v>186</v>
      </c>
      <c r="F4815">
        <v>12203</v>
      </c>
      <c r="G4815" t="s">
        <v>493</v>
      </c>
      <c r="H4815" t="s">
        <v>80</v>
      </c>
      <c r="I4815" t="s">
        <v>81</v>
      </c>
      <c r="J4815" t="s">
        <v>82</v>
      </c>
      <c r="K4815" t="s">
        <v>39</v>
      </c>
      <c r="L4815" t="s">
        <v>39</v>
      </c>
      <c r="M4815" t="s">
        <v>92</v>
      </c>
      <c r="N4815" s="11" t="s">
        <v>84</v>
      </c>
      <c r="O4815" s="11" t="s">
        <v>2274</v>
      </c>
      <c r="P4815">
        <v>0</v>
      </c>
      <c r="Q4815">
        <v>1</v>
      </c>
      <c r="R4815">
        <v>0</v>
      </c>
      <c r="S4815">
        <v>0</v>
      </c>
      <c r="T4815">
        <v>0</v>
      </c>
    </row>
    <row r="4816" spans="1:20" x14ac:dyDescent="0.25">
      <c r="A4816" t="s">
        <v>75</v>
      </c>
      <c r="B4816" t="s">
        <v>161</v>
      </c>
      <c r="C4816" t="s">
        <v>22</v>
      </c>
      <c r="D4816" t="s">
        <v>162</v>
      </c>
      <c r="E4816" t="s">
        <v>122</v>
      </c>
      <c r="F4816">
        <v>20814</v>
      </c>
      <c r="G4816" t="s">
        <v>115</v>
      </c>
      <c r="H4816" t="s">
        <v>80</v>
      </c>
      <c r="I4816" t="s">
        <v>281</v>
      </c>
      <c r="J4816" t="s">
        <v>90</v>
      </c>
      <c r="K4816" t="s">
        <v>42</v>
      </c>
      <c r="L4816" t="s">
        <v>91</v>
      </c>
      <c r="M4816" t="s">
        <v>92</v>
      </c>
      <c r="N4816" s="11" t="s">
        <v>84</v>
      </c>
      <c r="O4816" s="11" t="s">
        <v>2274</v>
      </c>
      <c r="P4816">
        <v>0</v>
      </c>
      <c r="Q4816">
        <v>3</v>
      </c>
      <c r="R4816">
        <v>0</v>
      </c>
      <c r="S4816">
        <v>39.200000000000003</v>
      </c>
      <c r="T4816">
        <v>-39.200000000000003</v>
      </c>
    </row>
    <row r="4817" spans="1:20" x14ac:dyDescent="0.25">
      <c r="A4817" t="s">
        <v>75</v>
      </c>
      <c r="B4817" t="s">
        <v>503</v>
      </c>
      <c r="C4817" t="s">
        <v>23</v>
      </c>
      <c r="D4817" t="s">
        <v>504</v>
      </c>
      <c r="E4817" t="s">
        <v>327</v>
      </c>
      <c r="F4817">
        <v>97210</v>
      </c>
      <c r="G4817" t="s">
        <v>1128</v>
      </c>
      <c r="H4817" t="s">
        <v>80</v>
      </c>
      <c r="I4817" t="s">
        <v>81</v>
      </c>
      <c r="J4817" t="s">
        <v>90</v>
      </c>
      <c r="K4817" t="s">
        <v>38</v>
      </c>
      <c r="L4817" t="s">
        <v>111</v>
      </c>
      <c r="M4817" t="s">
        <v>92</v>
      </c>
      <c r="N4817" s="11" t="s">
        <v>84</v>
      </c>
      <c r="O4817" s="11" t="s">
        <v>2274</v>
      </c>
      <c r="P4817">
        <v>0</v>
      </c>
      <c r="Q4817">
        <v>1</v>
      </c>
      <c r="R4817">
        <v>0</v>
      </c>
      <c r="S4817">
        <v>77.5</v>
      </c>
      <c r="T4817">
        <v>-77.5</v>
      </c>
    </row>
    <row r="4818" spans="1:20" x14ac:dyDescent="0.25">
      <c r="A4818" t="s">
        <v>75</v>
      </c>
      <c r="B4818" t="s">
        <v>479</v>
      </c>
      <c r="C4818" t="s">
        <v>25</v>
      </c>
      <c r="D4818" t="s">
        <v>480</v>
      </c>
      <c r="E4818" t="s">
        <v>186</v>
      </c>
      <c r="F4818">
        <v>11735</v>
      </c>
      <c r="G4818" t="s">
        <v>378</v>
      </c>
      <c r="H4818" t="s">
        <v>80</v>
      </c>
      <c r="I4818" t="s">
        <v>281</v>
      </c>
      <c r="J4818" t="s">
        <v>90</v>
      </c>
      <c r="K4818" t="s">
        <v>42</v>
      </c>
      <c r="L4818" t="s">
        <v>91</v>
      </c>
      <c r="M4818" t="s">
        <v>92</v>
      </c>
      <c r="N4818" s="11" t="s">
        <v>84</v>
      </c>
      <c r="O4818" s="11" t="s">
        <v>2274</v>
      </c>
      <c r="P4818">
        <v>0</v>
      </c>
      <c r="Q4818">
        <v>31</v>
      </c>
      <c r="R4818">
        <v>0</v>
      </c>
      <c r="S4818">
        <v>597.67999999999995</v>
      </c>
      <c r="T4818">
        <v>-597.67999999999995</v>
      </c>
    </row>
    <row r="4819" spans="1:20" x14ac:dyDescent="0.25">
      <c r="A4819" t="s">
        <v>75</v>
      </c>
      <c r="B4819" t="s">
        <v>608</v>
      </c>
      <c r="C4819" t="s">
        <v>25</v>
      </c>
      <c r="D4819" t="s">
        <v>609</v>
      </c>
      <c r="E4819" t="s">
        <v>262</v>
      </c>
      <c r="F4819">
        <v>7647</v>
      </c>
      <c r="G4819" t="s">
        <v>96</v>
      </c>
      <c r="H4819" t="s">
        <v>80</v>
      </c>
      <c r="I4819" t="s">
        <v>281</v>
      </c>
      <c r="J4819" t="s">
        <v>90</v>
      </c>
      <c r="K4819" t="s">
        <v>42</v>
      </c>
      <c r="L4819" t="s">
        <v>97</v>
      </c>
      <c r="M4819" t="s">
        <v>92</v>
      </c>
      <c r="N4819" s="11" t="s">
        <v>84</v>
      </c>
      <c r="O4819" s="11" t="s">
        <v>2274</v>
      </c>
      <c r="P4819">
        <v>0</v>
      </c>
      <c r="Q4819">
        <v>192</v>
      </c>
      <c r="R4819">
        <v>0</v>
      </c>
      <c r="S4819">
        <v>326.39999999999998</v>
      </c>
      <c r="T4819">
        <v>-326.39999999999998</v>
      </c>
    </row>
    <row r="4820" spans="1:20" x14ac:dyDescent="0.25">
      <c r="A4820" t="s">
        <v>75</v>
      </c>
      <c r="B4820" t="s">
        <v>200</v>
      </c>
      <c r="C4820" t="s">
        <v>28</v>
      </c>
      <c r="D4820" t="s">
        <v>201</v>
      </c>
      <c r="E4820" t="s">
        <v>95</v>
      </c>
      <c r="F4820">
        <v>80002</v>
      </c>
      <c r="G4820" t="s">
        <v>817</v>
      </c>
      <c r="H4820" t="s">
        <v>80</v>
      </c>
      <c r="I4820" t="s">
        <v>81</v>
      </c>
      <c r="J4820" t="s">
        <v>82</v>
      </c>
      <c r="K4820" t="s">
        <v>53</v>
      </c>
      <c r="L4820" t="s">
        <v>193</v>
      </c>
      <c r="M4820" t="s">
        <v>83</v>
      </c>
      <c r="N4820" s="11" t="s">
        <v>84</v>
      </c>
      <c r="O4820" s="11" t="s">
        <v>2274</v>
      </c>
      <c r="P4820">
        <v>-3</v>
      </c>
      <c r="Q4820">
        <v>0</v>
      </c>
      <c r="R4820">
        <v>435.78</v>
      </c>
      <c r="S4820">
        <v>0</v>
      </c>
      <c r="T4820">
        <v>435.78</v>
      </c>
    </row>
    <row r="4821" spans="1:20" x14ac:dyDescent="0.25">
      <c r="A4821" t="s">
        <v>75</v>
      </c>
      <c r="B4821" t="s">
        <v>116</v>
      </c>
      <c r="C4821" t="s">
        <v>19</v>
      </c>
      <c r="D4821" t="s">
        <v>117</v>
      </c>
      <c r="E4821" t="s">
        <v>118</v>
      </c>
      <c r="F4821">
        <v>97055</v>
      </c>
      <c r="G4821" t="s">
        <v>1643</v>
      </c>
      <c r="H4821" t="s">
        <v>80</v>
      </c>
      <c r="I4821" t="s">
        <v>281</v>
      </c>
      <c r="J4821" t="s">
        <v>82</v>
      </c>
      <c r="K4821" t="s">
        <v>53</v>
      </c>
      <c r="L4821" t="s">
        <v>165</v>
      </c>
      <c r="M4821" t="s">
        <v>83</v>
      </c>
      <c r="N4821" s="11" t="s">
        <v>84</v>
      </c>
      <c r="O4821" s="11" t="s">
        <v>2274</v>
      </c>
      <c r="P4821">
        <v>-2</v>
      </c>
      <c r="Q4821">
        <v>0</v>
      </c>
      <c r="R4821">
        <v>184.3</v>
      </c>
      <c r="S4821">
        <v>0</v>
      </c>
      <c r="T4821">
        <v>184.3</v>
      </c>
    </row>
    <row r="4822" spans="1:20" x14ac:dyDescent="0.25">
      <c r="A4822" t="s">
        <v>75</v>
      </c>
      <c r="B4822" t="s">
        <v>1545</v>
      </c>
      <c r="C4822" t="s">
        <v>27</v>
      </c>
      <c r="D4822" t="s">
        <v>499</v>
      </c>
      <c r="E4822" t="s">
        <v>114</v>
      </c>
      <c r="F4822">
        <v>33015</v>
      </c>
      <c r="G4822" t="s">
        <v>1964</v>
      </c>
      <c r="H4822" t="s">
        <v>133</v>
      </c>
      <c r="I4822" t="s">
        <v>81</v>
      </c>
      <c r="J4822" t="s">
        <v>90</v>
      </c>
      <c r="K4822" t="s">
        <v>53</v>
      </c>
      <c r="L4822" t="s">
        <v>1286</v>
      </c>
      <c r="M4822" t="s">
        <v>188</v>
      </c>
      <c r="N4822" s="11" t="s">
        <v>84</v>
      </c>
      <c r="O4822" s="11" t="s">
        <v>2274</v>
      </c>
      <c r="P4822">
        <v>0</v>
      </c>
      <c r="Q4822">
        <v>21</v>
      </c>
      <c r="R4822">
        <v>0</v>
      </c>
      <c r="S4822">
        <v>224.7</v>
      </c>
      <c r="T4822">
        <v>-224.7</v>
      </c>
    </row>
    <row r="4823" spans="1:20" x14ac:dyDescent="0.25">
      <c r="A4823" t="s">
        <v>75</v>
      </c>
      <c r="B4823" t="s">
        <v>362</v>
      </c>
      <c r="C4823" t="s">
        <v>18</v>
      </c>
      <c r="D4823" t="s">
        <v>363</v>
      </c>
      <c r="E4823" t="s">
        <v>191</v>
      </c>
      <c r="F4823">
        <v>78734</v>
      </c>
      <c r="G4823" t="s">
        <v>697</v>
      </c>
      <c r="H4823" t="s">
        <v>80</v>
      </c>
      <c r="I4823" t="s">
        <v>281</v>
      </c>
      <c r="J4823" t="s">
        <v>82</v>
      </c>
      <c r="K4823" t="s">
        <v>42</v>
      </c>
      <c r="L4823" t="s">
        <v>91</v>
      </c>
      <c r="M4823" t="s">
        <v>83</v>
      </c>
      <c r="N4823" s="11" t="s">
        <v>84</v>
      </c>
      <c r="O4823" s="11" t="s">
        <v>2274</v>
      </c>
      <c r="P4823">
        <v>12</v>
      </c>
      <c r="Q4823">
        <v>0</v>
      </c>
      <c r="R4823">
        <v>111</v>
      </c>
      <c r="S4823">
        <v>0</v>
      </c>
      <c r="T4823">
        <v>111</v>
      </c>
    </row>
    <row r="4824" spans="1:20" x14ac:dyDescent="0.25">
      <c r="A4824" t="s">
        <v>75</v>
      </c>
      <c r="B4824" t="s">
        <v>1233</v>
      </c>
      <c r="C4824" t="s">
        <v>18</v>
      </c>
      <c r="D4824" t="s">
        <v>439</v>
      </c>
      <c r="E4824" t="s">
        <v>191</v>
      </c>
      <c r="F4824">
        <v>77066</v>
      </c>
      <c r="G4824" t="s">
        <v>1010</v>
      </c>
      <c r="H4824" t="s">
        <v>80</v>
      </c>
      <c r="I4824" t="s">
        <v>81</v>
      </c>
      <c r="J4824" t="s">
        <v>82</v>
      </c>
      <c r="K4824" t="s">
        <v>42</v>
      </c>
      <c r="L4824" t="s">
        <v>91</v>
      </c>
      <c r="M4824" t="s">
        <v>83</v>
      </c>
      <c r="N4824" s="11" t="s">
        <v>84</v>
      </c>
      <c r="O4824" s="11" t="s">
        <v>2274</v>
      </c>
      <c r="P4824">
        <v>14</v>
      </c>
      <c r="Q4824">
        <v>0</v>
      </c>
      <c r="R4824">
        <v>133.28</v>
      </c>
      <c r="S4824">
        <v>0</v>
      </c>
      <c r="T4824">
        <v>133.28</v>
      </c>
    </row>
    <row r="4825" spans="1:20" x14ac:dyDescent="0.25">
      <c r="A4825" t="s">
        <v>75</v>
      </c>
      <c r="B4825" t="s">
        <v>403</v>
      </c>
      <c r="C4825" t="s">
        <v>28</v>
      </c>
      <c r="D4825" t="s">
        <v>294</v>
      </c>
      <c r="E4825" t="s">
        <v>295</v>
      </c>
      <c r="F4825">
        <v>84107</v>
      </c>
      <c r="G4825" t="s">
        <v>115</v>
      </c>
      <c r="H4825" t="s">
        <v>80</v>
      </c>
      <c r="I4825" t="s">
        <v>281</v>
      </c>
      <c r="J4825" t="s">
        <v>90</v>
      </c>
      <c r="K4825" t="s">
        <v>42</v>
      </c>
      <c r="L4825" t="s">
        <v>91</v>
      </c>
      <c r="M4825" t="s">
        <v>92</v>
      </c>
      <c r="N4825" s="11" t="s">
        <v>84</v>
      </c>
      <c r="O4825" s="11" t="s">
        <v>2274</v>
      </c>
      <c r="P4825">
        <v>0</v>
      </c>
      <c r="Q4825">
        <v>90</v>
      </c>
      <c r="R4825">
        <v>0</v>
      </c>
      <c r="S4825">
        <v>882</v>
      </c>
      <c r="T4825">
        <v>-882</v>
      </c>
    </row>
    <row r="4826" spans="1:20" x14ac:dyDescent="0.25">
      <c r="A4826" t="s">
        <v>75</v>
      </c>
      <c r="B4826" t="s">
        <v>625</v>
      </c>
      <c r="C4826" t="s">
        <v>27</v>
      </c>
      <c r="D4826" t="s">
        <v>626</v>
      </c>
      <c r="E4826" t="s">
        <v>114</v>
      </c>
      <c r="F4826">
        <v>34491</v>
      </c>
      <c r="G4826" t="s">
        <v>1155</v>
      </c>
      <c r="H4826" t="s">
        <v>80</v>
      </c>
      <c r="I4826" t="s">
        <v>81</v>
      </c>
      <c r="J4826" t="s">
        <v>82</v>
      </c>
      <c r="K4826" t="s">
        <v>38</v>
      </c>
      <c r="L4826" t="s">
        <v>129</v>
      </c>
      <c r="M4826" t="s">
        <v>83</v>
      </c>
      <c r="N4826" s="11" t="s">
        <v>84</v>
      </c>
      <c r="O4826" s="11" t="s">
        <v>2274</v>
      </c>
      <c r="P4826">
        <v>-1</v>
      </c>
      <c r="Q4826">
        <v>0</v>
      </c>
      <c r="R4826">
        <v>206.99</v>
      </c>
      <c r="S4826">
        <v>0</v>
      </c>
      <c r="T4826">
        <v>206.99</v>
      </c>
    </row>
    <row r="4827" spans="1:20" x14ac:dyDescent="0.25">
      <c r="A4827" t="s">
        <v>75</v>
      </c>
      <c r="B4827" t="s">
        <v>1098</v>
      </c>
      <c r="C4827" t="s">
        <v>18</v>
      </c>
      <c r="D4827" t="s">
        <v>1099</v>
      </c>
      <c r="E4827" t="s">
        <v>191</v>
      </c>
      <c r="F4827">
        <v>75247</v>
      </c>
      <c r="G4827" t="s">
        <v>1177</v>
      </c>
      <c r="H4827" t="s">
        <v>80</v>
      </c>
      <c r="I4827" t="s">
        <v>81</v>
      </c>
      <c r="J4827" t="s">
        <v>82</v>
      </c>
      <c r="K4827" t="s">
        <v>42</v>
      </c>
      <c r="L4827" t="s">
        <v>91</v>
      </c>
      <c r="M4827" t="s">
        <v>83</v>
      </c>
      <c r="N4827" s="11" t="s">
        <v>84</v>
      </c>
      <c r="O4827" s="11" t="s">
        <v>2274</v>
      </c>
      <c r="P4827">
        <v>-12</v>
      </c>
      <c r="Q4827">
        <v>0</v>
      </c>
      <c r="R4827">
        <v>192.6</v>
      </c>
      <c r="S4827">
        <v>0</v>
      </c>
      <c r="T4827">
        <v>192.6</v>
      </c>
    </row>
    <row r="4828" spans="1:20" x14ac:dyDescent="0.25">
      <c r="A4828" t="s">
        <v>75</v>
      </c>
      <c r="B4828" t="s">
        <v>847</v>
      </c>
      <c r="C4828" t="s">
        <v>26</v>
      </c>
      <c r="D4828" t="s">
        <v>848</v>
      </c>
      <c r="E4828" t="s">
        <v>105</v>
      </c>
      <c r="F4828">
        <v>29910</v>
      </c>
      <c r="G4828" t="s">
        <v>1125</v>
      </c>
      <c r="H4828" t="s">
        <v>80</v>
      </c>
      <c r="I4828" t="s">
        <v>81</v>
      </c>
      <c r="J4828" t="s">
        <v>82</v>
      </c>
      <c r="K4828" t="s">
        <v>42</v>
      </c>
      <c r="L4828" t="s">
        <v>91</v>
      </c>
      <c r="M4828" t="s">
        <v>83</v>
      </c>
      <c r="N4828" s="11" t="s">
        <v>84</v>
      </c>
      <c r="O4828" s="11" t="s">
        <v>2274</v>
      </c>
      <c r="P4828">
        <v>-2</v>
      </c>
      <c r="Q4828">
        <v>0</v>
      </c>
      <c r="R4828">
        <v>743</v>
      </c>
      <c r="S4828">
        <v>0</v>
      </c>
      <c r="T4828">
        <v>743</v>
      </c>
    </row>
    <row r="4829" spans="1:20" x14ac:dyDescent="0.25">
      <c r="A4829" t="s">
        <v>75</v>
      </c>
      <c r="B4829" t="s">
        <v>1304</v>
      </c>
      <c r="C4829" t="s">
        <v>27</v>
      </c>
      <c r="D4829" t="s">
        <v>1305</v>
      </c>
      <c r="E4829" t="s">
        <v>114</v>
      </c>
      <c r="F4829">
        <v>33122</v>
      </c>
      <c r="G4829" t="s">
        <v>96</v>
      </c>
      <c r="H4829" t="s">
        <v>80</v>
      </c>
      <c r="I4829" t="s">
        <v>281</v>
      </c>
      <c r="J4829" t="s">
        <v>90</v>
      </c>
      <c r="K4829" t="s">
        <v>42</v>
      </c>
      <c r="L4829" t="s">
        <v>97</v>
      </c>
      <c r="M4829" t="s">
        <v>92</v>
      </c>
      <c r="N4829" s="11" t="s">
        <v>84</v>
      </c>
      <c r="O4829" s="11" t="s">
        <v>2274</v>
      </c>
      <c r="P4829">
        <v>0</v>
      </c>
      <c r="Q4829">
        <v>448</v>
      </c>
      <c r="R4829">
        <v>0</v>
      </c>
      <c r="S4829">
        <v>685.44</v>
      </c>
      <c r="T4829">
        <v>-685.44</v>
      </c>
    </row>
    <row r="4830" spans="1:20" x14ac:dyDescent="0.25">
      <c r="A4830" t="s">
        <v>75</v>
      </c>
      <c r="B4830" t="s">
        <v>258</v>
      </c>
      <c r="C4830" t="s">
        <v>28</v>
      </c>
      <c r="D4830" t="s">
        <v>259</v>
      </c>
      <c r="E4830" t="s">
        <v>95</v>
      </c>
      <c r="F4830">
        <v>80222</v>
      </c>
      <c r="G4830" t="s">
        <v>1033</v>
      </c>
      <c r="H4830" t="s">
        <v>80</v>
      </c>
      <c r="I4830" t="s">
        <v>89</v>
      </c>
      <c r="J4830" t="s">
        <v>90</v>
      </c>
      <c r="K4830" t="s">
        <v>53</v>
      </c>
      <c r="L4830" t="s">
        <v>368</v>
      </c>
      <c r="M4830" t="s">
        <v>92</v>
      </c>
      <c r="N4830" s="11" t="s">
        <v>84</v>
      </c>
      <c r="O4830" s="11" t="s">
        <v>2274</v>
      </c>
      <c r="P4830">
        <v>0</v>
      </c>
      <c r="Q4830">
        <v>4</v>
      </c>
      <c r="R4830">
        <v>0</v>
      </c>
      <c r="S4830">
        <v>490</v>
      </c>
      <c r="T4830">
        <v>-490</v>
      </c>
    </row>
    <row r="4831" spans="1:20" x14ac:dyDescent="0.25">
      <c r="A4831" t="s">
        <v>75</v>
      </c>
      <c r="B4831" t="s">
        <v>1248</v>
      </c>
      <c r="C4831" t="s">
        <v>20</v>
      </c>
      <c r="D4831" t="s">
        <v>126</v>
      </c>
      <c r="E4831" t="s">
        <v>186</v>
      </c>
      <c r="F4831">
        <v>13204</v>
      </c>
      <c r="G4831" t="s">
        <v>309</v>
      </c>
      <c r="H4831" t="s">
        <v>80</v>
      </c>
      <c r="I4831" t="s">
        <v>281</v>
      </c>
      <c r="J4831" t="s">
        <v>90</v>
      </c>
      <c r="K4831" t="s">
        <v>42</v>
      </c>
      <c r="L4831" t="s">
        <v>91</v>
      </c>
      <c r="M4831" t="s">
        <v>92</v>
      </c>
      <c r="N4831" s="11" t="s">
        <v>84</v>
      </c>
      <c r="O4831" s="11" t="s">
        <v>2274</v>
      </c>
      <c r="P4831">
        <v>0</v>
      </c>
      <c r="Q4831">
        <v>4</v>
      </c>
      <c r="R4831">
        <v>0</v>
      </c>
      <c r="S4831">
        <v>44.8</v>
      </c>
      <c r="T4831">
        <v>-44.8</v>
      </c>
    </row>
    <row r="4832" spans="1:20" x14ac:dyDescent="0.25">
      <c r="A4832" t="s">
        <v>75</v>
      </c>
      <c r="B4832" t="s">
        <v>1541</v>
      </c>
      <c r="C4832" t="s">
        <v>28</v>
      </c>
      <c r="D4832" t="s">
        <v>1542</v>
      </c>
      <c r="E4832" t="s">
        <v>295</v>
      </c>
      <c r="F4832">
        <v>84095</v>
      </c>
      <c r="G4832" t="s">
        <v>205</v>
      </c>
      <c r="H4832" t="s">
        <v>80</v>
      </c>
      <c r="I4832" t="s">
        <v>281</v>
      </c>
      <c r="J4832" t="s">
        <v>90</v>
      </c>
      <c r="K4832" t="s">
        <v>42</v>
      </c>
      <c r="L4832" t="s">
        <v>91</v>
      </c>
      <c r="M4832" t="s">
        <v>92</v>
      </c>
      <c r="N4832" s="11" t="s">
        <v>84</v>
      </c>
      <c r="O4832" s="11" t="s">
        <v>2274</v>
      </c>
      <c r="P4832">
        <v>0</v>
      </c>
      <c r="Q4832">
        <v>18</v>
      </c>
      <c r="R4832">
        <v>0</v>
      </c>
      <c r="S4832">
        <v>166.5</v>
      </c>
      <c r="T4832">
        <v>-166.5</v>
      </c>
    </row>
    <row r="4833" spans="1:20" x14ac:dyDescent="0.25">
      <c r="A4833" t="s">
        <v>75</v>
      </c>
      <c r="B4833" t="s">
        <v>1116</v>
      </c>
      <c r="C4833" t="s">
        <v>28</v>
      </c>
      <c r="D4833" t="s">
        <v>1117</v>
      </c>
      <c r="E4833" t="s">
        <v>95</v>
      </c>
      <c r="F4833" t="s">
        <v>1118</v>
      </c>
      <c r="G4833" t="s">
        <v>457</v>
      </c>
      <c r="H4833" t="s">
        <v>80</v>
      </c>
      <c r="I4833" t="s">
        <v>81</v>
      </c>
      <c r="J4833" t="s">
        <v>90</v>
      </c>
      <c r="K4833" t="s">
        <v>42</v>
      </c>
      <c r="L4833" t="s">
        <v>91</v>
      </c>
      <c r="M4833" t="s">
        <v>188</v>
      </c>
      <c r="N4833" s="11" t="s">
        <v>84</v>
      </c>
      <c r="O4833" s="11" t="s">
        <v>2274</v>
      </c>
      <c r="P4833">
        <v>0</v>
      </c>
      <c r="Q4833">
        <v>1</v>
      </c>
      <c r="R4833">
        <v>0</v>
      </c>
      <c r="S4833">
        <v>16.899999999999999</v>
      </c>
      <c r="T4833">
        <v>-16.899999999999999</v>
      </c>
    </row>
    <row r="4834" spans="1:20" x14ac:dyDescent="0.25">
      <c r="A4834" t="s">
        <v>75</v>
      </c>
      <c r="B4834" t="s">
        <v>222</v>
      </c>
      <c r="C4834" t="s">
        <v>18</v>
      </c>
      <c r="D4834" t="s">
        <v>223</v>
      </c>
      <c r="E4834" t="s">
        <v>191</v>
      </c>
      <c r="F4834">
        <v>76119</v>
      </c>
      <c r="G4834" t="s">
        <v>283</v>
      </c>
      <c r="H4834" t="s">
        <v>80</v>
      </c>
      <c r="I4834" t="s">
        <v>81</v>
      </c>
      <c r="J4834" t="s">
        <v>82</v>
      </c>
      <c r="K4834" t="s">
        <v>38</v>
      </c>
      <c r="L4834" t="s">
        <v>111</v>
      </c>
      <c r="M4834" t="s">
        <v>83</v>
      </c>
      <c r="N4834" s="11" t="s">
        <v>84</v>
      </c>
      <c r="O4834" s="11" t="s">
        <v>2274</v>
      </c>
      <c r="P4834">
        <v>-2</v>
      </c>
      <c r="Q4834">
        <v>0</v>
      </c>
      <c r="R4834">
        <v>153.4</v>
      </c>
      <c r="S4834">
        <v>0</v>
      </c>
      <c r="T4834">
        <v>153.4</v>
      </c>
    </row>
    <row r="4835" spans="1:20" x14ac:dyDescent="0.25">
      <c r="A4835" t="s">
        <v>75</v>
      </c>
      <c r="B4835" t="s">
        <v>948</v>
      </c>
      <c r="C4835" t="s">
        <v>26</v>
      </c>
      <c r="D4835" t="s">
        <v>949</v>
      </c>
      <c r="E4835" t="s">
        <v>105</v>
      </c>
      <c r="F4835">
        <v>29464</v>
      </c>
      <c r="G4835" t="s">
        <v>224</v>
      </c>
      <c r="H4835" t="s">
        <v>80</v>
      </c>
      <c r="I4835" t="s">
        <v>81</v>
      </c>
      <c r="J4835" t="s">
        <v>82</v>
      </c>
      <c r="K4835" t="s">
        <v>38</v>
      </c>
      <c r="L4835" t="s">
        <v>111</v>
      </c>
      <c r="M4835" t="s">
        <v>83</v>
      </c>
      <c r="N4835" s="11" t="s">
        <v>84</v>
      </c>
      <c r="O4835" s="11" t="s">
        <v>2274</v>
      </c>
      <c r="P4835">
        <v>-4</v>
      </c>
      <c r="Q4835">
        <v>0</v>
      </c>
      <c r="R4835">
        <v>419</v>
      </c>
      <c r="S4835">
        <v>0</v>
      </c>
      <c r="T4835">
        <v>419</v>
      </c>
    </row>
    <row r="4836" spans="1:20" x14ac:dyDescent="0.25">
      <c r="A4836" t="s">
        <v>75</v>
      </c>
      <c r="B4836" t="s">
        <v>1159</v>
      </c>
      <c r="C4836" t="s">
        <v>28</v>
      </c>
      <c r="D4836" t="s">
        <v>259</v>
      </c>
      <c r="E4836" t="s">
        <v>95</v>
      </c>
      <c r="F4836">
        <v>80231</v>
      </c>
      <c r="G4836" t="s">
        <v>402</v>
      </c>
      <c r="H4836" t="s">
        <v>80</v>
      </c>
      <c r="I4836" t="s">
        <v>81</v>
      </c>
      <c r="J4836" t="s">
        <v>365</v>
      </c>
      <c r="K4836" t="s">
        <v>39</v>
      </c>
      <c r="L4836" t="s">
        <v>39</v>
      </c>
      <c r="M4836" t="s">
        <v>92</v>
      </c>
      <c r="N4836" s="11" t="s">
        <v>84</v>
      </c>
      <c r="O4836" s="11" t="s">
        <v>2274</v>
      </c>
      <c r="P4836">
        <v>0</v>
      </c>
      <c r="Q4836">
        <v>1</v>
      </c>
      <c r="R4836">
        <v>0</v>
      </c>
      <c r="S4836">
        <v>295</v>
      </c>
      <c r="T4836">
        <v>-295</v>
      </c>
    </row>
    <row r="4837" spans="1:20" x14ac:dyDescent="0.25">
      <c r="A4837" t="s">
        <v>75</v>
      </c>
      <c r="B4837" t="s">
        <v>328</v>
      </c>
      <c r="C4837" t="s">
        <v>23</v>
      </c>
      <c r="D4837" t="s">
        <v>329</v>
      </c>
      <c r="E4837" t="s">
        <v>327</v>
      </c>
      <c r="F4837">
        <v>97008</v>
      </c>
      <c r="G4837" t="s">
        <v>309</v>
      </c>
      <c r="H4837" t="s">
        <v>80</v>
      </c>
      <c r="I4837" t="s">
        <v>281</v>
      </c>
      <c r="J4837" t="s">
        <v>90</v>
      </c>
      <c r="K4837" t="s">
        <v>42</v>
      </c>
      <c r="L4837" t="s">
        <v>91</v>
      </c>
      <c r="M4837" t="s">
        <v>92</v>
      </c>
      <c r="N4837" s="11" t="s">
        <v>84</v>
      </c>
      <c r="O4837" s="11" t="s">
        <v>2274</v>
      </c>
      <c r="P4837">
        <v>0</v>
      </c>
      <c r="Q4837">
        <v>2</v>
      </c>
      <c r="R4837">
        <v>0</v>
      </c>
      <c r="S4837">
        <v>22.4</v>
      </c>
      <c r="T4837">
        <v>-22.4</v>
      </c>
    </row>
    <row r="4838" spans="1:20" x14ac:dyDescent="0.25">
      <c r="A4838" t="s">
        <v>75</v>
      </c>
      <c r="B4838" t="s">
        <v>693</v>
      </c>
      <c r="C4838" t="s">
        <v>20</v>
      </c>
      <c r="D4838" t="s">
        <v>694</v>
      </c>
      <c r="E4838" t="s">
        <v>695</v>
      </c>
      <c r="F4838">
        <v>6355</v>
      </c>
      <c r="G4838" t="s">
        <v>1088</v>
      </c>
      <c r="H4838" t="s">
        <v>461</v>
      </c>
      <c r="I4838" t="s">
        <v>81</v>
      </c>
      <c r="J4838" t="s">
        <v>90</v>
      </c>
      <c r="K4838" t="s">
        <v>42</v>
      </c>
      <c r="L4838" t="s">
        <v>91</v>
      </c>
      <c r="M4838" t="s">
        <v>92</v>
      </c>
      <c r="N4838" s="11" t="s">
        <v>84</v>
      </c>
      <c r="O4838" s="11" t="s">
        <v>2274</v>
      </c>
      <c r="P4838">
        <v>0</v>
      </c>
      <c r="Q4838">
        <v>2</v>
      </c>
      <c r="R4838">
        <v>0</v>
      </c>
      <c r="S4838">
        <v>3.9</v>
      </c>
      <c r="T4838">
        <v>-3.9</v>
      </c>
    </row>
    <row r="4839" spans="1:20" x14ac:dyDescent="0.25">
      <c r="A4839" t="s">
        <v>75</v>
      </c>
      <c r="B4839" t="s">
        <v>403</v>
      </c>
      <c r="C4839" t="s">
        <v>28</v>
      </c>
      <c r="D4839" t="s">
        <v>294</v>
      </c>
      <c r="E4839" t="s">
        <v>295</v>
      </c>
      <c r="F4839">
        <v>84107</v>
      </c>
      <c r="G4839" t="s">
        <v>1862</v>
      </c>
      <c r="H4839" t="s">
        <v>80</v>
      </c>
      <c r="I4839" t="s">
        <v>89</v>
      </c>
      <c r="J4839" t="s">
        <v>90</v>
      </c>
      <c r="K4839" t="s">
        <v>41</v>
      </c>
      <c r="L4839" t="s">
        <v>724</v>
      </c>
      <c r="M4839" t="s">
        <v>92</v>
      </c>
      <c r="N4839" s="11" t="s">
        <v>84</v>
      </c>
      <c r="O4839" s="11" t="s">
        <v>2274</v>
      </c>
      <c r="P4839">
        <v>18</v>
      </c>
      <c r="Q4839">
        <v>0</v>
      </c>
      <c r="R4839">
        <v>826.2</v>
      </c>
      <c r="S4839">
        <v>0</v>
      </c>
      <c r="T4839">
        <v>826.2</v>
      </c>
    </row>
    <row r="4840" spans="1:20" x14ac:dyDescent="0.25">
      <c r="A4840" t="s">
        <v>75</v>
      </c>
      <c r="B4840" t="s">
        <v>258</v>
      </c>
      <c r="C4840" t="s">
        <v>28</v>
      </c>
      <c r="D4840" t="s">
        <v>259</v>
      </c>
      <c r="E4840" t="s">
        <v>95</v>
      </c>
      <c r="F4840">
        <v>80222</v>
      </c>
      <c r="G4840" t="s">
        <v>1525</v>
      </c>
      <c r="H4840" t="s">
        <v>80</v>
      </c>
      <c r="I4840" t="s">
        <v>164</v>
      </c>
      <c r="J4840" t="s">
        <v>82</v>
      </c>
      <c r="K4840" t="s">
        <v>42</v>
      </c>
      <c r="L4840" t="s">
        <v>91</v>
      </c>
      <c r="M4840" t="s">
        <v>83</v>
      </c>
      <c r="N4840" s="11" t="s">
        <v>84</v>
      </c>
      <c r="O4840" s="11" t="s">
        <v>2274</v>
      </c>
      <c r="P4840">
        <v>-35</v>
      </c>
      <c r="Q4840">
        <v>0</v>
      </c>
      <c r="R4840">
        <v>1236.9000000000001</v>
      </c>
      <c r="S4840">
        <v>0</v>
      </c>
      <c r="T4840">
        <v>1236.9000000000001</v>
      </c>
    </row>
    <row r="4841" spans="1:20" x14ac:dyDescent="0.25">
      <c r="A4841" t="s">
        <v>75</v>
      </c>
      <c r="B4841" t="s">
        <v>2015</v>
      </c>
      <c r="C4841" t="s">
        <v>29</v>
      </c>
      <c r="D4841" t="s">
        <v>2016</v>
      </c>
      <c r="E4841" t="s">
        <v>142</v>
      </c>
      <c r="F4841">
        <v>48326</v>
      </c>
      <c r="G4841" t="s">
        <v>1302</v>
      </c>
      <c r="H4841" t="s">
        <v>80</v>
      </c>
      <c r="I4841" t="s">
        <v>81</v>
      </c>
      <c r="J4841" t="s">
        <v>82</v>
      </c>
      <c r="K4841" t="s">
        <v>44</v>
      </c>
      <c r="L4841" t="s">
        <v>1303</v>
      </c>
      <c r="M4841" t="s">
        <v>83</v>
      </c>
      <c r="N4841" s="11" t="s">
        <v>84</v>
      </c>
      <c r="O4841" s="11" t="s">
        <v>2274</v>
      </c>
      <c r="P4841">
        <v>112</v>
      </c>
      <c r="Q4841">
        <v>0</v>
      </c>
      <c r="R4841">
        <v>1058.4000000000001</v>
      </c>
      <c r="S4841">
        <v>0</v>
      </c>
      <c r="T4841">
        <v>1058.4000000000001</v>
      </c>
    </row>
    <row r="4842" spans="1:20" x14ac:dyDescent="0.25">
      <c r="A4842" t="s">
        <v>75</v>
      </c>
      <c r="B4842" t="s">
        <v>541</v>
      </c>
      <c r="C4842" t="s">
        <v>29</v>
      </c>
      <c r="D4842" t="s">
        <v>542</v>
      </c>
      <c r="E4842" t="s">
        <v>142</v>
      </c>
      <c r="F4842">
        <v>48359</v>
      </c>
      <c r="G4842" t="s">
        <v>967</v>
      </c>
      <c r="H4842" t="s">
        <v>80</v>
      </c>
      <c r="I4842" t="s">
        <v>81</v>
      </c>
      <c r="J4842" t="s">
        <v>90</v>
      </c>
      <c r="K4842" t="s">
        <v>53</v>
      </c>
      <c r="L4842" t="s">
        <v>248</v>
      </c>
      <c r="M4842" t="s">
        <v>92</v>
      </c>
      <c r="N4842" s="11" t="s">
        <v>84</v>
      </c>
      <c r="O4842" s="11" t="s">
        <v>2274</v>
      </c>
      <c r="P4842">
        <v>0</v>
      </c>
      <c r="Q4842">
        <v>20</v>
      </c>
      <c r="R4842">
        <v>0</v>
      </c>
      <c r="S4842">
        <v>43</v>
      </c>
      <c r="T4842">
        <v>-43</v>
      </c>
    </row>
    <row r="4843" spans="1:20" x14ac:dyDescent="0.25">
      <c r="A4843" t="s">
        <v>75</v>
      </c>
      <c r="B4843" t="s">
        <v>539</v>
      </c>
      <c r="C4843" t="s">
        <v>22</v>
      </c>
      <c r="D4843" t="s">
        <v>540</v>
      </c>
      <c r="E4843" t="s">
        <v>137</v>
      </c>
      <c r="F4843">
        <v>23435</v>
      </c>
      <c r="G4843" t="s">
        <v>1083</v>
      </c>
      <c r="H4843" t="s">
        <v>80</v>
      </c>
      <c r="I4843" t="s">
        <v>281</v>
      </c>
      <c r="J4843" t="s">
        <v>82</v>
      </c>
      <c r="K4843" t="s">
        <v>42</v>
      </c>
      <c r="L4843" t="s">
        <v>91</v>
      </c>
      <c r="M4843" t="s">
        <v>83</v>
      </c>
      <c r="N4843" s="11" t="s">
        <v>84</v>
      </c>
      <c r="O4843" s="11" t="s">
        <v>2274</v>
      </c>
      <c r="P4843">
        <v>-6</v>
      </c>
      <c r="Q4843">
        <v>0</v>
      </c>
      <c r="R4843">
        <v>102.9</v>
      </c>
      <c r="S4843">
        <v>0</v>
      </c>
      <c r="T4843">
        <v>102.9</v>
      </c>
    </row>
    <row r="4844" spans="1:20" x14ac:dyDescent="0.25">
      <c r="A4844" t="s">
        <v>75</v>
      </c>
      <c r="B4844" t="s">
        <v>1818</v>
      </c>
      <c r="C4844" t="s">
        <v>29</v>
      </c>
      <c r="D4844" t="s">
        <v>1819</v>
      </c>
      <c r="E4844" t="s">
        <v>142</v>
      </c>
      <c r="F4844">
        <v>49445</v>
      </c>
      <c r="G4844" t="s">
        <v>449</v>
      </c>
      <c r="H4844" t="s">
        <v>80</v>
      </c>
      <c r="I4844" t="s">
        <v>81</v>
      </c>
      <c r="J4844" t="s">
        <v>82</v>
      </c>
      <c r="K4844" t="s">
        <v>38</v>
      </c>
      <c r="L4844" t="s">
        <v>111</v>
      </c>
      <c r="M4844" t="s">
        <v>83</v>
      </c>
      <c r="N4844" s="11" t="s">
        <v>84</v>
      </c>
      <c r="O4844" s="11" t="s">
        <v>2274</v>
      </c>
      <c r="P4844">
        <v>-3</v>
      </c>
      <c r="Q4844">
        <v>0</v>
      </c>
      <c r="R4844">
        <v>151.94999999999999</v>
      </c>
      <c r="S4844">
        <v>0</v>
      </c>
      <c r="T4844">
        <v>151.94999999999999</v>
      </c>
    </row>
    <row r="4845" spans="1:20" x14ac:dyDescent="0.25">
      <c r="A4845" t="s">
        <v>75</v>
      </c>
      <c r="B4845" t="s">
        <v>734</v>
      </c>
      <c r="C4845" t="s">
        <v>30</v>
      </c>
      <c r="D4845" t="s">
        <v>735</v>
      </c>
      <c r="E4845" t="s">
        <v>118</v>
      </c>
      <c r="F4845">
        <v>94947</v>
      </c>
      <c r="G4845" t="s">
        <v>2174</v>
      </c>
      <c r="H4845" t="s">
        <v>80</v>
      </c>
      <c r="I4845" t="s">
        <v>89</v>
      </c>
      <c r="J4845" t="s">
        <v>82</v>
      </c>
      <c r="K4845" t="s">
        <v>48</v>
      </c>
      <c r="L4845" t="s">
        <v>885</v>
      </c>
      <c r="M4845" t="s">
        <v>83</v>
      </c>
      <c r="N4845" s="11" t="s">
        <v>84</v>
      </c>
      <c r="O4845" s="11" t="s">
        <v>2274</v>
      </c>
      <c r="P4845">
        <v>-1</v>
      </c>
      <c r="Q4845">
        <v>0</v>
      </c>
      <c r="R4845">
        <v>56.55</v>
      </c>
      <c r="S4845">
        <v>0</v>
      </c>
      <c r="T4845">
        <v>56.55</v>
      </c>
    </row>
    <row r="4846" spans="1:20" x14ac:dyDescent="0.25">
      <c r="A4846" t="s">
        <v>75</v>
      </c>
      <c r="B4846" t="s">
        <v>372</v>
      </c>
      <c r="C4846" t="s">
        <v>19</v>
      </c>
      <c r="D4846" t="s">
        <v>172</v>
      </c>
      <c r="E4846" t="s">
        <v>147</v>
      </c>
      <c r="F4846">
        <v>85255</v>
      </c>
      <c r="G4846" t="s">
        <v>2178</v>
      </c>
      <c r="H4846" t="s">
        <v>80</v>
      </c>
      <c r="I4846" t="s">
        <v>81</v>
      </c>
      <c r="J4846" t="s">
        <v>90</v>
      </c>
      <c r="K4846" t="s">
        <v>42</v>
      </c>
      <c r="L4846" t="s">
        <v>91</v>
      </c>
      <c r="M4846" t="s">
        <v>188</v>
      </c>
      <c r="N4846" s="11" t="s">
        <v>84</v>
      </c>
      <c r="O4846" s="11" t="s">
        <v>2274</v>
      </c>
      <c r="P4846">
        <v>0</v>
      </c>
      <c r="Q4846">
        <v>3</v>
      </c>
      <c r="R4846">
        <v>0</v>
      </c>
      <c r="S4846">
        <v>75.42</v>
      </c>
      <c r="T4846">
        <v>-75.42</v>
      </c>
    </row>
    <row r="4847" spans="1:20" x14ac:dyDescent="0.25">
      <c r="A4847" t="s">
        <v>75</v>
      </c>
      <c r="B4847" t="s">
        <v>200</v>
      </c>
      <c r="C4847" t="s">
        <v>28</v>
      </c>
      <c r="D4847" t="s">
        <v>201</v>
      </c>
      <c r="E4847" t="s">
        <v>95</v>
      </c>
      <c r="F4847">
        <v>80002</v>
      </c>
      <c r="G4847" t="s">
        <v>1481</v>
      </c>
      <c r="H4847" t="s">
        <v>80</v>
      </c>
      <c r="I4847" t="s">
        <v>81</v>
      </c>
      <c r="J4847" t="s">
        <v>90</v>
      </c>
      <c r="K4847" t="s">
        <v>53</v>
      </c>
      <c r="L4847" t="s">
        <v>165</v>
      </c>
      <c r="M4847" t="s">
        <v>92</v>
      </c>
      <c r="N4847" s="11" t="s">
        <v>84</v>
      </c>
      <c r="O4847" s="11" t="s">
        <v>2274</v>
      </c>
      <c r="P4847">
        <v>0</v>
      </c>
      <c r="Q4847">
        <v>3</v>
      </c>
      <c r="R4847">
        <v>0</v>
      </c>
      <c r="S4847">
        <v>1774.05</v>
      </c>
      <c r="T4847">
        <v>-1774.05</v>
      </c>
    </row>
    <row r="4848" spans="1:20" x14ac:dyDescent="0.25">
      <c r="A4848" t="s">
        <v>75</v>
      </c>
      <c r="B4848" t="s">
        <v>1496</v>
      </c>
      <c r="C4848" t="s">
        <v>27</v>
      </c>
      <c r="D4848" t="s">
        <v>495</v>
      </c>
      <c r="E4848" t="s">
        <v>114</v>
      </c>
      <c r="F4848">
        <v>33614</v>
      </c>
      <c r="G4848" t="s">
        <v>761</v>
      </c>
      <c r="H4848" t="s">
        <v>80</v>
      </c>
      <c r="I4848" t="s">
        <v>164</v>
      </c>
      <c r="J4848" t="s">
        <v>90</v>
      </c>
      <c r="K4848" t="s">
        <v>38</v>
      </c>
      <c r="L4848" t="s">
        <v>129</v>
      </c>
      <c r="M4848" t="s">
        <v>92</v>
      </c>
      <c r="N4848" s="11" t="s">
        <v>84</v>
      </c>
      <c r="O4848" s="11" t="s">
        <v>2274</v>
      </c>
      <c r="P4848">
        <v>0</v>
      </c>
      <c r="Q4848">
        <v>1</v>
      </c>
      <c r="R4848">
        <v>0</v>
      </c>
      <c r="S4848">
        <v>47.1</v>
      </c>
      <c r="T4848">
        <v>-47.1</v>
      </c>
    </row>
    <row r="4849" spans="1:20" x14ac:dyDescent="0.25">
      <c r="A4849" t="s">
        <v>75</v>
      </c>
      <c r="B4849" t="s">
        <v>200</v>
      </c>
      <c r="C4849" t="s">
        <v>28</v>
      </c>
      <c r="D4849" t="s">
        <v>201</v>
      </c>
      <c r="E4849" t="s">
        <v>95</v>
      </c>
      <c r="F4849">
        <v>80002</v>
      </c>
      <c r="G4849" t="s">
        <v>283</v>
      </c>
      <c r="H4849" t="s">
        <v>80</v>
      </c>
      <c r="I4849" t="s">
        <v>81</v>
      </c>
      <c r="J4849" t="s">
        <v>82</v>
      </c>
      <c r="K4849" t="s">
        <v>38</v>
      </c>
      <c r="L4849" t="s">
        <v>111</v>
      </c>
      <c r="M4849" t="s">
        <v>83</v>
      </c>
      <c r="N4849" s="11" t="s">
        <v>84</v>
      </c>
      <c r="O4849" s="11" t="s">
        <v>2274</v>
      </c>
      <c r="P4849">
        <v>-3</v>
      </c>
      <c r="Q4849">
        <v>0</v>
      </c>
      <c r="R4849">
        <v>209.25</v>
      </c>
      <c r="S4849">
        <v>0</v>
      </c>
      <c r="T4849">
        <v>209.25</v>
      </c>
    </row>
    <row r="4850" spans="1:20" x14ac:dyDescent="0.25">
      <c r="A4850" t="s">
        <v>75</v>
      </c>
      <c r="B4850" t="s">
        <v>1246</v>
      </c>
      <c r="C4850" t="s">
        <v>24</v>
      </c>
      <c r="D4850" t="s">
        <v>691</v>
      </c>
      <c r="E4850" t="s">
        <v>337</v>
      </c>
      <c r="F4850">
        <v>54016</v>
      </c>
      <c r="G4850" t="s">
        <v>521</v>
      </c>
      <c r="H4850" t="s">
        <v>80</v>
      </c>
      <c r="I4850" t="s">
        <v>81</v>
      </c>
      <c r="J4850" t="s">
        <v>90</v>
      </c>
      <c r="K4850" t="s">
        <v>51</v>
      </c>
      <c r="L4850" t="s">
        <v>250</v>
      </c>
      <c r="M4850" t="s">
        <v>92</v>
      </c>
      <c r="N4850" s="11" t="s">
        <v>84</v>
      </c>
      <c r="O4850" s="11" t="s">
        <v>2274</v>
      </c>
      <c r="P4850">
        <v>0</v>
      </c>
      <c r="Q4850">
        <v>1</v>
      </c>
      <c r="R4850">
        <v>0</v>
      </c>
      <c r="S4850">
        <v>41.6</v>
      </c>
      <c r="T4850">
        <v>-41.6</v>
      </c>
    </row>
    <row r="4851" spans="1:20" x14ac:dyDescent="0.25">
      <c r="A4851" t="s">
        <v>75</v>
      </c>
      <c r="B4851" t="s">
        <v>1879</v>
      </c>
      <c r="C4851" t="s">
        <v>26</v>
      </c>
      <c r="D4851" t="s">
        <v>1880</v>
      </c>
      <c r="E4851" t="s">
        <v>426</v>
      </c>
      <c r="F4851">
        <v>37204</v>
      </c>
      <c r="G4851" t="s">
        <v>2017</v>
      </c>
      <c r="H4851" t="s">
        <v>80</v>
      </c>
      <c r="I4851" t="s">
        <v>81</v>
      </c>
      <c r="J4851" t="s">
        <v>82</v>
      </c>
      <c r="K4851" t="s">
        <v>46</v>
      </c>
      <c r="L4851" t="s">
        <v>650</v>
      </c>
      <c r="M4851" t="s">
        <v>83</v>
      </c>
      <c r="N4851" s="11" t="s">
        <v>84</v>
      </c>
      <c r="O4851" s="11" t="s">
        <v>2274</v>
      </c>
      <c r="P4851">
        <v>-2</v>
      </c>
      <c r="Q4851">
        <v>0</v>
      </c>
      <c r="R4851">
        <v>1086.0999999999999</v>
      </c>
      <c r="S4851">
        <v>0</v>
      </c>
      <c r="T4851">
        <v>1086.0999999999999</v>
      </c>
    </row>
    <row r="4852" spans="1:20" x14ac:dyDescent="0.25">
      <c r="A4852" t="s">
        <v>75</v>
      </c>
      <c r="B4852" t="s">
        <v>1071</v>
      </c>
      <c r="C4852" t="s">
        <v>19</v>
      </c>
      <c r="D4852" t="s">
        <v>1072</v>
      </c>
      <c r="E4852" t="s">
        <v>147</v>
      </c>
      <c r="F4852">
        <v>85705</v>
      </c>
      <c r="G4852" t="s">
        <v>514</v>
      </c>
      <c r="H4852" t="s">
        <v>80</v>
      </c>
      <c r="I4852" t="s">
        <v>81</v>
      </c>
      <c r="J4852" t="s">
        <v>82</v>
      </c>
      <c r="K4852" t="s">
        <v>38</v>
      </c>
      <c r="L4852" t="s">
        <v>111</v>
      </c>
      <c r="M4852" t="s">
        <v>83</v>
      </c>
      <c r="N4852" s="11" t="s">
        <v>84</v>
      </c>
      <c r="O4852" s="11" t="s">
        <v>2274</v>
      </c>
      <c r="P4852">
        <v>9</v>
      </c>
      <c r="Q4852">
        <v>0</v>
      </c>
      <c r="R4852">
        <v>1475.1</v>
      </c>
      <c r="S4852">
        <v>0</v>
      </c>
      <c r="T4852">
        <v>1475.1</v>
      </c>
    </row>
    <row r="4853" spans="1:20" x14ac:dyDescent="0.25">
      <c r="A4853" t="s">
        <v>75</v>
      </c>
      <c r="B4853" t="s">
        <v>284</v>
      </c>
      <c r="C4853" t="s">
        <v>25</v>
      </c>
      <c r="D4853" t="s">
        <v>285</v>
      </c>
      <c r="E4853" t="s">
        <v>186</v>
      </c>
      <c r="F4853">
        <v>11730</v>
      </c>
      <c r="G4853" t="s">
        <v>119</v>
      </c>
      <c r="H4853" t="s">
        <v>80</v>
      </c>
      <c r="I4853" t="s">
        <v>81</v>
      </c>
      <c r="J4853" t="s">
        <v>82</v>
      </c>
      <c r="K4853" t="s">
        <v>38</v>
      </c>
      <c r="L4853" t="s">
        <v>111</v>
      </c>
      <c r="M4853" t="s">
        <v>83</v>
      </c>
      <c r="N4853" s="11" t="s">
        <v>84</v>
      </c>
      <c r="O4853" s="11" t="s">
        <v>2274</v>
      </c>
      <c r="P4853">
        <v>-5</v>
      </c>
      <c r="Q4853">
        <v>0</v>
      </c>
      <c r="R4853">
        <v>460.8</v>
      </c>
      <c r="S4853">
        <v>0</v>
      </c>
      <c r="T4853">
        <v>460.8</v>
      </c>
    </row>
    <row r="4854" spans="1:20" x14ac:dyDescent="0.25">
      <c r="A4854" t="s">
        <v>75</v>
      </c>
      <c r="B4854" t="s">
        <v>2175</v>
      </c>
      <c r="C4854" t="s">
        <v>20</v>
      </c>
      <c r="D4854" t="s">
        <v>414</v>
      </c>
      <c r="E4854" t="s">
        <v>244</v>
      </c>
      <c r="F4854">
        <v>1887</v>
      </c>
      <c r="G4854" t="s">
        <v>292</v>
      </c>
      <c r="H4854" t="s">
        <v>80</v>
      </c>
      <c r="I4854" t="s">
        <v>81</v>
      </c>
      <c r="J4854" t="s">
        <v>82</v>
      </c>
      <c r="K4854" t="s">
        <v>38</v>
      </c>
      <c r="L4854" t="s">
        <v>111</v>
      </c>
      <c r="M4854" t="s">
        <v>83</v>
      </c>
      <c r="N4854" s="11" t="s">
        <v>84</v>
      </c>
      <c r="O4854" s="11" t="s">
        <v>2274</v>
      </c>
      <c r="P4854">
        <v>-1</v>
      </c>
      <c r="Q4854">
        <v>0</v>
      </c>
      <c r="R4854">
        <v>136.15</v>
      </c>
      <c r="S4854">
        <v>0</v>
      </c>
      <c r="T4854">
        <v>136.15</v>
      </c>
    </row>
    <row r="4855" spans="1:20" x14ac:dyDescent="0.25">
      <c r="A4855" t="s">
        <v>75</v>
      </c>
      <c r="B4855" t="s">
        <v>505</v>
      </c>
      <c r="C4855" t="s">
        <v>29</v>
      </c>
      <c r="D4855" t="s">
        <v>506</v>
      </c>
      <c r="E4855" t="s">
        <v>87</v>
      </c>
      <c r="F4855">
        <v>43528</v>
      </c>
      <c r="G4855" t="s">
        <v>1472</v>
      </c>
      <c r="H4855" t="s">
        <v>80</v>
      </c>
      <c r="I4855" t="s">
        <v>81</v>
      </c>
      <c r="J4855" t="s">
        <v>90</v>
      </c>
      <c r="K4855" t="s">
        <v>51</v>
      </c>
      <c r="L4855" t="s">
        <v>250</v>
      </c>
      <c r="M4855" t="s">
        <v>92</v>
      </c>
      <c r="N4855" s="11" t="s">
        <v>84</v>
      </c>
      <c r="O4855" s="11" t="s">
        <v>2274</v>
      </c>
      <c r="P4855">
        <v>0</v>
      </c>
      <c r="Q4855">
        <v>41</v>
      </c>
      <c r="R4855">
        <v>0</v>
      </c>
      <c r="S4855">
        <v>331.28</v>
      </c>
      <c r="T4855">
        <v>-331.28</v>
      </c>
    </row>
    <row r="4856" spans="1:20" x14ac:dyDescent="0.25">
      <c r="A4856" t="s">
        <v>75</v>
      </c>
      <c r="B4856" t="s">
        <v>1255</v>
      </c>
      <c r="C4856" t="s">
        <v>27</v>
      </c>
      <c r="D4856" t="s">
        <v>1256</v>
      </c>
      <c r="E4856" t="s">
        <v>114</v>
      </c>
      <c r="F4856">
        <v>32541</v>
      </c>
      <c r="G4856" t="s">
        <v>309</v>
      </c>
      <c r="H4856" t="s">
        <v>80</v>
      </c>
      <c r="I4856" t="s">
        <v>281</v>
      </c>
      <c r="J4856" t="s">
        <v>90</v>
      </c>
      <c r="K4856" t="s">
        <v>42</v>
      </c>
      <c r="L4856" t="s">
        <v>91</v>
      </c>
      <c r="M4856" t="s">
        <v>92</v>
      </c>
      <c r="N4856" s="11" t="s">
        <v>84</v>
      </c>
      <c r="O4856" s="11" t="s">
        <v>2274</v>
      </c>
      <c r="P4856">
        <v>0</v>
      </c>
      <c r="Q4856">
        <v>2</v>
      </c>
      <c r="R4856">
        <v>0</v>
      </c>
      <c r="S4856">
        <v>25</v>
      </c>
      <c r="T4856">
        <v>-25</v>
      </c>
    </row>
    <row r="4857" spans="1:20" x14ac:dyDescent="0.25">
      <c r="A4857" t="s">
        <v>75</v>
      </c>
      <c r="B4857" t="s">
        <v>167</v>
      </c>
      <c r="C4857" t="s">
        <v>28</v>
      </c>
      <c r="D4857" t="s">
        <v>168</v>
      </c>
      <c r="E4857" t="s">
        <v>95</v>
      </c>
      <c r="F4857">
        <v>80550</v>
      </c>
      <c r="G4857" t="s">
        <v>1560</v>
      </c>
      <c r="H4857" t="s">
        <v>80</v>
      </c>
      <c r="I4857" t="s">
        <v>81</v>
      </c>
      <c r="J4857" t="s">
        <v>90</v>
      </c>
      <c r="K4857" t="s">
        <v>44</v>
      </c>
      <c r="L4857" t="s">
        <v>1561</v>
      </c>
      <c r="M4857" t="s">
        <v>92</v>
      </c>
      <c r="N4857" s="11" t="s">
        <v>84</v>
      </c>
      <c r="O4857" s="11" t="s">
        <v>2274</v>
      </c>
      <c r="P4857">
        <v>0</v>
      </c>
      <c r="Q4857">
        <v>1</v>
      </c>
      <c r="R4857">
        <v>0</v>
      </c>
      <c r="S4857">
        <v>168.68</v>
      </c>
      <c r="T4857">
        <v>-168.68</v>
      </c>
    </row>
    <row r="4858" spans="1:20" x14ac:dyDescent="0.25">
      <c r="A4858" t="s">
        <v>75</v>
      </c>
      <c r="B4858" t="s">
        <v>1284</v>
      </c>
      <c r="C4858" t="s">
        <v>27</v>
      </c>
      <c r="D4858" t="s">
        <v>237</v>
      </c>
      <c r="E4858" t="s">
        <v>114</v>
      </c>
      <c r="F4858">
        <v>34243</v>
      </c>
      <c r="G4858" t="s">
        <v>692</v>
      </c>
      <c r="H4858" t="s">
        <v>80</v>
      </c>
      <c r="I4858" t="s">
        <v>281</v>
      </c>
      <c r="J4858" t="s">
        <v>82</v>
      </c>
      <c r="K4858" t="s">
        <v>42</v>
      </c>
      <c r="L4858" t="s">
        <v>97</v>
      </c>
      <c r="M4858" t="s">
        <v>83</v>
      </c>
      <c r="N4858" s="11" t="s">
        <v>84</v>
      </c>
      <c r="O4858" s="11" t="s">
        <v>2274</v>
      </c>
      <c r="P4858">
        <v>-30</v>
      </c>
      <c r="Q4858">
        <v>0</v>
      </c>
      <c r="R4858">
        <v>62.7</v>
      </c>
      <c r="S4858">
        <v>0</v>
      </c>
      <c r="T4858">
        <v>62.7</v>
      </c>
    </row>
    <row r="4859" spans="1:20" x14ac:dyDescent="0.25">
      <c r="A4859" t="s">
        <v>75</v>
      </c>
      <c r="B4859" t="s">
        <v>614</v>
      </c>
      <c r="C4859" t="s">
        <v>25</v>
      </c>
      <c r="D4859" t="s">
        <v>131</v>
      </c>
      <c r="E4859" t="s">
        <v>114</v>
      </c>
      <c r="F4859">
        <v>33405</v>
      </c>
      <c r="G4859" t="s">
        <v>1409</v>
      </c>
      <c r="H4859" t="s">
        <v>80</v>
      </c>
      <c r="I4859" t="s">
        <v>81</v>
      </c>
      <c r="J4859" t="s">
        <v>82</v>
      </c>
      <c r="K4859" t="s">
        <v>53</v>
      </c>
      <c r="L4859" t="s">
        <v>767</v>
      </c>
      <c r="M4859" t="s">
        <v>83</v>
      </c>
      <c r="N4859" s="11" t="s">
        <v>84</v>
      </c>
      <c r="O4859" s="11" t="s">
        <v>2274</v>
      </c>
      <c r="P4859">
        <v>-1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75</v>
      </c>
      <c r="B4860" t="s">
        <v>157</v>
      </c>
      <c r="C4860" t="s">
        <v>21</v>
      </c>
      <c r="D4860" t="s">
        <v>158</v>
      </c>
      <c r="E4860" t="s">
        <v>159</v>
      </c>
      <c r="F4860">
        <v>66205</v>
      </c>
      <c r="G4860" t="s">
        <v>849</v>
      </c>
      <c r="H4860" t="s">
        <v>688</v>
      </c>
      <c r="I4860" t="s">
        <v>281</v>
      </c>
      <c r="J4860" t="s">
        <v>82</v>
      </c>
      <c r="K4860" t="s">
        <v>37</v>
      </c>
      <c r="L4860" t="s">
        <v>689</v>
      </c>
      <c r="M4860" t="s">
        <v>83</v>
      </c>
      <c r="N4860" s="11" t="s">
        <v>84</v>
      </c>
      <c r="O4860" s="11" t="s">
        <v>2274</v>
      </c>
      <c r="P4860">
        <v>-4</v>
      </c>
      <c r="Q4860">
        <v>0</v>
      </c>
      <c r="R4860">
        <v>218</v>
      </c>
      <c r="S4860">
        <v>0</v>
      </c>
      <c r="T4860">
        <v>218</v>
      </c>
    </row>
    <row r="4861" spans="1:20" x14ac:dyDescent="0.25">
      <c r="A4861" t="s">
        <v>75</v>
      </c>
      <c r="B4861" t="s">
        <v>1675</v>
      </c>
      <c r="C4861" t="s">
        <v>21</v>
      </c>
      <c r="D4861" t="s">
        <v>1676</v>
      </c>
      <c r="E4861" t="s">
        <v>235</v>
      </c>
      <c r="F4861">
        <v>63127</v>
      </c>
      <c r="G4861" t="s">
        <v>110</v>
      </c>
      <c r="H4861" t="s">
        <v>80</v>
      </c>
      <c r="I4861" t="s">
        <v>81</v>
      </c>
      <c r="J4861" t="s">
        <v>90</v>
      </c>
      <c r="K4861" t="s">
        <v>38</v>
      </c>
      <c r="L4861" t="s">
        <v>111</v>
      </c>
      <c r="M4861" t="s">
        <v>92</v>
      </c>
      <c r="N4861" s="11" t="s">
        <v>84</v>
      </c>
      <c r="O4861" s="11" t="s">
        <v>2274</v>
      </c>
      <c r="P4861">
        <v>0</v>
      </c>
      <c r="Q4861">
        <v>2</v>
      </c>
      <c r="R4861">
        <v>0</v>
      </c>
      <c r="S4861">
        <v>209.52</v>
      </c>
      <c r="T4861">
        <v>-209.52</v>
      </c>
    </row>
    <row r="4862" spans="1:20" x14ac:dyDescent="0.25">
      <c r="A4862" t="s">
        <v>75</v>
      </c>
      <c r="B4862" t="s">
        <v>1271</v>
      </c>
      <c r="C4862" t="s">
        <v>23</v>
      </c>
      <c r="D4862" t="s">
        <v>326</v>
      </c>
      <c r="E4862" t="s">
        <v>327</v>
      </c>
      <c r="F4862">
        <v>97701</v>
      </c>
      <c r="G4862" t="s">
        <v>1281</v>
      </c>
      <c r="H4862" t="s">
        <v>80</v>
      </c>
      <c r="I4862" t="s">
        <v>81</v>
      </c>
      <c r="J4862" t="s">
        <v>90</v>
      </c>
      <c r="K4862" t="s">
        <v>38</v>
      </c>
      <c r="L4862" t="s">
        <v>129</v>
      </c>
      <c r="M4862" t="s">
        <v>92</v>
      </c>
      <c r="N4862" s="11" t="s">
        <v>84</v>
      </c>
      <c r="O4862" s="11" t="s">
        <v>2274</v>
      </c>
      <c r="P4862">
        <v>0</v>
      </c>
      <c r="Q4862">
        <v>3</v>
      </c>
      <c r="R4862">
        <v>0</v>
      </c>
      <c r="S4862">
        <v>212.7</v>
      </c>
      <c r="T4862">
        <v>-212.7</v>
      </c>
    </row>
    <row r="4863" spans="1:20" x14ac:dyDescent="0.25">
      <c r="A4863" t="s">
        <v>75</v>
      </c>
      <c r="B4863" t="s">
        <v>606</v>
      </c>
      <c r="C4863" t="s">
        <v>27</v>
      </c>
      <c r="D4863" t="s">
        <v>237</v>
      </c>
      <c r="E4863" t="s">
        <v>114</v>
      </c>
      <c r="F4863">
        <v>34243</v>
      </c>
      <c r="G4863" t="s">
        <v>806</v>
      </c>
      <c r="H4863" t="s">
        <v>80</v>
      </c>
      <c r="I4863" t="s">
        <v>81</v>
      </c>
      <c r="J4863" t="s">
        <v>90</v>
      </c>
      <c r="K4863" t="s">
        <v>42</v>
      </c>
      <c r="L4863" t="s">
        <v>91</v>
      </c>
      <c r="M4863" t="s">
        <v>188</v>
      </c>
      <c r="N4863" s="11" t="s">
        <v>84</v>
      </c>
      <c r="O4863" s="11" t="s">
        <v>2274</v>
      </c>
      <c r="P4863">
        <v>0</v>
      </c>
      <c r="Q4863">
        <v>10</v>
      </c>
      <c r="R4863">
        <v>0</v>
      </c>
      <c r="S4863">
        <v>276.5</v>
      </c>
      <c r="T4863">
        <v>-276.5</v>
      </c>
    </row>
    <row r="4864" spans="1:20" x14ac:dyDescent="0.25">
      <c r="A4864" t="s">
        <v>75</v>
      </c>
      <c r="B4864" t="s">
        <v>1273</v>
      </c>
      <c r="C4864" t="s">
        <v>26</v>
      </c>
      <c r="D4864" t="s">
        <v>1274</v>
      </c>
      <c r="E4864" t="s">
        <v>109</v>
      </c>
      <c r="F4864">
        <v>27529</v>
      </c>
      <c r="G4864" t="s">
        <v>224</v>
      </c>
      <c r="H4864" t="s">
        <v>80</v>
      </c>
      <c r="I4864" t="s">
        <v>81</v>
      </c>
      <c r="J4864" t="s">
        <v>82</v>
      </c>
      <c r="K4864" t="s">
        <v>38</v>
      </c>
      <c r="L4864" t="s">
        <v>111</v>
      </c>
      <c r="M4864" t="s">
        <v>83</v>
      </c>
      <c r="N4864" s="11" t="s">
        <v>84</v>
      </c>
      <c r="O4864" s="11" t="s">
        <v>2274</v>
      </c>
      <c r="P4864">
        <v>-1</v>
      </c>
      <c r="Q4864">
        <v>0</v>
      </c>
      <c r="R4864">
        <v>115.2</v>
      </c>
      <c r="S4864">
        <v>0</v>
      </c>
      <c r="T4864">
        <v>115.2</v>
      </c>
    </row>
    <row r="4865" spans="1:20" x14ac:dyDescent="0.25">
      <c r="A4865" t="s">
        <v>75</v>
      </c>
      <c r="B4865" t="s">
        <v>395</v>
      </c>
      <c r="C4865" t="s">
        <v>24</v>
      </c>
      <c r="D4865" t="s">
        <v>396</v>
      </c>
      <c r="E4865" t="s">
        <v>397</v>
      </c>
      <c r="F4865">
        <v>55439</v>
      </c>
      <c r="G4865" t="s">
        <v>143</v>
      </c>
      <c r="H4865" t="s">
        <v>80</v>
      </c>
      <c r="I4865" t="s">
        <v>81</v>
      </c>
      <c r="J4865" t="s">
        <v>82</v>
      </c>
      <c r="K4865" t="s">
        <v>44</v>
      </c>
      <c r="L4865" t="s">
        <v>144</v>
      </c>
      <c r="M4865" t="s">
        <v>83</v>
      </c>
      <c r="N4865" s="11" t="s">
        <v>84</v>
      </c>
      <c r="O4865" s="11" t="s">
        <v>2274</v>
      </c>
      <c r="P4865">
        <v>-2</v>
      </c>
      <c r="Q4865">
        <v>0</v>
      </c>
      <c r="R4865">
        <v>22</v>
      </c>
      <c r="S4865">
        <v>0</v>
      </c>
      <c r="T4865">
        <v>22</v>
      </c>
    </row>
    <row r="4866" spans="1:20" x14ac:dyDescent="0.25">
      <c r="A4866" t="s">
        <v>75</v>
      </c>
      <c r="B4866" t="s">
        <v>171</v>
      </c>
      <c r="C4866" t="s">
        <v>19</v>
      </c>
      <c r="D4866" t="s">
        <v>172</v>
      </c>
      <c r="E4866" t="s">
        <v>147</v>
      </c>
      <c r="F4866">
        <v>85260</v>
      </c>
      <c r="G4866" t="s">
        <v>839</v>
      </c>
      <c r="H4866" t="s">
        <v>80</v>
      </c>
      <c r="I4866" t="s">
        <v>81</v>
      </c>
      <c r="J4866" t="s">
        <v>82</v>
      </c>
      <c r="K4866" t="s">
        <v>38</v>
      </c>
      <c r="L4866" t="s">
        <v>129</v>
      </c>
      <c r="M4866" t="s">
        <v>83</v>
      </c>
      <c r="N4866" s="11" t="s">
        <v>84</v>
      </c>
      <c r="O4866" s="11" t="s">
        <v>2274</v>
      </c>
      <c r="P4866">
        <v>-1</v>
      </c>
      <c r="Q4866">
        <v>0</v>
      </c>
      <c r="R4866">
        <v>249.2</v>
      </c>
      <c r="S4866">
        <v>0</v>
      </c>
      <c r="T4866">
        <v>249.2</v>
      </c>
    </row>
    <row r="4867" spans="1:20" x14ac:dyDescent="0.25">
      <c r="A4867" t="s">
        <v>75</v>
      </c>
      <c r="B4867" t="s">
        <v>222</v>
      </c>
      <c r="C4867" t="s">
        <v>18</v>
      </c>
      <c r="D4867" t="s">
        <v>223</v>
      </c>
      <c r="E4867" t="s">
        <v>191</v>
      </c>
      <c r="F4867">
        <v>76119</v>
      </c>
      <c r="G4867" t="s">
        <v>1038</v>
      </c>
      <c r="H4867" t="s">
        <v>80</v>
      </c>
      <c r="I4867" t="s">
        <v>81</v>
      </c>
      <c r="J4867" t="s">
        <v>82</v>
      </c>
      <c r="K4867" t="s">
        <v>53</v>
      </c>
      <c r="L4867" t="s">
        <v>165</v>
      </c>
      <c r="M4867" t="s">
        <v>83</v>
      </c>
      <c r="N4867" s="11" t="s">
        <v>84</v>
      </c>
      <c r="O4867" s="11" t="s">
        <v>2274</v>
      </c>
      <c r="P4867">
        <v>-29</v>
      </c>
      <c r="Q4867">
        <v>0</v>
      </c>
      <c r="R4867">
        <v>4547.2</v>
      </c>
      <c r="S4867">
        <v>0</v>
      </c>
      <c r="T4867">
        <v>4547.2</v>
      </c>
    </row>
    <row r="4868" spans="1:20" x14ac:dyDescent="0.25">
      <c r="A4868" t="s">
        <v>75</v>
      </c>
      <c r="B4868" t="s">
        <v>103</v>
      </c>
      <c r="C4868" t="s">
        <v>26</v>
      </c>
      <c r="D4868" t="s">
        <v>1609</v>
      </c>
      <c r="E4868" t="s">
        <v>180</v>
      </c>
      <c r="F4868">
        <v>30092</v>
      </c>
      <c r="G4868" t="s">
        <v>2008</v>
      </c>
      <c r="H4868" t="s">
        <v>80</v>
      </c>
      <c r="I4868" t="s">
        <v>281</v>
      </c>
      <c r="J4868" t="s">
        <v>82</v>
      </c>
      <c r="K4868" t="s">
        <v>38</v>
      </c>
      <c r="L4868" t="s">
        <v>637</v>
      </c>
      <c r="M4868" t="s">
        <v>83</v>
      </c>
      <c r="N4868" s="11" t="s">
        <v>84</v>
      </c>
      <c r="O4868" s="11" t="s">
        <v>2274</v>
      </c>
      <c r="P4868">
        <v>-1</v>
      </c>
      <c r="Q4868">
        <v>0</v>
      </c>
      <c r="R4868">
        <v>155.84</v>
      </c>
      <c r="S4868">
        <v>0</v>
      </c>
      <c r="T4868">
        <v>155.84</v>
      </c>
    </row>
    <row r="4869" spans="1:20" x14ac:dyDescent="0.25">
      <c r="A4869" t="s">
        <v>75</v>
      </c>
      <c r="B4869" t="s">
        <v>829</v>
      </c>
      <c r="C4869" t="s">
        <v>27</v>
      </c>
      <c r="D4869" t="s">
        <v>681</v>
      </c>
      <c r="E4869" t="s">
        <v>114</v>
      </c>
      <c r="F4869">
        <v>33912</v>
      </c>
      <c r="G4869" t="s">
        <v>1499</v>
      </c>
      <c r="H4869" t="s">
        <v>80</v>
      </c>
      <c r="I4869" t="s">
        <v>81</v>
      </c>
      <c r="J4869" t="s">
        <v>82</v>
      </c>
      <c r="K4869" t="s">
        <v>42</v>
      </c>
      <c r="L4869" t="s">
        <v>91</v>
      </c>
      <c r="M4869" t="s">
        <v>83</v>
      </c>
      <c r="N4869" s="11" t="s">
        <v>84</v>
      </c>
      <c r="O4869" s="11" t="s">
        <v>2274</v>
      </c>
      <c r="P4869">
        <v>0</v>
      </c>
      <c r="Q4869">
        <v>0</v>
      </c>
      <c r="R4869">
        <v>-70.64</v>
      </c>
      <c r="S4869">
        <v>0</v>
      </c>
      <c r="T4869">
        <v>-70.64</v>
      </c>
    </row>
    <row r="4870" spans="1:20" x14ac:dyDescent="0.25">
      <c r="A4870" t="s">
        <v>75</v>
      </c>
      <c r="B4870" t="s">
        <v>2232</v>
      </c>
      <c r="C4870" t="s">
        <v>21</v>
      </c>
      <c r="D4870" t="s">
        <v>2233</v>
      </c>
      <c r="E4870" t="s">
        <v>235</v>
      </c>
      <c r="F4870">
        <v>63379</v>
      </c>
      <c r="G4870" t="s">
        <v>1295</v>
      </c>
      <c r="H4870" t="s">
        <v>80</v>
      </c>
      <c r="I4870" t="s">
        <v>81</v>
      </c>
      <c r="J4870" t="s">
        <v>90</v>
      </c>
      <c r="K4870" t="s">
        <v>53</v>
      </c>
      <c r="L4870" t="s">
        <v>193</v>
      </c>
      <c r="M4870" t="s">
        <v>92</v>
      </c>
      <c r="N4870" s="11" t="s">
        <v>84</v>
      </c>
      <c r="O4870" s="11" t="s">
        <v>2274</v>
      </c>
      <c r="P4870">
        <v>0</v>
      </c>
      <c r="Q4870">
        <v>3</v>
      </c>
      <c r="R4870">
        <v>0</v>
      </c>
      <c r="S4870">
        <v>474.6</v>
      </c>
      <c r="T4870">
        <v>-474.6</v>
      </c>
    </row>
    <row r="4871" spans="1:20" x14ac:dyDescent="0.25">
      <c r="A4871" t="s">
        <v>75</v>
      </c>
      <c r="B4871" t="s">
        <v>301</v>
      </c>
      <c r="C4871" t="s">
        <v>29</v>
      </c>
      <c r="D4871" t="s">
        <v>302</v>
      </c>
      <c r="E4871" t="s">
        <v>87</v>
      </c>
      <c r="F4871">
        <v>45005</v>
      </c>
      <c r="G4871" t="s">
        <v>220</v>
      </c>
      <c r="H4871" t="s">
        <v>80</v>
      </c>
      <c r="I4871" t="s">
        <v>81</v>
      </c>
      <c r="J4871" t="s">
        <v>82</v>
      </c>
      <c r="K4871" t="s">
        <v>53</v>
      </c>
      <c r="L4871" t="s">
        <v>165</v>
      </c>
      <c r="M4871" t="s">
        <v>83</v>
      </c>
      <c r="N4871" s="11" t="s">
        <v>84</v>
      </c>
      <c r="O4871" s="11" t="s">
        <v>2274</v>
      </c>
      <c r="P4871">
        <v>-1</v>
      </c>
      <c r="Q4871">
        <v>0</v>
      </c>
      <c r="R4871">
        <v>97</v>
      </c>
      <c r="S4871">
        <v>0</v>
      </c>
      <c r="T4871">
        <v>97</v>
      </c>
    </row>
    <row r="4872" spans="1:20" x14ac:dyDescent="0.25">
      <c r="A4872" t="s">
        <v>75</v>
      </c>
      <c r="B4872" t="s">
        <v>2019</v>
      </c>
      <c r="C4872" t="s">
        <v>28</v>
      </c>
      <c r="D4872" t="s">
        <v>2020</v>
      </c>
      <c r="E4872" t="s">
        <v>295</v>
      </c>
      <c r="F4872">
        <v>84042</v>
      </c>
      <c r="G4872" t="s">
        <v>1038</v>
      </c>
      <c r="H4872" t="s">
        <v>80</v>
      </c>
      <c r="I4872" t="s">
        <v>81</v>
      </c>
      <c r="J4872" t="s">
        <v>82</v>
      </c>
      <c r="K4872" t="s">
        <v>53</v>
      </c>
      <c r="L4872" t="s">
        <v>165</v>
      </c>
      <c r="M4872" t="s">
        <v>83</v>
      </c>
      <c r="N4872" s="11" t="s">
        <v>84</v>
      </c>
      <c r="O4872" s="11" t="s">
        <v>2274</v>
      </c>
      <c r="P4872">
        <v>-30</v>
      </c>
      <c r="Q4872">
        <v>0</v>
      </c>
      <c r="R4872">
        <v>4704</v>
      </c>
      <c r="S4872">
        <v>0</v>
      </c>
      <c r="T4872">
        <v>4704</v>
      </c>
    </row>
    <row r="4873" spans="1:20" x14ac:dyDescent="0.25">
      <c r="A4873" t="s">
        <v>75</v>
      </c>
      <c r="B4873" t="s">
        <v>1345</v>
      </c>
      <c r="C4873" t="s">
        <v>18</v>
      </c>
      <c r="D4873" t="s">
        <v>1346</v>
      </c>
      <c r="E4873" t="s">
        <v>926</v>
      </c>
      <c r="F4873">
        <v>73120</v>
      </c>
      <c r="G4873" t="s">
        <v>817</v>
      </c>
      <c r="H4873" t="s">
        <v>80</v>
      </c>
      <c r="I4873" t="s">
        <v>81</v>
      </c>
      <c r="J4873" t="s">
        <v>82</v>
      </c>
      <c r="K4873" t="s">
        <v>53</v>
      </c>
      <c r="L4873" t="s">
        <v>193</v>
      </c>
      <c r="M4873" t="s">
        <v>83</v>
      </c>
      <c r="N4873" s="11" t="s">
        <v>84</v>
      </c>
      <c r="O4873" s="11" t="s">
        <v>2274</v>
      </c>
      <c r="P4873">
        <v>-15</v>
      </c>
      <c r="Q4873">
        <v>0</v>
      </c>
      <c r="R4873">
        <v>2293.5</v>
      </c>
      <c r="S4873">
        <v>0</v>
      </c>
      <c r="T4873">
        <v>2293.5</v>
      </c>
    </row>
    <row r="4874" spans="1:20" x14ac:dyDescent="0.25">
      <c r="A4874" t="s">
        <v>75</v>
      </c>
      <c r="B4874" t="s">
        <v>395</v>
      </c>
      <c r="C4874" t="s">
        <v>24</v>
      </c>
      <c r="D4874" t="s">
        <v>396</v>
      </c>
      <c r="E4874" t="s">
        <v>397</v>
      </c>
      <c r="F4874">
        <v>55439</v>
      </c>
      <c r="G4874" t="s">
        <v>283</v>
      </c>
      <c r="H4874" t="s">
        <v>80</v>
      </c>
      <c r="I4874" t="s">
        <v>81</v>
      </c>
      <c r="J4874" t="s">
        <v>82</v>
      </c>
      <c r="K4874" t="s">
        <v>38</v>
      </c>
      <c r="L4874" t="s">
        <v>111</v>
      </c>
      <c r="M4874" t="s">
        <v>83</v>
      </c>
      <c r="N4874" s="11" t="s">
        <v>84</v>
      </c>
      <c r="O4874" s="11" t="s">
        <v>2274</v>
      </c>
      <c r="P4874">
        <v>-1</v>
      </c>
      <c r="Q4874">
        <v>0</v>
      </c>
      <c r="R4874">
        <v>76.7</v>
      </c>
      <c r="S4874">
        <v>0</v>
      </c>
      <c r="T4874">
        <v>76.7</v>
      </c>
    </row>
    <row r="4875" spans="1:20" x14ac:dyDescent="0.25">
      <c r="A4875" t="s">
        <v>75</v>
      </c>
      <c r="B4875" t="s">
        <v>487</v>
      </c>
      <c r="C4875" t="s">
        <v>26</v>
      </c>
      <c r="D4875" t="s">
        <v>488</v>
      </c>
      <c r="E4875" t="s">
        <v>489</v>
      </c>
      <c r="F4875">
        <v>39402</v>
      </c>
      <c r="G4875" t="s">
        <v>514</v>
      </c>
      <c r="H4875" t="s">
        <v>80</v>
      </c>
      <c r="I4875" t="s">
        <v>81</v>
      </c>
      <c r="J4875" t="s">
        <v>82</v>
      </c>
      <c r="K4875" t="s">
        <v>38</v>
      </c>
      <c r="L4875" t="s">
        <v>111</v>
      </c>
      <c r="M4875" t="s">
        <v>83</v>
      </c>
      <c r="N4875" s="11" t="s">
        <v>84</v>
      </c>
      <c r="O4875" s="11" t="s">
        <v>2274</v>
      </c>
      <c r="P4875">
        <v>1</v>
      </c>
      <c r="Q4875">
        <v>0</v>
      </c>
      <c r="R4875">
        <v>155.71</v>
      </c>
      <c r="S4875">
        <v>0</v>
      </c>
      <c r="T4875">
        <v>155.71</v>
      </c>
    </row>
    <row r="4876" spans="1:20" x14ac:dyDescent="0.25">
      <c r="A4876" t="s">
        <v>75</v>
      </c>
      <c r="B4876" t="s">
        <v>230</v>
      </c>
      <c r="C4876" t="s">
        <v>25</v>
      </c>
      <c r="D4876" t="s">
        <v>231</v>
      </c>
      <c r="E4876" t="s">
        <v>186</v>
      </c>
      <c r="F4876">
        <v>10607</v>
      </c>
      <c r="G4876" t="s">
        <v>317</v>
      </c>
      <c r="H4876" t="s">
        <v>80</v>
      </c>
      <c r="I4876" t="s">
        <v>164</v>
      </c>
      <c r="J4876" t="s">
        <v>90</v>
      </c>
      <c r="K4876" t="s">
        <v>38</v>
      </c>
      <c r="L4876" t="s">
        <v>129</v>
      </c>
      <c r="M4876" t="s">
        <v>188</v>
      </c>
      <c r="N4876" s="11" t="s">
        <v>84</v>
      </c>
      <c r="O4876" s="11" t="s">
        <v>2274</v>
      </c>
      <c r="P4876">
        <v>0</v>
      </c>
      <c r="Q4876">
        <v>1</v>
      </c>
      <c r="R4876">
        <v>0</v>
      </c>
      <c r="S4876">
        <v>148.65</v>
      </c>
      <c r="T4876">
        <v>-148.65</v>
      </c>
    </row>
    <row r="4877" spans="1:20" x14ac:dyDescent="0.25">
      <c r="A4877" t="s">
        <v>75</v>
      </c>
      <c r="B4877" t="s">
        <v>301</v>
      </c>
      <c r="C4877" t="s">
        <v>29</v>
      </c>
      <c r="D4877" t="s">
        <v>302</v>
      </c>
      <c r="E4877" t="s">
        <v>87</v>
      </c>
      <c r="F4877">
        <v>45005</v>
      </c>
      <c r="G4877" t="s">
        <v>1176</v>
      </c>
      <c r="H4877" t="s">
        <v>80</v>
      </c>
      <c r="I4877" t="s">
        <v>81</v>
      </c>
      <c r="J4877" t="s">
        <v>90</v>
      </c>
      <c r="K4877" t="s">
        <v>42</v>
      </c>
      <c r="L4877" t="s">
        <v>91</v>
      </c>
      <c r="M4877" t="s">
        <v>188</v>
      </c>
      <c r="N4877" s="11" t="s">
        <v>84</v>
      </c>
      <c r="O4877" s="11" t="s">
        <v>2274</v>
      </c>
      <c r="P4877">
        <v>0</v>
      </c>
      <c r="Q4877">
        <v>8</v>
      </c>
      <c r="R4877">
        <v>0</v>
      </c>
      <c r="S4877">
        <v>159.19999999999999</v>
      </c>
      <c r="T4877">
        <v>-159.19999999999999</v>
      </c>
    </row>
    <row r="4878" spans="1:20" x14ac:dyDescent="0.25">
      <c r="A4878" t="s">
        <v>75</v>
      </c>
      <c r="B4878" t="s">
        <v>310</v>
      </c>
      <c r="C4878" t="s">
        <v>19</v>
      </c>
      <c r="D4878" t="s">
        <v>172</v>
      </c>
      <c r="E4878" t="s">
        <v>147</v>
      </c>
      <c r="F4878">
        <v>85260</v>
      </c>
      <c r="G4878" t="s">
        <v>323</v>
      </c>
      <c r="H4878" t="s">
        <v>80</v>
      </c>
      <c r="I4878" t="s">
        <v>81</v>
      </c>
      <c r="J4878" t="s">
        <v>90</v>
      </c>
      <c r="K4878" t="s">
        <v>51</v>
      </c>
      <c r="L4878" t="s">
        <v>250</v>
      </c>
      <c r="M4878" t="s">
        <v>92</v>
      </c>
      <c r="N4878" s="11" t="s">
        <v>84</v>
      </c>
      <c r="O4878" s="11" t="s">
        <v>2274</v>
      </c>
      <c r="P4878">
        <v>0</v>
      </c>
      <c r="Q4878">
        <v>5</v>
      </c>
      <c r="R4878">
        <v>0</v>
      </c>
      <c r="S4878">
        <v>296.75</v>
      </c>
      <c r="T4878">
        <v>-296.75</v>
      </c>
    </row>
    <row r="4879" spans="1:20" x14ac:dyDescent="0.25">
      <c r="A4879" t="s">
        <v>75</v>
      </c>
      <c r="B4879" t="s">
        <v>407</v>
      </c>
      <c r="C4879" t="s">
        <v>22</v>
      </c>
      <c r="D4879" t="s">
        <v>408</v>
      </c>
      <c r="E4879" t="s">
        <v>137</v>
      </c>
      <c r="F4879">
        <v>23454</v>
      </c>
      <c r="G4879" t="s">
        <v>88</v>
      </c>
      <c r="H4879" t="s">
        <v>80</v>
      </c>
      <c r="I4879" t="s">
        <v>281</v>
      </c>
      <c r="J4879" t="s">
        <v>90</v>
      </c>
      <c r="K4879" t="s">
        <v>42</v>
      </c>
      <c r="L4879" t="s">
        <v>91</v>
      </c>
      <c r="M4879" t="s">
        <v>92</v>
      </c>
      <c r="N4879" s="11" t="s">
        <v>84</v>
      </c>
      <c r="O4879" s="11" t="s">
        <v>2274</v>
      </c>
      <c r="P4879">
        <v>0</v>
      </c>
      <c r="Q4879">
        <v>56</v>
      </c>
      <c r="R4879">
        <v>0</v>
      </c>
      <c r="S4879">
        <v>134.4</v>
      </c>
      <c r="T4879">
        <v>-134.4</v>
      </c>
    </row>
    <row r="4880" spans="1:20" x14ac:dyDescent="0.25">
      <c r="A4880" t="s">
        <v>75</v>
      </c>
      <c r="B4880" t="s">
        <v>1116</v>
      </c>
      <c r="C4880" t="s">
        <v>28</v>
      </c>
      <c r="D4880" t="s">
        <v>1117</v>
      </c>
      <c r="E4880" t="s">
        <v>95</v>
      </c>
      <c r="F4880" t="s">
        <v>1118</v>
      </c>
      <c r="G4880" t="s">
        <v>309</v>
      </c>
      <c r="H4880" t="s">
        <v>80</v>
      </c>
      <c r="I4880" t="s">
        <v>281</v>
      </c>
      <c r="J4880" t="s">
        <v>90</v>
      </c>
      <c r="K4880" t="s">
        <v>42</v>
      </c>
      <c r="L4880" t="s">
        <v>91</v>
      </c>
      <c r="M4880" t="s">
        <v>92</v>
      </c>
      <c r="N4880" s="11" t="s">
        <v>84</v>
      </c>
      <c r="O4880" s="11" t="s">
        <v>2274</v>
      </c>
      <c r="P4880">
        <v>0</v>
      </c>
      <c r="Q4880">
        <v>124</v>
      </c>
      <c r="R4880">
        <v>0</v>
      </c>
      <c r="S4880">
        <v>1550</v>
      </c>
      <c r="T4880">
        <v>-1550</v>
      </c>
    </row>
    <row r="4881" spans="1:20" x14ac:dyDescent="0.25">
      <c r="A4881" t="s">
        <v>75</v>
      </c>
      <c r="B4881" t="s">
        <v>1586</v>
      </c>
      <c r="C4881" t="s">
        <v>27</v>
      </c>
      <c r="D4881" t="s">
        <v>219</v>
      </c>
      <c r="E4881" t="s">
        <v>114</v>
      </c>
      <c r="F4881">
        <v>34114</v>
      </c>
      <c r="G4881" t="s">
        <v>512</v>
      </c>
      <c r="H4881" t="s">
        <v>80</v>
      </c>
      <c r="I4881" t="s">
        <v>81</v>
      </c>
      <c r="J4881" t="s">
        <v>82</v>
      </c>
      <c r="K4881" t="s">
        <v>42</v>
      </c>
      <c r="L4881" t="s">
        <v>91</v>
      </c>
      <c r="M4881" t="s">
        <v>83</v>
      </c>
      <c r="N4881" s="11" t="s">
        <v>84</v>
      </c>
      <c r="O4881" s="11" t="s">
        <v>2274</v>
      </c>
      <c r="P4881">
        <v>-3</v>
      </c>
      <c r="Q4881">
        <v>0</v>
      </c>
      <c r="R4881">
        <v>126.3</v>
      </c>
      <c r="S4881">
        <v>0</v>
      </c>
      <c r="T4881">
        <v>126.3</v>
      </c>
    </row>
    <row r="4882" spans="1:20" x14ac:dyDescent="0.25">
      <c r="A4882" t="s">
        <v>75</v>
      </c>
      <c r="B4882" t="s">
        <v>573</v>
      </c>
      <c r="C4882" t="s">
        <v>22</v>
      </c>
      <c r="D4882" t="s">
        <v>574</v>
      </c>
      <c r="E4882" t="s">
        <v>78</v>
      </c>
      <c r="F4882">
        <v>19020</v>
      </c>
      <c r="G4882" t="s">
        <v>245</v>
      </c>
      <c r="H4882" t="s">
        <v>246</v>
      </c>
      <c r="I4882" t="s">
        <v>81</v>
      </c>
      <c r="J4882" t="s">
        <v>90</v>
      </c>
      <c r="K4882" t="s">
        <v>42</v>
      </c>
      <c r="L4882" t="s">
        <v>91</v>
      </c>
      <c r="M4882" t="s">
        <v>92</v>
      </c>
      <c r="N4882" s="11" t="s">
        <v>84</v>
      </c>
      <c r="O4882" s="11" t="s">
        <v>2274</v>
      </c>
      <c r="P4882">
        <v>0</v>
      </c>
      <c r="Q4882">
        <v>20</v>
      </c>
      <c r="R4882">
        <v>0</v>
      </c>
      <c r="S4882">
        <v>24.6</v>
      </c>
      <c r="T4882">
        <v>-24.6</v>
      </c>
    </row>
    <row r="4883" spans="1:20" x14ac:dyDescent="0.25">
      <c r="A4883" t="s">
        <v>75</v>
      </c>
      <c r="B4883" t="s">
        <v>1947</v>
      </c>
      <c r="C4883" t="s">
        <v>27</v>
      </c>
      <c r="D4883" t="s">
        <v>219</v>
      </c>
      <c r="E4883" t="s">
        <v>114</v>
      </c>
      <c r="F4883">
        <v>34109</v>
      </c>
      <c r="G4883" t="s">
        <v>367</v>
      </c>
      <c r="H4883" t="s">
        <v>80</v>
      </c>
      <c r="I4883" t="s">
        <v>89</v>
      </c>
      <c r="J4883" t="s">
        <v>82</v>
      </c>
      <c r="K4883" t="s">
        <v>53</v>
      </c>
      <c r="L4883" t="s">
        <v>368</v>
      </c>
      <c r="M4883" t="s">
        <v>83</v>
      </c>
      <c r="N4883" s="11" t="s">
        <v>84</v>
      </c>
      <c r="O4883" s="11" t="s">
        <v>2274</v>
      </c>
      <c r="P4883">
        <v>-1</v>
      </c>
      <c r="Q4883">
        <v>0</v>
      </c>
      <c r="R4883">
        <v>173.25</v>
      </c>
      <c r="S4883">
        <v>0</v>
      </c>
      <c r="T4883">
        <v>173.25</v>
      </c>
    </row>
    <row r="4884" spans="1:20" x14ac:dyDescent="0.25">
      <c r="A4884" t="s">
        <v>75</v>
      </c>
      <c r="B4884" t="s">
        <v>313</v>
      </c>
      <c r="C4884" t="s">
        <v>27</v>
      </c>
      <c r="D4884" t="s">
        <v>314</v>
      </c>
      <c r="E4884" t="s">
        <v>114</v>
      </c>
      <c r="F4884">
        <v>33884</v>
      </c>
      <c r="G4884" t="s">
        <v>1009</v>
      </c>
      <c r="H4884" t="s">
        <v>80</v>
      </c>
      <c r="I4884" t="s">
        <v>81</v>
      </c>
      <c r="J4884" t="s">
        <v>82</v>
      </c>
      <c r="K4884" t="s">
        <v>42</v>
      </c>
      <c r="L4884" t="s">
        <v>91</v>
      </c>
      <c r="M4884" t="s">
        <v>83</v>
      </c>
      <c r="N4884" s="11" t="s">
        <v>84</v>
      </c>
      <c r="O4884" s="11" t="s">
        <v>2274</v>
      </c>
      <c r="P4884">
        <v>-1</v>
      </c>
      <c r="Q4884">
        <v>0</v>
      </c>
      <c r="R4884">
        <v>119.65</v>
      </c>
      <c r="S4884">
        <v>0</v>
      </c>
      <c r="T4884">
        <v>119.65</v>
      </c>
    </row>
    <row r="4885" spans="1:20" x14ac:dyDescent="0.25">
      <c r="A4885" t="s">
        <v>75</v>
      </c>
      <c r="B4885" t="s">
        <v>421</v>
      </c>
      <c r="C4885" t="s">
        <v>29</v>
      </c>
      <c r="D4885" t="s">
        <v>422</v>
      </c>
      <c r="E4885" t="s">
        <v>423</v>
      </c>
      <c r="F4885">
        <v>40505</v>
      </c>
      <c r="G4885" t="s">
        <v>550</v>
      </c>
      <c r="H4885" t="s">
        <v>80</v>
      </c>
      <c r="I4885" t="s">
        <v>81</v>
      </c>
      <c r="J4885" t="s">
        <v>82</v>
      </c>
      <c r="K4885" t="s">
        <v>38</v>
      </c>
      <c r="L4885" t="s">
        <v>111</v>
      </c>
      <c r="M4885" t="s">
        <v>83</v>
      </c>
      <c r="N4885" s="11" t="s">
        <v>84</v>
      </c>
      <c r="O4885" s="11" t="s">
        <v>2274</v>
      </c>
      <c r="P4885">
        <v>0</v>
      </c>
      <c r="Q4885">
        <v>0</v>
      </c>
      <c r="R4885">
        <v>-384.7</v>
      </c>
      <c r="S4885">
        <v>0</v>
      </c>
      <c r="T4885">
        <v>-384.7</v>
      </c>
    </row>
    <row r="4886" spans="1:20" x14ac:dyDescent="0.25">
      <c r="A4886" t="s">
        <v>75</v>
      </c>
      <c r="B4886" t="s">
        <v>443</v>
      </c>
      <c r="C4886" t="s">
        <v>22</v>
      </c>
      <c r="D4886" t="s">
        <v>444</v>
      </c>
      <c r="E4886" t="s">
        <v>137</v>
      </c>
      <c r="F4886">
        <v>23693</v>
      </c>
      <c r="G4886" t="s">
        <v>291</v>
      </c>
      <c r="H4886" t="s">
        <v>80</v>
      </c>
      <c r="I4886" t="s">
        <v>164</v>
      </c>
      <c r="J4886" t="s">
        <v>90</v>
      </c>
      <c r="K4886" t="s">
        <v>51</v>
      </c>
      <c r="L4886" t="s">
        <v>250</v>
      </c>
      <c r="M4886" t="s">
        <v>92</v>
      </c>
      <c r="N4886" s="11" t="s">
        <v>84</v>
      </c>
      <c r="O4886" s="11" t="s">
        <v>2274</v>
      </c>
      <c r="P4886">
        <v>0</v>
      </c>
      <c r="Q4886">
        <v>1</v>
      </c>
      <c r="R4886">
        <v>0</v>
      </c>
      <c r="S4886">
        <v>41.6</v>
      </c>
      <c r="T4886">
        <v>-41.6</v>
      </c>
    </row>
    <row r="4887" spans="1:20" x14ac:dyDescent="0.25">
      <c r="A4887" t="s">
        <v>75</v>
      </c>
      <c r="B4887" t="s">
        <v>374</v>
      </c>
      <c r="C4887" t="s">
        <v>29</v>
      </c>
      <c r="D4887" t="s">
        <v>375</v>
      </c>
      <c r="E4887" t="s">
        <v>142</v>
      </c>
      <c r="F4887">
        <v>49301</v>
      </c>
      <c r="G4887" t="s">
        <v>202</v>
      </c>
      <c r="H4887" t="s">
        <v>80</v>
      </c>
      <c r="I4887" t="s">
        <v>81</v>
      </c>
      <c r="J4887" t="s">
        <v>90</v>
      </c>
      <c r="K4887" t="s">
        <v>42</v>
      </c>
      <c r="L4887" t="s">
        <v>91</v>
      </c>
      <c r="M4887" t="s">
        <v>188</v>
      </c>
      <c r="N4887" s="11" t="s">
        <v>84</v>
      </c>
      <c r="O4887" s="11" t="s">
        <v>2274</v>
      </c>
      <c r="P4887">
        <v>0</v>
      </c>
      <c r="Q4887">
        <v>10</v>
      </c>
      <c r="R4887">
        <v>0</v>
      </c>
      <c r="S4887">
        <v>82.5</v>
      </c>
      <c r="T4887">
        <v>-82.5</v>
      </c>
    </row>
    <row r="4888" spans="1:20" x14ac:dyDescent="0.25">
      <c r="A4888" t="s">
        <v>75</v>
      </c>
      <c r="B4888" t="s">
        <v>533</v>
      </c>
      <c r="C4888" t="s">
        <v>28</v>
      </c>
      <c r="D4888" t="s">
        <v>534</v>
      </c>
      <c r="E4888" t="s">
        <v>295</v>
      </c>
      <c r="F4888">
        <v>84065</v>
      </c>
      <c r="G4888" t="s">
        <v>311</v>
      </c>
      <c r="H4888" t="s">
        <v>80</v>
      </c>
      <c r="I4888" t="s">
        <v>164</v>
      </c>
      <c r="J4888" t="s">
        <v>90</v>
      </c>
      <c r="K4888" t="s">
        <v>38</v>
      </c>
      <c r="L4888" t="s">
        <v>129</v>
      </c>
      <c r="M4888" t="s">
        <v>92</v>
      </c>
      <c r="N4888" s="11" t="s">
        <v>84</v>
      </c>
      <c r="O4888" s="11" t="s">
        <v>2274</v>
      </c>
      <c r="P4888">
        <v>0</v>
      </c>
      <c r="Q4888">
        <v>1</v>
      </c>
      <c r="R4888">
        <v>0</v>
      </c>
      <c r="S4888">
        <v>64.650000000000006</v>
      </c>
      <c r="T4888">
        <v>-64.650000000000006</v>
      </c>
    </row>
    <row r="4889" spans="1:20" x14ac:dyDescent="0.25">
      <c r="A4889" t="s">
        <v>75</v>
      </c>
      <c r="B4889" t="s">
        <v>239</v>
      </c>
      <c r="C4889" t="s">
        <v>27</v>
      </c>
      <c r="D4889" t="s">
        <v>240</v>
      </c>
      <c r="E4889" t="s">
        <v>114</v>
      </c>
      <c r="F4889">
        <v>33434</v>
      </c>
      <c r="G4889" t="s">
        <v>202</v>
      </c>
      <c r="H4889" t="s">
        <v>80</v>
      </c>
      <c r="I4889" t="s">
        <v>81</v>
      </c>
      <c r="J4889" t="s">
        <v>90</v>
      </c>
      <c r="K4889" t="s">
        <v>42</v>
      </c>
      <c r="L4889" t="s">
        <v>91</v>
      </c>
      <c r="M4889" t="s">
        <v>188</v>
      </c>
      <c r="N4889" s="11" t="s">
        <v>84</v>
      </c>
      <c r="O4889" s="11" t="s">
        <v>2274</v>
      </c>
      <c r="P4889">
        <v>0</v>
      </c>
      <c r="Q4889">
        <v>12</v>
      </c>
      <c r="R4889">
        <v>0</v>
      </c>
      <c r="S4889">
        <v>99</v>
      </c>
      <c r="T4889">
        <v>-99</v>
      </c>
    </row>
    <row r="4890" spans="1:20" x14ac:dyDescent="0.25">
      <c r="A4890" t="s">
        <v>75</v>
      </c>
      <c r="B4890" t="s">
        <v>1180</v>
      </c>
      <c r="C4890" t="s">
        <v>27</v>
      </c>
      <c r="D4890" t="s">
        <v>1181</v>
      </c>
      <c r="E4890" t="s">
        <v>114</v>
      </c>
      <c r="F4890">
        <v>34243</v>
      </c>
      <c r="G4890" t="s">
        <v>96</v>
      </c>
      <c r="H4890" t="s">
        <v>80</v>
      </c>
      <c r="I4890" t="s">
        <v>281</v>
      </c>
      <c r="J4890" t="s">
        <v>90</v>
      </c>
      <c r="K4890" t="s">
        <v>42</v>
      </c>
      <c r="L4890" t="s">
        <v>97</v>
      </c>
      <c r="M4890" t="s">
        <v>92</v>
      </c>
      <c r="N4890" s="11" t="s">
        <v>84</v>
      </c>
      <c r="O4890" s="11" t="s">
        <v>2274</v>
      </c>
      <c r="P4890">
        <v>0</v>
      </c>
      <c r="Q4890">
        <v>14</v>
      </c>
      <c r="R4890">
        <v>0</v>
      </c>
      <c r="S4890">
        <v>23.8</v>
      </c>
      <c r="T4890">
        <v>-23.8</v>
      </c>
    </row>
    <row r="4891" spans="1:20" x14ac:dyDescent="0.25">
      <c r="A4891" t="s">
        <v>75</v>
      </c>
      <c r="B4891" t="s">
        <v>171</v>
      </c>
      <c r="C4891" t="s">
        <v>19</v>
      </c>
      <c r="D4891" t="s">
        <v>172</v>
      </c>
      <c r="E4891" t="s">
        <v>147</v>
      </c>
      <c r="F4891">
        <v>85260</v>
      </c>
      <c r="G4891" t="s">
        <v>1509</v>
      </c>
      <c r="H4891" t="s">
        <v>80</v>
      </c>
      <c r="I4891" t="s">
        <v>81</v>
      </c>
      <c r="J4891" t="s">
        <v>82</v>
      </c>
      <c r="K4891" t="s">
        <v>36</v>
      </c>
      <c r="L4891" t="s">
        <v>36</v>
      </c>
      <c r="M4891" t="s">
        <v>83</v>
      </c>
      <c r="N4891" s="11" t="s">
        <v>84</v>
      </c>
      <c r="O4891" s="11" t="s">
        <v>2274</v>
      </c>
      <c r="P4891">
        <v>1</v>
      </c>
      <c r="Q4891">
        <v>0</v>
      </c>
      <c r="R4891">
        <v>2399</v>
      </c>
      <c r="S4891">
        <v>0</v>
      </c>
      <c r="T4891">
        <v>2399</v>
      </c>
    </row>
    <row r="4892" spans="1:20" x14ac:dyDescent="0.25">
      <c r="A4892" t="s">
        <v>75</v>
      </c>
      <c r="B4892" t="s">
        <v>515</v>
      </c>
      <c r="C4892" t="s">
        <v>23</v>
      </c>
      <c r="D4892" t="s">
        <v>516</v>
      </c>
      <c r="E4892" t="s">
        <v>517</v>
      </c>
      <c r="F4892">
        <v>99518</v>
      </c>
      <c r="G4892" t="s">
        <v>817</v>
      </c>
      <c r="H4892" t="s">
        <v>80</v>
      </c>
      <c r="I4892" t="s">
        <v>81</v>
      </c>
      <c r="J4892" t="s">
        <v>82</v>
      </c>
      <c r="K4892" t="s">
        <v>53</v>
      </c>
      <c r="L4892" t="s">
        <v>193</v>
      </c>
      <c r="M4892" t="s">
        <v>83</v>
      </c>
      <c r="N4892" s="11" t="s">
        <v>84</v>
      </c>
      <c r="O4892" s="11" t="s">
        <v>2274</v>
      </c>
      <c r="P4892">
        <v>-2</v>
      </c>
      <c r="Q4892">
        <v>0</v>
      </c>
      <c r="R4892">
        <v>278</v>
      </c>
      <c r="S4892">
        <v>0</v>
      </c>
      <c r="T4892">
        <v>278</v>
      </c>
    </row>
    <row r="4893" spans="1:20" x14ac:dyDescent="0.25">
      <c r="A4893" t="s">
        <v>75</v>
      </c>
      <c r="B4893" t="s">
        <v>734</v>
      </c>
      <c r="C4893" t="s">
        <v>30</v>
      </c>
      <c r="D4893" t="s">
        <v>735</v>
      </c>
      <c r="E4893" t="s">
        <v>118</v>
      </c>
      <c r="F4893">
        <v>94947</v>
      </c>
      <c r="G4893" t="s">
        <v>1691</v>
      </c>
      <c r="H4893" t="s">
        <v>210</v>
      </c>
      <c r="I4893" t="s">
        <v>81</v>
      </c>
      <c r="J4893" t="s">
        <v>82</v>
      </c>
      <c r="K4893" t="s">
        <v>40</v>
      </c>
      <c r="L4893" t="s">
        <v>211</v>
      </c>
      <c r="M4893" t="s">
        <v>83</v>
      </c>
      <c r="N4893" s="11" t="s">
        <v>84</v>
      </c>
      <c r="O4893" s="11" t="s">
        <v>2274</v>
      </c>
      <c r="P4893">
        <v>-9</v>
      </c>
      <c r="Q4893">
        <v>0</v>
      </c>
      <c r="R4893">
        <v>3028.95</v>
      </c>
      <c r="S4893">
        <v>0</v>
      </c>
      <c r="T4893">
        <v>3028.95</v>
      </c>
    </row>
    <row r="4894" spans="1:20" x14ac:dyDescent="0.25">
      <c r="A4894" t="s">
        <v>75</v>
      </c>
      <c r="B4894" t="s">
        <v>316</v>
      </c>
      <c r="C4894" t="s">
        <v>27</v>
      </c>
      <c r="D4894" t="s">
        <v>237</v>
      </c>
      <c r="E4894" t="s">
        <v>114</v>
      </c>
      <c r="F4894">
        <v>34240</v>
      </c>
      <c r="G4894" t="s">
        <v>972</v>
      </c>
      <c r="H4894" t="s">
        <v>80</v>
      </c>
      <c r="I4894" t="s">
        <v>81</v>
      </c>
      <c r="J4894" t="s">
        <v>90</v>
      </c>
      <c r="K4894" t="s">
        <v>53</v>
      </c>
      <c r="L4894" t="s">
        <v>248</v>
      </c>
      <c r="M4894" t="s">
        <v>92</v>
      </c>
      <c r="N4894" s="11" t="s">
        <v>84</v>
      </c>
      <c r="O4894" s="11" t="s">
        <v>2274</v>
      </c>
      <c r="P4894">
        <v>0</v>
      </c>
      <c r="Q4894">
        <v>2</v>
      </c>
      <c r="R4894">
        <v>0</v>
      </c>
      <c r="S4894">
        <v>57.1</v>
      </c>
      <c r="T4894">
        <v>-57.1</v>
      </c>
    </row>
    <row r="4895" spans="1:20" x14ac:dyDescent="0.25">
      <c r="A4895" t="s">
        <v>75</v>
      </c>
      <c r="B4895" t="s">
        <v>2232</v>
      </c>
      <c r="C4895" t="s">
        <v>21</v>
      </c>
      <c r="D4895" t="s">
        <v>2233</v>
      </c>
      <c r="E4895" t="s">
        <v>235</v>
      </c>
      <c r="F4895">
        <v>63379</v>
      </c>
      <c r="G4895" t="s">
        <v>324</v>
      </c>
      <c r="H4895" t="s">
        <v>80</v>
      </c>
      <c r="I4895" t="s">
        <v>81</v>
      </c>
      <c r="J4895" t="s">
        <v>90</v>
      </c>
      <c r="K4895" t="s">
        <v>36</v>
      </c>
      <c r="L4895" t="s">
        <v>36</v>
      </c>
      <c r="M4895" t="s">
        <v>92</v>
      </c>
      <c r="N4895" s="11" t="s">
        <v>84</v>
      </c>
      <c r="O4895" s="11" t="s">
        <v>2274</v>
      </c>
      <c r="P4895">
        <v>0</v>
      </c>
      <c r="Q4895">
        <v>1</v>
      </c>
      <c r="R4895">
        <v>0</v>
      </c>
      <c r="S4895">
        <v>89.05</v>
      </c>
      <c r="T4895">
        <v>-89.05</v>
      </c>
    </row>
    <row r="4896" spans="1:20" x14ac:dyDescent="0.25">
      <c r="A4896" t="s">
        <v>75</v>
      </c>
      <c r="B4896" t="s">
        <v>2158</v>
      </c>
      <c r="C4896" t="s">
        <v>20</v>
      </c>
      <c r="D4896" t="s">
        <v>2159</v>
      </c>
      <c r="E4896" t="s">
        <v>244</v>
      </c>
      <c r="F4896">
        <v>1844</v>
      </c>
      <c r="G4896" t="s">
        <v>1343</v>
      </c>
      <c r="H4896" t="s">
        <v>80</v>
      </c>
      <c r="I4896" t="s">
        <v>81</v>
      </c>
      <c r="J4896" t="s">
        <v>82</v>
      </c>
      <c r="K4896" t="s">
        <v>42</v>
      </c>
      <c r="L4896" t="s">
        <v>91</v>
      </c>
      <c r="M4896" t="s">
        <v>83</v>
      </c>
      <c r="N4896" s="11" t="s">
        <v>84</v>
      </c>
      <c r="O4896" s="11" t="s">
        <v>2274</v>
      </c>
      <c r="P4896">
        <v>-1</v>
      </c>
      <c r="Q4896">
        <v>0</v>
      </c>
      <c r="R4896">
        <v>210.3</v>
      </c>
      <c r="S4896">
        <v>0</v>
      </c>
      <c r="T4896">
        <v>210.3</v>
      </c>
    </row>
    <row r="4897" spans="1:20" x14ac:dyDescent="0.25">
      <c r="A4897" t="s">
        <v>75</v>
      </c>
      <c r="B4897" t="s">
        <v>618</v>
      </c>
      <c r="C4897" t="s">
        <v>19</v>
      </c>
      <c r="D4897" t="s">
        <v>619</v>
      </c>
      <c r="E4897" t="s">
        <v>118</v>
      </c>
      <c r="F4897">
        <v>92626</v>
      </c>
      <c r="G4897" t="s">
        <v>173</v>
      </c>
      <c r="H4897" t="s">
        <v>80</v>
      </c>
      <c r="I4897" t="s">
        <v>81</v>
      </c>
      <c r="J4897" t="s">
        <v>82</v>
      </c>
      <c r="K4897" t="s">
        <v>36</v>
      </c>
      <c r="L4897" t="s">
        <v>36</v>
      </c>
      <c r="M4897" t="s">
        <v>83</v>
      </c>
      <c r="N4897" s="11" t="s">
        <v>84</v>
      </c>
      <c r="O4897" s="11" t="s">
        <v>2274</v>
      </c>
      <c r="P4897">
        <v>-4</v>
      </c>
      <c r="Q4897">
        <v>0</v>
      </c>
      <c r="R4897">
        <v>356.2</v>
      </c>
      <c r="S4897">
        <v>0</v>
      </c>
      <c r="T4897">
        <v>356.2</v>
      </c>
    </row>
    <row r="4898" spans="1:20" x14ac:dyDescent="0.25">
      <c r="A4898" t="s">
        <v>75</v>
      </c>
      <c r="B4898" t="s">
        <v>1358</v>
      </c>
      <c r="C4898" t="s">
        <v>21</v>
      </c>
      <c r="D4898" t="s">
        <v>1359</v>
      </c>
      <c r="E4898" t="s">
        <v>159</v>
      </c>
      <c r="F4898">
        <v>66502</v>
      </c>
      <c r="G4898" t="s">
        <v>402</v>
      </c>
      <c r="H4898" t="s">
        <v>80</v>
      </c>
      <c r="I4898" t="s">
        <v>81</v>
      </c>
      <c r="J4898" t="s">
        <v>365</v>
      </c>
      <c r="K4898" t="s">
        <v>39</v>
      </c>
      <c r="L4898" t="s">
        <v>39</v>
      </c>
      <c r="M4898" t="s">
        <v>92</v>
      </c>
      <c r="N4898" s="11" t="s">
        <v>84</v>
      </c>
      <c r="O4898" s="11" t="s">
        <v>2274</v>
      </c>
      <c r="P4898">
        <v>-1</v>
      </c>
      <c r="Q4898">
        <v>0</v>
      </c>
      <c r="R4898">
        <v>295</v>
      </c>
      <c r="S4898">
        <v>0</v>
      </c>
      <c r="T4898">
        <v>295</v>
      </c>
    </row>
    <row r="4899" spans="1:20" x14ac:dyDescent="0.25">
      <c r="A4899" t="s">
        <v>75</v>
      </c>
      <c r="B4899" t="s">
        <v>424</v>
      </c>
      <c r="C4899" t="s">
        <v>26</v>
      </c>
      <c r="D4899" t="s">
        <v>425</v>
      </c>
      <c r="E4899" t="s">
        <v>426</v>
      </c>
      <c r="F4899">
        <v>37204</v>
      </c>
      <c r="G4899" t="s">
        <v>2021</v>
      </c>
      <c r="H4899" t="s">
        <v>80</v>
      </c>
      <c r="I4899" t="s">
        <v>81</v>
      </c>
      <c r="J4899" t="s">
        <v>365</v>
      </c>
      <c r="K4899" t="s">
        <v>47</v>
      </c>
      <c r="L4899" t="s">
        <v>509</v>
      </c>
      <c r="M4899" t="s">
        <v>229</v>
      </c>
      <c r="N4899" s="11" t="s">
        <v>84</v>
      </c>
      <c r="O4899" s="11" t="s">
        <v>2274</v>
      </c>
      <c r="P4899">
        <v>1</v>
      </c>
      <c r="Q4899">
        <v>0</v>
      </c>
      <c r="R4899">
        <v>0</v>
      </c>
      <c r="S4899">
        <v>0</v>
      </c>
      <c r="T4899">
        <v>0</v>
      </c>
    </row>
    <row r="4900" spans="1:20" x14ac:dyDescent="0.25">
      <c r="A4900" t="s">
        <v>75</v>
      </c>
      <c r="B4900" t="s">
        <v>1440</v>
      </c>
      <c r="C4900" t="s">
        <v>25</v>
      </c>
      <c r="D4900" t="s">
        <v>480</v>
      </c>
      <c r="E4900" t="s">
        <v>186</v>
      </c>
      <c r="F4900">
        <v>11735</v>
      </c>
      <c r="G4900" t="s">
        <v>514</v>
      </c>
      <c r="H4900" t="s">
        <v>80</v>
      </c>
      <c r="I4900" t="s">
        <v>81</v>
      </c>
      <c r="J4900" t="s">
        <v>82</v>
      </c>
      <c r="K4900" t="s">
        <v>38</v>
      </c>
      <c r="L4900" t="s">
        <v>111</v>
      </c>
      <c r="M4900" t="s">
        <v>83</v>
      </c>
      <c r="N4900" s="11" t="s">
        <v>84</v>
      </c>
      <c r="O4900" s="11" t="s">
        <v>2274</v>
      </c>
      <c r="P4900">
        <v>-1</v>
      </c>
      <c r="Q4900">
        <v>0</v>
      </c>
      <c r="R4900">
        <v>149</v>
      </c>
      <c r="S4900">
        <v>0</v>
      </c>
      <c r="T4900">
        <v>149</v>
      </c>
    </row>
    <row r="4901" spans="1:20" x14ac:dyDescent="0.25">
      <c r="A4901" t="s">
        <v>75</v>
      </c>
      <c r="B4901" t="s">
        <v>913</v>
      </c>
      <c r="C4901" t="s">
        <v>18</v>
      </c>
      <c r="D4901" t="s">
        <v>914</v>
      </c>
      <c r="E4901" t="s">
        <v>191</v>
      </c>
      <c r="F4901">
        <v>77354</v>
      </c>
      <c r="G4901" t="s">
        <v>786</v>
      </c>
      <c r="H4901" t="s">
        <v>80</v>
      </c>
      <c r="I4901" t="s">
        <v>281</v>
      </c>
      <c r="J4901" t="s">
        <v>82</v>
      </c>
      <c r="K4901" t="s">
        <v>42</v>
      </c>
      <c r="L4901" t="s">
        <v>97</v>
      </c>
      <c r="M4901" t="s">
        <v>83</v>
      </c>
      <c r="N4901" s="11" t="s">
        <v>84</v>
      </c>
      <c r="O4901" s="11" t="s">
        <v>2274</v>
      </c>
      <c r="P4901">
        <v>-152</v>
      </c>
      <c r="Q4901">
        <v>0</v>
      </c>
      <c r="R4901">
        <v>258.39999999999998</v>
      </c>
      <c r="S4901">
        <v>0</v>
      </c>
      <c r="T4901">
        <v>258.39999999999998</v>
      </c>
    </row>
    <row r="4902" spans="1:20" x14ac:dyDescent="0.25">
      <c r="A4902" t="s">
        <v>75</v>
      </c>
      <c r="B4902" t="s">
        <v>524</v>
      </c>
      <c r="C4902" t="s">
        <v>28</v>
      </c>
      <c r="D4902" t="s">
        <v>525</v>
      </c>
      <c r="E4902" t="s">
        <v>387</v>
      </c>
      <c r="F4902">
        <v>87501</v>
      </c>
      <c r="G4902" t="s">
        <v>2151</v>
      </c>
      <c r="H4902" t="s">
        <v>133</v>
      </c>
      <c r="I4902" t="s">
        <v>81</v>
      </c>
      <c r="J4902" t="s">
        <v>90</v>
      </c>
      <c r="K4902" t="s">
        <v>53</v>
      </c>
      <c r="L4902" t="s">
        <v>459</v>
      </c>
      <c r="M4902" t="s">
        <v>188</v>
      </c>
      <c r="N4902" s="11" t="s">
        <v>84</v>
      </c>
      <c r="O4902" s="11" t="s">
        <v>2274</v>
      </c>
      <c r="P4902">
        <v>0</v>
      </c>
      <c r="Q4902">
        <v>18</v>
      </c>
      <c r="R4902">
        <v>0</v>
      </c>
      <c r="S4902">
        <v>226.8</v>
      </c>
      <c r="T4902">
        <v>-226.8</v>
      </c>
    </row>
    <row r="4903" spans="1:20" x14ac:dyDescent="0.25">
      <c r="A4903" t="s">
        <v>75</v>
      </c>
      <c r="B4903" t="s">
        <v>407</v>
      </c>
      <c r="C4903" t="s">
        <v>22</v>
      </c>
      <c r="D4903" t="s">
        <v>408</v>
      </c>
      <c r="E4903" t="s">
        <v>137</v>
      </c>
      <c r="F4903">
        <v>23454</v>
      </c>
      <c r="G4903" t="s">
        <v>115</v>
      </c>
      <c r="H4903" t="s">
        <v>80</v>
      </c>
      <c r="I4903" t="s">
        <v>281</v>
      </c>
      <c r="J4903" t="s">
        <v>90</v>
      </c>
      <c r="K4903" t="s">
        <v>42</v>
      </c>
      <c r="L4903" t="s">
        <v>91</v>
      </c>
      <c r="M4903" t="s">
        <v>92</v>
      </c>
      <c r="N4903" s="11" t="s">
        <v>84</v>
      </c>
      <c r="O4903" s="11" t="s">
        <v>2274</v>
      </c>
      <c r="P4903">
        <v>0</v>
      </c>
      <c r="Q4903">
        <v>102</v>
      </c>
      <c r="R4903">
        <v>0</v>
      </c>
      <c r="S4903">
        <v>780.3</v>
      </c>
      <c r="T4903">
        <v>-780.3</v>
      </c>
    </row>
    <row r="4904" spans="1:20" x14ac:dyDescent="0.25">
      <c r="A4904" t="s">
        <v>75</v>
      </c>
      <c r="B4904" t="s">
        <v>372</v>
      </c>
      <c r="C4904" t="s">
        <v>19</v>
      </c>
      <c r="D4904" t="s">
        <v>172</v>
      </c>
      <c r="E4904" t="s">
        <v>147</v>
      </c>
      <c r="F4904">
        <v>85255</v>
      </c>
      <c r="G4904" t="s">
        <v>1128</v>
      </c>
      <c r="H4904" t="s">
        <v>80</v>
      </c>
      <c r="I4904" t="s">
        <v>81</v>
      </c>
      <c r="J4904" t="s">
        <v>90</v>
      </c>
      <c r="K4904" t="s">
        <v>38</v>
      </c>
      <c r="L4904" t="s">
        <v>111</v>
      </c>
      <c r="M4904" t="s">
        <v>92</v>
      </c>
      <c r="N4904" s="11" t="s">
        <v>84</v>
      </c>
      <c r="O4904" s="11" t="s">
        <v>2274</v>
      </c>
      <c r="P4904">
        <v>0</v>
      </c>
      <c r="Q4904">
        <v>13</v>
      </c>
      <c r="R4904">
        <v>0</v>
      </c>
      <c r="S4904">
        <v>906.75</v>
      </c>
      <c r="T4904">
        <v>-906.75</v>
      </c>
    </row>
    <row r="4905" spans="1:20" x14ac:dyDescent="0.25">
      <c r="A4905" t="s">
        <v>75</v>
      </c>
      <c r="B4905" t="s">
        <v>1067</v>
      </c>
      <c r="C4905" t="s">
        <v>18</v>
      </c>
      <c r="D4905" t="s">
        <v>1068</v>
      </c>
      <c r="E4905" t="s">
        <v>466</v>
      </c>
      <c r="F4905">
        <v>70810</v>
      </c>
      <c r="G4905" t="s">
        <v>2022</v>
      </c>
      <c r="H4905" t="s">
        <v>80</v>
      </c>
      <c r="I4905" t="s">
        <v>81</v>
      </c>
      <c r="J4905" t="s">
        <v>1070</v>
      </c>
      <c r="K4905" t="s">
        <v>45</v>
      </c>
      <c r="L4905" t="s">
        <v>139</v>
      </c>
      <c r="M4905" t="s">
        <v>83</v>
      </c>
      <c r="N4905" s="11" t="s">
        <v>84</v>
      </c>
      <c r="O4905" s="11" t="s">
        <v>2274</v>
      </c>
      <c r="P4905">
        <v>0</v>
      </c>
      <c r="Q4905">
        <v>0</v>
      </c>
      <c r="R4905">
        <v>0</v>
      </c>
      <c r="S4905">
        <v>-765.45</v>
      </c>
      <c r="T4905">
        <v>765.45</v>
      </c>
    </row>
    <row r="4906" spans="1:20" x14ac:dyDescent="0.25">
      <c r="A4906" t="s">
        <v>75</v>
      </c>
      <c r="B4906" t="s">
        <v>1398</v>
      </c>
      <c r="C4906" t="s">
        <v>28</v>
      </c>
      <c r="D4906" t="s">
        <v>1399</v>
      </c>
      <c r="E4906" t="s">
        <v>295</v>
      </c>
      <c r="F4906">
        <v>84043</v>
      </c>
      <c r="G4906" t="s">
        <v>1128</v>
      </c>
      <c r="H4906" t="s">
        <v>80</v>
      </c>
      <c r="I4906" t="s">
        <v>81</v>
      </c>
      <c r="J4906" t="s">
        <v>90</v>
      </c>
      <c r="K4906" t="s">
        <v>38</v>
      </c>
      <c r="L4906" t="s">
        <v>111</v>
      </c>
      <c r="M4906" t="s">
        <v>92</v>
      </c>
      <c r="N4906" s="11" t="s">
        <v>84</v>
      </c>
      <c r="O4906" s="11" t="s">
        <v>2274</v>
      </c>
      <c r="P4906">
        <v>0</v>
      </c>
      <c r="Q4906">
        <v>1</v>
      </c>
      <c r="R4906">
        <v>0</v>
      </c>
      <c r="S4906">
        <v>69.75</v>
      </c>
      <c r="T4906">
        <v>-69.75</v>
      </c>
    </row>
    <row r="4907" spans="1:20" x14ac:dyDescent="0.25">
      <c r="A4907" t="s">
        <v>75</v>
      </c>
      <c r="B4907" t="s">
        <v>790</v>
      </c>
      <c r="C4907" t="s">
        <v>25</v>
      </c>
      <c r="D4907" t="s">
        <v>791</v>
      </c>
      <c r="E4907" t="s">
        <v>186</v>
      </c>
      <c r="F4907">
        <v>7039</v>
      </c>
      <c r="G4907" t="s">
        <v>1516</v>
      </c>
      <c r="H4907" t="s">
        <v>80</v>
      </c>
      <c r="I4907" t="s">
        <v>81</v>
      </c>
      <c r="J4907" t="s">
        <v>82</v>
      </c>
      <c r="K4907" t="s">
        <v>44</v>
      </c>
      <c r="L4907" t="s">
        <v>134</v>
      </c>
      <c r="M4907" t="s">
        <v>83</v>
      </c>
      <c r="N4907" s="11" t="s">
        <v>84</v>
      </c>
      <c r="O4907" s="11" t="s">
        <v>2274</v>
      </c>
      <c r="P4907">
        <v>-19</v>
      </c>
      <c r="Q4907">
        <v>0</v>
      </c>
      <c r="R4907">
        <v>97.85</v>
      </c>
      <c r="S4907">
        <v>0</v>
      </c>
      <c r="T4907">
        <v>97.85</v>
      </c>
    </row>
    <row r="4908" spans="1:20" x14ac:dyDescent="0.25">
      <c r="A4908" t="s">
        <v>75</v>
      </c>
      <c r="B4908" t="s">
        <v>775</v>
      </c>
      <c r="C4908" t="s">
        <v>26</v>
      </c>
      <c r="D4908" t="s">
        <v>361</v>
      </c>
      <c r="E4908" t="s">
        <v>105</v>
      </c>
      <c r="F4908">
        <v>29615</v>
      </c>
      <c r="G4908" t="s">
        <v>2203</v>
      </c>
      <c r="H4908" t="s">
        <v>80</v>
      </c>
      <c r="I4908" t="s">
        <v>81</v>
      </c>
      <c r="J4908" t="s">
        <v>82</v>
      </c>
      <c r="K4908" t="s">
        <v>53</v>
      </c>
      <c r="L4908" t="s">
        <v>248</v>
      </c>
      <c r="M4908" t="s">
        <v>83</v>
      </c>
      <c r="N4908" s="11" t="s">
        <v>84</v>
      </c>
      <c r="O4908" s="11" t="s">
        <v>2274</v>
      </c>
      <c r="P4908">
        <v>16</v>
      </c>
      <c r="Q4908">
        <v>0</v>
      </c>
      <c r="R4908">
        <v>130.4</v>
      </c>
      <c r="S4908">
        <v>0</v>
      </c>
      <c r="T4908">
        <v>130.4</v>
      </c>
    </row>
    <row r="4909" spans="1:20" x14ac:dyDescent="0.25">
      <c r="A4909" t="s">
        <v>75</v>
      </c>
      <c r="B4909" t="s">
        <v>112</v>
      </c>
      <c r="C4909" t="s">
        <v>27</v>
      </c>
      <c r="D4909" t="s">
        <v>113</v>
      </c>
      <c r="E4909" t="s">
        <v>114</v>
      </c>
      <c r="F4909">
        <v>32256</v>
      </c>
      <c r="G4909" t="s">
        <v>1405</v>
      </c>
      <c r="H4909" t="s">
        <v>80</v>
      </c>
      <c r="I4909" t="s">
        <v>81</v>
      </c>
      <c r="J4909" t="s">
        <v>365</v>
      </c>
      <c r="K4909" t="s">
        <v>47</v>
      </c>
      <c r="L4909" t="s">
        <v>509</v>
      </c>
      <c r="M4909" t="s">
        <v>229</v>
      </c>
      <c r="N4909" s="11" t="s">
        <v>84</v>
      </c>
      <c r="O4909" s="11" t="s">
        <v>2274</v>
      </c>
      <c r="P4909">
        <v>1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t="s">
        <v>75</v>
      </c>
      <c r="B4910" t="s">
        <v>424</v>
      </c>
      <c r="C4910" t="s">
        <v>26</v>
      </c>
      <c r="D4910" t="s">
        <v>425</v>
      </c>
      <c r="E4910" t="s">
        <v>426</v>
      </c>
      <c r="F4910">
        <v>37204</v>
      </c>
      <c r="G4910" t="s">
        <v>205</v>
      </c>
      <c r="H4910" t="s">
        <v>80</v>
      </c>
      <c r="I4910" t="s">
        <v>281</v>
      </c>
      <c r="J4910" t="s">
        <v>90</v>
      </c>
      <c r="K4910" t="s">
        <v>42</v>
      </c>
      <c r="L4910" t="s">
        <v>91</v>
      </c>
      <c r="M4910" t="s">
        <v>92</v>
      </c>
      <c r="N4910" s="11" t="s">
        <v>84</v>
      </c>
      <c r="O4910" s="11" t="s">
        <v>2274</v>
      </c>
      <c r="P4910">
        <v>0</v>
      </c>
      <c r="Q4910">
        <v>3</v>
      </c>
      <c r="R4910">
        <v>0</v>
      </c>
      <c r="S4910">
        <v>24.99</v>
      </c>
      <c r="T4910">
        <v>-24.99</v>
      </c>
    </row>
    <row r="4911" spans="1:20" x14ac:dyDescent="0.25">
      <c r="A4911" t="s">
        <v>75</v>
      </c>
      <c r="B4911" t="s">
        <v>416</v>
      </c>
      <c r="C4911" t="s">
        <v>29</v>
      </c>
      <c r="D4911" t="s">
        <v>417</v>
      </c>
      <c r="E4911" t="s">
        <v>142</v>
      </c>
      <c r="F4911">
        <v>48071</v>
      </c>
      <c r="G4911" t="s">
        <v>271</v>
      </c>
      <c r="H4911" t="s">
        <v>80</v>
      </c>
      <c r="I4911" t="s">
        <v>81</v>
      </c>
      <c r="J4911" t="s">
        <v>90</v>
      </c>
      <c r="K4911" t="s">
        <v>38</v>
      </c>
      <c r="L4911" t="s">
        <v>129</v>
      </c>
      <c r="M4911" t="s">
        <v>92</v>
      </c>
      <c r="N4911" s="11" t="s">
        <v>84</v>
      </c>
      <c r="O4911" s="11" t="s">
        <v>2274</v>
      </c>
      <c r="P4911">
        <v>0</v>
      </c>
      <c r="Q4911">
        <v>1</v>
      </c>
      <c r="R4911">
        <v>0</v>
      </c>
      <c r="S4911">
        <v>226.55</v>
      </c>
      <c r="T4911">
        <v>-226.55</v>
      </c>
    </row>
    <row r="4912" spans="1:20" x14ac:dyDescent="0.25">
      <c r="A4912" t="s">
        <v>75</v>
      </c>
      <c r="B4912" t="s">
        <v>693</v>
      </c>
      <c r="C4912" t="s">
        <v>20</v>
      </c>
      <c r="D4912" t="s">
        <v>694</v>
      </c>
      <c r="E4912" t="s">
        <v>695</v>
      </c>
      <c r="F4912">
        <v>6355</v>
      </c>
      <c r="G4912" t="s">
        <v>352</v>
      </c>
      <c r="H4912" t="s">
        <v>80</v>
      </c>
      <c r="I4912" t="s">
        <v>81</v>
      </c>
      <c r="J4912" t="s">
        <v>90</v>
      </c>
      <c r="K4912" t="s">
        <v>42</v>
      </c>
      <c r="L4912" t="s">
        <v>91</v>
      </c>
      <c r="M4912" t="s">
        <v>92</v>
      </c>
      <c r="N4912" s="11" t="s">
        <v>84</v>
      </c>
      <c r="O4912" s="11" t="s">
        <v>2274</v>
      </c>
      <c r="P4912">
        <v>0</v>
      </c>
      <c r="Q4912">
        <v>4</v>
      </c>
      <c r="R4912">
        <v>0</v>
      </c>
      <c r="S4912">
        <v>58</v>
      </c>
      <c r="T4912">
        <v>-58</v>
      </c>
    </row>
    <row r="4913" spans="1:20" x14ac:dyDescent="0.25">
      <c r="A4913" t="s">
        <v>75</v>
      </c>
      <c r="B4913" t="s">
        <v>1209</v>
      </c>
      <c r="C4913" t="s">
        <v>12</v>
      </c>
      <c r="D4913" t="s">
        <v>1210</v>
      </c>
      <c r="E4913" t="s">
        <v>118</v>
      </c>
      <c r="F4913">
        <v>92407</v>
      </c>
      <c r="G4913" t="s">
        <v>2023</v>
      </c>
      <c r="H4913" t="s">
        <v>80</v>
      </c>
      <c r="I4913" t="s">
        <v>81</v>
      </c>
      <c r="J4913" t="s">
        <v>1212</v>
      </c>
      <c r="K4913" t="s">
        <v>38</v>
      </c>
      <c r="L4913" t="s">
        <v>1213</v>
      </c>
      <c r="M4913" t="s">
        <v>92</v>
      </c>
      <c r="N4913" s="11" t="s">
        <v>84</v>
      </c>
      <c r="O4913" s="11" t="s">
        <v>2274</v>
      </c>
      <c r="P4913">
        <v>-400</v>
      </c>
      <c r="Q4913">
        <v>0</v>
      </c>
      <c r="R4913">
        <v>23436</v>
      </c>
      <c r="S4913">
        <v>0</v>
      </c>
      <c r="T4913">
        <v>23436</v>
      </c>
    </row>
    <row r="4914" spans="1:20" x14ac:dyDescent="0.25">
      <c r="A4914" t="s">
        <v>75</v>
      </c>
      <c r="B4914" t="s">
        <v>369</v>
      </c>
      <c r="C4914" t="s">
        <v>18</v>
      </c>
      <c r="D4914" t="s">
        <v>370</v>
      </c>
      <c r="E4914" t="s">
        <v>191</v>
      </c>
      <c r="F4914">
        <v>78669</v>
      </c>
      <c r="G4914" t="s">
        <v>1746</v>
      </c>
      <c r="H4914" t="s">
        <v>80</v>
      </c>
      <c r="I4914" t="s">
        <v>281</v>
      </c>
      <c r="J4914" t="s">
        <v>82</v>
      </c>
      <c r="K4914" t="s">
        <v>42</v>
      </c>
      <c r="L4914" t="s">
        <v>91</v>
      </c>
      <c r="M4914" t="s">
        <v>83</v>
      </c>
      <c r="N4914" s="11" t="s">
        <v>84</v>
      </c>
      <c r="O4914" s="11" t="s">
        <v>2274</v>
      </c>
      <c r="P4914">
        <v>-2</v>
      </c>
      <c r="Q4914">
        <v>0</v>
      </c>
      <c r="R4914">
        <v>62</v>
      </c>
      <c r="S4914">
        <v>0</v>
      </c>
      <c r="T4914">
        <v>62</v>
      </c>
    </row>
    <row r="4915" spans="1:20" x14ac:dyDescent="0.25">
      <c r="A4915" t="s">
        <v>75</v>
      </c>
      <c r="B4915" t="s">
        <v>225</v>
      </c>
      <c r="C4915" t="s">
        <v>19</v>
      </c>
      <c r="D4915" t="s">
        <v>226</v>
      </c>
      <c r="E4915" t="s">
        <v>147</v>
      </c>
      <c r="F4915">
        <v>85204</v>
      </c>
      <c r="G4915" t="s">
        <v>96</v>
      </c>
      <c r="H4915" t="s">
        <v>80</v>
      </c>
      <c r="I4915" t="s">
        <v>281</v>
      </c>
      <c r="J4915" t="s">
        <v>90</v>
      </c>
      <c r="K4915" t="s">
        <v>42</v>
      </c>
      <c r="L4915" t="s">
        <v>97</v>
      </c>
      <c r="M4915" t="s">
        <v>92</v>
      </c>
      <c r="N4915" s="11" t="s">
        <v>84</v>
      </c>
      <c r="O4915" s="11" t="s">
        <v>2274</v>
      </c>
      <c r="P4915">
        <v>0</v>
      </c>
      <c r="Q4915">
        <v>3</v>
      </c>
      <c r="R4915">
        <v>0</v>
      </c>
      <c r="S4915">
        <v>3.57</v>
      </c>
      <c r="T4915">
        <v>-3.57</v>
      </c>
    </row>
    <row r="4916" spans="1:20" x14ac:dyDescent="0.25">
      <c r="A4916" t="s">
        <v>75</v>
      </c>
      <c r="B4916" t="s">
        <v>189</v>
      </c>
      <c r="C4916" t="s">
        <v>18</v>
      </c>
      <c r="D4916" t="s">
        <v>190</v>
      </c>
      <c r="E4916" t="s">
        <v>191</v>
      </c>
      <c r="F4916">
        <v>76262</v>
      </c>
      <c r="G4916" t="s">
        <v>477</v>
      </c>
      <c r="H4916" t="s">
        <v>80</v>
      </c>
      <c r="I4916" t="s">
        <v>81</v>
      </c>
      <c r="J4916" t="s">
        <v>90</v>
      </c>
      <c r="K4916" t="s">
        <v>38</v>
      </c>
      <c r="L4916" t="s">
        <v>111</v>
      </c>
      <c r="M4916" t="s">
        <v>92</v>
      </c>
      <c r="N4916" s="11" t="s">
        <v>84</v>
      </c>
      <c r="O4916" s="11" t="s">
        <v>2274</v>
      </c>
      <c r="P4916">
        <v>0</v>
      </c>
      <c r="Q4916">
        <v>5</v>
      </c>
      <c r="R4916">
        <v>0</v>
      </c>
      <c r="S4916">
        <v>576</v>
      </c>
      <c r="T4916">
        <v>-576</v>
      </c>
    </row>
    <row r="4917" spans="1:20" x14ac:dyDescent="0.25">
      <c r="A4917" t="s">
        <v>75</v>
      </c>
      <c r="B4917" t="s">
        <v>335</v>
      </c>
      <c r="C4917" t="s">
        <v>30</v>
      </c>
      <c r="D4917" t="s">
        <v>336</v>
      </c>
      <c r="E4917" t="s">
        <v>337</v>
      </c>
      <c r="F4917">
        <v>54481</v>
      </c>
      <c r="G4917" t="s">
        <v>1384</v>
      </c>
      <c r="H4917" t="s">
        <v>210</v>
      </c>
      <c r="I4917" t="s">
        <v>164</v>
      </c>
      <c r="J4917" t="s">
        <v>1070</v>
      </c>
      <c r="K4917" t="s">
        <v>53</v>
      </c>
      <c r="L4917" t="s">
        <v>211</v>
      </c>
      <c r="M4917" t="s">
        <v>1385</v>
      </c>
      <c r="N4917" s="11" t="s">
        <v>84</v>
      </c>
      <c r="O4917" s="11" t="s">
        <v>2274</v>
      </c>
      <c r="P4917">
        <v>0</v>
      </c>
      <c r="Q4917">
        <v>9</v>
      </c>
      <c r="R4917">
        <v>0</v>
      </c>
      <c r="S4917">
        <v>2114.37</v>
      </c>
      <c r="T4917">
        <v>-2114.37</v>
      </c>
    </row>
    <row r="4918" spans="1:20" x14ac:dyDescent="0.25">
      <c r="A4918" t="s">
        <v>75</v>
      </c>
      <c r="B4918" t="s">
        <v>588</v>
      </c>
      <c r="C4918" t="s">
        <v>21</v>
      </c>
      <c r="D4918" t="s">
        <v>589</v>
      </c>
      <c r="E4918" t="s">
        <v>159</v>
      </c>
      <c r="F4918">
        <v>66227</v>
      </c>
      <c r="G4918" t="s">
        <v>1944</v>
      </c>
      <c r="H4918" t="s">
        <v>133</v>
      </c>
      <c r="I4918" t="s">
        <v>81</v>
      </c>
      <c r="J4918" t="s">
        <v>82</v>
      </c>
      <c r="K4918" t="s">
        <v>53</v>
      </c>
      <c r="L4918" t="s">
        <v>1286</v>
      </c>
      <c r="M4918" t="s">
        <v>83</v>
      </c>
      <c r="N4918" s="11" t="s">
        <v>84</v>
      </c>
      <c r="O4918" s="11" t="s">
        <v>2274</v>
      </c>
      <c r="P4918">
        <v>-6</v>
      </c>
      <c r="Q4918">
        <v>0</v>
      </c>
      <c r="R4918">
        <v>57.9</v>
      </c>
      <c r="S4918">
        <v>0</v>
      </c>
      <c r="T4918">
        <v>57.9</v>
      </c>
    </row>
    <row r="4919" spans="1:20" x14ac:dyDescent="0.25">
      <c r="A4919" t="s">
        <v>75</v>
      </c>
      <c r="B4919" t="s">
        <v>1947</v>
      </c>
      <c r="C4919" t="s">
        <v>27</v>
      </c>
      <c r="D4919" t="s">
        <v>219</v>
      </c>
      <c r="E4919" t="s">
        <v>114</v>
      </c>
      <c r="F4919">
        <v>34109</v>
      </c>
      <c r="G4919" t="s">
        <v>402</v>
      </c>
      <c r="H4919" t="s">
        <v>80</v>
      </c>
      <c r="I4919" t="s">
        <v>81</v>
      </c>
      <c r="J4919" t="s">
        <v>365</v>
      </c>
      <c r="K4919" t="s">
        <v>39</v>
      </c>
      <c r="L4919" t="s">
        <v>39</v>
      </c>
      <c r="M4919" t="s">
        <v>92</v>
      </c>
      <c r="N4919" s="11" t="s">
        <v>84</v>
      </c>
      <c r="O4919" s="11" t="s">
        <v>2274</v>
      </c>
      <c r="P4919">
        <v>0</v>
      </c>
      <c r="Q4919">
        <v>1</v>
      </c>
      <c r="R4919">
        <v>0</v>
      </c>
      <c r="S4919">
        <v>295</v>
      </c>
      <c r="T4919">
        <v>-295</v>
      </c>
    </row>
    <row r="4920" spans="1:20" x14ac:dyDescent="0.25">
      <c r="A4920" t="s">
        <v>75</v>
      </c>
      <c r="B4920" t="s">
        <v>778</v>
      </c>
      <c r="C4920" t="s">
        <v>25</v>
      </c>
      <c r="D4920" t="s">
        <v>779</v>
      </c>
      <c r="E4920" t="s">
        <v>262</v>
      </c>
      <c r="F4920">
        <v>7712</v>
      </c>
      <c r="G4920" t="s">
        <v>110</v>
      </c>
      <c r="H4920" t="s">
        <v>80</v>
      </c>
      <c r="I4920" t="s">
        <v>81</v>
      </c>
      <c r="J4920" t="s">
        <v>90</v>
      </c>
      <c r="K4920" t="s">
        <v>38</v>
      </c>
      <c r="L4920" t="s">
        <v>111</v>
      </c>
      <c r="M4920" t="s">
        <v>92</v>
      </c>
      <c r="N4920" s="11" t="s">
        <v>84</v>
      </c>
      <c r="O4920" s="11" t="s">
        <v>2274</v>
      </c>
      <c r="P4920">
        <v>0</v>
      </c>
      <c r="Q4920">
        <v>4</v>
      </c>
      <c r="R4920">
        <v>0</v>
      </c>
      <c r="S4920">
        <v>419</v>
      </c>
      <c r="T4920">
        <v>-419</v>
      </c>
    </row>
    <row r="4921" spans="1:20" x14ac:dyDescent="0.25">
      <c r="A4921" t="s">
        <v>75</v>
      </c>
      <c r="B4921" t="s">
        <v>399</v>
      </c>
      <c r="C4921" t="s">
        <v>28</v>
      </c>
      <c r="D4921" t="s">
        <v>400</v>
      </c>
      <c r="E4921" t="s">
        <v>295</v>
      </c>
      <c r="F4921">
        <v>84070</v>
      </c>
      <c r="G4921" t="s">
        <v>2024</v>
      </c>
      <c r="H4921" t="s">
        <v>461</v>
      </c>
      <c r="I4921" t="s">
        <v>81</v>
      </c>
      <c r="J4921" t="s">
        <v>90</v>
      </c>
      <c r="K4921" t="s">
        <v>40</v>
      </c>
      <c r="L4921" t="s">
        <v>211</v>
      </c>
      <c r="M4921" t="s">
        <v>92</v>
      </c>
      <c r="N4921" s="11" t="s">
        <v>84</v>
      </c>
      <c r="O4921" s="11" t="s">
        <v>2274</v>
      </c>
      <c r="P4921">
        <v>0</v>
      </c>
      <c r="Q4921">
        <v>4</v>
      </c>
      <c r="R4921">
        <v>0</v>
      </c>
      <c r="S4921">
        <v>33.6</v>
      </c>
      <c r="T4921">
        <v>-33.6</v>
      </c>
    </row>
    <row r="4922" spans="1:20" x14ac:dyDescent="0.25">
      <c r="A4922" t="s">
        <v>75</v>
      </c>
      <c r="B4922" t="s">
        <v>239</v>
      </c>
      <c r="C4922" t="s">
        <v>27</v>
      </c>
      <c r="D4922" t="s">
        <v>240</v>
      </c>
      <c r="E4922" t="s">
        <v>114</v>
      </c>
      <c r="F4922">
        <v>33434</v>
      </c>
      <c r="G4922" t="s">
        <v>477</v>
      </c>
      <c r="H4922" t="s">
        <v>80</v>
      </c>
      <c r="I4922" t="s">
        <v>81</v>
      </c>
      <c r="J4922" t="s">
        <v>90</v>
      </c>
      <c r="K4922" t="s">
        <v>38</v>
      </c>
      <c r="L4922" t="s">
        <v>111</v>
      </c>
      <c r="M4922" t="s">
        <v>92</v>
      </c>
      <c r="N4922" s="11" t="s">
        <v>84</v>
      </c>
      <c r="O4922" s="11" t="s">
        <v>2274</v>
      </c>
      <c r="P4922">
        <v>0</v>
      </c>
      <c r="Q4922">
        <v>5</v>
      </c>
      <c r="R4922">
        <v>0</v>
      </c>
      <c r="S4922">
        <v>576</v>
      </c>
      <c r="T4922">
        <v>-576</v>
      </c>
    </row>
    <row r="4923" spans="1:20" x14ac:dyDescent="0.25">
      <c r="A4923" t="s">
        <v>75</v>
      </c>
      <c r="B4923" t="s">
        <v>1910</v>
      </c>
      <c r="C4923" t="s">
        <v>28</v>
      </c>
      <c r="D4923" t="s">
        <v>1911</v>
      </c>
      <c r="E4923" t="s">
        <v>95</v>
      </c>
      <c r="F4923">
        <v>80109</v>
      </c>
      <c r="G4923" t="s">
        <v>1009</v>
      </c>
      <c r="H4923" t="s">
        <v>80</v>
      </c>
      <c r="I4923" t="s">
        <v>81</v>
      </c>
      <c r="J4923" t="s">
        <v>82</v>
      </c>
      <c r="K4923" t="s">
        <v>42</v>
      </c>
      <c r="L4923" t="s">
        <v>91</v>
      </c>
      <c r="M4923" t="s">
        <v>83</v>
      </c>
      <c r="N4923" s="11" t="s">
        <v>84</v>
      </c>
      <c r="O4923" s="11" t="s">
        <v>2274</v>
      </c>
      <c r="P4923">
        <v>-1</v>
      </c>
      <c r="Q4923">
        <v>0</v>
      </c>
      <c r="R4923">
        <v>119.7</v>
      </c>
      <c r="S4923">
        <v>0</v>
      </c>
      <c r="T4923">
        <v>119.7</v>
      </c>
    </row>
    <row r="4924" spans="1:20" x14ac:dyDescent="0.25">
      <c r="A4924" t="s">
        <v>75</v>
      </c>
      <c r="B4924" t="s">
        <v>760</v>
      </c>
      <c r="C4924" t="s">
        <v>19</v>
      </c>
      <c r="D4924" t="s">
        <v>562</v>
      </c>
      <c r="E4924" t="s">
        <v>147</v>
      </c>
      <c r="F4924">
        <v>85260</v>
      </c>
      <c r="G4924" t="s">
        <v>491</v>
      </c>
      <c r="H4924" t="s">
        <v>80</v>
      </c>
      <c r="I4924" t="s">
        <v>81</v>
      </c>
      <c r="J4924" t="s">
        <v>82</v>
      </c>
      <c r="K4924" t="s">
        <v>52</v>
      </c>
      <c r="L4924" t="s">
        <v>492</v>
      </c>
      <c r="M4924" t="s">
        <v>83</v>
      </c>
      <c r="N4924" s="11" t="s">
        <v>84</v>
      </c>
      <c r="O4924" s="11" t="s">
        <v>2274</v>
      </c>
      <c r="P4924">
        <v>-5</v>
      </c>
      <c r="Q4924">
        <v>0</v>
      </c>
      <c r="R4924">
        <v>296.75</v>
      </c>
      <c r="S4924">
        <v>0</v>
      </c>
      <c r="T4924">
        <v>296.75</v>
      </c>
    </row>
    <row r="4925" spans="1:20" x14ac:dyDescent="0.25">
      <c r="A4925" t="s">
        <v>75</v>
      </c>
      <c r="B4925" t="s">
        <v>633</v>
      </c>
      <c r="C4925" t="s">
        <v>30</v>
      </c>
      <c r="D4925" t="s">
        <v>634</v>
      </c>
      <c r="E4925" t="s">
        <v>191</v>
      </c>
      <c r="F4925">
        <v>77302</v>
      </c>
      <c r="G4925" t="s">
        <v>199</v>
      </c>
      <c r="H4925" t="s">
        <v>80</v>
      </c>
      <c r="I4925" t="s">
        <v>164</v>
      </c>
      <c r="J4925" t="s">
        <v>90</v>
      </c>
      <c r="K4925" t="s">
        <v>42</v>
      </c>
      <c r="L4925" t="s">
        <v>91</v>
      </c>
      <c r="M4925" t="s">
        <v>188</v>
      </c>
      <c r="N4925" s="11" t="s">
        <v>84</v>
      </c>
      <c r="O4925" s="11" t="s">
        <v>2274</v>
      </c>
      <c r="P4925">
        <v>0</v>
      </c>
      <c r="Q4925">
        <v>-12</v>
      </c>
      <c r="R4925">
        <v>0</v>
      </c>
      <c r="S4925">
        <v>31.8</v>
      </c>
      <c r="T4925">
        <v>-31.8</v>
      </c>
    </row>
    <row r="4926" spans="1:20" x14ac:dyDescent="0.25">
      <c r="A4926" t="s">
        <v>75</v>
      </c>
      <c r="B4926" t="s">
        <v>272</v>
      </c>
      <c r="C4926" t="s">
        <v>27</v>
      </c>
      <c r="D4926" t="s">
        <v>273</v>
      </c>
      <c r="E4926" t="s">
        <v>114</v>
      </c>
      <c r="F4926">
        <v>33909</v>
      </c>
      <c r="G4926" t="s">
        <v>1976</v>
      </c>
      <c r="H4926" t="s">
        <v>80</v>
      </c>
      <c r="I4926" t="s">
        <v>81</v>
      </c>
      <c r="J4926" t="s">
        <v>90</v>
      </c>
      <c r="K4926" t="s">
        <v>53</v>
      </c>
      <c r="L4926" t="s">
        <v>459</v>
      </c>
      <c r="M4926" t="s">
        <v>92</v>
      </c>
      <c r="N4926" s="11" t="s">
        <v>84</v>
      </c>
      <c r="O4926" s="11" t="s">
        <v>2274</v>
      </c>
      <c r="P4926">
        <v>0</v>
      </c>
      <c r="Q4926">
        <v>1</v>
      </c>
      <c r="R4926">
        <v>0</v>
      </c>
      <c r="S4926">
        <v>-210.8</v>
      </c>
      <c r="T4926">
        <v>210.8</v>
      </c>
    </row>
    <row r="4927" spans="1:20" x14ac:dyDescent="0.25">
      <c r="A4927" t="s">
        <v>75</v>
      </c>
      <c r="B4927" t="s">
        <v>116</v>
      </c>
      <c r="C4927" t="s">
        <v>19</v>
      </c>
      <c r="D4927" t="s">
        <v>117</v>
      </c>
      <c r="E4927" t="s">
        <v>118</v>
      </c>
      <c r="F4927">
        <v>97055</v>
      </c>
      <c r="G4927" t="s">
        <v>1454</v>
      </c>
      <c r="H4927" t="s">
        <v>80</v>
      </c>
      <c r="I4927" t="s">
        <v>81</v>
      </c>
      <c r="J4927" t="s">
        <v>90</v>
      </c>
      <c r="K4927" t="s">
        <v>38</v>
      </c>
      <c r="L4927" t="s">
        <v>111</v>
      </c>
      <c r="M4927" t="s">
        <v>92</v>
      </c>
      <c r="N4927" s="11" t="s">
        <v>84</v>
      </c>
      <c r="O4927" s="11" t="s">
        <v>2274</v>
      </c>
      <c r="P4927">
        <v>0</v>
      </c>
      <c r="Q4927">
        <v>2</v>
      </c>
      <c r="R4927">
        <v>0</v>
      </c>
      <c r="S4927">
        <v>174.8</v>
      </c>
      <c r="T4927">
        <v>-174.8</v>
      </c>
    </row>
    <row r="4928" spans="1:20" x14ac:dyDescent="0.25">
      <c r="A4928" t="s">
        <v>75</v>
      </c>
      <c r="B4928" t="s">
        <v>668</v>
      </c>
      <c r="C4928" t="s">
        <v>28</v>
      </c>
      <c r="D4928" t="s">
        <v>623</v>
      </c>
      <c r="E4928" t="s">
        <v>95</v>
      </c>
      <c r="F4928">
        <v>80130</v>
      </c>
      <c r="G4928" t="s">
        <v>761</v>
      </c>
      <c r="H4928" t="s">
        <v>80</v>
      </c>
      <c r="I4928" t="s">
        <v>164</v>
      </c>
      <c r="J4928" t="s">
        <v>90</v>
      </c>
      <c r="K4928" t="s">
        <v>38</v>
      </c>
      <c r="L4928" t="s">
        <v>129</v>
      </c>
      <c r="M4928" t="s">
        <v>92</v>
      </c>
      <c r="N4928" s="11" t="s">
        <v>84</v>
      </c>
      <c r="O4928" s="11" t="s">
        <v>2274</v>
      </c>
      <c r="P4928">
        <v>0</v>
      </c>
      <c r="Q4928">
        <v>0</v>
      </c>
      <c r="R4928">
        <v>0</v>
      </c>
      <c r="S4928">
        <v>-84.78</v>
      </c>
      <c r="T4928">
        <v>84.78</v>
      </c>
    </row>
    <row r="4929" spans="1:20" x14ac:dyDescent="0.25">
      <c r="A4929" t="s">
        <v>75</v>
      </c>
      <c r="B4929" t="s">
        <v>153</v>
      </c>
      <c r="C4929" t="s">
        <v>19</v>
      </c>
      <c r="D4929" t="s">
        <v>154</v>
      </c>
      <c r="E4929" t="s">
        <v>155</v>
      </c>
      <c r="F4929">
        <v>89148</v>
      </c>
      <c r="G4929" t="s">
        <v>317</v>
      </c>
      <c r="H4929" t="s">
        <v>80</v>
      </c>
      <c r="I4929" t="s">
        <v>164</v>
      </c>
      <c r="J4929" t="s">
        <v>90</v>
      </c>
      <c r="K4929" t="s">
        <v>38</v>
      </c>
      <c r="L4929" t="s">
        <v>129</v>
      </c>
      <c r="M4929" t="s">
        <v>188</v>
      </c>
      <c r="N4929" s="11" t="s">
        <v>84</v>
      </c>
      <c r="O4929" s="11" t="s">
        <v>2274</v>
      </c>
      <c r="P4929">
        <v>0</v>
      </c>
      <c r="Q4929">
        <v>6</v>
      </c>
      <c r="R4929">
        <v>0</v>
      </c>
      <c r="S4929">
        <v>877.04</v>
      </c>
      <c r="T4929">
        <v>-877.04</v>
      </c>
    </row>
    <row r="4930" spans="1:20" x14ac:dyDescent="0.25">
      <c r="A4930" t="s">
        <v>75</v>
      </c>
      <c r="B4930" t="s">
        <v>879</v>
      </c>
      <c r="C4930" t="s">
        <v>27</v>
      </c>
      <c r="D4930" t="s">
        <v>880</v>
      </c>
      <c r="E4930" t="s">
        <v>114</v>
      </c>
      <c r="F4930">
        <v>34219</v>
      </c>
      <c r="G4930" t="s">
        <v>214</v>
      </c>
      <c r="H4930" t="s">
        <v>80</v>
      </c>
      <c r="I4930" t="s">
        <v>281</v>
      </c>
      <c r="J4930" t="s">
        <v>90</v>
      </c>
      <c r="K4930" t="s">
        <v>42</v>
      </c>
      <c r="L4930" t="s">
        <v>91</v>
      </c>
      <c r="M4930" t="s">
        <v>92</v>
      </c>
      <c r="N4930" s="11" t="s">
        <v>84</v>
      </c>
      <c r="O4930" s="11" t="s">
        <v>2274</v>
      </c>
      <c r="P4930">
        <v>0</v>
      </c>
      <c r="Q4930">
        <v>26</v>
      </c>
      <c r="R4930">
        <v>0</v>
      </c>
      <c r="S4930">
        <v>37.44</v>
      </c>
      <c r="T4930">
        <v>-37.44</v>
      </c>
    </row>
    <row r="4931" spans="1:20" x14ac:dyDescent="0.25">
      <c r="A4931" t="s">
        <v>75</v>
      </c>
      <c r="B4931" t="s">
        <v>125</v>
      </c>
      <c r="C4931" t="s">
        <v>29</v>
      </c>
      <c r="D4931" t="s">
        <v>126</v>
      </c>
      <c r="E4931" t="s">
        <v>100</v>
      </c>
      <c r="F4931">
        <v>46567</v>
      </c>
      <c r="G4931" t="s">
        <v>1882</v>
      </c>
      <c r="H4931" t="s">
        <v>80</v>
      </c>
      <c r="I4931" t="s">
        <v>81</v>
      </c>
      <c r="J4931" t="s">
        <v>90</v>
      </c>
      <c r="K4931" t="s">
        <v>53</v>
      </c>
      <c r="L4931" t="s">
        <v>459</v>
      </c>
      <c r="M4931" t="s">
        <v>92</v>
      </c>
      <c r="N4931" s="11" t="s">
        <v>84</v>
      </c>
      <c r="O4931" s="11" t="s">
        <v>2274</v>
      </c>
      <c r="P4931">
        <v>0</v>
      </c>
      <c r="Q4931">
        <v>2</v>
      </c>
      <c r="R4931">
        <v>0</v>
      </c>
      <c r="S4931">
        <v>33.200000000000003</v>
      </c>
      <c r="T4931">
        <v>-33.200000000000003</v>
      </c>
    </row>
    <row r="4932" spans="1:20" x14ac:dyDescent="0.25">
      <c r="A4932" t="s">
        <v>75</v>
      </c>
      <c r="B4932" t="s">
        <v>399</v>
      </c>
      <c r="C4932" t="s">
        <v>28</v>
      </c>
      <c r="D4932" t="s">
        <v>400</v>
      </c>
      <c r="E4932" t="s">
        <v>295</v>
      </c>
      <c r="F4932">
        <v>84070</v>
      </c>
      <c r="G4932" t="s">
        <v>220</v>
      </c>
      <c r="H4932" t="s">
        <v>80</v>
      </c>
      <c r="I4932" t="s">
        <v>81</v>
      </c>
      <c r="J4932" t="s">
        <v>82</v>
      </c>
      <c r="K4932" t="s">
        <v>53</v>
      </c>
      <c r="L4932" t="s">
        <v>165</v>
      </c>
      <c r="M4932" t="s">
        <v>83</v>
      </c>
      <c r="N4932" s="11" t="s">
        <v>84</v>
      </c>
      <c r="O4932" s="11" t="s">
        <v>2274</v>
      </c>
      <c r="P4932">
        <v>-13</v>
      </c>
      <c r="Q4932">
        <v>0</v>
      </c>
      <c r="R4932">
        <v>1387.1</v>
      </c>
      <c r="S4932">
        <v>0</v>
      </c>
      <c r="T4932">
        <v>1387.1</v>
      </c>
    </row>
    <row r="4933" spans="1:20" x14ac:dyDescent="0.25">
      <c r="A4933" t="s">
        <v>75</v>
      </c>
      <c r="B4933" t="s">
        <v>533</v>
      </c>
      <c r="C4933" t="s">
        <v>28</v>
      </c>
      <c r="D4933" t="s">
        <v>534</v>
      </c>
      <c r="E4933" t="s">
        <v>295</v>
      </c>
      <c r="F4933">
        <v>84065</v>
      </c>
      <c r="G4933" t="s">
        <v>514</v>
      </c>
      <c r="H4933" t="s">
        <v>80</v>
      </c>
      <c r="I4933" t="s">
        <v>81</v>
      </c>
      <c r="J4933" t="s">
        <v>82</v>
      </c>
      <c r="K4933" t="s">
        <v>38</v>
      </c>
      <c r="L4933" t="s">
        <v>111</v>
      </c>
      <c r="M4933" t="s">
        <v>83</v>
      </c>
      <c r="N4933" s="11" t="s">
        <v>84</v>
      </c>
      <c r="O4933" s="11" t="s">
        <v>2274</v>
      </c>
      <c r="P4933">
        <v>-4</v>
      </c>
      <c r="Q4933">
        <v>0</v>
      </c>
      <c r="R4933">
        <v>596</v>
      </c>
      <c r="S4933">
        <v>0</v>
      </c>
      <c r="T4933">
        <v>596</v>
      </c>
    </row>
    <row r="4934" spans="1:20" x14ac:dyDescent="0.25">
      <c r="A4934" t="s">
        <v>75</v>
      </c>
      <c r="B4934" t="s">
        <v>1587</v>
      </c>
      <c r="C4934" t="s">
        <v>22</v>
      </c>
      <c r="D4934" t="s">
        <v>582</v>
      </c>
      <c r="E4934" t="s">
        <v>122</v>
      </c>
      <c r="F4934">
        <v>21401</v>
      </c>
      <c r="G4934" t="s">
        <v>1128</v>
      </c>
      <c r="H4934" t="s">
        <v>80</v>
      </c>
      <c r="I4934" t="s">
        <v>81</v>
      </c>
      <c r="J4934" t="s">
        <v>90</v>
      </c>
      <c r="K4934" t="s">
        <v>38</v>
      </c>
      <c r="L4934" t="s">
        <v>111</v>
      </c>
      <c r="M4934" t="s">
        <v>92</v>
      </c>
      <c r="N4934" s="11" t="s">
        <v>84</v>
      </c>
      <c r="O4934" s="11" t="s">
        <v>2274</v>
      </c>
      <c r="P4934">
        <v>0</v>
      </c>
      <c r="Q4934">
        <v>2</v>
      </c>
      <c r="R4934">
        <v>0</v>
      </c>
      <c r="S4934">
        <v>139.5</v>
      </c>
      <c r="T4934">
        <v>-139.5</v>
      </c>
    </row>
    <row r="4935" spans="1:20" x14ac:dyDescent="0.25">
      <c r="A4935" t="s">
        <v>75</v>
      </c>
      <c r="B4935" t="s">
        <v>200</v>
      </c>
      <c r="C4935" t="s">
        <v>28</v>
      </c>
      <c r="D4935" t="s">
        <v>201</v>
      </c>
      <c r="E4935" t="s">
        <v>95</v>
      </c>
      <c r="F4935">
        <v>80002</v>
      </c>
      <c r="G4935" t="s">
        <v>816</v>
      </c>
      <c r="H4935" t="s">
        <v>80</v>
      </c>
      <c r="I4935" t="s">
        <v>281</v>
      </c>
      <c r="J4935" t="s">
        <v>90</v>
      </c>
      <c r="K4935" t="s">
        <v>42</v>
      </c>
      <c r="L4935" t="s">
        <v>91</v>
      </c>
      <c r="M4935" t="s">
        <v>92</v>
      </c>
      <c r="N4935" s="11" t="s">
        <v>84</v>
      </c>
      <c r="O4935" s="11" t="s">
        <v>2274</v>
      </c>
      <c r="P4935">
        <v>0</v>
      </c>
      <c r="Q4935">
        <v>6</v>
      </c>
      <c r="R4935">
        <v>0</v>
      </c>
      <c r="S4935">
        <v>186</v>
      </c>
      <c r="T4935">
        <v>-186</v>
      </c>
    </row>
    <row r="4936" spans="1:20" x14ac:dyDescent="0.25">
      <c r="A4936" t="s">
        <v>75</v>
      </c>
      <c r="B4936" t="s">
        <v>1219</v>
      </c>
      <c r="C4936" t="s">
        <v>28</v>
      </c>
      <c r="D4936" t="s">
        <v>1220</v>
      </c>
      <c r="E4936" t="s">
        <v>95</v>
      </c>
      <c r="F4936">
        <v>80235</v>
      </c>
      <c r="G4936" t="s">
        <v>202</v>
      </c>
      <c r="H4936" t="s">
        <v>80</v>
      </c>
      <c r="I4936" t="s">
        <v>81</v>
      </c>
      <c r="J4936" t="s">
        <v>90</v>
      </c>
      <c r="K4936" t="s">
        <v>42</v>
      </c>
      <c r="L4936" t="s">
        <v>91</v>
      </c>
      <c r="M4936" t="s">
        <v>188</v>
      </c>
      <c r="N4936" s="11" t="s">
        <v>84</v>
      </c>
      <c r="O4936" s="11" t="s">
        <v>2274</v>
      </c>
      <c r="P4936">
        <v>0</v>
      </c>
      <c r="Q4936">
        <v>17</v>
      </c>
      <c r="R4936">
        <v>0</v>
      </c>
      <c r="S4936">
        <v>130.05000000000001</v>
      </c>
      <c r="T4936">
        <v>-130.05000000000001</v>
      </c>
    </row>
    <row r="4937" spans="1:20" x14ac:dyDescent="0.25">
      <c r="A4937" t="s">
        <v>75</v>
      </c>
      <c r="B4937" t="s">
        <v>355</v>
      </c>
      <c r="C4937" t="s">
        <v>25</v>
      </c>
      <c r="D4937" t="s">
        <v>356</v>
      </c>
      <c r="E4937" t="s">
        <v>186</v>
      </c>
      <c r="F4937">
        <v>11954</v>
      </c>
      <c r="G4937" t="s">
        <v>615</v>
      </c>
      <c r="H4937" t="s">
        <v>80</v>
      </c>
      <c r="I4937" t="s">
        <v>81</v>
      </c>
      <c r="J4937" t="s">
        <v>82</v>
      </c>
      <c r="K4937" t="s">
        <v>53</v>
      </c>
      <c r="L4937" t="s">
        <v>248</v>
      </c>
      <c r="M4937" t="s">
        <v>83</v>
      </c>
      <c r="N4937" s="11" t="s">
        <v>84</v>
      </c>
      <c r="O4937" s="11" t="s">
        <v>2274</v>
      </c>
      <c r="P4937">
        <v>-2</v>
      </c>
      <c r="Q4937">
        <v>0</v>
      </c>
      <c r="R4937">
        <v>10.8</v>
      </c>
      <c r="S4937">
        <v>0</v>
      </c>
      <c r="T4937">
        <v>10.8</v>
      </c>
    </row>
    <row r="4938" spans="1:20" x14ac:dyDescent="0.25">
      <c r="A4938" t="s">
        <v>75</v>
      </c>
      <c r="B4938" t="s">
        <v>1511</v>
      </c>
      <c r="C4938" t="s">
        <v>28</v>
      </c>
      <c r="D4938" t="s">
        <v>1117</v>
      </c>
      <c r="E4938" t="s">
        <v>95</v>
      </c>
      <c r="F4938">
        <v>80112</v>
      </c>
      <c r="G4938" t="s">
        <v>2025</v>
      </c>
      <c r="H4938" t="s">
        <v>80</v>
      </c>
      <c r="I4938" t="s">
        <v>81</v>
      </c>
      <c r="J4938" t="s">
        <v>82</v>
      </c>
      <c r="K4938" t="s">
        <v>42</v>
      </c>
      <c r="L4938" t="s">
        <v>91</v>
      </c>
      <c r="M4938" t="s">
        <v>83</v>
      </c>
      <c r="N4938" s="11" t="s">
        <v>84</v>
      </c>
      <c r="O4938" s="11" t="s">
        <v>2274</v>
      </c>
      <c r="P4938">
        <v>-3</v>
      </c>
      <c r="Q4938">
        <v>0</v>
      </c>
      <c r="R4938">
        <v>24</v>
      </c>
      <c r="S4938">
        <v>0</v>
      </c>
      <c r="T4938">
        <v>24</v>
      </c>
    </row>
    <row r="4939" spans="1:20" x14ac:dyDescent="0.25">
      <c r="A4939" t="s">
        <v>75</v>
      </c>
      <c r="B4939" t="s">
        <v>854</v>
      </c>
      <c r="C4939" t="s">
        <v>28</v>
      </c>
      <c r="D4939" t="s">
        <v>855</v>
      </c>
      <c r="E4939" t="s">
        <v>95</v>
      </c>
      <c r="F4939">
        <v>80537</v>
      </c>
      <c r="G4939" t="s">
        <v>349</v>
      </c>
      <c r="H4939" t="s">
        <v>80</v>
      </c>
      <c r="I4939" t="s">
        <v>81</v>
      </c>
      <c r="J4939" t="s">
        <v>90</v>
      </c>
      <c r="K4939" t="s">
        <v>36</v>
      </c>
      <c r="L4939" t="s">
        <v>36</v>
      </c>
      <c r="M4939" t="s">
        <v>92</v>
      </c>
      <c r="N4939" s="11" t="s">
        <v>84</v>
      </c>
      <c r="O4939" s="11" t="s">
        <v>2274</v>
      </c>
      <c r="P4939">
        <v>0</v>
      </c>
      <c r="Q4939">
        <v>1</v>
      </c>
      <c r="R4939">
        <v>0</v>
      </c>
      <c r="S4939">
        <v>395</v>
      </c>
      <c r="T4939">
        <v>-395</v>
      </c>
    </row>
    <row r="4940" spans="1:20" x14ac:dyDescent="0.25">
      <c r="A4940" t="s">
        <v>75</v>
      </c>
      <c r="B4940" t="s">
        <v>167</v>
      </c>
      <c r="C4940" t="s">
        <v>28</v>
      </c>
      <c r="D4940" t="s">
        <v>168</v>
      </c>
      <c r="E4940" t="s">
        <v>95</v>
      </c>
      <c r="F4940">
        <v>80550</v>
      </c>
      <c r="G4940" t="s">
        <v>853</v>
      </c>
      <c r="H4940" t="s">
        <v>80</v>
      </c>
      <c r="I4940" t="s">
        <v>81</v>
      </c>
      <c r="J4940" t="s">
        <v>90</v>
      </c>
      <c r="K4940" t="s">
        <v>53</v>
      </c>
      <c r="L4940" t="s">
        <v>228</v>
      </c>
      <c r="M4940" t="s">
        <v>92</v>
      </c>
      <c r="N4940" s="11" t="s">
        <v>84</v>
      </c>
      <c r="O4940" s="11" t="s">
        <v>2274</v>
      </c>
      <c r="P4940">
        <v>-25</v>
      </c>
      <c r="Q4940">
        <v>0</v>
      </c>
      <c r="R4940">
        <v>2967.46</v>
      </c>
      <c r="S4940">
        <v>0</v>
      </c>
      <c r="T4940">
        <v>2967.46</v>
      </c>
    </row>
    <row r="4941" spans="1:20" x14ac:dyDescent="0.25">
      <c r="A4941" t="s">
        <v>75</v>
      </c>
      <c r="B4941" t="s">
        <v>167</v>
      </c>
      <c r="C4941" t="s">
        <v>28</v>
      </c>
      <c r="D4941" t="s">
        <v>168</v>
      </c>
      <c r="E4941" t="s">
        <v>95</v>
      </c>
      <c r="F4941">
        <v>80550</v>
      </c>
      <c r="G4941" t="s">
        <v>1386</v>
      </c>
      <c r="H4941" t="s">
        <v>80</v>
      </c>
      <c r="I4941" t="s">
        <v>89</v>
      </c>
      <c r="J4941" t="s">
        <v>90</v>
      </c>
      <c r="K4941" t="s">
        <v>54</v>
      </c>
      <c r="L4941" t="s">
        <v>824</v>
      </c>
      <c r="M4941" t="s">
        <v>92</v>
      </c>
      <c r="N4941" s="11" t="s">
        <v>84</v>
      </c>
      <c r="O4941" s="11" t="s">
        <v>2274</v>
      </c>
      <c r="P4941">
        <v>0</v>
      </c>
      <c r="Q4941">
        <v>20</v>
      </c>
      <c r="R4941">
        <v>0</v>
      </c>
      <c r="S4941">
        <v>1056</v>
      </c>
      <c r="T4941">
        <v>-1056</v>
      </c>
    </row>
    <row r="4942" spans="1:20" x14ac:dyDescent="0.25">
      <c r="A4942" t="s">
        <v>75</v>
      </c>
      <c r="B4942" t="s">
        <v>272</v>
      </c>
      <c r="C4942" t="s">
        <v>27</v>
      </c>
      <c r="D4942" t="s">
        <v>273</v>
      </c>
      <c r="E4942" t="s">
        <v>114</v>
      </c>
      <c r="F4942">
        <v>33909</v>
      </c>
      <c r="G4942" t="s">
        <v>974</v>
      </c>
      <c r="H4942" t="s">
        <v>80</v>
      </c>
      <c r="I4942" t="s">
        <v>81</v>
      </c>
      <c r="J4942" t="s">
        <v>90</v>
      </c>
      <c r="K4942" t="s">
        <v>53</v>
      </c>
      <c r="L4942" t="s">
        <v>165</v>
      </c>
      <c r="M4942" t="s">
        <v>92</v>
      </c>
      <c r="N4942" s="11" t="s">
        <v>84</v>
      </c>
      <c r="O4942" s="11" t="s">
        <v>2274</v>
      </c>
      <c r="P4942">
        <v>0</v>
      </c>
      <c r="Q4942">
        <v>2</v>
      </c>
      <c r="R4942">
        <v>0</v>
      </c>
      <c r="S4942">
        <v>1314.1</v>
      </c>
      <c r="T4942">
        <v>-1314.1</v>
      </c>
    </row>
    <row r="4943" spans="1:20" x14ac:dyDescent="0.25">
      <c r="A4943" t="s">
        <v>75</v>
      </c>
      <c r="B4943" t="s">
        <v>161</v>
      </c>
      <c r="C4943" t="s">
        <v>22</v>
      </c>
      <c r="D4943" t="s">
        <v>162</v>
      </c>
      <c r="E4943" t="s">
        <v>122</v>
      </c>
      <c r="F4943">
        <v>20814</v>
      </c>
      <c r="G4943" t="s">
        <v>266</v>
      </c>
      <c r="H4943" t="s">
        <v>80</v>
      </c>
      <c r="I4943" t="s">
        <v>81</v>
      </c>
      <c r="J4943" t="s">
        <v>90</v>
      </c>
      <c r="K4943" t="s">
        <v>53</v>
      </c>
      <c r="L4943" t="s">
        <v>165</v>
      </c>
      <c r="M4943" t="s">
        <v>92</v>
      </c>
      <c r="N4943" s="11" t="s">
        <v>84</v>
      </c>
      <c r="O4943" s="11" t="s">
        <v>2274</v>
      </c>
      <c r="P4943">
        <v>0</v>
      </c>
      <c r="Q4943">
        <v>4</v>
      </c>
      <c r="R4943">
        <v>0</v>
      </c>
      <c r="S4943">
        <v>431</v>
      </c>
      <c r="T4943">
        <v>-431</v>
      </c>
    </row>
    <row r="4944" spans="1:20" x14ac:dyDescent="0.25">
      <c r="A4944" t="s">
        <v>75</v>
      </c>
      <c r="B4944" t="s">
        <v>351</v>
      </c>
      <c r="C4944" t="s">
        <v>22</v>
      </c>
      <c r="D4944" t="s">
        <v>190</v>
      </c>
      <c r="E4944" t="s">
        <v>137</v>
      </c>
      <c r="F4944">
        <v>24018</v>
      </c>
      <c r="G4944" t="s">
        <v>976</v>
      </c>
      <c r="H4944" t="s">
        <v>80</v>
      </c>
      <c r="I4944" t="s">
        <v>81</v>
      </c>
      <c r="J4944" t="s">
        <v>90</v>
      </c>
      <c r="K4944" t="s">
        <v>53</v>
      </c>
      <c r="L4944" t="s">
        <v>436</v>
      </c>
      <c r="M4944" t="s">
        <v>92</v>
      </c>
      <c r="N4944" s="11" t="s">
        <v>84</v>
      </c>
      <c r="O4944" s="11" t="s">
        <v>2274</v>
      </c>
      <c r="P4944">
        <v>0</v>
      </c>
      <c r="Q4944">
        <v>7</v>
      </c>
      <c r="R4944">
        <v>0</v>
      </c>
      <c r="S4944">
        <v>785.75</v>
      </c>
      <c r="T4944">
        <v>-785.75</v>
      </c>
    </row>
    <row r="4945" spans="1:20" x14ac:dyDescent="0.25">
      <c r="A4945" t="s">
        <v>75</v>
      </c>
      <c r="B4945" t="s">
        <v>539</v>
      </c>
      <c r="C4945" t="s">
        <v>22</v>
      </c>
      <c r="D4945" t="s">
        <v>540</v>
      </c>
      <c r="E4945" t="s">
        <v>137</v>
      </c>
      <c r="F4945">
        <v>23435</v>
      </c>
      <c r="G4945" t="s">
        <v>392</v>
      </c>
      <c r="H4945" t="s">
        <v>80</v>
      </c>
      <c r="I4945" t="s">
        <v>281</v>
      </c>
      <c r="J4945" t="s">
        <v>82</v>
      </c>
      <c r="K4945" t="s">
        <v>42</v>
      </c>
      <c r="L4945" t="s">
        <v>91</v>
      </c>
      <c r="M4945" t="s">
        <v>83</v>
      </c>
      <c r="N4945" s="11" t="s">
        <v>84</v>
      </c>
      <c r="O4945" s="11" t="s">
        <v>2274</v>
      </c>
      <c r="P4945">
        <v>-6</v>
      </c>
      <c r="Q4945">
        <v>0</v>
      </c>
      <c r="R4945">
        <v>49.5</v>
      </c>
      <c r="S4945">
        <v>0</v>
      </c>
      <c r="T4945">
        <v>49.5</v>
      </c>
    </row>
    <row r="4946" spans="1:20" x14ac:dyDescent="0.25">
      <c r="A4946" t="s">
        <v>75</v>
      </c>
      <c r="B4946" t="s">
        <v>454</v>
      </c>
      <c r="C4946" t="s">
        <v>455</v>
      </c>
      <c r="D4946" t="s">
        <v>456</v>
      </c>
      <c r="E4946" t="s">
        <v>118</v>
      </c>
      <c r="F4946">
        <v>94518</v>
      </c>
      <c r="G4946" t="s">
        <v>388</v>
      </c>
      <c r="H4946" t="s">
        <v>80</v>
      </c>
      <c r="I4946" t="s">
        <v>81</v>
      </c>
      <c r="J4946" t="s">
        <v>90</v>
      </c>
      <c r="K4946" t="s">
        <v>38</v>
      </c>
      <c r="L4946" t="s">
        <v>111</v>
      </c>
      <c r="M4946" t="s">
        <v>92</v>
      </c>
      <c r="N4946" s="11" t="s">
        <v>84</v>
      </c>
      <c r="O4946" s="11" t="s">
        <v>2274</v>
      </c>
      <c r="P4946">
        <v>0</v>
      </c>
      <c r="Q4946">
        <v>1</v>
      </c>
      <c r="R4946">
        <v>0</v>
      </c>
      <c r="S4946">
        <v>165.55</v>
      </c>
      <c r="T4946">
        <v>-165.55</v>
      </c>
    </row>
    <row r="4947" spans="1:20" x14ac:dyDescent="0.25">
      <c r="A4947" t="s">
        <v>75</v>
      </c>
      <c r="B4947" t="s">
        <v>410</v>
      </c>
      <c r="C4947" t="s">
        <v>18</v>
      </c>
      <c r="D4947" t="s">
        <v>363</v>
      </c>
      <c r="E4947" t="s">
        <v>191</v>
      </c>
      <c r="F4947">
        <v>78729</v>
      </c>
      <c r="G4947" t="s">
        <v>557</v>
      </c>
      <c r="H4947" t="s">
        <v>80</v>
      </c>
      <c r="I4947" t="s">
        <v>281</v>
      </c>
      <c r="J4947" t="s">
        <v>90</v>
      </c>
      <c r="K4947" t="s">
        <v>53</v>
      </c>
      <c r="L4947" t="s">
        <v>139</v>
      </c>
      <c r="M4947" t="s">
        <v>229</v>
      </c>
      <c r="N4947" s="11" t="s">
        <v>84</v>
      </c>
      <c r="O4947" s="11" t="s">
        <v>2274</v>
      </c>
      <c r="P4947">
        <v>0</v>
      </c>
      <c r="Q4947">
        <v>3</v>
      </c>
      <c r="R4947">
        <v>0</v>
      </c>
      <c r="S4947">
        <v>0.6</v>
      </c>
      <c r="T4947">
        <v>-0.6</v>
      </c>
    </row>
    <row r="4948" spans="1:20" x14ac:dyDescent="0.25">
      <c r="A4948" t="s">
        <v>75</v>
      </c>
      <c r="B4948" t="s">
        <v>551</v>
      </c>
      <c r="C4948" t="s">
        <v>27</v>
      </c>
      <c r="D4948" t="s">
        <v>552</v>
      </c>
      <c r="E4948" t="s">
        <v>114</v>
      </c>
      <c r="F4948">
        <v>33634</v>
      </c>
      <c r="G4948" t="s">
        <v>317</v>
      </c>
      <c r="H4948" t="s">
        <v>80</v>
      </c>
      <c r="I4948" t="s">
        <v>164</v>
      </c>
      <c r="J4948" t="s">
        <v>90</v>
      </c>
      <c r="K4948" t="s">
        <v>38</v>
      </c>
      <c r="L4948" t="s">
        <v>129</v>
      </c>
      <c r="M4948" t="s">
        <v>188</v>
      </c>
      <c r="N4948" s="11" t="s">
        <v>84</v>
      </c>
      <c r="O4948" s="11" t="s">
        <v>2274</v>
      </c>
      <c r="P4948">
        <v>0</v>
      </c>
      <c r="Q4948">
        <v>1</v>
      </c>
      <c r="R4948">
        <v>0</v>
      </c>
      <c r="S4948">
        <v>148.65</v>
      </c>
      <c r="T4948">
        <v>-148.65</v>
      </c>
    </row>
    <row r="4949" spans="1:20" x14ac:dyDescent="0.25">
      <c r="A4949" t="s">
        <v>75</v>
      </c>
      <c r="B4949" t="s">
        <v>1462</v>
      </c>
      <c r="C4949" t="s">
        <v>27</v>
      </c>
      <c r="D4949" t="s">
        <v>1463</v>
      </c>
      <c r="E4949" t="s">
        <v>114</v>
      </c>
      <c r="F4949">
        <v>33477</v>
      </c>
      <c r="G4949" t="s">
        <v>2026</v>
      </c>
      <c r="H4949" t="s">
        <v>737</v>
      </c>
      <c r="I4949" t="s">
        <v>81</v>
      </c>
      <c r="J4949" t="s">
        <v>82</v>
      </c>
      <c r="K4949" t="s">
        <v>40</v>
      </c>
      <c r="L4949" t="s">
        <v>211</v>
      </c>
      <c r="M4949" t="s">
        <v>83</v>
      </c>
      <c r="N4949" s="11" t="s">
        <v>84</v>
      </c>
      <c r="O4949" s="11" t="s">
        <v>2274</v>
      </c>
      <c r="P4949">
        <v>-10</v>
      </c>
      <c r="Q4949">
        <v>0</v>
      </c>
      <c r="R4949">
        <v>21</v>
      </c>
      <c r="S4949">
        <v>0</v>
      </c>
      <c r="T4949">
        <v>21</v>
      </c>
    </row>
    <row r="4950" spans="1:20" x14ac:dyDescent="0.25">
      <c r="A4950" t="s">
        <v>75</v>
      </c>
      <c r="B4950" t="s">
        <v>1870</v>
      </c>
      <c r="C4950" t="s">
        <v>30</v>
      </c>
      <c r="D4950" t="s">
        <v>1871</v>
      </c>
      <c r="F4950" t="s">
        <v>1872</v>
      </c>
      <c r="G4950" t="s">
        <v>1832</v>
      </c>
      <c r="H4950" t="s">
        <v>133</v>
      </c>
      <c r="I4950" t="s">
        <v>81</v>
      </c>
      <c r="J4950" t="s">
        <v>82</v>
      </c>
      <c r="K4950" t="s">
        <v>53</v>
      </c>
      <c r="L4950" t="s">
        <v>165</v>
      </c>
      <c r="M4950" t="s">
        <v>83</v>
      </c>
      <c r="N4950" s="11" t="s">
        <v>84</v>
      </c>
      <c r="O4950" s="11" t="s">
        <v>2274</v>
      </c>
      <c r="P4950">
        <v>137</v>
      </c>
      <c r="Q4950">
        <v>0</v>
      </c>
      <c r="R4950">
        <v>3131.82</v>
      </c>
      <c r="S4950">
        <v>0</v>
      </c>
      <c r="T4950">
        <v>3131.82</v>
      </c>
    </row>
    <row r="4951" spans="1:20" x14ac:dyDescent="0.25">
      <c r="A4951" t="s">
        <v>75</v>
      </c>
      <c r="B4951" t="s">
        <v>135</v>
      </c>
      <c r="C4951" t="s">
        <v>22</v>
      </c>
      <c r="D4951" t="s">
        <v>136</v>
      </c>
      <c r="E4951" t="s">
        <v>137</v>
      </c>
      <c r="F4951">
        <v>23113</v>
      </c>
      <c r="G4951" t="s">
        <v>1243</v>
      </c>
      <c r="H4951" t="s">
        <v>80</v>
      </c>
      <c r="I4951" t="s">
        <v>81</v>
      </c>
      <c r="J4951" t="s">
        <v>82</v>
      </c>
      <c r="K4951" t="s">
        <v>53</v>
      </c>
      <c r="L4951" t="s">
        <v>139</v>
      </c>
      <c r="M4951" t="s">
        <v>83</v>
      </c>
      <c r="N4951" s="11" t="s">
        <v>84</v>
      </c>
      <c r="O4951" s="11" t="s">
        <v>2274</v>
      </c>
      <c r="P4951">
        <v>-2</v>
      </c>
      <c r="Q4951">
        <v>0</v>
      </c>
      <c r="R4951">
        <v>1.4</v>
      </c>
      <c r="S4951">
        <v>0</v>
      </c>
      <c r="T4951">
        <v>1.4</v>
      </c>
    </row>
    <row r="4952" spans="1:20" x14ac:dyDescent="0.25">
      <c r="A4952" t="s">
        <v>75</v>
      </c>
      <c r="B4952" t="s">
        <v>1818</v>
      </c>
      <c r="C4952" t="s">
        <v>29</v>
      </c>
      <c r="D4952" t="s">
        <v>1819</v>
      </c>
      <c r="E4952" t="s">
        <v>142</v>
      </c>
      <c r="F4952">
        <v>49445</v>
      </c>
      <c r="G4952" t="s">
        <v>1401</v>
      </c>
      <c r="H4952" t="s">
        <v>80</v>
      </c>
      <c r="I4952" t="s">
        <v>81</v>
      </c>
      <c r="J4952" t="s">
        <v>82</v>
      </c>
      <c r="K4952" t="s">
        <v>53</v>
      </c>
      <c r="L4952" t="s">
        <v>532</v>
      </c>
      <c r="M4952" t="s">
        <v>83</v>
      </c>
      <c r="N4952" s="11" t="s">
        <v>84</v>
      </c>
      <c r="O4952" s="11" t="s">
        <v>2274</v>
      </c>
      <c r="P4952">
        <v>-3</v>
      </c>
      <c r="Q4952">
        <v>0</v>
      </c>
      <c r="R4952">
        <v>384.9</v>
      </c>
      <c r="S4952">
        <v>0</v>
      </c>
      <c r="T4952">
        <v>384.9</v>
      </c>
    </row>
    <row r="4953" spans="1:20" x14ac:dyDescent="0.25">
      <c r="A4953" t="s">
        <v>75</v>
      </c>
      <c r="B4953" t="s">
        <v>708</v>
      </c>
      <c r="C4953" t="s">
        <v>23</v>
      </c>
      <c r="D4953" t="s">
        <v>2113</v>
      </c>
      <c r="E4953" t="s">
        <v>176</v>
      </c>
      <c r="F4953">
        <v>99216</v>
      </c>
      <c r="G4953" t="s">
        <v>183</v>
      </c>
      <c r="H4953" t="s">
        <v>80</v>
      </c>
      <c r="I4953" t="s">
        <v>81</v>
      </c>
      <c r="J4953" t="s">
        <v>82</v>
      </c>
      <c r="K4953" t="s">
        <v>42</v>
      </c>
      <c r="L4953" t="s">
        <v>91</v>
      </c>
      <c r="M4953" t="s">
        <v>83</v>
      </c>
      <c r="N4953" s="11" t="s">
        <v>84</v>
      </c>
      <c r="O4953" s="11" t="s">
        <v>2274</v>
      </c>
      <c r="P4953">
        <v>5</v>
      </c>
      <c r="Q4953">
        <v>0</v>
      </c>
      <c r="R4953">
        <v>176.5</v>
      </c>
      <c r="S4953">
        <v>0</v>
      </c>
      <c r="T4953">
        <v>176.5</v>
      </c>
    </row>
    <row r="4954" spans="1:20" x14ac:dyDescent="0.25">
      <c r="A4954" t="s">
        <v>75</v>
      </c>
      <c r="B4954" t="s">
        <v>496</v>
      </c>
      <c r="C4954" t="s">
        <v>26</v>
      </c>
      <c r="D4954" t="s">
        <v>497</v>
      </c>
      <c r="E4954" t="s">
        <v>105</v>
      </c>
      <c r="F4954">
        <v>29407</v>
      </c>
      <c r="G4954" t="s">
        <v>911</v>
      </c>
      <c r="H4954" t="s">
        <v>80</v>
      </c>
      <c r="I4954" t="s">
        <v>81</v>
      </c>
      <c r="J4954" t="s">
        <v>82</v>
      </c>
      <c r="K4954" t="s">
        <v>42</v>
      </c>
      <c r="L4954" t="s">
        <v>91</v>
      </c>
      <c r="M4954" t="s">
        <v>83</v>
      </c>
      <c r="N4954" s="11" t="s">
        <v>84</v>
      </c>
      <c r="O4954" s="11" t="s">
        <v>2274</v>
      </c>
      <c r="P4954">
        <v>-12</v>
      </c>
      <c r="Q4954">
        <v>0</v>
      </c>
      <c r="R4954">
        <v>19.8</v>
      </c>
      <c r="S4954">
        <v>0</v>
      </c>
      <c r="T4954">
        <v>19.8</v>
      </c>
    </row>
    <row r="4955" spans="1:20" x14ac:dyDescent="0.25">
      <c r="A4955" t="s">
        <v>75</v>
      </c>
      <c r="B4955" t="s">
        <v>1440</v>
      </c>
      <c r="C4955" t="s">
        <v>25</v>
      </c>
      <c r="D4955" t="s">
        <v>480</v>
      </c>
      <c r="E4955" t="s">
        <v>186</v>
      </c>
      <c r="F4955">
        <v>11735</v>
      </c>
      <c r="G4955" t="s">
        <v>183</v>
      </c>
      <c r="H4955" t="s">
        <v>80</v>
      </c>
      <c r="I4955" t="s">
        <v>81</v>
      </c>
      <c r="J4955" t="s">
        <v>82</v>
      </c>
      <c r="K4955" t="s">
        <v>42</v>
      </c>
      <c r="L4955" t="s">
        <v>91</v>
      </c>
      <c r="M4955" t="s">
        <v>83</v>
      </c>
      <c r="N4955" s="11" t="s">
        <v>84</v>
      </c>
      <c r="O4955" s="11" t="s">
        <v>2274</v>
      </c>
      <c r="P4955">
        <v>-1</v>
      </c>
      <c r="Q4955">
        <v>0</v>
      </c>
      <c r="R4955">
        <v>37.15</v>
      </c>
      <c r="S4955">
        <v>0</v>
      </c>
      <c r="T4955">
        <v>37.15</v>
      </c>
    </row>
    <row r="4956" spans="1:20" x14ac:dyDescent="0.25">
      <c r="A4956" t="s">
        <v>75</v>
      </c>
      <c r="B4956" t="s">
        <v>464</v>
      </c>
      <c r="C4956" t="s">
        <v>18</v>
      </c>
      <c r="D4956" t="s">
        <v>465</v>
      </c>
      <c r="E4956" t="s">
        <v>466</v>
      </c>
      <c r="F4956">
        <v>70506</v>
      </c>
      <c r="G4956" t="s">
        <v>2027</v>
      </c>
      <c r="H4956" t="s">
        <v>80</v>
      </c>
      <c r="I4956" t="s">
        <v>281</v>
      </c>
      <c r="J4956" t="s">
        <v>90</v>
      </c>
      <c r="K4956" t="s">
        <v>53</v>
      </c>
      <c r="L4956" t="s">
        <v>459</v>
      </c>
      <c r="M4956" t="s">
        <v>188</v>
      </c>
      <c r="N4956" s="11" t="s">
        <v>84</v>
      </c>
      <c r="O4956" s="11" t="s">
        <v>2274</v>
      </c>
      <c r="P4956">
        <v>0</v>
      </c>
      <c r="Q4956">
        <v>2</v>
      </c>
      <c r="R4956">
        <v>0</v>
      </c>
      <c r="S4956">
        <v>351</v>
      </c>
      <c r="T4956">
        <v>-351</v>
      </c>
    </row>
    <row r="4957" spans="1:20" x14ac:dyDescent="0.25">
      <c r="A4957" t="s">
        <v>75</v>
      </c>
      <c r="B4957" t="s">
        <v>316</v>
      </c>
      <c r="C4957" t="s">
        <v>27</v>
      </c>
      <c r="D4957" t="s">
        <v>237</v>
      </c>
      <c r="E4957" t="s">
        <v>114</v>
      </c>
      <c r="F4957">
        <v>34240</v>
      </c>
      <c r="G4957" t="s">
        <v>477</v>
      </c>
      <c r="H4957" t="s">
        <v>80</v>
      </c>
      <c r="I4957" t="s">
        <v>81</v>
      </c>
      <c r="J4957" t="s">
        <v>90</v>
      </c>
      <c r="K4957" t="s">
        <v>38</v>
      </c>
      <c r="L4957" t="s">
        <v>111</v>
      </c>
      <c r="M4957" t="s">
        <v>92</v>
      </c>
      <c r="N4957" s="11" t="s">
        <v>84</v>
      </c>
      <c r="O4957" s="11" t="s">
        <v>2274</v>
      </c>
      <c r="P4957">
        <v>0</v>
      </c>
      <c r="Q4957">
        <v>4</v>
      </c>
      <c r="R4957">
        <v>0</v>
      </c>
      <c r="S4957">
        <v>512</v>
      </c>
      <c r="T4957">
        <v>-512</v>
      </c>
    </row>
    <row r="4958" spans="1:20" x14ac:dyDescent="0.25">
      <c r="A4958" t="s">
        <v>75</v>
      </c>
      <c r="B4958" t="s">
        <v>265</v>
      </c>
      <c r="C4958" t="s">
        <v>27</v>
      </c>
      <c r="D4958" t="s">
        <v>237</v>
      </c>
      <c r="E4958" t="s">
        <v>114</v>
      </c>
      <c r="F4958">
        <v>34238</v>
      </c>
      <c r="G4958" t="s">
        <v>232</v>
      </c>
      <c r="H4958" t="s">
        <v>80</v>
      </c>
      <c r="I4958" t="s">
        <v>281</v>
      </c>
      <c r="J4958" t="s">
        <v>90</v>
      </c>
      <c r="K4958" t="s">
        <v>42</v>
      </c>
      <c r="L4958" t="s">
        <v>97</v>
      </c>
      <c r="M4958" t="s">
        <v>92</v>
      </c>
      <c r="N4958" s="11" t="s">
        <v>84</v>
      </c>
      <c r="O4958" s="11" t="s">
        <v>2274</v>
      </c>
      <c r="P4958">
        <v>0</v>
      </c>
      <c r="Q4958">
        <v>10</v>
      </c>
      <c r="R4958">
        <v>0</v>
      </c>
      <c r="S4958">
        <v>22</v>
      </c>
      <c r="T4958">
        <v>-22</v>
      </c>
    </row>
    <row r="4959" spans="1:20" x14ac:dyDescent="0.25">
      <c r="A4959" t="s">
        <v>75</v>
      </c>
      <c r="B4959" t="s">
        <v>700</v>
      </c>
      <c r="C4959" t="s">
        <v>27</v>
      </c>
      <c r="D4959" t="s">
        <v>648</v>
      </c>
      <c r="E4959" t="s">
        <v>114</v>
      </c>
      <c r="F4959">
        <v>32811</v>
      </c>
      <c r="G4959" t="s">
        <v>321</v>
      </c>
      <c r="H4959" t="s">
        <v>80</v>
      </c>
      <c r="I4959" t="s">
        <v>281</v>
      </c>
      <c r="J4959" t="s">
        <v>90</v>
      </c>
      <c r="K4959" t="s">
        <v>42</v>
      </c>
      <c r="L4959" t="s">
        <v>91</v>
      </c>
      <c r="M4959" t="s">
        <v>188</v>
      </c>
      <c r="N4959" s="11" t="s">
        <v>84</v>
      </c>
      <c r="O4959" s="11" t="s">
        <v>2274</v>
      </c>
      <c r="P4959">
        <v>0</v>
      </c>
      <c r="Q4959">
        <v>8</v>
      </c>
      <c r="R4959">
        <v>0</v>
      </c>
      <c r="S4959">
        <v>19.440000000000001</v>
      </c>
      <c r="T4959">
        <v>-19.440000000000001</v>
      </c>
    </row>
    <row r="4960" spans="1:20" x14ac:dyDescent="0.25">
      <c r="A4960" t="s">
        <v>75</v>
      </c>
      <c r="B4960" t="s">
        <v>783</v>
      </c>
      <c r="C4960" t="s">
        <v>22</v>
      </c>
      <c r="D4960" t="s">
        <v>784</v>
      </c>
      <c r="E4960" t="s">
        <v>122</v>
      </c>
      <c r="F4960">
        <v>20852</v>
      </c>
      <c r="G4960" t="s">
        <v>1281</v>
      </c>
      <c r="H4960" t="s">
        <v>80</v>
      </c>
      <c r="I4960" t="s">
        <v>81</v>
      </c>
      <c r="J4960" t="s">
        <v>90</v>
      </c>
      <c r="K4960" t="s">
        <v>38</v>
      </c>
      <c r="L4960" t="s">
        <v>129</v>
      </c>
      <c r="M4960" t="s">
        <v>92</v>
      </c>
      <c r="N4960" s="11" t="s">
        <v>84</v>
      </c>
      <c r="O4960" s="11" t="s">
        <v>2274</v>
      </c>
      <c r="P4960">
        <v>0</v>
      </c>
      <c r="Q4960">
        <v>3</v>
      </c>
      <c r="R4960">
        <v>0</v>
      </c>
      <c r="S4960">
        <v>170.16</v>
      </c>
      <c r="T4960">
        <v>-170.16</v>
      </c>
    </row>
    <row r="4961" spans="1:20" x14ac:dyDescent="0.25">
      <c r="A4961" t="s">
        <v>75</v>
      </c>
      <c r="B4961" t="s">
        <v>1450</v>
      </c>
      <c r="C4961" t="s">
        <v>27</v>
      </c>
      <c r="D4961" t="s">
        <v>499</v>
      </c>
      <c r="E4961" t="s">
        <v>114</v>
      </c>
      <c r="F4961">
        <v>33179</v>
      </c>
      <c r="G4961" t="s">
        <v>514</v>
      </c>
      <c r="H4961" t="s">
        <v>80</v>
      </c>
      <c r="I4961" t="s">
        <v>81</v>
      </c>
      <c r="J4961" t="s">
        <v>82</v>
      </c>
      <c r="K4961" t="s">
        <v>38</v>
      </c>
      <c r="L4961" t="s">
        <v>111</v>
      </c>
      <c r="M4961" t="s">
        <v>83</v>
      </c>
      <c r="N4961" s="11" t="s">
        <v>84</v>
      </c>
      <c r="O4961" s="11" t="s">
        <v>2274</v>
      </c>
      <c r="P4961">
        <v>-52</v>
      </c>
      <c r="Q4961">
        <v>0</v>
      </c>
      <c r="R4961">
        <v>7231.97</v>
      </c>
      <c r="S4961">
        <v>0</v>
      </c>
      <c r="T4961">
        <v>7231.97</v>
      </c>
    </row>
    <row r="4962" spans="1:20" x14ac:dyDescent="0.25">
      <c r="A4962" t="s">
        <v>75</v>
      </c>
      <c r="B4962" t="s">
        <v>325</v>
      </c>
      <c r="C4962" t="s">
        <v>23</v>
      </c>
      <c r="D4962" t="s">
        <v>326</v>
      </c>
      <c r="E4962" t="s">
        <v>327</v>
      </c>
      <c r="F4962">
        <v>97702</v>
      </c>
      <c r="G4962" t="s">
        <v>559</v>
      </c>
      <c r="H4962" t="s">
        <v>80</v>
      </c>
      <c r="I4962" t="s">
        <v>81</v>
      </c>
      <c r="J4962" t="s">
        <v>82</v>
      </c>
      <c r="K4962" t="s">
        <v>53</v>
      </c>
      <c r="L4962" t="s">
        <v>228</v>
      </c>
      <c r="M4962" t="s">
        <v>83</v>
      </c>
      <c r="N4962" s="11" t="s">
        <v>84</v>
      </c>
      <c r="O4962" s="11" t="s">
        <v>2274</v>
      </c>
      <c r="P4962">
        <v>-1</v>
      </c>
      <c r="Q4962">
        <v>0</v>
      </c>
      <c r="R4962">
        <v>513.29999999999995</v>
      </c>
      <c r="S4962">
        <v>0</v>
      </c>
      <c r="T4962">
        <v>513.29999999999995</v>
      </c>
    </row>
    <row r="4963" spans="1:20" x14ac:dyDescent="0.25">
      <c r="A4963" t="s">
        <v>75</v>
      </c>
      <c r="B4963" t="s">
        <v>178</v>
      </c>
      <c r="C4963" t="s">
        <v>26</v>
      </c>
      <c r="D4963" t="s">
        <v>179</v>
      </c>
      <c r="E4963" t="s">
        <v>180</v>
      </c>
      <c r="F4963">
        <v>30188</v>
      </c>
      <c r="G4963" t="s">
        <v>514</v>
      </c>
      <c r="H4963" t="s">
        <v>80</v>
      </c>
      <c r="I4963" t="s">
        <v>81</v>
      </c>
      <c r="J4963" t="s">
        <v>82</v>
      </c>
      <c r="K4963" t="s">
        <v>38</v>
      </c>
      <c r="L4963" t="s">
        <v>111</v>
      </c>
      <c r="M4963" t="s">
        <v>83</v>
      </c>
      <c r="N4963" s="11" t="s">
        <v>84</v>
      </c>
      <c r="O4963" s="11" t="s">
        <v>2274</v>
      </c>
      <c r="P4963">
        <v>-10</v>
      </c>
      <c r="Q4963">
        <v>0</v>
      </c>
      <c r="R4963">
        <v>1536.97</v>
      </c>
      <c r="S4963">
        <v>0</v>
      </c>
      <c r="T4963">
        <v>1536.97</v>
      </c>
    </row>
    <row r="4964" spans="1:20" x14ac:dyDescent="0.25">
      <c r="A4964" t="s">
        <v>75</v>
      </c>
      <c r="B4964" t="s">
        <v>200</v>
      </c>
      <c r="C4964" t="s">
        <v>28</v>
      </c>
      <c r="D4964" t="s">
        <v>201</v>
      </c>
      <c r="E4964" t="s">
        <v>95</v>
      </c>
      <c r="F4964">
        <v>80002</v>
      </c>
      <c r="G4964" t="s">
        <v>757</v>
      </c>
      <c r="H4964" t="s">
        <v>80</v>
      </c>
      <c r="I4964" t="s">
        <v>81</v>
      </c>
      <c r="J4964" t="s">
        <v>82</v>
      </c>
      <c r="K4964" t="s">
        <v>53</v>
      </c>
      <c r="L4964" t="s">
        <v>228</v>
      </c>
      <c r="M4964" t="s">
        <v>83</v>
      </c>
      <c r="N4964" s="11" t="s">
        <v>84</v>
      </c>
      <c r="O4964" s="11" t="s">
        <v>2274</v>
      </c>
      <c r="P4964">
        <v>-1</v>
      </c>
      <c r="Q4964">
        <v>0</v>
      </c>
      <c r="R4964">
        <v>87.97</v>
      </c>
      <c r="S4964">
        <v>0</v>
      </c>
      <c r="T4964">
        <v>87.97</v>
      </c>
    </row>
    <row r="4965" spans="1:20" x14ac:dyDescent="0.25">
      <c r="A4965" t="s">
        <v>75</v>
      </c>
      <c r="B4965" t="s">
        <v>1512</v>
      </c>
      <c r="C4965" t="s">
        <v>29</v>
      </c>
      <c r="D4965" t="s">
        <v>1513</v>
      </c>
      <c r="E4965" t="s">
        <v>100</v>
      </c>
      <c r="F4965">
        <v>46074</v>
      </c>
      <c r="G4965" t="s">
        <v>983</v>
      </c>
      <c r="H4965" t="s">
        <v>80</v>
      </c>
      <c r="I4965" t="s">
        <v>281</v>
      </c>
      <c r="J4965" t="s">
        <v>90</v>
      </c>
      <c r="K4965" t="s">
        <v>38</v>
      </c>
      <c r="L4965" t="s">
        <v>129</v>
      </c>
      <c r="M4965" t="s">
        <v>92</v>
      </c>
      <c r="N4965" s="11" t="s">
        <v>84</v>
      </c>
      <c r="O4965" s="11" t="s">
        <v>2274</v>
      </c>
      <c r="P4965">
        <v>0</v>
      </c>
      <c r="Q4965">
        <v>5</v>
      </c>
      <c r="R4965">
        <v>0</v>
      </c>
      <c r="S4965">
        <v>215.25</v>
      </c>
      <c r="T4965">
        <v>-215.25</v>
      </c>
    </row>
    <row r="4966" spans="1:20" x14ac:dyDescent="0.25">
      <c r="A4966" t="s">
        <v>75</v>
      </c>
      <c r="B4966" t="s">
        <v>150</v>
      </c>
      <c r="C4966" t="s">
        <v>29</v>
      </c>
      <c r="D4966" t="s">
        <v>151</v>
      </c>
      <c r="E4966" t="s">
        <v>87</v>
      </c>
      <c r="F4966">
        <v>44060</v>
      </c>
      <c r="G4966" t="s">
        <v>2028</v>
      </c>
      <c r="H4966" t="s">
        <v>80</v>
      </c>
      <c r="I4966" t="s">
        <v>81</v>
      </c>
      <c r="J4966" t="s">
        <v>90</v>
      </c>
      <c r="K4966" t="s">
        <v>36</v>
      </c>
      <c r="L4966" t="s">
        <v>36</v>
      </c>
      <c r="M4966" t="s">
        <v>92</v>
      </c>
      <c r="N4966" s="11" t="s">
        <v>84</v>
      </c>
      <c r="O4966" s="11" t="s">
        <v>2274</v>
      </c>
      <c r="P4966">
        <v>0</v>
      </c>
      <c r="Q4966">
        <v>3</v>
      </c>
      <c r="R4966">
        <v>0</v>
      </c>
      <c r="S4966">
        <v>63</v>
      </c>
      <c r="T4966">
        <v>-63</v>
      </c>
    </row>
    <row r="4967" spans="1:20" x14ac:dyDescent="0.25">
      <c r="A4967" t="s">
        <v>75</v>
      </c>
      <c r="B4967" t="s">
        <v>272</v>
      </c>
      <c r="C4967" t="s">
        <v>27</v>
      </c>
      <c r="D4967" t="s">
        <v>273</v>
      </c>
      <c r="E4967" t="s">
        <v>114</v>
      </c>
      <c r="F4967">
        <v>33909</v>
      </c>
      <c r="G4967" t="s">
        <v>2029</v>
      </c>
      <c r="H4967" t="s">
        <v>80</v>
      </c>
      <c r="I4967" t="s">
        <v>81</v>
      </c>
      <c r="J4967" t="s">
        <v>90</v>
      </c>
      <c r="K4967" t="s">
        <v>42</v>
      </c>
      <c r="L4967" t="s">
        <v>91</v>
      </c>
      <c r="M4967" t="s">
        <v>92</v>
      </c>
      <c r="N4967" s="11" t="s">
        <v>84</v>
      </c>
      <c r="O4967" s="11" t="s">
        <v>2274</v>
      </c>
      <c r="P4967">
        <v>0</v>
      </c>
      <c r="Q4967">
        <v>16</v>
      </c>
      <c r="R4967">
        <v>0</v>
      </c>
      <c r="S4967">
        <v>125.6</v>
      </c>
      <c r="T4967">
        <v>-125.6</v>
      </c>
    </row>
    <row r="4968" spans="1:20" x14ac:dyDescent="0.25">
      <c r="A4968" t="s">
        <v>75</v>
      </c>
      <c r="B4968" t="s">
        <v>335</v>
      </c>
      <c r="C4968" t="s">
        <v>30</v>
      </c>
      <c r="D4968" t="s">
        <v>336</v>
      </c>
      <c r="E4968" t="s">
        <v>337</v>
      </c>
      <c r="F4968">
        <v>54481</v>
      </c>
      <c r="G4968" t="s">
        <v>2074</v>
      </c>
      <c r="H4968" t="s">
        <v>80</v>
      </c>
      <c r="I4968" t="s">
        <v>81</v>
      </c>
      <c r="J4968" t="s">
        <v>90</v>
      </c>
      <c r="K4968" t="s">
        <v>36</v>
      </c>
      <c r="L4968" t="s">
        <v>36</v>
      </c>
      <c r="M4968" t="s">
        <v>92</v>
      </c>
      <c r="N4968" s="11" t="s">
        <v>84</v>
      </c>
      <c r="O4968" s="11" t="s">
        <v>2274</v>
      </c>
      <c r="P4968">
        <v>0</v>
      </c>
      <c r="Q4968">
        <v>4</v>
      </c>
      <c r="R4968">
        <v>0</v>
      </c>
      <c r="S4968">
        <v>567</v>
      </c>
      <c r="T4968">
        <v>-567</v>
      </c>
    </row>
    <row r="4969" spans="1:20" x14ac:dyDescent="0.25">
      <c r="A4969" t="s">
        <v>75</v>
      </c>
      <c r="B4969" t="s">
        <v>1119</v>
      </c>
      <c r="C4969" t="s">
        <v>22</v>
      </c>
      <c r="D4969" t="s">
        <v>414</v>
      </c>
      <c r="E4969" t="s">
        <v>415</v>
      </c>
      <c r="F4969">
        <v>19803</v>
      </c>
      <c r="G4969" t="s">
        <v>115</v>
      </c>
      <c r="H4969" t="s">
        <v>80</v>
      </c>
      <c r="I4969" t="s">
        <v>281</v>
      </c>
      <c r="J4969" t="s">
        <v>90</v>
      </c>
      <c r="K4969" t="s">
        <v>42</v>
      </c>
      <c r="L4969" t="s">
        <v>91</v>
      </c>
      <c r="M4969" t="s">
        <v>92</v>
      </c>
      <c r="N4969" s="11" t="s">
        <v>84</v>
      </c>
      <c r="O4969" s="11" t="s">
        <v>2274</v>
      </c>
      <c r="P4969">
        <v>0</v>
      </c>
      <c r="Q4969">
        <v>7</v>
      </c>
      <c r="R4969">
        <v>0</v>
      </c>
      <c r="S4969">
        <v>68.599999999999994</v>
      </c>
      <c r="T4969">
        <v>-68.599999999999994</v>
      </c>
    </row>
    <row r="4970" spans="1:20" x14ac:dyDescent="0.25">
      <c r="A4970" t="s">
        <v>75</v>
      </c>
      <c r="B4970" t="s">
        <v>682</v>
      </c>
      <c r="C4970" t="s">
        <v>29</v>
      </c>
      <c r="D4970" t="s">
        <v>683</v>
      </c>
      <c r="E4970" t="s">
        <v>87</v>
      </c>
      <c r="F4970">
        <v>44118</v>
      </c>
      <c r="G4970" t="s">
        <v>373</v>
      </c>
      <c r="H4970" t="s">
        <v>80</v>
      </c>
      <c r="I4970" t="s">
        <v>81</v>
      </c>
      <c r="J4970" t="s">
        <v>90</v>
      </c>
      <c r="K4970" t="s">
        <v>38</v>
      </c>
      <c r="L4970" t="s">
        <v>111</v>
      </c>
      <c r="M4970" t="s">
        <v>92</v>
      </c>
      <c r="N4970" s="11" t="s">
        <v>84</v>
      </c>
      <c r="O4970" s="11" t="s">
        <v>2274</v>
      </c>
      <c r="P4970">
        <v>0</v>
      </c>
      <c r="Q4970">
        <v>1</v>
      </c>
      <c r="R4970">
        <v>0</v>
      </c>
      <c r="S4970">
        <v>46.05</v>
      </c>
      <c r="T4970">
        <v>-46.05</v>
      </c>
    </row>
    <row r="4971" spans="1:20" x14ac:dyDescent="0.25">
      <c r="A4971" t="s">
        <v>75</v>
      </c>
      <c r="B4971" t="s">
        <v>1879</v>
      </c>
      <c r="C4971" t="s">
        <v>26</v>
      </c>
      <c r="D4971" t="s">
        <v>1880</v>
      </c>
      <c r="E4971" t="s">
        <v>426</v>
      </c>
      <c r="F4971">
        <v>37204</v>
      </c>
      <c r="G4971" t="s">
        <v>2030</v>
      </c>
      <c r="H4971" t="s">
        <v>80</v>
      </c>
      <c r="I4971" t="s">
        <v>81</v>
      </c>
      <c r="J4971" t="s">
        <v>82</v>
      </c>
      <c r="K4971" t="s">
        <v>46</v>
      </c>
      <c r="L4971" t="s">
        <v>650</v>
      </c>
      <c r="M4971" t="s">
        <v>83</v>
      </c>
      <c r="N4971" s="11" t="s">
        <v>84</v>
      </c>
      <c r="O4971" s="11" t="s">
        <v>2274</v>
      </c>
      <c r="P4971">
        <v>-1</v>
      </c>
      <c r="Q4971">
        <v>0</v>
      </c>
      <c r="R4971">
        <v>108.9</v>
      </c>
      <c r="S4971">
        <v>0</v>
      </c>
      <c r="T4971">
        <v>108.9</v>
      </c>
    </row>
    <row r="4972" spans="1:20" x14ac:dyDescent="0.25">
      <c r="A4972" t="s">
        <v>75</v>
      </c>
      <c r="B4972" t="s">
        <v>533</v>
      </c>
      <c r="C4972" t="s">
        <v>28</v>
      </c>
      <c r="D4972" t="s">
        <v>534</v>
      </c>
      <c r="E4972" t="s">
        <v>295</v>
      </c>
      <c r="F4972">
        <v>84065</v>
      </c>
      <c r="G4972" t="s">
        <v>224</v>
      </c>
      <c r="H4972" t="s">
        <v>80</v>
      </c>
      <c r="I4972" t="s">
        <v>81</v>
      </c>
      <c r="J4972" t="s">
        <v>82</v>
      </c>
      <c r="K4972" t="s">
        <v>38</v>
      </c>
      <c r="L4972" t="s">
        <v>111</v>
      </c>
      <c r="M4972" t="s">
        <v>83</v>
      </c>
      <c r="N4972" s="11" t="s">
        <v>84</v>
      </c>
      <c r="O4972" s="11" t="s">
        <v>2274</v>
      </c>
      <c r="P4972">
        <v>-10</v>
      </c>
      <c r="Q4972">
        <v>0</v>
      </c>
      <c r="R4972">
        <v>1047.5</v>
      </c>
      <c r="S4972">
        <v>0</v>
      </c>
      <c r="T4972">
        <v>1047.5</v>
      </c>
    </row>
    <row r="4973" spans="1:20" x14ac:dyDescent="0.25">
      <c r="A4973" t="s">
        <v>75</v>
      </c>
      <c r="B4973" t="s">
        <v>964</v>
      </c>
      <c r="C4973" t="s">
        <v>19</v>
      </c>
      <c r="D4973" t="s">
        <v>965</v>
      </c>
      <c r="E4973" t="s">
        <v>118</v>
      </c>
      <c r="F4973">
        <v>92675</v>
      </c>
      <c r="G4973" t="s">
        <v>323</v>
      </c>
      <c r="H4973" t="s">
        <v>80</v>
      </c>
      <c r="I4973" t="s">
        <v>81</v>
      </c>
      <c r="J4973" t="s">
        <v>90</v>
      </c>
      <c r="K4973" t="s">
        <v>51</v>
      </c>
      <c r="L4973" t="s">
        <v>250</v>
      </c>
      <c r="M4973" t="s">
        <v>92</v>
      </c>
      <c r="N4973" s="11" t="s">
        <v>84</v>
      </c>
      <c r="O4973" s="11" t="s">
        <v>2274</v>
      </c>
      <c r="P4973">
        <v>0</v>
      </c>
      <c r="Q4973">
        <v>2</v>
      </c>
      <c r="R4973">
        <v>0</v>
      </c>
      <c r="S4973">
        <v>106.84</v>
      </c>
      <c r="T4973">
        <v>-106.84</v>
      </c>
    </row>
    <row r="4974" spans="1:20" x14ac:dyDescent="0.25">
      <c r="A4974" t="s">
        <v>75</v>
      </c>
      <c r="B4974" t="s">
        <v>1139</v>
      </c>
      <c r="C4974" t="s">
        <v>28</v>
      </c>
      <c r="D4974" t="s">
        <v>1140</v>
      </c>
      <c r="E4974" t="s">
        <v>95</v>
      </c>
      <c r="F4974">
        <v>80102</v>
      </c>
      <c r="G4974" t="s">
        <v>2031</v>
      </c>
      <c r="H4974" t="s">
        <v>80</v>
      </c>
      <c r="I4974" t="s">
        <v>281</v>
      </c>
      <c r="J4974" t="s">
        <v>365</v>
      </c>
      <c r="K4974" t="s">
        <v>39</v>
      </c>
      <c r="L4974" t="s">
        <v>39</v>
      </c>
      <c r="M4974" t="s">
        <v>92</v>
      </c>
      <c r="N4974" s="11" t="s">
        <v>84</v>
      </c>
      <c r="O4974" s="11" t="s">
        <v>2274</v>
      </c>
      <c r="P4974">
        <v>0</v>
      </c>
      <c r="Q4974">
        <v>2</v>
      </c>
      <c r="R4974">
        <v>0</v>
      </c>
      <c r="S4974">
        <v>0</v>
      </c>
      <c r="T4974">
        <v>0</v>
      </c>
    </row>
    <row r="4975" spans="1:20" x14ac:dyDescent="0.25">
      <c r="A4975" t="s">
        <v>75</v>
      </c>
      <c r="B4975" t="s">
        <v>167</v>
      </c>
      <c r="C4975" t="s">
        <v>28</v>
      </c>
      <c r="D4975" t="s">
        <v>168</v>
      </c>
      <c r="E4975" t="s">
        <v>95</v>
      </c>
      <c r="F4975">
        <v>80550</v>
      </c>
      <c r="G4975" t="s">
        <v>1422</v>
      </c>
      <c r="H4975" t="s">
        <v>688</v>
      </c>
      <c r="I4975" t="s">
        <v>164</v>
      </c>
      <c r="J4975" t="s">
        <v>90</v>
      </c>
      <c r="K4975" t="s">
        <v>37</v>
      </c>
      <c r="L4975" t="s">
        <v>689</v>
      </c>
      <c r="M4975" t="s">
        <v>92</v>
      </c>
      <c r="N4975" s="11" t="s">
        <v>84</v>
      </c>
      <c r="O4975" s="11" t="s">
        <v>2274</v>
      </c>
      <c r="P4975">
        <v>0</v>
      </c>
      <c r="Q4975">
        <v>2</v>
      </c>
      <c r="R4975">
        <v>0</v>
      </c>
      <c r="S4975">
        <v>244.1</v>
      </c>
      <c r="T4975">
        <v>-244.1</v>
      </c>
    </row>
    <row r="4976" spans="1:20" x14ac:dyDescent="0.25">
      <c r="A4976" t="s">
        <v>75</v>
      </c>
      <c r="B4976" t="s">
        <v>167</v>
      </c>
      <c r="C4976" t="s">
        <v>28</v>
      </c>
      <c r="D4976" t="s">
        <v>168</v>
      </c>
      <c r="E4976" t="s">
        <v>95</v>
      </c>
      <c r="F4976">
        <v>80550</v>
      </c>
      <c r="G4976" t="s">
        <v>1032</v>
      </c>
      <c r="H4976" t="s">
        <v>80</v>
      </c>
      <c r="I4976" t="s">
        <v>81</v>
      </c>
      <c r="J4976" t="s">
        <v>90</v>
      </c>
      <c r="K4976" t="s">
        <v>51</v>
      </c>
      <c r="L4976" t="s">
        <v>250</v>
      </c>
      <c r="M4976" t="s">
        <v>92</v>
      </c>
      <c r="N4976" s="11" t="s">
        <v>84</v>
      </c>
      <c r="O4976" s="11" t="s">
        <v>2274</v>
      </c>
      <c r="P4976">
        <v>0</v>
      </c>
      <c r="Q4976">
        <v>5</v>
      </c>
      <c r="R4976">
        <v>0</v>
      </c>
      <c r="S4976">
        <v>91.2</v>
      </c>
      <c r="T4976">
        <v>-91.2</v>
      </c>
    </row>
    <row r="4977" spans="1:20" x14ac:dyDescent="0.25">
      <c r="A4977" t="s">
        <v>75</v>
      </c>
      <c r="B4977" t="s">
        <v>573</v>
      </c>
      <c r="C4977" t="s">
        <v>22</v>
      </c>
      <c r="D4977" t="s">
        <v>574</v>
      </c>
      <c r="E4977" t="s">
        <v>78</v>
      </c>
      <c r="F4977">
        <v>19020</v>
      </c>
      <c r="G4977" t="s">
        <v>1457</v>
      </c>
      <c r="H4977" t="s">
        <v>80</v>
      </c>
      <c r="I4977" t="s">
        <v>81</v>
      </c>
      <c r="J4977" t="s">
        <v>90</v>
      </c>
      <c r="K4977" t="s">
        <v>42</v>
      </c>
      <c r="L4977" t="s">
        <v>91</v>
      </c>
      <c r="M4977" t="s">
        <v>188</v>
      </c>
      <c r="N4977" s="11" t="s">
        <v>84</v>
      </c>
      <c r="O4977" s="11" t="s">
        <v>2274</v>
      </c>
      <c r="P4977">
        <v>0</v>
      </c>
      <c r="Q4977">
        <v>6</v>
      </c>
      <c r="R4977">
        <v>0</v>
      </c>
      <c r="S4977">
        <v>25.2</v>
      </c>
      <c r="T4977">
        <v>-25.2</v>
      </c>
    </row>
    <row r="4978" spans="1:20" x14ac:dyDescent="0.25">
      <c r="A4978" t="s">
        <v>75</v>
      </c>
      <c r="B4978" t="s">
        <v>1284</v>
      </c>
      <c r="C4978" t="s">
        <v>27</v>
      </c>
      <c r="D4978" t="s">
        <v>237</v>
      </c>
      <c r="E4978" t="s">
        <v>114</v>
      </c>
      <c r="F4978">
        <v>34243</v>
      </c>
      <c r="G4978" t="s">
        <v>875</v>
      </c>
      <c r="H4978" t="s">
        <v>80</v>
      </c>
      <c r="I4978" t="s">
        <v>81</v>
      </c>
      <c r="J4978" t="s">
        <v>82</v>
      </c>
      <c r="K4978" t="s">
        <v>38</v>
      </c>
      <c r="L4978" t="s">
        <v>129</v>
      </c>
      <c r="M4978" t="s">
        <v>83</v>
      </c>
      <c r="N4978" s="11" t="s">
        <v>84</v>
      </c>
      <c r="O4978" s="11" t="s">
        <v>2274</v>
      </c>
      <c r="P4978">
        <v>-2</v>
      </c>
      <c r="Q4978">
        <v>0</v>
      </c>
      <c r="R4978">
        <v>162.08000000000001</v>
      </c>
      <c r="S4978">
        <v>0</v>
      </c>
      <c r="T4978">
        <v>162.08000000000001</v>
      </c>
    </row>
    <row r="4979" spans="1:20" x14ac:dyDescent="0.25">
      <c r="A4979" t="s">
        <v>75</v>
      </c>
      <c r="B4979" t="s">
        <v>829</v>
      </c>
      <c r="C4979" t="s">
        <v>27</v>
      </c>
      <c r="D4979" t="s">
        <v>681</v>
      </c>
      <c r="E4979" t="s">
        <v>114</v>
      </c>
      <c r="F4979">
        <v>33912</v>
      </c>
      <c r="G4979" t="s">
        <v>173</v>
      </c>
      <c r="H4979" t="s">
        <v>80</v>
      </c>
      <c r="I4979" t="s">
        <v>81</v>
      </c>
      <c r="J4979" t="s">
        <v>82</v>
      </c>
      <c r="K4979" t="s">
        <v>36</v>
      </c>
      <c r="L4979" t="s">
        <v>36</v>
      </c>
      <c r="M4979" t="s">
        <v>83</v>
      </c>
      <c r="N4979" s="11" t="s">
        <v>84</v>
      </c>
      <c r="O4979" s="11" t="s">
        <v>2274</v>
      </c>
      <c r="P4979">
        <v>0</v>
      </c>
      <c r="Q4979">
        <v>0</v>
      </c>
      <c r="R4979">
        <v>-124.68</v>
      </c>
      <c r="S4979">
        <v>0</v>
      </c>
      <c r="T4979">
        <v>-124.68</v>
      </c>
    </row>
    <row r="4980" spans="1:20" x14ac:dyDescent="0.25">
      <c r="A4980" t="s">
        <v>75</v>
      </c>
      <c r="B4980" t="s">
        <v>708</v>
      </c>
      <c r="C4980" t="s">
        <v>23</v>
      </c>
      <c r="D4980" t="s">
        <v>2113</v>
      </c>
      <c r="E4980" t="s">
        <v>176</v>
      </c>
      <c r="F4980">
        <v>99216</v>
      </c>
      <c r="G4980" t="s">
        <v>1038</v>
      </c>
      <c r="H4980" t="s">
        <v>80</v>
      </c>
      <c r="I4980" t="s">
        <v>81</v>
      </c>
      <c r="J4980" t="s">
        <v>82</v>
      </c>
      <c r="K4980" t="s">
        <v>53</v>
      </c>
      <c r="L4980" t="s">
        <v>165</v>
      </c>
      <c r="M4980" t="s">
        <v>83</v>
      </c>
      <c r="N4980" s="11" t="s">
        <v>84</v>
      </c>
      <c r="O4980" s="11" t="s">
        <v>2274</v>
      </c>
      <c r="P4980">
        <v>-1</v>
      </c>
      <c r="Q4980">
        <v>0</v>
      </c>
      <c r="R4980">
        <v>148.96</v>
      </c>
      <c r="S4980">
        <v>0</v>
      </c>
      <c r="T4980">
        <v>148.96</v>
      </c>
    </row>
    <row r="4981" spans="1:20" x14ac:dyDescent="0.25">
      <c r="A4981" t="s">
        <v>75</v>
      </c>
      <c r="B4981" t="s">
        <v>194</v>
      </c>
      <c r="C4981" t="s">
        <v>19</v>
      </c>
      <c r="D4981" t="s">
        <v>195</v>
      </c>
      <c r="E4981" t="s">
        <v>147</v>
      </c>
      <c r="F4981">
        <v>85296</v>
      </c>
      <c r="G4981" t="s">
        <v>698</v>
      </c>
      <c r="H4981" t="s">
        <v>80</v>
      </c>
      <c r="I4981" t="s">
        <v>81</v>
      </c>
      <c r="J4981" t="s">
        <v>90</v>
      </c>
      <c r="K4981" t="s">
        <v>38</v>
      </c>
      <c r="L4981" t="s">
        <v>111</v>
      </c>
      <c r="M4981" t="s">
        <v>92</v>
      </c>
      <c r="N4981" s="11" t="s">
        <v>84</v>
      </c>
      <c r="O4981" s="11" t="s">
        <v>2274</v>
      </c>
      <c r="P4981">
        <v>0</v>
      </c>
      <c r="Q4981">
        <v>3</v>
      </c>
      <c r="R4981">
        <v>0</v>
      </c>
      <c r="S4981">
        <v>499.35</v>
      </c>
      <c r="T4981">
        <v>-499.35</v>
      </c>
    </row>
    <row r="4982" spans="1:20" x14ac:dyDescent="0.25">
      <c r="A4982" t="s">
        <v>75</v>
      </c>
      <c r="B4982" t="s">
        <v>85</v>
      </c>
      <c r="C4982" t="s">
        <v>29</v>
      </c>
      <c r="D4982" t="s">
        <v>86</v>
      </c>
      <c r="E4982" t="s">
        <v>87</v>
      </c>
      <c r="F4982">
        <v>45040</v>
      </c>
      <c r="G4982" t="s">
        <v>202</v>
      </c>
      <c r="H4982" t="s">
        <v>80</v>
      </c>
      <c r="I4982" t="s">
        <v>81</v>
      </c>
      <c r="J4982" t="s">
        <v>90</v>
      </c>
      <c r="K4982" t="s">
        <v>42</v>
      </c>
      <c r="L4982" t="s">
        <v>91</v>
      </c>
      <c r="M4982" t="s">
        <v>188</v>
      </c>
      <c r="N4982" s="11" t="s">
        <v>84</v>
      </c>
      <c r="O4982" s="11" t="s">
        <v>2274</v>
      </c>
      <c r="P4982">
        <v>0</v>
      </c>
      <c r="Q4982">
        <v>8</v>
      </c>
      <c r="R4982">
        <v>0</v>
      </c>
      <c r="S4982">
        <v>42.88</v>
      </c>
      <c r="T4982">
        <v>-42.88</v>
      </c>
    </row>
    <row r="4983" spans="1:20" x14ac:dyDescent="0.25">
      <c r="A4983" t="s">
        <v>75</v>
      </c>
      <c r="B4983" t="s">
        <v>318</v>
      </c>
      <c r="C4983" t="s">
        <v>19</v>
      </c>
      <c r="D4983" t="s">
        <v>319</v>
      </c>
      <c r="E4983" t="s">
        <v>320</v>
      </c>
      <c r="F4983">
        <v>96753</v>
      </c>
      <c r="G4983" t="s">
        <v>352</v>
      </c>
      <c r="H4983" t="s">
        <v>80</v>
      </c>
      <c r="I4983" t="s">
        <v>81</v>
      </c>
      <c r="J4983" t="s">
        <v>90</v>
      </c>
      <c r="K4983" t="s">
        <v>42</v>
      </c>
      <c r="L4983" t="s">
        <v>91</v>
      </c>
      <c r="M4983" t="s">
        <v>92</v>
      </c>
      <c r="N4983" s="11" t="s">
        <v>84</v>
      </c>
      <c r="O4983" s="11" t="s">
        <v>2274</v>
      </c>
      <c r="P4983">
        <v>0</v>
      </c>
      <c r="Q4983">
        <v>28</v>
      </c>
      <c r="R4983">
        <v>0</v>
      </c>
      <c r="S4983">
        <v>345.24</v>
      </c>
      <c r="T4983">
        <v>-345.24</v>
      </c>
    </row>
    <row r="4984" spans="1:20" x14ac:dyDescent="0.25">
      <c r="A4984" t="s">
        <v>75</v>
      </c>
      <c r="B4984" t="s">
        <v>427</v>
      </c>
      <c r="C4984" t="s">
        <v>25</v>
      </c>
      <c r="D4984" t="s">
        <v>428</v>
      </c>
      <c r="E4984" t="s">
        <v>262</v>
      </c>
      <c r="F4984">
        <v>7026</v>
      </c>
      <c r="G4984" t="s">
        <v>309</v>
      </c>
      <c r="H4984" t="s">
        <v>80</v>
      </c>
      <c r="I4984" t="s">
        <v>281</v>
      </c>
      <c r="J4984" t="s">
        <v>90</v>
      </c>
      <c r="K4984" t="s">
        <v>42</v>
      </c>
      <c r="L4984" t="s">
        <v>91</v>
      </c>
      <c r="M4984" t="s">
        <v>92</v>
      </c>
      <c r="N4984" s="11" t="s">
        <v>84</v>
      </c>
      <c r="O4984" s="11" t="s">
        <v>2274</v>
      </c>
      <c r="P4984">
        <v>0</v>
      </c>
      <c r="Q4984">
        <v>45</v>
      </c>
      <c r="R4984">
        <v>0</v>
      </c>
      <c r="S4984">
        <v>562.5</v>
      </c>
      <c r="T4984">
        <v>-562.5</v>
      </c>
    </row>
    <row r="4985" spans="1:20" x14ac:dyDescent="0.25">
      <c r="A4985" t="s">
        <v>75</v>
      </c>
      <c r="B4985" t="s">
        <v>269</v>
      </c>
      <c r="C4985" t="s">
        <v>27</v>
      </c>
      <c r="D4985" t="s">
        <v>270</v>
      </c>
      <c r="E4985" t="s">
        <v>114</v>
      </c>
      <c r="F4985">
        <v>33813</v>
      </c>
      <c r="G4985" t="s">
        <v>1024</v>
      </c>
      <c r="H4985" t="s">
        <v>133</v>
      </c>
      <c r="I4985" t="s">
        <v>81</v>
      </c>
      <c r="J4985" t="s">
        <v>90</v>
      </c>
      <c r="K4985" t="s">
        <v>44</v>
      </c>
      <c r="L4985" t="s">
        <v>144</v>
      </c>
      <c r="M4985" t="s">
        <v>229</v>
      </c>
      <c r="N4985" s="11" t="s">
        <v>84</v>
      </c>
      <c r="O4985" s="11" t="s">
        <v>2274</v>
      </c>
      <c r="P4985">
        <v>0</v>
      </c>
      <c r="Q4985">
        <v>98</v>
      </c>
      <c r="R4985">
        <v>0</v>
      </c>
      <c r="S4985">
        <v>1561.8</v>
      </c>
      <c r="T4985">
        <v>-1561.8</v>
      </c>
    </row>
    <row r="4986" spans="1:20" x14ac:dyDescent="0.25">
      <c r="A4986" t="s">
        <v>75</v>
      </c>
      <c r="B4986" t="s">
        <v>930</v>
      </c>
      <c r="C4986" t="s">
        <v>22</v>
      </c>
      <c r="D4986" t="s">
        <v>931</v>
      </c>
      <c r="E4986" t="s">
        <v>78</v>
      </c>
      <c r="F4986">
        <v>17050</v>
      </c>
      <c r="G4986" t="s">
        <v>364</v>
      </c>
      <c r="H4986" t="s">
        <v>80</v>
      </c>
      <c r="I4986" t="s">
        <v>81</v>
      </c>
      <c r="J4986" t="s">
        <v>365</v>
      </c>
      <c r="K4986" t="s">
        <v>39</v>
      </c>
      <c r="L4986" t="s">
        <v>39</v>
      </c>
      <c r="M4986" t="s">
        <v>92</v>
      </c>
      <c r="N4986" s="11" t="s">
        <v>84</v>
      </c>
      <c r="O4986" s="11" t="s">
        <v>2274</v>
      </c>
      <c r="P4986">
        <v>-1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75</v>
      </c>
      <c r="B4987" t="s">
        <v>167</v>
      </c>
      <c r="C4987" t="s">
        <v>28</v>
      </c>
      <c r="D4987" t="s">
        <v>168</v>
      </c>
      <c r="E4987" t="s">
        <v>95</v>
      </c>
      <c r="F4987">
        <v>80550</v>
      </c>
      <c r="G4987" t="s">
        <v>1987</v>
      </c>
      <c r="H4987" t="s">
        <v>80</v>
      </c>
      <c r="I4987" t="s">
        <v>81</v>
      </c>
      <c r="J4987" t="s">
        <v>90</v>
      </c>
      <c r="K4987" t="s">
        <v>42</v>
      </c>
      <c r="L4987" t="s">
        <v>91</v>
      </c>
      <c r="M4987" t="s">
        <v>92</v>
      </c>
      <c r="N4987" s="11" t="s">
        <v>84</v>
      </c>
      <c r="O4987" s="11" t="s">
        <v>2274</v>
      </c>
      <c r="P4987">
        <v>-13</v>
      </c>
      <c r="Q4987">
        <v>0</v>
      </c>
      <c r="R4987">
        <v>2100.58</v>
      </c>
      <c r="S4987">
        <v>0</v>
      </c>
      <c r="T4987">
        <v>2100.58</v>
      </c>
    </row>
    <row r="4988" spans="1:20" x14ac:dyDescent="0.25">
      <c r="A4988" t="s">
        <v>75</v>
      </c>
      <c r="B4988" t="s">
        <v>383</v>
      </c>
      <c r="C4988" t="s">
        <v>25</v>
      </c>
      <c r="D4988" t="s">
        <v>384</v>
      </c>
      <c r="E4988" t="s">
        <v>186</v>
      </c>
      <c r="F4988">
        <v>11968</v>
      </c>
      <c r="G4988" t="s">
        <v>254</v>
      </c>
      <c r="H4988" t="s">
        <v>80</v>
      </c>
      <c r="I4988" t="s">
        <v>81</v>
      </c>
      <c r="J4988" t="s">
        <v>82</v>
      </c>
      <c r="K4988" t="s">
        <v>42</v>
      </c>
      <c r="L4988" t="s">
        <v>91</v>
      </c>
      <c r="M4988" t="s">
        <v>83</v>
      </c>
      <c r="N4988" s="11" t="s">
        <v>84</v>
      </c>
      <c r="O4988" s="11" t="s">
        <v>2274</v>
      </c>
      <c r="P4988">
        <v>-20</v>
      </c>
      <c r="Q4988">
        <v>0</v>
      </c>
      <c r="R4988">
        <v>5177.3</v>
      </c>
      <c r="S4988">
        <v>0</v>
      </c>
      <c r="T4988">
        <v>5177.3</v>
      </c>
    </row>
    <row r="4989" spans="1:20" x14ac:dyDescent="0.25">
      <c r="A4989" t="s">
        <v>75</v>
      </c>
      <c r="B4989" t="s">
        <v>1756</v>
      </c>
      <c r="C4989" t="s">
        <v>22</v>
      </c>
      <c r="D4989" t="s">
        <v>1757</v>
      </c>
      <c r="E4989" t="s">
        <v>137</v>
      </c>
      <c r="F4989">
        <v>23836</v>
      </c>
      <c r="G4989" t="s">
        <v>2152</v>
      </c>
      <c r="H4989" t="s">
        <v>80</v>
      </c>
      <c r="I4989" t="s">
        <v>81</v>
      </c>
      <c r="J4989" t="s">
        <v>90</v>
      </c>
      <c r="K4989" t="s">
        <v>42</v>
      </c>
      <c r="L4989" t="s">
        <v>91</v>
      </c>
      <c r="M4989" t="s">
        <v>188</v>
      </c>
      <c r="N4989" s="11" t="s">
        <v>84</v>
      </c>
      <c r="O4989" s="11" t="s">
        <v>2274</v>
      </c>
      <c r="P4989">
        <v>0</v>
      </c>
      <c r="Q4989">
        <v>0</v>
      </c>
      <c r="R4989">
        <v>0</v>
      </c>
      <c r="S4989">
        <v>-1894.4</v>
      </c>
      <c r="T4989">
        <v>1894.4</v>
      </c>
    </row>
    <row r="4990" spans="1:20" x14ac:dyDescent="0.25">
      <c r="A4990" t="s">
        <v>75</v>
      </c>
      <c r="B4990" t="s">
        <v>1360</v>
      </c>
      <c r="C4990" t="s">
        <v>27</v>
      </c>
      <c r="D4990" t="s">
        <v>1361</v>
      </c>
      <c r="E4990" t="s">
        <v>114</v>
      </c>
      <c r="F4990">
        <v>34292</v>
      </c>
      <c r="G4990" t="s">
        <v>1021</v>
      </c>
      <c r="H4990" t="s">
        <v>80</v>
      </c>
      <c r="I4990" t="s">
        <v>81</v>
      </c>
      <c r="J4990" t="s">
        <v>90</v>
      </c>
      <c r="K4990" t="s">
        <v>38</v>
      </c>
      <c r="L4990" t="s">
        <v>129</v>
      </c>
      <c r="M4990" t="s">
        <v>188</v>
      </c>
      <c r="N4990" s="11" t="s">
        <v>84</v>
      </c>
      <c r="O4990" s="11" t="s">
        <v>2274</v>
      </c>
      <c r="P4990">
        <v>0</v>
      </c>
      <c r="Q4990">
        <v>4</v>
      </c>
      <c r="R4990">
        <v>0</v>
      </c>
      <c r="S4990">
        <v>1182.8</v>
      </c>
      <c r="T4990">
        <v>-1182.8</v>
      </c>
    </row>
    <row r="4991" spans="1:20" x14ac:dyDescent="0.25">
      <c r="A4991" t="s">
        <v>75</v>
      </c>
      <c r="B4991" t="s">
        <v>171</v>
      </c>
      <c r="C4991" t="s">
        <v>23</v>
      </c>
      <c r="D4991" t="s">
        <v>513</v>
      </c>
      <c r="E4991" t="s">
        <v>176</v>
      </c>
      <c r="F4991">
        <v>98005</v>
      </c>
      <c r="G4991" t="s">
        <v>679</v>
      </c>
      <c r="H4991" t="s">
        <v>80</v>
      </c>
      <c r="I4991" t="s">
        <v>281</v>
      </c>
      <c r="J4991" t="s">
        <v>90</v>
      </c>
      <c r="K4991" t="s">
        <v>42</v>
      </c>
      <c r="L4991" t="s">
        <v>91</v>
      </c>
      <c r="M4991" t="s">
        <v>92</v>
      </c>
      <c r="N4991" s="11" t="s">
        <v>84</v>
      </c>
      <c r="O4991" s="11" t="s">
        <v>2274</v>
      </c>
      <c r="P4991">
        <v>0</v>
      </c>
      <c r="Q4991">
        <v>140</v>
      </c>
      <c r="R4991">
        <v>0</v>
      </c>
      <c r="S4991">
        <v>346.36</v>
      </c>
      <c r="T4991">
        <v>-346.36</v>
      </c>
    </row>
    <row r="4992" spans="1:20" x14ac:dyDescent="0.25">
      <c r="A4992" t="s">
        <v>75</v>
      </c>
      <c r="B4992" t="s">
        <v>578</v>
      </c>
      <c r="C4992" t="s">
        <v>20</v>
      </c>
      <c r="D4992" t="s">
        <v>579</v>
      </c>
      <c r="E4992" t="s">
        <v>244</v>
      </c>
      <c r="F4992">
        <v>2568</v>
      </c>
      <c r="G4992" t="s">
        <v>457</v>
      </c>
      <c r="H4992" t="s">
        <v>80</v>
      </c>
      <c r="I4992" t="s">
        <v>81</v>
      </c>
      <c r="J4992" t="s">
        <v>90</v>
      </c>
      <c r="K4992" t="s">
        <v>42</v>
      </c>
      <c r="L4992" t="s">
        <v>91</v>
      </c>
      <c r="M4992" t="s">
        <v>188</v>
      </c>
      <c r="N4992" s="11" t="s">
        <v>84</v>
      </c>
      <c r="O4992" s="11" t="s">
        <v>2274</v>
      </c>
      <c r="P4992">
        <v>0</v>
      </c>
      <c r="Q4992">
        <v>12</v>
      </c>
      <c r="R4992">
        <v>0</v>
      </c>
      <c r="S4992">
        <v>202.8</v>
      </c>
      <c r="T4992">
        <v>-202.8</v>
      </c>
    </row>
    <row r="4993" spans="1:20" x14ac:dyDescent="0.25">
      <c r="A4993" t="s">
        <v>75</v>
      </c>
      <c r="B4993" t="s">
        <v>1566</v>
      </c>
      <c r="C4993" t="s">
        <v>18</v>
      </c>
      <c r="D4993" t="s">
        <v>1567</v>
      </c>
      <c r="E4993" t="s">
        <v>466</v>
      </c>
      <c r="F4993">
        <v>70123</v>
      </c>
      <c r="G4993" t="s">
        <v>1442</v>
      </c>
      <c r="H4993" t="s">
        <v>80</v>
      </c>
      <c r="I4993" t="s">
        <v>89</v>
      </c>
      <c r="J4993" t="s">
        <v>82</v>
      </c>
      <c r="K4993" t="s">
        <v>53</v>
      </c>
      <c r="L4993" t="s">
        <v>368</v>
      </c>
      <c r="M4993" t="s">
        <v>83</v>
      </c>
      <c r="N4993" s="11" t="s">
        <v>84</v>
      </c>
      <c r="O4993" s="11" t="s">
        <v>2274</v>
      </c>
      <c r="P4993">
        <v>-1</v>
      </c>
      <c r="Q4993">
        <v>0</v>
      </c>
      <c r="R4993">
        <v>101.92</v>
      </c>
      <c r="S4993">
        <v>0</v>
      </c>
      <c r="T4993">
        <v>101.92</v>
      </c>
    </row>
    <row r="4994" spans="1:20" x14ac:dyDescent="0.25">
      <c r="A4994" t="s">
        <v>75</v>
      </c>
      <c r="B4994" t="s">
        <v>103</v>
      </c>
      <c r="C4994" t="s">
        <v>27</v>
      </c>
      <c r="D4994" t="s">
        <v>253</v>
      </c>
      <c r="E4994" t="s">
        <v>114</v>
      </c>
      <c r="F4994">
        <v>33773</v>
      </c>
      <c r="G4994" t="s">
        <v>1038</v>
      </c>
      <c r="H4994" t="s">
        <v>80</v>
      </c>
      <c r="I4994" t="s">
        <v>81</v>
      </c>
      <c r="J4994" t="s">
        <v>82</v>
      </c>
      <c r="K4994" t="s">
        <v>53</v>
      </c>
      <c r="L4994" t="s">
        <v>165</v>
      </c>
      <c r="M4994" t="s">
        <v>83</v>
      </c>
      <c r="N4994" s="11" t="s">
        <v>84</v>
      </c>
      <c r="O4994" s="11" t="s">
        <v>2274</v>
      </c>
      <c r="P4994">
        <v>-22</v>
      </c>
      <c r="Q4994">
        <v>0</v>
      </c>
      <c r="R4994">
        <v>3002.08</v>
      </c>
      <c r="S4994">
        <v>0</v>
      </c>
      <c r="T4994">
        <v>3002.08</v>
      </c>
    </row>
    <row r="4995" spans="1:20" x14ac:dyDescent="0.25">
      <c r="A4995" t="s">
        <v>75</v>
      </c>
      <c r="B4995" t="s">
        <v>717</v>
      </c>
      <c r="C4995" t="s">
        <v>27</v>
      </c>
      <c r="D4995" t="s">
        <v>648</v>
      </c>
      <c r="E4995" t="s">
        <v>114</v>
      </c>
      <c r="F4995">
        <v>32811</v>
      </c>
      <c r="G4995" t="s">
        <v>312</v>
      </c>
      <c r="H4995" t="s">
        <v>80</v>
      </c>
      <c r="I4995" t="s">
        <v>81</v>
      </c>
      <c r="J4995" t="s">
        <v>82</v>
      </c>
      <c r="K4995" t="s">
        <v>53</v>
      </c>
      <c r="L4995" t="s">
        <v>248</v>
      </c>
      <c r="M4995" t="s">
        <v>83</v>
      </c>
      <c r="N4995" s="11" t="s">
        <v>84</v>
      </c>
      <c r="O4995" s="11" t="s">
        <v>2274</v>
      </c>
      <c r="P4995">
        <v>0</v>
      </c>
      <c r="Q4995">
        <v>0</v>
      </c>
      <c r="R4995">
        <v>-8.4</v>
      </c>
      <c r="S4995">
        <v>0</v>
      </c>
      <c r="T4995">
        <v>-8.4</v>
      </c>
    </row>
    <row r="4996" spans="1:20" x14ac:dyDescent="0.25">
      <c r="A4996" t="s">
        <v>75</v>
      </c>
      <c r="B4996" t="s">
        <v>890</v>
      </c>
      <c r="C4996" t="s">
        <v>28</v>
      </c>
      <c r="D4996" t="s">
        <v>891</v>
      </c>
      <c r="E4996" t="s">
        <v>95</v>
      </c>
      <c r="F4996">
        <v>80503</v>
      </c>
      <c r="G4996" t="s">
        <v>892</v>
      </c>
      <c r="H4996" t="s">
        <v>80</v>
      </c>
      <c r="I4996" t="s">
        <v>281</v>
      </c>
      <c r="J4996" t="s">
        <v>90</v>
      </c>
      <c r="K4996" t="s">
        <v>54</v>
      </c>
      <c r="L4996" t="s">
        <v>342</v>
      </c>
      <c r="M4996" t="s">
        <v>92</v>
      </c>
      <c r="N4996" s="11" t="s">
        <v>84</v>
      </c>
      <c r="O4996" s="11" t="s">
        <v>2274</v>
      </c>
      <c r="P4996">
        <v>-3</v>
      </c>
      <c r="Q4996">
        <v>0</v>
      </c>
      <c r="R4996">
        <v>75.599999999999994</v>
      </c>
      <c r="S4996">
        <v>0</v>
      </c>
      <c r="T4996">
        <v>75.599999999999994</v>
      </c>
    </row>
    <row r="4997" spans="1:20" x14ac:dyDescent="0.25">
      <c r="A4997" t="s">
        <v>75</v>
      </c>
      <c r="B4997" t="s">
        <v>351</v>
      </c>
      <c r="C4997" t="s">
        <v>22</v>
      </c>
      <c r="D4997" t="s">
        <v>190</v>
      </c>
      <c r="E4997" t="s">
        <v>137</v>
      </c>
      <c r="F4997">
        <v>24018</v>
      </c>
      <c r="G4997" t="s">
        <v>550</v>
      </c>
      <c r="H4997" t="s">
        <v>80</v>
      </c>
      <c r="I4997" t="s">
        <v>81</v>
      </c>
      <c r="J4997" t="s">
        <v>82</v>
      </c>
      <c r="K4997" t="s">
        <v>38</v>
      </c>
      <c r="L4997" t="s">
        <v>111</v>
      </c>
      <c r="M4997" t="s">
        <v>83</v>
      </c>
      <c r="N4997" s="11" t="s">
        <v>84</v>
      </c>
      <c r="O4997" s="11" t="s">
        <v>2274</v>
      </c>
      <c r="P4997">
        <v>2</v>
      </c>
      <c r="Q4997">
        <v>0</v>
      </c>
      <c r="R4997">
        <v>414.74</v>
      </c>
      <c r="S4997">
        <v>0</v>
      </c>
      <c r="T4997">
        <v>414.74</v>
      </c>
    </row>
    <row r="4998" spans="1:20" x14ac:dyDescent="0.25">
      <c r="A4998" t="s">
        <v>75</v>
      </c>
      <c r="B4998" t="s">
        <v>744</v>
      </c>
      <c r="C4998" t="s">
        <v>29</v>
      </c>
      <c r="D4998" t="s">
        <v>745</v>
      </c>
      <c r="E4998" t="s">
        <v>100</v>
      </c>
      <c r="F4998">
        <v>46733</v>
      </c>
      <c r="G4998" t="s">
        <v>271</v>
      </c>
      <c r="H4998" t="s">
        <v>80</v>
      </c>
      <c r="I4998" t="s">
        <v>81</v>
      </c>
      <c r="J4998" t="s">
        <v>90</v>
      </c>
      <c r="K4998" t="s">
        <v>38</v>
      </c>
      <c r="L4998" t="s">
        <v>129</v>
      </c>
      <c r="M4998" t="s">
        <v>92</v>
      </c>
      <c r="N4998" s="11" t="s">
        <v>84</v>
      </c>
      <c r="O4998" s="11" t="s">
        <v>2274</v>
      </c>
      <c r="P4998">
        <v>0</v>
      </c>
      <c r="Q4998">
        <v>1</v>
      </c>
      <c r="R4998">
        <v>0</v>
      </c>
      <c r="S4998">
        <v>203.9</v>
      </c>
      <c r="T4998">
        <v>-203.9</v>
      </c>
    </row>
    <row r="4999" spans="1:20" x14ac:dyDescent="0.25">
      <c r="A4999" t="s">
        <v>75</v>
      </c>
      <c r="B4999" t="s">
        <v>558</v>
      </c>
      <c r="C4999" t="s">
        <v>30</v>
      </c>
      <c r="D4999" t="s">
        <v>146</v>
      </c>
      <c r="E4999" t="s">
        <v>147</v>
      </c>
      <c r="F4999">
        <v>85027</v>
      </c>
      <c r="G4999" t="s">
        <v>214</v>
      </c>
      <c r="H4999" t="s">
        <v>80</v>
      </c>
      <c r="I4999" t="s">
        <v>281</v>
      </c>
      <c r="J4999" t="s">
        <v>90</v>
      </c>
      <c r="K4999" t="s">
        <v>42</v>
      </c>
      <c r="L4999" t="s">
        <v>91</v>
      </c>
      <c r="M4999" t="s">
        <v>92</v>
      </c>
      <c r="N4999" s="11" t="s">
        <v>84</v>
      </c>
      <c r="O4999" s="11" t="s">
        <v>2274</v>
      </c>
      <c r="P4999">
        <v>0</v>
      </c>
      <c r="Q4999">
        <v>22</v>
      </c>
      <c r="R4999">
        <v>0</v>
      </c>
      <c r="S4999">
        <v>0</v>
      </c>
      <c r="T4999">
        <v>0</v>
      </c>
    </row>
    <row r="5000" spans="1:20" x14ac:dyDescent="0.25">
      <c r="A5000" t="s">
        <v>75</v>
      </c>
      <c r="B5000" t="s">
        <v>581</v>
      </c>
      <c r="C5000" t="s">
        <v>22</v>
      </c>
      <c r="D5000" t="s">
        <v>582</v>
      </c>
      <c r="E5000" t="s">
        <v>122</v>
      </c>
      <c r="F5000">
        <v>21401</v>
      </c>
      <c r="G5000" t="s">
        <v>110</v>
      </c>
      <c r="H5000" t="s">
        <v>80</v>
      </c>
      <c r="I5000" t="s">
        <v>81</v>
      </c>
      <c r="J5000" t="s">
        <v>90</v>
      </c>
      <c r="K5000" t="s">
        <v>38</v>
      </c>
      <c r="L5000" t="s">
        <v>111</v>
      </c>
      <c r="M5000" t="s">
        <v>92</v>
      </c>
      <c r="N5000" s="11" t="s">
        <v>84</v>
      </c>
      <c r="O5000" s="11" t="s">
        <v>2274</v>
      </c>
      <c r="P5000">
        <v>0</v>
      </c>
      <c r="Q5000">
        <v>1</v>
      </c>
      <c r="R5000">
        <v>0</v>
      </c>
      <c r="S5000">
        <v>-116.4</v>
      </c>
      <c r="T5000">
        <v>116.4</v>
      </c>
    </row>
    <row r="5001" spans="1:20" x14ac:dyDescent="0.25">
      <c r="A5001" t="s">
        <v>75</v>
      </c>
      <c r="B5001" t="s">
        <v>2126</v>
      </c>
      <c r="C5001" t="s">
        <v>24</v>
      </c>
      <c r="D5001" t="s">
        <v>2127</v>
      </c>
      <c r="E5001" t="s">
        <v>397</v>
      </c>
      <c r="F5001">
        <v>55426</v>
      </c>
      <c r="G5001" t="s">
        <v>377</v>
      </c>
      <c r="H5001" t="s">
        <v>80</v>
      </c>
      <c r="I5001" t="s">
        <v>81</v>
      </c>
      <c r="J5001" t="s">
        <v>90</v>
      </c>
      <c r="K5001" t="s">
        <v>53</v>
      </c>
      <c r="L5001" t="s">
        <v>193</v>
      </c>
      <c r="M5001" t="s">
        <v>92</v>
      </c>
      <c r="N5001" s="11" t="s">
        <v>84</v>
      </c>
      <c r="O5001" s="11" t="s">
        <v>2274</v>
      </c>
      <c r="P5001">
        <v>0</v>
      </c>
      <c r="Q5001">
        <v>2</v>
      </c>
      <c r="R5001">
        <v>0</v>
      </c>
      <c r="S5001">
        <v>0</v>
      </c>
      <c r="T5001">
        <v>0</v>
      </c>
    </row>
    <row r="5002" spans="1:20" x14ac:dyDescent="0.25">
      <c r="A5002" t="s">
        <v>75</v>
      </c>
      <c r="B5002" t="s">
        <v>189</v>
      </c>
      <c r="C5002" t="s">
        <v>18</v>
      </c>
      <c r="D5002" t="s">
        <v>190</v>
      </c>
      <c r="E5002" t="s">
        <v>191</v>
      </c>
      <c r="F5002">
        <v>76262</v>
      </c>
      <c r="G5002" t="s">
        <v>679</v>
      </c>
      <c r="H5002" t="s">
        <v>80</v>
      </c>
      <c r="I5002" t="s">
        <v>281</v>
      </c>
      <c r="J5002" t="s">
        <v>90</v>
      </c>
      <c r="K5002" t="s">
        <v>42</v>
      </c>
      <c r="L5002" t="s">
        <v>91</v>
      </c>
      <c r="M5002" t="s">
        <v>92</v>
      </c>
      <c r="N5002" s="11" t="s">
        <v>84</v>
      </c>
      <c r="O5002" s="11" t="s">
        <v>2274</v>
      </c>
      <c r="P5002">
        <v>0</v>
      </c>
      <c r="Q5002">
        <v>77</v>
      </c>
      <c r="R5002">
        <v>0</v>
      </c>
      <c r="S5002">
        <v>196.35</v>
      </c>
      <c r="T5002">
        <v>-196.35</v>
      </c>
    </row>
    <row r="5003" spans="1:20" x14ac:dyDescent="0.25">
      <c r="A5003" t="s">
        <v>75</v>
      </c>
      <c r="B5003" t="s">
        <v>239</v>
      </c>
      <c r="C5003" t="s">
        <v>27</v>
      </c>
      <c r="D5003" t="s">
        <v>240</v>
      </c>
      <c r="E5003" t="s">
        <v>114</v>
      </c>
      <c r="F5003">
        <v>33434</v>
      </c>
      <c r="G5003" t="s">
        <v>106</v>
      </c>
      <c r="H5003" t="s">
        <v>80</v>
      </c>
      <c r="I5003" t="s">
        <v>164</v>
      </c>
      <c r="J5003" t="s">
        <v>90</v>
      </c>
      <c r="K5003" t="s">
        <v>42</v>
      </c>
      <c r="L5003" t="s">
        <v>91</v>
      </c>
      <c r="M5003" t="s">
        <v>92</v>
      </c>
      <c r="N5003" s="11" t="s">
        <v>84</v>
      </c>
      <c r="O5003" s="11" t="s">
        <v>2274</v>
      </c>
      <c r="P5003">
        <v>0</v>
      </c>
      <c r="Q5003">
        <v>73</v>
      </c>
      <c r="R5003">
        <v>0</v>
      </c>
      <c r="S5003">
        <v>1357.8</v>
      </c>
      <c r="T5003">
        <v>-1357.8</v>
      </c>
    </row>
    <row r="5004" spans="1:20" x14ac:dyDescent="0.25">
      <c r="A5004" t="s">
        <v>75</v>
      </c>
      <c r="B5004" t="s">
        <v>847</v>
      </c>
      <c r="C5004" t="s">
        <v>26</v>
      </c>
      <c r="D5004" t="s">
        <v>848</v>
      </c>
      <c r="E5004" t="s">
        <v>105</v>
      </c>
      <c r="F5004">
        <v>29910</v>
      </c>
      <c r="G5004" t="s">
        <v>610</v>
      </c>
      <c r="H5004" t="s">
        <v>80</v>
      </c>
      <c r="I5004" t="s">
        <v>81</v>
      </c>
      <c r="J5004" t="s">
        <v>82</v>
      </c>
      <c r="K5004" t="s">
        <v>38</v>
      </c>
      <c r="L5004" t="s">
        <v>111</v>
      </c>
      <c r="M5004" t="s">
        <v>83</v>
      </c>
      <c r="N5004" s="11" t="s">
        <v>84</v>
      </c>
      <c r="O5004" s="11" t="s">
        <v>2274</v>
      </c>
      <c r="P5004">
        <v>-1</v>
      </c>
      <c r="Q5004">
        <v>0</v>
      </c>
      <c r="R5004">
        <v>174.8</v>
      </c>
      <c r="S5004">
        <v>0</v>
      </c>
      <c r="T5004">
        <v>174.8</v>
      </c>
    </row>
    <row r="5005" spans="1:20" x14ac:dyDescent="0.25">
      <c r="A5005" t="s">
        <v>75</v>
      </c>
      <c r="B5005" t="s">
        <v>269</v>
      </c>
      <c r="C5005" t="s">
        <v>27</v>
      </c>
      <c r="D5005" t="s">
        <v>270</v>
      </c>
      <c r="E5005" t="s">
        <v>114</v>
      </c>
      <c r="F5005">
        <v>33813</v>
      </c>
      <c r="G5005" t="s">
        <v>1128</v>
      </c>
      <c r="H5005" t="s">
        <v>80</v>
      </c>
      <c r="I5005" t="s">
        <v>81</v>
      </c>
      <c r="J5005" t="s">
        <v>90</v>
      </c>
      <c r="K5005" t="s">
        <v>38</v>
      </c>
      <c r="L5005" t="s">
        <v>111</v>
      </c>
      <c r="M5005" t="s">
        <v>92</v>
      </c>
      <c r="N5005" s="11" t="s">
        <v>84</v>
      </c>
      <c r="O5005" s="11" t="s">
        <v>2274</v>
      </c>
      <c r="P5005">
        <v>0</v>
      </c>
      <c r="Q5005">
        <v>11</v>
      </c>
      <c r="R5005">
        <v>0</v>
      </c>
      <c r="S5005">
        <v>767.25</v>
      </c>
      <c r="T5005">
        <v>-767.25</v>
      </c>
    </row>
    <row r="5006" spans="1:20" x14ac:dyDescent="0.25">
      <c r="A5006" t="s">
        <v>75</v>
      </c>
      <c r="B5006" t="s">
        <v>1288</v>
      </c>
      <c r="C5006" t="s">
        <v>1289</v>
      </c>
      <c r="D5006" t="s">
        <v>1290</v>
      </c>
      <c r="E5006" t="s">
        <v>262</v>
      </c>
      <c r="F5006">
        <v>8850</v>
      </c>
      <c r="G5006" t="s">
        <v>209</v>
      </c>
      <c r="H5006" t="s">
        <v>210</v>
      </c>
      <c r="I5006" t="s">
        <v>81</v>
      </c>
      <c r="J5006" t="s">
        <v>90</v>
      </c>
      <c r="K5006" t="s">
        <v>53</v>
      </c>
      <c r="L5006" t="s">
        <v>211</v>
      </c>
      <c r="M5006" t="s">
        <v>92</v>
      </c>
      <c r="N5006" s="11" t="s">
        <v>84</v>
      </c>
      <c r="O5006" s="11" t="s">
        <v>2274</v>
      </c>
      <c r="P5006">
        <v>0</v>
      </c>
      <c r="Q5006">
        <v>1</v>
      </c>
      <c r="R5006">
        <v>0</v>
      </c>
      <c r="S5006">
        <v>302.89999999999998</v>
      </c>
      <c r="T5006">
        <v>-302.89999999999998</v>
      </c>
    </row>
    <row r="5007" spans="1:20" x14ac:dyDescent="0.25">
      <c r="A5007" t="s">
        <v>75</v>
      </c>
      <c r="B5007" t="s">
        <v>2183</v>
      </c>
      <c r="C5007" t="s">
        <v>18</v>
      </c>
      <c r="D5007" t="s">
        <v>2184</v>
      </c>
      <c r="E5007" t="s">
        <v>333</v>
      </c>
      <c r="F5007">
        <v>72762</v>
      </c>
      <c r="G5007" t="s">
        <v>110</v>
      </c>
      <c r="H5007" t="s">
        <v>80</v>
      </c>
      <c r="I5007" t="s">
        <v>81</v>
      </c>
      <c r="J5007" t="s">
        <v>90</v>
      </c>
      <c r="K5007" t="s">
        <v>38</v>
      </c>
      <c r="L5007" t="s">
        <v>111</v>
      </c>
      <c r="M5007" t="s">
        <v>92</v>
      </c>
      <c r="N5007" s="11" t="s">
        <v>84</v>
      </c>
      <c r="O5007" s="11" t="s">
        <v>2274</v>
      </c>
      <c r="P5007">
        <v>0</v>
      </c>
      <c r="Q5007">
        <v>1</v>
      </c>
      <c r="R5007">
        <v>0</v>
      </c>
      <c r="S5007">
        <v>104.75</v>
      </c>
      <c r="T5007">
        <v>-104.75</v>
      </c>
    </row>
    <row r="5008" spans="1:20" x14ac:dyDescent="0.25">
      <c r="A5008" t="s">
        <v>75</v>
      </c>
      <c r="B5008" t="s">
        <v>2277</v>
      </c>
      <c r="C5008" t="s">
        <v>19</v>
      </c>
      <c r="D5008" t="s">
        <v>1235</v>
      </c>
      <c r="E5008" t="s">
        <v>118</v>
      </c>
      <c r="F5008">
        <v>90048</v>
      </c>
      <c r="G5008" t="s">
        <v>1669</v>
      </c>
      <c r="H5008" t="s">
        <v>80</v>
      </c>
      <c r="I5008" t="s">
        <v>81</v>
      </c>
      <c r="J5008" t="s">
        <v>90</v>
      </c>
      <c r="K5008" t="s">
        <v>53</v>
      </c>
      <c r="L5008" t="s">
        <v>193</v>
      </c>
      <c r="M5008" t="s">
        <v>92</v>
      </c>
      <c r="N5008" s="11" t="s">
        <v>84</v>
      </c>
      <c r="O5008" s="11" t="s">
        <v>2274</v>
      </c>
      <c r="P5008">
        <v>0</v>
      </c>
      <c r="Q5008">
        <v>1</v>
      </c>
      <c r="R5008">
        <v>0</v>
      </c>
      <c r="S5008">
        <v>564.94000000000005</v>
      </c>
      <c r="T5008">
        <v>-564.94000000000005</v>
      </c>
    </row>
    <row r="5009" spans="1:20" x14ac:dyDescent="0.25">
      <c r="A5009" t="s">
        <v>75</v>
      </c>
      <c r="B5009" t="s">
        <v>427</v>
      </c>
      <c r="C5009" t="s">
        <v>25</v>
      </c>
      <c r="D5009" t="s">
        <v>428</v>
      </c>
      <c r="E5009" t="s">
        <v>262</v>
      </c>
      <c r="F5009">
        <v>7026</v>
      </c>
      <c r="G5009" t="s">
        <v>1046</v>
      </c>
      <c r="H5009" t="s">
        <v>80</v>
      </c>
      <c r="I5009" t="s">
        <v>81</v>
      </c>
      <c r="J5009" t="s">
        <v>82</v>
      </c>
      <c r="K5009" t="s">
        <v>53</v>
      </c>
      <c r="L5009" t="s">
        <v>248</v>
      </c>
      <c r="M5009" t="s">
        <v>83</v>
      </c>
      <c r="N5009" s="11" t="s">
        <v>84</v>
      </c>
      <c r="O5009" s="11" t="s">
        <v>2274</v>
      </c>
      <c r="P5009">
        <v>-1</v>
      </c>
      <c r="Q5009">
        <v>0</v>
      </c>
      <c r="R5009">
        <v>34.25</v>
      </c>
      <c r="S5009">
        <v>0</v>
      </c>
      <c r="T5009">
        <v>34.25</v>
      </c>
    </row>
    <row r="5010" spans="1:20" x14ac:dyDescent="0.25">
      <c r="A5010" t="s">
        <v>75</v>
      </c>
      <c r="B5010" t="s">
        <v>171</v>
      </c>
      <c r="C5010" t="s">
        <v>23</v>
      </c>
      <c r="D5010" t="s">
        <v>513</v>
      </c>
      <c r="E5010" t="s">
        <v>176</v>
      </c>
      <c r="F5010">
        <v>98005</v>
      </c>
      <c r="G5010" t="s">
        <v>173</v>
      </c>
      <c r="H5010" t="s">
        <v>80</v>
      </c>
      <c r="I5010" t="s">
        <v>81</v>
      </c>
      <c r="J5010" t="s">
        <v>82</v>
      </c>
      <c r="K5010" t="s">
        <v>36</v>
      </c>
      <c r="L5010" t="s">
        <v>36</v>
      </c>
      <c r="M5010" t="s">
        <v>83</v>
      </c>
      <c r="N5010" s="11" t="s">
        <v>84</v>
      </c>
      <c r="O5010" s="11" t="s">
        <v>2274</v>
      </c>
      <c r="P5010">
        <v>-8</v>
      </c>
      <c r="Q5010">
        <v>0</v>
      </c>
      <c r="R5010">
        <v>498.72</v>
      </c>
      <c r="S5010">
        <v>0</v>
      </c>
      <c r="T5010">
        <v>498.72</v>
      </c>
    </row>
    <row r="5011" spans="1:20" x14ac:dyDescent="0.25">
      <c r="A5011" t="s">
        <v>75</v>
      </c>
      <c r="B5011" t="s">
        <v>1652</v>
      </c>
      <c r="C5011" t="s">
        <v>19</v>
      </c>
      <c r="D5011" t="s">
        <v>617</v>
      </c>
      <c r="E5011" t="s">
        <v>118</v>
      </c>
      <c r="F5011">
        <v>90245</v>
      </c>
      <c r="G5011" t="s">
        <v>401</v>
      </c>
      <c r="H5011" t="s">
        <v>80</v>
      </c>
      <c r="I5011" t="s">
        <v>81</v>
      </c>
      <c r="J5011" t="s">
        <v>90</v>
      </c>
      <c r="K5011" t="s">
        <v>53</v>
      </c>
      <c r="L5011" t="s">
        <v>139</v>
      </c>
      <c r="M5011" t="s">
        <v>92</v>
      </c>
      <c r="N5011" s="11" t="s">
        <v>84</v>
      </c>
      <c r="O5011" s="11" t="s">
        <v>2274</v>
      </c>
      <c r="P5011">
        <v>0</v>
      </c>
      <c r="Q5011">
        <v>4</v>
      </c>
      <c r="R5011">
        <v>0</v>
      </c>
      <c r="S5011">
        <v>24.7</v>
      </c>
      <c r="T5011">
        <v>-24.7</v>
      </c>
    </row>
    <row r="5012" spans="1:20" x14ac:dyDescent="0.25">
      <c r="A5012" t="s">
        <v>75</v>
      </c>
      <c r="B5012" t="s">
        <v>764</v>
      </c>
      <c r="C5012" t="s">
        <v>25</v>
      </c>
      <c r="D5012" t="s">
        <v>765</v>
      </c>
      <c r="E5012" t="s">
        <v>186</v>
      </c>
      <c r="F5012">
        <v>11782</v>
      </c>
      <c r="G5012" t="s">
        <v>402</v>
      </c>
      <c r="H5012" t="s">
        <v>80</v>
      </c>
      <c r="I5012" t="s">
        <v>81</v>
      </c>
      <c r="J5012" t="s">
        <v>365</v>
      </c>
      <c r="K5012" t="s">
        <v>39</v>
      </c>
      <c r="L5012" t="s">
        <v>39</v>
      </c>
      <c r="M5012" t="s">
        <v>92</v>
      </c>
      <c r="N5012" s="11" t="s">
        <v>84</v>
      </c>
      <c r="O5012" s="11" t="s">
        <v>2274</v>
      </c>
      <c r="P5012">
        <v>0</v>
      </c>
      <c r="Q5012">
        <v>1</v>
      </c>
      <c r="R5012">
        <v>0</v>
      </c>
      <c r="S5012">
        <v>295</v>
      </c>
      <c r="T5012">
        <v>-295</v>
      </c>
    </row>
    <row r="5013" spans="1:20" x14ac:dyDescent="0.25">
      <c r="A5013" t="s">
        <v>75</v>
      </c>
      <c r="B5013" t="s">
        <v>385</v>
      </c>
      <c r="C5013" t="s">
        <v>26</v>
      </c>
      <c r="D5013" t="s">
        <v>361</v>
      </c>
      <c r="E5013" t="s">
        <v>105</v>
      </c>
      <c r="F5013">
        <v>29601</v>
      </c>
      <c r="G5013" t="s">
        <v>264</v>
      </c>
      <c r="H5013" t="s">
        <v>80</v>
      </c>
      <c r="I5013" t="s">
        <v>281</v>
      </c>
      <c r="J5013" t="s">
        <v>90</v>
      </c>
      <c r="K5013" t="s">
        <v>42</v>
      </c>
      <c r="L5013" t="s">
        <v>91</v>
      </c>
      <c r="M5013" t="s">
        <v>92</v>
      </c>
      <c r="N5013" s="11" t="s">
        <v>84</v>
      </c>
      <c r="O5013" s="11" t="s">
        <v>2274</v>
      </c>
      <c r="P5013">
        <v>0</v>
      </c>
      <c r="Q5013">
        <v>6</v>
      </c>
      <c r="R5013">
        <v>0</v>
      </c>
      <c r="S5013">
        <v>62.4</v>
      </c>
      <c r="T5013">
        <v>-62.4</v>
      </c>
    </row>
    <row r="5014" spans="1:20" x14ac:dyDescent="0.25">
      <c r="A5014" t="s">
        <v>75</v>
      </c>
      <c r="B5014" t="s">
        <v>1216</v>
      </c>
      <c r="C5014" t="s">
        <v>27</v>
      </c>
      <c r="D5014" t="s">
        <v>1217</v>
      </c>
      <c r="E5014" t="s">
        <v>114</v>
      </c>
      <c r="F5014">
        <v>33021</v>
      </c>
      <c r="G5014" t="s">
        <v>115</v>
      </c>
      <c r="H5014" t="s">
        <v>80</v>
      </c>
      <c r="I5014" t="s">
        <v>281</v>
      </c>
      <c r="J5014" t="s">
        <v>90</v>
      </c>
      <c r="K5014" t="s">
        <v>42</v>
      </c>
      <c r="L5014" t="s">
        <v>91</v>
      </c>
      <c r="M5014" t="s">
        <v>92</v>
      </c>
      <c r="N5014" s="11" t="s">
        <v>84</v>
      </c>
      <c r="O5014" s="11" t="s">
        <v>2274</v>
      </c>
      <c r="P5014">
        <v>0</v>
      </c>
      <c r="Q5014">
        <v>2</v>
      </c>
      <c r="R5014">
        <v>0</v>
      </c>
      <c r="S5014">
        <v>9.8000000000000007</v>
      </c>
      <c r="T5014">
        <v>-9.8000000000000007</v>
      </c>
    </row>
    <row r="5015" spans="1:20" x14ac:dyDescent="0.25">
      <c r="A5015" t="s">
        <v>75</v>
      </c>
      <c r="B5015" t="s">
        <v>2141</v>
      </c>
      <c r="C5015" t="s">
        <v>19</v>
      </c>
      <c r="D5015" t="s">
        <v>2142</v>
      </c>
      <c r="E5015" t="s">
        <v>118</v>
      </c>
      <c r="F5015">
        <v>90278</v>
      </c>
      <c r="G5015" t="s">
        <v>450</v>
      </c>
      <c r="H5015" t="s">
        <v>80</v>
      </c>
      <c r="I5015" t="s">
        <v>81</v>
      </c>
      <c r="J5015" t="s">
        <v>90</v>
      </c>
      <c r="K5015" t="s">
        <v>51</v>
      </c>
      <c r="L5015" t="s">
        <v>250</v>
      </c>
      <c r="M5015" t="s">
        <v>92</v>
      </c>
      <c r="N5015" s="11" t="s">
        <v>84</v>
      </c>
      <c r="O5015" s="11" t="s">
        <v>2274</v>
      </c>
      <c r="P5015">
        <v>0</v>
      </c>
      <c r="Q5015">
        <v>4</v>
      </c>
      <c r="R5015">
        <v>0</v>
      </c>
      <c r="S5015">
        <v>43.4</v>
      </c>
      <c r="T5015">
        <v>-43.4</v>
      </c>
    </row>
    <row r="5016" spans="1:20" x14ac:dyDescent="0.25">
      <c r="A5016" t="s">
        <v>75</v>
      </c>
      <c r="B5016" t="s">
        <v>403</v>
      </c>
      <c r="C5016" t="s">
        <v>28</v>
      </c>
      <c r="D5016" t="s">
        <v>294</v>
      </c>
      <c r="E5016" t="s">
        <v>295</v>
      </c>
      <c r="F5016">
        <v>84107</v>
      </c>
      <c r="G5016" t="s">
        <v>577</v>
      </c>
      <c r="H5016" t="s">
        <v>80</v>
      </c>
      <c r="I5016" t="s">
        <v>81</v>
      </c>
      <c r="J5016" t="s">
        <v>82</v>
      </c>
      <c r="K5016" t="s">
        <v>53</v>
      </c>
      <c r="L5016" t="s">
        <v>228</v>
      </c>
      <c r="M5016" t="s">
        <v>83</v>
      </c>
      <c r="N5016" s="11" t="s">
        <v>84</v>
      </c>
      <c r="O5016" s="11" t="s">
        <v>2274</v>
      </c>
      <c r="P5016">
        <v>15</v>
      </c>
      <c r="Q5016">
        <v>0</v>
      </c>
      <c r="R5016">
        <v>8046.3</v>
      </c>
      <c r="S5016">
        <v>0</v>
      </c>
      <c r="T5016">
        <v>8046.3</v>
      </c>
    </row>
    <row r="5017" spans="1:20" x14ac:dyDescent="0.25">
      <c r="A5017" t="s">
        <v>75</v>
      </c>
      <c r="B5017" t="s">
        <v>950</v>
      </c>
      <c r="C5017" t="s">
        <v>28</v>
      </c>
      <c r="D5017" t="s">
        <v>951</v>
      </c>
      <c r="E5017" t="s">
        <v>295</v>
      </c>
      <c r="F5017">
        <v>84341</v>
      </c>
      <c r="G5017" t="s">
        <v>1796</v>
      </c>
      <c r="H5017" t="s">
        <v>80</v>
      </c>
      <c r="I5017" t="s">
        <v>81</v>
      </c>
      <c r="J5017" t="s">
        <v>90</v>
      </c>
      <c r="K5017" t="s">
        <v>53</v>
      </c>
      <c r="L5017" t="s">
        <v>248</v>
      </c>
      <c r="M5017" t="s">
        <v>92</v>
      </c>
      <c r="N5017" s="11" t="s">
        <v>84</v>
      </c>
      <c r="O5017" s="11" t="s">
        <v>2274</v>
      </c>
      <c r="P5017">
        <v>0</v>
      </c>
      <c r="Q5017">
        <v>20</v>
      </c>
      <c r="R5017">
        <v>0</v>
      </c>
      <c r="S5017">
        <v>90</v>
      </c>
      <c r="T5017">
        <v>-90</v>
      </c>
    </row>
    <row r="5018" spans="1:20" x14ac:dyDescent="0.25">
      <c r="A5018" t="s">
        <v>75</v>
      </c>
      <c r="B5018" t="s">
        <v>447</v>
      </c>
      <c r="C5018" t="s">
        <v>26</v>
      </c>
      <c r="D5018" t="s">
        <v>448</v>
      </c>
      <c r="E5018" t="s">
        <v>109</v>
      </c>
      <c r="F5018">
        <v>228031</v>
      </c>
      <c r="G5018" t="s">
        <v>676</v>
      </c>
      <c r="H5018" t="s">
        <v>80</v>
      </c>
      <c r="I5018" t="s">
        <v>81</v>
      </c>
      <c r="J5018" t="s">
        <v>90</v>
      </c>
      <c r="K5018" t="s">
        <v>53</v>
      </c>
      <c r="L5018" t="s">
        <v>193</v>
      </c>
      <c r="M5018" t="s">
        <v>92</v>
      </c>
      <c r="N5018" s="11" t="s">
        <v>84</v>
      </c>
      <c r="O5018" s="11" t="s">
        <v>2274</v>
      </c>
      <c r="P5018">
        <v>0</v>
      </c>
      <c r="Q5018">
        <v>4</v>
      </c>
      <c r="R5018">
        <v>0</v>
      </c>
      <c r="S5018">
        <v>640.79999999999995</v>
      </c>
      <c r="T5018">
        <v>-640.79999999999995</v>
      </c>
    </row>
    <row r="5019" spans="1:20" x14ac:dyDescent="0.25">
      <c r="A5019" t="s">
        <v>75</v>
      </c>
      <c r="B5019" t="s">
        <v>612</v>
      </c>
      <c r="C5019" t="s">
        <v>29</v>
      </c>
      <c r="D5019" t="s">
        <v>613</v>
      </c>
      <c r="E5019" t="s">
        <v>142</v>
      </c>
      <c r="F5019">
        <v>48084</v>
      </c>
      <c r="G5019" t="s">
        <v>749</v>
      </c>
      <c r="H5019" t="s">
        <v>80</v>
      </c>
      <c r="I5019" t="s">
        <v>164</v>
      </c>
      <c r="J5019" t="s">
        <v>90</v>
      </c>
      <c r="K5019" t="s">
        <v>38</v>
      </c>
      <c r="L5019" t="s">
        <v>129</v>
      </c>
      <c r="M5019" t="s">
        <v>92</v>
      </c>
      <c r="N5019" s="11" t="s">
        <v>84</v>
      </c>
      <c r="O5019" s="11" t="s">
        <v>2274</v>
      </c>
      <c r="P5019">
        <v>0</v>
      </c>
      <c r="Q5019">
        <v>2</v>
      </c>
      <c r="R5019">
        <v>0</v>
      </c>
      <c r="S5019">
        <v>225.06</v>
      </c>
      <c r="T5019">
        <v>-225.06</v>
      </c>
    </row>
    <row r="5020" spans="1:20" x14ac:dyDescent="0.25">
      <c r="A5020" t="s">
        <v>75</v>
      </c>
      <c r="B5020" t="s">
        <v>184</v>
      </c>
      <c r="C5020" t="s">
        <v>25</v>
      </c>
      <c r="D5020" t="s">
        <v>185</v>
      </c>
      <c r="E5020" t="s">
        <v>186</v>
      </c>
      <c r="F5020">
        <v>11230</v>
      </c>
      <c r="G5020" t="s">
        <v>1134</v>
      </c>
      <c r="H5020" t="s">
        <v>80</v>
      </c>
      <c r="I5020" t="s">
        <v>281</v>
      </c>
      <c r="J5020" t="s">
        <v>90</v>
      </c>
      <c r="K5020" t="s">
        <v>42</v>
      </c>
      <c r="L5020" t="s">
        <v>91</v>
      </c>
      <c r="M5020" t="s">
        <v>188</v>
      </c>
      <c r="N5020" s="11" t="s">
        <v>84</v>
      </c>
      <c r="O5020" s="11" t="s">
        <v>2274</v>
      </c>
      <c r="P5020">
        <v>0</v>
      </c>
      <c r="Q5020">
        <v>10</v>
      </c>
      <c r="R5020">
        <v>0</v>
      </c>
      <c r="S5020">
        <v>29.5</v>
      </c>
      <c r="T5020">
        <v>-29.5</v>
      </c>
    </row>
    <row r="5021" spans="1:20" x14ac:dyDescent="0.25">
      <c r="A5021" t="s">
        <v>75</v>
      </c>
      <c r="B5021" t="s">
        <v>879</v>
      </c>
      <c r="C5021" t="s">
        <v>27</v>
      </c>
      <c r="D5021" t="s">
        <v>880</v>
      </c>
      <c r="E5021" t="s">
        <v>114</v>
      </c>
      <c r="F5021">
        <v>34219</v>
      </c>
      <c r="G5021" t="s">
        <v>205</v>
      </c>
      <c r="H5021" t="s">
        <v>80</v>
      </c>
      <c r="I5021" t="s">
        <v>281</v>
      </c>
      <c r="J5021" t="s">
        <v>90</v>
      </c>
      <c r="K5021" t="s">
        <v>42</v>
      </c>
      <c r="L5021" t="s">
        <v>91</v>
      </c>
      <c r="M5021" t="s">
        <v>92</v>
      </c>
      <c r="N5021" s="11" t="s">
        <v>84</v>
      </c>
      <c r="O5021" s="11" t="s">
        <v>2274</v>
      </c>
      <c r="P5021">
        <v>0</v>
      </c>
      <c r="Q5021">
        <v>30</v>
      </c>
      <c r="R5021">
        <v>0</v>
      </c>
      <c r="S5021">
        <v>277.5</v>
      </c>
      <c r="T5021">
        <v>-277.5</v>
      </c>
    </row>
    <row r="5022" spans="1:20" x14ac:dyDescent="0.25">
      <c r="A5022" t="s">
        <v>75</v>
      </c>
      <c r="B5022" t="s">
        <v>702</v>
      </c>
      <c r="C5022" t="s">
        <v>25</v>
      </c>
      <c r="D5022" t="s">
        <v>703</v>
      </c>
      <c r="E5022" t="s">
        <v>262</v>
      </c>
      <c r="F5022">
        <v>7724</v>
      </c>
      <c r="G5022" t="s">
        <v>214</v>
      </c>
      <c r="H5022" t="s">
        <v>80</v>
      </c>
      <c r="I5022" t="s">
        <v>281</v>
      </c>
      <c r="J5022" t="s">
        <v>90</v>
      </c>
      <c r="K5022" t="s">
        <v>42</v>
      </c>
      <c r="L5022" t="s">
        <v>91</v>
      </c>
      <c r="M5022" t="s">
        <v>92</v>
      </c>
      <c r="N5022" s="11" t="s">
        <v>84</v>
      </c>
      <c r="O5022" s="11" t="s">
        <v>2274</v>
      </c>
      <c r="P5022">
        <v>0</v>
      </c>
      <c r="Q5022">
        <v>6</v>
      </c>
      <c r="R5022">
        <v>0</v>
      </c>
      <c r="S5022">
        <v>6.72</v>
      </c>
      <c r="T5022">
        <v>-6.72</v>
      </c>
    </row>
    <row r="5023" spans="1:20" x14ac:dyDescent="0.25">
      <c r="A5023" t="s">
        <v>75</v>
      </c>
      <c r="B5023" t="s">
        <v>771</v>
      </c>
      <c r="C5023" t="s">
        <v>18</v>
      </c>
      <c r="D5023" t="s">
        <v>439</v>
      </c>
      <c r="E5023" t="s">
        <v>191</v>
      </c>
      <c r="F5023">
        <v>77034</v>
      </c>
      <c r="G5023" t="s">
        <v>2033</v>
      </c>
      <c r="H5023" t="s">
        <v>80</v>
      </c>
      <c r="I5023" t="s">
        <v>81</v>
      </c>
      <c r="J5023" t="s">
        <v>90</v>
      </c>
      <c r="K5023" t="s">
        <v>53</v>
      </c>
      <c r="L5023" t="s">
        <v>436</v>
      </c>
      <c r="M5023" t="s">
        <v>92</v>
      </c>
      <c r="N5023" s="11" t="s">
        <v>84</v>
      </c>
      <c r="O5023" s="11" t="s">
        <v>2274</v>
      </c>
      <c r="P5023">
        <v>0</v>
      </c>
      <c r="Q5023">
        <v>2</v>
      </c>
      <c r="R5023">
        <v>0</v>
      </c>
      <c r="S5023">
        <v>224.5</v>
      </c>
      <c r="T5023">
        <v>-224.5</v>
      </c>
    </row>
    <row r="5024" spans="1:20" x14ac:dyDescent="0.25">
      <c r="A5024" t="s">
        <v>75</v>
      </c>
      <c r="B5024" t="s">
        <v>1345</v>
      </c>
      <c r="C5024" t="s">
        <v>18</v>
      </c>
      <c r="D5024" t="s">
        <v>1346</v>
      </c>
      <c r="E5024" t="s">
        <v>926</v>
      </c>
      <c r="F5024">
        <v>73120</v>
      </c>
      <c r="G5024" t="s">
        <v>238</v>
      </c>
      <c r="H5024" t="s">
        <v>80</v>
      </c>
      <c r="I5024" t="s">
        <v>81</v>
      </c>
      <c r="J5024" t="s">
        <v>82</v>
      </c>
      <c r="K5024" t="s">
        <v>38</v>
      </c>
      <c r="L5024" t="s">
        <v>111</v>
      </c>
      <c r="M5024" t="s">
        <v>83</v>
      </c>
      <c r="N5024" s="11" t="s">
        <v>84</v>
      </c>
      <c r="O5024" s="11" t="s">
        <v>2274</v>
      </c>
      <c r="P5024">
        <v>-4</v>
      </c>
      <c r="Q5024">
        <v>0</v>
      </c>
      <c r="R5024">
        <v>202.6</v>
      </c>
      <c r="S5024">
        <v>0</v>
      </c>
      <c r="T5024">
        <v>202.6</v>
      </c>
    </row>
    <row r="5025" spans="1:20" x14ac:dyDescent="0.25">
      <c r="A5025" t="s">
        <v>75</v>
      </c>
      <c r="B5025" t="s">
        <v>1293</v>
      </c>
      <c r="C5025" t="s">
        <v>26</v>
      </c>
      <c r="D5025" t="s">
        <v>1294</v>
      </c>
      <c r="E5025" t="s">
        <v>109</v>
      </c>
      <c r="F5025">
        <v>27406</v>
      </c>
      <c r="G5025" t="s">
        <v>205</v>
      </c>
      <c r="H5025" t="s">
        <v>80</v>
      </c>
      <c r="I5025" t="s">
        <v>281</v>
      </c>
      <c r="J5025" t="s">
        <v>90</v>
      </c>
      <c r="K5025" t="s">
        <v>42</v>
      </c>
      <c r="L5025" t="s">
        <v>91</v>
      </c>
      <c r="M5025" t="s">
        <v>92</v>
      </c>
      <c r="N5025" s="11" t="s">
        <v>84</v>
      </c>
      <c r="O5025" s="11" t="s">
        <v>2274</v>
      </c>
      <c r="P5025">
        <v>0</v>
      </c>
      <c r="Q5025">
        <v>13</v>
      </c>
      <c r="R5025">
        <v>0</v>
      </c>
      <c r="S5025">
        <v>108.29</v>
      </c>
      <c r="T5025">
        <v>-108.29</v>
      </c>
    </row>
    <row r="5026" spans="1:20" x14ac:dyDescent="0.25">
      <c r="A5026" t="s">
        <v>75</v>
      </c>
      <c r="B5026" t="s">
        <v>1026</v>
      </c>
      <c r="C5026" t="s">
        <v>18</v>
      </c>
      <c r="D5026" t="s">
        <v>1027</v>
      </c>
      <c r="E5026" t="s">
        <v>191</v>
      </c>
      <c r="F5026">
        <v>77373</v>
      </c>
      <c r="G5026" t="s">
        <v>2034</v>
      </c>
      <c r="H5026" t="s">
        <v>80</v>
      </c>
      <c r="I5026" t="s">
        <v>81</v>
      </c>
      <c r="J5026" t="s">
        <v>365</v>
      </c>
      <c r="K5026" t="s">
        <v>47</v>
      </c>
      <c r="L5026" t="s">
        <v>509</v>
      </c>
      <c r="M5026" t="s">
        <v>229</v>
      </c>
      <c r="N5026" s="11" t="s">
        <v>84</v>
      </c>
      <c r="O5026" s="11" t="s">
        <v>2274</v>
      </c>
      <c r="P5026">
        <v>-2</v>
      </c>
      <c r="Q5026">
        <v>0</v>
      </c>
      <c r="R5026">
        <v>47.5</v>
      </c>
      <c r="S5026">
        <v>0</v>
      </c>
      <c r="T5026">
        <v>47.5</v>
      </c>
    </row>
    <row r="5027" spans="1:20" x14ac:dyDescent="0.25">
      <c r="A5027" t="s">
        <v>75</v>
      </c>
      <c r="B5027" t="s">
        <v>167</v>
      </c>
      <c r="C5027" t="s">
        <v>28</v>
      </c>
      <c r="D5027" t="s">
        <v>168</v>
      </c>
      <c r="E5027" t="s">
        <v>95</v>
      </c>
      <c r="F5027">
        <v>80550</v>
      </c>
      <c r="G5027" t="s">
        <v>152</v>
      </c>
      <c r="H5027" t="s">
        <v>80</v>
      </c>
      <c r="I5027" t="s">
        <v>81</v>
      </c>
      <c r="J5027" t="s">
        <v>90</v>
      </c>
      <c r="K5027" t="s">
        <v>38</v>
      </c>
      <c r="L5027" t="s">
        <v>111</v>
      </c>
      <c r="M5027" t="s">
        <v>92</v>
      </c>
      <c r="N5027" s="11" t="s">
        <v>84</v>
      </c>
      <c r="O5027" s="11" t="s">
        <v>2274</v>
      </c>
      <c r="P5027">
        <v>-8</v>
      </c>
      <c r="Q5027">
        <v>0</v>
      </c>
      <c r="R5027">
        <v>1228</v>
      </c>
      <c r="S5027">
        <v>0</v>
      </c>
      <c r="T5027">
        <v>1228</v>
      </c>
    </row>
    <row r="5028" spans="1:20" x14ac:dyDescent="0.25">
      <c r="A5028" t="s">
        <v>75</v>
      </c>
      <c r="B5028" t="s">
        <v>372</v>
      </c>
      <c r="C5028" t="s">
        <v>19</v>
      </c>
      <c r="D5028" t="s">
        <v>172</v>
      </c>
      <c r="E5028" t="s">
        <v>147</v>
      </c>
      <c r="F5028">
        <v>85255</v>
      </c>
      <c r="G5028" t="s">
        <v>789</v>
      </c>
      <c r="H5028" t="s">
        <v>80</v>
      </c>
      <c r="I5028" t="s">
        <v>81</v>
      </c>
      <c r="J5028" t="s">
        <v>82</v>
      </c>
      <c r="K5028" t="s">
        <v>38</v>
      </c>
      <c r="L5028" t="s">
        <v>129</v>
      </c>
      <c r="M5028" t="s">
        <v>83</v>
      </c>
      <c r="N5028" s="11" t="s">
        <v>84</v>
      </c>
      <c r="O5028" s="11" t="s">
        <v>2274</v>
      </c>
      <c r="P5028">
        <v>1</v>
      </c>
      <c r="Q5028">
        <v>0</v>
      </c>
      <c r="R5028">
        <v>36.200000000000003</v>
      </c>
      <c r="S5028">
        <v>0</v>
      </c>
      <c r="T5028">
        <v>36.200000000000003</v>
      </c>
    </row>
    <row r="5029" spans="1:20" x14ac:dyDescent="0.25">
      <c r="A5029" t="s">
        <v>75</v>
      </c>
      <c r="B5029" t="s">
        <v>2035</v>
      </c>
      <c r="C5029" t="s">
        <v>2036</v>
      </c>
      <c r="D5029" t="s">
        <v>237</v>
      </c>
      <c r="E5029" t="s">
        <v>114</v>
      </c>
      <c r="F5029">
        <v>34238</v>
      </c>
      <c r="G5029" t="s">
        <v>209</v>
      </c>
      <c r="H5029" t="s">
        <v>210</v>
      </c>
      <c r="I5029" t="s">
        <v>81</v>
      </c>
      <c r="J5029" t="s">
        <v>90</v>
      </c>
      <c r="K5029" t="s">
        <v>53</v>
      </c>
      <c r="L5029" t="s">
        <v>211</v>
      </c>
      <c r="M5029" t="s">
        <v>92</v>
      </c>
      <c r="N5029" s="11" t="s">
        <v>84</v>
      </c>
      <c r="O5029" s="11" t="s">
        <v>2274</v>
      </c>
      <c r="P5029">
        <v>-6</v>
      </c>
      <c r="Q5029">
        <v>0</v>
      </c>
      <c r="R5029">
        <v>2019.3</v>
      </c>
      <c r="S5029">
        <v>0</v>
      </c>
      <c r="T5029">
        <v>2019.3</v>
      </c>
    </row>
    <row r="5030" spans="1:20" x14ac:dyDescent="0.25">
      <c r="A5030" t="s">
        <v>75</v>
      </c>
      <c r="B5030" t="s">
        <v>1040</v>
      </c>
      <c r="C5030" t="s">
        <v>23</v>
      </c>
      <c r="D5030" t="s">
        <v>1041</v>
      </c>
      <c r="E5030" t="s">
        <v>176</v>
      </c>
      <c r="F5030">
        <v>98275</v>
      </c>
      <c r="G5030" t="s">
        <v>1124</v>
      </c>
      <c r="H5030" t="s">
        <v>80</v>
      </c>
      <c r="I5030" t="s">
        <v>81</v>
      </c>
      <c r="J5030" t="s">
        <v>82</v>
      </c>
      <c r="K5030" t="s">
        <v>51</v>
      </c>
      <c r="L5030" t="s">
        <v>250</v>
      </c>
      <c r="M5030" t="s">
        <v>83</v>
      </c>
      <c r="N5030" s="11" t="s">
        <v>84</v>
      </c>
      <c r="O5030" s="11" t="s">
        <v>2274</v>
      </c>
      <c r="P5030">
        <v>-1</v>
      </c>
      <c r="Q5030">
        <v>0</v>
      </c>
      <c r="R5030">
        <v>195</v>
      </c>
      <c r="S5030">
        <v>0</v>
      </c>
      <c r="T5030">
        <v>195</v>
      </c>
    </row>
    <row r="5031" spans="1:20" x14ac:dyDescent="0.25">
      <c r="A5031" t="s">
        <v>75</v>
      </c>
      <c r="B5031" t="s">
        <v>103</v>
      </c>
      <c r="C5031" t="s">
        <v>27</v>
      </c>
      <c r="D5031" t="s">
        <v>366</v>
      </c>
      <c r="E5031" t="s">
        <v>114</v>
      </c>
      <c r="F5031">
        <v>32459</v>
      </c>
      <c r="G5031" t="s">
        <v>1081</v>
      </c>
      <c r="H5031" t="s">
        <v>80</v>
      </c>
      <c r="I5031" t="s">
        <v>81</v>
      </c>
      <c r="J5031" t="s">
        <v>82</v>
      </c>
      <c r="K5031" t="s">
        <v>53</v>
      </c>
      <c r="L5031" t="s">
        <v>193</v>
      </c>
      <c r="M5031" t="s">
        <v>83</v>
      </c>
      <c r="N5031" s="11" t="s">
        <v>84</v>
      </c>
      <c r="O5031" s="11" t="s">
        <v>2274</v>
      </c>
      <c r="P5031">
        <v>-3</v>
      </c>
      <c r="Q5031">
        <v>0</v>
      </c>
      <c r="R5031">
        <v>234.36</v>
      </c>
      <c r="S5031">
        <v>0</v>
      </c>
      <c r="T5031">
        <v>234.36</v>
      </c>
    </row>
    <row r="5032" spans="1:20" x14ac:dyDescent="0.25">
      <c r="A5032" t="s">
        <v>75</v>
      </c>
      <c r="B5032" t="s">
        <v>194</v>
      </c>
      <c r="C5032" t="s">
        <v>19</v>
      </c>
      <c r="D5032" t="s">
        <v>195</v>
      </c>
      <c r="E5032" t="s">
        <v>147</v>
      </c>
      <c r="F5032">
        <v>85296</v>
      </c>
      <c r="G5032" t="s">
        <v>569</v>
      </c>
      <c r="H5032" t="s">
        <v>80</v>
      </c>
      <c r="I5032" t="s">
        <v>81</v>
      </c>
      <c r="J5032" t="s">
        <v>90</v>
      </c>
      <c r="K5032" t="s">
        <v>38</v>
      </c>
      <c r="L5032" t="s">
        <v>111</v>
      </c>
      <c r="M5032" t="s">
        <v>92</v>
      </c>
      <c r="N5032" s="11" t="s">
        <v>84</v>
      </c>
      <c r="O5032" s="11" t="s">
        <v>2274</v>
      </c>
      <c r="P5032">
        <v>0</v>
      </c>
      <c r="Q5032">
        <v>2</v>
      </c>
      <c r="R5032">
        <v>0</v>
      </c>
      <c r="S5032">
        <v>112.6</v>
      </c>
      <c r="T5032">
        <v>-112.6</v>
      </c>
    </row>
    <row r="5033" spans="1:20" x14ac:dyDescent="0.25">
      <c r="A5033" t="s">
        <v>75</v>
      </c>
      <c r="B5033" t="s">
        <v>316</v>
      </c>
      <c r="C5033" t="s">
        <v>27</v>
      </c>
      <c r="D5033" t="s">
        <v>237</v>
      </c>
      <c r="E5033" t="s">
        <v>114</v>
      </c>
      <c r="F5033">
        <v>34240</v>
      </c>
      <c r="G5033" t="s">
        <v>1262</v>
      </c>
      <c r="H5033" t="s">
        <v>80</v>
      </c>
      <c r="I5033" t="s">
        <v>164</v>
      </c>
      <c r="J5033" t="s">
        <v>90</v>
      </c>
      <c r="K5033" t="s">
        <v>42</v>
      </c>
      <c r="L5033" t="s">
        <v>91</v>
      </c>
      <c r="M5033" t="s">
        <v>188</v>
      </c>
      <c r="N5033" s="11" t="s">
        <v>84</v>
      </c>
      <c r="O5033" s="11" t="s">
        <v>2274</v>
      </c>
      <c r="P5033">
        <v>0</v>
      </c>
      <c r="Q5033">
        <v>13</v>
      </c>
      <c r="R5033">
        <v>0</v>
      </c>
      <c r="S5033">
        <v>504</v>
      </c>
      <c r="T5033">
        <v>-504</v>
      </c>
    </row>
    <row r="5034" spans="1:20" x14ac:dyDescent="0.25">
      <c r="A5034" t="s">
        <v>75</v>
      </c>
      <c r="B5034" t="s">
        <v>218</v>
      </c>
      <c r="C5034" t="s">
        <v>27</v>
      </c>
      <c r="D5034" t="s">
        <v>219</v>
      </c>
      <c r="E5034" t="s">
        <v>114</v>
      </c>
      <c r="F5034">
        <v>34110</v>
      </c>
      <c r="G5034" t="s">
        <v>916</v>
      </c>
      <c r="H5034" t="s">
        <v>80</v>
      </c>
      <c r="I5034" t="s">
        <v>81</v>
      </c>
      <c r="J5034" t="s">
        <v>90</v>
      </c>
      <c r="K5034" t="s">
        <v>53</v>
      </c>
      <c r="L5034" t="s">
        <v>675</v>
      </c>
      <c r="M5034" t="s">
        <v>92</v>
      </c>
      <c r="N5034" s="11" t="s">
        <v>84</v>
      </c>
      <c r="O5034" s="11" t="s">
        <v>2274</v>
      </c>
      <c r="P5034">
        <v>0</v>
      </c>
      <c r="Q5034">
        <v>5</v>
      </c>
      <c r="R5034">
        <v>0</v>
      </c>
      <c r="S5034">
        <v>457.75</v>
      </c>
      <c r="T5034">
        <v>-457.75</v>
      </c>
    </row>
    <row r="5035" spans="1:20" x14ac:dyDescent="0.25">
      <c r="A5035" t="s">
        <v>75</v>
      </c>
      <c r="B5035" t="s">
        <v>120</v>
      </c>
      <c r="C5035" t="s">
        <v>22</v>
      </c>
      <c r="D5035" t="s">
        <v>121</v>
      </c>
      <c r="E5035" t="s">
        <v>122</v>
      </c>
      <c r="F5035">
        <v>20910</v>
      </c>
      <c r="G5035" t="s">
        <v>1596</v>
      </c>
      <c r="H5035" t="s">
        <v>80</v>
      </c>
      <c r="I5035" t="s">
        <v>281</v>
      </c>
      <c r="J5035" t="s">
        <v>90</v>
      </c>
      <c r="K5035" t="s">
        <v>53</v>
      </c>
      <c r="L5035" t="s">
        <v>928</v>
      </c>
      <c r="M5035" t="s">
        <v>92</v>
      </c>
      <c r="N5035" s="11" t="s">
        <v>84</v>
      </c>
      <c r="O5035" s="11" t="s">
        <v>2274</v>
      </c>
      <c r="P5035">
        <v>0</v>
      </c>
      <c r="Q5035">
        <v>13</v>
      </c>
      <c r="R5035">
        <v>0</v>
      </c>
      <c r="S5035">
        <v>1508.65</v>
      </c>
      <c r="T5035">
        <v>-1508.65</v>
      </c>
    </row>
    <row r="5036" spans="1:20" x14ac:dyDescent="0.25">
      <c r="A5036" t="s">
        <v>75</v>
      </c>
      <c r="B5036" t="s">
        <v>380</v>
      </c>
      <c r="C5036" t="s">
        <v>18</v>
      </c>
      <c r="D5036" t="s">
        <v>381</v>
      </c>
      <c r="E5036" t="s">
        <v>191</v>
      </c>
      <c r="F5036">
        <v>75071</v>
      </c>
      <c r="G5036" t="s">
        <v>801</v>
      </c>
      <c r="H5036" t="s">
        <v>80</v>
      </c>
      <c r="I5036" t="s">
        <v>81</v>
      </c>
      <c r="J5036" t="s">
        <v>82</v>
      </c>
      <c r="K5036" t="s">
        <v>42</v>
      </c>
      <c r="L5036" t="s">
        <v>91</v>
      </c>
      <c r="M5036" t="s">
        <v>83</v>
      </c>
      <c r="N5036" s="11" t="s">
        <v>84</v>
      </c>
      <c r="O5036" s="11" t="s">
        <v>2274</v>
      </c>
      <c r="P5036">
        <v>-23</v>
      </c>
      <c r="Q5036">
        <v>0</v>
      </c>
      <c r="R5036">
        <v>550.85</v>
      </c>
      <c r="S5036">
        <v>0</v>
      </c>
      <c r="T5036">
        <v>550.85</v>
      </c>
    </row>
    <row r="5037" spans="1:20" x14ac:dyDescent="0.25">
      <c r="A5037" t="s">
        <v>75</v>
      </c>
      <c r="B5037" t="s">
        <v>395</v>
      </c>
      <c r="C5037" t="s">
        <v>24</v>
      </c>
      <c r="D5037" t="s">
        <v>396</v>
      </c>
      <c r="E5037" t="s">
        <v>397</v>
      </c>
      <c r="F5037">
        <v>55439</v>
      </c>
      <c r="G5037" t="s">
        <v>254</v>
      </c>
      <c r="H5037" t="s">
        <v>80</v>
      </c>
      <c r="I5037" t="s">
        <v>81</v>
      </c>
      <c r="J5037" t="s">
        <v>82</v>
      </c>
      <c r="K5037" t="s">
        <v>42</v>
      </c>
      <c r="L5037" t="s">
        <v>91</v>
      </c>
      <c r="M5037" t="s">
        <v>83</v>
      </c>
      <c r="N5037" s="11" t="s">
        <v>84</v>
      </c>
      <c r="O5037" s="11" t="s">
        <v>2274</v>
      </c>
      <c r="P5037">
        <v>4</v>
      </c>
      <c r="Q5037">
        <v>0</v>
      </c>
      <c r="R5037">
        <v>3564</v>
      </c>
      <c r="S5037">
        <v>0</v>
      </c>
      <c r="T5037">
        <v>3564</v>
      </c>
    </row>
    <row r="5038" spans="1:20" x14ac:dyDescent="0.25">
      <c r="A5038" t="s">
        <v>75</v>
      </c>
      <c r="B5038" t="s">
        <v>103</v>
      </c>
      <c r="C5038" t="s">
        <v>27</v>
      </c>
      <c r="D5038" t="s">
        <v>366</v>
      </c>
      <c r="E5038" t="s">
        <v>114</v>
      </c>
      <c r="F5038">
        <v>32459</v>
      </c>
      <c r="G5038" t="s">
        <v>1093</v>
      </c>
      <c r="H5038" t="s">
        <v>80</v>
      </c>
      <c r="I5038" t="s">
        <v>81</v>
      </c>
      <c r="J5038" t="s">
        <v>82</v>
      </c>
      <c r="K5038" t="s">
        <v>38</v>
      </c>
      <c r="L5038" t="s">
        <v>129</v>
      </c>
      <c r="M5038" t="s">
        <v>83</v>
      </c>
      <c r="N5038" s="11" t="s">
        <v>84</v>
      </c>
      <c r="O5038" s="11" t="s">
        <v>2274</v>
      </c>
      <c r="P5038">
        <v>-1</v>
      </c>
      <c r="Q5038">
        <v>0</v>
      </c>
      <c r="R5038">
        <v>51.44</v>
      </c>
      <c r="S5038">
        <v>0</v>
      </c>
      <c r="T5038">
        <v>51.44</v>
      </c>
    </row>
    <row r="5039" spans="1:20" x14ac:dyDescent="0.25">
      <c r="A5039" t="s">
        <v>75</v>
      </c>
      <c r="B5039" t="s">
        <v>301</v>
      </c>
      <c r="C5039" t="s">
        <v>29</v>
      </c>
      <c r="D5039" t="s">
        <v>302</v>
      </c>
      <c r="E5039" t="s">
        <v>87</v>
      </c>
      <c r="F5039">
        <v>45005</v>
      </c>
      <c r="G5039" t="s">
        <v>263</v>
      </c>
      <c r="H5039" t="s">
        <v>80</v>
      </c>
      <c r="I5039" t="s">
        <v>81</v>
      </c>
      <c r="J5039" t="s">
        <v>90</v>
      </c>
      <c r="K5039" t="s">
        <v>53</v>
      </c>
      <c r="L5039" t="s">
        <v>165</v>
      </c>
      <c r="M5039" t="s">
        <v>92</v>
      </c>
      <c r="N5039" s="11" t="s">
        <v>84</v>
      </c>
      <c r="O5039" s="11" t="s">
        <v>2274</v>
      </c>
      <c r="P5039">
        <v>0</v>
      </c>
      <c r="Q5039">
        <v>10</v>
      </c>
      <c r="R5039">
        <v>0</v>
      </c>
      <c r="S5039">
        <v>1404.4</v>
      </c>
      <c r="T5039">
        <v>-1404.4</v>
      </c>
    </row>
    <row r="5040" spans="1:20" x14ac:dyDescent="0.25">
      <c r="A5040" t="s">
        <v>75</v>
      </c>
      <c r="B5040" t="s">
        <v>924</v>
      </c>
      <c r="C5040" t="s">
        <v>18</v>
      </c>
      <c r="D5040" t="s">
        <v>925</v>
      </c>
      <c r="E5040" t="s">
        <v>926</v>
      </c>
      <c r="F5040">
        <v>74133</v>
      </c>
      <c r="G5040" t="s">
        <v>927</v>
      </c>
      <c r="H5040" t="s">
        <v>80</v>
      </c>
      <c r="I5040" t="s">
        <v>281</v>
      </c>
      <c r="J5040" t="s">
        <v>90</v>
      </c>
      <c r="K5040" t="s">
        <v>53</v>
      </c>
      <c r="L5040" t="s">
        <v>928</v>
      </c>
      <c r="M5040" t="s">
        <v>92</v>
      </c>
      <c r="N5040" s="11" t="s">
        <v>84</v>
      </c>
      <c r="O5040" s="11" t="s">
        <v>2274</v>
      </c>
      <c r="P5040">
        <v>0</v>
      </c>
      <c r="Q5040">
        <v>1</v>
      </c>
      <c r="R5040">
        <v>0</v>
      </c>
      <c r="S5040">
        <v>116.05</v>
      </c>
      <c r="T5040">
        <v>-116.05</v>
      </c>
    </row>
    <row r="5041" spans="1:20" x14ac:dyDescent="0.25">
      <c r="A5041" t="s">
        <v>75</v>
      </c>
      <c r="B5041" t="s">
        <v>533</v>
      </c>
      <c r="C5041" t="s">
        <v>28</v>
      </c>
      <c r="D5041" t="s">
        <v>534</v>
      </c>
      <c r="E5041" t="s">
        <v>295</v>
      </c>
      <c r="F5041">
        <v>84065</v>
      </c>
      <c r="G5041" t="s">
        <v>521</v>
      </c>
      <c r="H5041" t="s">
        <v>80</v>
      </c>
      <c r="I5041" t="s">
        <v>81</v>
      </c>
      <c r="J5041" t="s">
        <v>90</v>
      </c>
      <c r="K5041" t="s">
        <v>51</v>
      </c>
      <c r="L5041" t="s">
        <v>250</v>
      </c>
      <c r="M5041" t="s">
        <v>92</v>
      </c>
      <c r="N5041" s="11" t="s">
        <v>84</v>
      </c>
      <c r="O5041" s="11" t="s">
        <v>2274</v>
      </c>
      <c r="P5041">
        <v>0</v>
      </c>
      <c r="Q5041">
        <v>1</v>
      </c>
      <c r="R5041">
        <v>0</v>
      </c>
      <c r="S5041">
        <v>-41.6</v>
      </c>
      <c r="T5041">
        <v>41.6</v>
      </c>
    </row>
    <row r="5042" spans="1:20" x14ac:dyDescent="0.25">
      <c r="A5042" t="s">
        <v>75</v>
      </c>
      <c r="B5042" t="s">
        <v>522</v>
      </c>
      <c r="C5042" t="s">
        <v>25</v>
      </c>
      <c r="D5042" t="s">
        <v>523</v>
      </c>
      <c r="E5042" t="s">
        <v>186</v>
      </c>
      <c r="F5042">
        <v>11946</v>
      </c>
      <c r="G5042" t="s">
        <v>348</v>
      </c>
      <c r="H5042" t="s">
        <v>80</v>
      </c>
      <c r="I5042" t="s">
        <v>81</v>
      </c>
      <c r="J5042" t="s">
        <v>90</v>
      </c>
      <c r="K5042" t="s">
        <v>53</v>
      </c>
      <c r="L5042" t="s">
        <v>193</v>
      </c>
      <c r="M5042" t="s">
        <v>92</v>
      </c>
      <c r="N5042" s="11" t="s">
        <v>84</v>
      </c>
      <c r="O5042" s="11" t="s">
        <v>2274</v>
      </c>
      <c r="P5042">
        <v>0</v>
      </c>
      <c r="Q5042">
        <v>4</v>
      </c>
      <c r="R5042">
        <v>0</v>
      </c>
      <c r="S5042">
        <v>667.2</v>
      </c>
      <c r="T5042">
        <v>-667.2</v>
      </c>
    </row>
    <row r="5043" spans="1:20" x14ac:dyDescent="0.25">
      <c r="A5043" t="s">
        <v>75</v>
      </c>
      <c r="B5043" t="s">
        <v>1809</v>
      </c>
      <c r="C5043" t="s">
        <v>18</v>
      </c>
      <c r="D5043" t="s">
        <v>1810</v>
      </c>
      <c r="E5043" t="s">
        <v>333</v>
      </c>
      <c r="F5043">
        <v>72801</v>
      </c>
      <c r="G5043" t="s">
        <v>1797</v>
      </c>
      <c r="H5043" t="s">
        <v>80</v>
      </c>
      <c r="I5043" t="s">
        <v>81</v>
      </c>
      <c r="J5043" t="s">
        <v>82</v>
      </c>
      <c r="K5043" t="s">
        <v>37</v>
      </c>
      <c r="L5043" t="s">
        <v>729</v>
      </c>
      <c r="M5043" t="s">
        <v>83</v>
      </c>
      <c r="N5043" s="11" t="s">
        <v>84</v>
      </c>
      <c r="O5043" s="11" t="s">
        <v>2274</v>
      </c>
      <c r="P5043">
        <v>-9</v>
      </c>
      <c r="Q5043">
        <v>0</v>
      </c>
      <c r="R5043">
        <v>1556.72</v>
      </c>
      <c r="S5043">
        <v>0</v>
      </c>
      <c r="T5043">
        <v>1556.72</v>
      </c>
    </row>
    <row r="5044" spans="1:20" x14ac:dyDescent="0.25">
      <c r="A5044" t="s">
        <v>75</v>
      </c>
      <c r="B5044" t="s">
        <v>917</v>
      </c>
      <c r="C5044" t="s">
        <v>29</v>
      </c>
      <c r="D5044" t="s">
        <v>918</v>
      </c>
      <c r="E5044" t="s">
        <v>100</v>
      </c>
      <c r="F5044">
        <v>46545</v>
      </c>
      <c r="G5044" t="s">
        <v>910</v>
      </c>
      <c r="H5044" t="s">
        <v>80</v>
      </c>
      <c r="I5044" t="s">
        <v>81</v>
      </c>
      <c r="J5044" t="s">
        <v>82</v>
      </c>
      <c r="K5044" t="s">
        <v>42</v>
      </c>
      <c r="L5044" t="s">
        <v>91</v>
      </c>
      <c r="M5044" t="s">
        <v>83</v>
      </c>
      <c r="N5044" s="11" t="s">
        <v>84</v>
      </c>
      <c r="O5044" s="11" t="s">
        <v>2274</v>
      </c>
      <c r="P5044">
        <v>-34</v>
      </c>
      <c r="Q5044">
        <v>0</v>
      </c>
      <c r="R5044">
        <v>45.22</v>
      </c>
      <c r="S5044">
        <v>0</v>
      </c>
      <c r="T5044">
        <v>45.22</v>
      </c>
    </row>
    <row r="5045" spans="1:20" x14ac:dyDescent="0.25">
      <c r="A5045" t="s">
        <v>75</v>
      </c>
      <c r="B5045" t="s">
        <v>612</v>
      </c>
      <c r="C5045" t="s">
        <v>29</v>
      </c>
      <c r="D5045" t="s">
        <v>613</v>
      </c>
      <c r="E5045" t="s">
        <v>142</v>
      </c>
      <c r="F5045">
        <v>48084</v>
      </c>
      <c r="G5045" t="s">
        <v>725</v>
      </c>
      <c r="H5045" t="s">
        <v>80</v>
      </c>
      <c r="I5045" t="s">
        <v>81</v>
      </c>
      <c r="J5045" t="s">
        <v>82</v>
      </c>
      <c r="K5045" t="s">
        <v>53</v>
      </c>
      <c r="L5045" t="s">
        <v>165</v>
      </c>
      <c r="M5045" t="s">
        <v>83</v>
      </c>
      <c r="N5045" s="11" t="s">
        <v>84</v>
      </c>
      <c r="O5045" s="11" t="s">
        <v>2274</v>
      </c>
      <c r="P5045">
        <v>-11</v>
      </c>
      <c r="Q5045">
        <v>0</v>
      </c>
      <c r="R5045">
        <v>1270.5</v>
      </c>
      <c r="S5045">
        <v>0</v>
      </c>
      <c r="T5045">
        <v>1270.5</v>
      </c>
    </row>
    <row r="5046" spans="1:20" x14ac:dyDescent="0.25">
      <c r="A5046" t="s">
        <v>75</v>
      </c>
      <c r="B5046" t="s">
        <v>677</v>
      </c>
      <c r="C5046" t="s">
        <v>28</v>
      </c>
      <c r="D5046" t="s">
        <v>678</v>
      </c>
      <c r="E5046" t="s">
        <v>95</v>
      </c>
      <c r="F5046">
        <v>80124</v>
      </c>
      <c r="G5046" t="s">
        <v>283</v>
      </c>
      <c r="H5046" t="s">
        <v>80</v>
      </c>
      <c r="I5046" t="s">
        <v>81</v>
      </c>
      <c r="J5046" t="s">
        <v>82</v>
      </c>
      <c r="K5046" t="s">
        <v>38</v>
      </c>
      <c r="L5046" t="s">
        <v>111</v>
      </c>
      <c r="M5046" t="s">
        <v>83</v>
      </c>
      <c r="N5046" s="11" t="s">
        <v>84</v>
      </c>
      <c r="O5046" s="11" t="s">
        <v>2274</v>
      </c>
      <c r="P5046">
        <v>-4</v>
      </c>
      <c r="Q5046">
        <v>0</v>
      </c>
      <c r="R5046">
        <v>279</v>
      </c>
      <c r="S5046">
        <v>0</v>
      </c>
      <c r="T5046">
        <v>279</v>
      </c>
    </row>
    <row r="5047" spans="1:20" x14ac:dyDescent="0.25">
      <c r="A5047" t="s">
        <v>75</v>
      </c>
      <c r="B5047" t="s">
        <v>1339</v>
      </c>
      <c r="C5047" t="s">
        <v>21</v>
      </c>
      <c r="D5047" t="s">
        <v>1340</v>
      </c>
      <c r="E5047" t="s">
        <v>235</v>
      </c>
      <c r="F5047">
        <v>64081</v>
      </c>
      <c r="G5047" t="s">
        <v>1544</v>
      </c>
      <c r="H5047" t="s">
        <v>80</v>
      </c>
      <c r="I5047" t="s">
        <v>81</v>
      </c>
      <c r="J5047" t="s">
        <v>90</v>
      </c>
      <c r="K5047" t="s">
        <v>53</v>
      </c>
      <c r="L5047" t="s">
        <v>532</v>
      </c>
      <c r="M5047" t="s">
        <v>92</v>
      </c>
      <c r="N5047" s="11" t="s">
        <v>84</v>
      </c>
      <c r="O5047" s="11" t="s">
        <v>2274</v>
      </c>
      <c r="P5047">
        <v>0</v>
      </c>
      <c r="Q5047">
        <v>2</v>
      </c>
      <c r="R5047">
        <v>0</v>
      </c>
      <c r="S5047">
        <v>981.1</v>
      </c>
      <c r="T5047">
        <v>-981.1</v>
      </c>
    </row>
    <row r="5048" spans="1:20" x14ac:dyDescent="0.25">
      <c r="A5048" t="s">
        <v>75</v>
      </c>
      <c r="B5048" t="s">
        <v>200</v>
      </c>
      <c r="C5048" t="s">
        <v>28</v>
      </c>
      <c r="D5048" t="s">
        <v>201</v>
      </c>
      <c r="E5048" t="s">
        <v>95</v>
      </c>
      <c r="F5048">
        <v>80002</v>
      </c>
      <c r="G5048" t="s">
        <v>205</v>
      </c>
      <c r="H5048" t="s">
        <v>80</v>
      </c>
      <c r="I5048" t="s">
        <v>281</v>
      </c>
      <c r="J5048" t="s">
        <v>90</v>
      </c>
      <c r="K5048" t="s">
        <v>42</v>
      </c>
      <c r="L5048" t="s">
        <v>91</v>
      </c>
      <c r="M5048" t="s">
        <v>92</v>
      </c>
      <c r="N5048" s="11" t="s">
        <v>84</v>
      </c>
      <c r="O5048" s="11" t="s">
        <v>2274</v>
      </c>
      <c r="P5048">
        <v>0</v>
      </c>
      <c r="Q5048">
        <v>12</v>
      </c>
      <c r="R5048">
        <v>0</v>
      </c>
      <c r="S5048">
        <v>99.01</v>
      </c>
      <c r="T5048">
        <v>-99.01</v>
      </c>
    </row>
    <row r="5049" spans="1:20" x14ac:dyDescent="0.25">
      <c r="A5049" t="s">
        <v>75</v>
      </c>
      <c r="B5049" t="s">
        <v>161</v>
      </c>
      <c r="C5049" t="s">
        <v>22</v>
      </c>
      <c r="D5049" t="s">
        <v>162</v>
      </c>
      <c r="E5049" t="s">
        <v>122</v>
      </c>
      <c r="F5049">
        <v>20814</v>
      </c>
      <c r="G5049" t="s">
        <v>205</v>
      </c>
      <c r="H5049" t="s">
        <v>80</v>
      </c>
      <c r="I5049" t="s">
        <v>281</v>
      </c>
      <c r="J5049" t="s">
        <v>90</v>
      </c>
      <c r="K5049" t="s">
        <v>42</v>
      </c>
      <c r="L5049" t="s">
        <v>91</v>
      </c>
      <c r="M5049" t="s">
        <v>92</v>
      </c>
      <c r="N5049" s="11" t="s">
        <v>84</v>
      </c>
      <c r="O5049" s="11" t="s">
        <v>2274</v>
      </c>
      <c r="P5049">
        <v>0</v>
      </c>
      <c r="Q5049">
        <v>25</v>
      </c>
      <c r="R5049">
        <v>0</v>
      </c>
      <c r="S5049">
        <v>231.25</v>
      </c>
      <c r="T5049">
        <v>-231.25</v>
      </c>
    </row>
    <row r="5050" spans="1:20" x14ac:dyDescent="0.25">
      <c r="A5050" t="s">
        <v>75</v>
      </c>
      <c r="B5050" t="s">
        <v>225</v>
      </c>
      <c r="C5050" t="s">
        <v>19</v>
      </c>
      <c r="D5050" t="s">
        <v>226</v>
      </c>
      <c r="E5050" t="s">
        <v>147</v>
      </c>
      <c r="F5050">
        <v>85204</v>
      </c>
      <c r="G5050" t="s">
        <v>940</v>
      </c>
      <c r="H5050" t="s">
        <v>80</v>
      </c>
      <c r="I5050" t="s">
        <v>281</v>
      </c>
      <c r="J5050" t="s">
        <v>90</v>
      </c>
      <c r="K5050" t="s">
        <v>42</v>
      </c>
      <c r="L5050" t="s">
        <v>91</v>
      </c>
      <c r="M5050" t="s">
        <v>92</v>
      </c>
      <c r="N5050" s="11" t="s">
        <v>84</v>
      </c>
      <c r="O5050" s="11" t="s">
        <v>2274</v>
      </c>
      <c r="P5050">
        <v>0</v>
      </c>
      <c r="Q5050">
        <v>6</v>
      </c>
      <c r="R5050">
        <v>0</v>
      </c>
      <c r="S5050">
        <v>222.6</v>
      </c>
      <c r="T5050">
        <v>-222.6</v>
      </c>
    </row>
    <row r="5051" spans="1:20" x14ac:dyDescent="0.25">
      <c r="A5051" t="s">
        <v>75</v>
      </c>
      <c r="B5051" t="s">
        <v>335</v>
      </c>
      <c r="C5051" t="s">
        <v>30</v>
      </c>
      <c r="D5051" t="s">
        <v>336</v>
      </c>
      <c r="E5051" t="s">
        <v>337</v>
      </c>
      <c r="F5051">
        <v>54481</v>
      </c>
      <c r="G5051" t="s">
        <v>156</v>
      </c>
      <c r="H5051" t="s">
        <v>80</v>
      </c>
      <c r="I5051" t="s">
        <v>81</v>
      </c>
      <c r="J5051" t="s">
        <v>90</v>
      </c>
      <c r="K5051" t="s">
        <v>38</v>
      </c>
      <c r="L5051" t="s">
        <v>111</v>
      </c>
      <c r="M5051" t="s">
        <v>92</v>
      </c>
      <c r="N5051" s="11" t="s">
        <v>84</v>
      </c>
      <c r="O5051" s="11" t="s">
        <v>2274</v>
      </c>
      <c r="P5051">
        <v>0</v>
      </c>
      <c r="Q5051">
        <v>4</v>
      </c>
      <c r="R5051">
        <v>0</v>
      </c>
      <c r="S5051">
        <v>384</v>
      </c>
      <c r="T5051">
        <v>-384</v>
      </c>
    </row>
    <row r="5052" spans="1:20" x14ac:dyDescent="0.25">
      <c r="A5052" t="s">
        <v>75</v>
      </c>
      <c r="B5052" t="s">
        <v>1863</v>
      </c>
      <c r="C5052" t="s">
        <v>19</v>
      </c>
      <c r="D5052" t="s">
        <v>1864</v>
      </c>
      <c r="E5052" t="s">
        <v>320</v>
      </c>
      <c r="F5052">
        <v>96732</v>
      </c>
      <c r="G5052" t="s">
        <v>402</v>
      </c>
      <c r="H5052" t="s">
        <v>80</v>
      </c>
      <c r="I5052" t="s">
        <v>81</v>
      </c>
      <c r="J5052" t="s">
        <v>365</v>
      </c>
      <c r="K5052" t="s">
        <v>39</v>
      </c>
      <c r="L5052" t="s">
        <v>39</v>
      </c>
      <c r="M5052" t="s">
        <v>92</v>
      </c>
      <c r="N5052" s="11" t="s">
        <v>84</v>
      </c>
      <c r="O5052" s="11" t="s">
        <v>2274</v>
      </c>
      <c r="P5052">
        <v>1</v>
      </c>
      <c r="Q5052">
        <v>0</v>
      </c>
      <c r="R5052">
        <v>293.52999999999997</v>
      </c>
      <c r="S5052">
        <v>0</v>
      </c>
      <c r="T5052">
        <v>293.52999999999997</v>
      </c>
    </row>
    <row r="5053" spans="1:20" x14ac:dyDescent="0.25">
      <c r="A5053" t="s">
        <v>75</v>
      </c>
      <c r="B5053" t="s">
        <v>404</v>
      </c>
      <c r="C5053" t="s">
        <v>29</v>
      </c>
      <c r="D5053" t="s">
        <v>405</v>
      </c>
      <c r="E5053" t="s">
        <v>78</v>
      </c>
      <c r="F5053">
        <v>15056</v>
      </c>
      <c r="G5053" t="s">
        <v>220</v>
      </c>
      <c r="H5053" t="s">
        <v>80</v>
      </c>
      <c r="I5053" t="s">
        <v>81</v>
      </c>
      <c r="J5053" t="s">
        <v>82</v>
      </c>
      <c r="K5053" t="s">
        <v>53</v>
      </c>
      <c r="L5053" t="s">
        <v>165</v>
      </c>
      <c r="M5053" t="s">
        <v>83</v>
      </c>
      <c r="N5053" s="11" t="s">
        <v>84</v>
      </c>
      <c r="O5053" s="11" t="s">
        <v>2274</v>
      </c>
      <c r="P5053">
        <v>-2</v>
      </c>
      <c r="Q5053">
        <v>0</v>
      </c>
      <c r="R5053">
        <v>202.74</v>
      </c>
      <c r="S5053">
        <v>0</v>
      </c>
      <c r="T5053">
        <v>202.74</v>
      </c>
    </row>
    <row r="5054" spans="1:20" x14ac:dyDescent="0.25">
      <c r="A5054" t="s">
        <v>75</v>
      </c>
      <c r="B5054" t="s">
        <v>787</v>
      </c>
      <c r="C5054" t="s">
        <v>22</v>
      </c>
      <c r="D5054" t="s">
        <v>788</v>
      </c>
      <c r="E5054" t="s">
        <v>137</v>
      </c>
      <c r="F5054">
        <v>20166</v>
      </c>
      <c r="G5054" t="s">
        <v>2037</v>
      </c>
      <c r="H5054" t="s">
        <v>80</v>
      </c>
      <c r="I5054" t="s">
        <v>81</v>
      </c>
      <c r="J5054" t="s">
        <v>82</v>
      </c>
      <c r="K5054" t="s">
        <v>53</v>
      </c>
      <c r="L5054" t="s">
        <v>248</v>
      </c>
      <c r="M5054" t="s">
        <v>83</v>
      </c>
      <c r="N5054" s="11" t="s">
        <v>84</v>
      </c>
      <c r="O5054" s="11" t="s">
        <v>2274</v>
      </c>
      <c r="P5054">
        <v>-50</v>
      </c>
      <c r="Q5054">
        <v>0</v>
      </c>
      <c r="R5054">
        <v>107.5</v>
      </c>
      <c r="S5054">
        <v>0</v>
      </c>
      <c r="T5054">
        <v>107.5</v>
      </c>
    </row>
    <row r="5055" spans="1:20" x14ac:dyDescent="0.25">
      <c r="A5055" t="s">
        <v>75</v>
      </c>
      <c r="B5055" t="s">
        <v>1204</v>
      </c>
      <c r="C5055" t="s">
        <v>29</v>
      </c>
      <c r="D5055" t="s">
        <v>1205</v>
      </c>
      <c r="E5055" t="s">
        <v>423</v>
      </c>
      <c r="F5055">
        <v>40207</v>
      </c>
      <c r="G5055" t="s">
        <v>875</v>
      </c>
      <c r="H5055" t="s">
        <v>80</v>
      </c>
      <c r="I5055" t="s">
        <v>81</v>
      </c>
      <c r="J5055" t="s">
        <v>82</v>
      </c>
      <c r="K5055" t="s">
        <v>38</v>
      </c>
      <c r="L5055" t="s">
        <v>129</v>
      </c>
      <c r="M5055" t="s">
        <v>83</v>
      </c>
      <c r="N5055" s="11" t="s">
        <v>84</v>
      </c>
      <c r="O5055" s="11" t="s">
        <v>2274</v>
      </c>
      <c r="P5055">
        <v>-7</v>
      </c>
      <c r="Q5055">
        <v>0</v>
      </c>
      <c r="R5055">
        <v>597.1</v>
      </c>
      <c r="S5055">
        <v>0</v>
      </c>
      <c r="T5055">
        <v>597.1</v>
      </c>
    </row>
    <row r="5056" spans="1:20" x14ac:dyDescent="0.25">
      <c r="A5056" t="s">
        <v>75</v>
      </c>
      <c r="B5056" t="s">
        <v>1028</v>
      </c>
      <c r="C5056" t="s">
        <v>28</v>
      </c>
      <c r="D5056" t="s">
        <v>1029</v>
      </c>
      <c r="E5056" t="s">
        <v>95</v>
      </c>
      <c r="F5056">
        <v>81621</v>
      </c>
      <c r="G5056" t="s">
        <v>817</v>
      </c>
      <c r="H5056" t="s">
        <v>80</v>
      </c>
      <c r="I5056" t="s">
        <v>81</v>
      </c>
      <c r="J5056" t="s">
        <v>82</v>
      </c>
      <c r="K5056" t="s">
        <v>53</v>
      </c>
      <c r="L5056" t="s">
        <v>193</v>
      </c>
      <c r="M5056" t="s">
        <v>83</v>
      </c>
      <c r="N5056" s="11" t="s">
        <v>84</v>
      </c>
      <c r="O5056" s="11" t="s">
        <v>2274</v>
      </c>
      <c r="P5056">
        <v>0</v>
      </c>
      <c r="Q5056">
        <v>0</v>
      </c>
      <c r="R5056">
        <v>207.96</v>
      </c>
      <c r="S5056">
        <v>0</v>
      </c>
      <c r="T5056">
        <v>207.96</v>
      </c>
    </row>
    <row r="5057" spans="1:20" x14ac:dyDescent="0.25">
      <c r="A5057" t="s">
        <v>75</v>
      </c>
      <c r="B5057" t="s">
        <v>440</v>
      </c>
      <c r="C5057" t="s">
        <v>22</v>
      </c>
      <c r="D5057" t="s">
        <v>441</v>
      </c>
      <c r="E5057" t="s">
        <v>78</v>
      </c>
      <c r="F5057">
        <v>15223</v>
      </c>
      <c r="G5057" t="s">
        <v>1611</v>
      </c>
      <c r="H5057" t="s">
        <v>80</v>
      </c>
      <c r="I5057" t="s">
        <v>81</v>
      </c>
      <c r="J5057" t="s">
        <v>82</v>
      </c>
      <c r="K5057" t="s">
        <v>53</v>
      </c>
      <c r="L5057" t="s">
        <v>436</v>
      </c>
      <c r="M5057" t="s">
        <v>83</v>
      </c>
      <c r="N5057" s="11" t="s">
        <v>84</v>
      </c>
      <c r="O5057" s="11" t="s">
        <v>2274</v>
      </c>
      <c r="P5057">
        <v>4</v>
      </c>
      <c r="Q5057">
        <v>0</v>
      </c>
      <c r="R5057">
        <v>449.4</v>
      </c>
      <c r="S5057">
        <v>0</v>
      </c>
      <c r="T5057">
        <v>449.4</v>
      </c>
    </row>
    <row r="5058" spans="1:20" x14ac:dyDescent="0.25">
      <c r="A5058" t="s">
        <v>75</v>
      </c>
      <c r="B5058" t="s">
        <v>416</v>
      </c>
      <c r="C5058" t="s">
        <v>29</v>
      </c>
      <c r="D5058" t="s">
        <v>417</v>
      </c>
      <c r="E5058" t="s">
        <v>142</v>
      </c>
      <c r="F5058">
        <v>48071</v>
      </c>
      <c r="G5058" t="s">
        <v>232</v>
      </c>
      <c r="H5058" t="s">
        <v>80</v>
      </c>
      <c r="I5058" t="s">
        <v>281</v>
      </c>
      <c r="J5058" t="s">
        <v>90</v>
      </c>
      <c r="K5058" t="s">
        <v>42</v>
      </c>
      <c r="L5058" t="s">
        <v>97</v>
      </c>
      <c r="M5058" t="s">
        <v>92</v>
      </c>
      <c r="N5058" s="11" t="s">
        <v>84</v>
      </c>
      <c r="O5058" s="11" t="s">
        <v>2274</v>
      </c>
      <c r="P5058">
        <v>0</v>
      </c>
      <c r="Q5058">
        <v>98</v>
      </c>
      <c r="R5058">
        <v>0</v>
      </c>
      <c r="S5058">
        <v>213.62</v>
      </c>
      <c r="T5058">
        <v>-213.62</v>
      </c>
    </row>
    <row r="5059" spans="1:20" x14ac:dyDescent="0.25">
      <c r="A5059" t="s">
        <v>75</v>
      </c>
      <c r="B5059" t="s">
        <v>316</v>
      </c>
      <c r="C5059" t="s">
        <v>27</v>
      </c>
      <c r="D5059" t="s">
        <v>237</v>
      </c>
      <c r="E5059" t="s">
        <v>114</v>
      </c>
      <c r="F5059">
        <v>34240</v>
      </c>
      <c r="G5059" t="s">
        <v>1154</v>
      </c>
      <c r="H5059" t="s">
        <v>80</v>
      </c>
      <c r="I5059" t="s">
        <v>164</v>
      </c>
      <c r="J5059" t="s">
        <v>90</v>
      </c>
      <c r="K5059" t="s">
        <v>42</v>
      </c>
      <c r="L5059" t="s">
        <v>91</v>
      </c>
      <c r="M5059" t="s">
        <v>188</v>
      </c>
      <c r="N5059" s="11" t="s">
        <v>84</v>
      </c>
      <c r="O5059" s="11" t="s">
        <v>2274</v>
      </c>
      <c r="P5059">
        <v>0</v>
      </c>
      <c r="Q5059">
        <v>60</v>
      </c>
      <c r="R5059">
        <v>0</v>
      </c>
      <c r="S5059">
        <v>1350</v>
      </c>
      <c r="T5059">
        <v>-1350</v>
      </c>
    </row>
    <row r="5060" spans="1:20" x14ac:dyDescent="0.25">
      <c r="A5060" t="s">
        <v>75</v>
      </c>
      <c r="B5060" t="s">
        <v>212</v>
      </c>
      <c r="C5060" t="s">
        <v>25</v>
      </c>
      <c r="D5060" t="s">
        <v>213</v>
      </c>
      <c r="E5060" t="s">
        <v>186</v>
      </c>
      <c r="F5060">
        <v>11803</v>
      </c>
      <c r="G5060" t="s">
        <v>367</v>
      </c>
      <c r="H5060" t="s">
        <v>80</v>
      </c>
      <c r="I5060" t="s">
        <v>89</v>
      </c>
      <c r="J5060" t="s">
        <v>82</v>
      </c>
      <c r="K5060" t="s">
        <v>53</v>
      </c>
      <c r="L5060" t="s">
        <v>368</v>
      </c>
      <c r="M5060" t="s">
        <v>83</v>
      </c>
      <c r="N5060" s="11" t="s">
        <v>84</v>
      </c>
      <c r="O5060" s="11" t="s">
        <v>2274</v>
      </c>
      <c r="P5060">
        <v>-11</v>
      </c>
      <c r="Q5060">
        <v>0</v>
      </c>
      <c r="R5060">
        <v>1827</v>
      </c>
      <c r="S5060">
        <v>0</v>
      </c>
      <c r="T5060">
        <v>1827</v>
      </c>
    </row>
    <row r="5061" spans="1:20" x14ac:dyDescent="0.25">
      <c r="A5061" t="s">
        <v>75</v>
      </c>
      <c r="B5061" t="s">
        <v>278</v>
      </c>
      <c r="C5061" t="s">
        <v>20</v>
      </c>
      <c r="D5061" t="s">
        <v>279</v>
      </c>
      <c r="E5061" t="s">
        <v>244</v>
      </c>
      <c r="F5061">
        <v>2356</v>
      </c>
      <c r="G5061" t="s">
        <v>388</v>
      </c>
      <c r="H5061" t="s">
        <v>80</v>
      </c>
      <c r="I5061" t="s">
        <v>81</v>
      </c>
      <c r="J5061" t="s">
        <v>90</v>
      </c>
      <c r="K5061" t="s">
        <v>38</v>
      </c>
      <c r="L5061" t="s">
        <v>111</v>
      </c>
      <c r="M5061" t="s">
        <v>92</v>
      </c>
      <c r="N5061" s="11" t="s">
        <v>84</v>
      </c>
      <c r="O5061" s="11" t="s">
        <v>2274</v>
      </c>
      <c r="P5061">
        <v>0</v>
      </c>
      <c r="Q5061">
        <v>3</v>
      </c>
      <c r="R5061">
        <v>0</v>
      </c>
      <c r="S5061">
        <v>496.65</v>
      </c>
      <c r="T5061">
        <v>-496.65</v>
      </c>
    </row>
    <row r="5062" spans="1:20" x14ac:dyDescent="0.25">
      <c r="A5062" t="s">
        <v>75</v>
      </c>
      <c r="B5062" t="s">
        <v>272</v>
      </c>
      <c r="C5062" t="s">
        <v>27</v>
      </c>
      <c r="D5062" t="s">
        <v>273</v>
      </c>
      <c r="E5062" t="s">
        <v>114</v>
      </c>
      <c r="F5062">
        <v>33909</v>
      </c>
      <c r="G5062" t="s">
        <v>1971</v>
      </c>
      <c r="H5062" t="s">
        <v>80</v>
      </c>
      <c r="I5062" t="s">
        <v>81</v>
      </c>
      <c r="J5062" t="s">
        <v>90</v>
      </c>
      <c r="K5062" t="s">
        <v>53</v>
      </c>
      <c r="L5062" t="s">
        <v>165</v>
      </c>
      <c r="M5062" t="s">
        <v>92</v>
      </c>
      <c r="N5062" s="11" t="s">
        <v>84</v>
      </c>
      <c r="O5062" s="11" t="s">
        <v>2274</v>
      </c>
      <c r="P5062">
        <v>0</v>
      </c>
      <c r="Q5062">
        <v>3</v>
      </c>
      <c r="R5062">
        <v>0</v>
      </c>
      <c r="S5062">
        <v>1971.15</v>
      </c>
      <c r="T5062">
        <v>-1971.15</v>
      </c>
    </row>
    <row r="5063" spans="1:20" x14ac:dyDescent="0.25">
      <c r="A5063" t="s">
        <v>75</v>
      </c>
      <c r="B5063" t="s">
        <v>353</v>
      </c>
      <c r="C5063" t="s">
        <v>29</v>
      </c>
      <c r="D5063" t="s">
        <v>354</v>
      </c>
      <c r="E5063" t="s">
        <v>100</v>
      </c>
      <c r="F5063">
        <v>46530</v>
      </c>
      <c r="G5063" t="s">
        <v>192</v>
      </c>
      <c r="H5063" t="s">
        <v>80</v>
      </c>
      <c r="I5063" t="s">
        <v>81</v>
      </c>
      <c r="J5063" t="s">
        <v>90</v>
      </c>
      <c r="K5063" t="s">
        <v>53</v>
      </c>
      <c r="L5063" t="s">
        <v>193</v>
      </c>
      <c r="M5063" t="s">
        <v>92</v>
      </c>
      <c r="N5063" s="11" t="s">
        <v>84</v>
      </c>
      <c r="O5063" s="11" t="s">
        <v>2274</v>
      </c>
      <c r="P5063">
        <v>0</v>
      </c>
      <c r="Q5063">
        <v>10</v>
      </c>
      <c r="R5063">
        <v>0</v>
      </c>
      <c r="S5063">
        <v>1330.4</v>
      </c>
      <c r="T5063">
        <v>-1330.4</v>
      </c>
    </row>
    <row r="5064" spans="1:20" x14ac:dyDescent="0.25">
      <c r="A5064" t="s">
        <v>75</v>
      </c>
      <c r="B5064" t="s">
        <v>331</v>
      </c>
      <c r="C5064" t="s">
        <v>18</v>
      </c>
      <c r="D5064" t="s">
        <v>332</v>
      </c>
      <c r="E5064" t="s">
        <v>333</v>
      </c>
      <c r="F5064">
        <v>72405</v>
      </c>
      <c r="G5064" t="s">
        <v>271</v>
      </c>
      <c r="H5064" t="s">
        <v>80</v>
      </c>
      <c r="I5064" t="s">
        <v>81</v>
      </c>
      <c r="J5064" t="s">
        <v>90</v>
      </c>
      <c r="K5064" t="s">
        <v>38</v>
      </c>
      <c r="L5064" t="s">
        <v>129</v>
      </c>
      <c r="M5064" t="s">
        <v>92</v>
      </c>
      <c r="N5064" s="11" t="s">
        <v>84</v>
      </c>
      <c r="O5064" s="11" t="s">
        <v>2274</v>
      </c>
      <c r="P5064">
        <v>0</v>
      </c>
      <c r="Q5064">
        <v>5</v>
      </c>
      <c r="R5064">
        <v>0</v>
      </c>
      <c r="S5064">
        <v>1132.75</v>
      </c>
      <c r="T5064">
        <v>-1132.75</v>
      </c>
    </row>
    <row r="5065" spans="1:20" x14ac:dyDescent="0.25">
      <c r="A5065" t="s">
        <v>75</v>
      </c>
      <c r="B5065" t="s">
        <v>2015</v>
      </c>
      <c r="C5065" t="s">
        <v>29</v>
      </c>
      <c r="D5065" t="s">
        <v>2016</v>
      </c>
      <c r="E5065" t="s">
        <v>142</v>
      </c>
      <c r="F5065">
        <v>48326</v>
      </c>
      <c r="G5065" t="s">
        <v>1499</v>
      </c>
      <c r="H5065" t="s">
        <v>80</v>
      </c>
      <c r="I5065" t="s">
        <v>81</v>
      </c>
      <c r="J5065" t="s">
        <v>82</v>
      </c>
      <c r="K5065" t="s">
        <v>42</v>
      </c>
      <c r="L5065" t="s">
        <v>91</v>
      </c>
      <c r="M5065" t="s">
        <v>83</v>
      </c>
      <c r="N5065" s="11" t="s">
        <v>84</v>
      </c>
      <c r="O5065" s="11" t="s">
        <v>2274</v>
      </c>
      <c r="P5065">
        <v>8</v>
      </c>
      <c r="Q5065">
        <v>0</v>
      </c>
      <c r="R5065">
        <v>403.6</v>
      </c>
      <c r="S5065">
        <v>0</v>
      </c>
      <c r="T5065">
        <v>403.6</v>
      </c>
    </row>
    <row r="5066" spans="1:20" x14ac:dyDescent="0.25">
      <c r="A5066" t="s">
        <v>75</v>
      </c>
      <c r="B5066" t="s">
        <v>355</v>
      </c>
      <c r="C5066" t="s">
        <v>25</v>
      </c>
      <c r="D5066" t="s">
        <v>356</v>
      </c>
      <c r="E5066" t="s">
        <v>186</v>
      </c>
      <c r="F5066">
        <v>11954</v>
      </c>
      <c r="G5066" t="s">
        <v>1292</v>
      </c>
      <c r="H5066" t="s">
        <v>80</v>
      </c>
      <c r="I5066" t="s">
        <v>81</v>
      </c>
      <c r="J5066" t="s">
        <v>82</v>
      </c>
      <c r="K5066" t="s">
        <v>53</v>
      </c>
      <c r="L5066" t="s">
        <v>248</v>
      </c>
      <c r="M5066" t="s">
        <v>83</v>
      </c>
      <c r="N5066" s="11" t="s">
        <v>84</v>
      </c>
      <c r="O5066" s="11" t="s">
        <v>2274</v>
      </c>
      <c r="P5066">
        <v>-5</v>
      </c>
      <c r="Q5066">
        <v>0</v>
      </c>
      <c r="R5066">
        <v>12.25</v>
      </c>
      <c r="S5066">
        <v>0</v>
      </c>
      <c r="T5066">
        <v>12.25</v>
      </c>
    </row>
    <row r="5067" spans="1:20" x14ac:dyDescent="0.25">
      <c r="A5067" t="s">
        <v>75</v>
      </c>
      <c r="B5067" t="s">
        <v>182</v>
      </c>
      <c r="C5067" t="s">
        <v>26</v>
      </c>
      <c r="D5067" t="s">
        <v>179</v>
      </c>
      <c r="E5067" t="s">
        <v>180</v>
      </c>
      <c r="F5067">
        <v>30189</v>
      </c>
      <c r="G5067" t="s">
        <v>1499</v>
      </c>
      <c r="H5067" t="s">
        <v>80</v>
      </c>
      <c r="I5067" t="s">
        <v>81</v>
      </c>
      <c r="J5067" t="s">
        <v>82</v>
      </c>
      <c r="K5067" t="s">
        <v>42</v>
      </c>
      <c r="L5067" t="s">
        <v>91</v>
      </c>
      <c r="M5067" t="s">
        <v>83</v>
      </c>
      <c r="N5067" s="11" t="s">
        <v>84</v>
      </c>
      <c r="O5067" s="11" t="s">
        <v>2274</v>
      </c>
      <c r="P5067">
        <v>-9</v>
      </c>
      <c r="Q5067">
        <v>0</v>
      </c>
      <c r="R5067">
        <v>378.04</v>
      </c>
      <c r="S5067">
        <v>0</v>
      </c>
      <c r="T5067">
        <v>378.04</v>
      </c>
    </row>
    <row r="5068" spans="1:20" x14ac:dyDescent="0.25">
      <c r="A5068" t="s">
        <v>75</v>
      </c>
      <c r="B5068" t="s">
        <v>494</v>
      </c>
      <c r="C5068" t="s">
        <v>27</v>
      </c>
      <c r="D5068" t="s">
        <v>495</v>
      </c>
      <c r="E5068" t="s">
        <v>114</v>
      </c>
      <c r="F5068">
        <v>33619</v>
      </c>
      <c r="G5068" t="s">
        <v>746</v>
      </c>
      <c r="H5068" t="s">
        <v>80</v>
      </c>
      <c r="I5068" t="s">
        <v>81</v>
      </c>
      <c r="J5068" t="s">
        <v>82</v>
      </c>
      <c r="K5068" t="s">
        <v>38</v>
      </c>
      <c r="L5068" t="s">
        <v>129</v>
      </c>
      <c r="M5068" t="s">
        <v>83</v>
      </c>
      <c r="N5068" s="11" t="s">
        <v>84</v>
      </c>
      <c r="O5068" s="11" t="s">
        <v>2274</v>
      </c>
      <c r="P5068">
        <v>2</v>
      </c>
      <c r="Q5068">
        <v>0</v>
      </c>
      <c r="R5068">
        <v>217.8</v>
      </c>
      <c r="S5068">
        <v>0</v>
      </c>
      <c r="T5068">
        <v>217.8</v>
      </c>
    </row>
    <row r="5069" spans="1:20" x14ac:dyDescent="0.25">
      <c r="A5069" t="s">
        <v>75</v>
      </c>
      <c r="B5069" t="s">
        <v>500</v>
      </c>
      <c r="C5069" t="s">
        <v>23</v>
      </c>
      <c r="D5069" t="s">
        <v>501</v>
      </c>
      <c r="E5069" t="s">
        <v>176</v>
      </c>
      <c r="F5069">
        <v>98034</v>
      </c>
      <c r="G5069" t="s">
        <v>2038</v>
      </c>
      <c r="H5069" t="s">
        <v>1207</v>
      </c>
      <c r="I5069" t="s">
        <v>81</v>
      </c>
      <c r="J5069" t="s">
        <v>365</v>
      </c>
      <c r="K5069" t="s">
        <v>43</v>
      </c>
      <c r="L5069" t="s">
        <v>43</v>
      </c>
      <c r="M5069" t="s">
        <v>83</v>
      </c>
      <c r="N5069" s="11" t="s">
        <v>84</v>
      </c>
      <c r="O5069" s="11" t="s">
        <v>2274</v>
      </c>
      <c r="P5069">
        <v>42</v>
      </c>
      <c r="Q5069">
        <v>0</v>
      </c>
      <c r="R5069">
        <v>400</v>
      </c>
      <c r="S5069">
        <v>0</v>
      </c>
      <c r="T5069">
        <v>400</v>
      </c>
    </row>
    <row r="5070" spans="1:20" x14ac:dyDescent="0.25">
      <c r="A5070" t="s">
        <v>75</v>
      </c>
      <c r="B5070" t="s">
        <v>850</v>
      </c>
      <c r="C5070" t="s">
        <v>29</v>
      </c>
      <c r="D5070" t="s">
        <v>851</v>
      </c>
      <c r="E5070" t="s">
        <v>87</v>
      </c>
      <c r="F5070">
        <v>45036</v>
      </c>
      <c r="G5070" t="s">
        <v>1905</v>
      </c>
      <c r="H5070" t="s">
        <v>80</v>
      </c>
      <c r="I5070" t="s">
        <v>281</v>
      </c>
      <c r="J5070" t="s">
        <v>90</v>
      </c>
      <c r="K5070" t="s">
        <v>37</v>
      </c>
      <c r="L5070" t="s">
        <v>584</v>
      </c>
      <c r="M5070" t="s">
        <v>92</v>
      </c>
      <c r="N5070" s="11" t="s">
        <v>84</v>
      </c>
      <c r="O5070" s="11" t="s">
        <v>2274</v>
      </c>
      <c r="P5070">
        <v>0</v>
      </c>
      <c r="Q5070">
        <v>24</v>
      </c>
      <c r="R5070">
        <v>0</v>
      </c>
      <c r="S5070">
        <v>252</v>
      </c>
      <c r="T5070">
        <v>-252</v>
      </c>
    </row>
    <row r="5071" spans="1:20" x14ac:dyDescent="0.25">
      <c r="A5071" t="s">
        <v>75</v>
      </c>
      <c r="B5071" t="s">
        <v>1545</v>
      </c>
      <c r="C5071" t="s">
        <v>27</v>
      </c>
      <c r="D5071" t="s">
        <v>499</v>
      </c>
      <c r="E5071" t="s">
        <v>114</v>
      </c>
      <c r="F5071">
        <v>33015</v>
      </c>
      <c r="G5071" t="s">
        <v>868</v>
      </c>
      <c r="H5071" t="s">
        <v>80</v>
      </c>
      <c r="I5071" t="s">
        <v>281</v>
      </c>
      <c r="J5071" t="s">
        <v>90</v>
      </c>
      <c r="K5071" t="s">
        <v>42</v>
      </c>
      <c r="L5071" t="s">
        <v>91</v>
      </c>
      <c r="M5071" t="s">
        <v>188</v>
      </c>
      <c r="N5071" s="11" t="s">
        <v>84</v>
      </c>
      <c r="O5071" s="11" t="s">
        <v>2274</v>
      </c>
      <c r="P5071">
        <v>0</v>
      </c>
      <c r="Q5071">
        <v>68</v>
      </c>
      <c r="R5071">
        <v>0</v>
      </c>
      <c r="S5071">
        <v>248.2</v>
      </c>
      <c r="T5071">
        <v>-248.2</v>
      </c>
    </row>
    <row r="5072" spans="1:20" x14ac:dyDescent="0.25">
      <c r="A5072" t="s">
        <v>75</v>
      </c>
      <c r="B5072" t="s">
        <v>1428</v>
      </c>
      <c r="C5072" t="s">
        <v>26</v>
      </c>
      <c r="D5072" t="s">
        <v>1429</v>
      </c>
      <c r="E5072" t="s">
        <v>180</v>
      </c>
      <c r="F5072">
        <v>30041</v>
      </c>
      <c r="G5072" t="s">
        <v>324</v>
      </c>
      <c r="H5072" t="s">
        <v>80</v>
      </c>
      <c r="I5072" t="s">
        <v>81</v>
      </c>
      <c r="J5072" t="s">
        <v>90</v>
      </c>
      <c r="K5072" t="s">
        <v>36</v>
      </c>
      <c r="L5072" t="s">
        <v>36</v>
      </c>
      <c r="M5072" t="s">
        <v>92</v>
      </c>
      <c r="N5072" s="11" t="s">
        <v>84</v>
      </c>
      <c r="O5072" s="11" t="s">
        <v>2274</v>
      </c>
      <c r="P5072">
        <v>0</v>
      </c>
      <c r="Q5072">
        <v>2</v>
      </c>
      <c r="R5072">
        <v>0</v>
      </c>
      <c r="S5072">
        <v>197.9</v>
      </c>
      <c r="T5072">
        <v>-197.9</v>
      </c>
    </row>
    <row r="5073" spans="1:20" x14ac:dyDescent="0.25">
      <c r="A5073" t="s">
        <v>75</v>
      </c>
      <c r="B5073" t="s">
        <v>1587</v>
      </c>
      <c r="C5073" t="s">
        <v>22</v>
      </c>
      <c r="D5073" t="s">
        <v>582</v>
      </c>
      <c r="E5073" t="s">
        <v>122</v>
      </c>
      <c r="F5073">
        <v>21401</v>
      </c>
      <c r="G5073" t="s">
        <v>1632</v>
      </c>
      <c r="H5073" t="s">
        <v>80</v>
      </c>
      <c r="I5073" t="s">
        <v>81</v>
      </c>
      <c r="J5073" t="s">
        <v>90</v>
      </c>
      <c r="K5073" t="s">
        <v>53</v>
      </c>
      <c r="L5073" t="s">
        <v>436</v>
      </c>
      <c r="M5073" t="s">
        <v>92</v>
      </c>
      <c r="N5073" s="11" t="s">
        <v>84</v>
      </c>
      <c r="O5073" s="11" t="s">
        <v>2274</v>
      </c>
      <c r="P5073">
        <v>0</v>
      </c>
      <c r="Q5073">
        <v>2</v>
      </c>
      <c r="R5073">
        <v>0</v>
      </c>
      <c r="S5073">
        <v>224.5</v>
      </c>
      <c r="T5073">
        <v>-224.5</v>
      </c>
    </row>
    <row r="5074" spans="1:20" x14ac:dyDescent="0.25">
      <c r="A5074" t="s">
        <v>75</v>
      </c>
      <c r="B5074" t="s">
        <v>682</v>
      </c>
      <c r="C5074" t="s">
        <v>29</v>
      </c>
      <c r="D5074" t="s">
        <v>683</v>
      </c>
      <c r="E5074" t="s">
        <v>87</v>
      </c>
      <c r="F5074">
        <v>44114</v>
      </c>
      <c r="G5074" t="s">
        <v>817</v>
      </c>
      <c r="H5074" t="s">
        <v>80</v>
      </c>
      <c r="I5074" t="s">
        <v>81</v>
      </c>
      <c r="J5074" t="s">
        <v>82</v>
      </c>
      <c r="K5074" t="s">
        <v>53</v>
      </c>
      <c r="L5074" t="s">
        <v>193</v>
      </c>
      <c r="M5074" t="s">
        <v>83</v>
      </c>
      <c r="N5074" s="11" t="s">
        <v>84</v>
      </c>
      <c r="O5074" s="11" t="s">
        <v>2274</v>
      </c>
      <c r="P5074">
        <v>4</v>
      </c>
      <c r="Q5074">
        <v>0</v>
      </c>
      <c r="R5074">
        <v>611.6</v>
      </c>
      <c r="S5074">
        <v>0</v>
      </c>
      <c r="T5074">
        <v>611.6</v>
      </c>
    </row>
    <row r="5075" spans="1:20" x14ac:dyDescent="0.25">
      <c r="A5075" t="s">
        <v>75</v>
      </c>
      <c r="B5075" t="s">
        <v>197</v>
      </c>
      <c r="C5075" t="s">
        <v>23</v>
      </c>
      <c r="D5075" t="s">
        <v>198</v>
      </c>
      <c r="E5075" t="s">
        <v>176</v>
      </c>
      <c r="F5075">
        <v>98052</v>
      </c>
      <c r="G5075" t="s">
        <v>373</v>
      </c>
      <c r="H5075" t="s">
        <v>80</v>
      </c>
      <c r="I5075" t="s">
        <v>81</v>
      </c>
      <c r="J5075" t="s">
        <v>90</v>
      </c>
      <c r="K5075" t="s">
        <v>38</v>
      </c>
      <c r="L5075" t="s">
        <v>111</v>
      </c>
      <c r="M5075" t="s">
        <v>92</v>
      </c>
      <c r="N5075" s="11" t="s">
        <v>84</v>
      </c>
      <c r="O5075" s="11" t="s">
        <v>2274</v>
      </c>
      <c r="P5075">
        <v>0</v>
      </c>
      <c r="Q5075">
        <v>25</v>
      </c>
      <c r="R5075">
        <v>0</v>
      </c>
      <c r="S5075">
        <v>806</v>
      </c>
      <c r="T5075">
        <v>-806</v>
      </c>
    </row>
    <row r="5076" spans="1:20" x14ac:dyDescent="0.25">
      <c r="A5076" t="s">
        <v>75</v>
      </c>
      <c r="B5076" t="s">
        <v>717</v>
      </c>
      <c r="C5076" t="s">
        <v>27</v>
      </c>
      <c r="D5076" t="s">
        <v>648</v>
      </c>
      <c r="E5076" t="s">
        <v>114</v>
      </c>
      <c r="F5076">
        <v>32811</v>
      </c>
      <c r="G5076" t="s">
        <v>477</v>
      </c>
      <c r="H5076" t="s">
        <v>80</v>
      </c>
      <c r="I5076" t="s">
        <v>81</v>
      </c>
      <c r="J5076" t="s">
        <v>90</v>
      </c>
      <c r="K5076" t="s">
        <v>38</v>
      </c>
      <c r="L5076" t="s">
        <v>111</v>
      </c>
      <c r="M5076" t="s">
        <v>92</v>
      </c>
      <c r="N5076" s="11" t="s">
        <v>84</v>
      </c>
      <c r="O5076" s="11" t="s">
        <v>2274</v>
      </c>
      <c r="P5076">
        <v>0</v>
      </c>
      <c r="Q5076">
        <v>1</v>
      </c>
      <c r="R5076">
        <v>0</v>
      </c>
      <c r="S5076">
        <v>115.2</v>
      </c>
      <c r="T5076">
        <v>-115.2</v>
      </c>
    </row>
    <row r="5077" spans="1:20" x14ac:dyDescent="0.25">
      <c r="A5077" t="s">
        <v>75</v>
      </c>
      <c r="B5077" t="s">
        <v>269</v>
      </c>
      <c r="C5077" t="s">
        <v>27</v>
      </c>
      <c r="D5077" t="s">
        <v>270</v>
      </c>
      <c r="E5077" t="s">
        <v>114</v>
      </c>
      <c r="F5077">
        <v>33813</v>
      </c>
      <c r="G5077" t="s">
        <v>1033</v>
      </c>
      <c r="H5077" t="s">
        <v>80</v>
      </c>
      <c r="I5077" t="s">
        <v>89</v>
      </c>
      <c r="J5077" t="s">
        <v>90</v>
      </c>
      <c r="K5077" t="s">
        <v>53</v>
      </c>
      <c r="L5077" t="s">
        <v>368</v>
      </c>
      <c r="M5077" t="s">
        <v>92</v>
      </c>
      <c r="N5077" s="11" t="s">
        <v>84</v>
      </c>
      <c r="O5077" s="11" t="s">
        <v>2274</v>
      </c>
      <c r="P5077">
        <v>0</v>
      </c>
      <c r="Q5077">
        <v>10</v>
      </c>
      <c r="R5077">
        <v>0</v>
      </c>
      <c r="S5077">
        <v>1575</v>
      </c>
      <c r="T5077">
        <v>-1575</v>
      </c>
    </row>
    <row r="5078" spans="1:20" x14ac:dyDescent="0.25">
      <c r="A5078" t="s">
        <v>75</v>
      </c>
      <c r="B5078" t="s">
        <v>171</v>
      </c>
      <c r="C5078" t="s">
        <v>23</v>
      </c>
      <c r="D5078" t="s">
        <v>513</v>
      </c>
      <c r="E5078" t="s">
        <v>176</v>
      </c>
      <c r="F5078">
        <v>98005</v>
      </c>
      <c r="G5078" t="s">
        <v>317</v>
      </c>
      <c r="H5078" t="s">
        <v>80</v>
      </c>
      <c r="I5078" t="s">
        <v>164</v>
      </c>
      <c r="J5078" t="s">
        <v>90</v>
      </c>
      <c r="K5078" t="s">
        <v>38</v>
      </c>
      <c r="L5078" t="s">
        <v>129</v>
      </c>
      <c r="M5078" t="s">
        <v>188</v>
      </c>
      <c r="N5078" s="11" t="s">
        <v>84</v>
      </c>
      <c r="O5078" s="11" t="s">
        <v>2274</v>
      </c>
      <c r="P5078">
        <v>0</v>
      </c>
      <c r="Q5078">
        <v>1</v>
      </c>
      <c r="R5078">
        <v>0</v>
      </c>
      <c r="S5078">
        <v>148.65</v>
      </c>
      <c r="T5078">
        <v>-148.65</v>
      </c>
    </row>
    <row r="5079" spans="1:20" x14ac:dyDescent="0.25">
      <c r="A5079" t="s">
        <v>75</v>
      </c>
      <c r="B5079" t="s">
        <v>369</v>
      </c>
      <c r="C5079" t="s">
        <v>18</v>
      </c>
      <c r="D5079" t="s">
        <v>370</v>
      </c>
      <c r="E5079" t="s">
        <v>191</v>
      </c>
      <c r="F5079">
        <v>78669</v>
      </c>
      <c r="G5079" t="s">
        <v>2039</v>
      </c>
      <c r="H5079" t="s">
        <v>80</v>
      </c>
      <c r="I5079" t="s">
        <v>81</v>
      </c>
      <c r="J5079" t="s">
        <v>82</v>
      </c>
      <c r="K5079" t="s">
        <v>53</v>
      </c>
      <c r="L5079" t="s">
        <v>193</v>
      </c>
      <c r="M5079" t="s">
        <v>83</v>
      </c>
      <c r="N5079" s="11" t="s">
        <v>84</v>
      </c>
      <c r="O5079" s="11" t="s">
        <v>2274</v>
      </c>
      <c r="P5079">
        <v>-1</v>
      </c>
      <c r="Q5079">
        <v>0</v>
      </c>
      <c r="R5079">
        <v>98.7</v>
      </c>
      <c r="S5079">
        <v>0</v>
      </c>
      <c r="T5079">
        <v>98.7</v>
      </c>
    </row>
    <row r="5080" spans="1:20" x14ac:dyDescent="0.25">
      <c r="A5080" t="s">
        <v>75</v>
      </c>
      <c r="B5080" t="s">
        <v>1795</v>
      </c>
      <c r="C5080" t="s">
        <v>26</v>
      </c>
      <c r="D5080" t="s">
        <v>497</v>
      </c>
      <c r="E5080" t="s">
        <v>105</v>
      </c>
      <c r="F5080">
        <v>29407</v>
      </c>
      <c r="G5080" t="s">
        <v>183</v>
      </c>
      <c r="H5080" t="s">
        <v>80</v>
      </c>
      <c r="I5080" t="s">
        <v>81</v>
      </c>
      <c r="J5080" t="s">
        <v>82</v>
      </c>
      <c r="K5080" t="s">
        <v>42</v>
      </c>
      <c r="L5080" t="s">
        <v>91</v>
      </c>
      <c r="M5080" t="s">
        <v>83</v>
      </c>
      <c r="N5080" s="11" t="s">
        <v>84</v>
      </c>
      <c r="O5080" s="11" t="s">
        <v>2274</v>
      </c>
      <c r="P5080">
        <v>-22</v>
      </c>
      <c r="Q5080">
        <v>0</v>
      </c>
      <c r="R5080">
        <v>817.3</v>
      </c>
      <c r="S5080">
        <v>0</v>
      </c>
      <c r="T5080">
        <v>817.3</v>
      </c>
    </row>
    <row r="5081" spans="1:20" x14ac:dyDescent="0.25">
      <c r="A5081" t="s">
        <v>75</v>
      </c>
      <c r="B5081" t="s">
        <v>860</v>
      </c>
      <c r="C5081" t="s">
        <v>22</v>
      </c>
      <c r="D5081" t="s">
        <v>861</v>
      </c>
      <c r="E5081" t="s">
        <v>262</v>
      </c>
      <c r="F5081" t="s">
        <v>862</v>
      </c>
      <c r="G5081" t="s">
        <v>2204</v>
      </c>
      <c r="H5081" t="s">
        <v>461</v>
      </c>
      <c r="I5081" t="s">
        <v>81</v>
      </c>
      <c r="J5081" t="s">
        <v>82</v>
      </c>
      <c r="K5081" t="s">
        <v>44</v>
      </c>
      <c r="L5081" t="s">
        <v>149</v>
      </c>
      <c r="M5081" t="s">
        <v>83</v>
      </c>
      <c r="N5081" s="11" t="s">
        <v>84</v>
      </c>
      <c r="O5081" s="11" t="s">
        <v>2274</v>
      </c>
      <c r="P5081">
        <v>1</v>
      </c>
      <c r="Q5081">
        <v>0</v>
      </c>
      <c r="R5081">
        <v>4.0999999999999996</v>
      </c>
      <c r="S5081">
        <v>0</v>
      </c>
      <c r="T5081">
        <v>4.0999999999999996</v>
      </c>
    </row>
    <row r="5082" spans="1:20" x14ac:dyDescent="0.25">
      <c r="A5082" t="s">
        <v>75</v>
      </c>
      <c r="B5082" t="s">
        <v>1105</v>
      </c>
      <c r="C5082" t="s">
        <v>25</v>
      </c>
      <c r="D5082" t="s">
        <v>1106</v>
      </c>
      <c r="E5082" t="s">
        <v>186</v>
      </c>
      <c r="F5082">
        <v>11967</v>
      </c>
      <c r="G5082" t="s">
        <v>181</v>
      </c>
      <c r="H5082" t="s">
        <v>80</v>
      </c>
      <c r="I5082" t="s">
        <v>81</v>
      </c>
      <c r="J5082" t="s">
        <v>82</v>
      </c>
      <c r="K5082" t="s">
        <v>38</v>
      </c>
      <c r="L5082" t="s">
        <v>111</v>
      </c>
      <c r="M5082" t="s">
        <v>83</v>
      </c>
      <c r="N5082" s="11" t="s">
        <v>84</v>
      </c>
      <c r="O5082" s="11" t="s">
        <v>2274</v>
      </c>
      <c r="P5082">
        <v>-5</v>
      </c>
      <c r="Q5082">
        <v>0</v>
      </c>
      <c r="R5082">
        <v>998.4</v>
      </c>
      <c r="S5082">
        <v>0</v>
      </c>
      <c r="T5082">
        <v>998.4</v>
      </c>
    </row>
    <row r="5083" spans="1:20" x14ac:dyDescent="0.25">
      <c r="A5083" t="s">
        <v>75</v>
      </c>
      <c r="B5083" t="s">
        <v>567</v>
      </c>
      <c r="C5083" t="s">
        <v>29</v>
      </c>
      <c r="D5083" t="s">
        <v>568</v>
      </c>
      <c r="E5083" t="s">
        <v>87</v>
      </c>
      <c r="F5083">
        <v>43201</v>
      </c>
      <c r="G5083" t="s">
        <v>152</v>
      </c>
      <c r="H5083" t="s">
        <v>80</v>
      </c>
      <c r="I5083" t="s">
        <v>81</v>
      </c>
      <c r="J5083" t="s">
        <v>90</v>
      </c>
      <c r="K5083" t="s">
        <v>38</v>
      </c>
      <c r="L5083" t="s">
        <v>111</v>
      </c>
      <c r="M5083" t="s">
        <v>92</v>
      </c>
      <c r="N5083" s="11" t="s">
        <v>84</v>
      </c>
      <c r="O5083" s="11" t="s">
        <v>2274</v>
      </c>
      <c r="P5083">
        <v>0</v>
      </c>
      <c r="Q5083">
        <v>5</v>
      </c>
      <c r="R5083">
        <v>0</v>
      </c>
      <c r="S5083">
        <v>426.5</v>
      </c>
      <c r="T5083">
        <v>-426.5</v>
      </c>
    </row>
    <row r="5084" spans="1:20" x14ac:dyDescent="0.25">
      <c r="A5084" t="s">
        <v>75</v>
      </c>
      <c r="B5084" t="s">
        <v>120</v>
      </c>
      <c r="C5084" t="s">
        <v>22</v>
      </c>
      <c r="D5084" t="s">
        <v>121</v>
      </c>
      <c r="E5084" t="s">
        <v>122</v>
      </c>
      <c r="F5084">
        <v>20910</v>
      </c>
      <c r="G5084" t="s">
        <v>1158</v>
      </c>
      <c r="H5084" t="s">
        <v>133</v>
      </c>
      <c r="I5084" t="s">
        <v>81</v>
      </c>
      <c r="J5084" t="s">
        <v>90</v>
      </c>
      <c r="K5084" t="s">
        <v>53</v>
      </c>
      <c r="L5084" t="s">
        <v>139</v>
      </c>
      <c r="M5084" t="s">
        <v>229</v>
      </c>
      <c r="N5084" s="11" t="s">
        <v>84</v>
      </c>
      <c r="O5084" s="11" t="s">
        <v>2274</v>
      </c>
      <c r="P5084">
        <v>0</v>
      </c>
      <c r="Q5084">
        <v>30</v>
      </c>
      <c r="R5084">
        <v>0</v>
      </c>
      <c r="S5084">
        <v>603.29999999999995</v>
      </c>
      <c r="T5084">
        <v>-603.29999999999995</v>
      </c>
    </row>
    <row r="5085" spans="1:20" x14ac:dyDescent="0.25">
      <c r="A5085" t="s">
        <v>75</v>
      </c>
      <c r="B5085" t="s">
        <v>573</v>
      </c>
      <c r="C5085" t="s">
        <v>22</v>
      </c>
      <c r="D5085" t="s">
        <v>574</v>
      </c>
      <c r="E5085" t="s">
        <v>78</v>
      </c>
      <c r="F5085">
        <v>19020</v>
      </c>
      <c r="G5085" t="s">
        <v>348</v>
      </c>
      <c r="H5085" t="s">
        <v>80</v>
      </c>
      <c r="I5085" t="s">
        <v>81</v>
      </c>
      <c r="J5085" t="s">
        <v>90</v>
      </c>
      <c r="K5085" t="s">
        <v>53</v>
      </c>
      <c r="L5085" t="s">
        <v>193</v>
      </c>
      <c r="M5085" t="s">
        <v>92</v>
      </c>
      <c r="N5085" s="11" t="s">
        <v>84</v>
      </c>
      <c r="O5085" s="11" t="s">
        <v>2274</v>
      </c>
      <c r="P5085">
        <v>0</v>
      </c>
      <c r="Q5085">
        <v>5</v>
      </c>
      <c r="R5085">
        <v>0</v>
      </c>
      <c r="S5085">
        <v>486.5</v>
      </c>
      <c r="T5085">
        <v>-486.5</v>
      </c>
    </row>
    <row r="5086" spans="1:20" x14ac:dyDescent="0.25">
      <c r="A5086" t="s">
        <v>75</v>
      </c>
      <c r="B5086" t="s">
        <v>527</v>
      </c>
      <c r="C5086" t="s">
        <v>28</v>
      </c>
      <c r="D5086" t="s">
        <v>1131</v>
      </c>
      <c r="E5086" t="s">
        <v>95</v>
      </c>
      <c r="F5086">
        <v>80110</v>
      </c>
      <c r="G5086" t="s">
        <v>1798</v>
      </c>
      <c r="H5086" t="s">
        <v>80</v>
      </c>
      <c r="I5086" t="s">
        <v>281</v>
      </c>
      <c r="J5086" t="s">
        <v>82</v>
      </c>
      <c r="K5086" t="s">
        <v>53</v>
      </c>
      <c r="L5086" t="s">
        <v>928</v>
      </c>
      <c r="M5086" t="s">
        <v>83</v>
      </c>
      <c r="N5086" s="11" t="s">
        <v>84</v>
      </c>
      <c r="O5086" s="11" t="s">
        <v>2274</v>
      </c>
      <c r="P5086">
        <v>-1</v>
      </c>
      <c r="Q5086">
        <v>0</v>
      </c>
      <c r="R5086">
        <v>125.1</v>
      </c>
      <c r="S5086">
        <v>0</v>
      </c>
      <c r="T5086">
        <v>125.1</v>
      </c>
    </row>
    <row r="5087" spans="1:20" x14ac:dyDescent="0.25">
      <c r="A5087" t="s">
        <v>75</v>
      </c>
      <c r="B5087" t="s">
        <v>1879</v>
      </c>
      <c r="C5087" t="s">
        <v>26</v>
      </c>
      <c r="D5087" t="s">
        <v>1880</v>
      </c>
      <c r="E5087" t="s">
        <v>426</v>
      </c>
      <c r="F5087">
        <v>37204</v>
      </c>
      <c r="G5087" t="s">
        <v>2040</v>
      </c>
      <c r="H5087" t="s">
        <v>1575</v>
      </c>
      <c r="I5087" t="s">
        <v>81</v>
      </c>
      <c r="J5087" t="s">
        <v>82</v>
      </c>
      <c r="K5087" t="s">
        <v>35</v>
      </c>
      <c r="L5087" t="s">
        <v>2041</v>
      </c>
      <c r="M5087" t="s">
        <v>83</v>
      </c>
      <c r="N5087" s="11" t="s">
        <v>84</v>
      </c>
      <c r="O5087" s="11" t="s">
        <v>2274</v>
      </c>
      <c r="P5087">
        <v>-27</v>
      </c>
      <c r="Q5087">
        <v>0</v>
      </c>
      <c r="R5087">
        <v>2018.25</v>
      </c>
      <c r="S5087">
        <v>0</v>
      </c>
      <c r="T5087">
        <v>2018.25</v>
      </c>
    </row>
    <row r="5088" spans="1:20" x14ac:dyDescent="0.25">
      <c r="A5088" t="s">
        <v>75</v>
      </c>
      <c r="B5088" t="s">
        <v>551</v>
      </c>
      <c r="C5088" t="s">
        <v>27</v>
      </c>
      <c r="D5088" t="s">
        <v>552</v>
      </c>
      <c r="E5088" t="s">
        <v>114</v>
      </c>
      <c r="F5088">
        <v>33634</v>
      </c>
      <c r="G5088" t="s">
        <v>801</v>
      </c>
      <c r="H5088" t="s">
        <v>80</v>
      </c>
      <c r="I5088" t="s">
        <v>81</v>
      </c>
      <c r="J5088" t="s">
        <v>82</v>
      </c>
      <c r="K5088" t="s">
        <v>42</v>
      </c>
      <c r="L5088" t="s">
        <v>91</v>
      </c>
      <c r="M5088" t="s">
        <v>83</v>
      </c>
      <c r="N5088" s="11" t="s">
        <v>84</v>
      </c>
      <c r="O5088" s="11" t="s">
        <v>2274</v>
      </c>
      <c r="P5088">
        <v>-40</v>
      </c>
      <c r="Q5088">
        <v>0</v>
      </c>
      <c r="R5088">
        <v>958</v>
      </c>
      <c r="S5088">
        <v>0</v>
      </c>
      <c r="T5088">
        <v>958</v>
      </c>
    </row>
    <row r="5089" spans="1:20" x14ac:dyDescent="0.25">
      <c r="A5089" t="s">
        <v>75</v>
      </c>
      <c r="B5089" t="s">
        <v>612</v>
      </c>
      <c r="C5089" t="s">
        <v>29</v>
      </c>
      <c r="D5089" t="s">
        <v>613</v>
      </c>
      <c r="E5089" t="s">
        <v>142</v>
      </c>
      <c r="F5089">
        <v>48084</v>
      </c>
      <c r="G5089" t="s">
        <v>271</v>
      </c>
      <c r="H5089" t="s">
        <v>80</v>
      </c>
      <c r="I5089" t="s">
        <v>81</v>
      </c>
      <c r="J5089" t="s">
        <v>90</v>
      </c>
      <c r="K5089" t="s">
        <v>38</v>
      </c>
      <c r="L5089" t="s">
        <v>129</v>
      </c>
      <c r="M5089" t="s">
        <v>92</v>
      </c>
      <c r="N5089" s="11" t="s">
        <v>84</v>
      </c>
      <c r="O5089" s="11" t="s">
        <v>2274</v>
      </c>
      <c r="P5089">
        <v>0</v>
      </c>
      <c r="Q5089">
        <v>3</v>
      </c>
      <c r="R5089">
        <v>0</v>
      </c>
      <c r="S5089">
        <v>679.65</v>
      </c>
      <c r="T5089">
        <v>-679.65</v>
      </c>
    </row>
    <row r="5090" spans="1:20" x14ac:dyDescent="0.25">
      <c r="A5090" t="s">
        <v>75</v>
      </c>
      <c r="B5090" t="s">
        <v>721</v>
      </c>
      <c r="C5090" t="s">
        <v>29</v>
      </c>
      <c r="D5090" t="s">
        <v>722</v>
      </c>
      <c r="E5090" t="s">
        <v>87</v>
      </c>
      <c r="F5090">
        <v>44221</v>
      </c>
      <c r="G5090" t="s">
        <v>311</v>
      </c>
      <c r="H5090" t="s">
        <v>80</v>
      </c>
      <c r="I5090" t="s">
        <v>164</v>
      </c>
      <c r="J5090" t="s">
        <v>90</v>
      </c>
      <c r="K5090" t="s">
        <v>38</v>
      </c>
      <c r="L5090" t="s">
        <v>129</v>
      </c>
      <c r="M5090" t="s">
        <v>92</v>
      </c>
      <c r="N5090" s="11" t="s">
        <v>84</v>
      </c>
      <c r="O5090" s="11" t="s">
        <v>2274</v>
      </c>
      <c r="P5090">
        <v>0</v>
      </c>
      <c r="Q5090">
        <v>2</v>
      </c>
      <c r="R5090">
        <v>0</v>
      </c>
      <c r="S5090">
        <v>129.30000000000001</v>
      </c>
      <c r="T5090">
        <v>-129.30000000000001</v>
      </c>
    </row>
    <row r="5091" spans="1:20" x14ac:dyDescent="0.25">
      <c r="A5091" t="s">
        <v>75</v>
      </c>
      <c r="B5091" t="s">
        <v>612</v>
      </c>
      <c r="C5091" t="s">
        <v>29</v>
      </c>
      <c r="D5091" t="s">
        <v>613</v>
      </c>
      <c r="E5091" t="s">
        <v>142</v>
      </c>
      <c r="F5091">
        <v>48084</v>
      </c>
      <c r="G5091" t="s">
        <v>309</v>
      </c>
      <c r="H5091" t="s">
        <v>80</v>
      </c>
      <c r="I5091" t="s">
        <v>281</v>
      </c>
      <c r="J5091" t="s">
        <v>90</v>
      </c>
      <c r="K5091" t="s">
        <v>42</v>
      </c>
      <c r="L5091" t="s">
        <v>91</v>
      </c>
      <c r="M5091" t="s">
        <v>92</v>
      </c>
      <c r="N5091" s="11" t="s">
        <v>84</v>
      </c>
      <c r="O5091" s="11" t="s">
        <v>2274</v>
      </c>
      <c r="P5091">
        <v>0</v>
      </c>
      <c r="Q5091">
        <v>12</v>
      </c>
      <c r="R5091">
        <v>0</v>
      </c>
      <c r="S5091">
        <v>150</v>
      </c>
      <c r="T5091">
        <v>-150</v>
      </c>
    </row>
    <row r="5092" spans="1:20" x14ac:dyDescent="0.25">
      <c r="A5092" t="s">
        <v>75</v>
      </c>
      <c r="B5092" t="s">
        <v>717</v>
      </c>
      <c r="C5092" t="s">
        <v>27</v>
      </c>
      <c r="D5092" t="s">
        <v>648</v>
      </c>
      <c r="E5092" t="s">
        <v>114</v>
      </c>
      <c r="F5092">
        <v>32811</v>
      </c>
      <c r="G5092" t="s">
        <v>916</v>
      </c>
      <c r="H5092" t="s">
        <v>80</v>
      </c>
      <c r="I5092" t="s">
        <v>81</v>
      </c>
      <c r="J5092" t="s">
        <v>90</v>
      </c>
      <c r="K5092" t="s">
        <v>53</v>
      </c>
      <c r="L5092" t="s">
        <v>675</v>
      </c>
      <c r="M5092" t="s">
        <v>92</v>
      </c>
      <c r="N5092" s="11" t="s">
        <v>84</v>
      </c>
      <c r="O5092" s="11" t="s">
        <v>2274</v>
      </c>
      <c r="P5092">
        <v>0</v>
      </c>
      <c r="Q5092">
        <v>2</v>
      </c>
      <c r="R5092">
        <v>0</v>
      </c>
      <c r="S5092">
        <v>181</v>
      </c>
      <c r="T5092">
        <v>-181</v>
      </c>
    </row>
    <row r="5093" spans="1:20" x14ac:dyDescent="0.25">
      <c r="A5093" t="s">
        <v>75</v>
      </c>
      <c r="B5093" t="s">
        <v>107</v>
      </c>
      <c r="C5093" t="s">
        <v>26</v>
      </c>
      <c r="D5093" t="s">
        <v>108</v>
      </c>
      <c r="E5093" t="s">
        <v>109</v>
      </c>
      <c r="F5093">
        <v>28270</v>
      </c>
      <c r="G5093" t="s">
        <v>1128</v>
      </c>
      <c r="H5093" t="s">
        <v>80</v>
      </c>
      <c r="I5093" t="s">
        <v>81</v>
      </c>
      <c r="J5093" t="s">
        <v>90</v>
      </c>
      <c r="K5093" t="s">
        <v>38</v>
      </c>
      <c r="L5093" t="s">
        <v>111</v>
      </c>
      <c r="M5093" t="s">
        <v>92</v>
      </c>
      <c r="N5093" s="11" t="s">
        <v>84</v>
      </c>
      <c r="O5093" s="11" t="s">
        <v>2274</v>
      </c>
      <c r="P5093">
        <v>0</v>
      </c>
      <c r="Q5093">
        <v>8</v>
      </c>
      <c r="R5093">
        <v>0</v>
      </c>
      <c r="S5093">
        <v>558</v>
      </c>
      <c r="T5093">
        <v>-558</v>
      </c>
    </row>
    <row r="5094" spans="1:20" x14ac:dyDescent="0.25">
      <c r="A5094" t="s">
        <v>75</v>
      </c>
      <c r="B5094" t="s">
        <v>833</v>
      </c>
      <c r="C5094" t="s">
        <v>24</v>
      </c>
      <c r="D5094" t="s">
        <v>834</v>
      </c>
      <c r="E5094" t="s">
        <v>397</v>
      </c>
      <c r="F5094">
        <v>56387</v>
      </c>
      <c r="G5094" t="s">
        <v>906</v>
      </c>
      <c r="H5094" t="s">
        <v>80</v>
      </c>
      <c r="I5094" t="s">
        <v>281</v>
      </c>
      <c r="J5094" t="s">
        <v>90</v>
      </c>
      <c r="K5094" t="s">
        <v>42</v>
      </c>
      <c r="L5094" t="s">
        <v>91</v>
      </c>
      <c r="M5094" t="s">
        <v>92</v>
      </c>
      <c r="N5094" s="11" t="s">
        <v>84</v>
      </c>
      <c r="O5094" s="11" t="s">
        <v>2274</v>
      </c>
      <c r="P5094">
        <v>0</v>
      </c>
      <c r="Q5094">
        <v>4</v>
      </c>
      <c r="R5094">
        <v>0</v>
      </c>
      <c r="S5094">
        <v>5.56</v>
      </c>
      <c r="T5094">
        <v>-5.56</v>
      </c>
    </row>
    <row r="5095" spans="1:20" x14ac:dyDescent="0.25">
      <c r="A5095" t="s">
        <v>75</v>
      </c>
      <c r="B5095" t="s">
        <v>1462</v>
      </c>
      <c r="C5095" t="s">
        <v>27</v>
      </c>
      <c r="D5095" t="s">
        <v>1463</v>
      </c>
      <c r="E5095" t="s">
        <v>114</v>
      </c>
      <c r="F5095">
        <v>33477</v>
      </c>
      <c r="G5095" t="s">
        <v>746</v>
      </c>
      <c r="H5095" t="s">
        <v>80</v>
      </c>
      <c r="I5095" t="s">
        <v>81</v>
      </c>
      <c r="J5095" t="s">
        <v>82</v>
      </c>
      <c r="K5095" t="s">
        <v>38</v>
      </c>
      <c r="L5095" t="s">
        <v>129</v>
      </c>
      <c r="M5095" t="s">
        <v>83</v>
      </c>
      <c r="N5095" s="11" t="s">
        <v>84</v>
      </c>
      <c r="O5095" s="11" t="s">
        <v>2274</v>
      </c>
      <c r="P5095">
        <v>-1</v>
      </c>
      <c r="Q5095">
        <v>0</v>
      </c>
      <c r="R5095">
        <v>119.8</v>
      </c>
      <c r="S5095">
        <v>0</v>
      </c>
      <c r="T5095">
        <v>119.8</v>
      </c>
    </row>
    <row r="5096" spans="1:20" x14ac:dyDescent="0.25">
      <c r="A5096" t="s">
        <v>75</v>
      </c>
      <c r="B5096" t="s">
        <v>758</v>
      </c>
      <c r="C5096" t="s">
        <v>22</v>
      </c>
      <c r="D5096" t="s">
        <v>759</v>
      </c>
      <c r="E5096" t="s">
        <v>78</v>
      </c>
      <c r="F5096">
        <v>19087</v>
      </c>
      <c r="G5096" t="s">
        <v>716</v>
      </c>
      <c r="H5096" t="s">
        <v>80</v>
      </c>
      <c r="I5096" t="s">
        <v>81</v>
      </c>
      <c r="J5096" t="s">
        <v>82</v>
      </c>
      <c r="K5096" t="s">
        <v>42</v>
      </c>
      <c r="L5096" t="s">
        <v>91</v>
      </c>
      <c r="M5096" t="s">
        <v>83</v>
      </c>
      <c r="N5096" s="11" t="s">
        <v>84</v>
      </c>
      <c r="O5096" s="11" t="s">
        <v>2274</v>
      </c>
      <c r="P5096">
        <v>-2</v>
      </c>
      <c r="Q5096">
        <v>0</v>
      </c>
      <c r="R5096">
        <v>115.4</v>
      </c>
      <c r="S5096">
        <v>0</v>
      </c>
      <c r="T5096">
        <v>115.4</v>
      </c>
    </row>
    <row r="5097" spans="1:20" x14ac:dyDescent="0.25">
      <c r="A5097" t="s">
        <v>75</v>
      </c>
      <c r="B5097" t="s">
        <v>1659</v>
      </c>
      <c r="C5097" t="s">
        <v>25</v>
      </c>
      <c r="D5097" t="s">
        <v>1660</v>
      </c>
      <c r="E5097" t="s">
        <v>262</v>
      </c>
      <c r="F5097">
        <v>7701</v>
      </c>
      <c r="G5097" t="s">
        <v>2042</v>
      </c>
      <c r="H5097" t="s">
        <v>80</v>
      </c>
      <c r="I5097" t="s">
        <v>81</v>
      </c>
      <c r="J5097" t="s">
        <v>365</v>
      </c>
      <c r="K5097" t="s">
        <v>47</v>
      </c>
      <c r="L5097" t="s">
        <v>509</v>
      </c>
      <c r="M5097" t="s">
        <v>229</v>
      </c>
      <c r="N5097" s="11" t="s">
        <v>84</v>
      </c>
      <c r="O5097" s="11" t="s">
        <v>2274</v>
      </c>
      <c r="P5097">
        <v>-13</v>
      </c>
      <c r="Q5097">
        <v>0</v>
      </c>
      <c r="R5097">
        <v>308.75</v>
      </c>
      <c r="S5097">
        <v>0</v>
      </c>
      <c r="T5097">
        <v>308.75</v>
      </c>
    </row>
    <row r="5098" spans="1:20" x14ac:dyDescent="0.25">
      <c r="A5098" t="s">
        <v>75</v>
      </c>
      <c r="B5098" t="s">
        <v>1417</v>
      </c>
      <c r="C5098" t="s">
        <v>27</v>
      </c>
      <c r="D5098" t="s">
        <v>1418</v>
      </c>
      <c r="E5098" t="s">
        <v>114</v>
      </c>
      <c r="F5098">
        <v>33157</v>
      </c>
      <c r="G5098" t="s">
        <v>610</v>
      </c>
      <c r="H5098" t="s">
        <v>80</v>
      </c>
      <c r="I5098" t="s">
        <v>81</v>
      </c>
      <c r="J5098" t="s">
        <v>82</v>
      </c>
      <c r="K5098" t="s">
        <v>38</v>
      </c>
      <c r="L5098" t="s">
        <v>111</v>
      </c>
      <c r="M5098" t="s">
        <v>83</v>
      </c>
      <c r="N5098" s="11" t="s">
        <v>84</v>
      </c>
      <c r="O5098" s="11" t="s">
        <v>2274</v>
      </c>
      <c r="P5098">
        <v>-8</v>
      </c>
      <c r="Q5098">
        <v>0</v>
      </c>
      <c r="R5098">
        <v>1538.4</v>
      </c>
      <c r="S5098">
        <v>0</v>
      </c>
      <c r="T5098">
        <v>1538.4</v>
      </c>
    </row>
    <row r="5099" spans="1:20" x14ac:dyDescent="0.25">
      <c r="A5099" t="s">
        <v>75</v>
      </c>
      <c r="B5099" t="s">
        <v>850</v>
      </c>
      <c r="C5099" t="s">
        <v>29</v>
      </c>
      <c r="D5099" t="s">
        <v>851</v>
      </c>
      <c r="E5099" t="s">
        <v>87</v>
      </c>
      <c r="F5099">
        <v>45036</v>
      </c>
      <c r="G5099" t="s">
        <v>2043</v>
      </c>
      <c r="H5099" t="s">
        <v>80</v>
      </c>
      <c r="I5099" t="s">
        <v>164</v>
      </c>
      <c r="J5099" t="s">
        <v>90</v>
      </c>
      <c r="K5099" t="s">
        <v>45</v>
      </c>
      <c r="L5099" t="s">
        <v>2003</v>
      </c>
      <c r="M5099" t="s">
        <v>92</v>
      </c>
      <c r="N5099" s="11" t="s">
        <v>84</v>
      </c>
      <c r="O5099" s="11" t="s">
        <v>2274</v>
      </c>
      <c r="P5099">
        <v>0</v>
      </c>
      <c r="Q5099">
        <v>10</v>
      </c>
      <c r="R5099">
        <v>0</v>
      </c>
      <c r="S5099">
        <v>315.5</v>
      </c>
      <c r="T5099">
        <v>-315.5</v>
      </c>
    </row>
    <row r="5100" spans="1:20" x14ac:dyDescent="0.25">
      <c r="A5100" t="s">
        <v>75</v>
      </c>
      <c r="B5100" t="s">
        <v>153</v>
      </c>
      <c r="C5100" t="s">
        <v>19</v>
      </c>
      <c r="D5100" t="s">
        <v>154</v>
      </c>
      <c r="E5100" t="s">
        <v>155</v>
      </c>
      <c r="F5100">
        <v>89148</v>
      </c>
      <c r="G5100" t="s">
        <v>1238</v>
      </c>
      <c r="H5100" t="s">
        <v>80</v>
      </c>
      <c r="I5100" t="s">
        <v>81</v>
      </c>
      <c r="J5100" t="s">
        <v>90</v>
      </c>
      <c r="K5100" t="s">
        <v>53</v>
      </c>
      <c r="L5100" t="s">
        <v>165</v>
      </c>
      <c r="M5100" t="s">
        <v>92</v>
      </c>
      <c r="N5100" s="11" t="s">
        <v>84</v>
      </c>
      <c r="O5100" s="11" t="s">
        <v>2274</v>
      </c>
      <c r="P5100">
        <v>0</v>
      </c>
      <c r="Q5100">
        <v>36</v>
      </c>
      <c r="R5100">
        <v>0</v>
      </c>
      <c r="S5100">
        <v>3491.38</v>
      </c>
      <c r="T5100">
        <v>-3491.38</v>
      </c>
    </row>
    <row r="5101" spans="1:20" x14ac:dyDescent="0.25">
      <c r="A5101" t="s">
        <v>75</v>
      </c>
      <c r="B5101" t="s">
        <v>116</v>
      </c>
      <c r="C5101" t="s">
        <v>19</v>
      </c>
      <c r="D5101" t="s">
        <v>117</v>
      </c>
      <c r="E5101" t="s">
        <v>118</v>
      </c>
      <c r="F5101">
        <v>97055</v>
      </c>
      <c r="G5101" t="s">
        <v>698</v>
      </c>
      <c r="H5101" t="s">
        <v>80</v>
      </c>
      <c r="I5101" t="s">
        <v>81</v>
      </c>
      <c r="J5101" t="s">
        <v>90</v>
      </c>
      <c r="K5101" t="s">
        <v>38</v>
      </c>
      <c r="L5101" t="s">
        <v>111</v>
      </c>
      <c r="M5101" t="s">
        <v>92</v>
      </c>
      <c r="N5101" s="11" t="s">
        <v>84</v>
      </c>
      <c r="O5101" s="11" t="s">
        <v>2274</v>
      </c>
      <c r="P5101">
        <v>0</v>
      </c>
      <c r="Q5101">
        <v>3</v>
      </c>
      <c r="R5101">
        <v>0</v>
      </c>
      <c r="S5101">
        <v>474.39</v>
      </c>
      <c r="T5101">
        <v>-474.39</v>
      </c>
    </row>
    <row r="5102" spans="1:20" x14ac:dyDescent="0.25">
      <c r="A5102" t="s">
        <v>75</v>
      </c>
      <c r="B5102" t="s">
        <v>551</v>
      </c>
      <c r="C5102" t="s">
        <v>27</v>
      </c>
      <c r="D5102" t="s">
        <v>552</v>
      </c>
      <c r="E5102" t="s">
        <v>114</v>
      </c>
      <c r="F5102">
        <v>33634</v>
      </c>
      <c r="G5102" t="s">
        <v>679</v>
      </c>
      <c r="H5102" t="s">
        <v>80</v>
      </c>
      <c r="I5102" t="s">
        <v>281</v>
      </c>
      <c r="J5102" t="s">
        <v>90</v>
      </c>
      <c r="K5102" t="s">
        <v>42</v>
      </c>
      <c r="L5102" t="s">
        <v>91</v>
      </c>
      <c r="M5102" t="s">
        <v>92</v>
      </c>
      <c r="N5102" s="11" t="s">
        <v>84</v>
      </c>
      <c r="O5102" s="11" t="s">
        <v>2274</v>
      </c>
      <c r="P5102">
        <v>0</v>
      </c>
      <c r="Q5102">
        <v>100</v>
      </c>
      <c r="R5102">
        <v>0</v>
      </c>
      <c r="S5102">
        <v>255</v>
      </c>
      <c r="T5102">
        <v>-255</v>
      </c>
    </row>
    <row r="5103" spans="1:20" x14ac:dyDescent="0.25">
      <c r="A5103" t="s">
        <v>75</v>
      </c>
      <c r="B5103" t="s">
        <v>351</v>
      </c>
      <c r="C5103" t="s">
        <v>22</v>
      </c>
      <c r="D5103" t="s">
        <v>190</v>
      </c>
      <c r="E5103" t="s">
        <v>137</v>
      </c>
      <c r="F5103">
        <v>24018</v>
      </c>
      <c r="G5103" t="s">
        <v>679</v>
      </c>
      <c r="H5103" t="s">
        <v>80</v>
      </c>
      <c r="I5103" t="s">
        <v>281</v>
      </c>
      <c r="J5103" t="s">
        <v>90</v>
      </c>
      <c r="K5103" t="s">
        <v>42</v>
      </c>
      <c r="L5103" t="s">
        <v>91</v>
      </c>
      <c r="M5103" t="s">
        <v>92</v>
      </c>
      <c r="N5103" s="11" t="s">
        <v>84</v>
      </c>
      <c r="O5103" s="11" t="s">
        <v>2274</v>
      </c>
      <c r="P5103">
        <v>-22</v>
      </c>
      <c r="Q5103">
        <v>22</v>
      </c>
      <c r="R5103">
        <v>56.1</v>
      </c>
      <c r="S5103">
        <v>56.1</v>
      </c>
      <c r="T5103">
        <v>0</v>
      </c>
    </row>
    <row r="5104" spans="1:20" x14ac:dyDescent="0.25">
      <c r="A5104" t="s">
        <v>75</v>
      </c>
      <c r="B5104" t="s">
        <v>161</v>
      </c>
      <c r="C5104" t="s">
        <v>22</v>
      </c>
      <c r="D5104" t="s">
        <v>162</v>
      </c>
      <c r="E5104" t="s">
        <v>122</v>
      </c>
      <c r="F5104">
        <v>20814</v>
      </c>
      <c r="G5104" t="s">
        <v>743</v>
      </c>
      <c r="H5104" t="s">
        <v>80</v>
      </c>
      <c r="I5104" t="s">
        <v>81</v>
      </c>
      <c r="J5104" t="s">
        <v>82</v>
      </c>
      <c r="K5104" t="s">
        <v>44</v>
      </c>
      <c r="L5104" t="s">
        <v>144</v>
      </c>
      <c r="M5104" t="s">
        <v>83</v>
      </c>
      <c r="N5104" s="11" t="s">
        <v>84</v>
      </c>
      <c r="O5104" s="11" t="s">
        <v>2274</v>
      </c>
      <c r="P5104">
        <v>1</v>
      </c>
      <c r="Q5104">
        <v>0</v>
      </c>
      <c r="R5104">
        <v>14.6</v>
      </c>
      <c r="S5104">
        <v>0</v>
      </c>
      <c r="T5104">
        <v>14.6</v>
      </c>
    </row>
    <row r="5105" spans="1:20" x14ac:dyDescent="0.25">
      <c r="A5105" t="s">
        <v>75</v>
      </c>
      <c r="B5105" t="s">
        <v>313</v>
      </c>
      <c r="C5105" t="s">
        <v>27</v>
      </c>
      <c r="D5105" t="s">
        <v>314</v>
      </c>
      <c r="E5105" t="s">
        <v>114</v>
      </c>
      <c r="F5105">
        <v>33884</v>
      </c>
      <c r="G5105" t="s">
        <v>315</v>
      </c>
      <c r="H5105" t="s">
        <v>80</v>
      </c>
      <c r="I5105" t="s">
        <v>281</v>
      </c>
      <c r="J5105" t="s">
        <v>82</v>
      </c>
      <c r="K5105" t="s">
        <v>42</v>
      </c>
      <c r="L5105" t="s">
        <v>91</v>
      </c>
      <c r="M5105" t="s">
        <v>83</v>
      </c>
      <c r="N5105" s="11" t="s">
        <v>84</v>
      </c>
      <c r="O5105" s="11" t="s">
        <v>2274</v>
      </c>
      <c r="P5105">
        <v>-2</v>
      </c>
      <c r="Q5105">
        <v>0</v>
      </c>
      <c r="R5105">
        <v>3.2</v>
      </c>
      <c r="S5105">
        <v>0</v>
      </c>
      <c r="T5105">
        <v>3.2</v>
      </c>
    </row>
    <row r="5106" spans="1:20" x14ac:dyDescent="0.25">
      <c r="A5106" t="s">
        <v>75</v>
      </c>
      <c r="B5106" t="s">
        <v>194</v>
      </c>
      <c r="C5106" t="s">
        <v>19</v>
      </c>
      <c r="D5106" t="s">
        <v>195</v>
      </c>
      <c r="E5106" t="s">
        <v>147</v>
      </c>
      <c r="F5106">
        <v>85296</v>
      </c>
      <c r="G5106" t="s">
        <v>701</v>
      </c>
      <c r="H5106" t="s">
        <v>80</v>
      </c>
      <c r="I5106" t="s">
        <v>81</v>
      </c>
      <c r="J5106" t="s">
        <v>90</v>
      </c>
      <c r="K5106" t="s">
        <v>42</v>
      </c>
      <c r="L5106" t="s">
        <v>91</v>
      </c>
      <c r="M5106" t="s">
        <v>188</v>
      </c>
      <c r="N5106" s="11" t="s">
        <v>84</v>
      </c>
      <c r="O5106" s="11" t="s">
        <v>2274</v>
      </c>
      <c r="P5106">
        <v>0</v>
      </c>
      <c r="Q5106">
        <v>13</v>
      </c>
      <c r="R5106">
        <v>0</v>
      </c>
      <c r="S5106">
        <v>220.35</v>
      </c>
      <c r="T5106">
        <v>-220.35</v>
      </c>
    </row>
    <row r="5107" spans="1:20" x14ac:dyDescent="0.25">
      <c r="A5107" t="s">
        <v>75</v>
      </c>
      <c r="B5107" t="s">
        <v>269</v>
      </c>
      <c r="C5107" t="s">
        <v>27</v>
      </c>
      <c r="D5107" t="s">
        <v>270</v>
      </c>
      <c r="E5107" t="s">
        <v>114</v>
      </c>
      <c r="F5107">
        <v>33813</v>
      </c>
      <c r="G5107" t="s">
        <v>317</v>
      </c>
      <c r="H5107" t="s">
        <v>80</v>
      </c>
      <c r="I5107" t="s">
        <v>164</v>
      </c>
      <c r="J5107" t="s">
        <v>90</v>
      </c>
      <c r="K5107" t="s">
        <v>38</v>
      </c>
      <c r="L5107" t="s">
        <v>129</v>
      </c>
      <c r="M5107" t="s">
        <v>188</v>
      </c>
      <c r="N5107" s="11" t="s">
        <v>84</v>
      </c>
      <c r="O5107" s="11" t="s">
        <v>2274</v>
      </c>
      <c r="P5107">
        <v>0</v>
      </c>
      <c r="Q5107">
        <v>3</v>
      </c>
      <c r="R5107">
        <v>0</v>
      </c>
      <c r="S5107">
        <v>401.37</v>
      </c>
      <c r="T5107">
        <v>-401.37</v>
      </c>
    </row>
    <row r="5108" spans="1:20" x14ac:dyDescent="0.25">
      <c r="A5108" t="s">
        <v>75</v>
      </c>
      <c r="B5108" t="s">
        <v>380</v>
      </c>
      <c r="C5108" t="s">
        <v>18</v>
      </c>
      <c r="D5108" t="s">
        <v>381</v>
      </c>
      <c r="E5108" t="s">
        <v>191</v>
      </c>
      <c r="F5108">
        <v>75071</v>
      </c>
      <c r="G5108" t="s">
        <v>1292</v>
      </c>
      <c r="H5108" t="s">
        <v>80</v>
      </c>
      <c r="I5108" t="s">
        <v>81</v>
      </c>
      <c r="J5108" t="s">
        <v>82</v>
      </c>
      <c r="K5108" t="s">
        <v>53</v>
      </c>
      <c r="L5108" t="s">
        <v>248</v>
      </c>
      <c r="M5108" t="s">
        <v>83</v>
      </c>
      <c r="N5108" s="11" t="s">
        <v>84</v>
      </c>
      <c r="O5108" s="11" t="s">
        <v>2274</v>
      </c>
      <c r="P5108">
        <v>-10</v>
      </c>
      <c r="Q5108">
        <v>0</v>
      </c>
      <c r="R5108">
        <v>24.5</v>
      </c>
      <c r="S5108">
        <v>0</v>
      </c>
      <c r="T5108">
        <v>24.5</v>
      </c>
    </row>
    <row r="5109" spans="1:20" x14ac:dyDescent="0.25">
      <c r="A5109" t="s">
        <v>75</v>
      </c>
      <c r="B5109" t="s">
        <v>410</v>
      </c>
      <c r="C5109" t="s">
        <v>18</v>
      </c>
      <c r="D5109" t="s">
        <v>411</v>
      </c>
      <c r="E5109" t="s">
        <v>191</v>
      </c>
      <c r="F5109">
        <v>75234</v>
      </c>
      <c r="G5109" t="s">
        <v>1617</v>
      </c>
      <c r="H5109" t="s">
        <v>80</v>
      </c>
      <c r="I5109" t="s">
        <v>281</v>
      </c>
      <c r="J5109" t="s">
        <v>90</v>
      </c>
      <c r="K5109" t="s">
        <v>53</v>
      </c>
      <c r="L5109" t="s">
        <v>139</v>
      </c>
      <c r="M5109" t="s">
        <v>229</v>
      </c>
      <c r="N5109" s="11" t="s">
        <v>84</v>
      </c>
      <c r="O5109" s="11" t="s">
        <v>2274</v>
      </c>
      <c r="P5109">
        <v>0</v>
      </c>
      <c r="Q5109">
        <v>1</v>
      </c>
      <c r="R5109">
        <v>0</v>
      </c>
      <c r="S5109">
        <v>0</v>
      </c>
      <c r="T5109">
        <v>0</v>
      </c>
    </row>
    <row r="5110" spans="1:20" x14ac:dyDescent="0.25">
      <c r="A5110" t="s">
        <v>75</v>
      </c>
      <c r="B5110" t="s">
        <v>1056</v>
      </c>
      <c r="C5110" t="s">
        <v>27</v>
      </c>
      <c r="D5110" t="s">
        <v>1057</v>
      </c>
      <c r="E5110" t="s">
        <v>114</v>
      </c>
      <c r="F5110">
        <v>33073</v>
      </c>
      <c r="G5110" t="s">
        <v>156</v>
      </c>
      <c r="H5110" t="s">
        <v>80</v>
      </c>
      <c r="I5110" t="s">
        <v>81</v>
      </c>
      <c r="J5110" t="s">
        <v>90</v>
      </c>
      <c r="K5110" t="s">
        <v>38</v>
      </c>
      <c r="L5110" t="s">
        <v>111</v>
      </c>
      <c r="M5110" t="s">
        <v>92</v>
      </c>
      <c r="N5110" s="11" t="s">
        <v>84</v>
      </c>
      <c r="O5110" s="11" t="s">
        <v>2274</v>
      </c>
      <c r="P5110">
        <v>0</v>
      </c>
      <c r="Q5110">
        <v>3</v>
      </c>
      <c r="R5110">
        <v>0</v>
      </c>
      <c r="S5110">
        <v>576</v>
      </c>
      <c r="T5110">
        <v>-576</v>
      </c>
    </row>
    <row r="5111" spans="1:20" x14ac:dyDescent="0.25">
      <c r="A5111" t="s">
        <v>75</v>
      </c>
      <c r="B5111" t="s">
        <v>541</v>
      </c>
      <c r="C5111" t="s">
        <v>29</v>
      </c>
      <c r="D5111" t="s">
        <v>542</v>
      </c>
      <c r="E5111" t="s">
        <v>142</v>
      </c>
      <c r="F5111">
        <v>48359</v>
      </c>
      <c r="G5111" t="s">
        <v>853</v>
      </c>
      <c r="H5111" t="s">
        <v>80</v>
      </c>
      <c r="I5111" t="s">
        <v>81</v>
      </c>
      <c r="J5111" t="s">
        <v>90</v>
      </c>
      <c r="K5111" t="s">
        <v>53</v>
      </c>
      <c r="L5111" t="s">
        <v>228</v>
      </c>
      <c r="M5111" t="s">
        <v>92</v>
      </c>
      <c r="N5111" s="11" t="s">
        <v>84</v>
      </c>
      <c r="O5111" s="11" t="s">
        <v>2274</v>
      </c>
      <c r="P5111">
        <v>0</v>
      </c>
      <c r="Q5111">
        <v>2</v>
      </c>
      <c r="R5111">
        <v>0</v>
      </c>
      <c r="S5111">
        <v>168.4</v>
      </c>
      <c r="T5111">
        <v>-168.4</v>
      </c>
    </row>
    <row r="5112" spans="1:20" x14ac:dyDescent="0.25">
      <c r="A5112" t="s">
        <v>75</v>
      </c>
      <c r="B5112" t="s">
        <v>633</v>
      </c>
      <c r="C5112" t="s">
        <v>30</v>
      </c>
      <c r="D5112" t="s">
        <v>634</v>
      </c>
      <c r="E5112" t="s">
        <v>191</v>
      </c>
      <c r="F5112">
        <v>77302</v>
      </c>
      <c r="G5112" t="s">
        <v>2044</v>
      </c>
      <c r="H5112" t="s">
        <v>80</v>
      </c>
      <c r="I5112" t="s">
        <v>81</v>
      </c>
      <c r="J5112" t="s">
        <v>82</v>
      </c>
      <c r="K5112" t="s">
        <v>53</v>
      </c>
      <c r="L5112" t="s">
        <v>228</v>
      </c>
      <c r="M5112" t="s">
        <v>83</v>
      </c>
      <c r="N5112" s="11" t="s">
        <v>84</v>
      </c>
      <c r="O5112" s="11" t="s">
        <v>2274</v>
      </c>
      <c r="P5112">
        <v>-7</v>
      </c>
      <c r="Q5112">
        <v>0</v>
      </c>
      <c r="R5112">
        <v>3952.55</v>
      </c>
      <c r="S5112">
        <v>0</v>
      </c>
      <c r="T5112">
        <v>3952.55</v>
      </c>
    </row>
    <row r="5113" spans="1:20" x14ac:dyDescent="0.25">
      <c r="A5113" t="s">
        <v>75</v>
      </c>
      <c r="B5113" t="s">
        <v>614</v>
      </c>
      <c r="C5113" t="s">
        <v>25</v>
      </c>
      <c r="D5113" t="s">
        <v>131</v>
      </c>
      <c r="E5113" t="s">
        <v>114</v>
      </c>
      <c r="F5113">
        <v>33405</v>
      </c>
      <c r="G5113" t="s">
        <v>266</v>
      </c>
      <c r="H5113" t="s">
        <v>80</v>
      </c>
      <c r="I5113" t="s">
        <v>81</v>
      </c>
      <c r="J5113" t="s">
        <v>90</v>
      </c>
      <c r="K5113" t="s">
        <v>53</v>
      </c>
      <c r="L5113" t="s">
        <v>165</v>
      </c>
      <c r="M5113" t="s">
        <v>92</v>
      </c>
      <c r="N5113" s="11" t="s">
        <v>84</v>
      </c>
      <c r="O5113" s="11" t="s">
        <v>2274</v>
      </c>
      <c r="P5113">
        <v>0</v>
      </c>
      <c r="Q5113">
        <v>1</v>
      </c>
      <c r="R5113">
        <v>0</v>
      </c>
      <c r="S5113">
        <v>75.430000000000007</v>
      </c>
      <c r="T5113">
        <v>-75.430000000000007</v>
      </c>
    </row>
    <row r="5114" spans="1:20" x14ac:dyDescent="0.25">
      <c r="A5114" t="s">
        <v>75</v>
      </c>
      <c r="B5114" t="s">
        <v>558</v>
      </c>
      <c r="C5114" t="s">
        <v>30</v>
      </c>
      <c r="D5114" t="s">
        <v>146</v>
      </c>
      <c r="E5114" t="s">
        <v>147</v>
      </c>
      <c r="F5114">
        <v>85027</v>
      </c>
      <c r="G5114" t="s">
        <v>698</v>
      </c>
      <c r="H5114" t="s">
        <v>80</v>
      </c>
      <c r="I5114" t="s">
        <v>81</v>
      </c>
      <c r="J5114" t="s">
        <v>90</v>
      </c>
      <c r="K5114" t="s">
        <v>38</v>
      </c>
      <c r="L5114" t="s">
        <v>111</v>
      </c>
      <c r="M5114" t="s">
        <v>92</v>
      </c>
      <c r="N5114" s="11" t="s">
        <v>84</v>
      </c>
      <c r="O5114" s="11" t="s">
        <v>2274</v>
      </c>
      <c r="P5114">
        <v>0</v>
      </c>
      <c r="Q5114">
        <v>4</v>
      </c>
      <c r="R5114">
        <v>0</v>
      </c>
      <c r="S5114">
        <v>569.28</v>
      </c>
      <c r="T5114">
        <v>-569.28</v>
      </c>
    </row>
    <row r="5115" spans="1:20" x14ac:dyDescent="0.25">
      <c r="A5115" t="s">
        <v>75</v>
      </c>
      <c r="B5115" t="s">
        <v>451</v>
      </c>
      <c r="C5115" t="s">
        <v>22</v>
      </c>
      <c r="D5115" t="s">
        <v>452</v>
      </c>
      <c r="E5115" t="s">
        <v>137</v>
      </c>
      <c r="F5115">
        <v>20187</v>
      </c>
      <c r="G5115" t="s">
        <v>1073</v>
      </c>
      <c r="H5115" t="s">
        <v>80</v>
      </c>
      <c r="I5115" t="s">
        <v>281</v>
      </c>
      <c r="J5115" t="s">
        <v>90</v>
      </c>
      <c r="K5115" t="s">
        <v>42</v>
      </c>
      <c r="L5115" t="s">
        <v>91</v>
      </c>
      <c r="M5115" t="s">
        <v>92</v>
      </c>
      <c r="N5115" s="11" t="s">
        <v>84</v>
      </c>
      <c r="O5115" s="11" t="s">
        <v>2274</v>
      </c>
      <c r="P5115">
        <v>0</v>
      </c>
      <c r="Q5115">
        <v>2</v>
      </c>
      <c r="R5115">
        <v>0</v>
      </c>
      <c r="S5115">
        <v>81.400000000000006</v>
      </c>
      <c r="T5115">
        <v>-81.400000000000006</v>
      </c>
    </row>
    <row r="5116" spans="1:20" x14ac:dyDescent="0.25">
      <c r="A5116" t="s">
        <v>75</v>
      </c>
      <c r="B5116" t="s">
        <v>934</v>
      </c>
      <c r="C5116" t="s">
        <v>24</v>
      </c>
      <c r="D5116" t="s">
        <v>935</v>
      </c>
      <c r="E5116" t="s">
        <v>936</v>
      </c>
      <c r="F5116">
        <v>57108</v>
      </c>
      <c r="G5116" t="s">
        <v>152</v>
      </c>
      <c r="H5116" t="s">
        <v>80</v>
      </c>
      <c r="I5116" t="s">
        <v>81</v>
      </c>
      <c r="J5116" t="s">
        <v>90</v>
      </c>
      <c r="K5116" t="s">
        <v>38</v>
      </c>
      <c r="L5116" t="s">
        <v>111</v>
      </c>
      <c r="M5116" t="s">
        <v>92</v>
      </c>
      <c r="N5116" s="11" t="s">
        <v>84</v>
      </c>
      <c r="O5116" s="11" t="s">
        <v>2274</v>
      </c>
      <c r="P5116">
        <v>0</v>
      </c>
      <c r="Q5116">
        <v>1</v>
      </c>
      <c r="R5116">
        <v>0</v>
      </c>
      <c r="S5116">
        <v>76.75</v>
      </c>
      <c r="T5116">
        <v>-76.75</v>
      </c>
    </row>
    <row r="5117" spans="1:20" x14ac:dyDescent="0.25">
      <c r="A5117" t="s">
        <v>75</v>
      </c>
      <c r="B5117" t="s">
        <v>1870</v>
      </c>
      <c r="C5117" t="s">
        <v>30</v>
      </c>
      <c r="D5117" t="s">
        <v>1871</v>
      </c>
      <c r="F5117" t="s">
        <v>1872</v>
      </c>
      <c r="G5117" t="s">
        <v>1821</v>
      </c>
      <c r="H5117" t="s">
        <v>80</v>
      </c>
      <c r="I5117" t="s">
        <v>81</v>
      </c>
      <c r="J5117" t="s">
        <v>365</v>
      </c>
      <c r="K5117" t="s">
        <v>47</v>
      </c>
      <c r="L5117" t="s">
        <v>509</v>
      </c>
      <c r="M5117" t="s">
        <v>229</v>
      </c>
      <c r="N5117" s="11" t="s">
        <v>84</v>
      </c>
      <c r="O5117" s="11" t="s">
        <v>2274</v>
      </c>
      <c r="P5117">
        <v>66</v>
      </c>
      <c r="Q5117">
        <v>0</v>
      </c>
      <c r="R5117">
        <v>1623.6</v>
      </c>
      <c r="S5117">
        <v>0</v>
      </c>
      <c r="T5117">
        <v>1623.6</v>
      </c>
    </row>
    <row r="5118" spans="1:20" x14ac:dyDescent="0.25">
      <c r="A5118" t="s">
        <v>75</v>
      </c>
      <c r="B5118" t="s">
        <v>813</v>
      </c>
      <c r="C5118" t="s">
        <v>19</v>
      </c>
      <c r="D5118" t="s">
        <v>172</v>
      </c>
      <c r="E5118" t="s">
        <v>147</v>
      </c>
      <c r="F5118">
        <v>95255</v>
      </c>
      <c r="G5118" t="s">
        <v>1371</v>
      </c>
      <c r="H5118" t="s">
        <v>80</v>
      </c>
      <c r="I5118" t="s">
        <v>81</v>
      </c>
      <c r="J5118" t="s">
        <v>82</v>
      </c>
      <c r="K5118" t="s">
        <v>42</v>
      </c>
      <c r="L5118" t="s">
        <v>91</v>
      </c>
      <c r="M5118" t="s">
        <v>83</v>
      </c>
      <c r="N5118" s="11" t="s">
        <v>84</v>
      </c>
      <c r="O5118" s="11" t="s">
        <v>2274</v>
      </c>
      <c r="P5118">
        <v>-29</v>
      </c>
      <c r="Q5118">
        <v>0</v>
      </c>
      <c r="R5118">
        <v>959.9</v>
      </c>
      <c r="S5118">
        <v>0</v>
      </c>
      <c r="T5118">
        <v>959.9</v>
      </c>
    </row>
    <row r="5119" spans="1:20" x14ac:dyDescent="0.25">
      <c r="A5119" t="s">
        <v>75</v>
      </c>
      <c r="B5119" t="s">
        <v>1062</v>
      </c>
      <c r="C5119" t="s">
        <v>19</v>
      </c>
      <c r="D5119" t="s">
        <v>1063</v>
      </c>
      <c r="E5119" t="s">
        <v>118</v>
      </c>
      <c r="F5119">
        <v>92660</v>
      </c>
      <c r="G5119" t="s">
        <v>1073</v>
      </c>
      <c r="H5119" t="s">
        <v>80</v>
      </c>
      <c r="I5119" t="s">
        <v>281</v>
      </c>
      <c r="J5119" t="s">
        <v>90</v>
      </c>
      <c r="K5119" t="s">
        <v>42</v>
      </c>
      <c r="L5119" t="s">
        <v>91</v>
      </c>
      <c r="M5119" t="s">
        <v>92</v>
      </c>
      <c r="N5119" s="11" t="s">
        <v>84</v>
      </c>
      <c r="O5119" s="11" t="s">
        <v>2274</v>
      </c>
      <c r="P5119">
        <v>0</v>
      </c>
      <c r="Q5119">
        <v>15</v>
      </c>
      <c r="R5119">
        <v>0</v>
      </c>
      <c r="S5119">
        <v>610.5</v>
      </c>
      <c r="T5119">
        <v>-610.5</v>
      </c>
    </row>
    <row r="5120" spans="1:20" x14ac:dyDescent="0.25">
      <c r="A5120" t="s">
        <v>75</v>
      </c>
      <c r="B5120" t="s">
        <v>167</v>
      </c>
      <c r="C5120" t="s">
        <v>28</v>
      </c>
      <c r="D5120" t="s">
        <v>168</v>
      </c>
      <c r="E5120" t="s">
        <v>95</v>
      </c>
      <c r="F5120">
        <v>80550</v>
      </c>
      <c r="G5120" t="s">
        <v>1382</v>
      </c>
      <c r="H5120" t="s">
        <v>80</v>
      </c>
      <c r="I5120" t="s">
        <v>164</v>
      </c>
      <c r="J5120" t="s">
        <v>90</v>
      </c>
      <c r="K5120" t="s">
        <v>53</v>
      </c>
      <c r="L5120" t="s">
        <v>165</v>
      </c>
      <c r="M5120" t="s">
        <v>92</v>
      </c>
      <c r="N5120" s="11" t="s">
        <v>84</v>
      </c>
      <c r="O5120" s="11" t="s">
        <v>2274</v>
      </c>
      <c r="P5120">
        <v>0</v>
      </c>
      <c r="Q5120">
        <v>15</v>
      </c>
      <c r="R5120">
        <v>0</v>
      </c>
      <c r="S5120">
        <v>2468.4</v>
      </c>
      <c r="T5120">
        <v>-2468.4</v>
      </c>
    </row>
    <row r="5121" spans="1:20" x14ac:dyDescent="0.25">
      <c r="A5121" t="s">
        <v>75</v>
      </c>
      <c r="B5121" t="s">
        <v>171</v>
      </c>
      <c r="C5121" t="s">
        <v>23</v>
      </c>
      <c r="D5121" t="s">
        <v>513</v>
      </c>
      <c r="E5121" t="s">
        <v>176</v>
      </c>
      <c r="F5121">
        <v>98005</v>
      </c>
      <c r="G5121" t="s">
        <v>152</v>
      </c>
      <c r="H5121" t="s">
        <v>80</v>
      </c>
      <c r="I5121" t="s">
        <v>81</v>
      </c>
      <c r="J5121" t="s">
        <v>90</v>
      </c>
      <c r="K5121" t="s">
        <v>38</v>
      </c>
      <c r="L5121" t="s">
        <v>111</v>
      </c>
      <c r="M5121" t="s">
        <v>92</v>
      </c>
      <c r="N5121" s="11" t="s">
        <v>84</v>
      </c>
      <c r="O5121" s="11" t="s">
        <v>2274</v>
      </c>
      <c r="P5121">
        <v>0</v>
      </c>
      <c r="Q5121">
        <v>5</v>
      </c>
      <c r="R5121">
        <v>0</v>
      </c>
      <c r="S5121">
        <v>349.67</v>
      </c>
      <c r="T5121">
        <v>-349.67</v>
      </c>
    </row>
    <row r="5122" spans="1:20" x14ac:dyDescent="0.25">
      <c r="A5122" t="s">
        <v>75</v>
      </c>
      <c r="B5122" t="s">
        <v>222</v>
      </c>
      <c r="C5122" t="s">
        <v>18</v>
      </c>
      <c r="D5122" t="s">
        <v>223</v>
      </c>
      <c r="E5122" t="s">
        <v>191</v>
      </c>
      <c r="F5122">
        <v>76119</v>
      </c>
      <c r="G5122" t="s">
        <v>514</v>
      </c>
      <c r="H5122" t="s">
        <v>80</v>
      </c>
      <c r="I5122" t="s">
        <v>81</v>
      </c>
      <c r="J5122" t="s">
        <v>82</v>
      </c>
      <c r="K5122" t="s">
        <v>38</v>
      </c>
      <c r="L5122" t="s">
        <v>111</v>
      </c>
      <c r="M5122" t="s">
        <v>83</v>
      </c>
      <c r="N5122" s="11" t="s">
        <v>84</v>
      </c>
      <c r="O5122" s="11" t="s">
        <v>2274</v>
      </c>
      <c r="P5122">
        <v>-11</v>
      </c>
      <c r="Q5122">
        <v>0</v>
      </c>
      <c r="R5122">
        <v>1802.9</v>
      </c>
      <c r="S5122">
        <v>0</v>
      </c>
      <c r="T5122">
        <v>1802.9</v>
      </c>
    </row>
    <row r="5123" spans="1:20" x14ac:dyDescent="0.25">
      <c r="A5123" t="s">
        <v>75</v>
      </c>
      <c r="B5123" t="s">
        <v>1240</v>
      </c>
      <c r="C5123" t="s">
        <v>26</v>
      </c>
      <c r="D5123" t="s">
        <v>425</v>
      </c>
      <c r="E5123" t="s">
        <v>426</v>
      </c>
      <c r="F5123">
        <v>37211</v>
      </c>
      <c r="G5123" t="s">
        <v>1638</v>
      </c>
      <c r="H5123" t="s">
        <v>80</v>
      </c>
      <c r="I5123" t="s">
        <v>81</v>
      </c>
      <c r="J5123" t="s">
        <v>82</v>
      </c>
      <c r="K5123" t="s">
        <v>37</v>
      </c>
      <c r="L5123" t="s">
        <v>605</v>
      </c>
      <c r="M5123" t="s">
        <v>83</v>
      </c>
      <c r="N5123" s="11" t="s">
        <v>84</v>
      </c>
      <c r="O5123" s="11" t="s">
        <v>2274</v>
      </c>
      <c r="P5123">
        <v>96</v>
      </c>
      <c r="Q5123">
        <v>0</v>
      </c>
      <c r="R5123">
        <v>768</v>
      </c>
      <c r="S5123">
        <v>0</v>
      </c>
      <c r="T5123">
        <v>768</v>
      </c>
    </row>
    <row r="5124" spans="1:20" x14ac:dyDescent="0.25">
      <c r="A5124" t="s">
        <v>75</v>
      </c>
      <c r="B5124" t="s">
        <v>847</v>
      </c>
      <c r="C5124" t="s">
        <v>26</v>
      </c>
      <c r="D5124" t="s">
        <v>848</v>
      </c>
      <c r="E5124" t="s">
        <v>105</v>
      </c>
      <c r="F5124">
        <v>29910</v>
      </c>
      <c r="G5124" t="s">
        <v>1046</v>
      </c>
      <c r="H5124" t="s">
        <v>80</v>
      </c>
      <c r="I5124" t="s">
        <v>81</v>
      </c>
      <c r="J5124" t="s">
        <v>82</v>
      </c>
      <c r="K5124" t="s">
        <v>53</v>
      </c>
      <c r="L5124" t="s">
        <v>248</v>
      </c>
      <c r="M5124" t="s">
        <v>83</v>
      </c>
      <c r="N5124" s="11" t="s">
        <v>84</v>
      </c>
      <c r="O5124" s="11" t="s">
        <v>2274</v>
      </c>
      <c r="P5124">
        <v>-2</v>
      </c>
      <c r="Q5124">
        <v>0</v>
      </c>
      <c r="R5124">
        <v>68.5</v>
      </c>
      <c r="S5124">
        <v>0</v>
      </c>
      <c r="T5124">
        <v>68.5</v>
      </c>
    </row>
    <row r="5125" spans="1:20" x14ac:dyDescent="0.25">
      <c r="A5125" t="s">
        <v>75</v>
      </c>
      <c r="B5125" t="s">
        <v>588</v>
      </c>
      <c r="C5125" t="s">
        <v>21</v>
      </c>
      <c r="D5125" t="s">
        <v>589</v>
      </c>
      <c r="E5125" t="s">
        <v>159</v>
      </c>
      <c r="F5125">
        <v>66227</v>
      </c>
      <c r="G5125" t="s">
        <v>569</v>
      </c>
      <c r="H5125" t="s">
        <v>80</v>
      </c>
      <c r="I5125" t="s">
        <v>81</v>
      </c>
      <c r="J5125" t="s">
        <v>90</v>
      </c>
      <c r="K5125" t="s">
        <v>38</v>
      </c>
      <c r="L5125" t="s">
        <v>111</v>
      </c>
      <c r="M5125" t="s">
        <v>92</v>
      </c>
      <c r="N5125" s="11" t="s">
        <v>84</v>
      </c>
      <c r="O5125" s="11" t="s">
        <v>2274</v>
      </c>
      <c r="P5125">
        <v>0</v>
      </c>
      <c r="Q5125">
        <v>1</v>
      </c>
      <c r="R5125">
        <v>0</v>
      </c>
      <c r="S5125">
        <v>50.65</v>
      </c>
      <c r="T5125">
        <v>-50.65</v>
      </c>
    </row>
    <row r="5126" spans="1:20" x14ac:dyDescent="0.25">
      <c r="A5126" t="s">
        <v>75</v>
      </c>
      <c r="B5126" t="s">
        <v>1947</v>
      </c>
      <c r="C5126" t="s">
        <v>27</v>
      </c>
      <c r="D5126" t="s">
        <v>219</v>
      </c>
      <c r="E5126" t="s">
        <v>114</v>
      </c>
      <c r="F5126">
        <v>34109</v>
      </c>
      <c r="G5126" t="s">
        <v>493</v>
      </c>
      <c r="H5126" t="s">
        <v>80</v>
      </c>
      <c r="I5126" t="s">
        <v>81</v>
      </c>
      <c r="J5126" t="s">
        <v>82</v>
      </c>
      <c r="K5126" t="s">
        <v>39</v>
      </c>
      <c r="L5126" t="s">
        <v>39</v>
      </c>
      <c r="M5126" t="s">
        <v>92</v>
      </c>
      <c r="N5126" s="11" t="s">
        <v>84</v>
      </c>
      <c r="O5126" s="11" t="s">
        <v>2274</v>
      </c>
      <c r="P5126">
        <v>0</v>
      </c>
      <c r="Q5126">
        <v>1</v>
      </c>
      <c r="R5126">
        <v>0</v>
      </c>
      <c r="S5126">
        <v>0</v>
      </c>
      <c r="T5126">
        <v>0</v>
      </c>
    </row>
    <row r="5127" spans="1:20" x14ac:dyDescent="0.25">
      <c r="A5127" t="s">
        <v>75</v>
      </c>
      <c r="B5127" t="s">
        <v>316</v>
      </c>
      <c r="C5127" t="s">
        <v>27</v>
      </c>
      <c r="D5127" t="s">
        <v>237</v>
      </c>
      <c r="E5127" t="s">
        <v>114</v>
      </c>
      <c r="F5127">
        <v>34240</v>
      </c>
      <c r="G5127" t="s">
        <v>388</v>
      </c>
      <c r="H5127" t="s">
        <v>80</v>
      </c>
      <c r="I5127" t="s">
        <v>81</v>
      </c>
      <c r="J5127" t="s">
        <v>90</v>
      </c>
      <c r="K5127" t="s">
        <v>38</v>
      </c>
      <c r="L5127" t="s">
        <v>111</v>
      </c>
      <c r="M5127" t="s">
        <v>92</v>
      </c>
      <c r="N5127" s="11" t="s">
        <v>84</v>
      </c>
      <c r="O5127" s="11" t="s">
        <v>2274</v>
      </c>
      <c r="P5127">
        <v>0</v>
      </c>
      <c r="Q5127">
        <v>13</v>
      </c>
      <c r="R5127">
        <v>0</v>
      </c>
      <c r="S5127">
        <v>2085.9499999999998</v>
      </c>
      <c r="T5127">
        <v>-2085.9499999999998</v>
      </c>
    </row>
    <row r="5128" spans="1:20" x14ac:dyDescent="0.25">
      <c r="A5128" t="s">
        <v>75</v>
      </c>
      <c r="B5128" t="s">
        <v>258</v>
      </c>
      <c r="C5128" t="s">
        <v>28</v>
      </c>
      <c r="D5128" t="s">
        <v>386</v>
      </c>
      <c r="E5128" t="s">
        <v>387</v>
      </c>
      <c r="F5128">
        <v>87109</v>
      </c>
      <c r="G5128" t="s">
        <v>2045</v>
      </c>
      <c r="H5128" t="s">
        <v>80</v>
      </c>
      <c r="I5128" t="s">
        <v>81</v>
      </c>
      <c r="J5128" t="s">
        <v>90</v>
      </c>
      <c r="K5128" t="s">
        <v>53</v>
      </c>
      <c r="L5128" t="s">
        <v>193</v>
      </c>
      <c r="M5128" t="s">
        <v>92</v>
      </c>
      <c r="N5128" s="11" t="s">
        <v>84</v>
      </c>
      <c r="O5128" s="11" t="s">
        <v>2274</v>
      </c>
      <c r="P5128">
        <v>0</v>
      </c>
      <c r="Q5128">
        <v>13</v>
      </c>
      <c r="R5128">
        <v>0</v>
      </c>
      <c r="S5128">
        <v>1541.15</v>
      </c>
      <c r="T5128">
        <v>-1541.15</v>
      </c>
    </row>
    <row r="5129" spans="1:20" x14ac:dyDescent="0.25">
      <c r="A5129" t="s">
        <v>75</v>
      </c>
      <c r="B5129" t="s">
        <v>1587</v>
      </c>
      <c r="C5129" t="s">
        <v>22</v>
      </c>
      <c r="D5129" t="s">
        <v>582</v>
      </c>
      <c r="E5129" t="s">
        <v>122</v>
      </c>
      <c r="F5129">
        <v>21401</v>
      </c>
      <c r="G5129" t="s">
        <v>202</v>
      </c>
      <c r="H5129" t="s">
        <v>80</v>
      </c>
      <c r="I5129" t="s">
        <v>81</v>
      </c>
      <c r="J5129" t="s">
        <v>90</v>
      </c>
      <c r="K5129" t="s">
        <v>42</v>
      </c>
      <c r="L5129" t="s">
        <v>91</v>
      </c>
      <c r="M5129" t="s">
        <v>188</v>
      </c>
      <c r="N5129" s="11" t="s">
        <v>84</v>
      </c>
      <c r="O5129" s="11" t="s">
        <v>2274</v>
      </c>
      <c r="P5129">
        <v>0</v>
      </c>
      <c r="Q5129">
        <v>13</v>
      </c>
      <c r="R5129">
        <v>0</v>
      </c>
      <c r="S5129">
        <v>102.45</v>
      </c>
      <c r="T5129">
        <v>-102.45</v>
      </c>
    </row>
    <row r="5130" spans="1:20" x14ac:dyDescent="0.25">
      <c r="A5130" t="s">
        <v>75</v>
      </c>
      <c r="B5130" t="s">
        <v>1067</v>
      </c>
      <c r="C5130" t="s">
        <v>18</v>
      </c>
      <c r="D5130" t="s">
        <v>1068</v>
      </c>
      <c r="E5130" t="s">
        <v>466</v>
      </c>
      <c r="F5130">
        <v>70810</v>
      </c>
      <c r="G5130" t="s">
        <v>453</v>
      </c>
      <c r="H5130" t="s">
        <v>80</v>
      </c>
      <c r="I5130" t="s">
        <v>89</v>
      </c>
      <c r="J5130" t="s">
        <v>90</v>
      </c>
      <c r="K5130" t="s">
        <v>42</v>
      </c>
      <c r="L5130" t="s">
        <v>91</v>
      </c>
      <c r="M5130" t="s">
        <v>92</v>
      </c>
      <c r="N5130" s="11" t="s">
        <v>84</v>
      </c>
      <c r="O5130" s="11" t="s">
        <v>2274</v>
      </c>
      <c r="P5130">
        <v>0</v>
      </c>
      <c r="Q5130">
        <v>44</v>
      </c>
      <c r="R5130">
        <v>0</v>
      </c>
      <c r="S5130">
        <v>-435.6</v>
      </c>
      <c r="T5130">
        <v>435.6</v>
      </c>
    </row>
    <row r="5131" spans="1:20" x14ac:dyDescent="0.25">
      <c r="A5131" t="s">
        <v>75</v>
      </c>
      <c r="B5131" t="s">
        <v>230</v>
      </c>
      <c r="C5131" t="s">
        <v>25</v>
      </c>
      <c r="D5131" t="s">
        <v>231</v>
      </c>
      <c r="E5131" t="s">
        <v>186</v>
      </c>
      <c r="F5131">
        <v>10607</v>
      </c>
      <c r="G5131" t="s">
        <v>679</v>
      </c>
      <c r="H5131" t="s">
        <v>80</v>
      </c>
      <c r="I5131" t="s">
        <v>281</v>
      </c>
      <c r="J5131" t="s">
        <v>90</v>
      </c>
      <c r="K5131" t="s">
        <v>42</v>
      </c>
      <c r="L5131" t="s">
        <v>91</v>
      </c>
      <c r="M5131" t="s">
        <v>92</v>
      </c>
      <c r="N5131" s="11" t="s">
        <v>84</v>
      </c>
      <c r="O5131" s="11" t="s">
        <v>2274</v>
      </c>
      <c r="P5131">
        <v>0</v>
      </c>
      <c r="Q5131">
        <v>20</v>
      </c>
      <c r="R5131">
        <v>0</v>
      </c>
      <c r="S5131">
        <v>51</v>
      </c>
      <c r="T5131">
        <v>-51</v>
      </c>
    </row>
    <row r="5132" spans="1:20" x14ac:dyDescent="0.25">
      <c r="A5132" t="s">
        <v>75</v>
      </c>
      <c r="B5132" t="s">
        <v>1180</v>
      </c>
      <c r="C5132" t="s">
        <v>27</v>
      </c>
      <c r="D5132" t="s">
        <v>1181</v>
      </c>
      <c r="E5132" t="s">
        <v>114</v>
      </c>
      <c r="F5132">
        <v>34243</v>
      </c>
      <c r="G5132" t="s">
        <v>286</v>
      </c>
      <c r="H5132" t="s">
        <v>80</v>
      </c>
      <c r="I5132" t="s">
        <v>81</v>
      </c>
      <c r="J5132" t="s">
        <v>82</v>
      </c>
      <c r="K5132" t="s">
        <v>53</v>
      </c>
      <c r="L5132" t="s">
        <v>287</v>
      </c>
      <c r="M5132" t="s">
        <v>83</v>
      </c>
      <c r="N5132" s="11" t="s">
        <v>84</v>
      </c>
      <c r="O5132" s="11" t="s">
        <v>2274</v>
      </c>
      <c r="P5132">
        <v>-1</v>
      </c>
      <c r="Q5132">
        <v>0</v>
      </c>
      <c r="R5132">
        <v>3.4</v>
      </c>
      <c r="S5132">
        <v>0</v>
      </c>
      <c r="T5132">
        <v>3.4</v>
      </c>
    </row>
    <row r="5133" spans="1:20" x14ac:dyDescent="0.25">
      <c r="A5133" t="s">
        <v>75</v>
      </c>
      <c r="B5133" t="s">
        <v>167</v>
      </c>
      <c r="C5133" t="s">
        <v>28</v>
      </c>
      <c r="D5133" t="s">
        <v>168</v>
      </c>
      <c r="E5133" t="s">
        <v>95</v>
      </c>
      <c r="F5133">
        <v>80550</v>
      </c>
      <c r="G5133" t="s">
        <v>1410</v>
      </c>
      <c r="H5133" t="s">
        <v>80</v>
      </c>
      <c r="I5133" t="s">
        <v>281</v>
      </c>
      <c r="J5133" t="s">
        <v>90</v>
      </c>
      <c r="K5133" t="s">
        <v>54</v>
      </c>
      <c r="L5133" t="s">
        <v>824</v>
      </c>
      <c r="M5133" t="s">
        <v>92</v>
      </c>
      <c r="N5133" s="11" t="s">
        <v>84</v>
      </c>
      <c r="O5133" s="11" t="s">
        <v>2274</v>
      </c>
      <c r="P5133">
        <v>5</v>
      </c>
      <c r="Q5133">
        <v>0</v>
      </c>
      <c r="R5133">
        <v>172</v>
      </c>
      <c r="S5133">
        <v>0</v>
      </c>
      <c r="T5133">
        <v>172</v>
      </c>
    </row>
    <row r="5134" spans="1:20" x14ac:dyDescent="0.25">
      <c r="A5134" t="s">
        <v>75</v>
      </c>
      <c r="B5134" t="s">
        <v>625</v>
      </c>
      <c r="C5134" t="s">
        <v>27</v>
      </c>
      <c r="D5134" t="s">
        <v>626</v>
      </c>
      <c r="E5134" t="s">
        <v>114</v>
      </c>
      <c r="F5134">
        <v>34491</v>
      </c>
      <c r="G5134" t="s">
        <v>343</v>
      </c>
      <c r="H5134" t="s">
        <v>80</v>
      </c>
      <c r="I5134" t="s">
        <v>81</v>
      </c>
      <c r="J5134" t="s">
        <v>82</v>
      </c>
      <c r="K5134" t="s">
        <v>53</v>
      </c>
      <c r="L5134" t="s">
        <v>193</v>
      </c>
      <c r="M5134" t="s">
        <v>83</v>
      </c>
      <c r="N5134" s="11" t="s">
        <v>84</v>
      </c>
      <c r="O5134" s="11" t="s">
        <v>2274</v>
      </c>
      <c r="P5134">
        <v>-2</v>
      </c>
      <c r="Q5134">
        <v>0</v>
      </c>
      <c r="R5134">
        <v>285.89999999999998</v>
      </c>
      <c r="S5134">
        <v>0</v>
      </c>
      <c r="T5134">
        <v>285.89999999999998</v>
      </c>
    </row>
    <row r="5135" spans="1:20" x14ac:dyDescent="0.25">
      <c r="A5135" t="s">
        <v>75</v>
      </c>
      <c r="B5135" t="s">
        <v>383</v>
      </c>
      <c r="C5135" t="s">
        <v>25</v>
      </c>
      <c r="D5135" t="s">
        <v>384</v>
      </c>
      <c r="E5135" t="s">
        <v>186</v>
      </c>
      <c r="F5135">
        <v>11968</v>
      </c>
      <c r="G5135" t="s">
        <v>1082</v>
      </c>
      <c r="H5135" t="s">
        <v>80</v>
      </c>
      <c r="I5135" t="s">
        <v>81</v>
      </c>
      <c r="J5135" t="s">
        <v>90</v>
      </c>
      <c r="K5135" t="s">
        <v>36</v>
      </c>
      <c r="L5135" t="s">
        <v>36</v>
      </c>
      <c r="M5135" t="s">
        <v>92</v>
      </c>
      <c r="N5135" s="11" t="s">
        <v>84</v>
      </c>
      <c r="O5135" s="11" t="s">
        <v>2274</v>
      </c>
      <c r="P5135">
        <v>-1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75</v>
      </c>
      <c r="B5136" t="s">
        <v>399</v>
      </c>
      <c r="C5136" t="s">
        <v>28</v>
      </c>
      <c r="D5136" t="s">
        <v>400</v>
      </c>
      <c r="E5136" t="s">
        <v>295</v>
      </c>
      <c r="F5136">
        <v>84070</v>
      </c>
      <c r="G5136" t="s">
        <v>947</v>
      </c>
      <c r="H5136" t="s">
        <v>80</v>
      </c>
      <c r="I5136" t="s">
        <v>281</v>
      </c>
      <c r="J5136" t="s">
        <v>82</v>
      </c>
      <c r="K5136" t="s">
        <v>53</v>
      </c>
      <c r="L5136" t="s">
        <v>165</v>
      </c>
      <c r="M5136" t="s">
        <v>83</v>
      </c>
      <c r="N5136" s="11" t="s">
        <v>84</v>
      </c>
      <c r="O5136" s="11" t="s">
        <v>2274</v>
      </c>
      <c r="P5136">
        <v>-4</v>
      </c>
      <c r="Q5136">
        <v>0</v>
      </c>
      <c r="R5136">
        <v>426.8</v>
      </c>
      <c r="S5136">
        <v>0</v>
      </c>
      <c r="T5136">
        <v>426.8</v>
      </c>
    </row>
    <row r="5137" spans="1:20" x14ac:dyDescent="0.25">
      <c r="A5137" t="s">
        <v>75</v>
      </c>
      <c r="B5137" t="s">
        <v>103</v>
      </c>
      <c r="C5137" t="s">
        <v>26</v>
      </c>
      <c r="D5137" t="s">
        <v>104</v>
      </c>
      <c r="E5137" t="s">
        <v>105</v>
      </c>
      <c r="F5137">
        <v>29420</v>
      </c>
      <c r="G5137" t="s">
        <v>569</v>
      </c>
      <c r="H5137" t="s">
        <v>80</v>
      </c>
      <c r="I5137" t="s">
        <v>81</v>
      </c>
      <c r="J5137" t="s">
        <v>90</v>
      </c>
      <c r="K5137" t="s">
        <v>38</v>
      </c>
      <c r="L5137" t="s">
        <v>111</v>
      </c>
      <c r="M5137" t="s">
        <v>92</v>
      </c>
      <c r="N5137" s="11" t="s">
        <v>84</v>
      </c>
      <c r="O5137" s="11" t="s">
        <v>2274</v>
      </c>
      <c r="P5137">
        <v>0</v>
      </c>
      <c r="Q5137">
        <v>1</v>
      </c>
      <c r="R5137">
        <v>0</v>
      </c>
      <c r="S5137">
        <v>50.67</v>
      </c>
      <c r="T5137">
        <v>-50.67</v>
      </c>
    </row>
    <row r="5138" spans="1:20" x14ac:dyDescent="0.25">
      <c r="A5138" t="s">
        <v>75</v>
      </c>
      <c r="B5138" t="s">
        <v>483</v>
      </c>
      <c r="C5138" t="s">
        <v>18</v>
      </c>
      <c r="D5138" t="s">
        <v>332</v>
      </c>
      <c r="E5138" t="s">
        <v>333</v>
      </c>
      <c r="F5138">
        <v>72401</v>
      </c>
      <c r="G5138" t="s">
        <v>1921</v>
      </c>
      <c r="H5138" t="s">
        <v>80</v>
      </c>
      <c r="I5138" t="s">
        <v>81</v>
      </c>
      <c r="J5138" t="s">
        <v>90</v>
      </c>
      <c r="K5138" t="s">
        <v>42</v>
      </c>
      <c r="L5138" t="s">
        <v>91</v>
      </c>
      <c r="M5138" t="s">
        <v>188</v>
      </c>
      <c r="N5138" s="11" t="s">
        <v>84</v>
      </c>
      <c r="O5138" s="11" t="s">
        <v>2274</v>
      </c>
      <c r="P5138">
        <v>0</v>
      </c>
      <c r="Q5138">
        <v>1</v>
      </c>
      <c r="R5138">
        <v>0</v>
      </c>
      <c r="S5138">
        <v>8.8800000000000008</v>
      </c>
      <c r="T5138">
        <v>-8.8800000000000008</v>
      </c>
    </row>
    <row r="5139" spans="1:20" x14ac:dyDescent="0.25">
      <c r="A5139" t="s">
        <v>75</v>
      </c>
      <c r="B5139" t="s">
        <v>265</v>
      </c>
      <c r="C5139" t="s">
        <v>27</v>
      </c>
      <c r="D5139" t="s">
        <v>237</v>
      </c>
      <c r="E5139" t="s">
        <v>114</v>
      </c>
      <c r="F5139">
        <v>34238</v>
      </c>
      <c r="G5139" t="s">
        <v>545</v>
      </c>
      <c r="H5139" t="s">
        <v>210</v>
      </c>
      <c r="I5139" t="s">
        <v>81</v>
      </c>
      <c r="J5139" t="s">
        <v>90</v>
      </c>
      <c r="K5139" t="s">
        <v>40</v>
      </c>
      <c r="L5139" t="s">
        <v>211</v>
      </c>
      <c r="M5139" t="s">
        <v>92</v>
      </c>
      <c r="N5139" s="11" t="s">
        <v>84</v>
      </c>
      <c r="O5139" s="11" t="s">
        <v>2274</v>
      </c>
      <c r="P5139">
        <v>0</v>
      </c>
      <c r="Q5139">
        <v>0</v>
      </c>
      <c r="R5139">
        <v>0</v>
      </c>
      <c r="S5139">
        <v>-2385.5</v>
      </c>
      <c r="T5139">
        <v>2385.5</v>
      </c>
    </row>
    <row r="5140" spans="1:20" x14ac:dyDescent="0.25">
      <c r="A5140" t="s">
        <v>75</v>
      </c>
      <c r="B5140" t="s">
        <v>850</v>
      </c>
      <c r="C5140" t="s">
        <v>29</v>
      </c>
      <c r="D5140" t="s">
        <v>851</v>
      </c>
      <c r="E5140" t="s">
        <v>87</v>
      </c>
      <c r="F5140">
        <v>45036</v>
      </c>
      <c r="G5140" t="s">
        <v>660</v>
      </c>
      <c r="H5140" t="s">
        <v>80</v>
      </c>
      <c r="I5140" t="s">
        <v>164</v>
      </c>
      <c r="J5140" t="s">
        <v>90</v>
      </c>
      <c r="K5140" t="s">
        <v>37</v>
      </c>
      <c r="L5140" t="s">
        <v>661</v>
      </c>
      <c r="M5140" t="s">
        <v>92</v>
      </c>
      <c r="N5140" s="11" t="s">
        <v>84</v>
      </c>
      <c r="O5140" s="11" t="s">
        <v>2274</v>
      </c>
      <c r="P5140">
        <v>0</v>
      </c>
      <c r="Q5140">
        <v>48</v>
      </c>
      <c r="R5140">
        <v>0</v>
      </c>
      <c r="S5140">
        <v>1152</v>
      </c>
      <c r="T5140">
        <v>-1152</v>
      </c>
    </row>
    <row r="5141" spans="1:20" x14ac:dyDescent="0.25">
      <c r="A5141" t="s">
        <v>75</v>
      </c>
      <c r="B5141" t="s">
        <v>2157</v>
      </c>
      <c r="C5141" t="s">
        <v>27</v>
      </c>
      <c r="D5141" t="s">
        <v>1181</v>
      </c>
      <c r="E5141" t="s">
        <v>114</v>
      </c>
      <c r="F5141">
        <v>34237</v>
      </c>
      <c r="G5141" t="s">
        <v>402</v>
      </c>
      <c r="H5141" t="s">
        <v>80</v>
      </c>
      <c r="I5141" t="s">
        <v>81</v>
      </c>
      <c r="J5141" t="s">
        <v>365</v>
      </c>
      <c r="K5141" t="s">
        <v>39</v>
      </c>
      <c r="L5141" t="s">
        <v>39</v>
      </c>
      <c r="M5141" t="s">
        <v>92</v>
      </c>
      <c r="N5141" s="11" t="s">
        <v>84</v>
      </c>
      <c r="O5141" s="11" t="s">
        <v>2274</v>
      </c>
      <c r="P5141">
        <v>0</v>
      </c>
      <c r="Q5141">
        <v>1</v>
      </c>
      <c r="R5141">
        <v>0</v>
      </c>
      <c r="S5141">
        <v>0</v>
      </c>
      <c r="T5141">
        <v>0</v>
      </c>
    </row>
    <row r="5142" spans="1:20" x14ac:dyDescent="0.25">
      <c r="A5142" t="s">
        <v>75</v>
      </c>
      <c r="B5142" t="s">
        <v>2046</v>
      </c>
      <c r="C5142" t="s">
        <v>19</v>
      </c>
      <c r="D5142" t="s">
        <v>146</v>
      </c>
      <c r="E5142" t="s">
        <v>147</v>
      </c>
      <c r="F5142">
        <v>85022</v>
      </c>
      <c r="G5142" t="s">
        <v>1038</v>
      </c>
      <c r="H5142" t="s">
        <v>80</v>
      </c>
      <c r="I5142" t="s">
        <v>81</v>
      </c>
      <c r="J5142" t="s">
        <v>82</v>
      </c>
      <c r="K5142" t="s">
        <v>53</v>
      </c>
      <c r="L5142" t="s">
        <v>165</v>
      </c>
      <c r="M5142" t="s">
        <v>83</v>
      </c>
      <c r="N5142" s="11" t="s">
        <v>84</v>
      </c>
      <c r="O5142" s="11" t="s">
        <v>2274</v>
      </c>
      <c r="P5142">
        <v>7</v>
      </c>
      <c r="Q5142">
        <v>0</v>
      </c>
      <c r="R5142">
        <v>1097.5999999999999</v>
      </c>
      <c r="S5142">
        <v>0</v>
      </c>
      <c r="T5142">
        <v>1097.5999999999999</v>
      </c>
    </row>
    <row r="5143" spans="1:20" x14ac:dyDescent="0.25">
      <c r="A5143" t="s">
        <v>75</v>
      </c>
      <c r="B5143" t="s">
        <v>479</v>
      </c>
      <c r="C5143" t="s">
        <v>25</v>
      </c>
      <c r="D5143" t="s">
        <v>480</v>
      </c>
      <c r="E5143" t="s">
        <v>186</v>
      </c>
      <c r="F5143">
        <v>11735</v>
      </c>
      <c r="G5143" t="s">
        <v>156</v>
      </c>
      <c r="H5143" t="s">
        <v>80</v>
      </c>
      <c r="I5143" t="s">
        <v>81</v>
      </c>
      <c r="J5143" t="s">
        <v>90</v>
      </c>
      <c r="K5143" t="s">
        <v>38</v>
      </c>
      <c r="L5143" t="s">
        <v>111</v>
      </c>
      <c r="M5143" t="s">
        <v>92</v>
      </c>
      <c r="N5143" s="11" t="s">
        <v>84</v>
      </c>
      <c r="O5143" s="11" t="s">
        <v>2274</v>
      </c>
      <c r="P5143">
        <v>0</v>
      </c>
      <c r="Q5143">
        <v>1</v>
      </c>
      <c r="R5143">
        <v>0</v>
      </c>
      <c r="S5143">
        <v>0</v>
      </c>
      <c r="T5143">
        <v>0</v>
      </c>
    </row>
    <row r="5144" spans="1:20" x14ac:dyDescent="0.25">
      <c r="A5144" t="s">
        <v>75</v>
      </c>
      <c r="B5144" t="s">
        <v>230</v>
      </c>
      <c r="C5144" t="s">
        <v>25</v>
      </c>
      <c r="D5144" t="s">
        <v>231</v>
      </c>
      <c r="E5144" t="s">
        <v>186</v>
      </c>
      <c r="F5144">
        <v>10607</v>
      </c>
      <c r="G5144" t="s">
        <v>377</v>
      </c>
      <c r="H5144" t="s">
        <v>80</v>
      </c>
      <c r="I5144" t="s">
        <v>81</v>
      </c>
      <c r="J5144" t="s">
        <v>90</v>
      </c>
      <c r="K5144" t="s">
        <v>53</v>
      </c>
      <c r="L5144" t="s">
        <v>193</v>
      </c>
      <c r="M5144" t="s">
        <v>92</v>
      </c>
      <c r="N5144" s="11" t="s">
        <v>84</v>
      </c>
      <c r="O5144" s="11" t="s">
        <v>2274</v>
      </c>
      <c r="P5144">
        <v>0</v>
      </c>
      <c r="Q5144">
        <v>4</v>
      </c>
      <c r="R5144">
        <v>0</v>
      </c>
      <c r="S5144">
        <v>529.4</v>
      </c>
      <c r="T5144">
        <v>-529.4</v>
      </c>
    </row>
    <row r="5145" spans="1:20" x14ac:dyDescent="0.25">
      <c r="A5145" t="s">
        <v>75</v>
      </c>
      <c r="B5145" t="s">
        <v>483</v>
      </c>
      <c r="C5145" t="s">
        <v>18</v>
      </c>
      <c r="D5145" t="s">
        <v>332</v>
      </c>
      <c r="E5145" t="s">
        <v>333</v>
      </c>
      <c r="F5145">
        <v>72401</v>
      </c>
      <c r="G5145" t="s">
        <v>992</v>
      </c>
      <c r="H5145" t="s">
        <v>80</v>
      </c>
      <c r="I5145" t="s">
        <v>81</v>
      </c>
      <c r="J5145" t="s">
        <v>90</v>
      </c>
      <c r="K5145" t="s">
        <v>42</v>
      </c>
      <c r="L5145" t="s">
        <v>91</v>
      </c>
      <c r="M5145" t="s">
        <v>92</v>
      </c>
      <c r="N5145" s="11" t="s">
        <v>84</v>
      </c>
      <c r="O5145" s="11" t="s">
        <v>2274</v>
      </c>
      <c r="P5145">
        <v>0</v>
      </c>
      <c r="Q5145">
        <v>1</v>
      </c>
      <c r="R5145">
        <v>0</v>
      </c>
      <c r="S5145">
        <v>3.25</v>
      </c>
      <c r="T5145">
        <v>-3.25</v>
      </c>
    </row>
    <row r="5146" spans="1:20" x14ac:dyDescent="0.25">
      <c r="A5146" t="s">
        <v>75</v>
      </c>
      <c r="B5146" t="s">
        <v>549</v>
      </c>
      <c r="C5146" t="s">
        <v>27</v>
      </c>
      <c r="D5146" t="s">
        <v>499</v>
      </c>
      <c r="E5146" t="s">
        <v>114</v>
      </c>
      <c r="F5146">
        <v>33155</v>
      </c>
      <c r="G5146" t="s">
        <v>202</v>
      </c>
      <c r="H5146" t="s">
        <v>80</v>
      </c>
      <c r="I5146" t="s">
        <v>81</v>
      </c>
      <c r="J5146" t="s">
        <v>90</v>
      </c>
      <c r="K5146" t="s">
        <v>42</v>
      </c>
      <c r="L5146" t="s">
        <v>91</v>
      </c>
      <c r="M5146" t="s">
        <v>188</v>
      </c>
      <c r="N5146" s="11" t="s">
        <v>84</v>
      </c>
      <c r="O5146" s="11" t="s">
        <v>2274</v>
      </c>
      <c r="P5146">
        <v>0</v>
      </c>
      <c r="Q5146">
        <v>8</v>
      </c>
      <c r="R5146">
        <v>0</v>
      </c>
      <c r="S5146">
        <v>46.24</v>
      </c>
      <c r="T5146">
        <v>-46.24</v>
      </c>
    </row>
    <row r="5147" spans="1:20" x14ac:dyDescent="0.25">
      <c r="A5147" t="s">
        <v>75</v>
      </c>
      <c r="B5147" t="s">
        <v>578</v>
      </c>
      <c r="C5147" t="s">
        <v>20</v>
      </c>
      <c r="D5147" t="s">
        <v>579</v>
      </c>
      <c r="E5147" t="s">
        <v>244</v>
      </c>
      <c r="F5147">
        <v>2568</v>
      </c>
      <c r="G5147" t="s">
        <v>277</v>
      </c>
      <c r="H5147" t="s">
        <v>80</v>
      </c>
      <c r="I5147" t="s">
        <v>81</v>
      </c>
      <c r="J5147" t="s">
        <v>90</v>
      </c>
      <c r="K5147" t="s">
        <v>42</v>
      </c>
      <c r="L5147" t="s">
        <v>91</v>
      </c>
      <c r="M5147" t="s">
        <v>188</v>
      </c>
      <c r="N5147" s="11" t="s">
        <v>84</v>
      </c>
      <c r="O5147" s="11" t="s">
        <v>2274</v>
      </c>
      <c r="P5147">
        <v>0</v>
      </c>
      <c r="Q5147">
        <v>20</v>
      </c>
      <c r="R5147">
        <v>0</v>
      </c>
      <c r="S5147">
        <v>25</v>
      </c>
      <c r="T5147">
        <v>-25</v>
      </c>
    </row>
    <row r="5148" spans="1:20" x14ac:dyDescent="0.25">
      <c r="A5148" t="s">
        <v>75</v>
      </c>
      <c r="B5148" t="s">
        <v>551</v>
      </c>
      <c r="C5148" t="s">
        <v>27</v>
      </c>
      <c r="D5148" t="s">
        <v>552</v>
      </c>
      <c r="E5148" t="s">
        <v>114</v>
      </c>
      <c r="F5148">
        <v>33634</v>
      </c>
      <c r="G5148" t="s">
        <v>181</v>
      </c>
      <c r="H5148" t="s">
        <v>80</v>
      </c>
      <c r="I5148" t="s">
        <v>81</v>
      </c>
      <c r="J5148" t="s">
        <v>82</v>
      </c>
      <c r="K5148" t="s">
        <v>38</v>
      </c>
      <c r="L5148" t="s">
        <v>111</v>
      </c>
      <c r="M5148" t="s">
        <v>83</v>
      </c>
      <c r="N5148" s="11" t="s">
        <v>84</v>
      </c>
      <c r="O5148" s="11" t="s">
        <v>2274</v>
      </c>
      <c r="P5148">
        <v>-15</v>
      </c>
      <c r="Q5148">
        <v>0</v>
      </c>
      <c r="R5148">
        <v>2880</v>
      </c>
      <c r="S5148">
        <v>0</v>
      </c>
      <c r="T5148">
        <v>2880</v>
      </c>
    </row>
    <row r="5149" spans="1:20" x14ac:dyDescent="0.25">
      <c r="A5149" t="s">
        <v>75</v>
      </c>
      <c r="B5149" t="s">
        <v>258</v>
      </c>
      <c r="C5149" t="s">
        <v>28</v>
      </c>
      <c r="D5149" t="s">
        <v>259</v>
      </c>
      <c r="E5149" t="s">
        <v>95</v>
      </c>
      <c r="F5149">
        <v>80222</v>
      </c>
      <c r="G5149" t="s">
        <v>2047</v>
      </c>
      <c r="H5149" t="s">
        <v>80</v>
      </c>
      <c r="I5149" t="s">
        <v>81</v>
      </c>
      <c r="J5149" t="s">
        <v>82</v>
      </c>
      <c r="K5149" t="s">
        <v>44</v>
      </c>
      <c r="L5149" t="s">
        <v>149</v>
      </c>
      <c r="M5149" t="s">
        <v>83</v>
      </c>
      <c r="N5149" s="11" t="s">
        <v>84</v>
      </c>
      <c r="O5149" s="11" t="s">
        <v>2274</v>
      </c>
      <c r="P5149">
        <v>-1</v>
      </c>
      <c r="Q5149">
        <v>0</v>
      </c>
      <c r="R5149">
        <v>1273.9000000000001</v>
      </c>
      <c r="S5149">
        <v>0</v>
      </c>
      <c r="T5149">
        <v>1273.9000000000001</v>
      </c>
    </row>
    <row r="5150" spans="1:20" x14ac:dyDescent="0.25">
      <c r="A5150" t="s">
        <v>75</v>
      </c>
      <c r="B5150" t="s">
        <v>258</v>
      </c>
      <c r="C5150" t="s">
        <v>28</v>
      </c>
      <c r="D5150" t="s">
        <v>386</v>
      </c>
      <c r="E5150" t="s">
        <v>387</v>
      </c>
      <c r="F5150">
        <v>87109</v>
      </c>
      <c r="G5150" t="s">
        <v>698</v>
      </c>
      <c r="H5150" t="s">
        <v>80</v>
      </c>
      <c r="I5150" t="s">
        <v>81</v>
      </c>
      <c r="J5150" t="s">
        <v>90</v>
      </c>
      <c r="K5150" t="s">
        <v>38</v>
      </c>
      <c r="L5150" t="s">
        <v>111</v>
      </c>
      <c r="M5150" t="s">
        <v>92</v>
      </c>
      <c r="N5150" s="11" t="s">
        <v>84</v>
      </c>
      <c r="O5150" s="11" t="s">
        <v>2274</v>
      </c>
      <c r="P5150">
        <v>0</v>
      </c>
      <c r="Q5150">
        <v>4</v>
      </c>
      <c r="R5150">
        <v>0</v>
      </c>
      <c r="S5150">
        <v>665.8</v>
      </c>
      <c r="T5150">
        <v>-665.8</v>
      </c>
    </row>
    <row r="5151" spans="1:20" x14ac:dyDescent="0.25">
      <c r="A5151" t="s">
        <v>75</v>
      </c>
      <c r="B5151" t="s">
        <v>588</v>
      </c>
      <c r="C5151" t="s">
        <v>21</v>
      </c>
      <c r="D5151" t="s">
        <v>589</v>
      </c>
      <c r="E5151" t="s">
        <v>159</v>
      </c>
      <c r="F5151">
        <v>66227</v>
      </c>
      <c r="G5151" t="s">
        <v>514</v>
      </c>
      <c r="H5151" t="s">
        <v>80</v>
      </c>
      <c r="I5151" t="s">
        <v>81</v>
      </c>
      <c r="J5151" t="s">
        <v>82</v>
      </c>
      <c r="K5151" t="s">
        <v>38</v>
      </c>
      <c r="L5151" t="s">
        <v>111</v>
      </c>
      <c r="M5151" t="s">
        <v>83</v>
      </c>
      <c r="N5151" s="11" t="s">
        <v>84</v>
      </c>
      <c r="O5151" s="11" t="s">
        <v>2274</v>
      </c>
      <c r="P5151">
        <v>-5</v>
      </c>
      <c r="Q5151">
        <v>0</v>
      </c>
      <c r="R5151">
        <v>804.6</v>
      </c>
      <c r="S5151">
        <v>0</v>
      </c>
      <c r="T5151">
        <v>804.6</v>
      </c>
    </row>
    <row r="5152" spans="1:20" x14ac:dyDescent="0.25">
      <c r="A5152" t="s">
        <v>75</v>
      </c>
      <c r="B5152" t="s">
        <v>85</v>
      </c>
      <c r="C5152" t="s">
        <v>29</v>
      </c>
      <c r="D5152" t="s">
        <v>86</v>
      </c>
      <c r="E5152" t="s">
        <v>87</v>
      </c>
      <c r="F5152">
        <v>45040</v>
      </c>
      <c r="G5152" t="s">
        <v>1033</v>
      </c>
      <c r="H5152" t="s">
        <v>80</v>
      </c>
      <c r="I5152" t="s">
        <v>89</v>
      </c>
      <c r="J5152" t="s">
        <v>90</v>
      </c>
      <c r="K5152" t="s">
        <v>53</v>
      </c>
      <c r="L5152" t="s">
        <v>368</v>
      </c>
      <c r="M5152" t="s">
        <v>92</v>
      </c>
      <c r="N5152" s="11" t="s">
        <v>84</v>
      </c>
      <c r="O5152" s="11" t="s">
        <v>2274</v>
      </c>
      <c r="P5152">
        <v>0</v>
      </c>
      <c r="Q5152">
        <v>1</v>
      </c>
      <c r="R5152">
        <v>0</v>
      </c>
      <c r="S5152">
        <v>87.5</v>
      </c>
      <c r="T5152">
        <v>-87.5</v>
      </c>
    </row>
    <row r="5153" spans="1:20" x14ac:dyDescent="0.25">
      <c r="A5153" t="s">
        <v>75</v>
      </c>
      <c r="B5153" t="s">
        <v>471</v>
      </c>
      <c r="C5153" t="s">
        <v>28</v>
      </c>
      <c r="D5153" t="s">
        <v>472</v>
      </c>
      <c r="E5153" t="s">
        <v>95</v>
      </c>
      <c r="F5153" t="s">
        <v>473</v>
      </c>
      <c r="G5153" t="s">
        <v>311</v>
      </c>
      <c r="H5153" t="s">
        <v>80</v>
      </c>
      <c r="I5153" t="s">
        <v>164</v>
      </c>
      <c r="J5153" t="s">
        <v>90</v>
      </c>
      <c r="K5153" t="s">
        <v>38</v>
      </c>
      <c r="L5153" t="s">
        <v>129</v>
      </c>
      <c r="M5153" t="s">
        <v>92</v>
      </c>
      <c r="N5153" s="11" t="s">
        <v>84</v>
      </c>
      <c r="O5153" s="11" t="s">
        <v>2274</v>
      </c>
      <c r="P5153">
        <v>0</v>
      </c>
      <c r="Q5153">
        <v>1</v>
      </c>
      <c r="R5153">
        <v>0</v>
      </c>
      <c r="S5153">
        <v>64.650000000000006</v>
      </c>
      <c r="T5153">
        <v>-64.650000000000006</v>
      </c>
    </row>
    <row r="5154" spans="1:20" x14ac:dyDescent="0.25">
      <c r="A5154" t="s">
        <v>75</v>
      </c>
      <c r="B5154" t="s">
        <v>778</v>
      </c>
      <c r="C5154" t="s">
        <v>25</v>
      </c>
      <c r="D5154" t="s">
        <v>779</v>
      </c>
      <c r="E5154" t="s">
        <v>262</v>
      </c>
      <c r="F5154">
        <v>7712</v>
      </c>
      <c r="G5154" t="s">
        <v>460</v>
      </c>
      <c r="H5154" t="s">
        <v>461</v>
      </c>
      <c r="I5154" t="s">
        <v>81</v>
      </c>
      <c r="J5154" t="s">
        <v>90</v>
      </c>
      <c r="K5154" t="s">
        <v>53</v>
      </c>
      <c r="L5154" t="s">
        <v>459</v>
      </c>
      <c r="M5154" t="s">
        <v>92</v>
      </c>
      <c r="N5154" s="11" t="s">
        <v>84</v>
      </c>
      <c r="O5154" s="11" t="s">
        <v>2274</v>
      </c>
      <c r="P5154">
        <v>0</v>
      </c>
      <c r="Q5154">
        <v>4</v>
      </c>
      <c r="R5154">
        <v>0</v>
      </c>
      <c r="S5154">
        <v>23.8</v>
      </c>
      <c r="T5154">
        <v>-23.8</v>
      </c>
    </row>
    <row r="5155" spans="1:20" x14ac:dyDescent="0.25">
      <c r="A5155" t="s">
        <v>75</v>
      </c>
      <c r="B5155" t="s">
        <v>331</v>
      </c>
      <c r="C5155" t="s">
        <v>18</v>
      </c>
      <c r="D5155" t="s">
        <v>332</v>
      </c>
      <c r="E5155" t="s">
        <v>333</v>
      </c>
      <c r="F5155">
        <v>72405</v>
      </c>
      <c r="G5155" t="s">
        <v>173</v>
      </c>
      <c r="H5155" t="s">
        <v>80</v>
      </c>
      <c r="I5155" t="s">
        <v>81</v>
      </c>
      <c r="J5155" t="s">
        <v>82</v>
      </c>
      <c r="K5155" t="s">
        <v>36</v>
      </c>
      <c r="L5155" t="s">
        <v>36</v>
      </c>
      <c r="M5155" t="s">
        <v>83</v>
      </c>
      <c r="N5155" s="11" t="s">
        <v>84</v>
      </c>
      <c r="O5155" s="11" t="s">
        <v>2274</v>
      </c>
      <c r="P5155">
        <v>-12</v>
      </c>
      <c r="Q5155">
        <v>0</v>
      </c>
      <c r="R5155">
        <v>810.84</v>
      </c>
      <c r="S5155">
        <v>0</v>
      </c>
      <c r="T5155">
        <v>810.84</v>
      </c>
    </row>
    <row r="5156" spans="1:20" x14ac:dyDescent="0.25">
      <c r="A5156" t="s">
        <v>75</v>
      </c>
      <c r="B5156" t="s">
        <v>251</v>
      </c>
      <c r="C5156" t="s">
        <v>27</v>
      </c>
      <c r="D5156" t="s">
        <v>252</v>
      </c>
      <c r="E5156" t="s">
        <v>114</v>
      </c>
      <c r="F5156">
        <v>34135</v>
      </c>
      <c r="G5156" t="s">
        <v>1852</v>
      </c>
      <c r="H5156" t="s">
        <v>80</v>
      </c>
      <c r="I5156" t="s">
        <v>81</v>
      </c>
      <c r="J5156" t="s">
        <v>82</v>
      </c>
      <c r="K5156" t="s">
        <v>42</v>
      </c>
      <c r="L5156" t="s">
        <v>91</v>
      </c>
      <c r="M5156" t="s">
        <v>83</v>
      </c>
      <c r="N5156" s="11" t="s">
        <v>84</v>
      </c>
      <c r="O5156" s="11" t="s">
        <v>2274</v>
      </c>
      <c r="P5156">
        <v>-4</v>
      </c>
      <c r="Q5156">
        <v>0</v>
      </c>
      <c r="R5156">
        <v>12.4</v>
      </c>
      <c r="S5156">
        <v>0</v>
      </c>
      <c r="T5156">
        <v>12.4</v>
      </c>
    </row>
    <row r="5157" spans="1:20" x14ac:dyDescent="0.25">
      <c r="A5157" t="s">
        <v>75</v>
      </c>
      <c r="B5157" t="s">
        <v>2165</v>
      </c>
      <c r="C5157" t="s">
        <v>26</v>
      </c>
      <c r="D5157" t="s">
        <v>108</v>
      </c>
      <c r="E5157" t="s">
        <v>109</v>
      </c>
      <c r="F5157">
        <v>28217</v>
      </c>
      <c r="G5157" t="s">
        <v>1923</v>
      </c>
      <c r="H5157" t="s">
        <v>80</v>
      </c>
      <c r="I5157" t="s">
        <v>81</v>
      </c>
      <c r="J5157" t="s">
        <v>82</v>
      </c>
      <c r="K5157" t="s">
        <v>53</v>
      </c>
      <c r="L5157" t="s">
        <v>228</v>
      </c>
      <c r="M5157" t="s">
        <v>83</v>
      </c>
      <c r="N5157" s="11" t="s">
        <v>84</v>
      </c>
      <c r="O5157" s="11" t="s">
        <v>2274</v>
      </c>
      <c r="P5157">
        <v>-7</v>
      </c>
      <c r="Q5157">
        <v>0</v>
      </c>
      <c r="R5157">
        <v>648.20000000000005</v>
      </c>
      <c r="S5157">
        <v>0</v>
      </c>
      <c r="T5157">
        <v>648.20000000000005</v>
      </c>
    </row>
    <row r="5158" spans="1:20" x14ac:dyDescent="0.25">
      <c r="A5158" t="s">
        <v>75</v>
      </c>
      <c r="B5158" t="s">
        <v>197</v>
      </c>
      <c r="C5158" t="s">
        <v>23</v>
      </c>
      <c r="D5158" t="s">
        <v>198</v>
      </c>
      <c r="E5158" t="s">
        <v>176</v>
      </c>
      <c r="F5158">
        <v>98052</v>
      </c>
      <c r="G5158" t="s">
        <v>997</v>
      </c>
      <c r="H5158" t="s">
        <v>80</v>
      </c>
      <c r="I5158" t="s">
        <v>81</v>
      </c>
      <c r="J5158" t="s">
        <v>90</v>
      </c>
      <c r="K5158" t="s">
        <v>53</v>
      </c>
      <c r="L5158" t="s">
        <v>459</v>
      </c>
      <c r="M5158" t="s">
        <v>92</v>
      </c>
      <c r="N5158" s="11" t="s">
        <v>84</v>
      </c>
      <c r="O5158" s="11" t="s">
        <v>2274</v>
      </c>
      <c r="P5158">
        <v>0</v>
      </c>
      <c r="Q5158">
        <v>6</v>
      </c>
      <c r="R5158">
        <v>0</v>
      </c>
      <c r="S5158">
        <v>80.22</v>
      </c>
      <c r="T5158">
        <v>-80.22</v>
      </c>
    </row>
    <row r="5159" spans="1:20" x14ac:dyDescent="0.25">
      <c r="A5159" t="s">
        <v>75</v>
      </c>
      <c r="B5159" t="s">
        <v>200</v>
      </c>
      <c r="C5159" t="s">
        <v>28</v>
      </c>
      <c r="D5159" t="s">
        <v>201</v>
      </c>
      <c r="E5159" t="s">
        <v>95</v>
      </c>
      <c r="F5159">
        <v>80002</v>
      </c>
      <c r="G5159" t="s">
        <v>437</v>
      </c>
      <c r="H5159" t="s">
        <v>80</v>
      </c>
      <c r="I5159" t="s">
        <v>164</v>
      </c>
      <c r="J5159" t="s">
        <v>90</v>
      </c>
      <c r="K5159" t="s">
        <v>53</v>
      </c>
      <c r="L5159" t="s">
        <v>248</v>
      </c>
      <c r="M5159" t="s">
        <v>166</v>
      </c>
      <c r="N5159" s="11" t="s">
        <v>84</v>
      </c>
      <c r="O5159" s="11" t="s">
        <v>2274</v>
      </c>
      <c r="P5159">
        <v>0</v>
      </c>
      <c r="Q5159">
        <v>2</v>
      </c>
      <c r="R5159">
        <v>0</v>
      </c>
      <c r="S5159">
        <v>18.600000000000001</v>
      </c>
      <c r="T5159">
        <v>-18.600000000000001</v>
      </c>
    </row>
    <row r="5160" spans="1:20" x14ac:dyDescent="0.25">
      <c r="A5160" t="s">
        <v>75</v>
      </c>
      <c r="B5160" t="s">
        <v>1208</v>
      </c>
      <c r="C5160" t="s">
        <v>27</v>
      </c>
      <c r="D5160" t="s">
        <v>552</v>
      </c>
      <c r="E5160" t="s">
        <v>114</v>
      </c>
      <c r="F5160">
        <v>33610</v>
      </c>
      <c r="G5160" t="s">
        <v>1517</v>
      </c>
      <c r="H5160" t="s">
        <v>80</v>
      </c>
      <c r="I5160" t="s">
        <v>81</v>
      </c>
      <c r="J5160" t="s">
        <v>82</v>
      </c>
      <c r="K5160" t="s">
        <v>42</v>
      </c>
      <c r="L5160" t="s">
        <v>91</v>
      </c>
      <c r="M5160" t="s">
        <v>83</v>
      </c>
      <c r="N5160" s="11" t="s">
        <v>84</v>
      </c>
      <c r="O5160" s="11" t="s">
        <v>2274</v>
      </c>
      <c r="P5160">
        <v>-10</v>
      </c>
      <c r="Q5160">
        <v>0</v>
      </c>
      <c r="R5160">
        <v>25</v>
      </c>
      <c r="S5160">
        <v>0</v>
      </c>
      <c r="T5160">
        <v>25</v>
      </c>
    </row>
    <row r="5161" spans="1:20" x14ac:dyDescent="0.25">
      <c r="A5161" t="s">
        <v>75</v>
      </c>
      <c r="B5161" t="s">
        <v>625</v>
      </c>
      <c r="C5161" t="s">
        <v>27</v>
      </c>
      <c r="D5161" t="s">
        <v>626</v>
      </c>
      <c r="E5161" t="s">
        <v>114</v>
      </c>
      <c r="F5161">
        <v>34491</v>
      </c>
      <c r="G5161" t="s">
        <v>312</v>
      </c>
      <c r="H5161" t="s">
        <v>80</v>
      </c>
      <c r="I5161" t="s">
        <v>81</v>
      </c>
      <c r="J5161" t="s">
        <v>82</v>
      </c>
      <c r="K5161" t="s">
        <v>53</v>
      </c>
      <c r="L5161" t="s">
        <v>248</v>
      </c>
      <c r="M5161" t="s">
        <v>83</v>
      </c>
      <c r="N5161" s="11" t="s">
        <v>84</v>
      </c>
      <c r="O5161" s="11" t="s">
        <v>2274</v>
      </c>
      <c r="P5161">
        <v>10</v>
      </c>
      <c r="Q5161">
        <v>0</v>
      </c>
      <c r="R5161">
        <v>0</v>
      </c>
      <c r="S5161">
        <v>0</v>
      </c>
      <c r="T5161">
        <v>0</v>
      </c>
    </row>
    <row r="5162" spans="1:20" x14ac:dyDescent="0.25">
      <c r="A5162" t="s">
        <v>75</v>
      </c>
      <c r="B5162" t="s">
        <v>771</v>
      </c>
      <c r="C5162" t="s">
        <v>18</v>
      </c>
      <c r="D5162" t="s">
        <v>772</v>
      </c>
      <c r="E5162" t="s">
        <v>191</v>
      </c>
      <c r="F5162">
        <v>77505</v>
      </c>
      <c r="G5162" t="s">
        <v>238</v>
      </c>
      <c r="H5162" t="s">
        <v>80</v>
      </c>
      <c r="I5162" t="s">
        <v>81</v>
      </c>
      <c r="J5162" t="s">
        <v>82</v>
      </c>
      <c r="K5162" t="s">
        <v>38</v>
      </c>
      <c r="L5162" t="s">
        <v>111</v>
      </c>
      <c r="M5162" t="s">
        <v>83</v>
      </c>
      <c r="N5162" s="11" t="s">
        <v>84</v>
      </c>
      <c r="O5162" s="11" t="s">
        <v>2274</v>
      </c>
      <c r="P5162">
        <v>-2</v>
      </c>
      <c r="Q5162">
        <v>0</v>
      </c>
      <c r="R5162">
        <v>92.1</v>
      </c>
      <c r="S5162">
        <v>0</v>
      </c>
      <c r="T5162">
        <v>92.1</v>
      </c>
    </row>
    <row r="5163" spans="1:20" x14ac:dyDescent="0.25">
      <c r="A5163" t="s">
        <v>75</v>
      </c>
      <c r="B5163" t="s">
        <v>527</v>
      </c>
      <c r="C5163" t="s">
        <v>28</v>
      </c>
      <c r="D5163" t="s">
        <v>1131</v>
      </c>
      <c r="E5163" t="s">
        <v>95</v>
      </c>
      <c r="F5163">
        <v>80110</v>
      </c>
      <c r="G5163" t="s">
        <v>283</v>
      </c>
      <c r="H5163" t="s">
        <v>80</v>
      </c>
      <c r="I5163" t="s">
        <v>81</v>
      </c>
      <c r="J5163" t="s">
        <v>82</v>
      </c>
      <c r="K5163" t="s">
        <v>38</v>
      </c>
      <c r="L5163" t="s">
        <v>111</v>
      </c>
      <c r="M5163" t="s">
        <v>83</v>
      </c>
      <c r="N5163" s="11" t="s">
        <v>84</v>
      </c>
      <c r="O5163" s="11" t="s">
        <v>2274</v>
      </c>
      <c r="P5163">
        <v>-5</v>
      </c>
      <c r="Q5163">
        <v>0</v>
      </c>
      <c r="R5163">
        <v>375.85</v>
      </c>
      <c r="S5163">
        <v>0</v>
      </c>
      <c r="T5163">
        <v>375.85</v>
      </c>
    </row>
    <row r="5164" spans="1:20" x14ac:dyDescent="0.25">
      <c r="A5164" t="s">
        <v>75</v>
      </c>
      <c r="B5164" t="s">
        <v>494</v>
      </c>
      <c r="C5164" t="s">
        <v>27</v>
      </c>
      <c r="D5164" t="s">
        <v>495</v>
      </c>
      <c r="E5164" t="s">
        <v>114</v>
      </c>
      <c r="F5164">
        <v>33619</v>
      </c>
      <c r="G5164" t="s">
        <v>1166</v>
      </c>
      <c r="H5164" t="s">
        <v>80</v>
      </c>
      <c r="I5164" t="s">
        <v>281</v>
      </c>
      <c r="J5164" t="s">
        <v>82</v>
      </c>
      <c r="K5164" t="s">
        <v>42</v>
      </c>
      <c r="L5164" t="s">
        <v>91</v>
      </c>
      <c r="M5164" t="s">
        <v>83</v>
      </c>
      <c r="N5164" s="11" t="s">
        <v>84</v>
      </c>
      <c r="O5164" s="11" t="s">
        <v>2274</v>
      </c>
      <c r="P5164">
        <v>-4</v>
      </c>
      <c r="Q5164">
        <v>0</v>
      </c>
      <c r="R5164">
        <v>41.6</v>
      </c>
      <c r="S5164">
        <v>0</v>
      </c>
      <c r="T5164">
        <v>41.6</v>
      </c>
    </row>
    <row r="5165" spans="1:20" x14ac:dyDescent="0.25">
      <c r="A5165" t="s">
        <v>75</v>
      </c>
      <c r="B5165" t="s">
        <v>479</v>
      </c>
      <c r="C5165" t="s">
        <v>25</v>
      </c>
      <c r="D5165" t="s">
        <v>480</v>
      </c>
      <c r="E5165" t="s">
        <v>186</v>
      </c>
      <c r="F5165">
        <v>11735</v>
      </c>
      <c r="G5165" t="s">
        <v>232</v>
      </c>
      <c r="H5165" t="s">
        <v>80</v>
      </c>
      <c r="I5165" t="s">
        <v>281</v>
      </c>
      <c r="J5165" t="s">
        <v>90</v>
      </c>
      <c r="K5165" t="s">
        <v>42</v>
      </c>
      <c r="L5165" t="s">
        <v>97</v>
      </c>
      <c r="M5165" t="s">
        <v>92</v>
      </c>
      <c r="N5165" s="11" t="s">
        <v>84</v>
      </c>
      <c r="O5165" s="11" t="s">
        <v>2274</v>
      </c>
      <c r="P5165">
        <v>0</v>
      </c>
      <c r="Q5165">
        <v>278</v>
      </c>
      <c r="R5165">
        <v>0</v>
      </c>
      <c r="S5165">
        <v>550</v>
      </c>
      <c r="T5165">
        <v>-550</v>
      </c>
    </row>
    <row r="5166" spans="1:20" x14ac:dyDescent="0.25">
      <c r="A5166" t="s">
        <v>75</v>
      </c>
      <c r="B5166" t="s">
        <v>103</v>
      </c>
      <c r="C5166" t="s">
        <v>26</v>
      </c>
      <c r="D5166" t="s">
        <v>104</v>
      </c>
      <c r="E5166" t="s">
        <v>105</v>
      </c>
      <c r="F5166">
        <v>29420</v>
      </c>
      <c r="G5166" t="s">
        <v>264</v>
      </c>
      <c r="H5166" t="s">
        <v>80</v>
      </c>
      <c r="I5166" t="s">
        <v>281</v>
      </c>
      <c r="J5166" t="s">
        <v>90</v>
      </c>
      <c r="K5166" t="s">
        <v>42</v>
      </c>
      <c r="L5166" t="s">
        <v>91</v>
      </c>
      <c r="M5166" t="s">
        <v>92</v>
      </c>
      <c r="N5166" s="11" t="s">
        <v>84</v>
      </c>
      <c r="O5166" s="11" t="s">
        <v>2274</v>
      </c>
      <c r="P5166">
        <v>0</v>
      </c>
      <c r="Q5166">
        <v>88</v>
      </c>
      <c r="R5166">
        <v>0</v>
      </c>
      <c r="S5166">
        <v>782.2</v>
      </c>
      <c r="T5166">
        <v>-782.2</v>
      </c>
    </row>
    <row r="5167" spans="1:20" x14ac:dyDescent="0.25">
      <c r="A5167" t="s">
        <v>75</v>
      </c>
      <c r="B5167" t="s">
        <v>1086</v>
      </c>
      <c r="C5167" t="s">
        <v>28</v>
      </c>
      <c r="D5167" t="s">
        <v>1087</v>
      </c>
      <c r="E5167" t="s">
        <v>295</v>
      </c>
      <c r="F5167">
        <v>84025</v>
      </c>
      <c r="G5167" t="s">
        <v>1632</v>
      </c>
      <c r="H5167" t="s">
        <v>80</v>
      </c>
      <c r="I5167" t="s">
        <v>81</v>
      </c>
      <c r="J5167" t="s">
        <v>90</v>
      </c>
      <c r="K5167" t="s">
        <v>53</v>
      </c>
      <c r="L5167" t="s">
        <v>436</v>
      </c>
      <c r="M5167" t="s">
        <v>92</v>
      </c>
      <c r="N5167" s="11" t="s">
        <v>84</v>
      </c>
      <c r="O5167" s="11" t="s">
        <v>2274</v>
      </c>
      <c r="P5167">
        <v>0</v>
      </c>
      <c r="Q5167">
        <v>3</v>
      </c>
      <c r="R5167">
        <v>0</v>
      </c>
      <c r="S5167">
        <v>317.8</v>
      </c>
      <c r="T5167">
        <v>-317.8</v>
      </c>
    </row>
    <row r="5168" spans="1:20" x14ac:dyDescent="0.25">
      <c r="A5168" t="s">
        <v>75</v>
      </c>
      <c r="B5168" t="s">
        <v>625</v>
      </c>
      <c r="C5168" t="s">
        <v>27</v>
      </c>
      <c r="D5168" t="s">
        <v>626</v>
      </c>
      <c r="E5168" t="s">
        <v>114</v>
      </c>
      <c r="F5168">
        <v>34491</v>
      </c>
      <c r="G5168" t="s">
        <v>1101</v>
      </c>
      <c r="H5168" t="s">
        <v>80</v>
      </c>
      <c r="I5168" t="s">
        <v>81</v>
      </c>
      <c r="J5168" t="s">
        <v>82</v>
      </c>
      <c r="K5168" t="s">
        <v>53</v>
      </c>
      <c r="L5168" t="s">
        <v>165</v>
      </c>
      <c r="M5168" t="s">
        <v>83</v>
      </c>
      <c r="N5168" s="11" t="s">
        <v>84</v>
      </c>
      <c r="O5168" s="11" t="s">
        <v>2274</v>
      </c>
      <c r="P5168">
        <v>-2</v>
      </c>
      <c r="Q5168">
        <v>0</v>
      </c>
      <c r="R5168">
        <v>1182.7</v>
      </c>
      <c r="S5168">
        <v>0</v>
      </c>
      <c r="T5168">
        <v>1182.7</v>
      </c>
    </row>
    <row r="5169" spans="1:20" x14ac:dyDescent="0.25">
      <c r="A5169" t="s">
        <v>75</v>
      </c>
      <c r="B5169" t="s">
        <v>395</v>
      </c>
      <c r="C5169" t="s">
        <v>24</v>
      </c>
      <c r="D5169" t="s">
        <v>396</v>
      </c>
      <c r="E5169" t="s">
        <v>397</v>
      </c>
      <c r="F5169">
        <v>55439</v>
      </c>
      <c r="G5169" t="s">
        <v>692</v>
      </c>
      <c r="H5169" t="s">
        <v>80</v>
      </c>
      <c r="I5169" t="s">
        <v>281</v>
      </c>
      <c r="J5169" t="s">
        <v>82</v>
      </c>
      <c r="K5169" t="s">
        <v>42</v>
      </c>
      <c r="L5169" t="s">
        <v>97</v>
      </c>
      <c r="M5169" t="s">
        <v>83</v>
      </c>
      <c r="N5169" s="11" t="s">
        <v>84</v>
      </c>
      <c r="O5169" s="11" t="s">
        <v>2274</v>
      </c>
      <c r="P5169">
        <v>-26</v>
      </c>
      <c r="Q5169">
        <v>0</v>
      </c>
      <c r="R5169">
        <v>682</v>
      </c>
      <c r="S5169">
        <v>0</v>
      </c>
      <c r="T5169">
        <v>682</v>
      </c>
    </row>
    <row r="5170" spans="1:20" x14ac:dyDescent="0.25">
      <c r="A5170" t="s">
        <v>75</v>
      </c>
      <c r="B5170" t="s">
        <v>588</v>
      </c>
      <c r="C5170" t="s">
        <v>21</v>
      </c>
      <c r="D5170" t="s">
        <v>589</v>
      </c>
      <c r="E5170" t="s">
        <v>159</v>
      </c>
      <c r="F5170">
        <v>66227</v>
      </c>
      <c r="G5170" t="s">
        <v>1499</v>
      </c>
      <c r="H5170" t="s">
        <v>80</v>
      </c>
      <c r="I5170" t="s">
        <v>81</v>
      </c>
      <c r="J5170" t="s">
        <v>82</v>
      </c>
      <c r="K5170" t="s">
        <v>42</v>
      </c>
      <c r="L5170" t="s">
        <v>91</v>
      </c>
      <c r="M5170" t="s">
        <v>83</v>
      </c>
      <c r="N5170" s="11" t="s">
        <v>84</v>
      </c>
      <c r="O5170" s="11" t="s">
        <v>2274</v>
      </c>
      <c r="P5170">
        <v>-37</v>
      </c>
      <c r="Q5170">
        <v>0</v>
      </c>
      <c r="R5170">
        <v>1866.65</v>
      </c>
      <c r="S5170">
        <v>0</v>
      </c>
      <c r="T5170">
        <v>1866.65</v>
      </c>
    </row>
    <row r="5171" spans="1:20" x14ac:dyDescent="0.25">
      <c r="A5171" t="s">
        <v>75</v>
      </c>
      <c r="B5171" t="s">
        <v>171</v>
      </c>
      <c r="C5171" t="s">
        <v>23</v>
      </c>
      <c r="D5171" t="s">
        <v>513</v>
      </c>
      <c r="E5171" t="s">
        <v>176</v>
      </c>
      <c r="F5171">
        <v>98005</v>
      </c>
      <c r="G5171" t="s">
        <v>785</v>
      </c>
      <c r="H5171" t="s">
        <v>80</v>
      </c>
      <c r="I5171" t="s">
        <v>81</v>
      </c>
      <c r="J5171" t="s">
        <v>82</v>
      </c>
      <c r="K5171" t="s">
        <v>42</v>
      </c>
      <c r="L5171" t="s">
        <v>91</v>
      </c>
      <c r="M5171" t="s">
        <v>83</v>
      </c>
      <c r="N5171" s="11" t="s">
        <v>84</v>
      </c>
      <c r="O5171" s="11" t="s">
        <v>2274</v>
      </c>
      <c r="P5171">
        <v>-8</v>
      </c>
      <c r="Q5171">
        <v>0</v>
      </c>
      <c r="R5171">
        <v>90</v>
      </c>
      <c r="S5171">
        <v>0</v>
      </c>
      <c r="T5171">
        <v>90</v>
      </c>
    </row>
    <row r="5172" spans="1:20" x14ac:dyDescent="0.25">
      <c r="A5172" t="s">
        <v>75</v>
      </c>
      <c r="B5172" t="s">
        <v>1398</v>
      </c>
      <c r="C5172" t="s">
        <v>28</v>
      </c>
      <c r="D5172" t="s">
        <v>1399</v>
      </c>
      <c r="E5172" t="s">
        <v>295</v>
      </c>
      <c r="F5172">
        <v>84043</v>
      </c>
      <c r="G5172" t="s">
        <v>220</v>
      </c>
      <c r="H5172" t="s">
        <v>80</v>
      </c>
      <c r="I5172" t="s">
        <v>81</v>
      </c>
      <c r="J5172" t="s">
        <v>82</v>
      </c>
      <c r="K5172" t="s">
        <v>53</v>
      </c>
      <c r="L5172" t="s">
        <v>165</v>
      </c>
      <c r="M5172" t="s">
        <v>83</v>
      </c>
      <c r="N5172" s="11" t="s">
        <v>84</v>
      </c>
      <c r="O5172" s="11" t="s">
        <v>2274</v>
      </c>
      <c r="P5172">
        <v>-1</v>
      </c>
      <c r="Q5172">
        <v>0</v>
      </c>
      <c r="R5172">
        <v>101.37</v>
      </c>
      <c r="S5172">
        <v>0</v>
      </c>
      <c r="T5172">
        <v>101.37</v>
      </c>
    </row>
    <row r="5173" spans="1:20" x14ac:dyDescent="0.25">
      <c r="A5173" t="s">
        <v>75</v>
      </c>
      <c r="B5173" t="s">
        <v>258</v>
      </c>
      <c r="C5173" t="s">
        <v>28</v>
      </c>
      <c r="D5173" t="s">
        <v>259</v>
      </c>
      <c r="E5173" t="s">
        <v>95</v>
      </c>
      <c r="F5173">
        <v>80222</v>
      </c>
      <c r="G5173" t="s">
        <v>311</v>
      </c>
      <c r="H5173" t="s">
        <v>80</v>
      </c>
      <c r="I5173" t="s">
        <v>164</v>
      </c>
      <c r="J5173" t="s">
        <v>90</v>
      </c>
      <c r="K5173" t="s">
        <v>38</v>
      </c>
      <c r="L5173" t="s">
        <v>129</v>
      </c>
      <c r="M5173" t="s">
        <v>92</v>
      </c>
      <c r="N5173" s="11" t="s">
        <v>84</v>
      </c>
      <c r="O5173" s="11" t="s">
        <v>2274</v>
      </c>
      <c r="P5173">
        <v>0</v>
      </c>
      <c r="Q5173">
        <v>1</v>
      </c>
      <c r="R5173">
        <v>0</v>
      </c>
      <c r="S5173">
        <v>64.650000000000006</v>
      </c>
      <c r="T5173">
        <v>-64.650000000000006</v>
      </c>
    </row>
    <row r="5174" spans="1:20" x14ac:dyDescent="0.25">
      <c r="A5174" t="s">
        <v>75</v>
      </c>
      <c r="B5174" t="s">
        <v>1216</v>
      </c>
      <c r="C5174" t="s">
        <v>27</v>
      </c>
      <c r="D5174" t="s">
        <v>1217</v>
      </c>
      <c r="E5174" t="s">
        <v>114</v>
      </c>
      <c r="F5174">
        <v>33021</v>
      </c>
      <c r="G5174" t="s">
        <v>906</v>
      </c>
      <c r="H5174" t="s">
        <v>80</v>
      </c>
      <c r="I5174" t="s">
        <v>281</v>
      </c>
      <c r="J5174" t="s">
        <v>90</v>
      </c>
      <c r="K5174" t="s">
        <v>42</v>
      </c>
      <c r="L5174" t="s">
        <v>91</v>
      </c>
      <c r="M5174" t="s">
        <v>92</v>
      </c>
      <c r="N5174" s="11" t="s">
        <v>84</v>
      </c>
      <c r="O5174" s="11" t="s">
        <v>2274</v>
      </c>
      <c r="P5174">
        <v>0</v>
      </c>
      <c r="Q5174">
        <v>1</v>
      </c>
      <c r="R5174">
        <v>0</v>
      </c>
      <c r="S5174">
        <v>1.44</v>
      </c>
      <c r="T5174">
        <v>-1.44</v>
      </c>
    </row>
    <row r="5175" spans="1:20" x14ac:dyDescent="0.25">
      <c r="A5175" t="s">
        <v>75</v>
      </c>
      <c r="B5175" t="s">
        <v>1219</v>
      </c>
      <c r="C5175" t="s">
        <v>28</v>
      </c>
      <c r="D5175" t="s">
        <v>1220</v>
      </c>
      <c r="E5175" t="s">
        <v>95</v>
      </c>
      <c r="F5175">
        <v>80235</v>
      </c>
      <c r="G5175" t="s">
        <v>115</v>
      </c>
      <c r="H5175" t="s">
        <v>80</v>
      </c>
      <c r="I5175" t="s">
        <v>281</v>
      </c>
      <c r="J5175" t="s">
        <v>90</v>
      </c>
      <c r="K5175" t="s">
        <v>42</v>
      </c>
      <c r="L5175" t="s">
        <v>91</v>
      </c>
      <c r="M5175" t="s">
        <v>92</v>
      </c>
      <c r="N5175" s="11" t="s">
        <v>84</v>
      </c>
      <c r="O5175" s="11" t="s">
        <v>2274</v>
      </c>
      <c r="P5175">
        <v>0</v>
      </c>
      <c r="Q5175">
        <v>8</v>
      </c>
      <c r="R5175">
        <v>0</v>
      </c>
      <c r="S5175">
        <v>78.400000000000006</v>
      </c>
      <c r="T5175">
        <v>-78.400000000000006</v>
      </c>
    </row>
    <row r="5176" spans="1:20" x14ac:dyDescent="0.25">
      <c r="A5176" t="s">
        <v>75</v>
      </c>
      <c r="B5176" t="s">
        <v>1233</v>
      </c>
      <c r="C5176" t="s">
        <v>18</v>
      </c>
      <c r="D5176" t="s">
        <v>439</v>
      </c>
      <c r="E5176" t="s">
        <v>191</v>
      </c>
      <c r="F5176">
        <v>77066</v>
      </c>
      <c r="G5176" t="s">
        <v>119</v>
      </c>
      <c r="H5176" t="s">
        <v>80</v>
      </c>
      <c r="I5176" t="s">
        <v>81</v>
      </c>
      <c r="J5176" t="s">
        <v>82</v>
      </c>
      <c r="K5176" t="s">
        <v>38</v>
      </c>
      <c r="L5176" t="s">
        <v>111</v>
      </c>
      <c r="M5176" t="s">
        <v>83</v>
      </c>
      <c r="N5176" s="11" t="s">
        <v>84</v>
      </c>
      <c r="O5176" s="11" t="s">
        <v>2274</v>
      </c>
      <c r="P5176">
        <v>-5</v>
      </c>
      <c r="Q5176">
        <v>0</v>
      </c>
      <c r="R5176">
        <v>528.72</v>
      </c>
      <c r="S5176">
        <v>0</v>
      </c>
      <c r="T5176">
        <v>528.72</v>
      </c>
    </row>
    <row r="5177" spans="1:20" x14ac:dyDescent="0.25">
      <c r="A5177" t="s">
        <v>75</v>
      </c>
      <c r="B5177" t="s">
        <v>269</v>
      </c>
      <c r="C5177" t="s">
        <v>27</v>
      </c>
      <c r="D5177" t="s">
        <v>270</v>
      </c>
      <c r="E5177" t="s">
        <v>114</v>
      </c>
      <c r="F5177">
        <v>33813</v>
      </c>
      <c r="G5177" t="s">
        <v>373</v>
      </c>
      <c r="H5177" t="s">
        <v>80</v>
      </c>
      <c r="I5177" t="s">
        <v>81</v>
      </c>
      <c r="J5177" t="s">
        <v>90</v>
      </c>
      <c r="K5177" t="s">
        <v>38</v>
      </c>
      <c r="L5177" t="s">
        <v>111</v>
      </c>
      <c r="M5177" t="s">
        <v>92</v>
      </c>
      <c r="N5177" s="11" t="s">
        <v>84</v>
      </c>
      <c r="O5177" s="11" t="s">
        <v>2274</v>
      </c>
      <c r="P5177">
        <v>0</v>
      </c>
      <c r="Q5177">
        <v>11</v>
      </c>
      <c r="R5177">
        <v>0</v>
      </c>
      <c r="S5177">
        <v>562.65</v>
      </c>
      <c r="T5177">
        <v>-562.65</v>
      </c>
    </row>
    <row r="5178" spans="1:20" x14ac:dyDescent="0.25">
      <c r="A5178" t="s">
        <v>75</v>
      </c>
      <c r="B5178" t="s">
        <v>316</v>
      </c>
      <c r="C5178" t="s">
        <v>27</v>
      </c>
      <c r="D5178" t="s">
        <v>237</v>
      </c>
      <c r="E5178" t="s">
        <v>114</v>
      </c>
      <c r="F5178">
        <v>34240</v>
      </c>
      <c r="G5178" t="s">
        <v>1454</v>
      </c>
      <c r="H5178" t="s">
        <v>80</v>
      </c>
      <c r="I5178" t="s">
        <v>81</v>
      </c>
      <c r="J5178" t="s">
        <v>90</v>
      </c>
      <c r="K5178" t="s">
        <v>38</v>
      </c>
      <c r="L5178" t="s">
        <v>111</v>
      </c>
      <c r="M5178" t="s">
        <v>92</v>
      </c>
      <c r="N5178" s="11" t="s">
        <v>84</v>
      </c>
      <c r="O5178" s="11" t="s">
        <v>2274</v>
      </c>
      <c r="P5178">
        <v>0</v>
      </c>
      <c r="Q5178">
        <v>2</v>
      </c>
      <c r="R5178">
        <v>0</v>
      </c>
      <c r="S5178">
        <v>349.6</v>
      </c>
      <c r="T5178">
        <v>-349.6</v>
      </c>
    </row>
    <row r="5179" spans="1:20" x14ac:dyDescent="0.25">
      <c r="A5179" t="s">
        <v>75</v>
      </c>
      <c r="B5179" t="s">
        <v>483</v>
      </c>
      <c r="C5179" t="s">
        <v>18</v>
      </c>
      <c r="D5179" t="s">
        <v>332</v>
      </c>
      <c r="E5179" t="s">
        <v>333</v>
      </c>
      <c r="F5179">
        <v>72401</v>
      </c>
      <c r="G5179" t="s">
        <v>297</v>
      </c>
      <c r="H5179" t="s">
        <v>80</v>
      </c>
      <c r="I5179" t="s">
        <v>281</v>
      </c>
      <c r="J5179" t="s">
        <v>90</v>
      </c>
      <c r="K5179" t="s">
        <v>42</v>
      </c>
      <c r="L5179" t="s">
        <v>97</v>
      </c>
      <c r="M5179" t="s">
        <v>92</v>
      </c>
      <c r="N5179" s="11" t="s">
        <v>84</v>
      </c>
      <c r="O5179" s="11" t="s">
        <v>2274</v>
      </c>
      <c r="P5179">
        <v>0</v>
      </c>
      <c r="Q5179">
        <v>30</v>
      </c>
      <c r="R5179">
        <v>0</v>
      </c>
      <c r="S5179">
        <v>286.5</v>
      </c>
      <c r="T5179">
        <v>-286.5</v>
      </c>
    </row>
    <row r="5180" spans="1:20" x14ac:dyDescent="0.25">
      <c r="A5180" t="s">
        <v>75</v>
      </c>
      <c r="B5180" t="s">
        <v>612</v>
      </c>
      <c r="C5180" t="s">
        <v>29</v>
      </c>
      <c r="D5180" t="s">
        <v>613</v>
      </c>
      <c r="E5180" t="s">
        <v>142</v>
      </c>
      <c r="F5180">
        <v>48084</v>
      </c>
      <c r="G5180" t="s">
        <v>214</v>
      </c>
      <c r="H5180" t="s">
        <v>80</v>
      </c>
      <c r="I5180" t="s">
        <v>281</v>
      </c>
      <c r="J5180" t="s">
        <v>90</v>
      </c>
      <c r="K5180" t="s">
        <v>42</v>
      </c>
      <c r="L5180" t="s">
        <v>91</v>
      </c>
      <c r="M5180" t="s">
        <v>92</v>
      </c>
      <c r="N5180" s="11" t="s">
        <v>84</v>
      </c>
      <c r="O5180" s="11" t="s">
        <v>2274</v>
      </c>
      <c r="P5180">
        <v>0</v>
      </c>
      <c r="Q5180">
        <v>110</v>
      </c>
      <c r="R5180">
        <v>0</v>
      </c>
      <c r="S5180">
        <v>97</v>
      </c>
      <c r="T5180">
        <v>-97</v>
      </c>
    </row>
    <row r="5181" spans="1:20" x14ac:dyDescent="0.25">
      <c r="A5181" t="s">
        <v>75</v>
      </c>
      <c r="B5181" t="s">
        <v>358</v>
      </c>
      <c r="C5181" t="s">
        <v>26</v>
      </c>
      <c r="D5181" t="s">
        <v>359</v>
      </c>
      <c r="E5181" t="s">
        <v>180</v>
      </c>
      <c r="F5181">
        <v>30075</v>
      </c>
      <c r="G5181" t="s">
        <v>1355</v>
      </c>
      <c r="H5181" t="s">
        <v>80</v>
      </c>
      <c r="I5181" t="s">
        <v>81</v>
      </c>
      <c r="J5181" t="s">
        <v>90</v>
      </c>
      <c r="K5181" t="s">
        <v>53</v>
      </c>
      <c r="L5181" t="s">
        <v>165</v>
      </c>
      <c r="M5181" t="s">
        <v>92</v>
      </c>
      <c r="N5181" s="11" t="s">
        <v>84</v>
      </c>
      <c r="O5181" s="11" t="s">
        <v>2274</v>
      </c>
      <c r="P5181">
        <v>0</v>
      </c>
      <c r="Q5181">
        <v>2</v>
      </c>
      <c r="R5181">
        <v>0</v>
      </c>
      <c r="S5181">
        <v>207.9</v>
      </c>
      <c r="T5181">
        <v>-207.9</v>
      </c>
    </row>
    <row r="5182" spans="1:20" x14ac:dyDescent="0.25">
      <c r="A5182" t="s">
        <v>75</v>
      </c>
      <c r="B5182" t="s">
        <v>383</v>
      </c>
      <c r="C5182" t="s">
        <v>25</v>
      </c>
      <c r="D5182" t="s">
        <v>384</v>
      </c>
      <c r="E5182" t="s">
        <v>186</v>
      </c>
      <c r="F5182">
        <v>11968</v>
      </c>
      <c r="G5182" t="s">
        <v>1444</v>
      </c>
      <c r="H5182" t="s">
        <v>80</v>
      </c>
      <c r="I5182" t="s">
        <v>81</v>
      </c>
      <c r="J5182" t="s">
        <v>82</v>
      </c>
      <c r="K5182" t="s">
        <v>53</v>
      </c>
      <c r="L5182" t="s">
        <v>436</v>
      </c>
      <c r="M5182" t="s">
        <v>83</v>
      </c>
      <c r="N5182" s="11" t="s">
        <v>84</v>
      </c>
      <c r="O5182" s="11" t="s">
        <v>2274</v>
      </c>
      <c r="P5182">
        <v>-4</v>
      </c>
      <c r="Q5182">
        <v>0</v>
      </c>
      <c r="R5182">
        <v>449.4</v>
      </c>
      <c r="S5182">
        <v>0</v>
      </c>
      <c r="T5182">
        <v>449.4</v>
      </c>
    </row>
    <row r="5183" spans="1:20" x14ac:dyDescent="0.25">
      <c r="A5183" t="s">
        <v>75</v>
      </c>
      <c r="B5183" t="s">
        <v>288</v>
      </c>
      <c r="C5183" t="s">
        <v>26</v>
      </c>
      <c r="D5183" t="s">
        <v>289</v>
      </c>
      <c r="E5183" t="s">
        <v>180</v>
      </c>
      <c r="F5183">
        <v>30241</v>
      </c>
      <c r="G5183" t="s">
        <v>1691</v>
      </c>
      <c r="H5183" t="s">
        <v>210</v>
      </c>
      <c r="I5183" t="s">
        <v>81</v>
      </c>
      <c r="J5183" t="s">
        <v>82</v>
      </c>
      <c r="K5183" t="s">
        <v>40</v>
      </c>
      <c r="L5183" t="s">
        <v>211</v>
      </c>
      <c r="M5183" t="s">
        <v>83</v>
      </c>
      <c r="N5183" s="11" t="s">
        <v>84</v>
      </c>
      <c r="O5183" s="11" t="s">
        <v>2274</v>
      </c>
      <c r="P5183">
        <v>4</v>
      </c>
      <c r="Q5183">
        <v>0</v>
      </c>
      <c r="R5183">
        <v>1346.2</v>
      </c>
      <c r="S5183">
        <v>0</v>
      </c>
      <c r="T5183">
        <v>1346.2</v>
      </c>
    </row>
    <row r="5184" spans="1:20" x14ac:dyDescent="0.25">
      <c r="A5184" t="s">
        <v>75</v>
      </c>
      <c r="B5184" t="s">
        <v>787</v>
      </c>
      <c r="C5184" t="s">
        <v>22</v>
      </c>
      <c r="D5184" t="s">
        <v>788</v>
      </c>
      <c r="E5184" t="s">
        <v>137</v>
      </c>
      <c r="F5184">
        <v>20166</v>
      </c>
      <c r="G5184" t="s">
        <v>2050</v>
      </c>
      <c r="H5184" t="s">
        <v>80</v>
      </c>
      <c r="I5184" t="s">
        <v>81</v>
      </c>
      <c r="J5184" t="s">
        <v>365</v>
      </c>
      <c r="K5184" t="s">
        <v>47</v>
      </c>
      <c r="L5184" t="s">
        <v>509</v>
      </c>
      <c r="M5184" t="s">
        <v>229</v>
      </c>
      <c r="N5184" s="11" t="s">
        <v>84</v>
      </c>
      <c r="O5184" s="11" t="s">
        <v>2274</v>
      </c>
      <c r="P5184">
        <v>-7</v>
      </c>
      <c r="Q5184">
        <v>0</v>
      </c>
      <c r="R5184">
        <v>107.8</v>
      </c>
      <c r="S5184">
        <v>0</v>
      </c>
      <c r="T5184">
        <v>107.8</v>
      </c>
    </row>
    <row r="5185" spans="1:20" x14ac:dyDescent="0.25">
      <c r="A5185" t="s">
        <v>75</v>
      </c>
      <c r="B5185" t="s">
        <v>1403</v>
      </c>
      <c r="C5185" t="s">
        <v>27</v>
      </c>
      <c r="D5185" t="s">
        <v>1361</v>
      </c>
      <c r="E5185" t="s">
        <v>114</v>
      </c>
      <c r="F5185">
        <v>34293</v>
      </c>
      <c r="G5185" t="s">
        <v>585</v>
      </c>
      <c r="H5185" t="s">
        <v>80</v>
      </c>
      <c r="I5185" t="s">
        <v>81</v>
      </c>
      <c r="J5185" t="s">
        <v>82</v>
      </c>
      <c r="K5185" t="s">
        <v>38</v>
      </c>
      <c r="L5185" t="s">
        <v>111</v>
      </c>
      <c r="M5185" t="s">
        <v>83</v>
      </c>
      <c r="N5185" s="11" t="s">
        <v>84</v>
      </c>
      <c r="O5185" s="11" t="s">
        <v>2274</v>
      </c>
      <c r="P5185">
        <v>-2</v>
      </c>
      <c r="Q5185">
        <v>0</v>
      </c>
      <c r="R5185">
        <v>284.62</v>
      </c>
      <c r="S5185">
        <v>0</v>
      </c>
      <c r="T5185">
        <v>284.62</v>
      </c>
    </row>
    <row r="5186" spans="1:20" x14ac:dyDescent="0.25">
      <c r="A5186" t="s">
        <v>75</v>
      </c>
      <c r="B5186" t="s">
        <v>950</v>
      </c>
      <c r="C5186" t="s">
        <v>28</v>
      </c>
      <c r="D5186" t="s">
        <v>951</v>
      </c>
      <c r="E5186" t="s">
        <v>295</v>
      </c>
      <c r="F5186">
        <v>84341</v>
      </c>
      <c r="G5186" t="s">
        <v>152</v>
      </c>
      <c r="H5186" t="s">
        <v>80</v>
      </c>
      <c r="I5186" t="s">
        <v>81</v>
      </c>
      <c r="J5186" t="s">
        <v>90</v>
      </c>
      <c r="K5186" t="s">
        <v>38</v>
      </c>
      <c r="L5186" t="s">
        <v>111</v>
      </c>
      <c r="M5186" t="s">
        <v>92</v>
      </c>
      <c r="N5186" s="11" t="s">
        <v>84</v>
      </c>
      <c r="O5186" s="11" t="s">
        <v>2274</v>
      </c>
      <c r="P5186">
        <v>0</v>
      </c>
      <c r="Q5186">
        <v>2</v>
      </c>
      <c r="R5186">
        <v>0</v>
      </c>
      <c r="S5186">
        <v>170.6</v>
      </c>
      <c r="T5186">
        <v>-170.6</v>
      </c>
    </row>
    <row r="5187" spans="1:20" x14ac:dyDescent="0.25">
      <c r="A5187" t="s">
        <v>75</v>
      </c>
      <c r="B5187" t="s">
        <v>479</v>
      </c>
      <c r="C5187" t="s">
        <v>25</v>
      </c>
      <c r="D5187" t="s">
        <v>480</v>
      </c>
      <c r="E5187" t="s">
        <v>186</v>
      </c>
      <c r="F5187">
        <v>11735</v>
      </c>
      <c r="G5187" t="s">
        <v>348</v>
      </c>
      <c r="H5187" t="s">
        <v>80</v>
      </c>
      <c r="I5187" t="s">
        <v>81</v>
      </c>
      <c r="J5187" t="s">
        <v>90</v>
      </c>
      <c r="K5187" t="s">
        <v>53</v>
      </c>
      <c r="L5187" t="s">
        <v>193</v>
      </c>
      <c r="M5187" t="s">
        <v>92</v>
      </c>
      <c r="N5187" s="11" t="s">
        <v>84</v>
      </c>
      <c r="O5187" s="11" t="s">
        <v>2274</v>
      </c>
      <c r="P5187">
        <v>0</v>
      </c>
      <c r="Q5187">
        <v>45</v>
      </c>
      <c r="R5187">
        <v>0</v>
      </c>
      <c r="S5187">
        <v>5668.29</v>
      </c>
      <c r="T5187">
        <v>-5668.29</v>
      </c>
    </row>
    <row r="5188" spans="1:20" x14ac:dyDescent="0.25">
      <c r="A5188" t="s">
        <v>75</v>
      </c>
      <c r="B5188" t="s">
        <v>821</v>
      </c>
      <c r="C5188" t="s">
        <v>29</v>
      </c>
      <c r="D5188" t="s">
        <v>822</v>
      </c>
      <c r="E5188" t="s">
        <v>87</v>
      </c>
      <c r="F5188">
        <v>43074</v>
      </c>
      <c r="G5188" t="s">
        <v>576</v>
      </c>
      <c r="H5188" t="s">
        <v>80</v>
      </c>
      <c r="I5188" t="s">
        <v>281</v>
      </c>
      <c r="J5188" t="s">
        <v>82</v>
      </c>
      <c r="K5188" t="s">
        <v>42</v>
      </c>
      <c r="L5188" t="s">
        <v>91</v>
      </c>
      <c r="M5188" t="s">
        <v>83</v>
      </c>
      <c r="N5188" s="11" t="s">
        <v>84</v>
      </c>
      <c r="O5188" s="11" t="s">
        <v>2274</v>
      </c>
      <c r="P5188">
        <v>30</v>
      </c>
      <c r="Q5188">
        <v>0</v>
      </c>
      <c r="R5188">
        <v>37.5</v>
      </c>
      <c r="S5188">
        <v>0</v>
      </c>
      <c r="T5188">
        <v>37.5</v>
      </c>
    </row>
    <row r="5189" spans="1:20" x14ac:dyDescent="0.25">
      <c r="A5189" t="s">
        <v>75</v>
      </c>
      <c r="B5189" t="s">
        <v>1113</v>
      </c>
      <c r="C5189" t="s">
        <v>29</v>
      </c>
      <c r="D5189" t="s">
        <v>1114</v>
      </c>
      <c r="E5189" t="s">
        <v>423</v>
      </c>
      <c r="F5189">
        <v>40223</v>
      </c>
      <c r="G5189" t="s">
        <v>232</v>
      </c>
      <c r="H5189" t="s">
        <v>80</v>
      </c>
      <c r="I5189" t="s">
        <v>281</v>
      </c>
      <c r="J5189" t="s">
        <v>90</v>
      </c>
      <c r="K5189" t="s">
        <v>42</v>
      </c>
      <c r="L5189" t="s">
        <v>97</v>
      </c>
      <c r="M5189" t="s">
        <v>92</v>
      </c>
      <c r="N5189" s="11" t="s">
        <v>84</v>
      </c>
      <c r="O5189" s="11" t="s">
        <v>2274</v>
      </c>
      <c r="P5189">
        <v>0</v>
      </c>
      <c r="Q5189">
        <v>35</v>
      </c>
      <c r="R5189">
        <v>0</v>
      </c>
      <c r="S5189">
        <v>0</v>
      </c>
      <c r="T5189">
        <v>0</v>
      </c>
    </row>
    <row r="5190" spans="1:20" x14ac:dyDescent="0.25">
      <c r="A5190" t="s">
        <v>75</v>
      </c>
      <c r="B5190" t="s">
        <v>130</v>
      </c>
      <c r="C5190" t="s">
        <v>27</v>
      </c>
      <c r="D5190" t="s">
        <v>131</v>
      </c>
      <c r="E5190" t="s">
        <v>114</v>
      </c>
      <c r="F5190">
        <v>33413</v>
      </c>
      <c r="G5190" t="s">
        <v>402</v>
      </c>
      <c r="H5190" t="s">
        <v>80</v>
      </c>
      <c r="I5190" t="s">
        <v>81</v>
      </c>
      <c r="J5190" t="s">
        <v>365</v>
      </c>
      <c r="K5190" t="s">
        <v>39</v>
      </c>
      <c r="L5190" t="s">
        <v>39</v>
      </c>
      <c r="M5190" t="s">
        <v>92</v>
      </c>
      <c r="N5190" s="11" t="s">
        <v>84</v>
      </c>
      <c r="O5190" s="11" t="s">
        <v>2274</v>
      </c>
      <c r="P5190">
        <v>0</v>
      </c>
      <c r="Q5190">
        <v>1</v>
      </c>
      <c r="R5190">
        <v>0</v>
      </c>
      <c r="S5190">
        <v>295</v>
      </c>
      <c r="T5190">
        <v>-295</v>
      </c>
    </row>
    <row r="5191" spans="1:20" x14ac:dyDescent="0.25">
      <c r="A5191" t="s">
        <v>75</v>
      </c>
      <c r="B5191" t="s">
        <v>171</v>
      </c>
      <c r="C5191" t="s">
        <v>23</v>
      </c>
      <c r="D5191" t="s">
        <v>709</v>
      </c>
      <c r="E5191" t="s">
        <v>176</v>
      </c>
      <c r="F5191">
        <v>99216</v>
      </c>
      <c r="G5191" t="s">
        <v>1125</v>
      </c>
      <c r="H5191" t="s">
        <v>80</v>
      </c>
      <c r="I5191" t="s">
        <v>81</v>
      </c>
      <c r="J5191" t="s">
        <v>82</v>
      </c>
      <c r="K5191" t="s">
        <v>42</v>
      </c>
      <c r="L5191" t="s">
        <v>91</v>
      </c>
      <c r="M5191" t="s">
        <v>83</v>
      </c>
      <c r="N5191" s="11" t="s">
        <v>84</v>
      </c>
      <c r="O5191" s="11" t="s">
        <v>2274</v>
      </c>
      <c r="P5191">
        <v>-4</v>
      </c>
      <c r="Q5191">
        <v>0</v>
      </c>
      <c r="R5191">
        <v>715.43</v>
      </c>
      <c r="S5191">
        <v>0</v>
      </c>
      <c r="T5191">
        <v>715.43</v>
      </c>
    </row>
    <row r="5192" spans="1:20" x14ac:dyDescent="0.25">
      <c r="A5192" t="s">
        <v>75</v>
      </c>
      <c r="B5192" t="s">
        <v>478</v>
      </c>
      <c r="C5192" t="s">
        <v>26</v>
      </c>
      <c r="D5192" t="s">
        <v>425</v>
      </c>
      <c r="E5192" t="s">
        <v>426</v>
      </c>
      <c r="F5192">
        <v>37210</v>
      </c>
      <c r="G5192" t="s">
        <v>615</v>
      </c>
      <c r="H5192" t="s">
        <v>80</v>
      </c>
      <c r="I5192" t="s">
        <v>81</v>
      </c>
      <c r="J5192" t="s">
        <v>82</v>
      </c>
      <c r="K5192" t="s">
        <v>53</v>
      </c>
      <c r="L5192" t="s">
        <v>248</v>
      </c>
      <c r="M5192" t="s">
        <v>83</v>
      </c>
      <c r="N5192" s="11" t="s">
        <v>84</v>
      </c>
      <c r="O5192" s="11" t="s">
        <v>2274</v>
      </c>
      <c r="P5192">
        <v>-23</v>
      </c>
      <c r="Q5192">
        <v>0</v>
      </c>
      <c r="R5192">
        <v>103.5</v>
      </c>
      <c r="S5192">
        <v>0</v>
      </c>
      <c r="T5192">
        <v>103.5</v>
      </c>
    </row>
    <row r="5193" spans="1:20" x14ac:dyDescent="0.25">
      <c r="A5193" t="s">
        <v>75</v>
      </c>
      <c r="B5193" t="s">
        <v>374</v>
      </c>
      <c r="C5193" t="s">
        <v>29</v>
      </c>
      <c r="D5193" t="s">
        <v>375</v>
      </c>
      <c r="E5193" t="s">
        <v>142</v>
      </c>
      <c r="F5193">
        <v>49301</v>
      </c>
      <c r="G5193" t="s">
        <v>283</v>
      </c>
      <c r="H5193" t="s">
        <v>80</v>
      </c>
      <c r="I5193" t="s">
        <v>81</v>
      </c>
      <c r="J5193" t="s">
        <v>82</v>
      </c>
      <c r="K5193" t="s">
        <v>38</v>
      </c>
      <c r="L5193" t="s">
        <v>111</v>
      </c>
      <c r="M5193" t="s">
        <v>83</v>
      </c>
      <c r="N5193" s="11" t="s">
        <v>84</v>
      </c>
      <c r="O5193" s="11" t="s">
        <v>2274</v>
      </c>
      <c r="P5193">
        <v>-2</v>
      </c>
      <c r="Q5193">
        <v>0</v>
      </c>
      <c r="R5193">
        <v>139.5</v>
      </c>
      <c r="S5193">
        <v>0</v>
      </c>
      <c r="T5193">
        <v>139.5</v>
      </c>
    </row>
    <row r="5194" spans="1:20" x14ac:dyDescent="0.25">
      <c r="A5194" t="s">
        <v>75</v>
      </c>
      <c r="B5194" t="s">
        <v>2170</v>
      </c>
      <c r="C5194" t="s">
        <v>25</v>
      </c>
      <c r="D5194" t="s">
        <v>2171</v>
      </c>
      <c r="E5194" t="s">
        <v>186</v>
      </c>
      <c r="F5194">
        <v>11791</v>
      </c>
      <c r="G5194" t="s">
        <v>173</v>
      </c>
      <c r="H5194" t="s">
        <v>80</v>
      </c>
      <c r="I5194" t="s">
        <v>81</v>
      </c>
      <c r="J5194" t="s">
        <v>82</v>
      </c>
      <c r="K5194" t="s">
        <v>36</v>
      </c>
      <c r="L5194" t="s">
        <v>36</v>
      </c>
      <c r="M5194" t="s">
        <v>83</v>
      </c>
      <c r="N5194" s="11" t="s">
        <v>84</v>
      </c>
      <c r="O5194" s="11" t="s">
        <v>2274</v>
      </c>
      <c r="P5194">
        <v>-1</v>
      </c>
      <c r="Q5194">
        <v>0</v>
      </c>
      <c r="R5194">
        <v>97.95</v>
      </c>
      <c r="S5194">
        <v>0</v>
      </c>
      <c r="T5194">
        <v>97.95</v>
      </c>
    </row>
    <row r="5195" spans="1:20" x14ac:dyDescent="0.25">
      <c r="A5195" t="s">
        <v>75</v>
      </c>
      <c r="B5195" t="s">
        <v>721</v>
      </c>
      <c r="C5195" t="s">
        <v>29</v>
      </c>
      <c r="D5195" t="s">
        <v>722</v>
      </c>
      <c r="E5195" t="s">
        <v>87</v>
      </c>
      <c r="F5195">
        <v>44221</v>
      </c>
      <c r="G5195" t="s">
        <v>749</v>
      </c>
      <c r="H5195" t="s">
        <v>80</v>
      </c>
      <c r="I5195" t="s">
        <v>164</v>
      </c>
      <c r="J5195" t="s">
        <v>90</v>
      </c>
      <c r="K5195" t="s">
        <v>38</v>
      </c>
      <c r="L5195" t="s">
        <v>129</v>
      </c>
      <c r="M5195" t="s">
        <v>92</v>
      </c>
      <c r="N5195" s="11" t="s">
        <v>84</v>
      </c>
      <c r="O5195" s="11" t="s">
        <v>2274</v>
      </c>
      <c r="P5195">
        <v>0</v>
      </c>
      <c r="Q5195">
        <v>1</v>
      </c>
      <c r="R5195">
        <v>0</v>
      </c>
      <c r="S5195">
        <v>118.45</v>
      </c>
      <c r="T5195">
        <v>-118.45</v>
      </c>
    </row>
    <row r="5196" spans="1:20" x14ac:dyDescent="0.25">
      <c r="A5196" t="s">
        <v>75</v>
      </c>
      <c r="B5196" t="s">
        <v>655</v>
      </c>
      <c r="C5196" t="s">
        <v>19</v>
      </c>
      <c r="D5196" t="s">
        <v>195</v>
      </c>
      <c r="E5196" t="s">
        <v>147</v>
      </c>
      <c r="F5196">
        <v>85295</v>
      </c>
      <c r="G5196" t="s">
        <v>324</v>
      </c>
      <c r="H5196" t="s">
        <v>80</v>
      </c>
      <c r="I5196" t="s">
        <v>81</v>
      </c>
      <c r="J5196" t="s">
        <v>90</v>
      </c>
      <c r="K5196" t="s">
        <v>36</v>
      </c>
      <c r="L5196" t="s">
        <v>36</v>
      </c>
      <c r="M5196" t="s">
        <v>92</v>
      </c>
      <c r="N5196" s="11" t="s">
        <v>84</v>
      </c>
      <c r="O5196" s="11" t="s">
        <v>2274</v>
      </c>
      <c r="P5196">
        <v>0</v>
      </c>
      <c r="Q5196">
        <v>3</v>
      </c>
      <c r="R5196">
        <v>0</v>
      </c>
      <c r="S5196">
        <v>296.85000000000002</v>
      </c>
      <c r="T5196">
        <v>-296.85000000000002</v>
      </c>
    </row>
    <row r="5197" spans="1:20" x14ac:dyDescent="0.25">
      <c r="A5197" t="s">
        <v>75</v>
      </c>
      <c r="B5197" t="s">
        <v>171</v>
      </c>
      <c r="C5197" t="s">
        <v>23</v>
      </c>
      <c r="D5197" t="s">
        <v>513</v>
      </c>
      <c r="E5197" t="s">
        <v>176</v>
      </c>
      <c r="F5197">
        <v>98005</v>
      </c>
      <c r="G5197" t="s">
        <v>334</v>
      </c>
      <c r="H5197" t="s">
        <v>246</v>
      </c>
      <c r="I5197" t="s">
        <v>281</v>
      </c>
      <c r="J5197" t="s">
        <v>90</v>
      </c>
      <c r="K5197" t="s">
        <v>42</v>
      </c>
      <c r="L5197" t="s">
        <v>91</v>
      </c>
      <c r="M5197" t="s">
        <v>92</v>
      </c>
      <c r="N5197" s="11" t="s">
        <v>84</v>
      </c>
      <c r="O5197" s="11" t="s">
        <v>2274</v>
      </c>
      <c r="P5197">
        <v>0</v>
      </c>
      <c r="Q5197">
        <v>8</v>
      </c>
      <c r="R5197">
        <v>0</v>
      </c>
      <c r="S5197">
        <v>12.64</v>
      </c>
      <c r="T5197">
        <v>-12.64</v>
      </c>
    </row>
    <row r="5198" spans="1:20" x14ac:dyDescent="0.25">
      <c r="A5198" t="s">
        <v>75</v>
      </c>
      <c r="B5198" t="s">
        <v>879</v>
      </c>
      <c r="C5198" t="s">
        <v>27</v>
      </c>
      <c r="D5198" t="s">
        <v>880</v>
      </c>
      <c r="E5198" t="s">
        <v>114</v>
      </c>
      <c r="F5198">
        <v>34219</v>
      </c>
      <c r="G5198" t="s">
        <v>309</v>
      </c>
      <c r="H5198" t="s">
        <v>80</v>
      </c>
      <c r="I5198" t="s">
        <v>281</v>
      </c>
      <c r="J5198" t="s">
        <v>90</v>
      </c>
      <c r="K5198" t="s">
        <v>42</v>
      </c>
      <c r="L5198" t="s">
        <v>91</v>
      </c>
      <c r="M5198" t="s">
        <v>92</v>
      </c>
      <c r="N5198" s="11" t="s">
        <v>84</v>
      </c>
      <c r="O5198" s="11" t="s">
        <v>2274</v>
      </c>
      <c r="P5198">
        <v>0</v>
      </c>
      <c r="Q5198">
        <v>11</v>
      </c>
      <c r="R5198">
        <v>0</v>
      </c>
      <c r="S5198">
        <v>137.5</v>
      </c>
      <c r="T5198">
        <v>-137.5</v>
      </c>
    </row>
    <row r="5199" spans="1:20" x14ac:dyDescent="0.25">
      <c r="A5199" t="s">
        <v>75</v>
      </c>
      <c r="B5199" t="s">
        <v>778</v>
      </c>
      <c r="C5199" t="s">
        <v>25</v>
      </c>
      <c r="D5199" t="s">
        <v>779</v>
      </c>
      <c r="E5199" t="s">
        <v>262</v>
      </c>
      <c r="F5199">
        <v>7712</v>
      </c>
      <c r="G5199" t="s">
        <v>247</v>
      </c>
      <c r="H5199" t="s">
        <v>80</v>
      </c>
      <c r="I5199" t="s">
        <v>81</v>
      </c>
      <c r="J5199" t="s">
        <v>90</v>
      </c>
      <c r="K5199" t="s">
        <v>53</v>
      </c>
      <c r="L5199" t="s">
        <v>248</v>
      </c>
      <c r="M5199" t="s">
        <v>92</v>
      </c>
      <c r="N5199" s="11" t="s">
        <v>84</v>
      </c>
      <c r="O5199" s="11" t="s">
        <v>2274</v>
      </c>
      <c r="P5199">
        <v>0</v>
      </c>
      <c r="Q5199">
        <v>30</v>
      </c>
      <c r="R5199">
        <v>0</v>
      </c>
      <c r="S5199">
        <v>103.5</v>
      </c>
      <c r="T5199">
        <v>-103.5</v>
      </c>
    </row>
    <row r="5200" spans="1:20" x14ac:dyDescent="0.25">
      <c r="A5200" t="s">
        <v>75</v>
      </c>
      <c r="B5200" t="s">
        <v>1818</v>
      </c>
      <c r="C5200" t="s">
        <v>29</v>
      </c>
      <c r="D5200" t="s">
        <v>1819</v>
      </c>
      <c r="E5200" t="s">
        <v>142</v>
      </c>
      <c r="F5200">
        <v>49445</v>
      </c>
      <c r="G5200" t="s">
        <v>398</v>
      </c>
      <c r="H5200" t="s">
        <v>80</v>
      </c>
      <c r="I5200" t="s">
        <v>81</v>
      </c>
      <c r="J5200" t="s">
        <v>82</v>
      </c>
      <c r="K5200" t="s">
        <v>38</v>
      </c>
      <c r="L5200" t="s">
        <v>111</v>
      </c>
      <c r="M5200" t="s">
        <v>83</v>
      </c>
      <c r="N5200" s="11" t="s">
        <v>84</v>
      </c>
      <c r="O5200" s="11" t="s">
        <v>2274</v>
      </c>
      <c r="P5200">
        <v>-1</v>
      </c>
      <c r="Q5200">
        <v>0</v>
      </c>
      <c r="R5200">
        <v>76.75</v>
      </c>
      <c r="S5200">
        <v>0</v>
      </c>
      <c r="T5200">
        <v>76.75</v>
      </c>
    </row>
    <row r="5201" spans="1:20" x14ac:dyDescent="0.25">
      <c r="A5201" t="s">
        <v>75</v>
      </c>
      <c r="B5201" t="s">
        <v>258</v>
      </c>
      <c r="C5201" t="s">
        <v>28</v>
      </c>
      <c r="D5201" t="s">
        <v>259</v>
      </c>
      <c r="E5201" t="s">
        <v>95</v>
      </c>
      <c r="F5201">
        <v>80222</v>
      </c>
      <c r="G5201" t="s">
        <v>2051</v>
      </c>
      <c r="H5201" t="s">
        <v>80</v>
      </c>
      <c r="I5201" t="s">
        <v>81</v>
      </c>
      <c r="J5201" t="s">
        <v>82</v>
      </c>
      <c r="K5201" t="s">
        <v>44</v>
      </c>
      <c r="L5201" t="s">
        <v>149</v>
      </c>
      <c r="M5201" t="s">
        <v>83</v>
      </c>
      <c r="N5201" s="11" t="s">
        <v>84</v>
      </c>
      <c r="O5201" s="11" t="s">
        <v>2274</v>
      </c>
      <c r="P5201">
        <v>-21</v>
      </c>
      <c r="Q5201">
        <v>0</v>
      </c>
      <c r="R5201">
        <v>216.3</v>
      </c>
      <c r="S5201">
        <v>0</v>
      </c>
      <c r="T5201">
        <v>216.3</v>
      </c>
    </row>
    <row r="5202" spans="1:20" x14ac:dyDescent="0.25">
      <c r="A5202" t="s">
        <v>75</v>
      </c>
      <c r="B5202" t="s">
        <v>255</v>
      </c>
      <c r="C5202" t="s">
        <v>29</v>
      </c>
      <c r="D5202" t="s">
        <v>256</v>
      </c>
      <c r="E5202" t="s">
        <v>100</v>
      </c>
      <c r="F5202">
        <v>46077</v>
      </c>
      <c r="G5202" t="s">
        <v>1790</v>
      </c>
      <c r="H5202" t="s">
        <v>80</v>
      </c>
      <c r="I5202" t="s">
        <v>81</v>
      </c>
      <c r="J5202" t="s">
        <v>90</v>
      </c>
      <c r="K5202" t="s">
        <v>53</v>
      </c>
      <c r="L5202" t="s">
        <v>675</v>
      </c>
      <c r="M5202" t="s">
        <v>92</v>
      </c>
      <c r="N5202" s="11" t="s">
        <v>84</v>
      </c>
      <c r="O5202" s="11" t="s">
        <v>2274</v>
      </c>
      <c r="P5202">
        <v>0</v>
      </c>
      <c r="Q5202">
        <v>1</v>
      </c>
      <c r="R5202">
        <v>0</v>
      </c>
      <c r="S5202">
        <v>502.45</v>
      </c>
      <c r="T5202">
        <v>-502.45</v>
      </c>
    </row>
    <row r="5203" spans="1:20" x14ac:dyDescent="0.25">
      <c r="A5203" t="s">
        <v>75</v>
      </c>
      <c r="B5203" t="s">
        <v>2139</v>
      </c>
      <c r="C5203" t="s">
        <v>28</v>
      </c>
      <c r="D5203" t="s">
        <v>1012</v>
      </c>
      <c r="E5203" t="s">
        <v>295</v>
      </c>
      <c r="F5203">
        <v>84098</v>
      </c>
      <c r="G5203" t="s">
        <v>437</v>
      </c>
      <c r="H5203" t="s">
        <v>80</v>
      </c>
      <c r="I5203" t="s">
        <v>164</v>
      </c>
      <c r="J5203" t="s">
        <v>90</v>
      </c>
      <c r="K5203" t="s">
        <v>53</v>
      </c>
      <c r="L5203" t="s">
        <v>248</v>
      </c>
      <c r="M5203" t="s">
        <v>166</v>
      </c>
      <c r="N5203" s="11" t="s">
        <v>84</v>
      </c>
      <c r="O5203" s="11" t="s">
        <v>2274</v>
      </c>
      <c r="P5203">
        <v>0</v>
      </c>
      <c r="Q5203">
        <v>1</v>
      </c>
      <c r="R5203">
        <v>0</v>
      </c>
      <c r="S5203">
        <v>0</v>
      </c>
      <c r="T5203">
        <v>0</v>
      </c>
    </row>
    <row r="5204" spans="1:20" x14ac:dyDescent="0.25">
      <c r="A5204" t="s">
        <v>75</v>
      </c>
      <c r="B5204" t="s">
        <v>1119</v>
      </c>
      <c r="C5204" t="s">
        <v>22</v>
      </c>
      <c r="D5204" t="s">
        <v>414</v>
      </c>
      <c r="E5204" t="s">
        <v>415</v>
      </c>
      <c r="F5204">
        <v>19803</v>
      </c>
      <c r="G5204" t="s">
        <v>1656</v>
      </c>
      <c r="H5204" t="s">
        <v>80</v>
      </c>
      <c r="I5204" t="s">
        <v>281</v>
      </c>
      <c r="J5204" t="s">
        <v>90</v>
      </c>
      <c r="K5204" t="s">
        <v>42</v>
      </c>
      <c r="L5204" t="s">
        <v>91</v>
      </c>
      <c r="M5204" t="s">
        <v>92</v>
      </c>
      <c r="N5204" s="11" t="s">
        <v>84</v>
      </c>
      <c r="O5204" s="11" t="s">
        <v>2274</v>
      </c>
      <c r="P5204">
        <v>0</v>
      </c>
      <c r="Q5204">
        <v>8</v>
      </c>
      <c r="R5204">
        <v>0</v>
      </c>
      <c r="S5204">
        <v>24.8</v>
      </c>
      <c r="T5204">
        <v>-24.8</v>
      </c>
    </row>
    <row r="5205" spans="1:20" x14ac:dyDescent="0.25">
      <c r="A5205" t="s">
        <v>75</v>
      </c>
      <c r="B5205" t="s">
        <v>1011</v>
      </c>
      <c r="C5205" t="s">
        <v>28</v>
      </c>
      <c r="D5205" t="s">
        <v>1012</v>
      </c>
      <c r="E5205" t="s">
        <v>295</v>
      </c>
      <c r="F5205">
        <v>84098</v>
      </c>
      <c r="G5205" t="s">
        <v>716</v>
      </c>
      <c r="H5205" t="s">
        <v>80</v>
      </c>
      <c r="I5205" t="s">
        <v>81</v>
      </c>
      <c r="J5205" t="s">
        <v>82</v>
      </c>
      <c r="K5205" t="s">
        <v>42</v>
      </c>
      <c r="L5205" t="s">
        <v>91</v>
      </c>
      <c r="M5205" t="s">
        <v>83</v>
      </c>
      <c r="N5205" s="11" t="s">
        <v>84</v>
      </c>
      <c r="O5205" s="11" t="s">
        <v>2274</v>
      </c>
      <c r="P5205">
        <v>-2</v>
      </c>
      <c r="Q5205">
        <v>0</v>
      </c>
      <c r="R5205">
        <v>115.3</v>
      </c>
      <c r="S5205">
        <v>0</v>
      </c>
      <c r="T5205">
        <v>115.3</v>
      </c>
    </row>
    <row r="5206" spans="1:20" x14ac:dyDescent="0.25">
      <c r="A5206" t="s">
        <v>75</v>
      </c>
      <c r="B5206" t="s">
        <v>2165</v>
      </c>
      <c r="C5206" t="s">
        <v>26</v>
      </c>
      <c r="D5206" t="s">
        <v>108</v>
      </c>
      <c r="E5206" t="s">
        <v>109</v>
      </c>
      <c r="F5206">
        <v>28217</v>
      </c>
      <c r="G5206" t="s">
        <v>402</v>
      </c>
      <c r="H5206" t="s">
        <v>80</v>
      </c>
      <c r="I5206" t="s">
        <v>81</v>
      </c>
      <c r="J5206" t="s">
        <v>365</v>
      </c>
      <c r="K5206" t="s">
        <v>39</v>
      </c>
      <c r="L5206" t="s">
        <v>39</v>
      </c>
      <c r="M5206" t="s">
        <v>92</v>
      </c>
      <c r="N5206" s="11" t="s">
        <v>84</v>
      </c>
      <c r="O5206" s="11" t="s">
        <v>2274</v>
      </c>
      <c r="P5206">
        <v>-1</v>
      </c>
      <c r="Q5206">
        <v>0</v>
      </c>
      <c r="R5206">
        <v>295</v>
      </c>
      <c r="S5206">
        <v>0</v>
      </c>
      <c r="T5206">
        <v>295</v>
      </c>
    </row>
    <row r="5207" spans="1:20" x14ac:dyDescent="0.25">
      <c r="A5207" t="s">
        <v>75</v>
      </c>
      <c r="B5207" t="s">
        <v>265</v>
      </c>
      <c r="C5207" t="s">
        <v>27</v>
      </c>
      <c r="D5207" t="s">
        <v>237</v>
      </c>
      <c r="E5207" t="s">
        <v>114</v>
      </c>
      <c r="F5207">
        <v>34238</v>
      </c>
      <c r="G5207" t="s">
        <v>2052</v>
      </c>
      <c r="H5207" t="s">
        <v>80</v>
      </c>
      <c r="I5207" t="s">
        <v>81</v>
      </c>
      <c r="J5207" t="s">
        <v>82</v>
      </c>
      <c r="K5207" t="s">
        <v>53</v>
      </c>
      <c r="L5207" t="s">
        <v>459</v>
      </c>
      <c r="M5207" t="s">
        <v>83</v>
      </c>
      <c r="N5207" s="11" t="s">
        <v>84</v>
      </c>
      <c r="O5207" s="11" t="s">
        <v>2274</v>
      </c>
      <c r="P5207">
        <v>-4</v>
      </c>
      <c r="Q5207">
        <v>0</v>
      </c>
      <c r="R5207">
        <v>34.36</v>
      </c>
      <c r="S5207">
        <v>0</v>
      </c>
      <c r="T5207">
        <v>34.36</v>
      </c>
    </row>
    <row r="5208" spans="1:20" x14ac:dyDescent="0.25">
      <c r="A5208" t="s">
        <v>75</v>
      </c>
      <c r="B5208" t="s">
        <v>1098</v>
      </c>
      <c r="C5208" t="s">
        <v>29</v>
      </c>
      <c r="D5208" t="s">
        <v>2235</v>
      </c>
      <c r="E5208" t="s">
        <v>142</v>
      </c>
      <c r="F5208">
        <v>48038</v>
      </c>
      <c r="G5208" t="s">
        <v>1499</v>
      </c>
      <c r="H5208" t="s">
        <v>80</v>
      </c>
      <c r="I5208" t="s">
        <v>81</v>
      </c>
      <c r="J5208" t="s">
        <v>82</v>
      </c>
      <c r="K5208" t="s">
        <v>42</v>
      </c>
      <c r="L5208" t="s">
        <v>91</v>
      </c>
      <c r="M5208" t="s">
        <v>83</v>
      </c>
      <c r="N5208" s="11" t="s">
        <v>84</v>
      </c>
      <c r="O5208" s="11" t="s">
        <v>2274</v>
      </c>
      <c r="P5208">
        <v>1</v>
      </c>
      <c r="Q5208">
        <v>0</v>
      </c>
      <c r="R5208">
        <v>50.4</v>
      </c>
      <c r="S5208">
        <v>0</v>
      </c>
      <c r="T5208">
        <v>50.4</v>
      </c>
    </row>
    <row r="5209" spans="1:20" x14ac:dyDescent="0.25">
      <c r="A5209" t="s">
        <v>75</v>
      </c>
      <c r="B5209" t="s">
        <v>203</v>
      </c>
      <c r="C5209" t="s">
        <v>22</v>
      </c>
      <c r="D5209" t="s">
        <v>204</v>
      </c>
      <c r="E5209" t="s">
        <v>78</v>
      </c>
      <c r="F5209">
        <v>18436</v>
      </c>
      <c r="G5209" t="s">
        <v>2053</v>
      </c>
      <c r="H5209" t="s">
        <v>133</v>
      </c>
      <c r="I5209" t="s">
        <v>81</v>
      </c>
      <c r="J5209" t="s">
        <v>90</v>
      </c>
      <c r="K5209" t="s">
        <v>53</v>
      </c>
      <c r="L5209" t="s">
        <v>436</v>
      </c>
      <c r="M5209" t="s">
        <v>229</v>
      </c>
      <c r="N5209" s="11" t="s">
        <v>84</v>
      </c>
      <c r="O5209" s="11" t="s">
        <v>2274</v>
      </c>
      <c r="P5209">
        <v>0</v>
      </c>
      <c r="Q5209">
        <v>52</v>
      </c>
      <c r="R5209">
        <v>0</v>
      </c>
      <c r="S5209">
        <v>614.96</v>
      </c>
      <c r="T5209">
        <v>-614.96</v>
      </c>
    </row>
    <row r="5210" spans="1:20" x14ac:dyDescent="0.25">
      <c r="A5210" t="s">
        <v>75</v>
      </c>
      <c r="B5210" t="s">
        <v>655</v>
      </c>
      <c r="C5210" t="s">
        <v>19</v>
      </c>
      <c r="D5210" t="s">
        <v>195</v>
      </c>
      <c r="E5210" t="s">
        <v>147</v>
      </c>
      <c r="F5210">
        <v>85295</v>
      </c>
      <c r="G5210" t="s">
        <v>311</v>
      </c>
      <c r="H5210" t="s">
        <v>80</v>
      </c>
      <c r="I5210" t="s">
        <v>164</v>
      </c>
      <c r="J5210" t="s">
        <v>90</v>
      </c>
      <c r="K5210" t="s">
        <v>38</v>
      </c>
      <c r="L5210" t="s">
        <v>129</v>
      </c>
      <c r="M5210" t="s">
        <v>92</v>
      </c>
      <c r="N5210" s="11" t="s">
        <v>84</v>
      </c>
      <c r="O5210" s="11" t="s">
        <v>2274</v>
      </c>
      <c r="P5210">
        <v>0</v>
      </c>
      <c r="Q5210">
        <v>7</v>
      </c>
      <c r="R5210">
        <v>0</v>
      </c>
      <c r="S5210">
        <v>452.55</v>
      </c>
      <c r="T5210">
        <v>-452.55</v>
      </c>
    </row>
    <row r="5211" spans="1:20" x14ac:dyDescent="0.25">
      <c r="A5211" t="s">
        <v>75</v>
      </c>
      <c r="B5211" t="s">
        <v>218</v>
      </c>
      <c r="C5211" t="s">
        <v>27</v>
      </c>
      <c r="D5211" t="s">
        <v>219</v>
      </c>
      <c r="E5211" t="s">
        <v>114</v>
      </c>
      <c r="F5211">
        <v>34110</v>
      </c>
      <c r="G5211" t="s">
        <v>853</v>
      </c>
      <c r="H5211" t="s">
        <v>80</v>
      </c>
      <c r="I5211" t="s">
        <v>81</v>
      </c>
      <c r="J5211" t="s">
        <v>90</v>
      </c>
      <c r="K5211" t="s">
        <v>53</v>
      </c>
      <c r="L5211" t="s">
        <v>228</v>
      </c>
      <c r="M5211" t="s">
        <v>92</v>
      </c>
      <c r="N5211" s="11" t="s">
        <v>84</v>
      </c>
      <c r="O5211" s="11" t="s">
        <v>2274</v>
      </c>
      <c r="P5211">
        <v>0</v>
      </c>
      <c r="Q5211">
        <v>37</v>
      </c>
      <c r="R5211">
        <v>0</v>
      </c>
      <c r="S5211">
        <v>3442.65</v>
      </c>
      <c r="T5211">
        <v>-3442.65</v>
      </c>
    </row>
    <row r="5212" spans="1:20" x14ac:dyDescent="0.25">
      <c r="A5212" t="s">
        <v>75</v>
      </c>
      <c r="B5212" t="s">
        <v>533</v>
      </c>
      <c r="C5212" t="s">
        <v>28</v>
      </c>
      <c r="D5212" t="s">
        <v>534</v>
      </c>
      <c r="E5212" t="s">
        <v>295</v>
      </c>
      <c r="F5212">
        <v>84065</v>
      </c>
      <c r="G5212" t="s">
        <v>376</v>
      </c>
      <c r="H5212" t="s">
        <v>80</v>
      </c>
      <c r="I5212" t="s">
        <v>81</v>
      </c>
      <c r="J5212" t="s">
        <v>90</v>
      </c>
      <c r="K5212" t="s">
        <v>48</v>
      </c>
      <c r="L5212" t="s">
        <v>102</v>
      </c>
      <c r="M5212" t="s">
        <v>92</v>
      </c>
      <c r="N5212" s="11" t="s">
        <v>84</v>
      </c>
      <c r="O5212" s="11" t="s">
        <v>2274</v>
      </c>
      <c r="P5212">
        <v>0</v>
      </c>
      <c r="Q5212">
        <v>14</v>
      </c>
      <c r="R5212">
        <v>0</v>
      </c>
      <c r="S5212">
        <v>219.8</v>
      </c>
      <c r="T5212">
        <v>-219.8</v>
      </c>
    </row>
    <row r="5213" spans="1:20" x14ac:dyDescent="0.25">
      <c r="A5213" t="s">
        <v>75</v>
      </c>
      <c r="B5213" t="s">
        <v>380</v>
      </c>
      <c r="C5213" t="s">
        <v>18</v>
      </c>
      <c r="D5213" t="s">
        <v>381</v>
      </c>
      <c r="E5213" t="s">
        <v>191</v>
      </c>
      <c r="F5213">
        <v>75071</v>
      </c>
      <c r="G5213" t="s">
        <v>349</v>
      </c>
      <c r="H5213" t="s">
        <v>80</v>
      </c>
      <c r="I5213" t="s">
        <v>81</v>
      </c>
      <c r="J5213" t="s">
        <v>90</v>
      </c>
      <c r="K5213" t="s">
        <v>36</v>
      </c>
      <c r="L5213" t="s">
        <v>36</v>
      </c>
      <c r="M5213" t="s">
        <v>92</v>
      </c>
      <c r="N5213" s="11" t="s">
        <v>84</v>
      </c>
      <c r="O5213" s="11" t="s">
        <v>2274</v>
      </c>
      <c r="P5213">
        <v>0</v>
      </c>
      <c r="Q5213">
        <v>1</v>
      </c>
      <c r="R5213">
        <v>0</v>
      </c>
      <c r="S5213">
        <v>355.5</v>
      </c>
      <c r="T5213">
        <v>-355.5</v>
      </c>
    </row>
    <row r="5214" spans="1:20" x14ac:dyDescent="0.25">
      <c r="A5214" t="s">
        <v>75</v>
      </c>
      <c r="B5214" t="s">
        <v>845</v>
      </c>
      <c r="C5214" t="s">
        <v>23</v>
      </c>
      <c r="D5214" t="s">
        <v>846</v>
      </c>
      <c r="E5214" t="s">
        <v>837</v>
      </c>
      <c r="F5214">
        <v>83646</v>
      </c>
      <c r="G5214" t="s">
        <v>1073</v>
      </c>
      <c r="H5214" t="s">
        <v>80</v>
      </c>
      <c r="I5214" t="s">
        <v>281</v>
      </c>
      <c r="J5214" t="s">
        <v>90</v>
      </c>
      <c r="K5214" t="s">
        <v>42</v>
      </c>
      <c r="L5214" t="s">
        <v>91</v>
      </c>
      <c r="M5214" t="s">
        <v>92</v>
      </c>
      <c r="N5214" s="11" t="s">
        <v>84</v>
      </c>
      <c r="O5214" s="11" t="s">
        <v>2274</v>
      </c>
      <c r="P5214">
        <v>0</v>
      </c>
      <c r="Q5214">
        <v>38</v>
      </c>
      <c r="R5214">
        <v>0</v>
      </c>
      <c r="S5214">
        <v>1546.6</v>
      </c>
      <c r="T5214">
        <v>-1546.6</v>
      </c>
    </row>
    <row r="5215" spans="1:20" x14ac:dyDescent="0.25">
      <c r="A5215" t="s">
        <v>75</v>
      </c>
      <c r="B5215" t="s">
        <v>1623</v>
      </c>
      <c r="C5215" t="s">
        <v>30</v>
      </c>
      <c r="D5215" t="s">
        <v>1624</v>
      </c>
      <c r="E5215" t="s">
        <v>640</v>
      </c>
      <c r="F5215">
        <v>60585</v>
      </c>
      <c r="G5215" t="s">
        <v>2153</v>
      </c>
      <c r="H5215" t="s">
        <v>80</v>
      </c>
      <c r="I5215" t="s">
        <v>81</v>
      </c>
      <c r="J5215" t="s">
        <v>90</v>
      </c>
      <c r="K5215" t="s">
        <v>42</v>
      </c>
      <c r="L5215" t="s">
        <v>91</v>
      </c>
      <c r="M5215" t="s">
        <v>188</v>
      </c>
      <c r="N5215" s="11" t="s">
        <v>84</v>
      </c>
      <c r="O5215" s="11" t="s">
        <v>2274</v>
      </c>
      <c r="P5215">
        <v>0</v>
      </c>
      <c r="Q5215">
        <v>13</v>
      </c>
      <c r="R5215">
        <v>0</v>
      </c>
      <c r="S5215">
        <v>685.75</v>
      </c>
      <c r="T5215">
        <v>-685.75</v>
      </c>
    </row>
    <row r="5216" spans="1:20" x14ac:dyDescent="0.25">
      <c r="A5216" t="s">
        <v>75</v>
      </c>
      <c r="B5216" t="s">
        <v>301</v>
      </c>
      <c r="C5216" t="s">
        <v>29</v>
      </c>
      <c r="D5216" t="s">
        <v>302</v>
      </c>
      <c r="E5216" t="s">
        <v>87</v>
      </c>
      <c r="F5216">
        <v>45005</v>
      </c>
      <c r="G5216" t="s">
        <v>266</v>
      </c>
      <c r="H5216" t="s">
        <v>80</v>
      </c>
      <c r="I5216" t="s">
        <v>81</v>
      </c>
      <c r="J5216" t="s">
        <v>90</v>
      </c>
      <c r="K5216" t="s">
        <v>53</v>
      </c>
      <c r="L5216" t="s">
        <v>165</v>
      </c>
      <c r="M5216" t="s">
        <v>92</v>
      </c>
      <c r="N5216" s="11" t="s">
        <v>84</v>
      </c>
      <c r="O5216" s="11" t="s">
        <v>2274</v>
      </c>
      <c r="P5216">
        <v>0</v>
      </c>
      <c r="Q5216">
        <v>1</v>
      </c>
      <c r="R5216">
        <v>0</v>
      </c>
      <c r="S5216">
        <v>97</v>
      </c>
      <c r="T5216">
        <v>-97</v>
      </c>
    </row>
    <row r="5217" spans="1:20" x14ac:dyDescent="0.25">
      <c r="A5217" t="s">
        <v>75</v>
      </c>
      <c r="B5217" t="s">
        <v>313</v>
      </c>
      <c r="C5217" t="s">
        <v>27</v>
      </c>
      <c r="D5217" t="s">
        <v>314</v>
      </c>
      <c r="E5217" t="s">
        <v>114</v>
      </c>
      <c r="F5217">
        <v>33884</v>
      </c>
      <c r="G5217" t="s">
        <v>817</v>
      </c>
      <c r="H5217" t="s">
        <v>80</v>
      </c>
      <c r="I5217" t="s">
        <v>81</v>
      </c>
      <c r="J5217" t="s">
        <v>82</v>
      </c>
      <c r="K5217" t="s">
        <v>53</v>
      </c>
      <c r="L5217" t="s">
        <v>193</v>
      </c>
      <c r="M5217" t="s">
        <v>83</v>
      </c>
      <c r="N5217" s="11" t="s">
        <v>84</v>
      </c>
      <c r="O5217" s="11" t="s">
        <v>2274</v>
      </c>
      <c r="P5217">
        <v>-7</v>
      </c>
      <c r="Q5217">
        <v>0</v>
      </c>
      <c r="R5217">
        <v>1070.3</v>
      </c>
      <c r="S5217">
        <v>0</v>
      </c>
      <c r="T5217">
        <v>1070.3</v>
      </c>
    </row>
    <row r="5218" spans="1:20" x14ac:dyDescent="0.25">
      <c r="A5218" t="s">
        <v>75</v>
      </c>
      <c r="B5218" t="s">
        <v>847</v>
      </c>
      <c r="C5218" t="s">
        <v>26</v>
      </c>
      <c r="D5218" t="s">
        <v>848</v>
      </c>
      <c r="E5218" t="s">
        <v>105</v>
      </c>
      <c r="F5218">
        <v>29910</v>
      </c>
      <c r="G5218" t="s">
        <v>1396</v>
      </c>
      <c r="H5218" t="s">
        <v>80</v>
      </c>
      <c r="I5218" t="s">
        <v>81</v>
      </c>
      <c r="J5218" t="s">
        <v>82</v>
      </c>
      <c r="K5218" t="s">
        <v>53</v>
      </c>
      <c r="L5218" t="s">
        <v>675</v>
      </c>
      <c r="M5218" t="s">
        <v>83</v>
      </c>
      <c r="N5218" s="11" t="s">
        <v>84</v>
      </c>
      <c r="O5218" s="11" t="s">
        <v>2274</v>
      </c>
      <c r="P5218">
        <v>-1</v>
      </c>
      <c r="Q5218">
        <v>0</v>
      </c>
      <c r="R5218">
        <v>552.70000000000005</v>
      </c>
      <c r="S5218">
        <v>0</v>
      </c>
      <c r="T5218">
        <v>552.70000000000005</v>
      </c>
    </row>
    <row r="5219" spans="1:20" x14ac:dyDescent="0.25">
      <c r="A5219" t="s">
        <v>75</v>
      </c>
      <c r="B5219" t="s">
        <v>1105</v>
      </c>
      <c r="C5219" t="s">
        <v>25</v>
      </c>
      <c r="D5219" t="s">
        <v>1106</v>
      </c>
      <c r="E5219" t="s">
        <v>186</v>
      </c>
      <c r="F5219">
        <v>11967</v>
      </c>
      <c r="G5219" t="s">
        <v>817</v>
      </c>
      <c r="H5219" t="s">
        <v>80</v>
      </c>
      <c r="I5219" t="s">
        <v>81</v>
      </c>
      <c r="J5219" t="s">
        <v>82</v>
      </c>
      <c r="K5219" t="s">
        <v>53</v>
      </c>
      <c r="L5219" t="s">
        <v>193</v>
      </c>
      <c r="M5219" t="s">
        <v>83</v>
      </c>
      <c r="N5219" s="11" t="s">
        <v>84</v>
      </c>
      <c r="O5219" s="11" t="s">
        <v>2274</v>
      </c>
      <c r="P5219">
        <v>-16</v>
      </c>
      <c r="Q5219">
        <v>0</v>
      </c>
      <c r="R5219">
        <v>2224</v>
      </c>
      <c r="S5219">
        <v>0</v>
      </c>
      <c r="T5219">
        <v>2224</v>
      </c>
    </row>
    <row r="5220" spans="1:20" x14ac:dyDescent="0.25">
      <c r="A5220" t="s">
        <v>75</v>
      </c>
      <c r="B5220" t="s">
        <v>360</v>
      </c>
      <c r="C5220" t="s">
        <v>26</v>
      </c>
      <c r="D5220" t="s">
        <v>361</v>
      </c>
      <c r="E5220" t="s">
        <v>105</v>
      </c>
      <c r="F5220">
        <v>29601</v>
      </c>
      <c r="G5220" t="s">
        <v>679</v>
      </c>
      <c r="H5220" t="s">
        <v>80</v>
      </c>
      <c r="I5220" t="s">
        <v>281</v>
      </c>
      <c r="J5220" t="s">
        <v>90</v>
      </c>
      <c r="K5220" t="s">
        <v>42</v>
      </c>
      <c r="L5220" t="s">
        <v>91</v>
      </c>
      <c r="M5220" t="s">
        <v>92</v>
      </c>
      <c r="N5220" s="11" t="s">
        <v>84</v>
      </c>
      <c r="O5220" s="11" t="s">
        <v>2274</v>
      </c>
      <c r="P5220">
        <v>0</v>
      </c>
      <c r="Q5220">
        <v>100</v>
      </c>
      <c r="R5220">
        <v>0</v>
      </c>
      <c r="S5220">
        <v>255</v>
      </c>
      <c r="T5220">
        <v>-255</v>
      </c>
    </row>
    <row r="5221" spans="1:20" x14ac:dyDescent="0.25">
      <c r="A5221" t="s">
        <v>75</v>
      </c>
      <c r="B5221" t="s">
        <v>783</v>
      </c>
      <c r="C5221" t="s">
        <v>22</v>
      </c>
      <c r="D5221" t="s">
        <v>784</v>
      </c>
      <c r="E5221" t="s">
        <v>122</v>
      </c>
      <c r="F5221">
        <v>20852</v>
      </c>
      <c r="G5221" t="s">
        <v>156</v>
      </c>
      <c r="H5221" t="s">
        <v>80</v>
      </c>
      <c r="I5221" t="s">
        <v>81</v>
      </c>
      <c r="J5221" t="s">
        <v>90</v>
      </c>
      <c r="K5221" t="s">
        <v>38</v>
      </c>
      <c r="L5221" t="s">
        <v>111</v>
      </c>
      <c r="M5221" t="s">
        <v>92</v>
      </c>
      <c r="N5221" s="11" t="s">
        <v>84</v>
      </c>
      <c r="O5221" s="11" t="s">
        <v>2274</v>
      </c>
      <c r="P5221">
        <v>0</v>
      </c>
      <c r="Q5221">
        <v>1</v>
      </c>
      <c r="R5221">
        <v>0</v>
      </c>
      <c r="S5221">
        <v>153.6</v>
      </c>
      <c r="T5221">
        <v>-153.6</v>
      </c>
    </row>
    <row r="5222" spans="1:20" x14ac:dyDescent="0.25">
      <c r="A5222" t="s">
        <v>75</v>
      </c>
      <c r="B5222" t="s">
        <v>633</v>
      </c>
      <c r="C5222" t="s">
        <v>30</v>
      </c>
      <c r="D5222" t="s">
        <v>634</v>
      </c>
      <c r="E5222" t="s">
        <v>191</v>
      </c>
      <c r="F5222">
        <v>77302</v>
      </c>
      <c r="G5222" t="s">
        <v>757</v>
      </c>
      <c r="H5222" t="s">
        <v>80</v>
      </c>
      <c r="I5222" t="s">
        <v>81</v>
      </c>
      <c r="J5222" t="s">
        <v>82</v>
      </c>
      <c r="K5222" t="s">
        <v>53</v>
      </c>
      <c r="L5222" t="s">
        <v>228</v>
      </c>
      <c r="M5222" t="s">
        <v>83</v>
      </c>
      <c r="N5222" s="11" t="s">
        <v>84</v>
      </c>
      <c r="O5222" s="11" t="s">
        <v>2274</v>
      </c>
      <c r="P5222">
        <v>-2</v>
      </c>
      <c r="Q5222">
        <v>0</v>
      </c>
      <c r="R5222">
        <v>1203.8</v>
      </c>
      <c r="S5222">
        <v>0</v>
      </c>
      <c r="T5222">
        <v>1203.8</v>
      </c>
    </row>
    <row r="5223" spans="1:20" x14ac:dyDescent="0.25">
      <c r="A5223" t="s">
        <v>75</v>
      </c>
      <c r="B5223" t="s">
        <v>1054</v>
      </c>
      <c r="C5223" t="s">
        <v>28</v>
      </c>
      <c r="D5223" t="s">
        <v>1055</v>
      </c>
      <c r="E5223" t="s">
        <v>295</v>
      </c>
      <c r="F5223">
        <v>84003</v>
      </c>
      <c r="G5223" t="s">
        <v>1488</v>
      </c>
      <c r="H5223" t="s">
        <v>80</v>
      </c>
      <c r="I5223" t="s">
        <v>81</v>
      </c>
      <c r="J5223" t="s">
        <v>82</v>
      </c>
      <c r="K5223" t="s">
        <v>38</v>
      </c>
      <c r="L5223" t="s">
        <v>129</v>
      </c>
      <c r="M5223" t="s">
        <v>83</v>
      </c>
      <c r="N5223" s="11" t="s">
        <v>84</v>
      </c>
      <c r="O5223" s="11" t="s">
        <v>2274</v>
      </c>
      <c r="P5223">
        <v>-1</v>
      </c>
      <c r="Q5223">
        <v>0</v>
      </c>
      <c r="R5223">
        <v>14.85</v>
      </c>
      <c r="S5223">
        <v>0</v>
      </c>
      <c r="T5223">
        <v>14.85</v>
      </c>
    </row>
    <row r="5224" spans="1:20" x14ac:dyDescent="0.25">
      <c r="A5224" t="s">
        <v>75</v>
      </c>
      <c r="B5224" t="s">
        <v>301</v>
      </c>
      <c r="C5224" t="s">
        <v>29</v>
      </c>
      <c r="D5224" t="s">
        <v>302</v>
      </c>
      <c r="E5224" t="s">
        <v>87</v>
      </c>
      <c r="F5224">
        <v>45005</v>
      </c>
      <c r="G5224" t="s">
        <v>446</v>
      </c>
      <c r="H5224" t="s">
        <v>80</v>
      </c>
      <c r="I5224" t="s">
        <v>81</v>
      </c>
      <c r="J5224" t="s">
        <v>82</v>
      </c>
      <c r="K5224" t="s">
        <v>53</v>
      </c>
      <c r="L5224" t="s">
        <v>248</v>
      </c>
      <c r="M5224" t="s">
        <v>83</v>
      </c>
      <c r="N5224" s="11" t="s">
        <v>84</v>
      </c>
      <c r="O5224" s="11" t="s">
        <v>2274</v>
      </c>
      <c r="P5224">
        <v>-30</v>
      </c>
      <c r="Q5224">
        <v>0</v>
      </c>
      <c r="R5224">
        <v>118.5</v>
      </c>
      <c r="S5224">
        <v>0</v>
      </c>
      <c r="T5224">
        <v>118.5</v>
      </c>
    </row>
    <row r="5225" spans="1:20" x14ac:dyDescent="0.25">
      <c r="A5225" t="s">
        <v>75</v>
      </c>
      <c r="B5225" t="s">
        <v>369</v>
      </c>
      <c r="C5225" t="s">
        <v>18</v>
      </c>
      <c r="D5225" t="s">
        <v>370</v>
      </c>
      <c r="E5225" t="s">
        <v>191</v>
      </c>
      <c r="F5225">
        <v>78669</v>
      </c>
      <c r="G5225" t="s">
        <v>757</v>
      </c>
      <c r="H5225" t="s">
        <v>80</v>
      </c>
      <c r="I5225" t="s">
        <v>81</v>
      </c>
      <c r="J5225" t="s">
        <v>82</v>
      </c>
      <c r="K5225" t="s">
        <v>53</v>
      </c>
      <c r="L5225" t="s">
        <v>228</v>
      </c>
      <c r="M5225" t="s">
        <v>83</v>
      </c>
      <c r="N5225" s="11" t="s">
        <v>84</v>
      </c>
      <c r="O5225" s="11" t="s">
        <v>2274</v>
      </c>
      <c r="P5225">
        <v>2</v>
      </c>
      <c r="Q5225">
        <v>0</v>
      </c>
      <c r="R5225">
        <v>185.2</v>
      </c>
      <c r="S5225">
        <v>0</v>
      </c>
      <c r="T5225">
        <v>185.2</v>
      </c>
    </row>
    <row r="5226" spans="1:20" x14ac:dyDescent="0.25">
      <c r="A5226" t="s">
        <v>75</v>
      </c>
      <c r="B5226" t="s">
        <v>835</v>
      </c>
      <c r="C5226" t="s">
        <v>23</v>
      </c>
      <c r="D5226" t="s">
        <v>836</v>
      </c>
      <c r="E5226" t="s">
        <v>837</v>
      </c>
      <c r="F5226">
        <v>83864</v>
      </c>
      <c r="G5226" t="s">
        <v>2054</v>
      </c>
      <c r="H5226" t="s">
        <v>80</v>
      </c>
      <c r="I5226" t="s">
        <v>81</v>
      </c>
      <c r="J5226" t="s">
        <v>82</v>
      </c>
      <c r="K5226" t="s">
        <v>53</v>
      </c>
      <c r="L5226" t="s">
        <v>193</v>
      </c>
      <c r="M5226" t="s">
        <v>83</v>
      </c>
      <c r="N5226" s="11" t="s">
        <v>84</v>
      </c>
      <c r="O5226" s="11" t="s">
        <v>2274</v>
      </c>
      <c r="P5226">
        <v>-2</v>
      </c>
      <c r="Q5226">
        <v>0</v>
      </c>
      <c r="R5226">
        <v>1203.5</v>
      </c>
      <c r="S5226">
        <v>0</v>
      </c>
      <c r="T5226">
        <v>1203.5</v>
      </c>
    </row>
    <row r="5227" spans="1:20" x14ac:dyDescent="0.25">
      <c r="A5227" t="s">
        <v>75</v>
      </c>
      <c r="B5227" t="s">
        <v>413</v>
      </c>
      <c r="C5227" t="s">
        <v>30</v>
      </c>
      <c r="D5227" t="s">
        <v>414</v>
      </c>
      <c r="E5227" t="s">
        <v>415</v>
      </c>
      <c r="F5227">
        <v>19805</v>
      </c>
      <c r="G5227" t="s">
        <v>266</v>
      </c>
      <c r="H5227" t="s">
        <v>80</v>
      </c>
      <c r="I5227" t="s">
        <v>81</v>
      </c>
      <c r="J5227" t="s">
        <v>90</v>
      </c>
      <c r="K5227" t="s">
        <v>53</v>
      </c>
      <c r="L5227" t="s">
        <v>165</v>
      </c>
      <c r="M5227" t="s">
        <v>92</v>
      </c>
      <c r="N5227" s="11" t="s">
        <v>84</v>
      </c>
      <c r="O5227" s="11" t="s">
        <v>2274</v>
      </c>
      <c r="P5227">
        <v>0</v>
      </c>
      <c r="Q5227">
        <v>2</v>
      </c>
      <c r="R5227">
        <v>0</v>
      </c>
      <c r="S5227">
        <v>194</v>
      </c>
      <c r="T5227">
        <v>-194</v>
      </c>
    </row>
    <row r="5228" spans="1:20" x14ac:dyDescent="0.25">
      <c r="A5228" t="s">
        <v>75</v>
      </c>
      <c r="B5228" t="s">
        <v>103</v>
      </c>
      <c r="C5228" t="s">
        <v>26</v>
      </c>
      <c r="D5228" t="s">
        <v>104</v>
      </c>
      <c r="E5228" t="s">
        <v>105</v>
      </c>
      <c r="F5228">
        <v>29420</v>
      </c>
      <c r="G5228" t="s">
        <v>296</v>
      </c>
      <c r="H5228" t="s">
        <v>80</v>
      </c>
      <c r="I5228" t="s">
        <v>81</v>
      </c>
      <c r="J5228" t="s">
        <v>90</v>
      </c>
      <c r="K5228" t="s">
        <v>53</v>
      </c>
      <c r="L5228" t="s">
        <v>165</v>
      </c>
      <c r="M5228" t="s">
        <v>92</v>
      </c>
      <c r="N5228" s="11" t="s">
        <v>84</v>
      </c>
      <c r="O5228" s="11" t="s">
        <v>2274</v>
      </c>
      <c r="P5228">
        <v>0</v>
      </c>
      <c r="Q5228">
        <v>15</v>
      </c>
      <c r="R5228">
        <v>0</v>
      </c>
      <c r="S5228">
        <v>1500.48</v>
      </c>
      <c r="T5228">
        <v>-1500.48</v>
      </c>
    </row>
    <row r="5229" spans="1:20" x14ac:dyDescent="0.25">
      <c r="A5229" t="s">
        <v>75</v>
      </c>
      <c r="B5229" t="s">
        <v>200</v>
      </c>
      <c r="C5229" t="s">
        <v>28</v>
      </c>
      <c r="D5229" t="s">
        <v>201</v>
      </c>
      <c r="E5229" t="s">
        <v>95</v>
      </c>
      <c r="F5229">
        <v>80002</v>
      </c>
      <c r="G5229" t="s">
        <v>1163</v>
      </c>
      <c r="H5229" t="s">
        <v>80</v>
      </c>
      <c r="I5229" t="s">
        <v>281</v>
      </c>
      <c r="J5229" t="s">
        <v>90</v>
      </c>
      <c r="K5229" t="s">
        <v>42</v>
      </c>
      <c r="L5229" t="s">
        <v>91</v>
      </c>
      <c r="M5229" t="s">
        <v>92</v>
      </c>
      <c r="N5229" s="11" t="s">
        <v>84</v>
      </c>
      <c r="O5229" s="11" t="s">
        <v>2274</v>
      </c>
      <c r="P5229">
        <v>0</v>
      </c>
      <c r="Q5229">
        <v>10</v>
      </c>
      <c r="R5229">
        <v>0</v>
      </c>
      <c r="S5229">
        <v>964</v>
      </c>
      <c r="T5229">
        <v>-964</v>
      </c>
    </row>
    <row r="5230" spans="1:20" x14ac:dyDescent="0.25">
      <c r="A5230" t="s">
        <v>75</v>
      </c>
      <c r="B5230" t="s">
        <v>404</v>
      </c>
      <c r="C5230" t="s">
        <v>29</v>
      </c>
      <c r="D5230" t="s">
        <v>405</v>
      </c>
      <c r="E5230" t="s">
        <v>78</v>
      </c>
      <c r="F5230">
        <v>15056</v>
      </c>
      <c r="G5230" t="s">
        <v>512</v>
      </c>
      <c r="H5230" t="s">
        <v>80</v>
      </c>
      <c r="I5230" t="s">
        <v>81</v>
      </c>
      <c r="J5230" t="s">
        <v>82</v>
      </c>
      <c r="K5230" t="s">
        <v>42</v>
      </c>
      <c r="L5230" t="s">
        <v>91</v>
      </c>
      <c r="M5230" t="s">
        <v>83</v>
      </c>
      <c r="N5230" s="11" t="s">
        <v>84</v>
      </c>
      <c r="O5230" s="11" t="s">
        <v>2274</v>
      </c>
      <c r="P5230">
        <v>-4</v>
      </c>
      <c r="Q5230">
        <v>0</v>
      </c>
      <c r="R5230">
        <v>160</v>
      </c>
      <c r="S5230">
        <v>0</v>
      </c>
      <c r="T5230">
        <v>160</v>
      </c>
    </row>
    <row r="5231" spans="1:20" x14ac:dyDescent="0.25">
      <c r="A5231" t="s">
        <v>75</v>
      </c>
      <c r="B5231" t="s">
        <v>573</v>
      </c>
      <c r="C5231" t="s">
        <v>22</v>
      </c>
      <c r="D5231" t="s">
        <v>574</v>
      </c>
      <c r="E5231" t="s">
        <v>78</v>
      </c>
      <c r="F5231">
        <v>19020</v>
      </c>
      <c r="G5231" t="s">
        <v>1285</v>
      </c>
      <c r="H5231" t="s">
        <v>80</v>
      </c>
      <c r="I5231" t="s">
        <v>81</v>
      </c>
      <c r="J5231" t="s">
        <v>82</v>
      </c>
      <c r="K5231" t="s">
        <v>53</v>
      </c>
      <c r="L5231" t="s">
        <v>1286</v>
      </c>
      <c r="M5231" t="s">
        <v>83</v>
      </c>
      <c r="N5231" s="11" t="s">
        <v>84</v>
      </c>
      <c r="O5231" s="11" t="s">
        <v>2274</v>
      </c>
      <c r="P5231">
        <v>-1</v>
      </c>
      <c r="Q5231">
        <v>0</v>
      </c>
      <c r="R5231">
        <v>6.15</v>
      </c>
      <c r="S5231">
        <v>0</v>
      </c>
      <c r="T5231">
        <v>6.15</v>
      </c>
    </row>
    <row r="5232" spans="1:20" x14ac:dyDescent="0.25">
      <c r="A5232" t="s">
        <v>75</v>
      </c>
      <c r="B5232" t="s">
        <v>167</v>
      </c>
      <c r="C5232" t="s">
        <v>28</v>
      </c>
      <c r="D5232" t="s">
        <v>168</v>
      </c>
      <c r="E5232" t="s">
        <v>95</v>
      </c>
      <c r="F5232">
        <v>80550</v>
      </c>
      <c r="G5232" t="s">
        <v>214</v>
      </c>
      <c r="H5232" t="s">
        <v>80</v>
      </c>
      <c r="I5232" t="s">
        <v>281</v>
      </c>
      <c r="J5232" t="s">
        <v>90</v>
      </c>
      <c r="K5232" t="s">
        <v>42</v>
      </c>
      <c r="L5232" t="s">
        <v>91</v>
      </c>
      <c r="M5232" t="s">
        <v>92</v>
      </c>
      <c r="N5232" s="11" t="s">
        <v>84</v>
      </c>
      <c r="O5232" s="11" t="s">
        <v>2274</v>
      </c>
      <c r="P5232">
        <v>-12</v>
      </c>
      <c r="Q5232">
        <v>0</v>
      </c>
      <c r="R5232">
        <v>15.36</v>
      </c>
      <c r="S5232">
        <v>0</v>
      </c>
      <c r="T5232">
        <v>15.36</v>
      </c>
    </row>
    <row r="5233" spans="1:20" x14ac:dyDescent="0.25">
      <c r="A5233" t="s">
        <v>75</v>
      </c>
      <c r="B5233" t="s">
        <v>665</v>
      </c>
      <c r="C5233" t="s">
        <v>21</v>
      </c>
      <c r="D5233" t="s">
        <v>666</v>
      </c>
      <c r="E5233" t="s">
        <v>235</v>
      </c>
      <c r="F5233">
        <v>63144</v>
      </c>
      <c r="G5233" t="s">
        <v>809</v>
      </c>
      <c r="H5233" t="s">
        <v>80</v>
      </c>
      <c r="I5233" t="s">
        <v>81</v>
      </c>
      <c r="J5233" t="s">
        <v>82</v>
      </c>
      <c r="K5233" t="s">
        <v>53</v>
      </c>
      <c r="L5233" t="s">
        <v>248</v>
      </c>
      <c r="M5233" t="s">
        <v>83</v>
      </c>
      <c r="N5233" s="11" t="s">
        <v>84</v>
      </c>
      <c r="O5233" s="11" t="s">
        <v>2274</v>
      </c>
      <c r="P5233">
        <v>-12</v>
      </c>
      <c r="Q5233">
        <v>0</v>
      </c>
      <c r="R5233">
        <v>21</v>
      </c>
      <c r="S5233">
        <v>0</v>
      </c>
      <c r="T5233">
        <v>21</v>
      </c>
    </row>
    <row r="5234" spans="1:20" x14ac:dyDescent="0.25">
      <c r="A5234" t="s">
        <v>75</v>
      </c>
      <c r="B5234" t="s">
        <v>1185</v>
      </c>
      <c r="C5234" t="s">
        <v>25</v>
      </c>
      <c r="D5234" t="s">
        <v>1186</v>
      </c>
      <c r="E5234" t="s">
        <v>262</v>
      </c>
      <c r="F5234">
        <v>7924</v>
      </c>
      <c r="G5234" t="s">
        <v>1479</v>
      </c>
      <c r="H5234" t="s">
        <v>80</v>
      </c>
      <c r="I5234" t="s">
        <v>81</v>
      </c>
      <c r="J5234" t="s">
        <v>365</v>
      </c>
      <c r="K5234" t="s">
        <v>47</v>
      </c>
      <c r="L5234" t="s">
        <v>509</v>
      </c>
      <c r="M5234" t="s">
        <v>229</v>
      </c>
      <c r="N5234" s="11" t="s">
        <v>84</v>
      </c>
      <c r="O5234" s="11" t="s">
        <v>2274</v>
      </c>
      <c r="P5234">
        <v>-2</v>
      </c>
      <c r="Q5234">
        <v>0</v>
      </c>
      <c r="R5234">
        <v>44</v>
      </c>
      <c r="S5234">
        <v>0</v>
      </c>
      <c r="T5234">
        <v>44</v>
      </c>
    </row>
    <row r="5235" spans="1:20" x14ac:dyDescent="0.25">
      <c r="A5235" t="s">
        <v>75</v>
      </c>
      <c r="B5235" t="s">
        <v>1332</v>
      </c>
      <c r="C5235" t="s">
        <v>19</v>
      </c>
      <c r="D5235" t="s">
        <v>154</v>
      </c>
      <c r="E5235" t="s">
        <v>155</v>
      </c>
      <c r="F5235">
        <v>89131</v>
      </c>
      <c r="G5235" t="s">
        <v>1101</v>
      </c>
      <c r="H5235" t="s">
        <v>80</v>
      </c>
      <c r="I5235" t="s">
        <v>81</v>
      </c>
      <c r="J5235" t="s">
        <v>82</v>
      </c>
      <c r="K5235" t="s">
        <v>53</v>
      </c>
      <c r="L5235" t="s">
        <v>165</v>
      </c>
      <c r="M5235" t="s">
        <v>83</v>
      </c>
      <c r="N5235" s="11" t="s">
        <v>84</v>
      </c>
      <c r="O5235" s="11" t="s">
        <v>2274</v>
      </c>
      <c r="P5235">
        <v>-8</v>
      </c>
      <c r="Q5235">
        <v>0</v>
      </c>
      <c r="R5235">
        <v>5085.7</v>
      </c>
      <c r="S5235">
        <v>0</v>
      </c>
      <c r="T5235">
        <v>5085.7</v>
      </c>
    </row>
    <row r="5236" spans="1:20" x14ac:dyDescent="0.25">
      <c r="A5236" t="s">
        <v>75</v>
      </c>
      <c r="B5236" t="s">
        <v>1094</v>
      </c>
      <c r="C5236" t="s">
        <v>26</v>
      </c>
      <c r="D5236" t="s">
        <v>565</v>
      </c>
      <c r="E5236" t="s">
        <v>180</v>
      </c>
      <c r="F5236">
        <v>30005</v>
      </c>
      <c r="G5236" t="s">
        <v>283</v>
      </c>
      <c r="H5236" t="s">
        <v>80</v>
      </c>
      <c r="I5236" t="s">
        <v>81</v>
      </c>
      <c r="J5236" t="s">
        <v>82</v>
      </c>
      <c r="K5236" t="s">
        <v>38</v>
      </c>
      <c r="L5236" t="s">
        <v>111</v>
      </c>
      <c r="M5236" t="s">
        <v>83</v>
      </c>
      <c r="N5236" s="11" t="s">
        <v>84</v>
      </c>
      <c r="O5236" s="11" t="s">
        <v>2274</v>
      </c>
      <c r="P5236">
        <v>-1</v>
      </c>
      <c r="Q5236">
        <v>0</v>
      </c>
      <c r="R5236">
        <v>69.75</v>
      </c>
      <c r="S5236">
        <v>0</v>
      </c>
      <c r="T5236">
        <v>69.75</v>
      </c>
    </row>
    <row r="5237" spans="1:20" x14ac:dyDescent="0.25">
      <c r="A5237" t="s">
        <v>75</v>
      </c>
      <c r="B5237" t="s">
        <v>677</v>
      </c>
      <c r="C5237" t="s">
        <v>28</v>
      </c>
      <c r="D5237" t="s">
        <v>678</v>
      </c>
      <c r="E5237" t="s">
        <v>95</v>
      </c>
      <c r="F5237">
        <v>80124</v>
      </c>
      <c r="G5237" t="s">
        <v>1158</v>
      </c>
      <c r="H5237" t="s">
        <v>133</v>
      </c>
      <c r="I5237" t="s">
        <v>81</v>
      </c>
      <c r="J5237" t="s">
        <v>90</v>
      </c>
      <c r="K5237" t="s">
        <v>53</v>
      </c>
      <c r="L5237" t="s">
        <v>139</v>
      </c>
      <c r="M5237" t="s">
        <v>229</v>
      </c>
      <c r="N5237" s="11" t="s">
        <v>84</v>
      </c>
      <c r="O5237" s="11" t="s">
        <v>2274</v>
      </c>
      <c r="P5237">
        <v>0</v>
      </c>
      <c r="Q5237">
        <v>8</v>
      </c>
      <c r="R5237">
        <v>0</v>
      </c>
      <c r="S5237">
        <v>154</v>
      </c>
      <c r="T5237">
        <v>-154</v>
      </c>
    </row>
    <row r="5238" spans="1:20" x14ac:dyDescent="0.25">
      <c r="A5238" t="s">
        <v>75</v>
      </c>
      <c r="B5238" t="s">
        <v>303</v>
      </c>
      <c r="C5238" t="s">
        <v>27</v>
      </c>
      <c r="D5238" t="s">
        <v>304</v>
      </c>
      <c r="E5238" t="s">
        <v>114</v>
      </c>
      <c r="F5238">
        <v>34219</v>
      </c>
      <c r="G5238" t="s">
        <v>309</v>
      </c>
      <c r="H5238" t="s">
        <v>80</v>
      </c>
      <c r="I5238" t="s">
        <v>281</v>
      </c>
      <c r="J5238" t="s">
        <v>90</v>
      </c>
      <c r="K5238" t="s">
        <v>42</v>
      </c>
      <c r="L5238" t="s">
        <v>91</v>
      </c>
      <c r="M5238" t="s">
        <v>92</v>
      </c>
      <c r="N5238" s="11" t="s">
        <v>84</v>
      </c>
      <c r="O5238" s="11" t="s">
        <v>2274</v>
      </c>
      <c r="P5238">
        <v>0</v>
      </c>
      <c r="Q5238">
        <v>58</v>
      </c>
      <c r="R5238">
        <v>0</v>
      </c>
      <c r="S5238">
        <v>725</v>
      </c>
      <c r="T5238">
        <v>-725</v>
      </c>
    </row>
    <row r="5239" spans="1:20" x14ac:dyDescent="0.25">
      <c r="A5239" t="s">
        <v>75</v>
      </c>
      <c r="B5239" t="s">
        <v>717</v>
      </c>
      <c r="C5239" t="s">
        <v>27</v>
      </c>
      <c r="D5239" t="s">
        <v>648</v>
      </c>
      <c r="E5239" t="s">
        <v>114</v>
      </c>
      <c r="F5239">
        <v>32811</v>
      </c>
      <c r="G5239" t="s">
        <v>915</v>
      </c>
      <c r="H5239" t="s">
        <v>80</v>
      </c>
      <c r="I5239" t="s">
        <v>281</v>
      </c>
      <c r="J5239" t="s">
        <v>82</v>
      </c>
      <c r="K5239" t="s">
        <v>42</v>
      </c>
      <c r="L5239" t="s">
        <v>91</v>
      </c>
      <c r="M5239" t="s">
        <v>83</v>
      </c>
      <c r="N5239" s="11" t="s">
        <v>84</v>
      </c>
      <c r="O5239" s="11" t="s">
        <v>2274</v>
      </c>
      <c r="P5239">
        <v>0</v>
      </c>
      <c r="Q5239">
        <v>0</v>
      </c>
      <c r="R5239">
        <v>-101.5</v>
      </c>
      <c r="S5239">
        <v>0</v>
      </c>
      <c r="T5239">
        <v>-101.5</v>
      </c>
    </row>
    <row r="5240" spans="1:20" x14ac:dyDescent="0.25">
      <c r="A5240" t="s">
        <v>75</v>
      </c>
      <c r="B5240" t="s">
        <v>700</v>
      </c>
      <c r="C5240" t="s">
        <v>27</v>
      </c>
      <c r="D5240" t="s">
        <v>648</v>
      </c>
      <c r="E5240" t="s">
        <v>114</v>
      </c>
      <c r="F5240">
        <v>32811</v>
      </c>
      <c r="G5240" t="s">
        <v>1038</v>
      </c>
      <c r="H5240" t="s">
        <v>80</v>
      </c>
      <c r="I5240" t="s">
        <v>81</v>
      </c>
      <c r="J5240" t="s">
        <v>82</v>
      </c>
      <c r="K5240" t="s">
        <v>53</v>
      </c>
      <c r="L5240" t="s">
        <v>165</v>
      </c>
      <c r="M5240" t="s">
        <v>83</v>
      </c>
      <c r="N5240" s="11" t="s">
        <v>84</v>
      </c>
      <c r="O5240" s="11" t="s">
        <v>2274</v>
      </c>
      <c r="P5240">
        <v>-2</v>
      </c>
      <c r="Q5240">
        <v>0</v>
      </c>
      <c r="R5240">
        <v>285.10000000000002</v>
      </c>
      <c r="S5240">
        <v>0</v>
      </c>
      <c r="T5240">
        <v>285.10000000000002</v>
      </c>
    </row>
    <row r="5241" spans="1:20" x14ac:dyDescent="0.25">
      <c r="A5241" t="s">
        <v>75</v>
      </c>
      <c r="B5241" t="s">
        <v>561</v>
      </c>
      <c r="C5241" t="s">
        <v>19</v>
      </c>
      <c r="D5241" t="s">
        <v>562</v>
      </c>
      <c r="E5241" t="s">
        <v>147</v>
      </c>
      <c r="F5241">
        <v>85255</v>
      </c>
      <c r="G5241" t="s">
        <v>947</v>
      </c>
      <c r="H5241" t="s">
        <v>80</v>
      </c>
      <c r="I5241" t="s">
        <v>281</v>
      </c>
      <c r="J5241" t="s">
        <v>82</v>
      </c>
      <c r="K5241" t="s">
        <v>53</v>
      </c>
      <c r="L5241" t="s">
        <v>165</v>
      </c>
      <c r="M5241" t="s">
        <v>83</v>
      </c>
      <c r="N5241" s="11" t="s">
        <v>84</v>
      </c>
      <c r="O5241" s="11" t="s">
        <v>2274</v>
      </c>
      <c r="P5241">
        <v>-1</v>
      </c>
      <c r="Q5241">
        <v>0</v>
      </c>
      <c r="R5241">
        <v>97</v>
      </c>
      <c r="S5241">
        <v>0</v>
      </c>
      <c r="T5241">
        <v>97</v>
      </c>
    </row>
    <row r="5242" spans="1:20" x14ac:dyDescent="0.25">
      <c r="A5242" t="s">
        <v>75</v>
      </c>
      <c r="B5242" t="s">
        <v>700</v>
      </c>
      <c r="C5242" t="s">
        <v>27</v>
      </c>
      <c r="D5242" t="s">
        <v>648</v>
      </c>
      <c r="E5242" t="s">
        <v>114</v>
      </c>
      <c r="F5242">
        <v>32811</v>
      </c>
      <c r="G5242" t="s">
        <v>610</v>
      </c>
      <c r="H5242" t="s">
        <v>80</v>
      </c>
      <c r="I5242" t="s">
        <v>81</v>
      </c>
      <c r="J5242" t="s">
        <v>82</v>
      </c>
      <c r="K5242" t="s">
        <v>38</v>
      </c>
      <c r="L5242" t="s">
        <v>111</v>
      </c>
      <c r="M5242" t="s">
        <v>83</v>
      </c>
      <c r="N5242" s="11" t="s">
        <v>84</v>
      </c>
      <c r="O5242" s="11" t="s">
        <v>2274</v>
      </c>
      <c r="P5242">
        <v>-8</v>
      </c>
      <c r="Q5242">
        <v>0</v>
      </c>
      <c r="R5242">
        <v>1507.68</v>
      </c>
      <c r="S5242">
        <v>0</v>
      </c>
      <c r="T5242">
        <v>1507.68</v>
      </c>
    </row>
    <row r="5243" spans="1:20" x14ac:dyDescent="0.25">
      <c r="A5243" t="s">
        <v>75</v>
      </c>
      <c r="B5243" t="s">
        <v>612</v>
      </c>
      <c r="C5243" t="s">
        <v>29</v>
      </c>
      <c r="D5243" t="s">
        <v>613</v>
      </c>
      <c r="E5243" t="s">
        <v>142</v>
      </c>
      <c r="F5243">
        <v>48084</v>
      </c>
      <c r="G5243" t="s">
        <v>317</v>
      </c>
      <c r="H5243" t="s">
        <v>80</v>
      </c>
      <c r="I5243" t="s">
        <v>164</v>
      </c>
      <c r="J5243" t="s">
        <v>90</v>
      </c>
      <c r="K5243" t="s">
        <v>38</v>
      </c>
      <c r="L5243" t="s">
        <v>129</v>
      </c>
      <c r="M5243" t="s">
        <v>188</v>
      </c>
      <c r="N5243" s="11" t="s">
        <v>84</v>
      </c>
      <c r="O5243" s="11" t="s">
        <v>2274</v>
      </c>
      <c r="P5243">
        <v>0</v>
      </c>
      <c r="Q5243">
        <v>3</v>
      </c>
      <c r="R5243">
        <v>0</v>
      </c>
      <c r="S5243">
        <v>431.09</v>
      </c>
      <c r="T5243">
        <v>-431.09</v>
      </c>
    </row>
    <row r="5244" spans="1:20" x14ac:dyDescent="0.25">
      <c r="A5244" t="s">
        <v>75</v>
      </c>
      <c r="B5244" t="s">
        <v>203</v>
      </c>
      <c r="C5244" t="s">
        <v>22</v>
      </c>
      <c r="D5244" t="s">
        <v>204</v>
      </c>
      <c r="E5244" t="s">
        <v>78</v>
      </c>
      <c r="F5244">
        <v>18436</v>
      </c>
      <c r="G5244" t="s">
        <v>388</v>
      </c>
      <c r="H5244" t="s">
        <v>80</v>
      </c>
      <c r="I5244" t="s">
        <v>81</v>
      </c>
      <c r="J5244" t="s">
        <v>90</v>
      </c>
      <c r="K5244" t="s">
        <v>38</v>
      </c>
      <c r="L5244" t="s">
        <v>111</v>
      </c>
      <c r="M5244" t="s">
        <v>92</v>
      </c>
      <c r="N5244" s="11" t="s">
        <v>84</v>
      </c>
      <c r="O5244" s="11" t="s">
        <v>2274</v>
      </c>
      <c r="P5244">
        <v>0</v>
      </c>
      <c r="Q5244">
        <v>3</v>
      </c>
      <c r="R5244">
        <v>0</v>
      </c>
      <c r="S5244">
        <v>447</v>
      </c>
      <c r="T5244">
        <v>-447</v>
      </c>
    </row>
    <row r="5245" spans="1:20" x14ac:dyDescent="0.25">
      <c r="A5245" t="s">
        <v>75</v>
      </c>
      <c r="B5245" t="s">
        <v>416</v>
      </c>
      <c r="C5245" t="s">
        <v>29</v>
      </c>
      <c r="D5245" t="s">
        <v>417</v>
      </c>
      <c r="E5245" t="s">
        <v>142</v>
      </c>
      <c r="F5245">
        <v>48071</v>
      </c>
      <c r="G5245" t="s">
        <v>521</v>
      </c>
      <c r="H5245" t="s">
        <v>80</v>
      </c>
      <c r="I5245" t="s">
        <v>81</v>
      </c>
      <c r="J5245" t="s">
        <v>90</v>
      </c>
      <c r="K5245" t="s">
        <v>51</v>
      </c>
      <c r="L5245" t="s">
        <v>250</v>
      </c>
      <c r="M5245" t="s">
        <v>92</v>
      </c>
      <c r="N5245" s="11" t="s">
        <v>84</v>
      </c>
      <c r="O5245" s="11" t="s">
        <v>2274</v>
      </c>
      <c r="P5245">
        <v>0</v>
      </c>
      <c r="Q5245">
        <v>1</v>
      </c>
      <c r="R5245">
        <v>0</v>
      </c>
      <c r="S5245">
        <v>41.6</v>
      </c>
      <c r="T5245">
        <v>-41.6</v>
      </c>
    </row>
    <row r="5246" spans="1:20" x14ac:dyDescent="0.25">
      <c r="A5246" t="s">
        <v>75</v>
      </c>
      <c r="B5246" t="s">
        <v>783</v>
      </c>
      <c r="C5246" t="s">
        <v>22</v>
      </c>
      <c r="D5246" t="s">
        <v>784</v>
      </c>
      <c r="E5246" t="s">
        <v>122</v>
      </c>
      <c r="F5246">
        <v>20852</v>
      </c>
      <c r="G5246" t="s">
        <v>348</v>
      </c>
      <c r="H5246" t="s">
        <v>80</v>
      </c>
      <c r="I5246" t="s">
        <v>81</v>
      </c>
      <c r="J5246" t="s">
        <v>90</v>
      </c>
      <c r="K5246" t="s">
        <v>53</v>
      </c>
      <c r="L5246" t="s">
        <v>193</v>
      </c>
      <c r="M5246" t="s">
        <v>92</v>
      </c>
      <c r="N5246" s="11" t="s">
        <v>84</v>
      </c>
      <c r="O5246" s="11" t="s">
        <v>2274</v>
      </c>
      <c r="P5246">
        <v>0</v>
      </c>
      <c r="Q5246">
        <v>6</v>
      </c>
      <c r="R5246">
        <v>0</v>
      </c>
      <c r="S5246">
        <v>783.96</v>
      </c>
      <c r="T5246">
        <v>-783.96</v>
      </c>
    </row>
    <row r="5247" spans="1:20" x14ac:dyDescent="0.25">
      <c r="A5247" t="s">
        <v>75</v>
      </c>
      <c r="B5247" t="s">
        <v>934</v>
      </c>
      <c r="C5247" t="s">
        <v>24</v>
      </c>
      <c r="D5247" t="s">
        <v>935</v>
      </c>
      <c r="E5247" t="s">
        <v>936</v>
      </c>
      <c r="F5247">
        <v>57108</v>
      </c>
      <c r="G5247" t="s">
        <v>88</v>
      </c>
      <c r="H5247" t="s">
        <v>80</v>
      </c>
      <c r="I5247" t="s">
        <v>281</v>
      </c>
      <c r="J5247" t="s">
        <v>90</v>
      </c>
      <c r="K5247" t="s">
        <v>42</v>
      </c>
      <c r="L5247" t="s">
        <v>91</v>
      </c>
      <c r="M5247" t="s">
        <v>92</v>
      </c>
      <c r="N5247" s="11" t="s">
        <v>84</v>
      </c>
      <c r="O5247" s="11" t="s">
        <v>2274</v>
      </c>
      <c r="P5247">
        <v>0</v>
      </c>
      <c r="Q5247">
        <v>20</v>
      </c>
      <c r="R5247">
        <v>0</v>
      </c>
      <c r="S5247">
        <v>50</v>
      </c>
      <c r="T5247">
        <v>-50</v>
      </c>
    </row>
    <row r="5248" spans="1:20" x14ac:dyDescent="0.25">
      <c r="A5248" t="s">
        <v>75</v>
      </c>
      <c r="B5248" t="s">
        <v>225</v>
      </c>
      <c r="C5248" t="s">
        <v>19</v>
      </c>
      <c r="D5248" t="s">
        <v>226</v>
      </c>
      <c r="E5248" t="s">
        <v>147</v>
      </c>
      <c r="F5248">
        <v>85204</v>
      </c>
      <c r="G5248" t="s">
        <v>814</v>
      </c>
      <c r="H5248" t="s">
        <v>80</v>
      </c>
      <c r="I5248" t="s">
        <v>281</v>
      </c>
      <c r="J5248" t="s">
        <v>90</v>
      </c>
      <c r="K5248" t="s">
        <v>42</v>
      </c>
      <c r="L5248" t="s">
        <v>91</v>
      </c>
      <c r="M5248" t="s">
        <v>92</v>
      </c>
      <c r="N5248" s="11" t="s">
        <v>84</v>
      </c>
      <c r="O5248" s="11" t="s">
        <v>2274</v>
      </c>
      <c r="P5248">
        <v>0</v>
      </c>
      <c r="Q5248">
        <v>64</v>
      </c>
      <c r="R5248">
        <v>0</v>
      </c>
      <c r="S5248">
        <v>1891.2</v>
      </c>
      <c r="T5248">
        <v>-1891.2</v>
      </c>
    </row>
    <row r="5249" spans="1:20" x14ac:dyDescent="0.25">
      <c r="A5249" t="s">
        <v>75</v>
      </c>
      <c r="B5249" t="s">
        <v>1044</v>
      </c>
      <c r="C5249" t="s">
        <v>23</v>
      </c>
      <c r="D5249" t="s">
        <v>1045</v>
      </c>
      <c r="E5249" t="s">
        <v>327</v>
      </c>
      <c r="F5249">
        <v>97045</v>
      </c>
      <c r="G5249" t="s">
        <v>1101</v>
      </c>
      <c r="H5249" t="s">
        <v>80</v>
      </c>
      <c r="I5249" t="s">
        <v>81</v>
      </c>
      <c r="J5249" t="s">
        <v>82</v>
      </c>
      <c r="K5249" t="s">
        <v>53</v>
      </c>
      <c r="L5249" t="s">
        <v>165</v>
      </c>
      <c r="M5249" t="s">
        <v>83</v>
      </c>
      <c r="N5249" s="11" t="s">
        <v>84</v>
      </c>
      <c r="O5249" s="11" t="s">
        <v>2274</v>
      </c>
      <c r="P5249">
        <v>-1</v>
      </c>
      <c r="Q5249">
        <v>0</v>
      </c>
      <c r="R5249">
        <v>650.5</v>
      </c>
      <c r="S5249">
        <v>0</v>
      </c>
      <c r="T5249">
        <v>650.5</v>
      </c>
    </row>
    <row r="5250" spans="1:20" x14ac:dyDescent="0.25">
      <c r="A5250" t="s">
        <v>75</v>
      </c>
      <c r="B5250" t="s">
        <v>1240</v>
      </c>
      <c r="C5250" t="s">
        <v>26</v>
      </c>
      <c r="D5250" t="s">
        <v>425</v>
      </c>
      <c r="E5250" t="s">
        <v>426</v>
      </c>
      <c r="F5250">
        <v>37211</v>
      </c>
      <c r="G5250" t="s">
        <v>763</v>
      </c>
      <c r="H5250" t="s">
        <v>80</v>
      </c>
      <c r="I5250" t="s">
        <v>81</v>
      </c>
      <c r="J5250" t="s">
        <v>82</v>
      </c>
      <c r="K5250" t="s">
        <v>37</v>
      </c>
      <c r="L5250" t="s">
        <v>605</v>
      </c>
      <c r="M5250" t="s">
        <v>83</v>
      </c>
      <c r="N5250" s="11" t="s">
        <v>84</v>
      </c>
      <c r="O5250" s="11" t="s">
        <v>2274</v>
      </c>
      <c r="P5250">
        <v>9</v>
      </c>
      <c r="Q5250">
        <v>0</v>
      </c>
      <c r="R5250">
        <v>81</v>
      </c>
      <c r="S5250">
        <v>0</v>
      </c>
      <c r="T5250">
        <v>81</v>
      </c>
    </row>
    <row r="5251" spans="1:20" x14ac:dyDescent="0.25">
      <c r="A5251" t="s">
        <v>75</v>
      </c>
      <c r="B5251" t="s">
        <v>171</v>
      </c>
      <c r="C5251" t="s">
        <v>23</v>
      </c>
      <c r="D5251" t="s">
        <v>513</v>
      </c>
      <c r="E5251" t="s">
        <v>176</v>
      </c>
      <c r="F5251">
        <v>98005</v>
      </c>
      <c r="G5251" t="s">
        <v>348</v>
      </c>
      <c r="H5251" t="s">
        <v>80</v>
      </c>
      <c r="I5251" t="s">
        <v>81</v>
      </c>
      <c r="J5251" t="s">
        <v>90</v>
      </c>
      <c r="K5251" t="s">
        <v>53</v>
      </c>
      <c r="L5251" t="s">
        <v>193</v>
      </c>
      <c r="M5251" t="s">
        <v>92</v>
      </c>
      <c r="N5251" s="11" t="s">
        <v>84</v>
      </c>
      <c r="O5251" s="11" t="s">
        <v>2274</v>
      </c>
      <c r="P5251">
        <v>0</v>
      </c>
      <c r="Q5251">
        <v>21</v>
      </c>
      <c r="R5251">
        <v>0</v>
      </c>
      <c r="S5251">
        <v>2826.48</v>
      </c>
      <c r="T5251">
        <v>-2826.48</v>
      </c>
    </row>
    <row r="5252" spans="1:20" x14ac:dyDescent="0.25">
      <c r="A5252" t="s">
        <v>75</v>
      </c>
      <c r="B5252" t="s">
        <v>668</v>
      </c>
      <c r="C5252" t="s">
        <v>28</v>
      </c>
      <c r="D5252" t="s">
        <v>623</v>
      </c>
      <c r="E5252" t="s">
        <v>95</v>
      </c>
      <c r="F5252">
        <v>80130</v>
      </c>
      <c r="G5252" t="s">
        <v>324</v>
      </c>
      <c r="H5252" t="s">
        <v>80</v>
      </c>
      <c r="I5252" t="s">
        <v>81</v>
      </c>
      <c r="J5252" t="s">
        <v>90</v>
      </c>
      <c r="K5252" t="s">
        <v>36</v>
      </c>
      <c r="L5252" t="s">
        <v>36</v>
      </c>
      <c r="M5252" t="s">
        <v>92</v>
      </c>
      <c r="N5252" s="11" t="s">
        <v>84</v>
      </c>
      <c r="O5252" s="11" t="s">
        <v>2274</v>
      </c>
      <c r="P5252">
        <v>0</v>
      </c>
      <c r="Q5252">
        <v>0</v>
      </c>
      <c r="R5252">
        <v>0</v>
      </c>
      <c r="S5252">
        <v>-2048.38</v>
      </c>
      <c r="T5252">
        <v>2048.38</v>
      </c>
    </row>
    <row r="5253" spans="1:20" x14ac:dyDescent="0.25">
      <c r="A5253" t="s">
        <v>75</v>
      </c>
      <c r="B5253" t="s">
        <v>845</v>
      </c>
      <c r="C5253" t="s">
        <v>23</v>
      </c>
      <c r="D5253" t="s">
        <v>846</v>
      </c>
      <c r="E5253" t="s">
        <v>837</v>
      </c>
      <c r="F5253">
        <v>83646</v>
      </c>
      <c r="G5253" t="s">
        <v>115</v>
      </c>
      <c r="H5253" t="s">
        <v>80</v>
      </c>
      <c r="I5253" t="s">
        <v>281</v>
      </c>
      <c r="J5253" t="s">
        <v>90</v>
      </c>
      <c r="K5253" t="s">
        <v>42</v>
      </c>
      <c r="L5253" t="s">
        <v>91</v>
      </c>
      <c r="M5253" t="s">
        <v>92</v>
      </c>
      <c r="N5253" s="11" t="s">
        <v>84</v>
      </c>
      <c r="O5253" s="11" t="s">
        <v>2274</v>
      </c>
      <c r="P5253">
        <v>0</v>
      </c>
      <c r="Q5253">
        <v>25</v>
      </c>
      <c r="R5253">
        <v>0</v>
      </c>
      <c r="S5253">
        <v>245</v>
      </c>
      <c r="T5253">
        <v>-245</v>
      </c>
    </row>
    <row r="5254" spans="1:20" x14ac:dyDescent="0.25">
      <c r="A5254" t="s">
        <v>75</v>
      </c>
      <c r="B5254" t="s">
        <v>606</v>
      </c>
      <c r="C5254" t="s">
        <v>27</v>
      </c>
      <c r="D5254" t="s">
        <v>237</v>
      </c>
      <c r="E5254" t="s">
        <v>114</v>
      </c>
      <c r="F5254">
        <v>34243</v>
      </c>
      <c r="G5254" t="s">
        <v>580</v>
      </c>
      <c r="H5254" t="s">
        <v>80</v>
      </c>
      <c r="I5254" t="s">
        <v>281</v>
      </c>
      <c r="J5254" t="s">
        <v>90</v>
      </c>
      <c r="K5254" t="s">
        <v>53</v>
      </c>
      <c r="L5254" t="s">
        <v>165</v>
      </c>
      <c r="M5254" t="s">
        <v>92</v>
      </c>
      <c r="N5254" s="11" t="s">
        <v>84</v>
      </c>
      <c r="O5254" s="11" t="s">
        <v>2274</v>
      </c>
      <c r="P5254">
        <v>0</v>
      </c>
      <c r="Q5254">
        <v>2</v>
      </c>
      <c r="R5254">
        <v>0</v>
      </c>
      <c r="S5254">
        <v>194</v>
      </c>
      <c r="T5254">
        <v>-194</v>
      </c>
    </row>
    <row r="5255" spans="1:20" x14ac:dyDescent="0.25">
      <c r="A5255" t="s">
        <v>75</v>
      </c>
      <c r="B5255" t="s">
        <v>355</v>
      </c>
      <c r="C5255" t="s">
        <v>25</v>
      </c>
      <c r="D5255" t="s">
        <v>356</v>
      </c>
      <c r="E5255" t="s">
        <v>186</v>
      </c>
      <c r="F5255">
        <v>11954</v>
      </c>
      <c r="G5255" t="s">
        <v>1177</v>
      </c>
      <c r="H5255" t="s">
        <v>80</v>
      </c>
      <c r="I5255" t="s">
        <v>81</v>
      </c>
      <c r="J5255" t="s">
        <v>82</v>
      </c>
      <c r="K5255" t="s">
        <v>42</v>
      </c>
      <c r="L5255" t="s">
        <v>91</v>
      </c>
      <c r="M5255" t="s">
        <v>83</v>
      </c>
      <c r="N5255" s="11" t="s">
        <v>84</v>
      </c>
      <c r="O5255" s="11" t="s">
        <v>2274</v>
      </c>
      <c r="P5255">
        <v>-5</v>
      </c>
      <c r="Q5255">
        <v>0</v>
      </c>
      <c r="R5255">
        <v>80.25</v>
      </c>
      <c r="S5255">
        <v>0</v>
      </c>
      <c r="T5255">
        <v>80.25</v>
      </c>
    </row>
    <row r="5256" spans="1:20" x14ac:dyDescent="0.25">
      <c r="A5256" t="s">
        <v>75</v>
      </c>
      <c r="B5256" t="s">
        <v>265</v>
      </c>
      <c r="C5256" t="s">
        <v>27</v>
      </c>
      <c r="D5256" t="s">
        <v>237</v>
      </c>
      <c r="E5256" t="s">
        <v>114</v>
      </c>
      <c r="F5256">
        <v>34236</v>
      </c>
      <c r="G5256" t="s">
        <v>2228</v>
      </c>
      <c r="H5256" t="s">
        <v>80</v>
      </c>
      <c r="I5256" t="s">
        <v>281</v>
      </c>
      <c r="J5256" t="s">
        <v>82</v>
      </c>
      <c r="K5256" t="s">
        <v>53</v>
      </c>
      <c r="L5256" t="s">
        <v>887</v>
      </c>
      <c r="M5256" t="s">
        <v>83</v>
      </c>
      <c r="N5256" s="11" t="s">
        <v>84</v>
      </c>
      <c r="O5256" s="11" t="s">
        <v>2274</v>
      </c>
      <c r="P5256">
        <v>10</v>
      </c>
      <c r="Q5256">
        <v>0</v>
      </c>
      <c r="R5256">
        <v>1261</v>
      </c>
      <c r="S5256">
        <v>0</v>
      </c>
      <c r="T5256">
        <v>1261</v>
      </c>
    </row>
    <row r="5257" spans="1:20" x14ac:dyDescent="0.25">
      <c r="A5257" t="s">
        <v>75</v>
      </c>
      <c r="B5257" t="s">
        <v>1614</v>
      </c>
      <c r="C5257" t="s">
        <v>25</v>
      </c>
      <c r="D5257" t="s">
        <v>1615</v>
      </c>
      <c r="E5257" t="s">
        <v>186</v>
      </c>
      <c r="F5257">
        <v>10027</v>
      </c>
      <c r="G5257" t="s">
        <v>749</v>
      </c>
      <c r="H5257" t="s">
        <v>80</v>
      </c>
      <c r="I5257" t="s">
        <v>164</v>
      </c>
      <c r="J5257" t="s">
        <v>90</v>
      </c>
      <c r="K5257" t="s">
        <v>38</v>
      </c>
      <c r="L5257" t="s">
        <v>129</v>
      </c>
      <c r="M5257" t="s">
        <v>92</v>
      </c>
      <c r="N5257" s="11" t="s">
        <v>84</v>
      </c>
      <c r="O5257" s="11" t="s">
        <v>2274</v>
      </c>
      <c r="P5257">
        <v>0</v>
      </c>
      <c r="Q5257">
        <v>1</v>
      </c>
      <c r="R5257">
        <v>0</v>
      </c>
      <c r="S5257">
        <v>118.45</v>
      </c>
      <c r="T5257">
        <v>-118.45</v>
      </c>
    </row>
    <row r="5258" spans="1:20" x14ac:dyDescent="0.25">
      <c r="A5258" t="s">
        <v>75</v>
      </c>
      <c r="B5258" t="s">
        <v>212</v>
      </c>
      <c r="C5258" t="s">
        <v>25</v>
      </c>
      <c r="D5258" t="s">
        <v>213</v>
      </c>
      <c r="E5258" t="s">
        <v>186</v>
      </c>
      <c r="F5258">
        <v>11803</v>
      </c>
      <c r="G5258" t="s">
        <v>156</v>
      </c>
      <c r="H5258" t="s">
        <v>80</v>
      </c>
      <c r="I5258" t="s">
        <v>81</v>
      </c>
      <c r="J5258" t="s">
        <v>90</v>
      </c>
      <c r="K5258" t="s">
        <v>38</v>
      </c>
      <c r="L5258" t="s">
        <v>111</v>
      </c>
      <c r="M5258" t="s">
        <v>92</v>
      </c>
      <c r="N5258" s="11" t="s">
        <v>84</v>
      </c>
      <c r="O5258" s="11" t="s">
        <v>2274</v>
      </c>
      <c r="P5258">
        <v>0</v>
      </c>
      <c r="Q5258">
        <v>3</v>
      </c>
      <c r="R5258">
        <v>0</v>
      </c>
      <c r="S5258">
        <v>618.70000000000005</v>
      </c>
      <c r="T5258">
        <v>-618.70000000000005</v>
      </c>
    </row>
    <row r="5259" spans="1:20" x14ac:dyDescent="0.25">
      <c r="A5259" t="s">
        <v>75</v>
      </c>
      <c r="B5259" t="s">
        <v>677</v>
      </c>
      <c r="C5259" t="s">
        <v>28</v>
      </c>
      <c r="D5259" t="s">
        <v>678</v>
      </c>
      <c r="E5259" t="s">
        <v>95</v>
      </c>
      <c r="F5259">
        <v>80124</v>
      </c>
      <c r="G5259" t="s">
        <v>388</v>
      </c>
      <c r="H5259" t="s">
        <v>80</v>
      </c>
      <c r="I5259" t="s">
        <v>81</v>
      </c>
      <c r="J5259" t="s">
        <v>90</v>
      </c>
      <c r="K5259" t="s">
        <v>38</v>
      </c>
      <c r="L5259" t="s">
        <v>111</v>
      </c>
      <c r="M5259" t="s">
        <v>92</v>
      </c>
      <c r="N5259" s="11" t="s">
        <v>84</v>
      </c>
      <c r="O5259" s="11" t="s">
        <v>2274</v>
      </c>
      <c r="P5259">
        <v>0</v>
      </c>
      <c r="Q5259">
        <v>2</v>
      </c>
      <c r="R5259">
        <v>0</v>
      </c>
      <c r="S5259">
        <v>298</v>
      </c>
      <c r="T5259">
        <v>-298</v>
      </c>
    </row>
    <row r="5260" spans="1:20" x14ac:dyDescent="0.25">
      <c r="A5260" t="s">
        <v>75</v>
      </c>
      <c r="B5260" t="s">
        <v>720</v>
      </c>
      <c r="C5260" t="s">
        <v>27</v>
      </c>
      <c r="D5260" t="s">
        <v>273</v>
      </c>
      <c r="E5260" t="s">
        <v>114</v>
      </c>
      <c r="F5260">
        <v>33991</v>
      </c>
      <c r="G5260" t="s">
        <v>277</v>
      </c>
      <c r="H5260" t="s">
        <v>80</v>
      </c>
      <c r="I5260" t="s">
        <v>81</v>
      </c>
      <c r="J5260" t="s">
        <v>90</v>
      </c>
      <c r="K5260" t="s">
        <v>42</v>
      </c>
      <c r="L5260" t="s">
        <v>91</v>
      </c>
      <c r="M5260" t="s">
        <v>188</v>
      </c>
      <c r="N5260" s="11" t="s">
        <v>84</v>
      </c>
      <c r="O5260" s="11" t="s">
        <v>2274</v>
      </c>
      <c r="P5260">
        <v>0</v>
      </c>
      <c r="Q5260">
        <v>58</v>
      </c>
      <c r="R5260">
        <v>0</v>
      </c>
      <c r="S5260">
        <v>72.5</v>
      </c>
      <c r="T5260">
        <v>-72.5</v>
      </c>
    </row>
    <row r="5261" spans="1:20" x14ac:dyDescent="0.25">
      <c r="A5261" t="s">
        <v>75</v>
      </c>
      <c r="B5261" t="s">
        <v>2056</v>
      </c>
      <c r="C5261" t="s">
        <v>26</v>
      </c>
      <c r="D5261" t="s">
        <v>1429</v>
      </c>
      <c r="E5261" t="s">
        <v>180</v>
      </c>
      <c r="F5261">
        <v>30040</v>
      </c>
      <c r="G5261" t="s">
        <v>349</v>
      </c>
      <c r="H5261" t="s">
        <v>80</v>
      </c>
      <c r="I5261" t="s">
        <v>81</v>
      </c>
      <c r="J5261" t="s">
        <v>90</v>
      </c>
      <c r="K5261" t="s">
        <v>36</v>
      </c>
      <c r="L5261" t="s">
        <v>36</v>
      </c>
      <c r="M5261" t="s">
        <v>92</v>
      </c>
      <c r="N5261" s="11" t="s">
        <v>84</v>
      </c>
      <c r="O5261" s="11" t="s">
        <v>2274</v>
      </c>
      <c r="P5261">
        <v>0</v>
      </c>
      <c r="Q5261">
        <v>1</v>
      </c>
      <c r="R5261">
        <v>0</v>
      </c>
      <c r="S5261">
        <v>0</v>
      </c>
      <c r="T5261">
        <v>0</v>
      </c>
    </row>
    <row r="5262" spans="1:20" x14ac:dyDescent="0.25">
      <c r="A5262" t="s">
        <v>75</v>
      </c>
      <c r="B5262" t="s">
        <v>2277</v>
      </c>
      <c r="C5262" t="s">
        <v>19</v>
      </c>
      <c r="D5262" t="s">
        <v>1235</v>
      </c>
      <c r="E5262" t="s">
        <v>118</v>
      </c>
      <c r="F5262">
        <v>90048</v>
      </c>
      <c r="G5262" t="s">
        <v>1197</v>
      </c>
      <c r="H5262" t="s">
        <v>80</v>
      </c>
      <c r="I5262" t="s">
        <v>81</v>
      </c>
      <c r="J5262" t="s">
        <v>90</v>
      </c>
      <c r="K5262" t="s">
        <v>53</v>
      </c>
      <c r="L5262" t="s">
        <v>228</v>
      </c>
      <c r="M5262" t="s">
        <v>92</v>
      </c>
      <c r="N5262" s="11" t="s">
        <v>84</v>
      </c>
      <c r="O5262" s="11" t="s">
        <v>2274</v>
      </c>
      <c r="P5262">
        <v>0</v>
      </c>
      <c r="Q5262">
        <v>4</v>
      </c>
      <c r="R5262">
        <v>0</v>
      </c>
      <c r="S5262">
        <v>1437.4</v>
      </c>
      <c r="T5262">
        <v>-1437.4</v>
      </c>
    </row>
    <row r="5263" spans="1:20" x14ac:dyDescent="0.25">
      <c r="A5263" t="s">
        <v>75</v>
      </c>
      <c r="B5263" t="s">
        <v>218</v>
      </c>
      <c r="C5263" t="s">
        <v>27</v>
      </c>
      <c r="D5263" t="s">
        <v>219</v>
      </c>
      <c r="E5263" t="s">
        <v>114</v>
      </c>
      <c r="F5263">
        <v>34110</v>
      </c>
      <c r="G5263" t="s">
        <v>392</v>
      </c>
      <c r="H5263" t="s">
        <v>80</v>
      </c>
      <c r="I5263" t="s">
        <v>281</v>
      </c>
      <c r="J5263" t="s">
        <v>82</v>
      </c>
      <c r="K5263" t="s">
        <v>42</v>
      </c>
      <c r="L5263" t="s">
        <v>91</v>
      </c>
      <c r="M5263" t="s">
        <v>83</v>
      </c>
      <c r="N5263" s="11" t="s">
        <v>84</v>
      </c>
      <c r="O5263" s="11" t="s">
        <v>2274</v>
      </c>
      <c r="P5263">
        <v>-10</v>
      </c>
      <c r="Q5263">
        <v>0</v>
      </c>
      <c r="R5263">
        <v>78.400000000000006</v>
      </c>
      <c r="S5263">
        <v>0</v>
      </c>
      <c r="T5263">
        <v>78.400000000000006</v>
      </c>
    </row>
    <row r="5264" spans="1:20" x14ac:dyDescent="0.25">
      <c r="A5264" t="s">
        <v>75</v>
      </c>
      <c r="B5264" t="s">
        <v>1273</v>
      </c>
      <c r="C5264" t="s">
        <v>26</v>
      </c>
      <c r="D5264" t="s">
        <v>1274</v>
      </c>
      <c r="E5264" t="s">
        <v>109</v>
      </c>
      <c r="F5264">
        <v>27529</v>
      </c>
      <c r="G5264" t="s">
        <v>398</v>
      </c>
      <c r="H5264" t="s">
        <v>80</v>
      </c>
      <c r="I5264" t="s">
        <v>81</v>
      </c>
      <c r="J5264" t="s">
        <v>82</v>
      </c>
      <c r="K5264" t="s">
        <v>38</v>
      </c>
      <c r="L5264" t="s">
        <v>111</v>
      </c>
      <c r="M5264" t="s">
        <v>83</v>
      </c>
      <c r="N5264" s="11" t="s">
        <v>84</v>
      </c>
      <c r="O5264" s="11" t="s">
        <v>2274</v>
      </c>
      <c r="P5264">
        <v>-1</v>
      </c>
      <c r="Q5264">
        <v>0</v>
      </c>
      <c r="R5264">
        <v>76.75</v>
      </c>
      <c r="S5264">
        <v>0</v>
      </c>
      <c r="T5264">
        <v>76.75</v>
      </c>
    </row>
    <row r="5265" spans="1:20" x14ac:dyDescent="0.25">
      <c r="A5265" t="s">
        <v>75</v>
      </c>
      <c r="B5265" t="s">
        <v>553</v>
      </c>
      <c r="C5265" t="s">
        <v>26</v>
      </c>
      <c r="D5265" t="s">
        <v>554</v>
      </c>
      <c r="E5265" t="s">
        <v>555</v>
      </c>
      <c r="F5265">
        <v>36526</v>
      </c>
      <c r="G5265" t="s">
        <v>119</v>
      </c>
      <c r="H5265" t="s">
        <v>80</v>
      </c>
      <c r="I5265" t="s">
        <v>81</v>
      </c>
      <c r="J5265" t="s">
        <v>82</v>
      </c>
      <c r="K5265" t="s">
        <v>38</v>
      </c>
      <c r="L5265" t="s">
        <v>111</v>
      </c>
      <c r="M5265" t="s">
        <v>83</v>
      </c>
      <c r="N5265" s="11" t="s">
        <v>84</v>
      </c>
      <c r="O5265" s="11" t="s">
        <v>2274</v>
      </c>
      <c r="P5265">
        <v>-2</v>
      </c>
      <c r="Q5265">
        <v>0</v>
      </c>
      <c r="R5265">
        <v>177.38</v>
      </c>
      <c r="S5265">
        <v>0</v>
      </c>
      <c r="T5265">
        <v>177.38</v>
      </c>
    </row>
    <row r="5266" spans="1:20" x14ac:dyDescent="0.25">
      <c r="A5266" t="s">
        <v>75</v>
      </c>
      <c r="B5266" t="s">
        <v>2250</v>
      </c>
      <c r="C5266" t="s">
        <v>30</v>
      </c>
      <c r="D5266" t="s">
        <v>2251</v>
      </c>
      <c r="E5266" t="s">
        <v>118</v>
      </c>
      <c r="F5266">
        <v>95608</v>
      </c>
      <c r="G5266" t="s">
        <v>1472</v>
      </c>
      <c r="H5266" t="s">
        <v>80</v>
      </c>
      <c r="I5266" t="s">
        <v>81</v>
      </c>
      <c r="J5266" t="s">
        <v>90</v>
      </c>
      <c r="K5266" t="s">
        <v>51</v>
      </c>
      <c r="L5266" t="s">
        <v>250</v>
      </c>
      <c r="M5266" t="s">
        <v>92</v>
      </c>
      <c r="N5266" s="11" t="s">
        <v>84</v>
      </c>
      <c r="O5266" s="11" t="s">
        <v>2274</v>
      </c>
      <c r="P5266">
        <v>0</v>
      </c>
      <c r="Q5266">
        <v>20</v>
      </c>
      <c r="R5266">
        <v>0</v>
      </c>
      <c r="S5266">
        <v>119</v>
      </c>
      <c r="T5266">
        <v>-119</v>
      </c>
    </row>
    <row r="5267" spans="1:20" x14ac:dyDescent="0.25">
      <c r="A5267" t="s">
        <v>75</v>
      </c>
      <c r="B5267" t="s">
        <v>1315</v>
      </c>
      <c r="C5267" t="s">
        <v>22</v>
      </c>
      <c r="D5267" t="s">
        <v>1316</v>
      </c>
      <c r="E5267" t="s">
        <v>78</v>
      </c>
      <c r="F5267">
        <v>17601</v>
      </c>
      <c r="G5267" t="s">
        <v>364</v>
      </c>
      <c r="H5267" t="s">
        <v>80</v>
      </c>
      <c r="I5267" t="s">
        <v>81</v>
      </c>
      <c r="J5267" t="s">
        <v>365</v>
      </c>
      <c r="K5267" t="s">
        <v>39</v>
      </c>
      <c r="L5267" t="s">
        <v>39</v>
      </c>
      <c r="M5267" t="s">
        <v>92</v>
      </c>
      <c r="N5267" s="11" t="s">
        <v>84</v>
      </c>
      <c r="O5267" s="11" t="s">
        <v>2274</v>
      </c>
      <c r="P5267">
        <v>-1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75</v>
      </c>
      <c r="B5268" t="s">
        <v>1076</v>
      </c>
      <c r="C5268" t="s">
        <v>29</v>
      </c>
      <c r="D5268" t="s">
        <v>1077</v>
      </c>
      <c r="E5268" t="s">
        <v>142</v>
      </c>
      <c r="F5268">
        <v>49426</v>
      </c>
      <c r="G5268" t="s">
        <v>716</v>
      </c>
      <c r="H5268" t="s">
        <v>80</v>
      </c>
      <c r="I5268" t="s">
        <v>81</v>
      </c>
      <c r="J5268" t="s">
        <v>82</v>
      </c>
      <c r="K5268" t="s">
        <v>42</v>
      </c>
      <c r="L5268" t="s">
        <v>91</v>
      </c>
      <c r="M5268" t="s">
        <v>83</v>
      </c>
      <c r="N5268" s="11" t="s">
        <v>84</v>
      </c>
      <c r="O5268" s="11" t="s">
        <v>2274</v>
      </c>
      <c r="P5268">
        <v>-24</v>
      </c>
      <c r="Q5268">
        <v>0</v>
      </c>
      <c r="R5268">
        <v>1383.6</v>
      </c>
      <c r="S5268">
        <v>0</v>
      </c>
      <c r="T5268">
        <v>1383.6</v>
      </c>
    </row>
    <row r="5269" spans="1:20" x14ac:dyDescent="0.25">
      <c r="A5269" t="s">
        <v>75</v>
      </c>
      <c r="B5269" t="s">
        <v>1473</v>
      </c>
      <c r="C5269" t="s">
        <v>25</v>
      </c>
      <c r="D5269" t="s">
        <v>1474</v>
      </c>
      <c r="E5269" t="s">
        <v>186</v>
      </c>
      <c r="F5269">
        <v>11758</v>
      </c>
      <c r="G5269" t="s">
        <v>757</v>
      </c>
      <c r="H5269" t="s">
        <v>80</v>
      </c>
      <c r="I5269" t="s">
        <v>81</v>
      </c>
      <c r="J5269" t="s">
        <v>82</v>
      </c>
      <c r="K5269" t="s">
        <v>53</v>
      </c>
      <c r="L5269" t="s">
        <v>228</v>
      </c>
      <c r="M5269" t="s">
        <v>83</v>
      </c>
      <c r="N5269" s="11" t="s">
        <v>84</v>
      </c>
      <c r="O5269" s="11" t="s">
        <v>2274</v>
      </c>
      <c r="P5269">
        <v>-2</v>
      </c>
      <c r="Q5269">
        <v>0</v>
      </c>
      <c r="R5269">
        <v>129.63999999999999</v>
      </c>
      <c r="S5269">
        <v>0</v>
      </c>
      <c r="T5269">
        <v>129.63999999999999</v>
      </c>
    </row>
    <row r="5270" spans="1:20" x14ac:dyDescent="0.25">
      <c r="A5270" t="s">
        <v>75</v>
      </c>
      <c r="B5270" t="s">
        <v>440</v>
      </c>
      <c r="C5270" t="s">
        <v>22</v>
      </c>
      <c r="D5270" t="s">
        <v>441</v>
      </c>
      <c r="E5270" t="s">
        <v>78</v>
      </c>
      <c r="F5270">
        <v>15223</v>
      </c>
      <c r="G5270" t="s">
        <v>585</v>
      </c>
      <c r="H5270" t="s">
        <v>80</v>
      </c>
      <c r="I5270" t="s">
        <v>81</v>
      </c>
      <c r="J5270" t="s">
        <v>82</v>
      </c>
      <c r="K5270" t="s">
        <v>38</v>
      </c>
      <c r="L5270" t="s">
        <v>111</v>
      </c>
      <c r="M5270" t="s">
        <v>83</v>
      </c>
      <c r="N5270" s="11" t="s">
        <v>84</v>
      </c>
      <c r="O5270" s="11" t="s">
        <v>2274</v>
      </c>
      <c r="P5270">
        <v>1</v>
      </c>
      <c r="Q5270">
        <v>0</v>
      </c>
      <c r="R5270">
        <v>164.8</v>
      </c>
      <c r="S5270">
        <v>0</v>
      </c>
      <c r="T5270">
        <v>164.8</v>
      </c>
    </row>
    <row r="5271" spans="1:20" x14ac:dyDescent="0.25">
      <c r="A5271" t="s">
        <v>75</v>
      </c>
      <c r="B5271" t="s">
        <v>1333</v>
      </c>
      <c r="C5271" t="s">
        <v>26</v>
      </c>
      <c r="D5271" t="s">
        <v>414</v>
      </c>
      <c r="E5271" t="s">
        <v>109</v>
      </c>
      <c r="F5271">
        <v>28405</v>
      </c>
      <c r="G5271" t="s">
        <v>2057</v>
      </c>
      <c r="H5271" t="s">
        <v>80</v>
      </c>
      <c r="I5271" t="s">
        <v>81</v>
      </c>
      <c r="J5271" t="s">
        <v>90</v>
      </c>
      <c r="K5271" t="s">
        <v>44</v>
      </c>
      <c r="L5271" t="s">
        <v>149</v>
      </c>
      <c r="M5271" t="s">
        <v>92</v>
      </c>
      <c r="N5271" s="11" t="s">
        <v>84</v>
      </c>
      <c r="O5271" s="11" t="s">
        <v>2274</v>
      </c>
      <c r="P5271">
        <v>0</v>
      </c>
      <c r="Q5271">
        <v>1</v>
      </c>
      <c r="R5271">
        <v>0</v>
      </c>
      <c r="S5271">
        <v>891.73</v>
      </c>
      <c r="T5271">
        <v>-891.73</v>
      </c>
    </row>
    <row r="5272" spans="1:20" x14ac:dyDescent="0.25">
      <c r="A5272" t="s">
        <v>75</v>
      </c>
      <c r="B5272" t="s">
        <v>478</v>
      </c>
      <c r="C5272" t="s">
        <v>30</v>
      </c>
      <c r="D5272" t="s">
        <v>745</v>
      </c>
      <c r="E5272" t="s">
        <v>640</v>
      </c>
      <c r="F5272">
        <v>62523</v>
      </c>
      <c r="G5272" t="s">
        <v>377</v>
      </c>
      <c r="H5272" t="s">
        <v>80</v>
      </c>
      <c r="I5272" t="s">
        <v>81</v>
      </c>
      <c r="J5272" t="s">
        <v>90</v>
      </c>
      <c r="K5272" t="s">
        <v>53</v>
      </c>
      <c r="L5272" t="s">
        <v>193</v>
      </c>
      <c r="M5272" t="s">
        <v>92</v>
      </c>
      <c r="N5272" s="11" t="s">
        <v>84</v>
      </c>
      <c r="O5272" s="11" t="s">
        <v>2274</v>
      </c>
      <c r="P5272">
        <v>0</v>
      </c>
      <c r="Q5272">
        <v>2</v>
      </c>
      <c r="R5272">
        <v>0</v>
      </c>
      <c r="S5272">
        <v>0</v>
      </c>
      <c r="T5272">
        <v>0</v>
      </c>
    </row>
    <row r="5273" spans="1:20" x14ac:dyDescent="0.25">
      <c r="A5273" t="s">
        <v>75</v>
      </c>
      <c r="B5273" t="s">
        <v>112</v>
      </c>
      <c r="C5273" t="s">
        <v>27</v>
      </c>
      <c r="D5273" t="s">
        <v>113</v>
      </c>
      <c r="E5273" t="s">
        <v>114</v>
      </c>
      <c r="F5273">
        <v>32256</v>
      </c>
      <c r="G5273" t="s">
        <v>388</v>
      </c>
      <c r="H5273" t="s">
        <v>80</v>
      </c>
      <c r="I5273" t="s">
        <v>81</v>
      </c>
      <c r="J5273" t="s">
        <v>90</v>
      </c>
      <c r="K5273" t="s">
        <v>38</v>
      </c>
      <c r="L5273" t="s">
        <v>111</v>
      </c>
      <c r="M5273" t="s">
        <v>92</v>
      </c>
      <c r="N5273" s="11" t="s">
        <v>84</v>
      </c>
      <c r="O5273" s="11" t="s">
        <v>2274</v>
      </c>
      <c r="P5273">
        <v>0</v>
      </c>
      <c r="Q5273">
        <v>2</v>
      </c>
      <c r="R5273">
        <v>0</v>
      </c>
      <c r="S5273">
        <v>331.1</v>
      </c>
      <c r="T5273">
        <v>-331.1</v>
      </c>
    </row>
    <row r="5274" spans="1:20" x14ac:dyDescent="0.25">
      <c r="A5274" t="s">
        <v>75</v>
      </c>
      <c r="B5274" t="s">
        <v>1795</v>
      </c>
      <c r="C5274" t="s">
        <v>26</v>
      </c>
      <c r="D5274" t="s">
        <v>497</v>
      </c>
      <c r="E5274" t="s">
        <v>105</v>
      </c>
      <c r="F5274">
        <v>29407</v>
      </c>
      <c r="G5274" t="s">
        <v>1611</v>
      </c>
      <c r="H5274" t="s">
        <v>80</v>
      </c>
      <c r="I5274" t="s">
        <v>81</v>
      </c>
      <c r="J5274" t="s">
        <v>82</v>
      </c>
      <c r="K5274" t="s">
        <v>53</v>
      </c>
      <c r="L5274" t="s">
        <v>436</v>
      </c>
      <c r="M5274" t="s">
        <v>83</v>
      </c>
      <c r="N5274" s="11" t="s">
        <v>84</v>
      </c>
      <c r="O5274" s="11" t="s">
        <v>2274</v>
      </c>
      <c r="P5274">
        <v>-6</v>
      </c>
      <c r="Q5274">
        <v>0</v>
      </c>
      <c r="R5274">
        <v>674.1</v>
      </c>
      <c r="S5274">
        <v>0</v>
      </c>
      <c r="T5274">
        <v>674.1</v>
      </c>
    </row>
    <row r="5275" spans="1:20" x14ac:dyDescent="0.25">
      <c r="A5275" t="s">
        <v>75</v>
      </c>
      <c r="B5275" t="s">
        <v>588</v>
      </c>
      <c r="C5275" t="s">
        <v>21</v>
      </c>
      <c r="D5275" t="s">
        <v>589</v>
      </c>
      <c r="E5275" t="s">
        <v>159</v>
      </c>
      <c r="F5275">
        <v>66227</v>
      </c>
      <c r="G5275" t="s">
        <v>138</v>
      </c>
      <c r="H5275" t="s">
        <v>80</v>
      </c>
      <c r="I5275" t="s">
        <v>81</v>
      </c>
      <c r="J5275" t="s">
        <v>82</v>
      </c>
      <c r="K5275" t="s">
        <v>53</v>
      </c>
      <c r="L5275" t="s">
        <v>139</v>
      </c>
      <c r="M5275" t="s">
        <v>83</v>
      </c>
      <c r="N5275" s="11" t="s">
        <v>84</v>
      </c>
      <c r="O5275" s="11" t="s">
        <v>2274</v>
      </c>
      <c r="P5275">
        <v>-5</v>
      </c>
      <c r="Q5275">
        <v>0</v>
      </c>
      <c r="R5275">
        <v>3</v>
      </c>
      <c r="S5275">
        <v>0</v>
      </c>
      <c r="T5275">
        <v>3</v>
      </c>
    </row>
    <row r="5276" spans="1:20" x14ac:dyDescent="0.25">
      <c r="A5276" t="s">
        <v>75</v>
      </c>
      <c r="B5276" t="s">
        <v>284</v>
      </c>
      <c r="C5276" t="s">
        <v>25</v>
      </c>
      <c r="D5276" t="s">
        <v>285</v>
      </c>
      <c r="E5276" t="s">
        <v>186</v>
      </c>
      <c r="F5276">
        <v>11730</v>
      </c>
      <c r="G5276" t="s">
        <v>1387</v>
      </c>
      <c r="H5276" t="s">
        <v>80</v>
      </c>
      <c r="I5276" t="s">
        <v>81</v>
      </c>
      <c r="J5276" t="s">
        <v>82</v>
      </c>
      <c r="K5276" t="s">
        <v>53</v>
      </c>
      <c r="L5276" t="s">
        <v>228</v>
      </c>
      <c r="M5276" t="s">
        <v>83</v>
      </c>
      <c r="N5276" s="11" t="s">
        <v>84</v>
      </c>
      <c r="O5276" s="11" t="s">
        <v>2274</v>
      </c>
      <c r="P5276">
        <v>-5</v>
      </c>
      <c r="Q5276">
        <v>0</v>
      </c>
      <c r="R5276">
        <v>336.8</v>
      </c>
      <c r="S5276">
        <v>0</v>
      </c>
      <c r="T5276">
        <v>336.8</v>
      </c>
    </row>
    <row r="5277" spans="1:20" x14ac:dyDescent="0.25">
      <c r="A5277" t="s">
        <v>75</v>
      </c>
      <c r="B5277" t="s">
        <v>171</v>
      </c>
      <c r="C5277" t="s">
        <v>23</v>
      </c>
      <c r="D5277" t="s">
        <v>709</v>
      </c>
      <c r="E5277" t="s">
        <v>176</v>
      </c>
      <c r="F5277">
        <v>99216</v>
      </c>
      <c r="G5277" t="s">
        <v>1132</v>
      </c>
      <c r="H5277" t="s">
        <v>80</v>
      </c>
      <c r="I5277" t="s">
        <v>281</v>
      </c>
      <c r="J5277" t="s">
        <v>82</v>
      </c>
      <c r="K5277" t="s">
        <v>42</v>
      </c>
      <c r="L5277" t="s">
        <v>91</v>
      </c>
      <c r="M5277" t="s">
        <v>83</v>
      </c>
      <c r="N5277" s="11" t="s">
        <v>84</v>
      </c>
      <c r="O5277" s="11" t="s">
        <v>2274</v>
      </c>
      <c r="P5277">
        <v>-2</v>
      </c>
      <c r="Q5277">
        <v>0</v>
      </c>
      <c r="R5277">
        <v>81.400000000000006</v>
      </c>
      <c r="S5277">
        <v>0</v>
      </c>
      <c r="T5277">
        <v>81.400000000000006</v>
      </c>
    </row>
    <row r="5278" spans="1:20" x14ac:dyDescent="0.25">
      <c r="A5278" t="s">
        <v>75</v>
      </c>
      <c r="B5278" t="s">
        <v>1333</v>
      </c>
      <c r="C5278" t="s">
        <v>26</v>
      </c>
      <c r="D5278" t="s">
        <v>414</v>
      </c>
      <c r="E5278" t="s">
        <v>109</v>
      </c>
      <c r="F5278">
        <v>28405</v>
      </c>
      <c r="G5278" t="s">
        <v>1425</v>
      </c>
      <c r="H5278" t="s">
        <v>80</v>
      </c>
      <c r="I5278" t="s">
        <v>281</v>
      </c>
      <c r="J5278" t="s">
        <v>90</v>
      </c>
      <c r="K5278" t="s">
        <v>44</v>
      </c>
      <c r="L5278" t="s">
        <v>149</v>
      </c>
      <c r="M5278" t="s">
        <v>229</v>
      </c>
      <c r="N5278" s="11" t="s">
        <v>84</v>
      </c>
      <c r="O5278" s="11" t="s">
        <v>2274</v>
      </c>
      <c r="P5278">
        <v>0</v>
      </c>
      <c r="Q5278">
        <v>30</v>
      </c>
      <c r="R5278">
        <v>0</v>
      </c>
      <c r="S5278">
        <v>5.75</v>
      </c>
      <c r="T5278">
        <v>-5.75</v>
      </c>
    </row>
    <row r="5279" spans="1:20" x14ac:dyDescent="0.25">
      <c r="A5279" t="s">
        <v>75</v>
      </c>
      <c r="B5279" t="s">
        <v>1150</v>
      </c>
      <c r="C5279" t="s">
        <v>25</v>
      </c>
      <c r="D5279" t="s">
        <v>1151</v>
      </c>
      <c r="E5279" t="s">
        <v>186</v>
      </c>
      <c r="F5279">
        <v>11106</v>
      </c>
      <c r="G5279" t="s">
        <v>493</v>
      </c>
      <c r="H5279" t="s">
        <v>80</v>
      </c>
      <c r="I5279" t="s">
        <v>81</v>
      </c>
      <c r="J5279" t="s">
        <v>82</v>
      </c>
      <c r="K5279" t="s">
        <v>39</v>
      </c>
      <c r="L5279" t="s">
        <v>39</v>
      </c>
      <c r="M5279" t="s">
        <v>92</v>
      </c>
      <c r="N5279" s="11" t="s">
        <v>84</v>
      </c>
      <c r="O5279" s="11" t="s">
        <v>2274</v>
      </c>
      <c r="P5279">
        <v>0</v>
      </c>
      <c r="Q5279">
        <v>1</v>
      </c>
      <c r="R5279">
        <v>0</v>
      </c>
      <c r="S5279">
        <v>0</v>
      </c>
      <c r="T5279">
        <v>0</v>
      </c>
    </row>
    <row r="5280" spans="1:20" x14ac:dyDescent="0.25">
      <c r="A5280" t="s">
        <v>75</v>
      </c>
      <c r="B5280" t="s">
        <v>212</v>
      </c>
      <c r="C5280" t="s">
        <v>25</v>
      </c>
      <c r="D5280" t="s">
        <v>213</v>
      </c>
      <c r="E5280" t="s">
        <v>186</v>
      </c>
      <c r="F5280">
        <v>11803</v>
      </c>
      <c r="G5280" t="s">
        <v>352</v>
      </c>
      <c r="H5280" t="s">
        <v>80</v>
      </c>
      <c r="I5280" t="s">
        <v>81</v>
      </c>
      <c r="J5280" t="s">
        <v>90</v>
      </c>
      <c r="K5280" t="s">
        <v>42</v>
      </c>
      <c r="L5280" t="s">
        <v>91</v>
      </c>
      <c r="M5280" t="s">
        <v>92</v>
      </c>
      <c r="N5280" s="11" t="s">
        <v>84</v>
      </c>
      <c r="O5280" s="11" t="s">
        <v>2274</v>
      </c>
      <c r="P5280">
        <v>0</v>
      </c>
      <c r="Q5280">
        <v>29</v>
      </c>
      <c r="R5280">
        <v>0</v>
      </c>
      <c r="S5280">
        <v>420.5</v>
      </c>
      <c r="T5280">
        <v>-420.5</v>
      </c>
    </row>
    <row r="5281" spans="1:20" x14ac:dyDescent="0.25">
      <c r="A5281" t="s">
        <v>75</v>
      </c>
      <c r="B5281" t="s">
        <v>1011</v>
      </c>
      <c r="C5281" t="s">
        <v>28</v>
      </c>
      <c r="D5281" t="s">
        <v>1012</v>
      </c>
      <c r="E5281" t="s">
        <v>295</v>
      </c>
      <c r="F5281">
        <v>84098</v>
      </c>
      <c r="G5281" t="s">
        <v>297</v>
      </c>
      <c r="H5281" t="s">
        <v>80</v>
      </c>
      <c r="I5281" t="s">
        <v>281</v>
      </c>
      <c r="J5281" t="s">
        <v>90</v>
      </c>
      <c r="K5281" t="s">
        <v>42</v>
      </c>
      <c r="L5281" t="s">
        <v>97</v>
      </c>
      <c r="M5281" t="s">
        <v>92</v>
      </c>
      <c r="N5281" s="11" t="s">
        <v>84</v>
      </c>
      <c r="O5281" s="11" t="s">
        <v>2274</v>
      </c>
      <c r="P5281">
        <v>0</v>
      </c>
      <c r="Q5281">
        <v>10</v>
      </c>
      <c r="R5281">
        <v>0</v>
      </c>
      <c r="S5281">
        <v>90.75</v>
      </c>
      <c r="T5281">
        <v>-90.75</v>
      </c>
    </row>
    <row r="5282" spans="1:20" x14ac:dyDescent="0.25">
      <c r="A5282" t="s">
        <v>75</v>
      </c>
      <c r="B5282" t="s">
        <v>171</v>
      </c>
      <c r="C5282" t="s">
        <v>23</v>
      </c>
      <c r="D5282" t="s">
        <v>513</v>
      </c>
      <c r="E5282" t="s">
        <v>176</v>
      </c>
      <c r="F5282">
        <v>98005</v>
      </c>
      <c r="G5282" t="s">
        <v>1313</v>
      </c>
      <c r="H5282" t="s">
        <v>80</v>
      </c>
      <c r="I5282" t="s">
        <v>81</v>
      </c>
      <c r="J5282" t="s">
        <v>90</v>
      </c>
      <c r="K5282" t="s">
        <v>42</v>
      </c>
      <c r="L5282" t="s">
        <v>91</v>
      </c>
      <c r="M5282" t="s">
        <v>188</v>
      </c>
      <c r="N5282" s="11" t="s">
        <v>84</v>
      </c>
      <c r="O5282" s="11" t="s">
        <v>2274</v>
      </c>
      <c r="P5282">
        <v>0</v>
      </c>
      <c r="Q5282">
        <v>6</v>
      </c>
      <c r="R5282">
        <v>0</v>
      </c>
      <c r="S5282">
        <v>9.9</v>
      </c>
      <c r="T5282">
        <v>-9.9</v>
      </c>
    </row>
    <row r="5283" spans="1:20" x14ac:dyDescent="0.25">
      <c r="A5283" t="s">
        <v>75</v>
      </c>
      <c r="B5283" t="s">
        <v>573</v>
      </c>
      <c r="C5283" t="s">
        <v>22</v>
      </c>
      <c r="D5283" t="s">
        <v>574</v>
      </c>
      <c r="E5283" t="s">
        <v>78</v>
      </c>
      <c r="F5283">
        <v>19020</v>
      </c>
      <c r="G5283" t="s">
        <v>1481</v>
      </c>
      <c r="H5283" t="s">
        <v>80</v>
      </c>
      <c r="I5283" t="s">
        <v>81</v>
      </c>
      <c r="J5283" t="s">
        <v>90</v>
      </c>
      <c r="K5283" t="s">
        <v>53</v>
      </c>
      <c r="L5283" t="s">
        <v>165</v>
      </c>
      <c r="M5283" t="s">
        <v>92</v>
      </c>
      <c r="N5283" s="11" t="s">
        <v>84</v>
      </c>
      <c r="O5283" s="11" t="s">
        <v>2274</v>
      </c>
      <c r="P5283">
        <v>0</v>
      </c>
      <c r="Q5283">
        <v>2</v>
      </c>
      <c r="R5283">
        <v>0</v>
      </c>
      <c r="S5283">
        <v>887.02</v>
      </c>
      <c r="T5283">
        <v>-887.02</v>
      </c>
    </row>
    <row r="5284" spans="1:20" x14ac:dyDescent="0.25">
      <c r="A5284" t="s">
        <v>75</v>
      </c>
      <c r="B5284" t="s">
        <v>593</v>
      </c>
      <c r="C5284" t="s">
        <v>19</v>
      </c>
      <c r="D5284" t="s">
        <v>268</v>
      </c>
      <c r="E5284" t="s">
        <v>118</v>
      </c>
      <c r="F5284">
        <v>92121</v>
      </c>
      <c r="G5284" t="s">
        <v>514</v>
      </c>
      <c r="H5284" t="s">
        <v>80</v>
      </c>
      <c r="I5284" t="s">
        <v>81</v>
      </c>
      <c r="J5284" t="s">
        <v>82</v>
      </c>
      <c r="K5284" t="s">
        <v>38</v>
      </c>
      <c r="L5284" t="s">
        <v>111</v>
      </c>
      <c r="M5284" t="s">
        <v>83</v>
      </c>
      <c r="N5284" s="11" t="s">
        <v>84</v>
      </c>
      <c r="O5284" s="11" t="s">
        <v>2274</v>
      </c>
      <c r="P5284">
        <v>-5</v>
      </c>
      <c r="Q5284">
        <v>0</v>
      </c>
      <c r="R5284">
        <v>745</v>
      </c>
      <c r="S5284">
        <v>0</v>
      </c>
      <c r="T5284">
        <v>745</v>
      </c>
    </row>
    <row r="5285" spans="1:20" x14ac:dyDescent="0.25">
      <c r="A5285" t="s">
        <v>75</v>
      </c>
      <c r="B5285" t="s">
        <v>612</v>
      </c>
      <c r="C5285" t="s">
        <v>29</v>
      </c>
      <c r="D5285" t="s">
        <v>613</v>
      </c>
      <c r="E5285" t="s">
        <v>142</v>
      </c>
      <c r="F5285">
        <v>48084</v>
      </c>
      <c r="G5285" t="s">
        <v>373</v>
      </c>
      <c r="H5285" t="s">
        <v>80</v>
      </c>
      <c r="I5285" t="s">
        <v>81</v>
      </c>
      <c r="J5285" t="s">
        <v>90</v>
      </c>
      <c r="K5285" t="s">
        <v>38</v>
      </c>
      <c r="L5285" t="s">
        <v>111</v>
      </c>
      <c r="M5285" t="s">
        <v>92</v>
      </c>
      <c r="N5285" s="11" t="s">
        <v>84</v>
      </c>
      <c r="O5285" s="11" t="s">
        <v>2274</v>
      </c>
      <c r="P5285">
        <v>0</v>
      </c>
      <c r="Q5285">
        <v>1</v>
      </c>
      <c r="R5285">
        <v>0</v>
      </c>
      <c r="S5285">
        <v>51.15</v>
      </c>
      <c r="T5285">
        <v>-51.15</v>
      </c>
    </row>
    <row r="5286" spans="1:20" x14ac:dyDescent="0.25">
      <c r="A5286" t="s">
        <v>75</v>
      </c>
      <c r="B5286" t="s">
        <v>318</v>
      </c>
      <c r="C5286" t="s">
        <v>19</v>
      </c>
      <c r="D5286" t="s">
        <v>319</v>
      </c>
      <c r="E5286" t="s">
        <v>320</v>
      </c>
      <c r="F5286">
        <v>96753</v>
      </c>
      <c r="G5286" t="s">
        <v>1088</v>
      </c>
      <c r="H5286" t="s">
        <v>461</v>
      </c>
      <c r="I5286" t="s">
        <v>81</v>
      </c>
      <c r="J5286" t="s">
        <v>90</v>
      </c>
      <c r="K5286" t="s">
        <v>42</v>
      </c>
      <c r="L5286" t="s">
        <v>91</v>
      </c>
      <c r="M5286" t="s">
        <v>92</v>
      </c>
      <c r="N5286" s="11" t="s">
        <v>84</v>
      </c>
      <c r="O5286" s="11" t="s">
        <v>2274</v>
      </c>
      <c r="P5286">
        <v>0</v>
      </c>
      <c r="Q5286">
        <v>12</v>
      </c>
      <c r="R5286">
        <v>0</v>
      </c>
      <c r="S5286">
        <v>23.4</v>
      </c>
      <c r="T5286">
        <v>-23.4</v>
      </c>
    </row>
    <row r="5287" spans="1:20" x14ac:dyDescent="0.25">
      <c r="A5287" t="s">
        <v>75</v>
      </c>
      <c r="B5287" t="s">
        <v>258</v>
      </c>
      <c r="C5287" t="s">
        <v>28</v>
      </c>
      <c r="D5287" t="s">
        <v>259</v>
      </c>
      <c r="E5287" t="s">
        <v>95</v>
      </c>
      <c r="F5287">
        <v>80222</v>
      </c>
      <c r="G5287" t="s">
        <v>232</v>
      </c>
      <c r="H5287" t="s">
        <v>80</v>
      </c>
      <c r="I5287" t="s">
        <v>281</v>
      </c>
      <c r="J5287" t="s">
        <v>90</v>
      </c>
      <c r="K5287" t="s">
        <v>42</v>
      </c>
      <c r="L5287" t="s">
        <v>97</v>
      </c>
      <c r="M5287" t="s">
        <v>92</v>
      </c>
      <c r="N5287" s="11" t="s">
        <v>84</v>
      </c>
      <c r="O5287" s="11" t="s">
        <v>2274</v>
      </c>
      <c r="P5287">
        <v>0</v>
      </c>
      <c r="Q5287">
        <v>300</v>
      </c>
      <c r="R5287">
        <v>0</v>
      </c>
      <c r="S5287">
        <v>660</v>
      </c>
      <c r="T5287">
        <v>-660</v>
      </c>
    </row>
    <row r="5288" spans="1:20" x14ac:dyDescent="0.25">
      <c r="A5288" t="s">
        <v>75</v>
      </c>
      <c r="B5288" t="s">
        <v>339</v>
      </c>
      <c r="C5288" t="s">
        <v>29</v>
      </c>
      <c r="D5288" t="s">
        <v>340</v>
      </c>
      <c r="E5288" t="s">
        <v>142</v>
      </c>
      <c r="F5288">
        <v>48315</v>
      </c>
      <c r="G5288" t="s">
        <v>1124</v>
      </c>
      <c r="H5288" t="s">
        <v>80</v>
      </c>
      <c r="I5288" t="s">
        <v>81</v>
      </c>
      <c r="J5288" t="s">
        <v>82</v>
      </c>
      <c r="K5288" t="s">
        <v>51</v>
      </c>
      <c r="L5288" t="s">
        <v>250</v>
      </c>
      <c r="M5288" t="s">
        <v>83</v>
      </c>
      <c r="N5288" s="11" t="s">
        <v>84</v>
      </c>
      <c r="O5288" s="11" t="s">
        <v>2274</v>
      </c>
      <c r="P5288">
        <v>-1</v>
      </c>
      <c r="Q5288">
        <v>0</v>
      </c>
      <c r="R5288">
        <v>195</v>
      </c>
      <c r="S5288">
        <v>0</v>
      </c>
      <c r="T5288">
        <v>195</v>
      </c>
    </row>
    <row r="5289" spans="1:20" x14ac:dyDescent="0.25">
      <c r="A5289" t="s">
        <v>75</v>
      </c>
      <c r="B5289" t="s">
        <v>344</v>
      </c>
      <c r="C5289" t="s">
        <v>18</v>
      </c>
      <c r="D5289" t="s">
        <v>345</v>
      </c>
      <c r="E5289" t="s">
        <v>333</v>
      </c>
      <c r="F5289">
        <v>72205</v>
      </c>
      <c r="G5289" t="s">
        <v>2058</v>
      </c>
      <c r="H5289" t="s">
        <v>133</v>
      </c>
      <c r="I5289" t="s">
        <v>81</v>
      </c>
      <c r="J5289" t="s">
        <v>90</v>
      </c>
      <c r="K5289" t="s">
        <v>40</v>
      </c>
      <c r="L5289" t="s">
        <v>347</v>
      </c>
      <c r="M5289" t="s">
        <v>188</v>
      </c>
      <c r="N5289" s="11" t="s">
        <v>84</v>
      </c>
      <c r="O5289" s="11" t="s">
        <v>2274</v>
      </c>
      <c r="P5289">
        <v>-183</v>
      </c>
      <c r="Q5289">
        <v>0</v>
      </c>
      <c r="R5289">
        <v>292.8</v>
      </c>
      <c r="S5289">
        <v>0</v>
      </c>
      <c r="T5289">
        <v>292.8</v>
      </c>
    </row>
    <row r="5290" spans="1:20" x14ac:dyDescent="0.25">
      <c r="A5290" t="s">
        <v>75</v>
      </c>
      <c r="B5290" t="s">
        <v>1284</v>
      </c>
      <c r="C5290" t="s">
        <v>27</v>
      </c>
      <c r="D5290" t="s">
        <v>237</v>
      </c>
      <c r="E5290" t="s">
        <v>114</v>
      </c>
      <c r="F5290">
        <v>34243</v>
      </c>
      <c r="G5290" t="s">
        <v>514</v>
      </c>
      <c r="H5290" t="s">
        <v>80</v>
      </c>
      <c r="I5290" t="s">
        <v>81</v>
      </c>
      <c r="J5290" t="s">
        <v>82</v>
      </c>
      <c r="K5290" t="s">
        <v>38</v>
      </c>
      <c r="L5290" t="s">
        <v>111</v>
      </c>
      <c r="M5290" t="s">
        <v>83</v>
      </c>
      <c r="N5290" s="11" t="s">
        <v>84</v>
      </c>
      <c r="O5290" s="11" t="s">
        <v>2274</v>
      </c>
      <c r="P5290">
        <v>-2</v>
      </c>
      <c r="Q5290">
        <v>0</v>
      </c>
      <c r="R5290">
        <v>304.70999999999998</v>
      </c>
      <c r="S5290">
        <v>0</v>
      </c>
      <c r="T5290">
        <v>304.70999999999998</v>
      </c>
    </row>
    <row r="5291" spans="1:20" x14ac:dyDescent="0.25">
      <c r="A5291" t="s">
        <v>75</v>
      </c>
      <c r="B5291" t="s">
        <v>612</v>
      </c>
      <c r="C5291" t="s">
        <v>29</v>
      </c>
      <c r="D5291" t="s">
        <v>613</v>
      </c>
      <c r="E5291" t="s">
        <v>142</v>
      </c>
      <c r="F5291">
        <v>48084</v>
      </c>
      <c r="G5291" t="s">
        <v>1013</v>
      </c>
      <c r="H5291" t="s">
        <v>80</v>
      </c>
      <c r="I5291" t="s">
        <v>281</v>
      </c>
      <c r="J5291" t="s">
        <v>82</v>
      </c>
      <c r="K5291" t="s">
        <v>42</v>
      </c>
      <c r="L5291" t="s">
        <v>91</v>
      </c>
      <c r="M5291" t="s">
        <v>83</v>
      </c>
      <c r="N5291" s="11" t="s">
        <v>84</v>
      </c>
      <c r="O5291" s="11" t="s">
        <v>2274</v>
      </c>
      <c r="P5291">
        <v>-16</v>
      </c>
      <c r="Q5291">
        <v>0</v>
      </c>
      <c r="R5291">
        <v>338.24</v>
      </c>
      <c r="S5291">
        <v>0</v>
      </c>
      <c r="T5291">
        <v>338.24</v>
      </c>
    </row>
    <row r="5292" spans="1:20" x14ac:dyDescent="0.25">
      <c r="A5292" t="s">
        <v>75</v>
      </c>
      <c r="B5292" t="s">
        <v>505</v>
      </c>
      <c r="C5292" t="s">
        <v>29</v>
      </c>
      <c r="D5292" t="s">
        <v>506</v>
      </c>
      <c r="E5292" t="s">
        <v>87</v>
      </c>
      <c r="F5292">
        <v>43528</v>
      </c>
      <c r="G5292" t="s">
        <v>2059</v>
      </c>
      <c r="H5292" t="s">
        <v>80</v>
      </c>
      <c r="I5292" t="s">
        <v>81</v>
      </c>
      <c r="J5292" t="s">
        <v>90</v>
      </c>
      <c r="K5292" t="s">
        <v>45</v>
      </c>
      <c r="L5292" t="s">
        <v>654</v>
      </c>
      <c r="M5292" t="s">
        <v>92</v>
      </c>
      <c r="N5292" s="11" t="s">
        <v>84</v>
      </c>
      <c r="O5292" s="11" t="s">
        <v>2274</v>
      </c>
      <c r="P5292">
        <v>0</v>
      </c>
      <c r="Q5292">
        <v>1</v>
      </c>
      <c r="R5292">
        <v>0</v>
      </c>
      <c r="S5292">
        <v>4.2</v>
      </c>
      <c r="T5292">
        <v>-4.2</v>
      </c>
    </row>
    <row r="5293" spans="1:20" x14ac:dyDescent="0.25">
      <c r="A5293" t="s">
        <v>75</v>
      </c>
      <c r="B5293" t="s">
        <v>612</v>
      </c>
      <c r="C5293" t="s">
        <v>29</v>
      </c>
      <c r="D5293" t="s">
        <v>1265</v>
      </c>
      <c r="E5293" t="s">
        <v>142</v>
      </c>
      <c r="F5293">
        <v>49686</v>
      </c>
      <c r="G5293" t="s">
        <v>202</v>
      </c>
      <c r="H5293" t="s">
        <v>80</v>
      </c>
      <c r="I5293" t="s">
        <v>81</v>
      </c>
      <c r="J5293" t="s">
        <v>90</v>
      </c>
      <c r="K5293" t="s">
        <v>42</v>
      </c>
      <c r="L5293" t="s">
        <v>91</v>
      </c>
      <c r="M5293" t="s">
        <v>188</v>
      </c>
      <c r="N5293" s="11" t="s">
        <v>84</v>
      </c>
      <c r="O5293" s="11" t="s">
        <v>2274</v>
      </c>
      <c r="P5293">
        <v>0</v>
      </c>
      <c r="Q5293">
        <v>10</v>
      </c>
      <c r="R5293">
        <v>0</v>
      </c>
      <c r="S5293">
        <v>82.5</v>
      </c>
      <c r="T5293">
        <v>-82.5</v>
      </c>
    </row>
    <row r="5294" spans="1:20" x14ac:dyDescent="0.25">
      <c r="A5294" t="s">
        <v>75</v>
      </c>
      <c r="B5294" t="s">
        <v>1056</v>
      </c>
      <c r="C5294" t="s">
        <v>27</v>
      </c>
      <c r="D5294" t="s">
        <v>1057</v>
      </c>
      <c r="E5294" t="s">
        <v>114</v>
      </c>
      <c r="F5294">
        <v>33073</v>
      </c>
      <c r="G5294" t="s">
        <v>202</v>
      </c>
      <c r="H5294" t="s">
        <v>80</v>
      </c>
      <c r="I5294" t="s">
        <v>81</v>
      </c>
      <c r="J5294" t="s">
        <v>90</v>
      </c>
      <c r="K5294" t="s">
        <v>42</v>
      </c>
      <c r="L5294" t="s">
        <v>91</v>
      </c>
      <c r="M5294" t="s">
        <v>188</v>
      </c>
      <c r="N5294" s="11" t="s">
        <v>84</v>
      </c>
      <c r="O5294" s="11" t="s">
        <v>2274</v>
      </c>
      <c r="P5294">
        <v>0</v>
      </c>
      <c r="Q5294">
        <v>3</v>
      </c>
      <c r="R5294">
        <v>0</v>
      </c>
      <c r="S5294">
        <v>24.75</v>
      </c>
      <c r="T5294">
        <v>-24.75</v>
      </c>
    </row>
    <row r="5295" spans="1:20" x14ac:dyDescent="0.25">
      <c r="A5295" t="s">
        <v>75</v>
      </c>
      <c r="B5295" t="s">
        <v>612</v>
      </c>
      <c r="C5295" t="s">
        <v>29</v>
      </c>
      <c r="D5295" t="s">
        <v>1265</v>
      </c>
      <c r="E5295" t="s">
        <v>142</v>
      </c>
      <c r="F5295">
        <v>49686</v>
      </c>
      <c r="G5295" t="s">
        <v>119</v>
      </c>
      <c r="H5295" t="s">
        <v>80</v>
      </c>
      <c r="I5295" t="s">
        <v>81</v>
      </c>
      <c r="J5295" t="s">
        <v>82</v>
      </c>
      <c r="K5295" t="s">
        <v>38</v>
      </c>
      <c r="L5295" t="s">
        <v>111</v>
      </c>
      <c r="M5295" t="s">
        <v>83</v>
      </c>
      <c r="N5295" s="11" t="s">
        <v>84</v>
      </c>
      <c r="O5295" s="11" t="s">
        <v>2274</v>
      </c>
      <c r="P5295">
        <v>-1</v>
      </c>
      <c r="Q5295">
        <v>0</v>
      </c>
      <c r="R5295">
        <v>120.37</v>
      </c>
      <c r="S5295">
        <v>0</v>
      </c>
      <c r="T5295">
        <v>120.37</v>
      </c>
    </row>
    <row r="5296" spans="1:20" x14ac:dyDescent="0.25">
      <c r="A5296" t="s">
        <v>75</v>
      </c>
      <c r="B5296" t="s">
        <v>125</v>
      </c>
      <c r="C5296" t="s">
        <v>29</v>
      </c>
      <c r="D5296" t="s">
        <v>126</v>
      </c>
      <c r="E5296" t="s">
        <v>100</v>
      </c>
      <c r="F5296">
        <v>46567</v>
      </c>
      <c r="G5296" t="s">
        <v>806</v>
      </c>
      <c r="H5296" t="s">
        <v>80</v>
      </c>
      <c r="I5296" t="s">
        <v>81</v>
      </c>
      <c r="J5296" t="s">
        <v>90</v>
      </c>
      <c r="K5296" t="s">
        <v>42</v>
      </c>
      <c r="L5296" t="s">
        <v>91</v>
      </c>
      <c r="M5296" t="s">
        <v>188</v>
      </c>
      <c r="N5296" s="11" t="s">
        <v>84</v>
      </c>
      <c r="O5296" s="11" t="s">
        <v>2274</v>
      </c>
      <c r="P5296">
        <v>0</v>
      </c>
      <c r="Q5296">
        <v>3</v>
      </c>
      <c r="R5296">
        <v>0</v>
      </c>
      <c r="S5296">
        <v>82.95</v>
      </c>
      <c r="T5296">
        <v>-82.95</v>
      </c>
    </row>
    <row r="5297" spans="1:20" x14ac:dyDescent="0.25">
      <c r="A5297" t="s">
        <v>75</v>
      </c>
      <c r="B5297" t="s">
        <v>135</v>
      </c>
      <c r="C5297" t="s">
        <v>22</v>
      </c>
      <c r="D5297" t="s">
        <v>136</v>
      </c>
      <c r="E5297" t="s">
        <v>137</v>
      </c>
      <c r="F5297">
        <v>23113</v>
      </c>
      <c r="G5297" t="s">
        <v>1103</v>
      </c>
      <c r="H5297" t="s">
        <v>80</v>
      </c>
      <c r="I5297" t="s">
        <v>81</v>
      </c>
      <c r="J5297" t="s">
        <v>90</v>
      </c>
      <c r="K5297" t="s">
        <v>42</v>
      </c>
      <c r="L5297" t="s">
        <v>91</v>
      </c>
      <c r="M5297" t="s">
        <v>92</v>
      </c>
      <c r="N5297" s="11" t="s">
        <v>84</v>
      </c>
      <c r="O5297" s="11" t="s">
        <v>2274</v>
      </c>
      <c r="P5297">
        <v>1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t="s">
        <v>75</v>
      </c>
      <c r="B5298" t="s">
        <v>1879</v>
      </c>
      <c r="C5298" t="s">
        <v>26</v>
      </c>
      <c r="D5298" t="s">
        <v>1880</v>
      </c>
      <c r="E5298" t="s">
        <v>426</v>
      </c>
      <c r="F5298">
        <v>37204</v>
      </c>
      <c r="G5298" t="s">
        <v>2060</v>
      </c>
      <c r="H5298" t="s">
        <v>80</v>
      </c>
      <c r="I5298" t="s">
        <v>81</v>
      </c>
      <c r="J5298" t="s">
        <v>82</v>
      </c>
      <c r="K5298" t="s">
        <v>46</v>
      </c>
      <c r="L5298" t="s">
        <v>650</v>
      </c>
      <c r="M5298" t="s">
        <v>83</v>
      </c>
      <c r="N5298" s="11" t="s">
        <v>84</v>
      </c>
      <c r="O5298" s="11" t="s">
        <v>2274</v>
      </c>
      <c r="P5298">
        <v>-2</v>
      </c>
      <c r="Q5298">
        <v>0</v>
      </c>
      <c r="R5298">
        <v>293.60000000000002</v>
      </c>
      <c r="S5298">
        <v>0</v>
      </c>
      <c r="T5298">
        <v>293.60000000000002</v>
      </c>
    </row>
    <row r="5299" spans="1:20" x14ac:dyDescent="0.25">
      <c r="A5299" t="s">
        <v>75</v>
      </c>
      <c r="B5299" t="s">
        <v>668</v>
      </c>
      <c r="C5299" t="s">
        <v>28</v>
      </c>
      <c r="D5299" t="s">
        <v>623</v>
      </c>
      <c r="E5299" t="s">
        <v>95</v>
      </c>
      <c r="F5299">
        <v>80130</v>
      </c>
      <c r="G5299" t="s">
        <v>987</v>
      </c>
      <c r="H5299" t="s">
        <v>80</v>
      </c>
      <c r="I5299" t="s">
        <v>81</v>
      </c>
      <c r="J5299" t="s">
        <v>365</v>
      </c>
      <c r="K5299" t="s">
        <v>47</v>
      </c>
      <c r="L5299" t="s">
        <v>509</v>
      </c>
      <c r="M5299" t="s">
        <v>229</v>
      </c>
      <c r="N5299" s="11" t="s">
        <v>84</v>
      </c>
      <c r="O5299" s="11" t="s">
        <v>2274</v>
      </c>
      <c r="P5299">
        <v>-1</v>
      </c>
      <c r="Q5299">
        <v>0</v>
      </c>
      <c r="R5299">
        <v>132</v>
      </c>
      <c r="S5299">
        <v>0</v>
      </c>
      <c r="T5299">
        <v>132</v>
      </c>
    </row>
    <row r="5300" spans="1:20" x14ac:dyDescent="0.25">
      <c r="A5300" t="s">
        <v>75</v>
      </c>
      <c r="B5300" t="s">
        <v>203</v>
      </c>
      <c r="C5300" t="s">
        <v>22</v>
      </c>
      <c r="D5300" t="s">
        <v>204</v>
      </c>
      <c r="E5300" t="s">
        <v>78</v>
      </c>
      <c r="F5300">
        <v>18436</v>
      </c>
      <c r="G5300" t="s">
        <v>1115</v>
      </c>
      <c r="H5300" t="s">
        <v>80</v>
      </c>
      <c r="I5300" t="s">
        <v>164</v>
      </c>
      <c r="J5300" t="s">
        <v>90</v>
      </c>
      <c r="K5300" t="s">
        <v>44</v>
      </c>
      <c r="L5300" t="s">
        <v>144</v>
      </c>
      <c r="M5300" t="s">
        <v>92</v>
      </c>
      <c r="N5300" s="11" t="s">
        <v>84</v>
      </c>
      <c r="O5300" s="11" t="s">
        <v>2274</v>
      </c>
      <c r="P5300">
        <v>0</v>
      </c>
      <c r="Q5300">
        <v>-63</v>
      </c>
      <c r="R5300">
        <v>0</v>
      </c>
      <c r="S5300">
        <v>346.5</v>
      </c>
      <c r="T5300">
        <v>-346.5</v>
      </c>
    </row>
    <row r="5301" spans="1:20" x14ac:dyDescent="0.25">
      <c r="A5301" t="s">
        <v>75</v>
      </c>
      <c r="B5301" t="s">
        <v>612</v>
      </c>
      <c r="C5301" t="s">
        <v>29</v>
      </c>
      <c r="D5301" t="s">
        <v>613</v>
      </c>
      <c r="E5301" t="s">
        <v>142</v>
      </c>
      <c r="F5301">
        <v>48084</v>
      </c>
      <c r="G5301" t="s">
        <v>264</v>
      </c>
      <c r="H5301" t="s">
        <v>80</v>
      </c>
      <c r="I5301" t="s">
        <v>281</v>
      </c>
      <c r="J5301" t="s">
        <v>90</v>
      </c>
      <c r="K5301" t="s">
        <v>42</v>
      </c>
      <c r="L5301" t="s">
        <v>91</v>
      </c>
      <c r="M5301" t="s">
        <v>92</v>
      </c>
      <c r="N5301" s="11" t="s">
        <v>84</v>
      </c>
      <c r="O5301" s="11" t="s">
        <v>2274</v>
      </c>
      <c r="P5301">
        <v>0</v>
      </c>
      <c r="Q5301">
        <v>194</v>
      </c>
      <c r="R5301">
        <v>0</v>
      </c>
      <c r="S5301">
        <v>2000.96</v>
      </c>
      <c r="T5301">
        <v>-2000.96</v>
      </c>
    </row>
    <row r="5302" spans="1:20" x14ac:dyDescent="0.25">
      <c r="A5302" t="s">
        <v>75</v>
      </c>
      <c r="B5302" t="s">
        <v>218</v>
      </c>
      <c r="C5302" t="s">
        <v>27</v>
      </c>
      <c r="D5302" t="s">
        <v>219</v>
      </c>
      <c r="E5302" t="s">
        <v>114</v>
      </c>
      <c r="F5302">
        <v>34110</v>
      </c>
      <c r="G5302" t="s">
        <v>477</v>
      </c>
      <c r="H5302" t="s">
        <v>80</v>
      </c>
      <c r="I5302" t="s">
        <v>81</v>
      </c>
      <c r="J5302" t="s">
        <v>90</v>
      </c>
      <c r="K5302" t="s">
        <v>38</v>
      </c>
      <c r="L5302" t="s">
        <v>111</v>
      </c>
      <c r="M5302" t="s">
        <v>92</v>
      </c>
      <c r="N5302" s="11" t="s">
        <v>84</v>
      </c>
      <c r="O5302" s="11" t="s">
        <v>2274</v>
      </c>
      <c r="P5302">
        <v>0</v>
      </c>
      <c r="Q5302">
        <v>9</v>
      </c>
      <c r="R5302">
        <v>0</v>
      </c>
      <c r="S5302">
        <v>1036.8</v>
      </c>
      <c r="T5302">
        <v>-1036.8</v>
      </c>
    </row>
    <row r="5303" spans="1:20" x14ac:dyDescent="0.25">
      <c r="A5303" t="s">
        <v>75</v>
      </c>
      <c r="B5303" t="s">
        <v>677</v>
      </c>
      <c r="C5303" t="s">
        <v>28</v>
      </c>
      <c r="D5303" t="s">
        <v>678</v>
      </c>
      <c r="E5303" t="s">
        <v>95</v>
      </c>
      <c r="F5303">
        <v>80124</v>
      </c>
      <c r="G5303" t="s">
        <v>156</v>
      </c>
      <c r="H5303" t="s">
        <v>80</v>
      </c>
      <c r="I5303" t="s">
        <v>81</v>
      </c>
      <c r="J5303" t="s">
        <v>90</v>
      </c>
      <c r="K5303" t="s">
        <v>38</v>
      </c>
      <c r="L5303" t="s">
        <v>111</v>
      </c>
      <c r="M5303" t="s">
        <v>92</v>
      </c>
      <c r="N5303" s="11" t="s">
        <v>84</v>
      </c>
      <c r="O5303" s="11" t="s">
        <v>2274</v>
      </c>
      <c r="P5303">
        <v>0</v>
      </c>
      <c r="Q5303">
        <v>2</v>
      </c>
      <c r="R5303">
        <v>0</v>
      </c>
      <c r="S5303">
        <v>384</v>
      </c>
      <c r="T5303">
        <v>-384</v>
      </c>
    </row>
    <row r="5304" spans="1:20" x14ac:dyDescent="0.25">
      <c r="A5304" t="s">
        <v>75</v>
      </c>
      <c r="B5304" t="s">
        <v>258</v>
      </c>
      <c r="C5304" t="s">
        <v>28</v>
      </c>
      <c r="D5304" t="s">
        <v>259</v>
      </c>
      <c r="E5304" t="s">
        <v>95</v>
      </c>
      <c r="F5304">
        <v>80222</v>
      </c>
      <c r="G5304" t="s">
        <v>1311</v>
      </c>
      <c r="H5304" t="s">
        <v>80</v>
      </c>
      <c r="I5304" t="s">
        <v>281</v>
      </c>
      <c r="J5304" t="s">
        <v>90</v>
      </c>
      <c r="K5304" t="s">
        <v>42</v>
      </c>
      <c r="L5304" t="s">
        <v>97</v>
      </c>
      <c r="M5304" t="s">
        <v>92</v>
      </c>
      <c r="N5304" s="11" t="s">
        <v>84</v>
      </c>
      <c r="O5304" s="11" t="s">
        <v>2274</v>
      </c>
      <c r="P5304">
        <v>0</v>
      </c>
      <c r="Q5304">
        <v>35</v>
      </c>
      <c r="R5304">
        <v>0</v>
      </c>
      <c r="S5304">
        <v>42</v>
      </c>
      <c r="T5304">
        <v>-42</v>
      </c>
    </row>
    <row r="5305" spans="1:20" x14ac:dyDescent="0.25">
      <c r="A5305" t="s">
        <v>75</v>
      </c>
      <c r="B5305" t="s">
        <v>265</v>
      </c>
      <c r="C5305" t="s">
        <v>27</v>
      </c>
      <c r="D5305" t="s">
        <v>237</v>
      </c>
      <c r="E5305" t="s">
        <v>114</v>
      </c>
      <c r="F5305">
        <v>34238</v>
      </c>
      <c r="G5305" t="s">
        <v>1719</v>
      </c>
      <c r="H5305" t="s">
        <v>80</v>
      </c>
      <c r="I5305" t="s">
        <v>281</v>
      </c>
      <c r="J5305" t="s">
        <v>90</v>
      </c>
      <c r="K5305" t="s">
        <v>42</v>
      </c>
      <c r="L5305" t="s">
        <v>91</v>
      </c>
      <c r="M5305" t="s">
        <v>92</v>
      </c>
      <c r="N5305" s="11" t="s">
        <v>84</v>
      </c>
      <c r="O5305" s="11" t="s">
        <v>2274</v>
      </c>
      <c r="P5305">
        <v>0</v>
      </c>
      <c r="Q5305">
        <v>4</v>
      </c>
      <c r="R5305">
        <v>0</v>
      </c>
      <c r="S5305">
        <v>103.6</v>
      </c>
      <c r="T5305">
        <v>-103.6</v>
      </c>
    </row>
    <row r="5306" spans="1:20" x14ac:dyDescent="0.25">
      <c r="A5306" t="s">
        <v>75</v>
      </c>
      <c r="B5306" t="s">
        <v>677</v>
      </c>
      <c r="C5306" t="s">
        <v>28</v>
      </c>
      <c r="D5306" t="s">
        <v>678</v>
      </c>
      <c r="E5306" t="s">
        <v>95</v>
      </c>
      <c r="F5306">
        <v>80124</v>
      </c>
      <c r="G5306" t="s">
        <v>224</v>
      </c>
      <c r="H5306" t="s">
        <v>80</v>
      </c>
      <c r="I5306" t="s">
        <v>81</v>
      </c>
      <c r="J5306" t="s">
        <v>82</v>
      </c>
      <c r="K5306" t="s">
        <v>38</v>
      </c>
      <c r="L5306" t="s">
        <v>111</v>
      </c>
      <c r="M5306" t="s">
        <v>83</v>
      </c>
      <c r="N5306" s="11" t="s">
        <v>84</v>
      </c>
      <c r="O5306" s="11" t="s">
        <v>2274</v>
      </c>
      <c r="P5306">
        <v>-3</v>
      </c>
      <c r="Q5306">
        <v>0</v>
      </c>
      <c r="R5306">
        <v>324.7</v>
      </c>
      <c r="S5306">
        <v>0</v>
      </c>
      <c r="T5306">
        <v>324.7</v>
      </c>
    </row>
    <row r="5307" spans="1:20" x14ac:dyDescent="0.25">
      <c r="A5307" t="s">
        <v>75</v>
      </c>
      <c r="B5307" t="s">
        <v>764</v>
      </c>
      <c r="C5307" t="s">
        <v>25</v>
      </c>
      <c r="D5307" t="s">
        <v>765</v>
      </c>
      <c r="E5307" t="s">
        <v>186</v>
      </c>
      <c r="F5307">
        <v>11782</v>
      </c>
      <c r="G5307" t="s">
        <v>1637</v>
      </c>
      <c r="H5307" t="s">
        <v>80</v>
      </c>
      <c r="I5307" t="s">
        <v>81</v>
      </c>
      <c r="J5307" t="s">
        <v>82</v>
      </c>
      <c r="K5307" t="s">
        <v>42</v>
      </c>
      <c r="L5307" t="s">
        <v>91</v>
      </c>
      <c r="M5307" t="s">
        <v>83</v>
      </c>
      <c r="N5307" s="11" t="s">
        <v>84</v>
      </c>
      <c r="O5307" s="11" t="s">
        <v>2274</v>
      </c>
      <c r="P5307">
        <v>-1</v>
      </c>
      <c r="Q5307">
        <v>0</v>
      </c>
      <c r="R5307">
        <v>33.700000000000003</v>
      </c>
      <c r="S5307">
        <v>0</v>
      </c>
      <c r="T5307">
        <v>33.700000000000003</v>
      </c>
    </row>
    <row r="5308" spans="1:20" x14ac:dyDescent="0.25">
      <c r="A5308" t="s">
        <v>75</v>
      </c>
      <c r="B5308" t="s">
        <v>813</v>
      </c>
      <c r="C5308" t="s">
        <v>19</v>
      </c>
      <c r="D5308" t="s">
        <v>172</v>
      </c>
      <c r="E5308" t="s">
        <v>147</v>
      </c>
      <c r="F5308">
        <v>95255</v>
      </c>
      <c r="G5308" t="s">
        <v>875</v>
      </c>
      <c r="H5308" t="s">
        <v>80</v>
      </c>
      <c r="I5308" t="s">
        <v>81</v>
      </c>
      <c r="J5308" t="s">
        <v>82</v>
      </c>
      <c r="K5308" t="s">
        <v>38</v>
      </c>
      <c r="L5308" t="s">
        <v>129</v>
      </c>
      <c r="M5308" t="s">
        <v>83</v>
      </c>
      <c r="N5308" s="11" t="s">
        <v>84</v>
      </c>
      <c r="O5308" s="11" t="s">
        <v>2274</v>
      </c>
      <c r="P5308">
        <v>-5</v>
      </c>
      <c r="Q5308">
        <v>0</v>
      </c>
      <c r="R5308">
        <v>426.5</v>
      </c>
      <c r="S5308">
        <v>0</v>
      </c>
      <c r="T5308">
        <v>426.5</v>
      </c>
    </row>
    <row r="5309" spans="1:20" x14ac:dyDescent="0.25">
      <c r="A5309" t="s">
        <v>75</v>
      </c>
      <c r="B5309" t="s">
        <v>612</v>
      </c>
      <c r="C5309" t="s">
        <v>29</v>
      </c>
      <c r="D5309" t="s">
        <v>613</v>
      </c>
      <c r="E5309" t="s">
        <v>142</v>
      </c>
      <c r="F5309">
        <v>48084</v>
      </c>
      <c r="G5309" t="s">
        <v>1285</v>
      </c>
      <c r="H5309" t="s">
        <v>80</v>
      </c>
      <c r="I5309" t="s">
        <v>81</v>
      </c>
      <c r="J5309" t="s">
        <v>82</v>
      </c>
      <c r="K5309" t="s">
        <v>53</v>
      </c>
      <c r="L5309" t="s">
        <v>1286</v>
      </c>
      <c r="M5309" t="s">
        <v>83</v>
      </c>
      <c r="N5309" s="11" t="s">
        <v>84</v>
      </c>
      <c r="O5309" s="11" t="s">
        <v>2274</v>
      </c>
      <c r="P5309">
        <v>-6</v>
      </c>
      <c r="Q5309">
        <v>0</v>
      </c>
      <c r="R5309">
        <v>33.590000000000003</v>
      </c>
      <c r="S5309">
        <v>0</v>
      </c>
      <c r="T5309">
        <v>33.590000000000003</v>
      </c>
    </row>
    <row r="5310" spans="1:20" x14ac:dyDescent="0.25">
      <c r="A5310" t="s">
        <v>75</v>
      </c>
      <c r="B5310" t="s">
        <v>478</v>
      </c>
      <c r="C5310" t="s">
        <v>26</v>
      </c>
      <c r="D5310" t="s">
        <v>425</v>
      </c>
      <c r="E5310" t="s">
        <v>426</v>
      </c>
      <c r="F5310">
        <v>37210</v>
      </c>
      <c r="G5310" t="s">
        <v>283</v>
      </c>
      <c r="H5310" t="s">
        <v>80</v>
      </c>
      <c r="I5310" t="s">
        <v>81</v>
      </c>
      <c r="J5310" t="s">
        <v>82</v>
      </c>
      <c r="K5310" t="s">
        <v>38</v>
      </c>
      <c r="L5310" t="s">
        <v>111</v>
      </c>
      <c r="M5310" t="s">
        <v>83</v>
      </c>
      <c r="N5310" s="11" t="s">
        <v>84</v>
      </c>
      <c r="O5310" s="11" t="s">
        <v>2274</v>
      </c>
      <c r="P5310">
        <v>-4</v>
      </c>
      <c r="Q5310">
        <v>0</v>
      </c>
      <c r="R5310">
        <v>279</v>
      </c>
      <c r="S5310">
        <v>0</v>
      </c>
      <c r="T5310">
        <v>279</v>
      </c>
    </row>
    <row r="5311" spans="1:20" x14ac:dyDescent="0.25">
      <c r="A5311" t="s">
        <v>75</v>
      </c>
      <c r="B5311" t="s">
        <v>265</v>
      </c>
      <c r="C5311" t="s">
        <v>27</v>
      </c>
      <c r="D5311" t="s">
        <v>237</v>
      </c>
      <c r="E5311" t="s">
        <v>114</v>
      </c>
      <c r="F5311">
        <v>34238</v>
      </c>
      <c r="G5311" t="s">
        <v>1530</v>
      </c>
      <c r="H5311" t="s">
        <v>246</v>
      </c>
      <c r="I5311" t="s">
        <v>81</v>
      </c>
      <c r="J5311" t="s">
        <v>90</v>
      </c>
      <c r="K5311" t="s">
        <v>42</v>
      </c>
      <c r="L5311" t="s">
        <v>91</v>
      </c>
      <c r="M5311" t="s">
        <v>92</v>
      </c>
      <c r="N5311" s="11" t="s">
        <v>84</v>
      </c>
      <c r="O5311" s="11" t="s">
        <v>2274</v>
      </c>
      <c r="P5311">
        <v>0</v>
      </c>
      <c r="Q5311">
        <v>2</v>
      </c>
      <c r="R5311">
        <v>0</v>
      </c>
      <c r="S5311">
        <v>3.3</v>
      </c>
      <c r="T5311">
        <v>-3.3</v>
      </c>
    </row>
    <row r="5312" spans="1:20" x14ac:dyDescent="0.25">
      <c r="A5312" t="s">
        <v>75</v>
      </c>
      <c r="B5312" t="s">
        <v>103</v>
      </c>
      <c r="C5312" t="s">
        <v>26</v>
      </c>
      <c r="D5312" t="s">
        <v>104</v>
      </c>
      <c r="E5312" t="s">
        <v>105</v>
      </c>
      <c r="F5312">
        <v>29420</v>
      </c>
      <c r="G5312" t="s">
        <v>1128</v>
      </c>
      <c r="H5312" t="s">
        <v>80</v>
      </c>
      <c r="I5312" t="s">
        <v>81</v>
      </c>
      <c r="J5312" t="s">
        <v>90</v>
      </c>
      <c r="K5312" t="s">
        <v>38</v>
      </c>
      <c r="L5312" t="s">
        <v>111</v>
      </c>
      <c r="M5312" t="s">
        <v>92</v>
      </c>
      <c r="N5312" s="11" t="s">
        <v>84</v>
      </c>
      <c r="O5312" s="11" t="s">
        <v>2274</v>
      </c>
      <c r="P5312">
        <v>0</v>
      </c>
      <c r="Q5312">
        <v>1</v>
      </c>
      <c r="R5312">
        <v>0</v>
      </c>
      <c r="S5312">
        <v>69.75</v>
      </c>
      <c r="T5312">
        <v>-69.75</v>
      </c>
    </row>
    <row r="5313" spans="1:20" x14ac:dyDescent="0.25">
      <c r="A5313" t="s">
        <v>75</v>
      </c>
      <c r="B5313" t="s">
        <v>1126</v>
      </c>
      <c r="C5313" t="s">
        <v>19</v>
      </c>
      <c r="D5313" t="s">
        <v>1127</v>
      </c>
      <c r="E5313" t="s">
        <v>320</v>
      </c>
      <c r="F5313">
        <v>96821</v>
      </c>
      <c r="G5313" t="s">
        <v>437</v>
      </c>
      <c r="H5313" t="s">
        <v>80</v>
      </c>
      <c r="I5313" t="s">
        <v>164</v>
      </c>
      <c r="J5313" t="s">
        <v>90</v>
      </c>
      <c r="K5313" t="s">
        <v>53</v>
      </c>
      <c r="L5313" t="s">
        <v>248</v>
      </c>
      <c r="M5313" t="s">
        <v>166</v>
      </c>
      <c r="N5313" s="11" t="s">
        <v>84</v>
      </c>
      <c r="O5313" s="11" t="s">
        <v>2274</v>
      </c>
      <c r="P5313">
        <v>0</v>
      </c>
      <c r="Q5313">
        <v>1</v>
      </c>
      <c r="R5313">
        <v>0</v>
      </c>
      <c r="S5313">
        <v>9.3000000000000007</v>
      </c>
      <c r="T5313">
        <v>-9.3000000000000007</v>
      </c>
    </row>
    <row r="5314" spans="1:20" x14ac:dyDescent="0.25">
      <c r="A5314" t="s">
        <v>75</v>
      </c>
      <c r="B5314" t="s">
        <v>606</v>
      </c>
      <c r="C5314" t="s">
        <v>27</v>
      </c>
      <c r="D5314" t="s">
        <v>237</v>
      </c>
      <c r="E5314" t="s">
        <v>114</v>
      </c>
      <c r="F5314">
        <v>34243</v>
      </c>
      <c r="G5314" t="s">
        <v>297</v>
      </c>
      <c r="H5314" t="s">
        <v>80</v>
      </c>
      <c r="I5314" t="s">
        <v>281</v>
      </c>
      <c r="J5314" t="s">
        <v>90</v>
      </c>
      <c r="K5314" t="s">
        <v>42</v>
      </c>
      <c r="L5314" t="s">
        <v>97</v>
      </c>
      <c r="M5314" t="s">
        <v>92</v>
      </c>
      <c r="N5314" s="11" t="s">
        <v>84</v>
      </c>
      <c r="O5314" s="11" t="s">
        <v>2274</v>
      </c>
      <c r="P5314">
        <v>0</v>
      </c>
      <c r="Q5314">
        <v>20</v>
      </c>
      <c r="R5314">
        <v>0</v>
      </c>
      <c r="S5314">
        <v>191</v>
      </c>
      <c r="T5314">
        <v>-191</v>
      </c>
    </row>
    <row r="5315" spans="1:20" x14ac:dyDescent="0.25">
      <c r="A5315" t="s">
        <v>75</v>
      </c>
      <c r="B5315" t="s">
        <v>1233</v>
      </c>
      <c r="C5315" t="s">
        <v>18</v>
      </c>
      <c r="D5315" t="s">
        <v>439</v>
      </c>
      <c r="E5315" t="s">
        <v>191</v>
      </c>
      <c r="F5315">
        <v>77066</v>
      </c>
      <c r="G5315" t="s">
        <v>1272</v>
      </c>
      <c r="H5315" t="s">
        <v>80</v>
      </c>
      <c r="I5315" t="s">
        <v>81</v>
      </c>
      <c r="J5315" t="s">
        <v>82</v>
      </c>
      <c r="K5315" t="s">
        <v>44</v>
      </c>
      <c r="L5315" t="s">
        <v>144</v>
      </c>
      <c r="M5315" t="s">
        <v>83</v>
      </c>
      <c r="N5315" s="11" t="s">
        <v>84</v>
      </c>
      <c r="O5315" s="11" t="s">
        <v>2274</v>
      </c>
      <c r="P5315">
        <v>-152</v>
      </c>
      <c r="Q5315">
        <v>0</v>
      </c>
      <c r="R5315">
        <v>1229.6600000000001</v>
      </c>
      <c r="S5315">
        <v>0</v>
      </c>
      <c r="T5315">
        <v>1229.6600000000001</v>
      </c>
    </row>
    <row r="5316" spans="1:20" x14ac:dyDescent="0.25">
      <c r="A5316" t="s">
        <v>75</v>
      </c>
      <c r="B5316" t="s">
        <v>1122</v>
      </c>
      <c r="C5316" t="s">
        <v>29</v>
      </c>
      <c r="D5316" t="s">
        <v>1123</v>
      </c>
      <c r="E5316" t="s">
        <v>78</v>
      </c>
      <c r="F5316">
        <v>15146</v>
      </c>
      <c r="G5316" t="s">
        <v>556</v>
      </c>
      <c r="H5316" t="s">
        <v>133</v>
      </c>
      <c r="I5316" t="s">
        <v>81</v>
      </c>
      <c r="J5316" t="s">
        <v>82</v>
      </c>
      <c r="K5316" t="s">
        <v>53</v>
      </c>
      <c r="L5316" t="s">
        <v>139</v>
      </c>
      <c r="M5316" t="s">
        <v>83</v>
      </c>
      <c r="N5316" s="11" t="s">
        <v>84</v>
      </c>
      <c r="O5316" s="11" t="s">
        <v>2274</v>
      </c>
      <c r="P5316">
        <v>-28</v>
      </c>
      <c r="Q5316">
        <v>0</v>
      </c>
      <c r="R5316">
        <v>539</v>
      </c>
      <c r="S5316">
        <v>0</v>
      </c>
      <c r="T5316">
        <v>539</v>
      </c>
    </row>
    <row r="5317" spans="1:20" x14ac:dyDescent="0.25">
      <c r="A5317" t="s">
        <v>75</v>
      </c>
      <c r="B5317" t="s">
        <v>161</v>
      </c>
      <c r="C5317" t="s">
        <v>22</v>
      </c>
      <c r="D5317" t="s">
        <v>162</v>
      </c>
      <c r="E5317" t="s">
        <v>122</v>
      </c>
      <c r="F5317">
        <v>20814</v>
      </c>
      <c r="G5317" t="s">
        <v>1918</v>
      </c>
      <c r="H5317" t="s">
        <v>80</v>
      </c>
      <c r="I5317" t="s">
        <v>281</v>
      </c>
      <c r="J5317" t="s">
        <v>90</v>
      </c>
      <c r="K5317" t="s">
        <v>42</v>
      </c>
      <c r="L5317" t="s">
        <v>91</v>
      </c>
      <c r="M5317" t="s">
        <v>188</v>
      </c>
      <c r="N5317" s="11" t="s">
        <v>84</v>
      </c>
      <c r="O5317" s="11" t="s">
        <v>2274</v>
      </c>
      <c r="P5317">
        <v>0</v>
      </c>
      <c r="Q5317">
        <v>4</v>
      </c>
      <c r="R5317">
        <v>0</v>
      </c>
      <c r="S5317">
        <v>50</v>
      </c>
      <c r="T5317">
        <v>-50</v>
      </c>
    </row>
    <row r="5318" spans="1:20" x14ac:dyDescent="0.25">
      <c r="A5318" t="s">
        <v>75</v>
      </c>
      <c r="B5318" t="s">
        <v>981</v>
      </c>
      <c r="C5318" t="s">
        <v>30</v>
      </c>
      <c r="D5318" t="s">
        <v>982</v>
      </c>
      <c r="E5318" t="s">
        <v>640</v>
      </c>
      <c r="F5318">
        <v>61822</v>
      </c>
      <c r="G5318" t="s">
        <v>1425</v>
      </c>
      <c r="H5318" t="s">
        <v>80</v>
      </c>
      <c r="I5318" t="s">
        <v>281</v>
      </c>
      <c r="J5318" t="s">
        <v>90</v>
      </c>
      <c r="K5318" t="s">
        <v>44</v>
      </c>
      <c r="L5318" t="s">
        <v>149</v>
      </c>
      <c r="M5318" t="s">
        <v>229</v>
      </c>
      <c r="N5318" s="11" t="s">
        <v>84</v>
      </c>
      <c r="O5318" s="11" t="s">
        <v>2274</v>
      </c>
      <c r="P5318">
        <v>0</v>
      </c>
      <c r="Q5318">
        <v>3</v>
      </c>
      <c r="R5318">
        <v>0</v>
      </c>
      <c r="S5318">
        <v>3.12</v>
      </c>
      <c r="T5318">
        <v>-3.12</v>
      </c>
    </row>
    <row r="5319" spans="1:20" x14ac:dyDescent="0.25">
      <c r="A5319" t="s">
        <v>75</v>
      </c>
      <c r="B5319" t="s">
        <v>85</v>
      </c>
      <c r="C5319" t="s">
        <v>29</v>
      </c>
      <c r="D5319" t="s">
        <v>86</v>
      </c>
      <c r="E5319" t="s">
        <v>87</v>
      </c>
      <c r="F5319">
        <v>45040</v>
      </c>
      <c r="G5319" t="s">
        <v>1656</v>
      </c>
      <c r="H5319" t="s">
        <v>80</v>
      </c>
      <c r="I5319" t="s">
        <v>281</v>
      </c>
      <c r="J5319" t="s">
        <v>90</v>
      </c>
      <c r="K5319" t="s">
        <v>42</v>
      </c>
      <c r="L5319" t="s">
        <v>91</v>
      </c>
      <c r="M5319" t="s">
        <v>92</v>
      </c>
      <c r="N5319" s="11" t="s">
        <v>84</v>
      </c>
      <c r="O5319" s="11" t="s">
        <v>2274</v>
      </c>
      <c r="P5319">
        <v>0</v>
      </c>
      <c r="Q5319">
        <v>15</v>
      </c>
      <c r="R5319">
        <v>0</v>
      </c>
      <c r="S5319">
        <v>23.25</v>
      </c>
      <c r="T5319">
        <v>-23.25</v>
      </c>
    </row>
    <row r="5320" spans="1:20" x14ac:dyDescent="0.25">
      <c r="A5320" t="s">
        <v>75</v>
      </c>
      <c r="B5320" t="s">
        <v>1614</v>
      </c>
      <c r="C5320" t="s">
        <v>25</v>
      </c>
      <c r="D5320" t="s">
        <v>1615</v>
      </c>
      <c r="E5320" t="s">
        <v>186</v>
      </c>
      <c r="F5320">
        <v>10027</v>
      </c>
      <c r="G5320" t="s">
        <v>761</v>
      </c>
      <c r="H5320" t="s">
        <v>80</v>
      </c>
      <c r="I5320" t="s">
        <v>164</v>
      </c>
      <c r="J5320" t="s">
        <v>90</v>
      </c>
      <c r="K5320" t="s">
        <v>38</v>
      </c>
      <c r="L5320" t="s">
        <v>129</v>
      </c>
      <c r="M5320" t="s">
        <v>92</v>
      </c>
      <c r="N5320" s="11" t="s">
        <v>84</v>
      </c>
      <c r="O5320" s="11" t="s">
        <v>2274</v>
      </c>
      <c r="P5320">
        <v>0</v>
      </c>
      <c r="Q5320">
        <v>2</v>
      </c>
      <c r="R5320">
        <v>0</v>
      </c>
      <c r="S5320">
        <v>72.400000000000006</v>
      </c>
      <c r="T5320">
        <v>-72.400000000000006</v>
      </c>
    </row>
    <row r="5321" spans="1:20" x14ac:dyDescent="0.25">
      <c r="A5321" t="s">
        <v>75</v>
      </c>
      <c r="B5321" t="s">
        <v>403</v>
      </c>
      <c r="C5321" t="s">
        <v>28</v>
      </c>
      <c r="D5321" t="s">
        <v>294</v>
      </c>
      <c r="E5321" t="s">
        <v>295</v>
      </c>
      <c r="F5321">
        <v>84107</v>
      </c>
      <c r="G5321" t="s">
        <v>283</v>
      </c>
      <c r="H5321" t="s">
        <v>80</v>
      </c>
      <c r="I5321" t="s">
        <v>81</v>
      </c>
      <c r="J5321" t="s">
        <v>82</v>
      </c>
      <c r="K5321" t="s">
        <v>38</v>
      </c>
      <c r="L5321" t="s">
        <v>111</v>
      </c>
      <c r="M5321" t="s">
        <v>83</v>
      </c>
      <c r="N5321" s="11" t="s">
        <v>84</v>
      </c>
      <c r="O5321" s="11" t="s">
        <v>2274</v>
      </c>
      <c r="P5321">
        <v>40</v>
      </c>
      <c r="Q5321">
        <v>0</v>
      </c>
      <c r="R5321">
        <v>2914.8</v>
      </c>
      <c r="S5321">
        <v>0</v>
      </c>
      <c r="T5321">
        <v>2914.8</v>
      </c>
    </row>
    <row r="5322" spans="1:20" x14ac:dyDescent="0.25">
      <c r="A5322" t="s">
        <v>75</v>
      </c>
      <c r="B5322" t="s">
        <v>331</v>
      </c>
      <c r="C5322" t="s">
        <v>18</v>
      </c>
      <c r="D5322" t="s">
        <v>332</v>
      </c>
      <c r="E5322" t="s">
        <v>333</v>
      </c>
      <c r="F5322">
        <v>72405</v>
      </c>
      <c r="G5322" t="s">
        <v>128</v>
      </c>
      <c r="H5322" t="s">
        <v>80</v>
      </c>
      <c r="I5322" t="s">
        <v>81</v>
      </c>
      <c r="J5322" t="s">
        <v>82</v>
      </c>
      <c r="K5322" t="s">
        <v>38</v>
      </c>
      <c r="L5322" t="s">
        <v>129</v>
      </c>
      <c r="M5322" t="s">
        <v>83</v>
      </c>
      <c r="N5322" s="11" t="s">
        <v>84</v>
      </c>
      <c r="O5322" s="11" t="s">
        <v>2274</v>
      </c>
      <c r="P5322">
        <v>-1</v>
      </c>
      <c r="Q5322">
        <v>0</v>
      </c>
      <c r="R5322">
        <v>49.63</v>
      </c>
      <c r="S5322">
        <v>0</v>
      </c>
      <c r="T5322">
        <v>49.63</v>
      </c>
    </row>
    <row r="5323" spans="1:20" x14ac:dyDescent="0.25">
      <c r="A5323" t="s">
        <v>75</v>
      </c>
      <c r="B5323" t="s">
        <v>483</v>
      </c>
      <c r="C5323" t="s">
        <v>18</v>
      </c>
      <c r="D5323" t="s">
        <v>332</v>
      </c>
      <c r="E5323" t="s">
        <v>333</v>
      </c>
      <c r="F5323">
        <v>72401</v>
      </c>
      <c r="G5323" t="s">
        <v>1687</v>
      </c>
      <c r="H5323" t="s">
        <v>246</v>
      </c>
      <c r="I5323" t="s">
        <v>81</v>
      </c>
      <c r="J5323" t="s">
        <v>90</v>
      </c>
      <c r="K5323" t="s">
        <v>42</v>
      </c>
      <c r="L5323" t="s">
        <v>91</v>
      </c>
      <c r="M5323" t="s">
        <v>92</v>
      </c>
      <c r="N5323" s="11" t="s">
        <v>84</v>
      </c>
      <c r="O5323" s="11" t="s">
        <v>2274</v>
      </c>
      <c r="P5323">
        <v>0</v>
      </c>
      <c r="Q5323">
        <v>1</v>
      </c>
      <c r="R5323">
        <v>0</v>
      </c>
      <c r="S5323">
        <v>1.85</v>
      </c>
      <c r="T5323">
        <v>-1.85</v>
      </c>
    </row>
    <row r="5324" spans="1:20" x14ac:dyDescent="0.25">
      <c r="A5324" t="s">
        <v>75</v>
      </c>
      <c r="B5324" t="s">
        <v>120</v>
      </c>
      <c r="C5324" t="s">
        <v>22</v>
      </c>
      <c r="D5324" t="s">
        <v>121</v>
      </c>
      <c r="E5324" t="s">
        <v>122</v>
      </c>
      <c r="F5324">
        <v>20910</v>
      </c>
      <c r="G5324" t="s">
        <v>1277</v>
      </c>
      <c r="H5324" t="s">
        <v>80</v>
      </c>
      <c r="I5324" t="s">
        <v>81</v>
      </c>
      <c r="J5324" t="s">
        <v>90</v>
      </c>
      <c r="K5324" t="s">
        <v>53</v>
      </c>
      <c r="L5324" t="s">
        <v>165</v>
      </c>
      <c r="M5324" t="s">
        <v>92</v>
      </c>
      <c r="N5324" s="11" t="s">
        <v>84</v>
      </c>
      <c r="O5324" s="11" t="s">
        <v>2274</v>
      </c>
      <c r="P5324">
        <v>0</v>
      </c>
      <c r="Q5324">
        <v>1</v>
      </c>
      <c r="R5324">
        <v>0</v>
      </c>
      <c r="S5324">
        <v>97</v>
      </c>
      <c r="T5324">
        <v>-97</v>
      </c>
    </row>
    <row r="5325" spans="1:20" x14ac:dyDescent="0.25">
      <c r="A5325" t="s">
        <v>75</v>
      </c>
      <c r="B5325" t="s">
        <v>380</v>
      </c>
      <c r="C5325" t="s">
        <v>18</v>
      </c>
      <c r="D5325" t="s">
        <v>381</v>
      </c>
      <c r="E5325" t="s">
        <v>191</v>
      </c>
      <c r="F5325">
        <v>75071</v>
      </c>
      <c r="G5325" t="s">
        <v>814</v>
      </c>
      <c r="H5325" t="s">
        <v>80</v>
      </c>
      <c r="I5325" t="s">
        <v>281</v>
      </c>
      <c r="J5325" t="s">
        <v>90</v>
      </c>
      <c r="K5325" t="s">
        <v>42</v>
      </c>
      <c r="L5325" t="s">
        <v>91</v>
      </c>
      <c r="M5325" t="s">
        <v>92</v>
      </c>
      <c r="N5325" s="11" t="s">
        <v>84</v>
      </c>
      <c r="O5325" s="11" t="s">
        <v>2274</v>
      </c>
      <c r="P5325">
        <v>0</v>
      </c>
      <c r="Q5325">
        <v>4</v>
      </c>
      <c r="R5325">
        <v>0</v>
      </c>
      <c r="S5325">
        <v>118.2</v>
      </c>
      <c r="T5325">
        <v>-118.2</v>
      </c>
    </row>
    <row r="5326" spans="1:20" x14ac:dyDescent="0.25">
      <c r="A5326" t="s">
        <v>75</v>
      </c>
      <c r="B5326" t="s">
        <v>1168</v>
      </c>
      <c r="C5326" t="s">
        <v>29</v>
      </c>
      <c r="D5326" t="s">
        <v>1169</v>
      </c>
      <c r="E5326" t="s">
        <v>142</v>
      </c>
      <c r="F5326">
        <v>49464</v>
      </c>
      <c r="G5326" t="s">
        <v>550</v>
      </c>
      <c r="H5326" t="s">
        <v>80</v>
      </c>
      <c r="I5326" t="s">
        <v>81</v>
      </c>
      <c r="J5326" t="s">
        <v>82</v>
      </c>
      <c r="K5326" t="s">
        <v>38</v>
      </c>
      <c r="L5326" t="s">
        <v>111</v>
      </c>
      <c r="M5326" t="s">
        <v>83</v>
      </c>
      <c r="N5326" s="11" t="s">
        <v>84</v>
      </c>
      <c r="O5326" s="11" t="s">
        <v>2274</v>
      </c>
      <c r="P5326">
        <v>-1</v>
      </c>
      <c r="Q5326">
        <v>0</v>
      </c>
      <c r="R5326">
        <v>207.37</v>
      </c>
      <c r="S5326">
        <v>0</v>
      </c>
      <c r="T5326">
        <v>207.37</v>
      </c>
    </row>
    <row r="5327" spans="1:20" x14ac:dyDescent="0.25">
      <c r="A5327" t="s">
        <v>75</v>
      </c>
      <c r="B5327" t="s">
        <v>771</v>
      </c>
      <c r="C5327" t="s">
        <v>18</v>
      </c>
      <c r="D5327" t="s">
        <v>772</v>
      </c>
      <c r="E5327" t="s">
        <v>191</v>
      </c>
      <c r="F5327">
        <v>77505</v>
      </c>
      <c r="G5327" t="s">
        <v>692</v>
      </c>
      <c r="H5327" t="s">
        <v>80</v>
      </c>
      <c r="I5327" t="s">
        <v>281</v>
      </c>
      <c r="J5327" t="s">
        <v>82</v>
      </c>
      <c r="K5327" t="s">
        <v>42</v>
      </c>
      <c r="L5327" t="s">
        <v>97</v>
      </c>
      <c r="M5327" t="s">
        <v>83</v>
      </c>
      <c r="N5327" s="11" t="s">
        <v>84</v>
      </c>
      <c r="O5327" s="11" t="s">
        <v>2274</v>
      </c>
      <c r="P5327">
        <v>-14</v>
      </c>
      <c r="Q5327">
        <v>0</v>
      </c>
      <c r="R5327">
        <v>30.8</v>
      </c>
      <c r="S5327">
        <v>0</v>
      </c>
      <c r="T5327">
        <v>30.8</v>
      </c>
    </row>
    <row r="5328" spans="1:20" x14ac:dyDescent="0.25">
      <c r="A5328" t="s">
        <v>75</v>
      </c>
      <c r="B5328" t="s">
        <v>360</v>
      </c>
      <c r="C5328" t="s">
        <v>26</v>
      </c>
      <c r="D5328" t="s">
        <v>361</v>
      </c>
      <c r="E5328" t="s">
        <v>105</v>
      </c>
      <c r="F5328">
        <v>29601</v>
      </c>
      <c r="G5328" t="s">
        <v>437</v>
      </c>
      <c r="H5328" t="s">
        <v>80</v>
      </c>
      <c r="I5328" t="s">
        <v>164</v>
      </c>
      <c r="J5328" t="s">
        <v>90</v>
      </c>
      <c r="K5328" t="s">
        <v>53</v>
      </c>
      <c r="L5328" t="s">
        <v>248</v>
      </c>
      <c r="M5328" t="s">
        <v>166</v>
      </c>
      <c r="N5328" s="11" t="s">
        <v>84</v>
      </c>
      <c r="O5328" s="11" t="s">
        <v>2274</v>
      </c>
      <c r="P5328">
        <v>0</v>
      </c>
      <c r="Q5328">
        <v>6</v>
      </c>
      <c r="R5328">
        <v>0</v>
      </c>
      <c r="S5328">
        <v>55.8</v>
      </c>
      <c r="T5328">
        <v>-55.8</v>
      </c>
    </row>
    <row r="5329" spans="1:20" x14ac:dyDescent="0.25">
      <c r="A5329" t="s">
        <v>75</v>
      </c>
      <c r="B5329" t="s">
        <v>212</v>
      </c>
      <c r="C5329" t="s">
        <v>25</v>
      </c>
      <c r="D5329" t="s">
        <v>213</v>
      </c>
      <c r="E5329" t="s">
        <v>186</v>
      </c>
      <c r="F5329">
        <v>11803</v>
      </c>
      <c r="G5329" t="s">
        <v>205</v>
      </c>
      <c r="H5329" t="s">
        <v>80</v>
      </c>
      <c r="I5329" t="s">
        <v>281</v>
      </c>
      <c r="J5329" t="s">
        <v>90</v>
      </c>
      <c r="K5329" t="s">
        <v>42</v>
      </c>
      <c r="L5329" t="s">
        <v>91</v>
      </c>
      <c r="M5329" t="s">
        <v>92</v>
      </c>
      <c r="N5329" s="11" t="s">
        <v>84</v>
      </c>
      <c r="O5329" s="11" t="s">
        <v>2274</v>
      </c>
      <c r="P5329">
        <v>0</v>
      </c>
      <c r="Q5329">
        <v>7</v>
      </c>
      <c r="R5329">
        <v>0</v>
      </c>
      <c r="S5329">
        <v>64.75</v>
      </c>
      <c r="T5329">
        <v>-64.75</v>
      </c>
    </row>
    <row r="5330" spans="1:20" x14ac:dyDescent="0.25">
      <c r="A5330" t="s">
        <v>75</v>
      </c>
      <c r="B5330" t="s">
        <v>432</v>
      </c>
      <c r="C5330" t="s">
        <v>25</v>
      </c>
      <c r="D5330" t="s">
        <v>433</v>
      </c>
      <c r="E5330" t="s">
        <v>186</v>
      </c>
      <c r="F5330">
        <v>11023</v>
      </c>
      <c r="G5330" t="s">
        <v>450</v>
      </c>
      <c r="H5330" t="s">
        <v>80</v>
      </c>
      <c r="I5330" t="s">
        <v>81</v>
      </c>
      <c r="J5330" t="s">
        <v>90</v>
      </c>
      <c r="K5330" t="s">
        <v>51</v>
      </c>
      <c r="L5330" t="s">
        <v>250</v>
      </c>
      <c r="M5330" t="s">
        <v>92</v>
      </c>
      <c r="N5330" s="11" t="s">
        <v>84</v>
      </c>
      <c r="O5330" s="11" t="s">
        <v>2274</v>
      </c>
      <c r="P5330">
        <v>0</v>
      </c>
      <c r="Q5330">
        <v>1</v>
      </c>
      <c r="R5330">
        <v>0</v>
      </c>
      <c r="S5330">
        <v>10.85</v>
      </c>
      <c r="T5330">
        <v>-10.85</v>
      </c>
    </row>
    <row r="5331" spans="1:20" x14ac:dyDescent="0.25">
      <c r="A5331" t="s">
        <v>75</v>
      </c>
      <c r="B5331" t="s">
        <v>125</v>
      </c>
      <c r="C5331" t="s">
        <v>29</v>
      </c>
      <c r="D5331" t="s">
        <v>126</v>
      </c>
      <c r="E5331" t="s">
        <v>100</v>
      </c>
      <c r="F5331">
        <v>46567</v>
      </c>
      <c r="G5331" t="s">
        <v>1790</v>
      </c>
      <c r="H5331" t="s">
        <v>80</v>
      </c>
      <c r="I5331" t="s">
        <v>81</v>
      </c>
      <c r="J5331" t="s">
        <v>90</v>
      </c>
      <c r="K5331" t="s">
        <v>53</v>
      </c>
      <c r="L5331" t="s">
        <v>675</v>
      </c>
      <c r="M5331" t="s">
        <v>92</v>
      </c>
      <c r="N5331" s="11" t="s">
        <v>84</v>
      </c>
      <c r="O5331" s="11" t="s">
        <v>2274</v>
      </c>
      <c r="P5331">
        <v>0</v>
      </c>
      <c r="Q5331">
        <v>3</v>
      </c>
      <c r="R5331">
        <v>0</v>
      </c>
      <c r="S5331">
        <v>1353.87</v>
      </c>
      <c r="T5331">
        <v>-1353.87</v>
      </c>
    </row>
    <row r="5332" spans="1:20" x14ac:dyDescent="0.25">
      <c r="A5332" t="s">
        <v>75</v>
      </c>
      <c r="B5332" t="s">
        <v>2158</v>
      </c>
      <c r="C5332" t="s">
        <v>20</v>
      </c>
      <c r="D5332" t="s">
        <v>2159</v>
      </c>
      <c r="E5332" t="s">
        <v>244</v>
      </c>
      <c r="F5332">
        <v>1844</v>
      </c>
      <c r="G5332" t="s">
        <v>402</v>
      </c>
      <c r="H5332" t="s">
        <v>80</v>
      </c>
      <c r="I5332" t="s">
        <v>81</v>
      </c>
      <c r="J5332" t="s">
        <v>365</v>
      </c>
      <c r="K5332" t="s">
        <v>39</v>
      </c>
      <c r="L5332" t="s">
        <v>39</v>
      </c>
      <c r="M5332" t="s">
        <v>92</v>
      </c>
      <c r="N5332" s="11" t="s">
        <v>84</v>
      </c>
      <c r="O5332" s="11" t="s">
        <v>2274</v>
      </c>
      <c r="P5332">
        <v>-1</v>
      </c>
      <c r="Q5332">
        <v>0</v>
      </c>
      <c r="R5332">
        <v>295</v>
      </c>
      <c r="S5332">
        <v>0</v>
      </c>
      <c r="T5332">
        <v>295</v>
      </c>
    </row>
    <row r="5333" spans="1:20" x14ac:dyDescent="0.25">
      <c r="A5333" t="s">
        <v>75</v>
      </c>
      <c r="B5333" t="s">
        <v>120</v>
      </c>
      <c r="C5333" t="s">
        <v>22</v>
      </c>
      <c r="D5333" t="s">
        <v>121</v>
      </c>
      <c r="E5333" t="s">
        <v>122</v>
      </c>
      <c r="F5333">
        <v>20910</v>
      </c>
      <c r="G5333" t="s">
        <v>1401</v>
      </c>
      <c r="H5333" t="s">
        <v>80</v>
      </c>
      <c r="I5333" t="s">
        <v>81</v>
      </c>
      <c r="J5333" t="s">
        <v>82</v>
      </c>
      <c r="K5333" t="s">
        <v>53</v>
      </c>
      <c r="L5333" t="s">
        <v>532</v>
      </c>
      <c r="M5333" t="s">
        <v>83</v>
      </c>
      <c r="N5333" s="11" t="s">
        <v>84</v>
      </c>
      <c r="O5333" s="11" t="s">
        <v>2274</v>
      </c>
      <c r="P5333">
        <v>-2</v>
      </c>
      <c r="Q5333">
        <v>0</v>
      </c>
      <c r="R5333">
        <v>282.3</v>
      </c>
      <c r="S5333">
        <v>0</v>
      </c>
      <c r="T5333">
        <v>282.3</v>
      </c>
    </row>
    <row r="5334" spans="1:20" x14ac:dyDescent="0.25">
      <c r="A5334" t="s">
        <v>75</v>
      </c>
      <c r="B5334" t="s">
        <v>218</v>
      </c>
      <c r="C5334" t="s">
        <v>27</v>
      </c>
      <c r="D5334" t="s">
        <v>219</v>
      </c>
      <c r="E5334" t="s">
        <v>114</v>
      </c>
      <c r="F5334">
        <v>34110</v>
      </c>
      <c r="G5334" t="s">
        <v>449</v>
      </c>
      <c r="H5334" t="s">
        <v>80</v>
      </c>
      <c r="I5334" t="s">
        <v>81</v>
      </c>
      <c r="J5334" t="s">
        <v>82</v>
      </c>
      <c r="K5334" t="s">
        <v>38</v>
      </c>
      <c r="L5334" t="s">
        <v>111</v>
      </c>
      <c r="M5334" t="s">
        <v>83</v>
      </c>
      <c r="N5334" s="11" t="s">
        <v>84</v>
      </c>
      <c r="O5334" s="11" t="s">
        <v>2274</v>
      </c>
      <c r="P5334">
        <v>-4</v>
      </c>
      <c r="Q5334">
        <v>0</v>
      </c>
      <c r="R5334">
        <v>197.28</v>
      </c>
      <c r="S5334">
        <v>0</v>
      </c>
      <c r="T5334">
        <v>197.28</v>
      </c>
    </row>
    <row r="5335" spans="1:20" x14ac:dyDescent="0.25">
      <c r="A5335" t="s">
        <v>75</v>
      </c>
      <c r="B5335" t="s">
        <v>835</v>
      </c>
      <c r="C5335" t="s">
        <v>23</v>
      </c>
      <c r="D5335" t="s">
        <v>836</v>
      </c>
      <c r="E5335" t="s">
        <v>837</v>
      </c>
      <c r="F5335">
        <v>83864</v>
      </c>
      <c r="G5335" t="s">
        <v>875</v>
      </c>
      <c r="H5335" t="s">
        <v>80</v>
      </c>
      <c r="I5335" t="s">
        <v>81</v>
      </c>
      <c r="J5335" t="s">
        <v>82</v>
      </c>
      <c r="K5335" t="s">
        <v>38</v>
      </c>
      <c r="L5335" t="s">
        <v>129</v>
      </c>
      <c r="M5335" t="s">
        <v>83</v>
      </c>
      <c r="N5335" s="11" t="s">
        <v>84</v>
      </c>
      <c r="O5335" s="11" t="s">
        <v>2274</v>
      </c>
      <c r="P5335">
        <v>-2</v>
      </c>
      <c r="Q5335">
        <v>0</v>
      </c>
      <c r="R5335">
        <v>170.6</v>
      </c>
      <c r="S5335">
        <v>0</v>
      </c>
      <c r="T5335">
        <v>170.6</v>
      </c>
    </row>
    <row r="5336" spans="1:20" x14ac:dyDescent="0.25">
      <c r="A5336" t="s">
        <v>75</v>
      </c>
      <c r="B5336" t="s">
        <v>1566</v>
      </c>
      <c r="C5336" t="s">
        <v>18</v>
      </c>
      <c r="D5336" t="s">
        <v>1567</v>
      </c>
      <c r="E5336" t="s">
        <v>466</v>
      </c>
      <c r="F5336">
        <v>70123</v>
      </c>
      <c r="G5336" t="s">
        <v>183</v>
      </c>
      <c r="H5336" t="s">
        <v>80</v>
      </c>
      <c r="I5336" t="s">
        <v>81</v>
      </c>
      <c r="J5336" t="s">
        <v>82</v>
      </c>
      <c r="K5336" t="s">
        <v>42</v>
      </c>
      <c r="L5336" t="s">
        <v>91</v>
      </c>
      <c r="M5336" t="s">
        <v>83</v>
      </c>
      <c r="N5336" s="11" t="s">
        <v>84</v>
      </c>
      <c r="O5336" s="11" t="s">
        <v>2274</v>
      </c>
      <c r="P5336">
        <v>-3</v>
      </c>
      <c r="Q5336">
        <v>0</v>
      </c>
      <c r="R5336">
        <v>78.03</v>
      </c>
      <c r="S5336">
        <v>0</v>
      </c>
      <c r="T5336">
        <v>78.03</v>
      </c>
    </row>
    <row r="5337" spans="1:20" x14ac:dyDescent="0.25">
      <c r="A5337" t="s">
        <v>75</v>
      </c>
      <c r="B5337" t="s">
        <v>1028</v>
      </c>
      <c r="C5337" t="s">
        <v>28</v>
      </c>
      <c r="D5337" t="s">
        <v>1029</v>
      </c>
      <c r="E5337" t="s">
        <v>95</v>
      </c>
      <c r="F5337">
        <v>81621</v>
      </c>
      <c r="G5337" t="s">
        <v>1594</v>
      </c>
      <c r="H5337" t="s">
        <v>80</v>
      </c>
      <c r="I5337" t="s">
        <v>164</v>
      </c>
      <c r="J5337" t="s">
        <v>82</v>
      </c>
      <c r="K5337" t="s">
        <v>42</v>
      </c>
      <c r="L5337" t="s">
        <v>91</v>
      </c>
      <c r="M5337" t="s">
        <v>92</v>
      </c>
      <c r="N5337" s="11" t="s">
        <v>84</v>
      </c>
      <c r="O5337" s="11" t="s">
        <v>2274</v>
      </c>
      <c r="P5337">
        <v>0</v>
      </c>
      <c r="Q5337">
        <v>2</v>
      </c>
      <c r="R5337">
        <v>0</v>
      </c>
      <c r="S5337">
        <v>3.6</v>
      </c>
      <c r="T5337">
        <v>-3.6</v>
      </c>
    </row>
    <row r="5338" spans="1:20" x14ac:dyDescent="0.25">
      <c r="A5338" t="s">
        <v>75</v>
      </c>
      <c r="B5338" t="s">
        <v>2183</v>
      </c>
      <c r="C5338" t="s">
        <v>18</v>
      </c>
      <c r="D5338" t="s">
        <v>2184</v>
      </c>
      <c r="E5338" t="s">
        <v>333</v>
      </c>
      <c r="F5338">
        <v>72762</v>
      </c>
      <c r="G5338" t="s">
        <v>798</v>
      </c>
      <c r="H5338" t="s">
        <v>80</v>
      </c>
      <c r="I5338" t="s">
        <v>81</v>
      </c>
      <c r="J5338" t="s">
        <v>90</v>
      </c>
      <c r="K5338" t="s">
        <v>38</v>
      </c>
      <c r="L5338" t="s">
        <v>111</v>
      </c>
      <c r="M5338" t="s">
        <v>92</v>
      </c>
      <c r="N5338" s="11" t="s">
        <v>84</v>
      </c>
      <c r="O5338" s="11" t="s">
        <v>2274</v>
      </c>
      <c r="P5338">
        <v>0</v>
      </c>
      <c r="Q5338">
        <v>1</v>
      </c>
      <c r="R5338">
        <v>0</v>
      </c>
      <c r="S5338">
        <v>136.15</v>
      </c>
      <c r="T5338">
        <v>-136.15</v>
      </c>
    </row>
    <row r="5339" spans="1:20" x14ac:dyDescent="0.25">
      <c r="A5339" t="s">
        <v>75</v>
      </c>
      <c r="B5339" t="s">
        <v>638</v>
      </c>
      <c r="C5339" t="s">
        <v>30</v>
      </c>
      <c r="D5339" t="s">
        <v>639</v>
      </c>
      <c r="E5339" t="s">
        <v>640</v>
      </c>
      <c r="F5339">
        <v>60056</v>
      </c>
      <c r="G5339" t="s">
        <v>348</v>
      </c>
      <c r="H5339" t="s">
        <v>80</v>
      </c>
      <c r="I5339" t="s">
        <v>81</v>
      </c>
      <c r="J5339" t="s">
        <v>90</v>
      </c>
      <c r="K5339" t="s">
        <v>53</v>
      </c>
      <c r="L5339" t="s">
        <v>193</v>
      </c>
      <c r="M5339" t="s">
        <v>92</v>
      </c>
      <c r="N5339" s="11" t="s">
        <v>84</v>
      </c>
      <c r="O5339" s="11" t="s">
        <v>2274</v>
      </c>
      <c r="P5339">
        <v>0</v>
      </c>
      <c r="Q5339">
        <v>1</v>
      </c>
      <c r="R5339">
        <v>0</v>
      </c>
      <c r="S5339">
        <v>116.76</v>
      </c>
      <c r="T5339">
        <v>-116.76</v>
      </c>
    </row>
    <row r="5340" spans="1:20" x14ac:dyDescent="0.25">
      <c r="A5340" t="s">
        <v>75</v>
      </c>
      <c r="B5340" t="s">
        <v>380</v>
      </c>
      <c r="C5340" t="s">
        <v>18</v>
      </c>
      <c r="D5340" t="s">
        <v>381</v>
      </c>
      <c r="E5340" t="s">
        <v>191</v>
      </c>
      <c r="F5340">
        <v>75071</v>
      </c>
      <c r="G5340" t="s">
        <v>311</v>
      </c>
      <c r="H5340" t="s">
        <v>80</v>
      </c>
      <c r="I5340" t="s">
        <v>164</v>
      </c>
      <c r="J5340" t="s">
        <v>90</v>
      </c>
      <c r="K5340" t="s">
        <v>38</v>
      </c>
      <c r="L5340" t="s">
        <v>129</v>
      </c>
      <c r="M5340" t="s">
        <v>92</v>
      </c>
      <c r="N5340" s="11" t="s">
        <v>84</v>
      </c>
      <c r="O5340" s="11" t="s">
        <v>2274</v>
      </c>
      <c r="P5340">
        <v>0</v>
      </c>
      <c r="Q5340">
        <v>4</v>
      </c>
      <c r="R5340">
        <v>0</v>
      </c>
      <c r="S5340">
        <v>258.60000000000002</v>
      </c>
      <c r="T5340">
        <v>-258.60000000000002</v>
      </c>
    </row>
    <row r="5341" spans="1:20" x14ac:dyDescent="0.25">
      <c r="A5341" t="s">
        <v>75</v>
      </c>
      <c r="B5341" t="s">
        <v>693</v>
      </c>
      <c r="C5341" t="s">
        <v>20</v>
      </c>
      <c r="D5341" t="s">
        <v>694</v>
      </c>
      <c r="E5341" t="s">
        <v>695</v>
      </c>
      <c r="F5341">
        <v>6355</v>
      </c>
      <c r="G5341" t="s">
        <v>1000</v>
      </c>
      <c r="H5341" t="s">
        <v>80</v>
      </c>
      <c r="I5341" t="s">
        <v>81</v>
      </c>
      <c r="J5341" t="s">
        <v>82</v>
      </c>
      <c r="K5341" t="s">
        <v>37</v>
      </c>
      <c r="L5341" t="s">
        <v>170</v>
      </c>
      <c r="M5341" t="s">
        <v>92</v>
      </c>
      <c r="N5341" s="11" t="s">
        <v>84</v>
      </c>
      <c r="O5341" s="11" t="s">
        <v>2274</v>
      </c>
      <c r="P5341">
        <v>-13</v>
      </c>
      <c r="Q5341">
        <v>0</v>
      </c>
      <c r="R5341">
        <v>78</v>
      </c>
      <c r="S5341">
        <v>0</v>
      </c>
      <c r="T5341">
        <v>78</v>
      </c>
    </row>
    <row r="5342" spans="1:20" x14ac:dyDescent="0.25">
      <c r="A5342" t="s">
        <v>75</v>
      </c>
      <c r="B5342" t="s">
        <v>98</v>
      </c>
      <c r="C5342" t="s">
        <v>29</v>
      </c>
      <c r="D5342" t="s">
        <v>99</v>
      </c>
      <c r="E5342" t="s">
        <v>100</v>
      </c>
      <c r="F5342">
        <v>46825</v>
      </c>
      <c r="G5342" t="s">
        <v>875</v>
      </c>
      <c r="H5342" t="s">
        <v>80</v>
      </c>
      <c r="I5342" t="s">
        <v>81</v>
      </c>
      <c r="J5342" t="s">
        <v>82</v>
      </c>
      <c r="K5342" t="s">
        <v>38</v>
      </c>
      <c r="L5342" t="s">
        <v>129</v>
      </c>
      <c r="M5342" t="s">
        <v>83</v>
      </c>
      <c r="N5342" s="11" t="s">
        <v>84</v>
      </c>
      <c r="O5342" s="11" t="s">
        <v>2274</v>
      </c>
      <c r="P5342">
        <v>1</v>
      </c>
      <c r="Q5342">
        <v>0</v>
      </c>
      <c r="R5342">
        <v>59.71</v>
      </c>
      <c r="S5342">
        <v>0</v>
      </c>
      <c r="T5342">
        <v>59.71</v>
      </c>
    </row>
    <row r="5343" spans="1:20" x14ac:dyDescent="0.25">
      <c r="A5343" t="s">
        <v>75</v>
      </c>
      <c r="B5343" t="s">
        <v>98</v>
      </c>
      <c r="C5343" t="s">
        <v>29</v>
      </c>
      <c r="D5343" t="s">
        <v>99</v>
      </c>
      <c r="E5343" t="s">
        <v>100</v>
      </c>
      <c r="F5343">
        <v>46825</v>
      </c>
      <c r="G5343" t="s">
        <v>283</v>
      </c>
      <c r="H5343" t="s">
        <v>80</v>
      </c>
      <c r="I5343" t="s">
        <v>81</v>
      </c>
      <c r="J5343" t="s">
        <v>82</v>
      </c>
      <c r="K5343" t="s">
        <v>38</v>
      </c>
      <c r="L5343" t="s">
        <v>111</v>
      </c>
      <c r="M5343" t="s">
        <v>83</v>
      </c>
      <c r="N5343" s="11" t="s">
        <v>84</v>
      </c>
      <c r="O5343" s="11" t="s">
        <v>2274</v>
      </c>
      <c r="P5343">
        <v>-2</v>
      </c>
      <c r="Q5343">
        <v>0</v>
      </c>
      <c r="R5343">
        <v>153.4</v>
      </c>
      <c r="S5343">
        <v>0</v>
      </c>
      <c r="T5343">
        <v>153.4</v>
      </c>
    </row>
    <row r="5344" spans="1:20" x14ac:dyDescent="0.25">
      <c r="A5344" t="s">
        <v>75</v>
      </c>
      <c r="B5344" t="s">
        <v>339</v>
      </c>
      <c r="C5344" t="s">
        <v>29</v>
      </c>
      <c r="D5344" t="s">
        <v>340</v>
      </c>
      <c r="E5344" t="s">
        <v>142</v>
      </c>
      <c r="F5344">
        <v>48315</v>
      </c>
      <c r="G5344" t="s">
        <v>746</v>
      </c>
      <c r="H5344" t="s">
        <v>80</v>
      </c>
      <c r="I5344" t="s">
        <v>81</v>
      </c>
      <c r="J5344" t="s">
        <v>82</v>
      </c>
      <c r="K5344" t="s">
        <v>38</v>
      </c>
      <c r="L5344" t="s">
        <v>129</v>
      </c>
      <c r="M5344" t="s">
        <v>83</v>
      </c>
      <c r="N5344" s="11" t="s">
        <v>84</v>
      </c>
      <c r="O5344" s="11" t="s">
        <v>2274</v>
      </c>
      <c r="P5344">
        <v>1</v>
      </c>
      <c r="Q5344">
        <v>0</v>
      </c>
      <c r="R5344">
        <v>119.8</v>
      </c>
      <c r="S5344">
        <v>0</v>
      </c>
      <c r="T5344">
        <v>119.8</v>
      </c>
    </row>
    <row r="5345" spans="1:20" x14ac:dyDescent="0.25">
      <c r="A5345" t="s">
        <v>75</v>
      </c>
      <c r="B5345" t="s">
        <v>161</v>
      </c>
      <c r="C5345" t="s">
        <v>22</v>
      </c>
      <c r="D5345" t="s">
        <v>162</v>
      </c>
      <c r="E5345" t="s">
        <v>122</v>
      </c>
      <c r="F5345">
        <v>20814</v>
      </c>
      <c r="G5345" t="s">
        <v>1543</v>
      </c>
      <c r="H5345" t="s">
        <v>80</v>
      </c>
      <c r="I5345" t="s">
        <v>81</v>
      </c>
      <c r="J5345" t="s">
        <v>365</v>
      </c>
      <c r="K5345" t="s">
        <v>47</v>
      </c>
      <c r="L5345" t="s">
        <v>509</v>
      </c>
      <c r="M5345" t="s">
        <v>229</v>
      </c>
      <c r="N5345" s="11" t="s">
        <v>84</v>
      </c>
      <c r="O5345" s="11" t="s">
        <v>2274</v>
      </c>
      <c r="P5345">
        <v>-1</v>
      </c>
      <c r="Q5345">
        <v>0</v>
      </c>
      <c r="R5345">
        <v>23.75</v>
      </c>
      <c r="S5345">
        <v>0</v>
      </c>
      <c r="T5345">
        <v>23.75</v>
      </c>
    </row>
    <row r="5346" spans="1:20" x14ac:dyDescent="0.25">
      <c r="A5346" t="s">
        <v>75</v>
      </c>
      <c r="B5346" t="s">
        <v>614</v>
      </c>
      <c r="C5346" t="s">
        <v>25</v>
      </c>
      <c r="D5346" t="s">
        <v>131</v>
      </c>
      <c r="E5346" t="s">
        <v>114</v>
      </c>
      <c r="F5346">
        <v>33405</v>
      </c>
      <c r="G5346" t="s">
        <v>205</v>
      </c>
      <c r="H5346" t="s">
        <v>80</v>
      </c>
      <c r="I5346" t="s">
        <v>281</v>
      </c>
      <c r="J5346" t="s">
        <v>90</v>
      </c>
      <c r="K5346" t="s">
        <v>42</v>
      </c>
      <c r="L5346" t="s">
        <v>91</v>
      </c>
      <c r="M5346" t="s">
        <v>92</v>
      </c>
      <c r="N5346" s="11" t="s">
        <v>84</v>
      </c>
      <c r="O5346" s="11" t="s">
        <v>2274</v>
      </c>
      <c r="P5346">
        <v>0</v>
      </c>
      <c r="Q5346">
        <v>5</v>
      </c>
      <c r="R5346">
        <v>0</v>
      </c>
      <c r="S5346">
        <v>32.4</v>
      </c>
      <c r="T5346">
        <v>-32.4</v>
      </c>
    </row>
    <row r="5347" spans="1:20" x14ac:dyDescent="0.25">
      <c r="A5347" t="s">
        <v>75</v>
      </c>
      <c r="B5347" t="s">
        <v>404</v>
      </c>
      <c r="C5347" t="s">
        <v>29</v>
      </c>
      <c r="D5347" t="s">
        <v>405</v>
      </c>
      <c r="E5347" t="s">
        <v>78</v>
      </c>
      <c r="F5347">
        <v>15056</v>
      </c>
      <c r="G5347" t="s">
        <v>324</v>
      </c>
      <c r="H5347" t="s">
        <v>80</v>
      </c>
      <c r="I5347" t="s">
        <v>81</v>
      </c>
      <c r="J5347" t="s">
        <v>90</v>
      </c>
      <c r="K5347" t="s">
        <v>36</v>
      </c>
      <c r="L5347" t="s">
        <v>36</v>
      </c>
      <c r="M5347" t="s">
        <v>92</v>
      </c>
      <c r="N5347" s="11" t="s">
        <v>84</v>
      </c>
      <c r="O5347" s="11" t="s">
        <v>2274</v>
      </c>
      <c r="P5347">
        <v>0</v>
      </c>
      <c r="Q5347">
        <v>2</v>
      </c>
      <c r="R5347">
        <v>0</v>
      </c>
      <c r="S5347">
        <v>178.12</v>
      </c>
      <c r="T5347">
        <v>-178.12</v>
      </c>
    </row>
    <row r="5348" spans="1:20" x14ac:dyDescent="0.25">
      <c r="A5348" t="s">
        <v>75</v>
      </c>
      <c r="B5348" t="s">
        <v>301</v>
      </c>
      <c r="C5348" t="s">
        <v>29</v>
      </c>
      <c r="D5348" t="s">
        <v>302</v>
      </c>
      <c r="E5348" t="s">
        <v>87</v>
      </c>
      <c r="F5348">
        <v>45005</v>
      </c>
      <c r="G5348" t="s">
        <v>2062</v>
      </c>
      <c r="H5348" t="s">
        <v>80</v>
      </c>
      <c r="I5348" t="s">
        <v>81</v>
      </c>
      <c r="J5348" t="s">
        <v>90</v>
      </c>
      <c r="K5348" t="s">
        <v>42</v>
      </c>
      <c r="L5348" t="s">
        <v>91</v>
      </c>
      <c r="M5348" t="s">
        <v>92</v>
      </c>
      <c r="N5348" s="11" t="s">
        <v>84</v>
      </c>
      <c r="O5348" s="11" t="s">
        <v>2274</v>
      </c>
      <c r="P5348">
        <v>0</v>
      </c>
      <c r="Q5348">
        <v>4</v>
      </c>
      <c r="R5348">
        <v>0</v>
      </c>
      <c r="S5348">
        <v>29</v>
      </c>
      <c r="T5348">
        <v>-29</v>
      </c>
    </row>
    <row r="5349" spans="1:20" x14ac:dyDescent="0.25">
      <c r="A5349" t="s">
        <v>75</v>
      </c>
      <c r="B5349" t="s">
        <v>200</v>
      </c>
      <c r="C5349" t="s">
        <v>28</v>
      </c>
      <c r="D5349" t="s">
        <v>201</v>
      </c>
      <c r="E5349" t="s">
        <v>95</v>
      </c>
      <c r="F5349">
        <v>80002</v>
      </c>
      <c r="G5349" t="s">
        <v>2062</v>
      </c>
      <c r="H5349" t="s">
        <v>80</v>
      </c>
      <c r="I5349" t="s">
        <v>81</v>
      </c>
      <c r="J5349" t="s">
        <v>90</v>
      </c>
      <c r="K5349" t="s">
        <v>42</v>
      </c>
      <c r="L5349" t="s">
        <v>91</v>
      </c>
      <c r="M5349" t="s">
        <v>92</v>
      </c>
      <c r="N5349" s="11" t="s">
        <v>84</v>
      </c>
      <c r="O5349" s="11" t="s">
        <v>2274</v>
      </c>
      <c r="P5349">
        <v>0</v>
      </c>
      <c r="Q5349">
        <v>20</v>
      </c>
      <c r="R5349">
        <v>0</v>
      </c>
      <c r="S5349">
        <v>145</v>
      </c>
      <c r="T5349">
        <v>-145</v>
      </c>
    </row>
    <row r="5350" spans="1:20" x14ac:dyDescent="0.25">
      <c r="A5350" t="s">
        <v>75</v>
      </c>
      <c r="B5350" t="s">
        <v>225</v>
      </c>
      <c r="C5350" t="s">
        <v>19</v>
      </c>
      <c r="D5350" t="s">
        <v>226</v>
      </c>
      <c r="E5350" t="s">
        <v>147</v>
      </c>
      <c r="F5350">
        <v>85204</v>
      </c>
      <c r="G5350" t="s">
        <v>1683</v>
      </c>
      <c r="H5350" t="s">
        <v>80</v>
      </c>
      <c r="I5350" t="s">
        <v>281</v>
      </c>
      <c r="J5350" t="s">
        <v>90</v>
      </c>
      <c r="K5350" t="s">
        <v>42</v>
      </c>
      <c r="L5350" t="s">
        <v>91</v>
      </c>
      <c r="M5350" t="s">
        <v>92</v>
      </c>
      <c r="N5350" s="11" t="s">
        <v>84</v>
      </c>
      <c r="O5350" s="11" t="s">
        <v>2274</v>
      </c>
      <c r="P5350">
        <v>0</v>
      </c>
      <c r="Q5350">
        <v>31</v>
      </c>
      <c r="R5350">
        <v>0</v>
      </c>
      <c r="S5350">
        <v>106.95</v>
      </c>
      <c r="T5350">
        <v>-106.95</v>
      </c>
    </row>
    <row r="5351" spans="1:20" x14ac:dyDescent="0.25">
      <c r="A5351" t="s">
        <v>75</v>
      </c>
      <c r="B5351" t="s">
        <v>529</v>
      </c>
      <c r="C5351" t="s">
        <v>25</v>
      </c>
      <c r="D5351" t="s">
        <v>530</v>
      </c>
      <c r="E5351" t="s">
        <v>186</v>
      </c>
      <c r="F5351">
        <v>11803</v>
      </c>
      <c r="G5351" t="s">
        <v>692</v>
      </c>
      <c r="H5351" t="s">
        <v>80</v>
      </c>
      <c r="I5351" t="s">
        <v>281</v>
      </c>
      <c r="J5351" t="s">
        <v>82</v>
      </c>
      <c r="K5351" t="s">
        <v>42</v>
      </c>
      <c r="L5351" t="s">
        <v>97</v>
      </c>
      <c r="M5351" t="s">
        <v>83</v>
      </c>
      <c r="N5351" s="11" t="s">
        <v>84</v>
      </c>
      <c r="O5351" s="11" t="s">
        <v>2274</v>
      </c>
      <c r="P5351">
        <v>-8</v>
      </c>
      <c r="Q5351">
        <v>0</v>
      </c>
      <c r="R5351">
        <v>17.600000000000001</v>
      </c>
      <c r="S5351">
        <v>0</v>
      </c>
      <c r="T5351">
        <v>17.600000000000001</v>
      </c>
    </row>
    <row r="5352" spans="1:20" x14ac:dyDescent="0.25">
      <c r="A5352" t="s">
        <v>75</v>
      </c>
      <c r="B5352" t="s">
        <v>1050</v>
      </c>
      <c r="C5352" t="s">
        <v>21</v>
      </c>
      <c r="D5352" t="s">
        <v>1051</v>
      </c>
      <c r="E5352" t="s">
        <v>159</v>
      </c>
      <c r="F5352">
        <v>66219</v>
      </c>
      <c r="G5352" t="s">
        <v>132</v>
      </c>
      <c r="H5352" t="s">
        <v>133</v>
      </c>
      <c r="I5352" t="s">
        <v>81</v>
      </c>
      <c r="J5352" t="s">
        <v>82</v>
      </c>
      <c r="K5352" t="s">
        <v>44</v>
      </c>
      <c r="L5352" t="s">
        <v>134</v>
      </c>
      <c r="M5352" t="s">
        <v>83</v>
      </c>
      <c r="N5352" s="11" t="s">
        <v>84</v>
      </c>
      <c r="O5352" s="11" t="s">
        <v>2274</v>
      </c>
      <c r="P5352">
        <v>28</v>
      </c>
      <c r="Q5352">
        <v>0</v>
      </c>
      <c r="R5352">
        <v>770</v>
      </c>
      <c r="S5352">
        <v>0</v>
      </c>
      <c r="T5352">
        <v>770</v>
      </c>
    </row>
    <row r="5353" spans="1:20" x14ac:dyDescent="0.25">
      <c r="A5353" t="s">
        <v>75</v>
      </c>
      <c r="B5353" t="s">
        <v>116</v>
      </c>
      <c r="C5353" t="s">
        <v>19</v>
      </c>
      <c r="D5353" t="s">
        <v>1597</v>
      </c>
      <c r="E5353" t="s">
        <v>118</v>
      </c>
      <c r="F5353">
        <v>90807</v>
      </c>
      <c r="G5353" t="s">
        <v>450</v>
      </c>
      <c r="H5353" t="s">
        <v>80</v>
      </c>
      <c r="I5353" t="s">
        <v>81</v>
      </c>
      <c r="J5353" t="s">
        <v>90</v>
      </c>
      <c r="K5353" t="s">
        <v>51</v>
      </c>
      <c r="L5353" t="s">
        <v>250</v>
      </c>
      <c r="M5353" t="s">
        <v>92</v>
      </c>
      <c r="N5353" s="11" t="s">
        <v>84</v>
      </c>
      <c r="O5353" s="11" t="s">
        <v>2274</v>
      </c>
      <c r="P5353">
        <v>0</v>
      </c>
      <c r="Q5353">
        <v>1</v>
      </c>
      <c r="R5353">
        <v>0</v>
      </c>
      <c r="S5353">
        <v>14.73</v>
      </c>
      <c r="T5353">
        <v>-14.73</v>
      </c>
    </row>
    <row r="5354" spans="1:20" x14ac:dyDescent="0.25">
      <c r="A5354" t="s">
        <v>75</v>
      </c>
      <c r="B5354" t="s">
        <v>258</v>
      </c>
      <c r="C5354" t="s">
        <v>28</v>
      </c>
      <c r="D5354" t="s">
        <v>386</v>
      </c>
      <c r="E5354" t="s">
        <v>387</v>
      </c>
      <c r="F5354">
        <v>87109</v>
      </c>
      <c r="G5354" t="s">
        <v>338</v>
      </c>
      <c r="H5354" t="s">
        <v>80</v>
      </c>
      <c r="I5354" t="s">
        <v>81</v>
      </c>
      <c r="J5354" t="s">
        <v>90</v>
      </c>
      <c r="K5354" t="s">
        <v>38</v>
      </c>
      <c r="L5354" t="s">
        <v>111</v>
      </c>
      <c r="M5354" t="s">
        <v>92</v>
      </c>
      <c r="N5354" s="11" t="s">
        <v>84</v>
      </c>
      <c r="O5354" s="11" t="s">
        <v>2274</v>
      </c>
      <c r="P5354">
        <v>0</v>
      </c>
      <c r="Q5354">
        <v>2</v>
      </c>
      <c r="R5354">
        <v>0</v>
      </c>
      <c r="S5354">
        <v>427.4</v>
      </c>
      <c r="T5354">
        <v>-427.4</v>
      </c>
    </row>
    <row r="5355" spans="1:20" x14ac:dyDescent="0.25">
      <c r="A5355" t="s">
        <v>75</v>
      </c>
      <c r="B5355" t="s">
        <v>1236</v>
      </c>
      <c r="C5355" t="s">
        <v>27</v>
      </c>
      <c r="D5355" t="s">
        <v>1237</v>
      </c>
      <c r="E5355" t="s">
        <v>1203</v>
      </c>
      <c r="F5355">
        <v>927</v>
      </c>
      <c r="G5355" t="s">
        <v>2154</v>
      </c>
      <c r="H5355" t="s">
        <v>80</v>
      </c>
      <c r="I5355" t="s">
        <v>81</v>
      </c>
      <c r="J5355" t="s">
        <v>90</v>
      </c>
      <c r="K5355" t="s">
        <v>44</v>
      </c>
      <c r="L5355" t="s">
        <v>134</v>
      </c>
      <c r="M5355" t="s">
        <v>188</v>
      </c>
      <c r="N5355" s="11" t="s">
        <v>84</v>
      </c>
      <c r="O5355" s="11" t="s">
        <v>2274</v>
      </c>
      <c r="P5355">
        <v>0</v>
      </c>
      <c r="Q5355">
        <v>2</v>
      </c>
      <c r="R5355">
        <v>0</v>
      </c>
      <c r="S5355">
        <v>9.6</v>
      </c>
      <c r="T5355">
        <v>-9.6</v>
      </c>
    </row>
    <row r="5356" spans="1:20" x14ac:dyDescent="0.25">
      <c r="A5356" t="s">
        <v>75</v>
      </c>
      <c r="B5356" t="s">
        <v>1139</v>
      </c>
      <c r="C5356" t="s">
        <v>28</v>
      </c>
      <c r="D5356" t="s">
        <v>1140</v>
      </c>
      <c r="E5356" t="s">
        <v>95</v>
      </c>
      <c r="F5356">
        <v>80102</v>
      </c>
      <c r="G5356" t="s">
        <v>127</v>
      </c>
      <c r="H5356" t="s">
        <v>80</v>
      </c>
      <c r="I5356" t="s">
        <v>81</v>
      </c>
      <c r="J5356" t="s">
        <v>82</v>
      </c>
      <c r="K5356" t="s">
        <v>42</v>
      </c>
      <c r="L5356" t="s">
        <v>91</v>
      </c>
      <c r="M5356" t="s">
        <v>83</v>
      </c>
      <c r="N5356" s="11" t="s">
        <v>84</v>
      </c>
      <c r="O5356" s="11" t="s">
        <v>2274</v>
      </c>
      <c r="P5356">
        <v>-3</v>
      </c>
      <c r="Q5356">
        <v>0</v>
      </c>
      <c r="R5356">
        <v>126.3</v>
      </c>
      <c r="S5356">
        <v>0</v>
      </c>
      <c r="T5356">
        <v>126.3</v>
      </c>
    </row>
    <row r="5357" spans="1:20" x14ac:dyDescent="0.25">
      <c r="A5357" t="s">
        <v>75</v>
      </c>
      <c r="B5357" t="s">
        <v>372</v>
      </c>
      <c r="C5357" t="s">
        <v>19</v>
      </c>
      <c r="D5357" t="s">
        <v>172</v>
      </c>
      <c r="E5357" t="s">
        <v>147</v>
      </c>
      <c r="F5357">
        <v>85255</v>
      </c>
      <c r="G5357" t="s">
        <v>238</v>
      </c>
      <c r="H5357" t="s">
        <v>80</v>
      </c>
      <c r="I5357" t="s">
        <v>81</v>
      </c>
      <c r="J5357" t="s">
        <v>82</v>
      </c>
      <c r="K5357" t="s">
        <v>38</v>
      </c>
      <c r="L5357" t="s">
        <v>111</v>
      </c>
      <c r="M5357" t="s">
        <v>83</v>
      </c>
      <c r="N5357" s="11" t="s">
        <v>84</v>
      </c>
      <c r="O5357" s="11" t="s">
        <v>2274</v>
      </c>
      <c r="P5357">
        <v>3</v>
      </c>
      <c r="Q5357">
        <v>0</v>
      </c>
      <c r="R5357">
        <v>147.35</v>
      </c>
      <c r="S5357">
        <v>0</v>
      </c>
      <c r="T5357">
        <v>147.35</v>
      </c>
    </row>
    <row r="5358" spans="1:20" x14ac:dyDescent="0.25">
      <c r="A5358" t="s">
        <v>75</v>
      </c>
      <c r="B5358" t="s">
        <v>1076</v>
      </c>
      <c r="C5358" t="s">
        <v>29</v>
      </c>
      <c r="D5358" t="s">
        <v>1077</v>
      </c>
      <c r="E5358" t="s">
        <v>142</v>
      </c>
      <c r="F5358">
        <v>49426</v>
      </c>
      <c r="G5358" t="s">
        <v>224</v>
      </c>
      <c r="H5358" t="s">
        <v>80</v>
      </c>
      <c r="I5358" t="s">
        <v>81</v>
      </c>
      <c r="J5358" t="s">
        <v>82</v>
      </c>
      <c r="K5358" t="s">
        <v>38</v>
      </c>
      <c r="L5358" t="s">
        <v>111</v>
      </c>
      <c r="M5358" t="s">
        <v>83</v>
      </c>
      <c r="N5358" s="11" t="s">
        <v>84</v>
      </c>
      <c r="O5358" s="11" t="s">
        <v>2274</v>
      </c>
      <c r="P5358">
        <v>-9</v>
      </c>
      <c r="Q5358">
        <v>0</v>
      </c>
      <c r="R5358">
        <v>1036.8</v>
      </c>
      <c r="S5358">
        <v>0</v>
      </c>
      <c r="T5358">
        <v>1036.8</v>
      </c>
    </row>
    <row r="5359" spans="1:20" x14ac:dyDescent="0.25">
      <c r="A5359" t="s">
        <v>75</v>
      </c>
      <c r="B5359" t="s">
        <v>2241</v>
      </c>
      <c r="C5359" t="s">
        <v>20</v>
      </c>
      <c r="D5359" t="s">
        <v>2242</v>
      </c>
      <c r="E5359" t="s">
        <v>244</v>
      </c>
      <c r="F5359">
        <v>2356</v>
      </c>
      <c r="G5359" t="s">
        <v>550</v>
      </c>
      <c r="H5359" t="s">
        <v>80</v>
      </c>
      <c r="I5359" t="s">
        <v>81</v>
      </c>
      <c r="J5359" t="s">
        <v>82</v>
      </c>
      <c r="K5359" t="s">
        <v>38</v>
      </c>
      <c r="L5359" t="s">
        <v>111</v>
      </c>
      <c r="M5359" t="s">
        <v>83</v>
      </c>
      <c r="N5359" s="11" t="s">
        <v>84</v>
      </c>
      <c r="O5359" s="11" t="s">
        <v>2274</v>
      </c>
      <c r="P5359">
        <v>1</v>
      </c>
      <c r="Q5359">
        <v>0</v>
      </c>
      <c r="R5359">
        <v>201.02</v>
      </c>
      <c r="S5359">
        <v>0</v>
      </c>
      <c r="T5359">
        <v>201.02</v>
      </c>
    </row>
    <row r="5360" spans="1:20" x14ac:dyDescent="0.25">
      <c r="A5360" t="s">
        <v>75</v>
      </c>
      <c r="B5360" t="s">
        <v>225</v>
      </c>
      <c r="C5360" t="s">
        <v>19</v>
      </c>
      <c r="D5360" t="s">
        <v>226</v>
      </c>
      <c r="E5360" t="s">
        <v>147</v>
      </c>
      <c r="F5360">
        <v>85204</v>
      </c>
      <c r="G5360" t="s">
        <v>907</v>
      </c>
      <c r="H5360" t="s">
        <v>80</v>
      </c>
      <c r="I5360" t="s">
        <v>81</v>
      </c>
      <c r="J5360" t="s">
        <v>90</v>
      </c>
      <c r="K5360" t="s">
        <v>53</v>
      </c>
      <c r="L5360" t="s">
        <v>248</v>
      </c>
      <c r="M5360" t="s">
        <v>92</v>
      </c>
      <c r="N5360" s="11" t="s">
        <v>84</v>
      </c>
      <c r="O5360" s="11" t="s">
        <v>2274</v>
      </c>
      <c r="P5360">
        <v>0</v>
      </c>
      <c r="Q5360">
        <v>20</v>
      </c>
      <c r="R5360">
        <v>0</v>
      </c>
      <c r="S5360">
        <v>0</v>
      </c>
      <c r="T5360">
        <v>0</v>
      </c>
    </row>
    <row r="5361" spans="1:20" x14ac:dyDescent="0.25">
      <c r="A5361" t="s">
        <v>75</v>
      </c>
      <c r="B5361" t="s">
        <v>2237</v>
      </c>
      <c r="C5361" t="s">
        <v>29</v>
      </c>
      <c r="D5361" t="s">
        <v>2238</v>
      </c>
      <c r="E5361" t="s">
        <v>78</v>
      </c>
      <c r="F5361">
        <v>15026</v>
      </c>
      <c r="G5361" t="s">
        <v>457</v>
      </c>
      <c r="H5361" t="s">
        <v>80</v>
      </c>
      <c r="I5361" t="s">
        <v>81</v>
      </c>
      <c r="J5361" t="s">
        <v>90</v>
      </c>
      <c r="K5361" t="s">
        <v>42</v>
      </c>
      <c r="L5361" t="s">
        <v>91</v>
      </c>
      <c r="M5361" t="s">
        <v>188</v>
      </c>
      <c r="N5361" s="11" t="s">
        <v>84</v>
      </c>
      <c r="O5361" s="11" t="s">
        <v>2274</v>
      </c>
      <c r="P5361">
        <v>0</v>
      </c>
      <c r="Q5361">
        <v>22</v>
      </c>
      <c r="R5361">
        <v>0</v>
      </c>
      <c r="S5361">
        <v>260.26</v>
      </c>
      <c r="T5361">
        <v>-260.26</v>
      </c>
    </row>
    <row r="5362" spans="1:20" x14ac:dyDescent="0.25">
      <c r="A5362" t="s">
        <v>75</v>
      </c>
      <c r="B5362" t="s">
        <v>103</v>
      </c>
      <c r="C5362" t="s">
        <v>27</v>
      </c>
      <c r="D5362" t="s">
        <v>253</v>
      </c>
      <c r="E5362" t="s">
        <v>114</v>
      </c>
      <c r="F5362">
        <v>33773</v>
      </c>
      <c r="G5362" t="s">
        <v>2063</v>
      </c>
      <c r="H5362" t="s">
        <v>80</v>
      </c>
      <c r="I5362" t="s">
        <v>81</v>
      </c>
      <c r="J5362" t="s">
        <v>82</v>
      </c>
      <c r="K5362" t="s">
        <v>52</v>
      </c>
      <c r="L5362" t="s">
        <v>492</v>
      </c>
      <c r="M5362" t="s">
        <v>83</v>
      </c>
      <c r="N5362" s="11" t="s">
        <v>84</v>
      </c>
      <c r="O5362" s="11" t="s">
        <v>2274</v>
      </c>
      <c r="P5362">
        <v>-1</v>
      </c>
      <c r="Q5362">
        <v>0</v>
      </c>
      <c r="R5362">
        <v>20.52</v>
      </c>
      <c r="S5362">
        <v>0</v>
      </c>
      <c r="T5362">
        <v>20.52</v>
      </c>
    </row>
    <row r="5363" spans="1:20" x14ac:dyDescent="0.25">
      <c r="A5363" t="s">
        <v>75</v>
      </c>
      <c r="B5363" t="s">
        <v>1403</v>
      </c>
      <c r="C5363" t="s">
        <v>27</v>
      </c>
      <c r="D5363" t="s">
        <v>1361</v>
      </c>
      <c r="E5363" t="s">
        <v>114</v>
      </c>
      <c r="F5363">
        <v>34293</v>
      </c>
      <c r="G5363" t="s">
        <v>402</v>
      </c>
      <c r="H5363" t="s">
        <v>80</v>
      </c>
      <c r="I5363" t="s">
        <v>81</v>
      </c>
      <c r="J5363" t="s">
        <v>365</v>
      </c>
      <c r="K5363" t="s">
        <v>39</v>
      </c>
      <c r="L5363" t="s">
        <v>39</v>
      </c>
      <c r="M5363" t="s">
        <v>92</v>
      </c>
      <c r="N5363" s="11" t="s">
        <v>84</v>
      </c>
      <c r="O5363" s="11" t="s">
        <v>2274</v>
      </c>
      <c r="P5363">
        <v>-1</v>
      </c>
      <c r="Q5363">
        <v>0</v>
      </c>
      <c r="R5363">
        <v>295</v>
      </c>
      <c r="S5363">
        <v>0</v>
      </c>
      <c r="T5363">
        <v>295</v>
      </c>
    </row>
    <row r="5364" spans="1:20" x14ac:dyDescent="0.25">
      <c r="A5364" t="s">
        <v>75</v>
      </c>
      <c r="B5364" t="s">
        <v>618</v>
      </c>
      <c r="C5364" t="s">
        <v>19</v>
      </c>
      <c r="D5364" t="s">
        <v>619</v>
      </c>
      <c r="E5364" t="s">
        <v>118</v>
      </c>
      <c r="F5364">
        <v>92626</v>
      </c>
      <c r="G5364" t="s">
        <v>789</v>
      </c>
      <c r="H5364" t="s">
        <v>80</v>
      </c>
      <c r="I5364" t="s">
        <v>81</v>
      </c>
      <c r="J5364" t="s">
        <v>82</v>
      </c>
      <c r="K5364" t="s">
        <v>38</v>
      </c>
      <c r="L5364" t="s">
        <v>129</v>
      </c>
      <c r="M5364" t="s">
        <v>83</v>
      </c>
      <c r="N5364" s="11" t="s">
        <v>84</v>
      </c>
      <c r="O5364" s="11" t="s">
        <v>2274</v>
      </c>
      <c r="P5364">
        <v>-4</v>
      </c>
      <c r="Q5364">
        <v>0</v>
      </c>
      <c r="R5364">
        <v>144.80000000000001</v>
      </c>
      <c r="S5364">
        <v>0</v>
      </c>
      <c r="T5364">
        <v>144.80000000000001</v>
      </c>
    </row>
    <row r="5365" spans="1:20" x14ac:dyDescent="0.25">
      <c r="A5365" t="s">
        <v>75</v>
      </c>
      <c r="B5365" t="s">
        <v>1076</v>
      </c>
      <c r="C5365" t="s">
        <v>29</v>
      </c>
      <c r="D5365" t="s">
        <v>1077</v>
      </c>
      <c r="E5365" t="s">
        <v>142</v>
      </c>
      <c r="F5365">
        <v>49426</v>
      </c>
      <c r="G5365" t="s">
        <v>1503</v>
      </c>
      <c r="H5365" t="s">
        <v>80</v>
      </c>
      <c r="I5365" t="s">
        <v>81</v>
      </c>
      <c r="J5365" t="s">
        <v>82</v>
      </c>
      <c r="K5365" t="s">
        <v>53</v>
      </c>
      <c r="L5365" t="s">
        <v>675</v>
      </c>
      <c r="M5365" t="s">
        <v>83</v>
      </c>
      <c r="N5365" s="11" t="s">
        <v>84</v>
      </c>
      <c r="O5365" s="11" t="s">
        <v>2274</v>
      </c>
      <c r="P5365">
        <v>-2</v>
      </c>
      <c r="Q5365">
        <v>0</v>
      </c>
      <c r="R5365">
        <v>164.9</v>
      </c>
      <c r="S5365">
        <v>0</v>
      </c>
      <c r="T5365">
        <v>164.9</v>
      </c>
    </row>
    <row r="5366" spans="1:20" x14ac:dyDescent="0.25">
      <c r="A5366" t="s">
        <v>75</v>
      </c>
      <c r="B5366" t="s">
        <v>399</v>
      </c>
      <c r="C5366" t="s">
        <v>28</v>
      </c>
      <c r="D5366" t="s">
        <v>400</v>
      </c>
      <c r="E5366" t="s">
        <v>295</v>
      </c>
      <c r="F5366">
        <v>84070</v>
      </c>
      <c r="G5366" t="s">
        <v>795</v>
      </c>
      <c r="H5366" t="s">
        <v>80</v>
      </c>
      <c r="I5366" t="s">
        <v>81</v>
      </c>
      <c r="J5366" t="s">
        <v>82</v>
      </c>
      <c r="K5366" t="s">
        <v>53</v>
      </c>
      <c r="L5366" t="s">
        <v>675</v>
      </c>
      <c r="M5366" t="s">
        <v>83</v>
      </c>
      <c r="N5366" s="11" t="s">
        <v>84</v>
      </c>
      <c r="O5366" s="11" t="s">
        <v>2274</v>
      </c>
      <c r="P5366">
        <v>-28</v>
      </c>
      <c r="Q5366">
        <v>0</v>
      </c>
      <c r="R5366">
        <v>2308.6</v>
      </c>
      <c r="S5366">
        <v>0</v>
      </c>
      <c r="T5366">
        <v>2308.6</v>
      </c>
    </row>
    <row r="5367" spans="1:20" x14ac:dyDescent="0.25">
      <c r="A5367" t="s">
        <v>75</v>
      </c>
      <c r="B5367" t="s">
        <v>167</v>
      </c>
      <c r="C5367" t="s">
        <v>28</v>
      </c>
      <c r="D5367" t="s">
        <v>168</v>
      </c>
      <c r="E5367" t="s">
        <v>95</v>
      </c>
      <c r="F5367">
        <v>80550</v>
      </c>
      <c r="G5367" t="s">
        <v>1128</v>
      </c>
      <c r="H5367" t="s">
        <v>80</v>
      </c>
      <c r="I5367" t="s">
        <v>81</v>
      </c>
      <c r="J5367" t="s">
        <v>90</v>
      </c>
      <c r="K5367" t="s">
        <v>38</v>
      </c>
      <c r="L5367" t="s">
        <v>111</v>
      </c>
      <c r="M5367" t="s">
        <v>92</v>
      </c>
      <c r="N5367" s="11" t="s">
        <v>84</v>
      </c>
      <c r="O5367" s="11" t="s">
        <v>2274</v>
      </c>
      <c r="P5367">
        <v>2</v>
      </c>
      <c r="Q5367">
        <v>0</v>
      </c>
      <c r="R5367">
        <v>130.4</v>
      </c>
      <c r="S5367">
        <v>0</v>
      </c>
      <c r="T5367">
        <v>130.4</v>
      </c>
    </row>
    <row r="5368" spans="1:20" x14ac:dyDescent="0.25">
      <c r="A5368" t="s">
        <v>75</v>
      </c>
      <c r="B5368" t="s">
        <v>239</v>
      </c>
      <c r="C5368" t="s">
        <v>27</v>
      </c>
      <c r="D5368" t="s">
        <v>240</v>
      </c>
      <c r="E5368" t="s">
        <v>114</v>
      </c>
      <c r="F5368">
        <v>33434</v>
      </c>
      <c r="G5368" t="s">
        <v>348</v>
      </c>
      <c r="H5368" t="s">
        <v>80</v>
      </c>
      <c r="I5368" t="s">
        <v>81</v>
      </c>
      <c r="J5368" t="s">
        <v>90</v>
      </c>
      <c r="K5368" t="s">
        <v>53</v>
      </c>
      <c r="L5368" t="s">
        <v>193</v>
      </c>
      <c r="M5368" t="s">
        <v>92</v>
      </c>
      <c r="N5368" s="11" t="s">
        <v>84</v>
      </c>
      <c r="O5368" s="11" t="s">
        <v>2274</v>
      </c>
      <c r="P5368">
        <v>0</v>
      </c>
      <c r="Q5368">
        <v>43</v>
      </c>
      <c r="R5368">
        <v>0</v>
      </c>
      <c r="S5368">
        <v>5977</v>
      </c>
      <c r="T5368">
        <v>-5977</v>
      </c>
    </row>
    <row r="5369" spans="1:20" x14ac:dyDescent="0.25">
      <c r="A5369" t="s">
        <v>75</v>
      </c>
      <c r="B5369" t="s">
        <v>850</v>
      </c>
      <c r="C5369" t="s">
        <v>29</v>
      </c>
      <c r="D5369" t="s">
        <v>851</v>
      </c>
      <c r="E5369" t="s">
        <v>87</v>
      </c>
      <c r="F5369">
        <v>45036</v>
      </c>
      <c r="G5369" t="s">
        <v>2002</v>
      </c>
      <c r="H5369" t="s">
        <v>80</v>
      </c>
      <c r="I5369" t="s">
        <v>164</v>
      </c>
      <c r="J5369" t="s">
        <v>90</v>
      </c>
      <c r="K5369" t="s">
        <v>45</v>
      </c>
      <c r="L5369" t="s">
        <v>2003</v>
      </c>
      <c r="M5369" t="s">
        <v>92</v>
      </c>
      <c r="N5369" s="11" t="s">
        <v>84</v>
      </c>
      <c r="O5369" s="11" t="s">
        <v>2274</v>
      </c>
      <c r="P5369">
        <v>0</v>
      </c>
      <c r="Q5369">
        <v>6</v>
      </c>
      <c r="R5369">
        <v>0</v>
      </c>
      <c r="S5369">
        <v>189.3</v>
      </c>
      <c r="T5369">
        <v>-189.3</v>
      </c>
    </row>
    <row r="5370" spans="1:20" x14ac:dyDescent="0.25">
      <c r="A5370" t="s">
        <v>75</v>
      </c>
      <c r="B5370" t="s">
        <v>171</v>
      </c>
      <c r="C5370" t="s">
        <v>19</v>
      </c>
      <c r="D5370" t="s">
        <v>172</v>
      </c>
      <c r="E5370" t="s">
        <v>147</v>
      </c>
      <c r="F5370">
        <v>85260</v>
      </c>
      <c r="G5370" t="s">
        <v>621</v>
      </c>
      <c r="H5370" t="s">
        <v>133</v>
      </c>
      <c r="I5370" t="s">
        <v>81</v>
      </c>
      <c r="J5370" t="s">
        <v>82</v>
      </c>
      <c r="K5370" t="s">
        <v>44</v>
      </c>
      <c r="L5370" t="s">
        <v>144</v>
      </c>
      <c r="M5370" t="s">
        <v>83</v>
      </c>
      <c r="N5370" s="11" t="s">
        <v>84</v>
      </c>
      <c r="O5370" s="11" t="s">
        <v>2274</v>
      </c>
      <c r="P5370">
        <v>-63</v>
      </c>
      <c r="Q5370">
        <v>0</v>
      </c>
      <c r="R5370">
        <v>1975.05</v>
      </c>
      <c r="S5370">
        <v>0</v>
      </c>
      <c r="T5370">
        <v>1975.05</v>
      </c>
    </row>
    <row r="5371" spans="1:20" x14ac:dyDescent="0.25">
      <c r="A5371" t="s">
        <v>75</v>
      </c>
      <c r="B5371" t="s">
        <v>318</v>
      </c>
      <c r="C5371" t="s">
        <v>19</v>
      </c>
      <c r="D5371" t="s">
        <v>319</v>
      </c>
      <c r="E5371" t="s">
        <v>320</v>
      </c>
      <c r="F5371">
        <v>96753</v>
      </c>
      <c r="G5371" t="s">
        <v>514</v>
      </c>
      <c r="H5371" t="s">
        <v>80</v>
      </c>
      <c r="I5371" t="s">
        <v>81</v>
      </c>
      <c r="J5371" t="s">
        <v>82</v>
      </c>
      <c r="K5371" t="s">
        <v>38</v>
      </c>
      <c r="L5371" t="s">
        <v>111</v>
      </c>
      <c r="M5371" t="s">
        <v>83</v>
      </c>
      <c r="N5371" s="11" t="s">
        <v>84</v>
      </c>
      <c r="O5371" s="11" t="s">
        <v>2274</v>
      </c>
      <c r="P5371">
        <v>-3</v>
      </c>
      <c r="Q5371">
        <v>0</v>
      </c>
      <c r="R5371">
        <v>417.96</v>
      </c>
      <c r="S5371">
        <v>0</v>
      </c>
      <c r="T5371">
        <v>417.96</v>
      </c>
    </row>
    <row r="5372" spans="1:20" x14ac:dyDescent="0.25">
      <c r="A5372" t="s">
        <v>75</v>
      </c>
      <c r="B5372" t="s">
        <v>625</v>
      </c>
      <c r="C5372" t="s">
        <v>27</v>
      </c>
      <c r="D5372" t="s">
        <v>626</v>
      </c>
      <c r="E5372" t="s">
        <v>114</v>
      </c>
      <c r="F5372">
        <v>34491</v>
      </c>
      <c r="G5372" t="s">
        <v>160</v>
      </c>
      <c r="H5372" t="s">
        <v>80</v>
      </c>
      <c r="I5372" t="s">
        <v>81</v>
      </c>
      <c r="J5372" t="s">
        <v>90</v>
      </c>
      <c r="K5372" t="s">
        <v>48</v>
      </c>
      <c r="L5372" t="s">
        <v>102</v>
      </c>
      <c r="M5372" t="s">
        <v>92</v>
      </c>
      <c r="N5372" s="11" t="s">
        <v>84</v>
      </c>
      <c r="O5372" s="11" t="s">
        <v>2274</v>
      </c>
      <c r="P5372">
        <v>0</v>
      </c>
      <c r="Q5372">
        <v>5</v>
      </c>
      <c r="R5372">
        <v>0</v>
      </c>
      <c r="S5372">
        <v>83.26</v>
      </c>
      <c r="T5372">
        <v>-83.26</v>
      </c>
    </row>
    <row r="5373" spans="1:20" x14ac:dyDescent="0.25">
      <c r="A5373" t="s">
        <v>75</v>
      </c>
      <c r="B5373" t="s">
        <v>879</v>
      </c>
      <c r="C5373" t="s">
        <v>27</v>
      </c>
      <c r="D5373" t="s">
        <v>880</v>
      </c>
      <c r="E5373" t="s">
        <v>114</v>
      </c>
      <c r="F5373">
        <v>34219</v>
      </c>
      <c r="G5373" t="s">
        <v>477</v>
      </c>
      <c r="H5373" t="s">
        <v>80</v>
      </c>
      <c r="I5373" t="s">
        <v>81</v>
      </c>
      <c r="J5373" t="s">
        <v>90</v>
      </c>
      <c r="K5373" t="s">
        <v>38</v>
      </c>
      <c r="L5373" t="s">
        <v>111</v>
      </c>
      <c r="M5373" t="s">
        <v>92</v>
      </c>
      <c r="N5373" s="11" t="s">
        <v>84</v>
      </c>
      <c r="O5373" s="11" t="s">
        <v>2274</v>
      </c>
      <c r="P5373">
        <v>0</v>
      </c>
      <c r="Q5373">
        <v>2</v>
      </c>
      <c r="R5373">
        <v>0</v>
      </c>
      <c r="S5373">
        <v>243.2</v>
      </c>
      <c r="T5373">
        <v>-243.2</v>
      </c>
    </row>
    <row r="5374" spans="1:20" x14ac:dyDescent="0.25">
      <c r="A5374" t="s">
        <v>75</v>
      </c>
      <c r="B5374" t="s">
        <v>200</v>
      </c>
      <c r="C5374" t="s">
        <v>28</v>
      </c>
      <c r="D5374" t="s">
        <v>201</v>
      </c>
      <c r="E5374" t="s">
        <v>95</v>
      </c>
      <c r="F5374">
        <v>80002</v>
      </c>
      <c r="G5374" t="s">
        <v>2179</v>
      </c>
      <c r="H5374" t="s">
        <v>80</v>
      </c>
      <c r="I5374" t="s">
        <v>81</v>
      </c>
      <c r="J5374" t="s">
        <v>90</v>
      </c>
      <c r="K5374" t="s">
        <v>42</v>
      </c>
      <c r="L5374" t="s">
        <v>91</v>
      </c>
      <c r="M5374" t="s">
        <v>188</v>
      </c>
      <c r="N5374" s="11" t="s">
        <v>84</v>
      </c>
      <c r="O5374" s="11" t="s">
        <v>2274</v>
      </c>
      <c r="P5374">
        <v>0</v>
      </c>
      <c r="Q5374">
        <v>4</v>
      </c>
      <c r="R5374">
        <v>0</v>
      </c>
      <c r="S5374">
        <v>74.84</v>
      </c>
      <c r="T5374">
        <v>-74.84</v>
      </c>
    </row>
    <row r="5375" spans="1:20" x14ac:dyDescent="0.25">
      <c r="A5375" t="s">
        <v>75</v>
      </c>
      <c r="B5375" t="s">
        <v>335</v>
      </c>
      <c r="C5375" t="s">
        <v>30</v>
      </c>
      <c r="D5375" t="s">
        <v>336</v>
      </c>
      <c r="E5375" t="s">
        <v>337</v>
      </c>
      <c r="F5375">
        <v>54481</v>
      </c>
      <c r="G5375" t="s">
        <v>2064</v>
      </c>
      <c r="H5375" t="s">
        <v>80</v>
      </c>
      <c r="I5375" t="s">
        <v>281</v>
      </c>
      <c r="J5375" t="s">
        <v>90</v>
      </c>
      <c r="K5375" t="s">
        <v>38</v>
      </c>
      <c r="L5375" t="s">
        <v>1059</v>
      </c>
      <c r="M5375" t="s">
        <v>188</v>
      </c>
      <c r="N5375" s="11" t="s">
        <v>84</v>
      </c>
      <c r="O5375" s="11" t="s">
        <v>2274</v>
      </c>
      <c r="P5375">
        <v>0</v>
      </c>
      <c r="Q5375">
        <v>4</v>
      </c>
      <c r="R5375">
        <v>0</v>
      </c>
      <c r="S5375">
        <v>135.12</v>
      </c>
      <c r="T5375">
        <v>-135.12</v>
      </c>
    </row>
    <row r="5376" spans="1:20" x14ac:dyDescent="0.25">
      <c r="A5376" t="s">
        <v>75</v>
      </c>
      <c r="B5376" t="s">
        <v>103</v>
      </c>
      <c r="C5376" t="s">
        <v>26</v>
      </c>
      <c r="D5376" t="s">
        <v>104</v>
      </c>
      <c r="E5376" t="s">
        <v>105</v>
      </c>
      <c r="F5376">
        <v>29420</v>
      </c>
      <c r="G5376" t="s">
        <v>572</v>
      </c>
      <c r="H5376" t="s">
        <v>80</v>
      </c>
      <c r="I5376" t="s">
        <v>81</v>
      </c>
      <c r="J5376" t="s">
        <v>82</v>
      </c>
      <c r="K5376" t="s">
        <v>53</v>
      </c>
      <c r="L5376" t="s">
        <v>165</v>
      </c>
      <c r="M5376" t="s">
        <v>83</v>
      </c>
      <c r="N5376" s="11" t="s">
        <v>84</v>
      </c>
      <c r="O5376" s="11" t="s">
        <v>2274</v>
      </c>
      <c r="P5376">
        <v>-2</v>
      </c>
      <c r="Q5376">
        <v>0</v>
      </c>
      <c r="R5376">
        <v>222.84</v>
      </c>
      <c r="S5376">
        <v>0</v>
      </c>
      <c r="T5376">
        <v>222.84</v>
      </c>
    </row>
    <row r="5377" spans="1:20" x14ac:dyDescent="0.25">
      <c r="A5377" t="s">
        <v>75</v>
      </c>
      <c r="B5377" t="s">
        <v>380</v>
      </c>
      <c r="C5377" t="s">
        <v>18</v>
      </c>
      <c r="D5377" t="s">
        <v>381</v>
      </c>
      <c r="E5377" t="s">
        <v>191</v>
      </c>
      <c r="F5377">
        <v>75071</v>
      </c>
      <c r="G5377" t="s">
        <v>1371</v>
      </c>
      <c r="H5377" t="s">
        <v>80</v>
      </c>
      <c r="I5377" t="s">
        <v>81</v>
      </c>
      <c r="J5377" t="s">
        <v>82</v>
      </c>
      <c r="K5377" t="s">
        <v>42</v>
      </c>
      <c r="L5377" t="s">
        <v>91</v>
      </c>
      <c r="M5377" t="s">
        <v>83</v>
      </c>
      <c r="N5377" s="11" t="s">
        <v>84</v>
      </c>
      <c r="O5377" s="11" t="s">
        <v>2274</v>
      </c>
      <c r="P5377">
        <v>-8</v>
      </c>
      <c r="Q5377">
        <v>0</v>
      </c>
      <c r="R5377">
        <v>331</v>
      </c>
      <c r="S5377">
        <v>0</v>
      </c>
      <c r="T5377">
        <v>331</v>
      </c>
    </row>
    <row r="5378" spans="1:20" x14ac:dyDescent="0.25">
      <c r="A5378" t="s">
        <v>75</v>
      </c>
      <c r="B5378" t="s">
        <v>150</v>
      </c>
      <c r="C5378" t="s">
        <v>29</v>
      </c>
      <c r="D5378" t="s">
        <v>151</v>
      </c>
      <c r="E5378" t="s">
        <v>87</v>
      </c>
      <c r="F5378">
        <v>44060</v>
      </c>
      <c r="G5378" t="s">
        <v>115</v>
      </c>
      <c r="H5378" t="s">
        <v>80</v>
      </c>
      <c r="I5378" t="s">
        <v>281</v>
      </c>
      <c r="J5378" t="s">
        <v>90</v>
      </c>
      <c r="K5378" t="s">
        <v>42</v>
      </c>
      <c r="L5378" t="s">
        <v>91</v>
      </c>
      <c r="M5378" t="s">
        <v>92</v>
      </c>
      <c r="N5378" s="11" t="s">
        <v>84</v>
      </c>
      <c r="O5378" s="11" t="s">
        <v>2274</v>
      </c>
      <c r="P5378">
        <v>0</v>
      </c>
      <c r="Q5378">
        <v>8</v>
      </c>
      <c r="R5378">
        <v>0</v>
      </c>
      <c r="S5378">
        <v>54.88</v>
      </c>
      <c r="T5378">
        <v>-54.88</v>
      </c>
    </row>
    <row r="5379" spans="1:20" x14ac:dyDescent="0.25">
      <c r="A5379" t="s">
        <v>75</v>
      </c>
      <c r="B5379" t="s">
        <v>682</v>
      </c>
      <c r="C5379" t="s">
        <v>29</v>
      </c>
      <c r="D5379" t="s">
        <v>683</v>
      </c>
      <c r="E5379" t="s">
        <v>87</v>
      </c>
      <c r="F5379">
        <v>44118</v>
      </c>
      <c r="G5379" t="s">
        <v>330</v>
      </c>
      <c r="H5379" t="s">
        <v>80</v>
      </c>
      <c r="I5379" t="s">
        <v>81</v>
      </c>
      <c r="J5379" t="s">
        <v>90</v>
      </c>
      <c r="K5379" t="s">
        <v>53</v>
      </c>
      <c r="L5379" t="s">
        <v>228</v>
      </c>
      <c r="M5379" t="s">
        <v>92</v>
      </c>
      <c r="N5379" s="11" t="s">
        <v>84</v>
      </c>
      <c r="O5379" s="11" t="s">
        <v>2274</v>
      </c>
      <c r="P5379">
        <v>0</v>
      </c>
      <c r="Q5379">
        <v>1</v>
      </c>
      <c r="R5379">
        <v>0</v>
      </c>
      <c r="S5379">
        <v>93.55</v>
      </c>
      <c r="T5379">
        <v>-93.55</v>
      </c>
    </row>
    <row r="5380" spans="1:20" x14ac:dyDescent="0.25">
      <c r="A5380" t="s">
        <v>75</v>
      </c>
      <c r="B5380" t="s">
        <v>1587</v>
      </c>
      <c r="C5380" t="s">
        <v>22</v>
      </c>
      <c r="D5380" t="s">
        <v>582</v>
      </c>
      <c r="E5380" t="s">
        <v>122</v>
      </c>
      <c r="F5380">
        <v>21401</v>
      </c>
      <c r="G5380" t="s">
        <v>976</v>
      </c>
      <c r="H5380" t="s">
        <v>80</v>
      </c>
      <c r="I5380" t="s">
        <v>81</v>
      </c>
      <c r="J5380" t="s">
        <v>90</v>
      </c>
      <c r="K5380" t="s">
        <v>53</v>
      </c>
      <c r="L5380" t="s">
        <v>436</v>
      </c>
      <c r="M5380" t="s">
        <v>92</v>
      </c>
      <c r="N5380" s="11" t="s">
        <v>84</v>
      </c>
      <c r="O5380" s="11" t="s">
        <v>2274</v>
      </c>
      <c r="P5380">
        <v>0</v>
      </c>
      <c r="Q5380">
        <v>1</v>
      </c>
      <c r="R5380">
        <v>0</v>
      </c>
      <c r="S5380">
        <v>112.25</v>
      </c>
      <c r="T5380">
        <v>-112.25</v>
      </c>
    </row>
    <row r="5381" spans="1:20" x14ac:dyDescent="0.25">
      <c r="A5381" t="s">
        <v>75</v>
      </c>
      <c r="B5381" t="s">
        <v>353</v>
      </c>
      <c r="C5381" t="s">
        <v>29</v>
      </c>
      <c r="D5381" t="s">
        <v>354</v>
      </c>
      <c r="E5381" t="s">
        <v>100</v>
      </c>
      <c r="F5381">
        <v>46530</v>
      </c>
      <c r="G5381" t="s">
        <v>1033</v>
      </c>
      <c r="H5381" t="s">
        <v>80</v>
      </c>
      <c r="I5381" t="s">
        <v>89</v>
      </c>
      <c r="J5381" t="s">
        <v>90</v>
      </c>
      <c r="K5381" t="s">
        <v>53</v>
      </c>
      <c r="L5381" t="s">
        <v>368</v>
      </c>
      <c r="M5381" t="s">
        <v>92</v>
      </c>
      <c r="N5381" s="11" t="s">
        <v>84</v>
      </c>
      <c r="O5381" s="11" t="s">
        <v>2274</v>
      </c>
      <c r="P5381">
        <v>0</v>
      </c>
      <c r="Q5381">
        <v>2</v>
      </c>
      <c r="R5381">
        <v>0</v>
      </c>
      <c r="S5381">
        <v>280</v>
      </c>
      <c r="T5381">
        <v>-280</v>
      </c>
    </row>
    <row r="5382" spans="1:20" x14ac:dyDescent="0.25">
      <c r="A5382" t="s">
        <v>75</v>
      </c>
      <c r="B5382" t="s">
        <v>858</v>
      </c>
      <c r="C5382" t="s">
        <v>23</v>
      </c>
      <c r="D5382" t="s">
        <v>859</v>
      </c>
      <c r="E5382" t="s">
        <v>176</v>
      </c>
      <c r="F5382">
        <v>98335</v>
      </c>
      <c r="G5382" t="s">
        <v>1088</v>
      </c>
      <c r="H5382" t="s">
        <v>461</v>
      </c>
      <c r="I5382" t="s">
        <v>81</v>
      </c>
      <c r="J5382" t="s">
        <v>90</v>
      </c>
      <c r="K5382" t="s">
        <v>42</v>
      </c>
      <c r="L5382" t="s">
        <v>91</v>
      </c>
      <c r="M5382" t="s">
        <v>92</v>
      </c>
      <c r="N5382" s="11" t="s">
        <v>84</v>
      </c>
      <c r="O5382" s="11" t="s">
        <v>2274</v>
      </c>
      <c r="P5382">
        <v>0</v>
      </c>
      <c r="Q5382">
        <v>2</v>
      </c>
      <c r="R5382">
        <v>0</v>
      </c>
      <c r="S5382">
        <v>3.9</v>
      </c>
      <c r="T5382">
        <v>-3.9</v>
      </c>
    </row>
    <row r="5383" spans="1:20" x14ac:dyDescent="0.25">
      <c r="A5383" t="s">
        <v>75</v>
      </c>
      <c r="B5383" t="s">
        <v>98</v>
      </c>
      <c r="C5383" t="s">
        <v>29</v>
      </c>
      <c r="D5383" t="s">
        <v>99</v>
      </c>
      <c r="E5383" t="s">
        <v>100</v>
      </c>
      <c r="F5383">
        <v>46825</v>
      </c>
      <c r="G5383" t="s">
        <v>1262</v>
      </c>
      <c r="H5383" t="s">
        <v>80</v>
      </c>
      <c r="I5383" t="s">
        <v>164</v>
      </c>
      <c r="J5383" t="s">
        <v>90</v>
      </c>
      <c r="K5383" t="s">
        <v>42</v>
      </c>
      <c r="L5383" t="s">
        <v>91</v>
      </c>
      <c r="M5383" t="s">
        <v>188</v>
      </c>
      <c r="N5383" s="11" t="s">
        <v>84</v>
      </c>
      <c r="O5383" s="11" t="s">
        <v>2274</v>
      </c>
      <c r="P5383">
        <v>0</v>
      </c>
      <c r="Q5383">
        <v>4</v>
      </c>
      <c r="R5383">
        <v>0</v>
      </c>
      <c r="S5383">
        <v>100.8</v>
      </c>
      <c r="T5383">
        <v>-100.8</v>
      </c>
    </row>
    <row r="5384" spans="1:20" x14ac:dyDescent="0.25">
      <c r="A5384" t="s">
        <v>75</v>
      </c>
      <c r="B5384" t="s">
        <v>372</v>
      </c>
      <c r="C5384" t="s">
        <v>19</v>
      </c>
      <c r="D5384" t="s">
        <v>172</v>
      </c>
      <c r="E5384" t="s">
        <v>147</v>
      </c>
      <c r="F5384">
        <v>85255</v>
      </c>
      <c r="G5384" t="s">
        <v>798</v>
      </c>
      <c r="H5384" t="s">
        <v>80</v>
      </c>
      <c r="I5384" t="s">
        <v>81</v>
      </c>
      <c r="J5384" t="s">
        <v>90</v>
      </c>
      <c r="K5384" t="s">
        <v>38</v>
      </c>
      <c r="L5384" t="s">
        <v>111</v>
      </c>
      <c r="M5384" t="s">
        <v>92</v>
      </c>
      <c r="N5384" s="11" t="s">
        <v>84</v>
      </c>
      <c r="O5384" s="11" t="s">
        <v>2274</v>
      </c>
      <c r="P5384">
        <v>0</v>
      </c>
      <c r="Q5384">
        <v>6</v>
      </c>
      <c r="R5384">
        <v>0</v>
      </c>
      <c r="S5384">
        <v>816.88</v>
      </c>
      <c r="T5384">
        <v>-816.88</v>
      </c>
    </row>
    <row r="5385" spans="1:20" x14ac:dyDescent="0.25">
      <c r="A5385" t="s">
        <v>75</v>
      </c>
      <c r="B5385" t="s">
        <v>825</v>
      </c>
      <c r="C5385" t="s">
        <v>18</v>
      </c>
      <c r="D5385" t="s">
        <v>826</v>
      </c>
      <c r="E5385" t="s">
        <v>191</v>
      </c>
      <c r="F5385">
        <v>78070</v>
      </c>
      <c r="G5385" t="s">
        <v>1954</v>
      </c>
      <c r="H5385" t="s">
        <v>80</v>
      </c>
      <c r="I5385" t="s">
        <v>81</v>
      </c>
      <c r="J5385" t="s">
        <v>82</v>
      </c>
      <c r="K5385" t="s">
        <v>41</v>
      </c>
      <c r="L5385" t="s">
        <v>1261</v>
      </c>
      <c r="M5385" t="s">
        <v>83</v>
      </c>
      <c r="N5385" s="11" t="s">
        <v>84</v>
      </c>
      <c r="O5385" s="11" t="s">
        <v>2274</v>
      </c>
      <c r="P5385">
        <v>-6</v>
      </c>
      <c r="Q5385">
        <v>0</v>
      </c>
      <c r="R5385">
        <v>250.5</v>
      </c>
      <c r="S5385">
        <v>0</v>
      </c>
      <c r="T5385">
        <v>250.5</v>
      </c>
    </row>
    <row r="5386" spans="1:20" x14ac:dyDescent="0.25">
      <c r="A5386" t="s">
        <v>75</v>
      </c>
      <c r="B5386" t="s">
        <v>558</v>
      </c>
      <c r="C5386" t="s">
        <v>30</v>
      </c>
      <c r="D5386" t="s">
        <v>146</v>
      </c>
      <c r="E5386" t="s">
        <v>147</v>
      </c>
      <c r="F5386">
        <v>85027</v>
      </c>
      <c r="G5386" t="s">
        <v>1796</v>
      </c>
      <c r="H5386" t="s">
        <v>80</v>
      </c>
      <c r="I5386" t="s">
        <v>81</v>
      </c>
      <c r="J5386" t="s">
        <v>90</v>
      </c>
      <c r="K5386" t="s">
        <v>53</v>
      </c>
      <c r="L5386" t="s">
        <v>248</v>
      </c>
      <c r="M5386" t="s">
        <v>92</v>
      </c>
      <c r="N5386" s="11" t="s">
        <v>84</v>
      </c>
      <c r="O5386" s="11" t="s">
        <v>2274</v>
      </c>
      <c r="P5386">
        <v>0</v>
      </c>
      <c r="Q5386">
        <v>20</v>
      </c>
      <c r="R5386">
        <v>0</v>
      </c>
      <c r="S5386">
        <v>77</v>
      </c>
      <c r="T5386">
        <v>-77</v>
      </c>
    </row>
    <row r="5387" spans="1:20" x14ac:dyDescent="0.25">
      <c r="A5387" t="s">
        <v>75</v>
      </c>
      <c r="B5387" t="s">
        <v>1187</v>
      </c>
      <c r="C5387" t="s">
        <v>28</v>
      </c>
      <c r="D5387" t="s">
        <v>1188</v>
      </c>
      <c r="E5387" t="s">
        <v>295</v>
      </c>
      <c r="F5387">
        <v>84761</v>
      </c>
      <c r="G5387" t="s">
        <v>376</v>
      </c>
      <c r="H5387" t="s">
        <v>80</v>
      </c>
      <c r="I5387" t="s">
        <v>81</v>
      </c>
      <c r="J5387" t="s">
        <v>90</v>
      </c>
      <c r="K5387" t="s">
        <v>48</v>
      </c>
      <c r="L5387" t="s">
        <v>102</v>
      </c>
      <c r="M5387" t="s">
        <v>92</v>
      </c>
      <c r="N5387" s="11" t="s">
        <v>84</v>
      </c>
      <c r="O5387" s="11" t="s">
        <v>2274</v>
      </c>
      <c r="P5387">
        <v>0</v>
      </c>
      <c r="Q5387">
        <v>6</v>
      </c>
      <c r="R5387">
        <v>0</v>
      </c>
      <c r="S5387">
        <v>84.78</v>
      </c>
      <c r="T5387">
        <v>-84.78</v>
      </c>
    </row>
    <row r="5388" spans="1:20" x14ac:dyDescent="0.25">
      <c r="A5388" t="s">
        <v>75</v>
      </c>
      <c r="B5388" t="s">
        <v>541</v>
      </c>
      <c r="C5388" t="s">
        <v>29</v>
      </c>
      <c r="D5388" t="s">
        <v>542</v>
      </c>
      <c r="E5388" t="s">
        <v>142</v>
      </c>
      <c r="F5388">
        <v>48359</v>
      </c>
      <c r="G5388" t="s">
        <v>1930</v>
      </c>
      <c r="H5388" t="s">
        <v>80</v>
      </c>
      <c r="I5388" t="s">
        <v>81</v>
      </c>
      <c r="J5388" t="s">
        <v>90</v>
      </c>
      <c r="K5388" t="s">
        <v>44</v>
      </c>
      <c r="L5388" t="s">
        <v>149</v>
      </c>
      <c r="M5388" t="s">
        <v>92</v>
      </c>
      <c r="N5388" s="11" t="s">
        <v>84</v>
      </c>
      <c r="O5388" s="11" t="s">
        <v>2274</v>
      </c>
      <c r="P5388">
        <v>0</v>
      </c>
      <c r="Q5388">
        <v>8</v>
      </c>
      <c r="R5388">
        <v>0</v>
      </c>
      <c r="S5388">
        <v>16</v>
      </c>
      <c r="T5388">
        <v>-16</v>
      </c>
    </row>
    <row r="5389" spans="1:20" x14ac:dyDescent="0.25">
      <c r="A5389" t="s">
        <v>75</v>
      </c>
      <c r="B5389" t="s">
        <v>438</v>
      </c>
      <c r="C5389" t="s">
        <v>18</v>
      </c>
      <c r="D5389" t="s">
        <v>439</v>
      </c>
      <c r="E5389" t="s">
        <v>191</v>
      </c>
      <c r="F5389">
        <v>77063</v>
      </c>
      <c r="G5389" t="s">
        <v>1636</v>
      </c>
      <c r="H5389" t="s">
        <v>80</v>
      </c>
      <c r="I5389" t="s">
        <v>281</v>
      </c>
      <c r="J5389" t="s">
        <v>82</v>
      </c>
      <c r="K5389" t="s">
        <v>54</v>
      </c>
      <c r="L5389" t="s">
        <v>342</v>
      </c>
      <c r="M5389" t="s">
        <v>83</v>
      </c>
      <c r="N5389" s="11" t="s">
        <v>84</v>
      </c>
      <c r="O5389" s="11" t="s">
        <v>2274</v>
      </c>
      <c r="P5389">
        <v>-15</v>
      </c>
      <c r="Q5389">
        <v>0</v>
      </c>
      <c r="R5389">
        <v>47.4</v>
      </c>
      <c r="S5389">
        <v>0</v>
      </c>
      <c r="T5389">
        <v>47.4</v>
      </c>
    </row>
    <row r="5390" spans="1:20" x14ac:dyDescent="0.25">
      <c r="A5390" t="s">
        <v>75</v>
      </c>
      <c r="B5390" t="s">
        <v>120</v>
      </c>
      <c r="C5390" t="s">
        <v>22</v>
      </c>
      <c r="D5390" t="s">
        <v>121</v>
      </c>
      <c r="E5390" t="s">
        <v>122</v>
      </c>
      <c r="F5390">
        <v>20910</v>
      </c>
      <c r="G5390" t="s">
        <v>823</v>
      </c>
      <c r="H5390" t="s">
        <v>80</v>
      </c>
      <c r="I5390" t="s">
        <v>89</v>
      </c>
      <c r="J5390" t="s">
        <v>82</v>
      </c>
      <c r="K5390" t="s">
        <v>54</v>
      </c>
      <c r="L5390" t="s">
        <v>824</v>
      </c>
      <c r="M5390" t="s">
        <v>83</v>
      </c>
      <c r="N5390" s="11" t="s">
        <v>84</v>
      </c>
      <c r="O5390" s="11" t="s">
        <v>2274</v>
      </c>
      <c r="P5390">
        <v>-2</v>
      </c>
      <c r="Q5390">
        <v>0</v>
      </c>
      <c r="R5390">
        <v>73.7</v>
      </c>
      <c r="S5390">
        <v>0</v>
      </c>
      <c r="T5390">
        <v>73.7</v>
      </c>
    </row>
    <row r="5391" spans="1:20" x14ac:dyDescent="0.25">
      <c r="A5391" t="s">
        <v>75</v>
      </c>
      <c r="B5391" t="s">
        <v>487</v>
      </c>
      <c r="C5391" t="s">
        <v>26</v>
      </c>
      <c r="D5391" t="s">
        <v>488</v>
      </c>
      <c r="E5391" t="s">
        <v>489</v>
      </c>
      <c r="F5391">
        <v>39402</v>
      </c>
      <c r="G5391" t="s">
        <v>343</v>
      </c>
      <c r="H5391" t="s">
        <v>80</v>
      </c>
      <c r="I5391" t="s">
        <v>81</v>
      </c>
      <c r="J5391" t="s">
        <v>82</v>
      </c>
      <c r="K5391" t="s">
        <v>53</v>
      </c>
      <c r="L5391" t="s">
        <v>193</v>
      </c>
      <c r="M5391" t="s">
        <v>83</v>
      </c>
      <c r="N5391" s="11" t="s">
        <v>84</v>
      </c>
      <c r="O5391" s="11" t="s">
        <v>2274</v>
      </c>
      <c r="P5391">
        <v>-3</v>
      </c>
      <c r="Q5391">
        <v>0</v>
      </c>
      <c r="R5391">
        <v>428.85</v>
      </c>
      <c r="S5391">
        <v>0</v>
      </c>
      <c r="T5391">
        <v>428.85</v>
      </c>
    </row>
    <row r="5392" spans="1:20" x14ac:dyDescent="0.25">
      <c r="A5392" t="s">
        <v>75</v>
      </c>
      <c r="B5392" t="s">
        <v>403</v>
      </c>
      <c r="C5392" t="s">
        <v>28</v>
      </c>
      <c r="D5392" t="s">
        <v>294</v>
      </c>
      <c r="E5392" t="s">
        <v>295</v>
      </c>
      <c r="F5392">
        <v>84107</v>
      </c>
      <c r="G5392" t="s">
        <v>752</v>
      </c>
      <c r="H5392" t="s">
        <v>80</v>
      </c>
      <c r="I5392" t="s">
        <v>281</v>
      </c>
      <c r="J5392" t="s">
        <v>90</v>
      </c>
      <c r="K5392" t="s">
        <v>42</v>
      </c>
      <c r="L5392" t="s">
        <v>91</v>
      </c>
      <c r="M5392" t="s">
        <v>188</v>
      </c>
      <c r="N5392" s="11" t="s">
        <v>84</v>
      </c>
      <c r="O5392" s="11" t="s">
        <v>2274</v>
      </c>
      <c r="P5392">
        <v>0</v>
      </c>
      <c r="Q5392">
        <v>50</v>
      </c>
      <c r="R5392">
        <v>0</v>
      </c>
      <c r="S5392">
        <v>857.5</v>
      </c>
      <c r="T5392">
        <v>-857.5</v>
      </c>
    </row>
    <row r="5393" spans="1:20" x14ac:dyDescent="0.25">
      <c r="A5393" t="s">
        <v>75</v>
      </c>
      <c r="B5393" t="s">
        <v>503</v>
      </c>
      <c r="C5393" t="s">
        <v>23</v>
      </c>
      <c r="D5393" t="s">
        <v>504</v>
      </c>
      <c r="E5393" t="s">
        <v>327</v>
      </c>
      <c r="F5393">
        <v>97210</v>
      </c>
      <c r="G5393" t="s">
        <v>988</v>
      </c>
      <c r="H5393" t="s">
        <v>461</v>
      </c>
      <c r="I5393" t="s">
        <v>281</v>
      </c>
      <c r="J5393" t="s">
        <v>90</v>
      </c>
      <c r="K5393" t="s">
        <v>42</v>
      </c>
      <c r="L5393" t="s">
        <v>91</v>
      </c>
      <c r="M5393" t="s">
        <v>92</v>
      </c>
      <c r="N5393" s="11" t="s">
        <v>84</v>
      </c>
      <c r="O5393" s="11" t="s">
        <v>2274</v>
      </c>
      <c r="P5393">
        <v>0</v>
      </c>
      <c r="Q5393">
        <v>5</v>
      </c>
      <c r="R5393">
        <v>0</v>
      </c>
      <c r="S5393">
        <v>7.5</v>
      </c>
      <c r="T5393">
        <v>-7.5</v>
      </c>
    </row>
    <row r="5394" spans="1:20" x14ac:dyDescent="0.25">
      <c r="A5394" t="s">
        <v>75</v>
      </c>
      <c r="B5394" t="s">
        <v>399</v>
      </c>
      <c r="C5394" t="s">
        <v>28</v>
      </c>
      <c r="D5394" t="s">
        <v>400</v>
      </c>
      <c r="E5394" t="s">
        <v>295</v>
      </c>
      <c r="F5394">
        <v>84070</v>
      </c>
      <c r="G5394" t="s">
        <v>1323</v>
      </c>
      <c r="H5394" t="s">
        <v>80</v>
      </c>
      <c r="I5394" t="s">
        <v>89</v>
      </c>
      <c r="J5394" t="s">
        <v>82</v>
      </c>
      <c r="K5394" t="s">
        <v>53</v>
      </c>
      <c r="L5394" t="s">
        <v>887</v>
      </c>
      <c r="M5394" t="s">
        <v>83</v>
      </c>
      <c r="N5394" s="11" t="s">
        <v>84</v>
      </c>
      <c r="O5394" s="11" t="s">
        <v>2274</v>
      </c>
      <c r="P5394">
        <v>-1</v>
      </c>
      <c r="Q5394">
        <v>0</v>
      </c>
      <c r="R5394">
        <v>148.35</v>
      </c>
      <c r="S5394">
        <v>0</v>
      </c>
      <c r="T5394">
        <v>148.35</v>
      </c>
    </row>
    <row r="5395" spans="1:20" x14ac:dyDescent="0.25">
      <c r="A5395" t="s">
        <v>75</v>
      </c>
      <c r="B5395" t="s">
        <v>167</v>
      </c>
      <c r="C5395" t="s">
        <v>28</v>
      </c>
      <c r="D5395" t="s">
        <v>168</v>
      </c>
      <c r="E5395" t="s">
        <v>95</v>
      </c>
      <c r="F5395">
        <v>80550</v>
      </c>
      <c r="G5395" t="s">
        <v>2065</v>
      </c>
      <c r="H5395" t="s">
        <v>80</v>
      </c>
      <c r="I5395" t="s">
        <v>281</v>
      </c>
      <c r="J5395" t="s">
        <v>90</v>
      </c>
      <c r="K5395" t="s">
        <v>54</v>
      </c>
      <c r="L5395" t="s">
        <v>824</v>
      </c>
      <c r="M5395" t="s">
        <v>92</v>
      </c>
      <c r="N5395" s="11" t="s">
        <v>84</v>
      </c>
      <c r="O5395" s="11" t="s">
        <v>2274</v>
      </c>
      <c r="P5395">
        <v>4</v>
      </c>
      <c r="Q5395">
        <v>0</v>
      </c>
      <c r="R5395">
        <v>100.8</v>
      </c>
      <c r="S5395">
        <v>0</v>
      </c>
      <c r="T5395">
        <v>100.8</v>
      </c>
    </row>
    <row r="5396" spans="1:20" x14ac:dyDescent="0.25">
      <c r="A5396" t="s">
        <v>75</v>
      </c>
      <c r="B5396" t="s">
        <v>793</v>
      </c>
      <c r="C5396" t="s">
        <v>19</v>
      </c>
      <c r="D5396" t="s">
        <v>794</v>
      </c>
      <c r="E5396" t="s">
        <v>147</v>
      </c>
      <c r="F5396">
        <v>86303</v>
      </c>
      <c r="G5396" t="s">
        <v>402</v>
      </c>
      <c r="H5396" t="s">
        <v>80</v>
      </c>
      <c r="I5396" t="s">
        <v>81</v>
      </c>
      <c r="J5396" t="s">
        <v>365</v>
      </c>
      <c r="K5396" t="s">
        <v>39</v>
      </c>
      <c r="L5396" t="s">
        <v>39</v>
      </c>
      <c r="M5396" t="s">
        <v>92</v>
      </c>
      <c r="N5396" s="11" t="s">
        <v>84</v>
      </c>
      <c r="O5396" s="11" t="s">
        <v>2274</v>
      </c>
      <c r="P5396">
        <v>-1</v>
      </c>
      <c r="Q5396">
        <v>0</v>
      </c>
      <c r="R5396">
        <v>295</v>
      </c>
      <c r="S5396">
        <v>0</v>
      </c>
      <c r="T5396">
        <v>295</v>
      </c>
    </row>
    <row r="5397" spans="1:20" x14ac:dyDescent="0.25">
      <c r="A5397" t="s">
        <v>75</v>
      </c>
      <c r="B5397" t="s">
        <v>478</v>
      </c>
      <c r="C5397" t="s">
        <v>26</v>
      </c>
      <c r="D5397" t="s">
        <v>425</v>
      </c>
      <c r="E5397" t="s">
        <v>426</v>
      </c>
      <c r="F5397">
        <v>37210</v>
      </c>
      <c r="G5397" t="s">
        <v>2066</v>
      </c>
      <c r="H5397" t="s">
        <v>80</v>
      </c>
      <c r="I5397" t="s">
        <v>81</v>
      </c>
      <c r="J5397" t="s">
        <v>82</v>
      </c>
      <c r="K5397" t="s">
        <v>41</v>
      </c>
      <c r="L5397" t="s">
        <v>1261</v>
      </c>
      <c r="M5397" t="s">
        <v>83</v>
      </c>
      <c r="N5397" s="11" t="s">
        <v>84</v>
      </c>
      <c r="O5397" s="11" t="s">
        <v>2274</v>
      </c>
      <c r="P5397">
        <v>-6</v>
      </c>
      <c r="Q5397">
        <v>0</v>
      </c>
      <c r="R5397">
        <v>330</v>
      </c>
      <c r="S5397">
        <v>0</v>
      </c>
      <c r="T5397">
        <v>330</v>
      </c>
    </row>
    <row r="5398" spans="1:20" x14ac:dyDescent="0.25">
      <c r="A5398" t="s">
        <v>75</v>
      </c>
      <c r="B5398" t="s">
        <v>515</v>
      </c>
      <c r="C5398" t="s">
        <v>23</v>
      </c>
      <c r="D5398" t="s">
        <v>516</v>
      </c>
      <c r="E5398" t="s">
        <v>517</v>
      </c>
      <c r="F5398">
        <v>99518</v>
      </c>
      <c r="G5398" t="s">
        <v>569</v>
      </c>
      <c r="H5398" t="s">
        <v>80</v>
      </c>
      <c r="I5398" t="s">
        <v>81</v>
      </c>
      <c r="J5398" t="s">
        <v>90</v>
      </c>
      <c r="K5398" t="s">
        <v>38</v>
      </c>
      <c r="L5398" t="s">
        <v>111</v>
      </c>
      <c r="M5398" t="s">
        <v>92</v>
      </c>
      <c r="N5398" s="11" t="s">
        <v>84</v>
      </c>
      <c r="O5398" s="11" t="s">
        <v>2274</v>
      </c>
      <c r="P5398">
        <v>0</v>
      </c>
      <c r="Q5398">
        <v>1</v>
      </c>
      <c r="R5398">
        <v>0</v>
      </c>
      <c r="S5398">
        <v>39.409999999999997</v>
      </c>
      <c r="T5398">
        <v>-39.409999999999997</v>
      </c>
    </row>
    <row r="5399" spans="1:20" x14ac:dyDescent="0.25">
      <c r="A5399" t="s">
        <v>75</v>
      </c>
      <c r="B5399" t="s">
        <v>184</v>
      </c>
      <c r="C5399" t="s">
        <v>25</v>
      </c>
      <c r="D5399" t="s">
        <v>185</v>
      </c>
      <c r="E5399" t="s">
        <v>186</v>
      </c>
      <c r="F5399">
        <v>11230</v>
      </c>
      <c r="G5399" t="s">
        <v>2155</v>
      </c>
      <c r="H5399" t="s">
        <v>80</v>
      </c>
      <c r="I5399" t="s">
        <v>164</v>
      </c>
      <c r="J5399" t="s">
        <v>90</v>
      </c>
      <c r="K5399" t="s">
        <v>42</v>
      </c>
      <c r="L5399" t="s">
        <v>91</v>
      </c>
      <c r="M5399" t="s">
        <v>188</v>
      </c>
      <c r="N5399" s="11" t="s">
        <v>84</v>
      </c>
      <c r="O5399" s="11" t="s">
        <v>2274</v>
      </c>
      <c r="P5399">
        <v>0</v>
      </c>
      <c r="Q5399">
        <v>9</v>
      </c>
      <c r="R5399">
        <v>0</v>
      </c>
      <c r="S5399">
        <v>446.4</v>
      </c>
      <c r="T5399">
        <v>-446.4</v>
      </c>
    </row>
    <row r="5400" spans="1:20" x14ac:dyDescent="0.25">
      <c r="A5400" t="s">
        <v>75</v>
      </c>
      <c r="B5400" t="s">
        <v>995</v>
      </c>
      <c r="C5400" t="s">
        <v>18</v>
      </c>
      <c r="D5400" t="s">
        <v>996</v>
      </c>
      <c r="E5400" t="s">
        <v>191</v>
      </c>
      <c r="F5400">
        <v>75604</v>
      </c>
      <c r="G5400" t="s">
        <v>1343</v>
      </c>
      <c r="H5400" t="s">
        <v>80</v>
      </c>
      <c r="I5400" t="s">
        <v>81</v>
      </c>
      <c r="J5400" t="s">
        <v>82</v>
      </c>
      <c r="K5400" t="s">
        <v>42</v>
      </c>
      <c r="L5400" t="s">
        <v>91</v>
      </c>
      <c r="M5400" t="s">
        <v>83</v>
      </c>
      <c r="N5400" s="11" t="s">
        <v>84</v>
      </c>
      <c r="O5400" s="11" t="s">
        <v>2274</v>
      </c>
      <c r="P5400">
        <v>-10</v>
      </c>
      <c r="Q5400">
        <v>0</v>
      </c>
      <c r="R5400">
        <v>2103</v>
      </c>
      <c r="S5400">
        <v>0</v>
      </c>
      <c r="T5400">
        <v>2103</v>
      </c>
    </row>
    <row r="5401" spans="1:20" x14ac:dyDescent="0.25">
      <c r="A5401" t="s">
        <v>75</v>
      </c>
      <c r="B5401" t="s">
        <v>1417</v>
      </c>
      <c r="C5401" t="s">
        <v>27</v>
      </c>
      <c r="D5401" t="s">
        <v>1418</v>
      </c>
      <c r="E5401" t="s">
        <v>114</v>
      </c>
      <c r="F5401">
        <v>33157</v>
      </c>
      <c r="G5401" t="s">
        <v>1002</v>
      </c>
      <c r="H5401" t="s">
        <v>80</v>
      </c>
      <c r="I5401" t="s">
        <v>81</v>
      </c>
      <c r="J5401" t="s">
        <v>82</v>
      </c>
      <c r="K5401" t="s">
        <v>38</v>
      </c>
      <c r="L5401" t="s">
        <v>129</v>
      </c>
      <c r="M5401" t="s">
        <v>83</v>
      </c>
      <c r="N5401" s="11" t="s">
        <v>84</v>
      </c>
      <c r="O5401" s="11" t="s">
        <v>2274</v>
      </c>
      <c r="P5401">
        <v>-2</v>
      </c>
      <c r="Q5401">
        <v>0</v>
      </c>
      <c r="R5401">
        <v>60.6</v>
      </c>
      <c r="S5401">
        <v>0</v>
      </c>
      <c r="T5401">
        <v>60.6</v>
      </c>
    </row>
    <row r="5402" spans="1:20" x14ac:dyDescent="0.25">
      <c r="A5402" t="s">
        <v>75</v>
      </c>
      <c r="B5402" t="s">
        <v>630</v>
      </c>
      <c r="C5402" t="s">
        <v>27</v>
      </c>
      <c r="D5402" t="s">
        <v>631</v>
      </c>
      <c r="E5402" t="s">
        <v>114</v>
      </c>
      <c r="F5402">
        <v>33317</v>
      </c>
      <c r="G5402" t="s">
        <v>632</v>
      </c>
      <c r="H5402" t="s">
        <v>80</v>
      </c>
      <c r="I5402" t="s">
        <v>89</v>
      </c>
      <c r="J5402" t="s">
        <v>82</v>
      </c>
      <c r="K5402" t="s">
        <v>42</v>
      </c>
      <c r="L5402" t="s">
        <v>91</v>
      </c>
      <c r="M5402" t="s">
        <v>83</v>
      </c>
      <c r="N5402" s="11" t="s">
        <v>84</v>
      </c>
      <c r="O5402" s="11" t="s">
        <v>2274</v>
      </c>
      <c r="P5402">
        <v>-7</v>
      </c>
      <c r="Q5402">
        <v>0</v>
      </c>
      <c r="R5402">
        <v>133.1</v>
      </c>
      <c r="S5402">
        <v>0</v>
      </c>
      <c r="T5402">
        <v>133.1</v>
      </c>
    </row>
    <row r="5403" spans="1:20" x14ac:dyDescent="0.25">
      <c r="A5403" t="s">
        <v>75</v>
      </c>
      <c r="B5403" t="s">
        <v>184</v>
      </c>
      <c r="C5403" t="s">
        <v>25</v>
      </c>
      <c r="D5403" t="s">
        <v>185</v>
      </c>
      <c r="E5403" t="s">
        <v>186</v>
      </c>
      <c r="F5403">
        <v>11230</v>
      </c>
      <c r="G5403" t="s">
        <v>110</v>
      </c>
      <c r="H5403" t="s">
        <v>80</v>
      </c>
      <c r="I5403" t="s">
        <v>81</v>
      </c>
      <c r="J5403" t="s">
        <v>90</v>
      </c>
      <c r="K5403" t="s">
        <v>38</v>
      </c>
      <c r="L5403" t="s">
        <v>111</v>
      </c>
      <c r="M5403" t="s">
        <v>92</v>
      </c>
      <c r="N5403" s="11" t="s">
        <v>84</v>
      </c>
      <c r="O5403" s="11" t="s">
        <v>2274</v>
      </c>
      <c r="P5403">
        <v>0</v>
      </c>
      <c r="Q5403">
        <v>2</v>
      </c>
      <c r="R5403">
        <v>0</v>
      </c>
      <c r="S5403">
        <v>232.8</v>
      </c>
      <c r="T5403">
        <v>-232.8</v>
      </c>
    </row>
    <row r="5404" spans="1:20" x14ac:dyDescent="0.25">
      <c r="A5404" t="s">
        <v>75</v>
      </c>
      <c r="B5404" t="s">
        <v>1191</v>
      </c>
      <c r="C5404" t="s">
        <v>28</v>
      </c>
      <c r="D5404" t="s">
        <v>1192</v>
      </c>
      <c r="E5404" t="s">
        <v>1193</v>
      </c>
      <c r="F5404">
        <v>82070</v>
      </c>
      <c r="G5404" t="s">
        <v>388</v>
      </c>
      <c r="H5404" t="s">
        <v>80</v>
      </c>
      <c r="I5404" t="s">
        <v>81</v>
      </c>
      <c r="J5404" t="s">
        <v>90</v>
      </c>
      <c r="K5404" t="s">
        <v>38</v>
      </c>
      <c r="L5404" t="s">
        <v>111</v>
      </c>
      <c r="M5404" t="s">
        <v>92</v>
      </c>
      <c r="N5404" s="11" t="s">
        <v>84</v>
      </c>
      <c r="O5404" s="11" t="s">
        <v>2274</v>
      </c>
      <c r="P5404">
        <v>0</v>
      </c>
      <c r="Q5404">
        <v>1</v>
      </c>
      <c r="R5404">
        <v>0</v>
      </c>
      <c r="S5404">
        <v>149</v>
      </c>
      <c r="T5404">
        <v>-149</v>
      </c>
    </row>
    <row r="5405" spans="1:20" x14ac:dyDescent="0.25">
      <c r="A5405" t="s">
        <v>75</v>
      </c>
      <c r="B5405" t="s">
        <v>593</v>
      </c>
      <c r="C5405" t="s">
        <v>19</v>
      </c>
      <c r="D5405" t="s">
        <v>268</v>
      </c>
      <c r="E5405" t="s">
        <v>118</v>
      </c>
      <c r="F5405">
        <v>92121</v>
      </c>
      <c r="G5405" t="s">
        <v>789</v>
      </c>
      <c r="H5405" t="s">
        <v>80</v>
      </c>
      <c r="I5405" t="s">
        <v>81</v>
      </c>
      <c r="J5405" t="s">
        <v>82</v>
      </c>
      <c r="K5405" t="s">
        <v>38</v>
      </c>
      <c r="L5405" t="s">
        <v>129</v>
      </c>
      <c r="M5405" t="s">
        <v>83</v>
      </c>
      <c r="N5405" s="11" t="s">
        <v>84</v>
      </c>
      <c r="O5405" s="11" t="s">
        <v>2274</v>
      </c>
      <c r="P5405">
        <v>-1</v>
      </c>
      <c r="Q5405">
        <v>0</v>
      </c>
      <c r="R5405">
        <v>39.799999999999997</v>
      </c>
      <c r="S5405">
        <v>0</v>
      </c>
      <c r="T5405">
        <v>39.799999999999997</v>
      </c>
    </row>
    <row r="5406" spans="1:20" x14ac:dyDescent="0.25">
      <c r="A5406" t="s">
        <v>75</v>
      </c>
      <c r="B5406" t="s">
        <v>668</v>
      </c>
      <c r="C5406" t="s">
        <v>28</v>
      </c>
      <c r="D5406" t="s">
        <v>623</v>
      </c>
      <c r="E5406" t="s">
        <v>95</v>
      </c>
      <c r="F5406">
        <v>80130</v>
      </c>
      <c r="G5406" t="s">
        <v>1781</v>
      </c>
      <c r="H5406" t="s">
        <v>133</v>
      </c>
      <c r="I5406" t="s">
        <v>81</v>
      </c>
      <c r="J5406" t="s">
        <v>90</v>
      </c>
      <c r="K5406" t="s">
        <v>44</v>
      </c>
      <c r="L5406" t="s">
        <v>144</v>
      </c>
      <c r="M5406" t="s">
        <v>229</v>
      </c>
      <c r="N5406" s="11" t="s">
        <v>84</v>
      </c>
      <c r="O5406" s="11" t="s">
        <v>2274</v>
      </c>
      <c r="P5406">
        <v>0</v>
      </c>
      <c r="Q5406">
        <v>27</v>
      </c>
      <c r="R5406">
        <v>0</v>
      </c>
      <c r="S5406">
        <v>685.8</v>
      </c>
      <c r="T5406">
        <v>-685.8</v>
      </c>
    </row>
    <row r="5407" spans="1:20" x14ac:dyDescent="0.25">
      <c r="A5407" t="s">
        <v>75</v>
      </c>
      <c r="B5407" t="s">
        <v>1522</v>
      </c>
      <c r="C5407" t="s">
        <v>26</v>
      </c>
      <c r="D5407" t="s">
        <v>1523</v>
      </c>
      <c r="E5407" t="s">
        <v>555</v>
      </c>
      <c r="F5407">
        <v>35045</v>
      </c>
      <c r="G5407" t="s">
        <v>2125</v>
      </c>
      <c r="H5407" t="s">
        <v>80</v>
      </c>
      <c r="I5407" t="s">
        <v>281</v>
      </c>
      <c r="J5407" t="s">
        <v>90</v>
      </c>
      <c r="K5407" t="s">
        <v>46</v>
      </c>
      <c r="L5407" t="s">
        <v>650</v>
      </c>
      <c r="M5407" t="s">
        <v>92</v>
      </c>
      <c r="N5407" s="11" t="s">
        <v>84</v>
      </c>
      <c r="O5407" s="11" t="s">
        <v>2274</v>
      </c>
      <c r="P5407">
        <v>0</v>
      </c>
      <c r="Q5407">
        <v>1</v>
      </c>
      <c r="R5407">
        <v>0</v>
      </c>
      <c r="S5407">
        <v>0</v>
      </c>
      <c r="T5407">
        <v>0</v>
      </c>
    </row>
    <row r="5408" spans="1:20" x14ac:dyDescent="0.25">
      <c r="A5408" t="s">
        <v>75</v>
      </c>
      <c r="B5408" t="s">
        <v>2264</v>
      </c>
      <c r="C5408" t="s">
        <v>29</v>
      </c>
      <c r="D5408" t="s">
        <v>2265</v>
      </c>
      <c r="E5408" t="s">
        <v>142</v>
      </c>
      <c r="F5408">
        <v>49740</v>
      </c>
      <c r="G5408" t="s">
        <v>402</v>
      </c>
      <c r="H5408" t="s">
        <v>80</v>
      </c>
      <c r="I5408" t="s">
        <v>81</v>
      </c>
      <c r="J5408" t="s">
        <v>365</v>
      </c>
      <c r="K5408" t="s">
        <v>39</v>
      </c>
      <c r="L5408" t="s">
        <v>39</v>
      </c>
      <c r="M5408" t="s">
        <v>92</v>
      </c>
      <c r="N5408" s="11" t="s">
        <v>84</v>
      </c>
      <c r="O5408" s="11" t="s">
        <v>2274</v>
      </c>
      <c r="P5408">
        <v>0</v>
      </c>
      <c r="Q5408">
        <v>1</v>
      </c>
      <c r="R5408">
        <v>0</v>
      </c>
      <c r="S5408">
        <v>295</v>
      </c>
      <c r="T5408">
        <v>-295</v>
      </c>
    </row>
    <row r="5409" spans="1:20" x14ac:dyDescent="0.25">
      <c r="A5409" t="s">
        <v>75</v>
      </c>
      <c r="B5409" t="s">
        <v>958</v>
      </c>
      <c r="C5409" t="s">
        <v>25</v>
      </c>
      <c r="D5409" t="s">
        <v>959</v>
      </c>
      <c r="E5409" t="s">
        <v>186</v>
      </c>
      <c r="F5409">
        <v>11801</v>
      </c>
      <c r="G5409" t="s">
        <v>514</v>
      </c>
      <c r="H5409" t="s">
        <v>80</v>
      </c>
      <c r="I5409" t="s">
        <v>81</v>
      </c>
      <c r="J5409" t="s">
        <v>82</v>
      </c>
      <c r="K5409" t="s">
        <v>38</v>
      </c>
      <c r="L5409" t="s">
        <v>111</v>
      </c>
      <c r="M5409" t="s">
        <v>83</v>
      </c>
      <c r="N5409" s="11" t="s">
        <v>84</v>
      </c>
      <c r="O5409" s="11" t="s">
        <v>2274</v>
      </c>
      <c r="P5409">
        <v>-1</v>
      </c>
      <c r="Q5409">
        <v>0</v>
      </c>
      <c r="R5409">
        <v>149</v>
      </c>
      <c r="S5409">
        <v>0</v>
      </c>
      <c r="T5409">
        <v>149</v>
      </c>
    </row>
    <row r="5410" spans="1:20" x14ac:dyDescent="0.25">
      <c r="A5410" t="s">
        <v>75</v>
      </c>
      <c r="B5410" t="s">
        <v>1216</v>
      </c>
      <c r="C5410" t="s">
        <v>27</v>
      </c>
      <c r="D5410" t="s">
        <v>1217</v>
      </c>
      <c r="E5410" t="s">
        <v>114</v>
      </c>
      <c r="F5410">
        <v>33021</v>
      </c>
      <c r="G5410" t="s">
        <v>531</v>
      </c>
      <c r="H5410" t="s">
        <v>80</v>
      </c>
      <c r="I5410" t="s">
        <v>81</v>
      </c>
      <c r="J5410" t="s">
        <v>90</v>
      </c>
      <c r="K5410" t="s">
        <v>53</v>
      </c>
      <c r="L5410" t="s">
        <v>532</v>
      </c>
      <c r="M5410" t="s">
        <v>92</v>
      </c>
      <c r="N5410" s="11" t="s">
        <v>84</v>
      </c>
      <c r="O5410" s="11" t="s">
        <v>2274</v>
      </c>
      <c r="P5410">
        <v>0</v>
      </c>
      <c r="Q5410">
        <v>1</v>
      </c>
      <c r="R5410">
        <v>0</v>
      </c>
      <c r="S5410">
        <v>128.30000000000001</v>
      </c>
      <c r="T5410">
        <v>-128.30000000000001</v>
      </c>
    </row>
    <row r="5411" spans="1:20" x14ac:dyDescent="0.25">
      <c r="A5411" t="s">
        <v>75</v>
      </c>
      <c r="B5411" t="s">
        <v>833</v>
      </c>
      <c r="C5411" t="s">
        <v>24</v>
      </c>
      <c r="D5411" t="s">
        <v>834</v>
      </c>
      <c r="E5411" t="s">
        <v>397</v>
      </c>
      <c r="F5411">
        <v>56387</v>
      </c>
      <c r="G5411" t="s">
        <v>2067</v>
      </c>
      <c r="H5411" t="s">
        <v>80</v>
      </c>
      <c r="I5411" t="s">
        <v>81</v>
      </c>
      <c r="J5411" t="s">
        <v>90</v>
      </c>
      <c r="K5411" t="s">
        <v>51</v>
      </c>
      <c r="L5411" t="s">
        <v>250</v>
      </c>
      <c r="M5411" t="s">
        <v>92</v>
      </c>
      <c r="N5411" s="11" t="s">
        <v>84</v>
      </c>
      <c r="O5411" s="11" t="s">
        <v>2274</v>
      </c>
      <c r="P5411">
        <v>0</v>
      </c>
      <c r="Q5411">
        <v>4</v>
      </c>
      <c r="R5411">
        <v>0</v>
      </c>
      <c r="S5411">
        <v>129.80000000000001</v>
      </c>
      <c r="T5411">
        <v>-129.80000000000001</v>
      </c>
    </row>
    <row r="5412" spans="1:20" x14ac:dyDescent="0.25">
      <c r="A5412" t="s">
        <v>75</v>
      </c>
      <c r="B5412" t="s">
        <v>184</v>
      </c>
      <c r="C5412" t="s">
        <v>25</v>
      </c>
      <c r="D5412" t="s">
        <v>185</v>
      </c>
      <c r="E5412" t="s">
        <v>186</v>
      </c>
      <c r="F5412">
        <v>11230</v>
      </c>
      <c r="G5412" t="s">
        <v>679</v>
      </c>
      <c r="H5412" t="s">
        <v>80</v>
      </c>
      <c r="I5412" t="s">
        <v>281</v>
      </c>
      <c r="J5412" t="s">
        <v>90</v>
      </c>
      <c r="K5412" t="s">
        <v>42</v>
      </c>
      <c r="L5412" t="s">
        <v>91</v>
      </c>
      <c r="M5412" t="s">
        <v>92</v>
      </c>
      <c r="N5412" s="11" t="s">
        <v>84</v>
      </c>
      <c r="O5412" s="11" t="s">
        <v>2274</v>
      </c>
      <c r="P5412">
        <v>0</v>
      </c>
      <c r="Q5412">
        <v>8</v>
      </c>
      <c r="R5412">
        <v>0</v>
      </c>
      <c r="S5412">
        <v>20.399999999999999</v>
      </c>
      <c r="T5412">
        <v>-20.399999999999999</v>
      </c>
    </row>
    <row r="5413" spans="1:20" x14ac:dyDescent="0.25">
      <c r="A5413" t="s">
        <v>75</v>
      </c>
      <c r="B5413" t="s">
        <v>588</v>
      </c>
      <c r="C5413" t="s">
        <v>21</v>
      </c>
      <c r="D5413" t="s">
        <v>589</v>
      </c>
      <c r="E5413" t="s">
        <v>159</v>
      </c>
      <c r="F5413">
        <v>66227</v>
      </c>
      <c r="G5413" t="s">
        <v>615</v>
      </c>
      <c r="H5413" t="s">
        <v>80</v>
      </c>
      <c r="I5413" t="s">
        <v>81</v>
      </c>
      <c r="J5413" t="s">
        <v>82</v>
      </c>
      <c r="K5413" t="s">
        <v>53</v>
      </c>
      <c r="L5413" t="s">
        <v>248</v>
      </c>
      <c r="M5413" t="s">
        <v>83</v>
      </c>
      <c r="N5413" s="11" t="s">
        <v>84</v>
      </c>
      <c r="O5413" s="11" t="s">
        <v>2274</v>
      </c>
      <c r="P5413">
        <v>-50</v>
      </c>
      <c r="Q5413">
        <v>0</v>
      </c>
      <c r="R5413">
        <v>270</v>
      </c>
      <c r="S5413">
        <v>0</v>
      </c>
      <c r="T5413">
        <v>270</v>
      </c>
    </row>
    <row r="5414" spans="1:20" x14ac:dyDescent="0.25">
      <c r="A5414" t="s">
        <v>75</v>
      </c>
      <c r="B5414" t="s">
        <v>171</v>
      </c>
      <c r="C5414" t="s">
        <v>19</v>
      </c>
      <c r="D5414" t="s">
        <v>172</v>
      </c>
      <c r="E5414" t="s">
        <v>147</v>
      </c>
      <c r="F5414">
        <v>85260</v>
      </c>
      <c r="G5414" t="s">
        <v>1823</v>
      </c>
      <c r="H5414" t="s">
        <v>80</v>
      </c>
      <c r="I5414" t="s">
        <v>81</v>
      </c>
      <c r="J5414" t="s">
        <v>82</v>
      </c>
      <c r="K5414" t="s">
        <v>38</v>
      </c>
      <c r="L5414" t="s">
        <v>111</v>
      </c>
      <c r="M5414" t="s">
        <v>83</v>
      </c>
      <c r="N5414" s="11" t="s">
        <v>84</v>
      </c>
      <c r="O5414" s="11" t="s">
        <v>2274</v>
      </c>
      <c r="P5414">
        <v>-1</v>
      </c>
      <c r="Q5414">
        <v>0</v>
      </c>
      <c r="R5414">
        <v>50.65</v>
      </c>
      <c r="S5414">
        <v>0</v>
      </c>
      <c r="T5414">
        <v>50.65</v>
      </c>
    </row>
    <row r="5415" spans="1:20" x14ac:dyDescent="0.25">
      <c r="A5415" t="s">
        <v>75</v>
      </c>
      <c r="B5415" t="s">
        <v>178</v>
      </c>
      <c r="C5415" t="s">
        <v>26</v>
      </c>
      <c r="D5415" t="s">
        <v>179</v>
      </c>
      <c r="E5415" t="s">
        <v>180</v>
      </c>
      <c r="F5415">
        <v>30188</v>
      </c>
      <c r="G5415" t="s">
        <v>2180</v>
      </c>
      <c r="H5415" t="s">
        <v>80</v>
      </c>
      <c r="I5415" t="s">
        <v>81</v>
      </c>
      <c r="J5415" t="s">
        <v>82</v>
      </c>
      <c r="K5415" t="s">
        <v>42</v>
      </c>
      <c r="L5415" t="s">
        <v>91</v>
      </c>
      <c r="M5415" t="s">
        <v>83</v>
      </c>
      <c r="N5415" s="11" t="s">
        <v>84</v>
      </c>
      <c r="O5415" s="11" t="s">
        <v>2274</v>
      </c>
      <c r="P5415">
        <v>-12</v>
      </c>
      <c r="Q5415">
        <v>0</v>
      </c>
      <c r="R5415">
        <v>77.040000000000006</v>
      </c>
      <c r="S5415">
        <v>0</v>
      </c>
      <c r="T5415">
        <v>77.040000000000006</v>
      </c>
    </row>
    <row r="5416" spans="1:20" x14ac:dyDescent="0.25">
      <c r="A5416" t="s">
        <v>75</v>
      </c>
      <c r="B5416" t="s">
        <v>750</v>
      </c>
      <c r="C5416" t="s">
        <v>22</v>
      </c>
      <c r="D5416" t="s">
        <v>751</v>
      </c>
      <c r="E5416" t="s">
        <v>78</v>
      </c>
      <c r="F5416">
        <v>19406</v>
      </c>
      <c r="G5416" t="s">
        <v>152</v>
      </c>
      <c r="H5416" t="s">
        <v>80</v>
      </c>
      <c r="I5416" t="s">
        <v>81</v>
      </c>
      <c r="J5416" t="s">
        <v>90</v>
      </c>
      <c r="K5416" t="s">
        <v>38</v>
      </c>
      <c r="L5416" t="s">
        <v>111</v>
      </c>
      <c r="M5416" t="s">
        <v>92</v>
      </c>
      <c r="N5416" s="11" t="s">
        <v>84</v>
      </c>
      <c r="O5416" s="11" t="s">
        <v>2274</v>
      </c>
      <c r="P5416">
        <v>0</v>
      </c>
      <c r="Q5416">
        <v>2</v>
      </c>
      <c r="R5416">
        <v>0</v>
      </c>
      <c r="S5416">
        <v>170.6</v>
      </c>
      <c r="T5416">
        <v>-170.6</v>
      </c>
    </row>
    <row r="5417" spans="1:20" x14ac:dyDescent="0.25">
      <c r="A5417" t="s">
        <v>75</v>
      </c>
      <c r="B5417" t="s">
        <v>762</v>
      </c>
      <c r="C5417" t="s">
        <v>21</v>
      </c>
      <c r="D5417" t="s">
        <v>589</v>
      </c>
      <c r="E5417" t="s">
        <v>159</v>
      </c>
      <c r="F5417">
        <v>66218</v>
      </c>
      <c r="G5417" t="s">
        <v>1021</v>
      </c>
      <c r="H5417" t="s">
        <v>80</v>
      </c>
      <c r="I5417" t="s">
        <v>81</v>
      </c>
      <c r="J5417" t="s">
        <v>90</v>
      </c>
      <c r="K5417" t="s">
        <v>38</v>
      </c>
      <c r="L5417" t="s">
        <v>129</v>
      </c>
      <c r="M5417" t="s">
        <v>188</v>
      </c>
      <c r="N5417" s="11" t="s">
        <v>84</v>
      </c>
      <c r="O5417" s="11" t="s">
        <v>2274</v>
      </c>
      <c r="P5417">
        <v>0</v>
      </c>
      <c r="Q5417">
        <v>1</v>
      </c>
      <c r="R5417">
        <v>0</v>
      </c>
      <c r="S5417">
        <v>295.7</v>
      </c>
      <c r="T5417">
        <v>-295.7</v>
      </c>
    </row>
    <row r="5418" spans="1:20" x14ac:dyDescent="0.25">
      <c r="A5418" t="s">
        <v>75</v>
      </c>
      <c r="B5418" t="s">
        <v>1587</v>
      </c>
      <c r="C5418" t="s">
        <v>22</v>
      </c>
      <c r="D5418" t="s">
        <v>582</v>
      </c>
      <c r="E5418" t="s">
        <v>122</v>
      </c>
      <c r="F5418">
        <v>21401</v>
      </c>
      <c r="G5418" t="s">
        <v>110</v>
      </c>
      <c r="H5418" t="s">
        <v>80</v>
      </c>
      <c r="I5418" t="s">
        <v>81</v>
      </c>
      <c r="J5418" t="s">
        <v>90</v>
      </c>
      <c r="K5418" t="s">
        <v>38</v>
      </c>
      <c r="L5418" t="s">
        <v>111</v>
      </c>
      <c r="M5418" t="s">
        <v>92</v>
      </c>
      <c r="N5418" s="11" t="s">
        <v>84</v>
      </c>
      <c r="O5418" s="11" t="s">
        <v>2274</v>
      </c>
      <c r="P5418">
        <v>0</v>
      </c>
      <c r="Q5418">
        <v>1</v>
      </c>
      <c r="R5418">
        <v>0</v>
      </c>
      <c r="S5418">
        <v>104.75</v>
      </c>
      <c r="T5418">
        <v>-104.75</v>
      </c>
    </row>
    <row r="5419" spans="1:20" x14ac:dyDescent="0.25">
      <c r="A5419" t="s">
        <v>75</v>
      </c>
      <c r="B5419" t="s">
        <v>2237</v>
      </c>
      <c r="C5419" t="s">
        <v>29</v>
      </c>
      <c r="D5419" t="s">
        <v>2238</v>
      </c>
      <c r="E5419" t="s">
        <v>78</v>
      </c>
      <c r="F5419">
        <v>15026</v>
      </c>
      <c r="G5419" t="s">
        <v>308</v>
      </c>
      <c r="H5419" t="s">
        <v>80</v>
      </c>
      <c r="I5419" t="s">
        <v>281</v>
      </c>
      <c r="J5419" t="s">
        <v>90</v>
      </c>
      <c r="K5419" t="s">
        <v>53</v>
      </c>
      <c r="L5419" t="s">
        <v>165</v>
      </c>
      <c r="M5419" t="s">
        <v>92</v>
      </c>
      <c r="N5419" s="11" t="s">
        <v>84</v>
      </c>
      <c r="O5419" s="11" t="s">
        <v>2274</v>
      </c>
      <c r="P5419">
        <v>0</v>
      </c>
      <c r="Q5419">
        <v>4</v>
      </c>
      <c r="R5419">
        <v>0</v>
      </c>
      <c r="S5419">
        <v>271.48</v>
      </c>
      <c r="T5419">
        <v>-271.48</v>
      </c>
    </row>
    <row r="5420" spans="1:20" x14ac:dyDescent="0.25">
      <c r="A5420" t="s">
        <v>75</v>
      </c>
      <c r="B5420" t="s">
        <v>573</v>
      </c>
      <c r="C5420" t="s">
        <v>22</v>
      </c>
      <c r="D5420" t="s">
        <v>574</v>
      </c>
      <c r="E5420" t="s">
        <v>78</v>
      </c>
      <c r="F5420">
        <v>19020</v>
      </c>
      <c r="G5420" t="s">
        <v>1387</v>
      </c>
      <c r="H5420" t="s">
        <v>80</v>
      </c>
      <c r="I5420" t="s">
        <v>81</v>
      </c>
      <c r="J5420" t="s">
        <v>82</v>
      </c>
      <c r="K5420" t="s">
        <v>53</v>
      </c>
      <c r="L5420" t="s">
        <v>228</v>
      </c>
      <c r="M5420" t="s">
        <v>83</v>
      </c>
      <c r="N5420" s="11" t="s">
        <v>84</v>
      </c>
      <c r="O5420" s="11" t="s">
        <v>2274</v>
      </c>
      <c r="P5420">
        <v>-2</v>
      </c>
      <c r="Q5420">
        <v>0</v>
      </c>
      <c r="R5420">
        <v>185.2</v>
      </c>
      <c r="S5420">
        <v>0</v>
      </c>
      <c r="T5420">
        <v>185.2</v>
      </c>
    </row>
    <row r="5421" spans="1:20" x14ac:dyDescent="0.25">
      <c r="A5421" t="s">
        <v>75</v>
      </c>
      <c r="B5421" t="s">
        <v>1565</v>
      </c>
      <c r="C5421" t="s">
        <v>27</v>
      </c>
      <c r="D5421" t="s">
        <v>552</v>
      </c>
      <c r="E5421" t="s">
        <v>114</v>
      </c>
      <c r="F5421">
        <v>33624</v>
      </c>
      <c r="G5421" t="s">
        <v>402</v>
      </c>
      <c r="H5421" t="s">
        <v>80</v>
      </c>
      <c r="I5421" t="s">
        <v>81</v>
      </c>
      <c r="J5421" t="s">
        <v>365</v>
      </c>
      <c r="K5421" t="s">
        <v>39</v>
      </c>
      <c r="L5421" t="s">
        <v>39</v>
      </c>
      <c r="M5421" t="s">
        <v>92</v>
      </c>
      <c r="N5421" s="11" t="s">
        <v>84</v>
      </c>
      <c r="O5421" s="11" t="s">
        <v>2274</v>
      </c>
      <c r="P5421">
        <v>-1</v>
      </c>
      <c r="Q5421">
        <v>0</v>
      </c>
      <c r="R5421">
        <v>295</v>
      </c>
      <c r="S5421">
        <v>0</v>
      </c>
      <c r="T5421">
        <v>295</v>
      </c>
    </row>
    <row r="5422" spans="1:20" x14ac:dyDescent="0.25">
      <c r="A5422" t="s">
        <v>75</v>
      </c>
      <c r="B5422" t="s">
        <v>1076</v>
      </c>
      <c r="C5422" t="s">
        <v>29</v>
      </c>
      <c r="D5422" t="s">
        <v>1077</v>
      </c>
      <c r="E5422" t="s">
        <v>142</v>
      </c>
      <c r="F5422">
        <v>49426</v>
      </c>
      <c r="G5422" t="s">
        <v>283</v>
      </c>
      <c r="H5422" t="s">
        <v>80</v>
      </c>
      <c r="I5422" t="s">
        <v>81</v>
      </c>
      <c r="J5422" t="s">
        <v>82</v>
      </c>
      <c r="K5422" t="s">
        <v>38</v>
      </c>
      <c r="L5422" t="s">
        <v>111</v>
      </c>
      <c r="M5422" t="s">
        <v>83</v>
      </c>
      <c r="N5422" s="11" t="s">
        <v>84</v>
      </c>
      <c r="O5422" s="11" t="s">
        <v>2274</v>
      </c>
      <c r="P5422">
        <v>-11</v>
      </c>
      <c r="Q5422">
        <v>0</v>
      </c>
      <c r="R5422">
        <v>836.75</v>
      </c>
      <c r="S5422">
        <v>0</v>
      </c>
      <c r="T5422">
        <v>836.75</v>
      </c>
    </row>
    <row r="5423" spans="1:20" x14ac:dyDescent="0.25">
      <c r="A5423" t="s">
        <v>75</v>
      </c>
      <c r="B5423" t="s">
        <v>1113</v>
      </c>
      <c r="C5423" t="s">
        <v>29</v>
      </c>
      <c r="D5423" t="s">
        <v>1114</v>
      </c>
      <c r="E5423" t="s">
        <v>423</v>
      </c>
      <c r="F5423">
        <v>40223</v>
      </c>
      <c r="G5423" t="s">
        <v>1189</v>
      </c>
      <c r="H5423" t="s">
        <v>80</v>
      </c>
      <c r="I5423" t="s">
        <v>164</v>
      </c>
      <c r="J5423" t="s">
        <v>90</v>
      </c>
      <c r="K5423" t="s">
        <v>44</v>
      </c>
      <c r="L5423" t="s">
        <v>144</v>
      </c>
      <c r="M5423" t="s">
        <v>92</v>
      </c>
      <c r="N5423" s="11" t="s">
        <v>84</v>
      </c>
      <c r="O5423" s="11" t="s">
        <v>2274</v>
      </c>
      <c r="P5423">
        <v>0</v>
      </c>
      <c r="Q5423">
        <v>46</v>
      </c>
      <c r="R5423">
        <v>0</v>
      </c>
      <c r="S5423">
        <v>0</v>
      </c>
      <c r="T5423">
        <v>0</v>
      </c>
    </row>
    <row r="5424" spans="1:20" x14ac:dyDescent="0.25">
      <c r="A5424" t="s">
        <v>75</v>
      </c>
      <c r="B5424" t="s">
        <v>167</v>
      </c>
      <c r="C5424" t="s">
        <v>28</v>
      </c>
      <c r="D5424" t="s">
        <v>168</v>
      </c>
      <c r="E5424" t="s">
        <v>95</v>
      </c>
      <c r="F5424">
        <v>80550</v>
      </c>
      <c r="G5424" t="s">
        <v>323</v>
      </c>
      <c r="H5424" t="s">
        <v>80</v>
      </c>
      <c r="I5424" t="s">
        <v>81</v>
      </c>
      <c r="J5424" t="s">
        <v>90</v>
      </c>
      <c r="K5424" t="s">
        <v>51</v>
      </c>
      <c r="L5424" t="s">
        <v>250</v>
      </c>
      <c r="M5424" t="s">
        <v>92</v>
      </c>
      <c r="N5424" s="11" t="s">
        <v>84</v>
      </c>
      <c r="O5424" s="11" t="s">
        <v>2274</v>
      </c>
      <c r="P5424">
        <v>0</v>
      </c>
      <c r="Q5424">
        <v>4</v>
      </c>
      <c r="R5424">
        <v>0</v>
      </c>
      <c r="S5424">
        <v>189.92</v>
      </c>
      <c r="T5424">
        <v>-189.92</v>
      </c>
    </row>
    <row r="5425" spans="1:20" x14ac:dyDescent="0.25">
      <c r="A5425" t="s">
        <v>75</v>
      </c>
      <c r="B5425" t="s">
        <v>316</v>
      </c>
      <c r="C5425" t="s">
        <v>27</v>
      </c>
      <c r="D5425" t="s">
        <v>237</v>
      </c>
      <c r="E5425" t="s">
        <v>114</v>
      </c>
      <c r="F5425">
        <v>34240</v>
      </c>
      <c r="G5425" t="s">
        <v>334</v>
      </c>
      <c r="H5425" t="s">
        <v>246</v>
      </c>
      <c r="I5425" t="s">
        <v>281</v>
      </c>
      <c r="J5425" t="s">
        <v>90</v>
      </c>
      <c r="K5425" t="s">
        <v>42</v>
      </c>
      <c r="L5425" t="s">
        <v>91</v>
      </c>
      <c r="M5425" t="s">
        <v>92</v>
      </c>
      <c r="N5425" s="11" t="s">
        <v>84</v>
      </c>
      <c r="O5425" s="11" t="s">
        <v>2274</v>
      </c>
      <c r="P5425">
        <v>0</v>
      </c>
      <c r="Q5425">
        <v>25</v>
      </c>
      <c r="R5425">
        <v>0</v>
      </c>
      <c r="S5425">
        <v>42.9</v>
      </c>
      <c r="T5425">
        <v>-42.9</v>
      </c>
    </row>
    <row r="5426" spans="1:20" x14ac:dyDescent="0.25">
      <c r="A5426" t="s">
        <v>75</v>
      </c>
      <c r="B5426" t="s">
        <v>427</v>
      </c>
      <c r="C5426" t="s">
        <v>25</v>
      </c>
      <c r="D5426" t="s">
        <v>428</v>
      </c>
      <c r="E5426" t="s">
        <v>262</v>
      </c>
      <c r="F5426">
        <v>7026</v>
      </c>
      <c r="G5426" t="s">
        <v>205</v>
      </c>
      <c r="H5426" t="s">
        <v>80</v>
      </c>
      <c r="I5426" t="s">
        <v>281</v>
      </c>
      <c r="J5426" t="s">
        <v>90</v>
      </c>
      <c r="K5426" t="s">
        <v>42</v>
      </c>
      <c r="L5426" t="s">
        <v>91</v>
      </c>
      <c r="M5426" t="s">
        <v>92</v>
      </c>
      <c r="N5426" s="11" t="s">
        <v>84</v>
      </c>
      <c r="O5426" s="11" t="s">
        <v>2274</v>
      </c>
      <c r="P5426">
        <v>0</v>
      </c>
      <c r="Q5426">
        <v>14</v>
      </c>
      <c r="R5426">
        <v>0</v>
      </c>
      <c r="S5426">
        <v>90.72</v>
      </c>
      <c r="T5426">
        <v>-90.72</v>
      </c>
    </row>
    <row r="5427" spans="1:20" x14ac:dyDescent="0.25">
      <c r="A5427" t="s">
        <v>75</v>
      </c>
      <c r="B5427" t="s">
        <v>1494</v>
      </c>
      <c r="C5427" t="s">
        <v>26</v>
      </c>
      <c r="D5427" t="s">
        <v>1495</v>
      </c>
      <c r="E5427" t="s">
        <v>109</v>
      </c>
      <c r="F5427">
        <v>27284</v>
      </c>
      <c r="G5427" t="s">
        <v>323</v>
      </c>
      <c r="H5427" t="s">
        <v>80</v>
      </c>
      <c r="I5427" t="s">
        <v>81</v>
      </c>
      <c r="J5427" t="s">
        <v>90</v>
      </c>
      <c r="K5427" t="s">
        <v>51</v>
      </c>
      <c r="L5427" t="s">
        <v>250</v>
      </c>
      <c r="M5427" t="s">
        <v>92</v>
      </c>
      <c r="N5427" s="11" t="s">
        <v>84</v>
      </c>
      <c r="O5427" s="11" t="s">
        <v>2274</v>
      </c>
      <c r="P5427">
        <v>0</v>
      </c>
      <c r="Q5427">
        <v>8</v>
      </c>
      <c r="R5427">
        <v>0</v>
      </c>
      <c r="S5427">
        <v>474.8</v>
      </c>
      <c r="T5427">
        <v>-474.8</v>
      </c>
    </row>
    <row r="5428" spans="1:20" x14ac:dyDescent="0.25">
      <c r="A5428" t="s">
        <v>75</v>
      </c>
      <c r="B5428" t="s">
        <v>335</v>
      </c>
      <c r="C5428" t="s">
        <v>30</v>
      </c>
      <c r="D5428" t="s">
        <v>336</v>
      </c>
      <c r="E5428" t="s">
        <v>337</v>
      </c>
      <c r="F5428">
        <v>54481</v>
      </c>
      <c r="G5428" t="s">
        <v>1740</v>
      </c>
      <c r="H5428" t="s">
        <v>80</v>
      </c>
      <c r="I5428" t="s">
        <v>89</v>
      </c>
      <c r="J5428" t="s">
        <v>90</v>
      </c>
      <c r="K5428" t="s">
        <v>53</v>
      </c>
      <c r="L5428" t="s">
        <v>165</v>
      </c>
      <c r="M5428" t="s">
        <v>92</v>
      </c>
      <c r="N5428" s="11" t="s">
        <v>84</v>
      </c>
      <c r="O5428" s="11" t="s">
        <v>2274</v>
      </c>
      <c r="P5428">
        <v>0</v>
      </c>
      <c r="Q5428">
        <v>13</v>
      </c>
      <c r="R5428">
        <v>0</v>
      </c>
      <c r="S5428">
        <v>1009.06</v>
      </c>
      <c r="T5428">
        <v>-1009.06</v>
      </c>
    </row>
    <row r="5429" spans="1:20" x14ac:dyDescent="0.25">
      <c r="A5429" t="s">
        <v>75</v>
      </c>
      <c r="B5429" t="s">
        <v>339</v>
      </c>
      <c r="C5429" t="s">
        <v>29</v>
      </c>
      <c r="D5429" t="s">
        <v>340</v>
      </c>
      <c r="E5429" t="s">
        <v>142</v>
      </c>
      <c r="F5429">
        <v>48315</v>
      </c>
      <c r="G5429" t="s">
        <v>292</v>
      </c>
      <c r="H5429" t="s">
        <v>80</v>
      </c>
      <c r="I5429" t="s">
        <v>81</v>
      </c>
      <c r="J5429" t="s">
        <v>82</v>
      </c>
      <c r="K5429" t="s">
        <v>38</v>
      </c>
      <c r="L5429" t="s">
        <v>111</v>
      </c>
      <c r="M5429" t="s">
        <v>83</v>
      </c>
      <c r="N5429" s="11" t="s">
        <v>84</v>
      </c>
      <c r="O5429" s="11" t="s">
        <v>2274</v>
      </c>
      <c r="P5429">
        <v>-1</v>
      </c>
      <c r="Q5429">
        <v>0</v>
      </c>
      <c r="R5429">
        <v>136.15</v>
      </c>
      <c r="S5429">
        <v>0</v>
      </c>
      <c r="T5429">
        <v>136.15</v>
      </c>
    </row>
    <row r="5430" spans="1:20" x14ac:dyDescent="0.25">
      <c r="A5430" t="s">
        <v>75</v>
      </c>
      <c r="B5430" t="s">
        <v>1496</v>
      </c>
      <c r="C5430" t="s">
        <v>27</v>
      </c>
      <c r="D5430" t="s">
        <v>495</v>
      </c>
      <c r="E5430" t="s">
        <v>114</v>
      </c>
      <c r="F5430">
        <v>33614</v>
      </c>
      <c r="G5430" t="s">
        <v>491</v>
      </c>
      <c r="H5430" t="s">
        <v>80</v>
      </c>
      <c r="I5430" t="s">
        <v>81</v>
      </c>
      <c r="J5430" t="s">
        <v>82</v>
      </c>
      <c r="K5430" t="s">
        <v>52</v>
      </c>
      <c r="L5430" t="s">
        <v>492</v>
      </c>
      <c r="M5430" t="s">
        <v>83</v>
      </c>
      <c r="N5430" s="11" t="s">
        <v>84</v>
      </c>
      <c r="O5430" s="11" t="s">
        <v>2274</v>
      </c>
      <c r="P5430">
        <v>-2</v>
      </c>
      <c r="Q5430">
        <v>0</v>
      </c>
      <c r="R5430">
        <v>130.6</v>
      </c>
      <c r="S5430">
        <v>0</v>
      </c>
      <c r="T5430">
        <v>130.6</v>
      </c>
    </row>
    <row r="5431" spans="1:20" x14ac:dyDescent="0.25">
      <c r="A5431" t="s">
        <v>75</v>
      </c>
      <c r="B5431" t="s">
        <v>200</v>
      </c>
      <c r="C5431" t="s">
        <v>28</v>
      </c>
      <c r="D5431" t="s">
        <v>201</v>
      </c>
      <c r="E5431" t="s">
        <v>95</v>
      </c>
      <c r="F5431">
        <v>80002</v>
      </c>
      <c r="G5431" t="s">
        <v>1125</v>
      </c>
      <c r="H5431" t="s">
        <v>80</v>
      </c>
      <c r="I5431" t="s">
        <v>81</v>
      </c>
      <c r="J5431" t="s">
        <v>82</v>
      </c>
      <c r="K5431" t="s">
        <v>42</v>
      </c>
      <c r="L5431" t="s">
        <v>91</v>
      </c>
      <c r="M5431" t="s">
        <v>83</v>
      </c>
      <c r="N5431" s="11" t="s">
        <v>84</v>
      </c>
      <c r="O5431" s="11" t="s">
        <v>2274</v>
      </c>
      <c r="P5431">
        <v>-8</v>
      </c>
      <c r="Q5431">
        <v>0</v>
      </c>
      <c r="R5431">
        <v>1411.76</v>
      </c>
      <c r="S5431">
        <v>0</v>
      </c>
      <c r="T5431">
        <v>1411.76</v>
      </c>
    </row>
    <row r="5432" spans="1:20" x14ac:dyDescent="0.25">
      <c r="A5432" t="s">
        <v>75</v>
      </c>
      <c r="B5432" t="s">
        <v>1276</v>
      </c>
      <c r="C5432" t="s">
        <v>26</v>
      </c>
      <c r="D5432" t="s">
        <v>425</v>
      </c>
      <c r="E5432" t="s">
        <v>426</v>
      </c>
      <c r="F5432">
        <v>37209</v>
      </c>
      <c r="G5432" t="s">
        <v>220</v>
      </c>
      <c r="H5432" t="s">
        <v>80</v>
      </c>
      <c r="I5432" t="s">
        <v>81</v>
      </c>
      <c r="J5432" t="s">
        <v>82</v>
      </c>
      <c r="K5432" t="s">
        <v>53</v>
      </c>
      <c r="L5432" t="s">
        <v>165</v>
      </c>
      <c r="M5432" t="s">
        <v>83</v>
      </c>
      <c r="N5432" s="11" t="s">
        <v>84</v>
      </c>
      <c r="O5432" s="11" t="s">
        <v>2274</v>
      </c>
      <c r="P5432">
        <v>-5</v>
      </c>
      <c r="Q5432">
        <v>0</v>
      </c>
      <c r="R5432">
        <v>485</v>
      </c>
      <c r="S5432">
        <v>0</v>
      </c>
      <c r="T5432">
        <v>485</v>
      </c>
    </row>
    <row r="5433" spans="1:20" x14ac:dyDescent="0.25">
      <c r="A5433" t="s">
        <v>75</v>
      </c>
      <c r="B5433" t="s">
        <v>112</v>
      </c>
      <c r="C5433" t="s">
        <v>27</v>
      </c>
      <c r="D5433" t="s">
        <v>113</v>
      </c>
      <c r="E5433" t="s">
        <v>114</v>
      </c>
      <c r="F5433">
        <v>32256</v>
      </c>
      <c r="G5433" t="s">
        <v>2069</v>
      </c>
      <c r="H5433" t="s">
        <v>80</v>
      </c>
      <c r="I5433" t="s">
        <v>81</v>
      </c>
      <c r="J5433" t="s">
        <v>90</v>
      </c>
      <c r="K5433" t="s">
        <v>42</v>
      </c>
      <c r="L5433" t="s">
        <v>91</v>
      </c>
      <c r="M5433" t="s">
        <v>188</v>
      </c>
      <c r="N5433" s="11" t="s">
        <v>84</v>
      </c>
      <c r="O5433" s="11" t="s">
        <v>2274</v>
      </c>
      <c r="P5433">
        <v>0</v>
      </c>
      <c r="Q5433">
        <v>1</v>
      </c>
      <c r="R5433">
        <v>0</v>
      </c>
      <c r="S5433">
        <v>10.95</v>
      </c>
      <c r="T5433">
        <v>-10.95</v>
      </c>
    </row>
    <row r="5434" spans="1:20" x14ac:dyDescent="0.25">
      <c r="A5434" t="s">
        <v>75</v>
      </c>
      <c r="B5434" t="s">
        <v>668</v>
      </c>
      <c r="C5434" t="s">
        <v>28</v>
      </c>
      <c r="D5434" t="s">
        <v>623</v>
      </c>
      <c r="E5434" t="s">
        <v>95</v>
      </c>
      <c r="F5434">
        <v>80130</v>
      </c>
      <c r="G5434" t="s">
        <v>749</v>
      </c>
      <c r="H5434" t="s">
        <v>80</v>
      </c>
      <c r="I5434" t="s">
        <v>164</v>
      </c>
      <c r="J5434" t="s">
        <v>90</v>
      </c>
      <c r="K5434" t="s">
        <v>38</v>
      </c>
      <c r="L5434" t="s">
        <v>129</v>
      </c>
      <c r="M5434" t="s">
        <v>92</v>
      </c>
      <c r="N5434" s="11" t="s">
        <v>84</v>
      </c>
      <c r="O5434" s="11" t="s">
        <v>2274</v>
      </c>
      <c r="P5434">
        <v>0</v>
      </c>
      <c r="Q5434">
        <v>0</v>
      </c>
      <c r="R5434">
        <v>0</v>
      </c>
      <c r="S5434">
        <v>-319.83</v>
      </c>
      <c r="T5434">
        <v>319.83</v>
      </c>
    </row>
    <row r="5435" spans="1:20" x14ac:dyDescent="0.25">
      <c r="A5435" t="s">
        <v>75</v>
      </c>
      <c r="B5435" t="s">
        <v>558</v>
      </c>
      <c r="C5435" t="s">
        <v>30</v>
      </c>
      <c r="D5435" t="s">
        <v>146</v>
      </c>
      <c r="E5435" t="s">
        <v>147</v>
      </c>
      <c r="F5435">
        <v>85027</v>
      </c>
      <c r="G5435" t="s">
        <v>202</v>
      </c>
      <c r="H5435" t="s">
        <v>80</v>
      </c>
      <c r="I5435" t="s">
        <v>81</v>
      </c>
      <c r="J5435" t="s">
        <v>90</v>
      </c>
      <c r="K5435" t="s">
        <v>42</v>
      </c>
      <c r="L5435" t="s">
        <v>91</v>
      </c>
      <c r="M5435" t="s">
        <v>188</v>
      </c>
      <c r="N5435" s="11" t="s">
        <v>84</v>
      </c>
      <c r="O5435" s="11" t="s">
        <v>2274</v>
      </c>
      <c r="P5435">
        <v>0</v>
      </c>
      <c r="Q5435">
        <v>22</v>
      </c>
      <c r="R5435">
        <v>0</v>
      </c>
      <c r="S5435">
        <v>144.1</v>
      </c>
      <c r="T5435">
        <v>-144.1</v>
      </c>
    </row>
    <row r="5436" spans="1:20" x14ac:dyDescent="0.25">
      <c r="A5436" t="s">
        <v>75</v>
      </c>
      <c r="B5436" t="s">
        <v>612</v>
      </c>
      <c r="C5436" t="s">
        <v>29</v>
      </c>
      <c r="D5436" t="s">
        <v>613</v>
      </c>
      <c r="E5436" t="s">
        <v>142</v>
      </c>
      <c r="F5436">
        <v>48084</v>
      </c>
      <c r="G5436" t="s">
        <v>698</v>
      </c>
      <c r="H5436" t="s">
        <v>80</v>
      </c>
      <c r="I5436" t="s">
        <v>81</v>
      </c>
      <c r="J5436" t="s">
        <v>90</v>
      </c>
      <c r="K5436" t="s">
        <v>38</v>
      </c>
      <c r="L5436" t="s">
        <v>111</v>
      </c>
      <c r="M5436" t="s">
        <v>92</v>
      </c>
      <c r="N5436" s="11" t="s">
        <v>84</v>
      </c>
      <c r="O5436" s="11" t="s">
        <v>2274</v>
      </c>
      <c r="P5436">
        <v>0</v>
      </c>
      <c r="Q5436">
        <v>2</v>
      </c>
      <c r="R5436">
        <v>0</v>
      </c>
      <c r="S5436">
        <v>299.60000000000002</v>
      </c>
      <c r="T5436">
        <v>-299.60000000000002</v>
      </c>
    </row>
    <row r="5437" spans="1:20" x14ac:dyDescent="0.25">
      <c r="A5437" t="s">
        <v>75</v>
      </c>
      <c r="B5437" t="s">
        <v>730</v>
      </c>
      <c r="C5437" t="s">
        <v>23</v>
      </c>
      <c r="D5437" t="s">
        <v>731</v>
      </c>
      <c r="E5437" t="s">
        <v>176</v>
      </c>
      <c r="F5437">
        <v>98134</v>
      </c>
      <c r="G5437" t="s">
        <v>177</v>
      </c>
      <c r="H5437" t="s">
        <v>80</v>
      </c>
      <c r="I5437" t="s">
        <v>81</v>
      </c>
      <c r="J5437" t="s">
        <v>82</v>
      </c>
      <c r="K5437" t="s">
        <v>42</v>
      </c>
      <c r="L5437" t="s">
        <v>91</v>
      </c>
      <c r="M5437" t="s">
        <v>83</v>
      </c>
      <c r="N5437" s="11" t="s">
        <v>84</v>
      </c>
      <c r="O5437" s="11" t="s">
        <v>2274</v>
      </c>
      <c r="P5437">
        <v>-6</v>
      </c>
      <c r="Q5437">
        <v>0</v>
      </c>
      <c r="R5437">
        <v>1979.4</v>
      </c>
      <c r="S5437">
        <v>0</v>
      </c>
      <c r="T5437">
        <v>1979.4</v>
      </c>
    </row>
    <row r="5438" spans="1:20" x14ac:dyDescent="0.25">
      <c r="A5438" t="s">
        <v>75</v>
      </c>
      <c r="B5438" t="s">
        <v>586</v>
      </c>
      <c r="C5438" t="s">
        <v>26</v>
      </c>
      <c r="D5438" t="s">
        <v>587</v>
      </c>
      <c r="E5438" t="s">
        <v>180</v>
      </c>
      <c r="F5438">
        <v>30060</v>
      </c>
      <c r="G5438" t="s">
        <v>449</v>
      </c>
      <c r="H5438" t="s">
        <v>80</v>
      </c>
      <c r="I5438" t="s">
        <v>81</v>
      </c>
      <c r="J5438" t="s">
        <v>82</v>
      </c>
      <c r="K5438" t="s">
        <v>38</v>
      </c>
      <c r="L5438" t="s">
        <v>111</v>
      </c>
      <c r="M5438" t="s">
        <v>83</v>
      </c>
      <c r="N5438" s="11" t="s">
        <v>84</v>
      </c>
      <c r="O5438" s="11" t="s">
        <v>2274</v>
      </c>
      <c r="P5438">
        <v>-6</v>
      </c>
      <c r="Q5438">
        <v>0</v>
      </c>
      <c r="R5438">
        <v>303.89999999999998</v>
      </c>
      <c r="S5438">
        <v>0</v>
      </c>
      <c r="T5438">
        <v>303.89999999999998</v>
      </c>
    </row>
    <row r="5439" spans="1:20" x14ac:dyDescent="0.25">
      <c r="A5439" t="s">
        <v>75</v>
      </c>
      <c r="B5439" t="s">
        <v>1044</v>
      </c>
      <c r="C5439" t="s">
        <v>23</v>
      </c>
      <c r="D5439" t="s">
        <v>1045</v>
      </c>
      <c r="E5439" t="s">
        <v>327</v>
      </c>
      <c r="F5439">
        <v>97045</v>
      </c>
      <c r="G5439" t="s">
        <v>1352</v>
      </c>
      <c r="H5439" t="s">
        <v>80</v>
      </c>
      <c r="I5439" t="s">
        <v>81</v>
      </c>
      <c r="J5439" t="s">
        <v>82</v>
      </c>
      <c r="K5439" t="s">
        <v>53</v>
      </c>
      <c r="L5439" t="s">
        <v>193</v>
      </c>
      <c r="M5439" t="s">
        <v>83</v>
      </c>
      <c r="N5439" s="11" t="s">
        <v>84</v>
      </c>
      <c r="O5439" s="11" t="s">
        <v>2274</v>
      </c>
      <c r="P5439">
        <v>-1</v>
      </c>
      <c r="Q5439">
        <v>0</v>
      </c>
      <c r="R5439">
        <v>89.75</v>
      </c>
      <c r="S5439">
        <v>0</v>
      </c>
      <c r="T5439">
        <v>89.75</v>
      </c>
    </row>
    <row r="5440" spans="1:20" x14ac:dyDescent="0.25">
      <c r="A5440" t="s">
        <v>75</v>
      </c>
      <c r="B5440" t="s">
        <v>764</v>
      </c>
      <c r="C5440" t="s">
        <v>25</v>
      </c>
      <c r="D5440" t="s">
        <v>765</v>
      </c>
      <c r="E5440" t="s">
        <v>186</v>
      </c>
      <c r="F5440">
        <v>11782</v>
      </c>
      <c r="G5440" t="s">
        <v>254</v>
      </c>
      <c r="H5440" t="s">
        <v>80</v>
      </c>
      <c r="I5440" t="s">
        <v>81</v>
      </c>
      <c r="J5440" t="s">
        <v>82</v>
      </c>
      <c r="K5440" t="s">
        <v>42</v>
      </c>
      <c r="L5440" t="s">
        <v>91</v>
      </c>
      <c r="M5440" t="s">
        <v>83</v>
      </c>
      <c r="N5440" s="11" t="s">
        <v>84</v>
      </c>
      <c r="O5440" s="11" t="s">
        <v>2274</v>
      </c>
      <c r="P5440">
        <v>-6</v>
      </c>
      <c r="Q5440">
        <v>0</v>
      </c>
      <c r="R5440">
        <v>277.02</v>
      </c>
      <c r="S5440">
        <v>0</v>
      </c>
      <c r="T5440">
        <v>277.02</v>
      </c>
    </row>
    <row r="5441" spans="1:20" x14ac:dyDescent="0.25">
      <c r="A5441" t="s">
        <v>75</v>
      </c>
      <c r="B5441" t="s">
        <v>399</v>
      </c>
      <c r="C5441" t="s">
        <v>28</v>
      </c>
      <c r="D5441" t="s">
        <v>400</v>
      </c>
      <c r="E5441" t="s">
        <v>295</v>
      </c>
      <c r="F5441">
        <v>84070</v>
      </c>
      <c r="G5441" t="s">
        <v>1337</v>
      </c>
      <c r="H5441" t="s">
        <v>80</v>
      </c>
      <c r="I5441" t="s">
        <v>81</v>
      </c>
      <c r="J5441" t="s">
        <v>90</v>
      </c>
      <c r="K5441" t="s">
        <v>53</v>
      </c>
      <c r="L5441" t="s">
        <v>139</v>
      </c>
      <c r="M5441" t="s">
        <v>92</v>
      </c>
      <c r="N5441" s="11" t="s">
        <v>84</v>
      </c>
      <c r="O5441" s="11" t="s">
        <v>2274</v>
      </c>
      <c r="P5441">
        <v>0</v>
      </c>
      <c r="Q5441">
        <v>54</v>
      </c>
      <c r="R5441">
        <v>0</v>
      </c>
      <c r="S5441">
        <v>467.1</v>
      </c>
      <c r="T5441">
        <v>-467.1</v>
      </c>
    </row>
    <row r="5442" spans="1:20" x14ac:dyDescent="0.25">
      <c r="A5442" t="s">
        <v>75</v>
      </c>
      <c r="B5442" t="s">
        <v>203</v>
      </c>
      <c r="C5442" t="s">
        <v>22</v>
      </c>
      <c r="D5442" t="s">
        <v>204</v>
      </c>
      <c r="E5442" t="s">
        <v>78</v>
      </c>
      <c r="F5442">
        <v>18436</v>
      </c>
      <c r="G5442" t="s">
        <v>348</v>
      </c>
      <c r="H5442" t="s">
        <v>80</v>
      </c>
      <c r="I5442" t="s">
        <v>81</v>
      </c>
      <c r="J5442" t="s">
        <v>90</v>
      </c>
      <c r="K5442" t="s">
        <v>53</v>
      </c>
      <c r="L5442" t="s">
        <v>193</v>
      </c>
      <c r="M5442" t="s">
        <v>92</v>
      </c>
      <c r="N5442" s="11" t="s">
        <v>84</v>
      </c>
      <c r="O5442" s="11" t="s">
        <v>2274</v>
      </c>
      <c r="P5442">
        <v>0</v>
      </c>
      <c r="Q5442">
        <v>6</v>
      </c>
      <c r="R5442">
        <v>0</v>
      </c>
      <c r="S5442">
        <v>834</v>
      </c>
      <c r="T5442">
        <v>-834</v>
      </c>
    </row>
    <row r="5443" spans="1:20" x14ac:dyDescent="0.25">
      <c r="A5443" t="s">
        <v>75</v>
      </c>
      <c r="B5443" t="s">
        <v>212</v>
      </c>
      <c r="C5443" t="s">
        <v>25</v>
      </c>
      <c r="D5443" t="s">
        <v>213</v>
      </c>
      <c r="E5443" t="s">
        <v>186</v>
      </c>
      <c r="F5443">
        <v>11803</v>
      </c>
      <c r="G5443" t="s">
        <v>450</v>
      </c>
      <c r="H5443" t="s">
        <v>80</v>
      </c>
      <c r="I5443" t="s">
        <v>81</v>
      </c>
      <c r="J5443" t="s">
        <v>90</v>
      </c>
      <c r="K5443" t="s">
        <v>51</v>
      </c>
      <c r="L5443" t="s">
        <v>250</v>
      </c>
      <c r="M5443" t="s">
        <v>92</v>
      </c>
      <c r="N5443" s="11" t="s">
        <v>84</v>
      </c>
      <c r="O5443" s="11" t="s">
        <v>2274</v>
      </c>
      <c r="P5443">
        <v>0</v>
      </c>
      <c r="Q5443">
        <v>1</v>
      </c>
      <c r="R5443">
        <v>0</v>
      </c>
      <c r="S5443">
        <v>15.5</v>
      </c>
      <c r="T5443">
        <v>-15.5</v>
      </c>
    </row>
    <row r="5444" spans="1:20" x14ac:dyDescent="0.25">
      <c r="A5444" t="s">
        <v>75</v>
      </c>
      <c r="B5444" t="s">
        <v>2250</v>
      </c>
      <c r="C5444" t="s">
        <v>30</v>
      </c>
      <c r="D5444" t="s">
        <v>2251</v>
      </c>
      <c r="E5444" t="s">
        <v>118</v>
      </c>
      <c r="F5444">
        <v>95608</v>
      </c>
      <c r="G5444" t="s">
        <v>450</v>
      </c>
      <c r="H5444" t="s">
        <v>80</v>
      </c>
      <c r="I5444" t="s">
        <v>81</v>
      </c>
      <c r="J5444" t="s">
        <v>90</v>
      </c>
      <c r="K5444" t="s">
        <v>51</v>
      </c>
      <c r="L5444" t="s">
        <v>250</v>
      </c>
      <c r="M5444" t="s">
        <v>92</v>
      </c>
      <c r="N5444" s="11" t="s">
        <v>84</v>
      </c>
      <c r="O5444" s="11" t="s">
        <v>2274</v>
      </c>
      <c r="P5444">
        <v>0</v>
      </c>
      <c r="Q5444">
        <v>20</v>
      </c>
      <c r="R5444">
        <v>0</v>
      </c>
      <c r="S5444">
        <v>217</v>
      </c>
      <c r="T5444">
        <v>-217</v>
      </c>
    </row>
    <row r="5445" spans="1:20" x14ac:dyDescent="0.25">
      <c r="A5445" t="s">
        <v>75</v>
      </c>
      <c r="B5445" t="s">
        <v>1863</v>
      </c>
      <c r="C5445" t="s">
        <v>19</v>
      </c>
      <c r="D5445" t="s">
        <v>1864</v>
      </c>
      <c r="E5445" t="s">
        <v>320</v>
      </c>
      <c r="F5445">
        <v>96732</v>
      </c>
      <c r="G5445" t="s">
        <v>493</v>
      </c>
      <c r="H5445" t="s">
        <v>80</v>
      </c>
      <c r="I5445" t="s">
        <v>81</v>
      </c>
      <c r="J5445" t="s">
        <v>82</v>
      </c>
      <c r="K5445" t="s">
        <v>39</v>
      </c>
      <c r="L5445" t="s">
        <v>39</v>
      </c>
      <c r="M5445" t="s">
        <v>92</v>
      </c>
      <c r="N5445" s="11" t="s">
        <v>84</v>
      </c>
      <c r="O5445" s="11" t="s">
        <v>2274</v>
      </c>
      <c r="P5445">
        <v>1</v>
      </c>
      <c r="Q5445">
        <v>0</v>
      </c>
      <c r="R5445">
        <v>0</v>
      </c>
      <c r="S5445">
        <v>0</v>
      </c>
      <c r="T5445">
        <v>0</v>
      </c>
    </row>
    <row r="5446" spans="1:20" x14ac:dyDescent="0.25">
      <c r="A5446" t="s">
        <v>75</v>
      </c>
      <c r="B5446" t="s">
        <v>284</v>
      </c>
      <c r="C5446" t="s">
        <v>25</v>
      </c>
      <c r="D5446" t="s">
        <v>285</v>
      </c>
      <c r="E5446" t="s">
        <v>186</v>
      </c>
      <c r="F5446">
        <v>11730</v>
      </c>
      <c r="G5446" t="s">
        <v>446</v>
      </c>
      <c r="H5446" t="s">
        <v>80</v>
      </c>
      <c r="I5446" t="s">
        <v>81</v>
      </c>
      <c r="J5446" t="s">
        <v>82</v>
      </c>
      <c r="K5446" t="s">
        <v>53</v>
      </c>
      <c r="L5446" t="s">
        <v>248</v>
      </c>
      <c r="M5446" t="s">
        <v>83</v>
      </c>
      <c r="N5446" s="11" t="s">
        <v>84</v>
      </c>
      <c r="O5446" s="11" t="s">
        <v>2274</v>
      </c>
      <c r="P5446">
        <v>-6</v>
      </c>
      <c r="Q5446">
        <v>0</v>
      </c>
      <c r="R5446">
        <v>16.559999999999999</v>
      </c>
      <c r="S5446">
        <v>0</v>
      </c>
      <c r="T5446">
        <v>16.559999999999999</v>
      </c>
    </row>
    <row r="5447" spans="1:20" x14ac:dyDescent="0.25">
      <c r="A5447" t="s">
        <v>75</v>
      </c>
      <c r="B5447" t="s">
        <v>858</v>
      </c>
      <c r="C5447" t="s">
        <v>23</v>
      </c>
      <c r="D5447" t="s">
        <v>859</v>
      </c>
      <c r="E5447" t="s">
        <v>176</v>
      </c>
      <c r="F5447">
        <v>98335</v>
      </c>
      <c r="G5447" t="s">
        <v>604</v>
      </c>
      <c r="H5447" t="s">
        <v>80</v>
      </c>
      <c r="I5447" t="s">
        <v>81</v>
      </c>
      <c r="J5447" t="s">
        <v>90</v>
      </c>
      <c r="K5447" t="s">
        <v>37</v>
      </c>
      <c r="L5447" t="s">
        <v>605</v>
      </c>
      <c r="M5447" t="s">
        <v>92</v>
      </c>
      <c r="N5447" s="11" t="s">
        <v>84</v>
      </c>
      <c r="O5447" s="11" t="s">
        <v>2274</v>
      </c>
      <c r="P5447">
        <v>0</v>
      </c>
      <c r="Q5447">
        <v>6</v>
      </c>
      <c r="R5447">
        <v>0</v>
      </c>
      <c r="S5447">
        <v>92.4</v>
      </c>
      <c r="T5447">
        <v>-92.4</v>
      </c>
    </row>
    <row r="5448" spans="1:20" x14ac:dyDescent="0.25">
      <c r="A5448" t="s">
        <v>75</v>
      </c>
      <c r="B5448" t="s">
        <v>835</v>
      </c>
      <c r="C5448" t="s">
        <v>23</v>
      </c>
      <c r="D5448" t="s">
        <v>836</v>
      </c>
      <c r="E5448" t="s">
        <v>837</v>
      </c>
      <c r="F5448">
        <v>83864</v>
      </c>
      <c r="G5448" t="s">
        <v>2163</v>
      </c>
      <c r="H5448" t="s">
        <v>80</v>
      </c>
      <c r="I5448" t="s">
        <v>81</v>
      </c>
      <c r="J5448" t="s">
        <v>82</v>
      </c>
      <c r="K5448" t="s">
        <v>53</v>
      </c>
      <c r="L5448" t="s">
        <v>193</v>
      </c>
      <c r="M5448" t="s">
        <v>83</v>
      </c>
      <c r="N5448" s="11" t="s">
        <v>84</v>
      </c>
      <c r="O5448" s="11" t="s">
        <v>2274</v>
      </c>
      <c r="P5448">
        <v>4</v>
      </c>
      <c r="Q5448">
        <v>0</v>
      </c>
      <c r="R5448">
        <v>443.6</v>
      </c>
      <c r="S5448">
        <v>0</v>
      </c>
      <c r="T5448">
        <v>443.6</v>
      </c>
    </row>
    <row r="5449" spans="1:20" x14ac:dyDescent="0.25">
      <c r="A5449" t="s">
        <v>75</v>
      </c>
      <c r="B5449" t="s">
        <v>677</v>
      </c>
      <c r="C5449" t="s">
        <v>28</v>
      </c>
      <c r="D5449" t="s">
        <v>678</v>
      </c>
      <c r="E5449" t="s">
        <v>95</v>
      </c>
      <c r="F5449">
        <v>80124</v>
      </c>
      <c r="G5449" t="s">
        <v>1387</v>
      </c>
      <c r="H5449" t="s">
        <v>80</v>
      </c>
      <c r="I5449" t="s">
        <v>81</v>
      </c>
      <c r="J5449" t="s">
        <v>82</v>
      </c>
      <c r="K5449" t="s">
        <v>53</v>
      </c>
      <c r="L5449" t="s">
        <v>228</v>
      </c>
      <c r="M5449" t="s">
        <v>83</v>
      </c>
      <c r="N5449" s="11" t="s">
        <v>84</v>
      </c>
      <c r="O5449" s="11" t="s">
        <v>2274</v>
      </c>
      <c r="P5449">
        <v>-6</v>
      </c>
      <c r="Q5449">
        <v>0</v>
      </c>
      <c r="R5449">
        <v>555.6</v>
      </c>
      <c r="S5449">
        <v>0</v>
      </c>
      <c r="T5449">
        <v>555.6</v>
      </c>
    </row>
    <row r="5450" spans="1:20" x14ac:dyDescent="0.25">
      <c r="A5450" t="s">
        <v>75</v>
      </c>
      <c r="B5450" t="s">
        <v>200</v>
      </c>
      <c r="C5450" t="s">
        <v>28</v>
      </c>
      <c r="D5450" t="s">
        <v>201</v>
      </c>
      <c r="E5450" t="s">
        <v>95</v>
      </c>
      <c r="F5450">
        <v>80002</v>
      </c>
      <c r="G5450" t="s">
        <v>785</v>
      </c>
      <c r="H5450" t="s">
        <v>80</v>
      </c>
      <c r="I5450" t="s">
        <v>81</v>
      </c>
      <c r="J5450" t="s">
        <v>82</v>
      </c>
      <c r="K5450" t="s">
        <v>42</v>
      </c>
      <c r="L5450" t="s">
        <v>91</v>
      </c>
      <c r="M5450" t="s">
        <v>83</v>
      </c>
      <c r="N5450" s="11" t="s">
        <v>84</v>
      </c>
      <c r="O5450" s="11" t="s">
        <v>2274</v>
      </c>
      <c r="P5450">
        <v>-16</v>
      </c>
      <c r="Q5450">
        <v>0</v>
      </c>
      <c r="R5450">
        <v>180</v>
      </c>
      <c r="S5450">
        <v>0</v>
      </c>
      <c r="T5450">
        <v>180</v>
      </c>
    </row>
    <row r="5451" spans="1:20" x14ac:dyDescent="0.25">
      <c r="A5451" t="s">
        <v>75</v>
      </c>
      <c r="B5451" t="s">
        <v>103</v>
      </c>
      <c r="C5451" t="s">
        <v>27</v>
      </c>
      <c r="D5451" t="s">
        <v>366</v>
      </c>
      <c r="E5451" t="s">
        <v>114</v>
      </c>
      <c r="F5451">
        <v>32459</v>
      </c>
      <c r="G5451" t="s">
        <v>1499</v>
      </c>
      <c r="H5451" t="s">
        <v>80</v>
      </c>
      <c r="I5451" t="s">
        <v>81</v>
      </c>
      <c r="J5451" t="s">
        <v>82</v>
      </c>
      <c r="K5451" t="s">
        <v>42</v>
      </c>
      <c r="L5451" t="s">
        <v>91</v>
      </c>
      <c r="M5451" t="s">
        <v>83</v>
      </c>
      <c r="N5451" s="11" t="s">
        <v>84</v>
      </c>
      <c r="O5451" s="11" t="s">
        <v>2274</v>
      </c>
      <c r="P5451">
        <v>-2</v>
      </c>
      <c r="Q5451">
        <v>0</v>
      </c>
      <c r="R5451">
        <v>90.82</v>
      </c>
      <c r="S5451">
        <v>0</v>
      </c>
      <c r="T5451">
        <v>90.82</v>
      </c>
    </row>
    <row r="5452" spans="1:20" x14ac:dyDescent="0.25">
      <c r="A5452" t="s">
        <v>75</v>
      </c>
      <c r="B5452" t="s">
        <v>1652</v>
      </c>
      <c r="C5452" t="s">
        <v>19</v>
      </c>
      <c r="D5452" t="s">
        <v>617</v>
      </c>
      <c r="E5452" t="s">
        <v>118</v>
      </c>
      <c r="F5452">
        <v>90245</v>
      </c>
      <c r="G5452" t="s">
        <v>2070</v>
      </c>
      <c r="H5452" t="s">
        <v>80</v>
      </c>
      <c r="I5452" t="s">
        <v>164</v>
      </c>
      <c r="J5452" t="s">
        <v>90</v>
      </c>
      <c r="K5452" t="s">
        <v>42</v>
      </c>
      <c r="L5452" t="s">
        <v>91</v>
      </c>
      <c r="M5452" t="s">
        <v>188</v>
      </c>
      <c r="N5452" s="11" t="s">
        <v>84</v>
      </c>
      <c r="O5452" s="11" t="s">
        <v>2274</v>
      </c>
      <c r="P5452">
        <v>0</v>
      </c>
      <c r="Q5452">
        <v>3</v>
      </c>
      <c r="R5452">
        <v>0</v>
      </c>
      <c r="S5452">
        <v>3069.63</v>
      </c>
      <c r="T5452">
        <v>-3069.63</v>
      </c>
    </row>
    <row r="5453" spans="1:20" x14ac:dyDescent="0.25">
      <c r="A5453" t="s">
        <v>75</v>
      </c>
      <c r="B5453" t="s">
        <v>107</v>
      </c>
      <c r="C5453" t="s">
        <v>26</v>
      </c>
      <c r="D5453" t="s">
        <v>108</v>
      </c>
      <c r="E5453" t="s">
        <v>109</v>
      </c>
      <c r="F5453">
        <v>28270</v>
      </c>
      <c r="G5453" t="s">
        <v>373</v>
      </c>
      <c r="H5453" t="s">
        <v>80</v>
      </c>
      <c r="I5453" t="s">
        <v>81</v>
      </c>
      <c r="J5453" t="s">
        <v>90</v>
      </c>
      <c r="K5453" t="s">
        <v>38</v>
      </c>
      <c r="L5453" t="s">
        <v>111</v>
      </c>
      <c r="M5453" t="s">
        <v>92</v>
      </c>
      <c r="N5453" s="11" t="s">
        <v>84</v>
      </c>
      <c r="O5453" s="11" t="s">
        <v>2274</v>
      </c>
      <c r="P5453">
        <v>0</v>
      </c>
      <c r="Q5453">
        <v>5</v>
      </c>
      <c r="R5453">
        <v>0</v>
      </c>
      <c r="S5453">
        <v>230.2</v>
      </c>
      <c r="T5453">
        <v>-230.2</v>
      </c>
    </row>
    <row r="5454" spans="1:20" x14ac:dyDescent="0.25">
      <c r="A5454" t="s">
        <v>75</v>
      </c>
      <c r="B5454" t="s">
        <v>2131</v>
      </c>
      <c r="C5454" t="s">
        <v>27</v>
      </c>
      <c r="D5454" t="s">
        <v>495</v>
      </c>
      <c r="E5454" t="s">
        <v>114</v>
      </c>
      <c r="F5454" t="s">
        <v>2132</v>
      </c>
      <c r="G5454" t="s">
        <v>2114</v>
      </c>
      <c r="H5454" t="s">
        <v>80</v>
      </c>
      <c r="I5454" t="s">
        <v>81</v>
      </c>
      <c r="J5454" t="s">
        <v>82</v>
      </c>
      <c r="K5454" t="s">
        <v>53</v>
      </c>
      <c r="L5454" t="s">
        <v>193</v>
      </c>
      <c r="M5454" t="s">
        <v>83</v>
      </c>
      <c r="N5454" s="11" t="s">
        <v>84</v>
      </c>
      <c r="O5454" s="11" t="s">
        <v>2274</v>
      </c>
      <c r="P5454">
        <v>2</v>
      </c>
      <c r="Q5454">
        <v>0</v>
      </c>
      <c r="R5454">
        <v>356.2</v>
      </c>
      <c r="S5454">
        <v>0</v>
      </c>
      <c r="T5454">
        <v>356.2</v>
      </c>
    </row>
    <row r="5455" spans="1:20" x14ac:dyDescent="0.25">
      <c r="A5455" t="s">
        <v>75</v>
      </c>
      <c r="B5455" t="s">
        <v>301</v>
      </c>
      <c r="C5455" t="s">
        <v>29</v>
      </c>
      <c r="D5455" t="s">
        <v>302</v>
      </c>
      <c r="E5455" t="s">
        <v>87</v>
      </c>
      <c r="F5455">
        <v>45005</v>
      </c>
      <c r="G5455" t="s">
        <v>512</v>
      </c>
      <c r="H5455" t="s">
        <v>80</v>
      </c>
      <c r="I5455" t="s">
        <v>81</v>
      </c>
      <c r="J5455" t="s">
        <v>82</v>
      </c>
      <c r="K5455" t="s">
        <v>42</v>
      </c>
      <c r="L5455" t="s">
        <v>91</v>
      </c>
      <c r="M5455" t="s">
        <v>83</v>
      </c>
      <c r="N5455" s="11" t="s">
        <v>84</v>
      </c>
      <c r="O5455" s="11" t="s">
        <v>2274</v>
      </c>
      <c r="P5455">
        <v>-4</v>
      </c>
      <c r="Q5455">
        <v>0</v>
      </c>
      <c r="R5455">
        <v>168.4</v>
      </c>
      <c r="S5455">
        <v>0</v>
      </c>
      <c r="T5455">
        <v>168.4</v>
      </c>
    </row>
    <row r="5456" spans="1:20" x14ac:dyDescent="0.25">
      <c r="A5456" t="s">
        <v>75</v>
      </c>
      <c r="B5456" t="s">
        <v>1054</v>
      </c>
      <c r="C5456" t="s">
        <v>28</v>
      </c>
      <c r="D5456" t="s">
        <v>1055</v>
      </c>
      <c r="E5456" t="s">
        <v>295</v>
      </c>
      <c r="F5456">
        <v>84003</v>
      </c>
      <c r="G5456" t="s">
        <v>290</v>
      </c>
      <c r="H5456" t="s">
        <v>80</v>
      </c>
      <c r="I5456" t="s">
        <v>81</v>
      </c>
      <c r="J5456" t="s">
        <v>82</v>
      </c>
      <c r="K5456" t="s">
        <v>36</v>
      </c>
      <c r="L5456" t="s">
        <v>36</v>
      </c>
      <c r="M5456" t="s">
        <v>83</v>
      </c>
      <c r="N5456" s="11" t="s">
        <v>84</v>
      </c>
      <c r="O5456" s="11" t="s">
        <v>2274</v>
      </c>
      <c r="P5456">
        <v>-1</v>
      </c>
      <c r="Q5456">
        <v>0</v>
      </c>
      <c r="R5456">
        <v>134.94999999999999</v>
      </c>
      <c r="S5456">
        <v>0</v>
      </c>
      <c r="T5456">
        <v>134.94999999999999</v>
      </c>
    </row>
    <row r="5457" spans="1:20" x14ac:dyDescent="0.25">
      <c r="A5457" t="s">
        <v>75</v>
      </c>
      <c r="B5457" t="s">
        <v>301</v>
      </c>
      <c r="C5457" t="s">
        <v>29</v>
      </c>
      <c r="D5457" t="s">
        <v>302</v>
      </c>
      <c r="E5457" t="s">
        <v>87</v>
      </c>
      <c r="F5457">
        <v>45005</v>
      </c>
      <c r="G5457" t="s">
        <v>550</v>
      </c>
      <c r="H5457" t="s">
        <v>80</v>
      </c>
      <c r="I5457" t="s">
        <v>81</v>
      </c>
      <c r="J5457" t="s">
        <v>82</v>
      </c>
      <c r="K5457" t="s">
        <v>38</v>
      </c>
      <c r="L5457" t="s">
        <v>111</v>
      </c>
      <c r="M5457" t="s">
        <v>83</v>
      </c>
      <c r="N5457" s="11" t="s">
        <v>84</v>
      </c>
      <c r="O5457" s="11" t="s">
        <v>2274</v>
      </c>
      <c r="P5457">
        <v>-10</v>
      </c>
      <c r="Q5457">
        <v>0</v>
      </c>
      <c r="R5457">
        <v>1923.5</v>
      </c>
      <c r="S5457">
        <v>0</v>
      </c>
      <c r="T5457">
        <v>1923.5</v>
      </c>
    </row>
    <row r="5458" spans="1:20" x14ac:dyDescent="0.25">
      <c r="A5458" t="s">
        <v>75</v>
      </c>
      <c r="B5458" t="s">
        <v>1076</v>
      </c>
      <c r="C5458" t="s">
        <v>29</v>
      </c>
      <c r="D5458" t="s">
        <v>1077</v>
      </c>
      <c r="E5458" t="s">
        <v>142</v>
      </c>
      <c r="F5458">
        <v>49426</v>
      </c>
      <c r="G5458" t="s">
        <v>863</v>
      </c>
      <c r="H5458" t="s">
        <v>80</v>
      </c>
      <c r="I5458" t="s">
        <v>81</v>
      </c>
      <c r="J5458" t="s">
        <v>82</v>
      </c>
      <c r="K5458" t="s">
        <v>53</v>
      </c>
      <c r="L5458" t="s">
        <v>436</v>
      </c>
      <c r="M5458" t="s">
        <v>83</v>
      </c>
      <c r="N5458" s="11" t="s">
        <v>84</v>
      </c>
      <c r="O5458" s="11" t="s">
        <v>2274</v>
      </c>
      <c r="P5458">
        <v>-4</v>
      </c>
      <c r="Q5458">
        <v>0</v>
      </c>
      <c r="R5458">
        <v>449.4</v>
      </c>
      <c r="S5458">
        <v>0</v>
      </c>
      <c r="T5458">
        <v>449.4</v>
      </c>
    </row>
    <row r="5459" spans="1:20" x14ac:dyDescent="0.25">
      <c r="A5459" t="s">
        <v>75</v>
      </c>
      <c r="B5459" t="s">
        <v>316</v>
      </c>
      <c r="C5459" t="s">
        <v>27</v>
      </c>
      <c r="D5459" t="s">
        <v>237</v>
      </c>
      <c r="E5459" t="s">
        <v>114</v>
      </c>
      <c r="F5459">
        <v>34240</v>
      </c>
      <c r="G5459" t="s">
        <v>569</v>
      </c>
      <c r="H5459" t="s">
        <v>80</v>
      </c>
      <c r="I5459" t="s">
        <v>81</v>
      </c>
      <c r="J5459" t="s">
        <v>90</v>
      </c>
      <c r="K5459" t="s">
        <v>38</v>
      </c>
      <c r="L5459" t="s">
        <v>111</v>
      </c>
      <c r="M5459" t="s">
        <v>92</v>
      </c>
      <c r="N5459" s="11" t="s">
        <v>84</v>
      </c>
      <c r="O5459" s="11" t="s">
        <v>2274</v>
      </c>
      <c r="P5459">
        <v>0</v>
      </c>
      <c r="Q5459">
        <v>1</v>
      </c>
      <c r="R5459">
        <v>0</v>
      </c>
      <c r="S5459">
        <v>50.65</v>
      </c>
      <c r="T5459">
        <v>-50.65</v>
      </c>
    </row>
    <row r="5460" spans="1:20" x14ac:dyDescent="0.25">
      <c r="A5460" t="s">
        <v>75</v>
      </c>
      <c r="B5460" t="s">
        <v>479</v>
      </c>
      <c r="C5460" t="s">
        <v>25</v>
      </c>
      <c r="D5460" t="s">
        <v>480</v>
      </c>
      <c r="E5460" t="s">
        <v>186</v>
      </c>
      <c r="F5460">
        <v>11735</v>
      </c>
      <c r="G5460" t="s">
        <v>263</v>
      </c>
      <c r="H5460" t="s">
        <v>80</v>
      </c>
      <c r="I5460" t="s">
        <v>81</v>
      </c>
      <c r="J5460" t="s">
        <v>90</v>
      </c>
      <c r="K5460" t="s">
        <v>53</v>
      </c>
      <c r="L5460" t="s">
        <v>165</v>
      </c>
      <c r="M5460" t="s">
        <v>92</v>
      </c>
      <c r="N5460" s="11" t="s">
        <v>84</v>
      </c>
      <c r="O5460" s="11" t="s">
        <v>2274</v>
      </c>
      <c r="P5460">
        <v>0</v>
      </c>
      <c r="Q5460">
        <v>2</v>
      </c>
      <c r="R5460">
        <v>0</v>
      </c>
      <c r="S5460">
        <v>285.10000000000002</v>
      </c>
      <c r="T5460">
        <v>-285.10000000000002</v>
      </c>
    </row>
    <row r="5461" spans="1:20" x14ac:dyDescent="0.25">
      <c r="A5461" t="s">
        <v>75</v>
      </c>
      <c r="B5461" t="s">
        <v>970</v>
      </c>
      <c r="C5461" t="s">
        <v>22</v>
      </c>
      <c r="D5461" t="s">
        <v>971</v>
      </c>
      <c r="E5461" t="s">
        <v>137</v>
      </c>
      <c r="F5461">
        <v>22902</v>
      </c>
      <c r="G5461" t="s">
        <v>817</v>
      </c>
      <c r="H5461" t="s">
        <v>80</v>
      </c>
      <c r="I5461" t="s">
        <v>81</v>
      </c>
      <c r="J5461" t="s">
        <v>82</v>
      </c>
      <c r="K5461" t="s">
        <v>53</v>
      </c>
      <c r="L5461" t="s">
        <v>193</v>
      </c>
      <c r="M5461" t="s">
        <v>83</v>
      </c>
      <c r="N5461" s="11" t="s">
        <v>84</v>
      </c>
      <c r="O5461" s="11" t="s">
        <v>2274</v>
      </c>
      <c r="P5461">
        <v>-14</v>
      </c>
      <c r="Q5461">
        <v>0</v>
      </c>
      <c r="R5461">
        <v>1946</v>
      </c>
      <c r="S5461">
        <v>0</v>
      </c>
      <c r="T5461">
        <v>1946</v>
      </c>
    </row>
    <row r="5462" spans="1:20" x14ac:dyDescent="0.25">
      <c r="A5462" t="s">
        <v>75</v>
      </c>
      <c r="B5462" t="s">
        <v>551</v>
      </c>
      <c r="C5462" t="s">
        <v>27</v>
      </c>
      <c r="D5462" t="s">
        <v>552</v>
      </c>
      <c r="E5462" t="s">
        <v>114</v>
      </c>
      <c r="F5462">
        <v>33634</v>
      </c>
      <c r="G5462" t="s">
        <v>1061</v>
      </c>
      <c r="H5462" t="s">
        <v>737</v>
      </c>
      <c r="I5462" t="s">
        <v>81</v>
      </c>
      <c r="J5462" t="s">
        <v>82</v>
      </c>
      <c r="K5462" t="s">
        <v>40</v>
      </c>
      <c r="L5462" t="s">
        <v>211</v>
      </c>
      <c r="M5462" t="s">
        <v>83</v>
      </c>
      <c r="N5462" s="11" t="s">
        <v>84</v>
      </c>
      <c r="O5462" s="11" t="s">
        <v>2274</v>
      </c>
      <c r="P5462">
        <v>-40</v>
      </c>
      <c r="Q5462">
        <v>0</v>
      </c>
      <c r="R5462">
        <v>59.88</v>
      </c>
      <c r="S5462">
        <v>0</v>
      </c>
      <c r="T5462">
        <v>59.88</v>
      </c>
    </row>
    <row r="5463" spans="1:20" x14ac:dyDescent="0.25">
      <c r="A5463" t="s">
        <v>75</v>
      </c>
      <c r="B5463" t="s">
        <v>541</v>
      </c>
      <c r="C5463" t="s">
        <v>29</v>
      </c>
      <c r="D5463" t="s">
        <v>542</v>
      </c>
      <c r="E5463" t="s">
        <v>142</v>
      </c>
      <c r="F5463">
        <v>48359</v>
      </c>
      <c r="G5463" t="s">
        <v>1577</v>
      </c>
      <c r="H5463" t="s">
        <v>80</v>
      </c>
      <c r="I5463" t="s">
        <v>281</v>
      </c>
      <c r="J5463" t="s">
        <v>90</v>
      </c>
      <c r="K5463" t="s">
        <v>53</v>
      </c>
      <c r="L5463" t="s">
        <v>1578</v>
      </c>
      <c r="M5463" t="s">
        <v>92</v>
      </c>
      <c r="N5463" s="11" t="s">
        <v>84</v>
      </c>
      <c r="O5463" s="11" t="s">
        <v>2274</v>
      </c>
      <c r="P5463">
        <v>0</v>
      </c>
      <c r="Q5463">
        <v>1</v>
      </c>
      <c r="R5463">
        <v>0</v>
      </c>
      <c r="S5463">
        <v>425.9</v>
      </c>
      <c r="T5463">
        <v>-425.9</v>
      </c>
    </row>
    <row r="5464" spans="1:20" x14ac:dyDescent="0.25">
      <c r="A5464" t="s">
        <v>75</v>
      </c>
      <c r="B5464" t="s">
        <v>1050</v>
      </c>
      <c r="C5464" t="s">
        <v>21</v>
      </c>
      <c r="D5464" t="s">
        <v>1051</v>
      </c>
      <c r="E5464" t="s">
        <v>159</v>
      </c>
      <c r="F5464">
        <v>66219</v>
      </c>
      <c r="G5464" t="s">
        <v>2071</v>
      </c>
      <c r="H5464" t="s">
        <v>80</v>
      </c>
      <c r="I5464" t="s">
        <v>81</v>
      </c>
      <c r="J5464" t="s">
        <v>82</v>
      </c>
      <c r="K5464" t="s">
        <v>45</v>
      </c>
      <c r="L5464" t="s">
        <v>139</v>
      </c>
      <c r="M5464" t="s">
        <v>83</v>
      </c>
      <c r="N5464" s="11" t="s">
        <v>84</v>
      </c>
      <c r="O5464" s="11" t="s">
        <v>2274</v>
      </c>
      <c r="P5464">
        <v>-1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75</v>
      </c>
      <c r="B5465" t="s">
        <v>1358</v>
      </c>
      <c r="C5465" t="s">
        <v>21</v>
      </c>
      <c r="D5465" t="s">
        <v>1359</v>
      </c>
      <c r="E5465" t="s">
        <v>159</v>
      </c>
      <c r="F5465">
        <v>66502</v>
      </c>
      <c r="G5465" t="s">
        <v>1356</v>
      </c>
      <c r="H5465" t="s">
        <v>80</v>
      </c>
      <c r="I5465" t="s">
        <v>81</v>
      </c>
      <c r="J5465" t="s">
        <v>82</v>
      </c>
      <c r="K5465" t="s">
        <v>39</v>
      </c>
      <c r="L5465" t="s">
        <v>170</v>
      </c>
      <c r="M5465" t="s">
        <v>188</v>
      </c>
      <c r="N5465" s="11" t="s">
        <v>84</v>
      </c>
      <c r="O5465" s="11" t="s">
        <v>2274</v>
      </c>
      <c r="P5465">
        <v>-1</v>
      </c>
      <c r="Q5465">
        <v>0</v>
      </c>
      <c r="R5465">
        <v>150</v>
      </c>
      <c r="S5465">
        <v>0</v>
      </c>
      <c r="T5465">
        <v>150</v>
      </c>
    </row>
    <row r="5466" spans="1:20" x14ac:dyDescent="0.25">
      <c r="A5466" t="s">
        <v>75</v>
      </c>
      <c r="B5466" t="s">
        <v>1284</v>
      </c>
      <c r="C5466" t="s">
        <v>27</v>
      </c>
      <c r="D5466" t="s">
        <v>237</v>
      </c>
      <c r="E5466" t="s">
        <v>114</v>
      </c>
      <c r="F5466">
        <v>34243</v>
      </c>
      <c r="G5466" t="s">
        <v>795</v>
      </c>
      <c r="H5466" t="s">
        <v>80</v>
      </c>
      <c r="I5466" t="s">
        <v>81</v>
      </c>
      <c r="J5466" t="s">
        <v>82</v>
      </c>
      <c r="K5466" t="s">
        <v>53</v>
      </c>
      <c r="L5466" t="s">
        <v>675</v>
      </c>
      <c r="M5466" t="s">
        <v>83</v>
      </c>
      <c r="N5466" s="11" t="s">
        <v>84</v>
      </c>
      <c r="O5466" s="11" t="s">
        <v>2274</v>
      </c>
      <c r="P5466">
        <v>-2</v>
      </c>
      <c r="Q5466">
        <v>0</v>
      </c>
      <c r="R5466">
        <v>172.34</v>
      </c>
      <c r="S5466">
        <v>0</v>
      </c>
      <c r="T5466">
        <v>172.34</v>
      </c>
    </row>
    <row r="5467" spans="1:20" x14ac:dyDescent="0.25">
      <c r="A5467" t="s">
        <v>75</v>
      </c>
      <c r="B5467" t="s">
        <v>1139</v>
      </c>
      <c r="C5467" t="s">
        <v>28</v>
      </c>
      <c r="D5467" t="s">
        <v>1140</v>
      </c>
      <c r="E5467" t="s">
        <v>95</v>
      </c>
      <c r="F5467">
        <v>80102</v>
      </c>
      <c r="G5467" t="s">
        <v>2072</v>
      </c>
      <c r="H5467" t="s">
        <v>688</v>
      </c>
      <c r="I5467" t="s">
        <v>81</v>
      </c>
      <c r="J5467" t="s">
        <v>90</v>
      </c>
      <c r="K5467" t="s">
        <v>37</v>
      </c>
      <c r="L5467" t="s">
        <v>689</v>
      </c>
      <c r="M5467" t="s">
        <v>92</v>
      </c>
      <c r="N5467" s="11" t="s">
        <v>84</v>
      </c>
      <c r="O5467" s="11" t="s">
        <v>2274</v>
      </c>
      <c r="P5467">
        <v>2</v>
      </c>
      <c r="Q5467">
        <v>0</v>
      </c>
      <c r="R5467">
        <v>132</v>
      </c>
      <c r="S5467">
        <v>0</v>
      </c>
      <c r="T5467">
        <v>132</v>
      </c>
    </row>
    <row r="5468" spans="1:20" x14ac:dyDescent="0.25">
      <c r="A5468" t="s">
        <v>75</v>
      </c>
      <c r="B5468" t="s">
        <v>2073</v>
      </c>
      <c r="C5468" t="s">
        <v>26</v>
      </c>
      <c r="D5468" t="s">
        <v>302</v>
      </c>
      <c r="E5468" t="s">
        <v>426</v>
      </c>
      <c r="F5468">
        <v>37067</v>
      </c>
      <c r="G5468" t="s">
        <v>1737</v>
      </c>
      <c r="H5468" t="s">
        <v>80</v>
      </c>
      <c r="I5468" t="s">
        <v>81</v>
      </c>
      <c r="J5468" t="s">
        <v>82</v>
      </c>
      <c r="K5468" t="s">
        <v>53</v>
      </c>
      <c r="L5468" t="s">
        <v>165</v>
      </c>
      <c r="M5468" t="s">
        <v>83</v>
      </c>
      <c r="N5468" s="11" t="s">
        <v>84</v>
      </c>
      <c r="O5468" s="11" t="s">
        <v>2274</v>
      </c>
      <c r="P5468">
        <v>8</v>
      </c>
      <c r="Q5468">
        <v>0</v>
      </c>
      <c r="R5468">
        <v>864</v>
      </c>
      <c r="S5468">
        <v>0</v>
      </c>
      <c r="T5468">
        <v>864</v>
      </c>
    </row>
    <row r="5469" spans="1:20" x14ac:dyDescent="0.25">
      <c r="A5469" t="s">
        <v>75</v>
      </c>
      <c r="B5469" t="s">
        <v>258</v>
      </c>
      <c r="C5469" t="s">
        <v>28</v>
      </c>
      <c r="D5469" t="s">
        <v>259</v>
      </c>
      <c r="E5469" t="s">
        <v>95</v>
      </c>
      <c r="F5469">
        <v>80222</v>
      </c>
      <c r="G5469" t="s">
        <v>388</v>
      </c>
      <c r="H5469" t="s">
        <v>80</v>
      </c>
      <c r="I5469" t="s">
        <v>81</v>
      </c>
      <c r="J5469" t="s">
        <v>90</v>
      </c>
      <c r="K5469" t="s">
        <v>38</v>
      </c>
      <c r="L5469" t="s">
        <v>111</v>
      </c>
      <c r="M5469" t="s">
        <v>92</v>
      </c>
      <c r="N5469" s="11" t="s">
        <v>84</v>
      </c>
      <c r="O5469" s="11" t="s">
        <v>2274</v>
      </c>
      <c r="P5469">
        <v>-3</v>
      </c>
      <c r="Q5469">
        <v>0</v>
      </c>
      <c r="R5469">
        <v>447</v>
      </c>
      <c r="S5469">
        <v>0</v>
      </c>
      <c r="T5469">
        <v>447</v>
      </c>
    </row>
    <row r="5470" spans="1:20" x14ac:dyDescent="0.25">
      <c r="A5470" t="s">
        <v>75</v>
      </c>
      <c r="B5470" t="s">
        <v>103</v>
      </c>
      <c r="C5470" t="s">
        <v>26</v>
      </c>
      <c r="D5470" t="s">
        <v>1609</v>
      </c>
      <c r="E5470" t="s">
        <v>180</v>
      </c>
      <c r="F5470">
        <v>30092</v>
      </c>
      <c r="G5470" t="s">
        <v>1387</v>
      </c>
      <c r="H5470" t="s">
        <v>80</v>
      </c>
      <c r="I5470" t="s">
        <v>81</v>
      </c>
      <c r="J5470" t="s">
        <v>82</v>
      </c>
      <c r="K5470" t="s">
        <v>53</v>
      </c>
      <c r="L5470" t="s">
        <v>228</v>
      </c>
      <c r="M5470" t="s">
        <v>83</v>
      </c>
      <c r="N5470" s="11" t="s">
        <v>84</v>
      </c>
      <c r="O5470" s="11" t="s">
        <v>2274</v>
      </c>
      <c r="P5470">
        <v>-9</v>
      </c>
      <c r="Q5470">
        <v>0</v>
      </c>
      <c r="R5470">
        <v>750.06</v>
      </c>
      <c r="S5470">
        <v>0</v>
      </c>
      <c r="T5470">
        <v>750.06</v>
      </c>
    </row>
    <row r="5471" spans="1:20" x14ac:dyDescent="0.25">
      <c r="A5471" t="s">
        <v>75</v>
      </c>
      <c r="B5471" t="s">
        <v>454</v>
      </c>
      <c r="C5471" t="s">
        <v>455</v>
      </c>
      <c r="D5471" t="s">
        <v>456</v>
      </c>
      <c r="E5471" t="s">
        <v>118</v>
      </c>
      <c r="F5471">
        <v>94518</v>
      </c>
      <c r="G5471" t="s">
        <v>906</v>
      </c>
      <c r="H5471" t="s">
        <v>80</v>
      </c>
      <c r="I5471" t="s">
        <v>281</v>
      </c>
      <c r="J5471" t="s">
        <v>90</v>
      </c>
      <c r="K5471" t="s">
        <v>42</v>
      </c>
      <c r="L5471" t="s">
        <v>91</v>
      </c>
      <c r="M5471" t="s">
        <v>92</v>
      </c>
      <c r="N5471" s="11" t="s">
        <v>84</v>
      </c>
      <c r="O5471" s="11" t="s">
        <v>2274</v>
      </c>
      <c r="P5471">
        <v>0</v>
      </c>
      <c r="Q5471">
        <v>3</v>
      </c>
      <c r="R5471">
        <v>0</v>
      </c>
      <c r="S5471">
        <v>4.8</v>
      </c>
      <c r="T5471">
        <v>-4.8</v>
      </c>
    </row>
    <row r="5472" spans="1:20" x14ac:dyDescent="0.25">
      <c r="A5472" t="s">
        <v>75</v>
      </c>
      <c r="B5472" t="s">
        <v>2139</v>
      </c>
      <c r="C5472" t="s">
        <v>28</v>
      </c>
      <c r="D5472" t="s">
        <v>1012</v>
      </c>
      <c r="E5472" t="s">
        <v>295</v>
      </c>
      <c r="F5472">
        <v>84098</v>
      </c>
      <c r="G5472" t="s">
        <v>698</v>
      </c>
      <c r="H5472" t="s">
        <v>80</v>
      </c>
      <c r="I5472" t="s">
        <v>81</v>
      </c>
      <c r="J5472" t="s">
        <v>90</v>
      </c>
      <c r="K5472" t="s">
        <v>38</v>
      </c>
      <c r="L5472" t="s">
        <v>111</v>
      </c>
      <c r="M5472" t="s">
        <v>92</v>
      </c>
      <c r="N5472" s="11" t="s">
        <v>84</v>
      </c>
      <c r="O5472" s="11" t="s">
        <v>2274</v>
      </c>
      <c r="P5472">
        <v>0</v>
      </c>
      <c r="Q5472">
        <v>2</v>
      </c>
      <c r="R5472">
        <v>0</v>
      </c>
      <c r="S5472">
        <v>299.60000000000002</v>
      </c>
      <c r="T5472">
        <v>-299.60000000000002</v>
      </c>
    </row>
    <row r="5473" spans="1:20" x14ac:dyDescent="0.25">
      <c r="A5473" t="s">
        <v>75</v>
      </c>
      <c r="B5473" t="s">
        <v>440</v>
      </c>
      <c r="C5473" t="s">
        <v>22</v>
      </c>
      <c r="D5473" t="s">
        <v>441</v>
      </c>
      <c r="E5473" t="s">
        <v>78</v>
      </c>
      <c r="F5473">
        <v>15223</v>
      </c>
      <c r="G5473" t="s">
        <v>698</v>
      </c>
      <c r="H5473" t="s">
        <v>80</v>
      </c>
      <c r="I5473" t="s">
        <v>81</v>
      </c>
      <c r="J5473" t="s">
        <v>90</v>
      </c>
      <c r="K5473" t="s">
        <v>38</v>
      </c>
      <c r="L5473" t="s">
        <v>111</v>
      </c>
      <c r="M5473" t="s">
        <v>92</v>
      </c>
      <c r="N5473" s="11" t="s">
        <v>84</v>
      </c>
      <c r="O5473" s="11" t="s">
        <v>2274</v>
      </c>
      <c r="P5473">
        <v>0</v>
      </c>
      <c r="Q5473">
        <v>1</v>
      </c>
      <c r="R5473">
        <v>0</v>
      </c>
      <c r="S5473">
        <v>149.80000000000001</v>
      </c>
      <c r="T5473">
        <v>-149.80000000000001</v>
      </c>
    </row>
    <row r="5474" spans="1:20" x14ac:dyDescent="0.25">
      <c r="A5474" t="s">
        <v>75</v>
      </c>
      <c r="B5474" t="s">
        <v>829</v>
      </c>
      <c r="C5474" t="s">
        <v>27</v>
      </c>
      <c r="D5474" t="s">
        <v>681</v>
      </c>
      <c r="E5474" t="s">
        <v>114</v>
      </c>
      <c r="F5474">
        <v>33912</v>
      </c>
      <c r="G5474" t="s">
        <v>123</v>
      </c>
      <c r="H5474" t="s">
        <v>80</v>
      </c>
      <c r="I5474" t="s">
        <v>81</v>
      </c>
      <c r="J5474" t="s">
        <v>82</v>
      </c>
      <c r="K5474" t="s">
        <v>37</v>
      </c>
      <c r="L5474" t="s">
        <v>124</v>
      </c>
      <c r="M5474" t="s">
        <v>83</v>
      </c>
      <c r="N5474" s="11" t="s">
        <v>84</v>
      </c>
      <c r="O5474" s="11" t="s">
        <v>2274</v>
      </c>
      <c r="P5474">
        <v>0</v>
      </c>
      <c r="Q5474">
        <v>0</v>
      </c>
      <c r="R5474">
        <v>-32.200000000000003</v>
      </c>
      <c r="S5474">
        <v>0</v>
      </c>
      <c r="T5474">
        <v>-32.200000000000003</v>
      </c>
    </row>
    <row r="5475" spans="1:20" x14ac:dyDescent="0.25">
      <c r="A5475" t="s">
        <v>75</v>
      </c>
      <c r="B5475" t="s">
        <v>1185</v>
      </c>
      <c r="C5475" t="s">
        <v>25</v>
      </c>
      <c r="D5475" t="s">
        <v>1186</v>
      </c>
      <c r="E5475" t="s">
        <v>262</v>
      </c>
      <c r="F5475">
        <v>7924</v>
      </c>
      <c r="G5475" t="s">
        <v>1379</v>
      </c>
      <c r="H5475" t="s">
        <v>80</v>
      </c>
      <c r="I5475" t="s">
        <v>81</v>
      </c>
      <c r="J5475" t="s">
        <v>82</v>
      </c>
      <c r="K5475" t="s">
        <v>53</v>
      </c>
      <c r="L5475" t="s">
        <v>139</v>
      </c>
      <c r="M5475" t="s">
        <v>83</v>
      </c>
      <c r="N5475" s="11" t="s">
        <v>84</v>
      </c>
      <c r="O5475" s="11" t="s">
        <v>2274</v>
      </c>
      <c r="P5475">
        <v>-4</v>
      </c>
      <c r="Q5475">
        <v>0</v>
      </c>
      <c r="R5475">
        <v>31.4</v>
      </c>
      <c r="S5475">
        <v>0</v>
      </c>
      <c r="T5475">
        <v>31.4</v>
      </c>
    </row>
    <row r="5476" spans="1:20" x14ac:dyDescent="0.25">
      <c r="A5476" t="s">
        <v>75</v>
      </c>
      <c r="B5476" t="s">
        <v>171</v>
      </c>
      <c r="C5476" t="s">
        <v>23</v>
      </c>
      <c r="D5476" t="s">
        <v>513</v>
      </c>
      <c r="E5476" t="s">
        <v>176</v>
      </c>
      <c r="F5476">
        <v>98005</v>
      </c>
      <c r="G5476" t="s">
        <v>1651</v>
      </c>
      <c r="H5476" t="s">
        <v>80</v>
      </c>
      <c r="I5476" t="s">
        <v>81</v>
      </c>
      <c r="J5476" t="s">
        <v>82</v>
      </c>
      <c r="K5476" t="s">
        <v>42</v>
      </c>
      <c r="L5476" t="s">
        <v>91</v>
      </c>
      <c r="M5476" t="s">
        <v>83</v>
      </c>
      <c r="N5476" s="11" t="s">
        <v>84</v>
      </c>
      <c r="O5476" s="11" t="s">
        <v>2274</v>
      </c>
      <c r="P5476">
        <v>-8</v>
      </c>
      <c r="Q5476">
        <v>0</v>
      </c>
      <c r="R5476">
        <v>108</v>
      </c>
      <c r="S5476">
        <v>0</v>
      </c>
      <c r="T5476">
        <v>108</v>
      </c>
    </row>
    <row r="5477" spans="1:20" x14ac:dyDescent="0.25">
      <c r="A5477" t="s">
        <v>75</v>
      </c>
      <c r="B5477" t="s">
        <v>116</v>
      </c>
      <c r="C5477" t="s">
        <v>19</v>
      </c>
      <c r="D5477" t="s">
        <v>117</v>
      </c>
      <c r="E5477" t="s">
        <v>118</v>
      </c>
      <c r="F5477">
        <v>97055</v>
      </c>
      <c r="G5477" t="s">
        <v>2074</v>
      </c>
      <c r="H5477" t="s">
        <v>80</v>
      </c>
      <c r="I5477" t="s">
        <v>81</v>
      </c>
      <c r="J5477" t="s">
        <v>90</v>
      </c>
      <c r="K5477" t="s">
        <v>36</v>
      </c>
      <c r="L5477" t="s">
        <v>36</v>
      </c>
      <c r="M5477" t="s">
        <v>92</v>
      </c>
      <c r="N5477" s="11" t="s">
        <v>84</v>
      </c>
      <c r="O5477" s="11" t="s">
        <v>2274</v>
      </c>
      <c r="P5477">
        <v>0</v>
      </c>
      <c r="Q5477">
        <v>4</v>
      </c>
      <c r="R5477">
        <v>0</v>
      </c>
      <c r="S5477">
        <v>315</v>
      </c>
      <c r="T5477">
        <v>-315</v>
      </c>
    </row>
    <row r="5478" spans="1:20" x14ac:dyDescent="0.25">
      <c r="A5478" t="s">
        <v>75</v>
      </c>
      <c r="B5478" t="s">
        <v>1304</v>
      </c>
      <c r="C5478" t="s">
        <v>27</v>
      </c>
      <c r="D5478" t="s">
        <v>1305</v>
      </c>
      <c r="E5478" t="s">
        <v>114</v>
      </c>
      <c r="F5478">
        <v>33122</v>
      </c>
      <c r="G5478" t="s">
        <v>88</v>
      </c>
      <c r="H5478" t="s">
        <v>80</v>
      </c>
      <c r="I5478" t="s">
        <v>281</v>
      </c>
      <c r="J5478" t="s">
        <v>90</v>
      </c>
      <c r="K5478" t="s">
        <v>42</v>
      </c>
      <c r="L5478" t="s">
        <v>91</v>
      </c>
      <c r="M5478" t="s">
        <v>92</v>
      </c>
      <c r="N5478" s="11" t="s">
        <v>84</v>
      </c>
      <c r="O5478" s="11" t="s">
        <v>2274</v>
      </c>
      <c r="P5478">
        <v>0</v>
      </c>
      <c r="Q5478">
        <v>59</v>
      </c>
      <c r="R5478">
        <v>0</v>
      </c>
      <c r="S5478">
        <v>84.96</v>
      </c>
      <c r="T5478">
        <v>-84.96</v>
      </c>
    </row>
    <row r="5479" spans="1:20" x14ac:dyDescent="0.25">
      <c r="A5479" t="s">
        <v>75</v>
      </c>
      <c r="B5479" t="s">
        <v>125</v>
      </c>
      <c r="C5479" t="s">
        <v>29</v>
      </c>
      <c r="D5479" t="s">
        <v>126</v>
      </c>
      <c r="E5479" t="s">
        <v>100</v>
      </c>
      <c r="F5479">
        <v>46567</v>
      </c>
      <c r="G5479" t="s">
        <v>752</v>
      </c>
      <c r="H5479" t="s">
        <v>80</v>
      </c>
      <c r="I5479" t="s">
        <v>281</v>
      </c>
      <c r="J5479" t="s">
        <v>90</v>
      </c>
      <c r="K5479" t="s">
        <v>42</v>
      </c>
      <c r="L5479" t="s">
        <v>91</v>
      </c>
      <c r="M5479" t="s">
        <v>188</v>
      </c>
      <c r="N5479" s="11" t="s">
        <v>84</v>
      </c>
      <c r="O5479" s="11" t="s">
        <v>2274</v>
      </c>
      <c r="P5479">
        <v>0</v>
      </c>
      <c r="Q5479">
        <v>6</v>
      </c>
      <c r="R5479">
        <v>0</v>
      </c>
      <c r="S5479">
        <v>102.9</v>
      </c>
      <c r="T5479">
        <v>-102.9</v>
      </c>
    </row>
    <row r="5480" spans="1:20" x14ac:dyDescent="0.25">
      <c r="A5480" t="s">
        <v>75</v>
      </c>
      <c r="B5480" t="s">
        <v>1219</v>
      </c>
      <c r="C5480" t="s">
        <v>28</v>
      </c>
      <c r="D5480" t="s">
        <v>1220</v>
      </c>
      <c r="E5480" t="s">
        <v>95</v>
      </c>
      <c r="F5480">
        <v>80235</v>
      </c>
      <c r="G5480" t="s">
        <v>96</v>
      </c>
      <c r="H5480" t="s">
        <v>80</v>
      </c>
      <c r="I5480" t="s">
        <v>281</v>
      </c>
      <c r="J5480" t="s">
        <v>90</v>
      </c>
      <c r="K5480" t="s">
        <v>42</v>
      </c>
      <c r="L5480" t="s">
        <v>97</v>
      </c>
      <c r="M5480" t="s">
        <v>92</v>
      </c>
      <c r="N5480" s="11" t="s">
        <v>84</v>
      </c>
      <c r="O5480" s="11" t="s">
        <v>2274</v>
      </c>
      <c r="P5480">
        <v>0</v>
      </c>
      <c r="Q5480">
        <v>54</v>
      </c>
      <c r="R5480">
        <v>0</v>
      </c>
      <c r="S5480">
        <v>91.8</v>
      </c>
      <c r="T5480">
        <v>-91.8</v>
      </c>
    </row>
    <row r="5481" spans="1:20" x14ac:dyDescent="0.25">
      <c r="A5481" t="s">
        <v>75</v>
      </c>
      <c r="B5481" t="s">
        <v>533</v>
      </c>
      <c r="C5481" t="s">
        <v>28</v>
      </c>
      <c r="D5481" t="s">
        <v>534</v>
      </c>
      <c r="E5481" t="s">
        <v>295</v>
      </c>
      <c r="F5481">
        <v>84065</v>
      </c>
      <c r="G5481" t="s">
        <v>156</v>
      </c>
      <c r="H5481" t="s">
        <v>80</v>
      </c>
      <c r="I5481" t="s">
        <v>81</v>
      </c>
      <c r="J5481" t="s">
        <v>90</v>
      </c>
      <c r="K5481" t="s">
        <v>38</v>
      </c>
      <c r="L5481" t="s">
        <v>111</v>
      </c>
      <c r="M5481" t="s">
        <v>92</v>
      </c>
      <c r="N5481" s="11" t="s">
        <v>84</v>
      </c>
      <c r="O5481" s="11" t="s">
        <v>2274</v>
      </c>
      <c r="P5481">
        <v>0</v>
      </c>
      <c r="Q5481">
        <v>3</v>
      </c>
      <c r="R5481">
        <v>0</v>
      </c>
      <c r="S5481">
        <v>640.04999999999995</v>
      </c>
      <c r="T5481">
        <v>-640.04999999999995</v>
      </c>
    </row>
    <row r="5482" spans="1:20" x14ac:dyDescent="0.25">
      <c r="A5482" t="s">
        <v>75</v>
      </c>
      <c r="B5482" t="s">
        <v>1240</v>
      </c>
      <c r="C5482" t="s">
        <v>26</v>
      </c>
      <c r="D5482" t="s">
        <v>425</v>
      </c>
      <c r="E5482" t="s">
        <v>426</v>
      </c>
      <c r="F5482">
        <v>37211</v>
      </c>
      <c r="G5482" t="s">
        <v>1178</v>
      </c>
      <c r="H5482" t="s">
        <v>80</v>
      </c>
      <c r="I5482" t="s">
        <v>81</v>
      </c>
      <c r="J5482" t="s">
        <v>90</v>
      </c>
      <c r="K5482" t="s">
        <v>42</v>
      </c>
      <c r="L5482" t="s">
        <v>97</v>
      </c>
      <c r="M5482" t="s">
        <v>188</v>
      </c>
      <c r="N5482" s="11" t="s">
        <v>84</v>
      </c>
      <c r="O5482" s="11" t="s">
        <v>2274</v>
      </c>
      <c r="P5482">
        <v>0</v>
      </c>
      <c r="Q5482">
        <v>4</v>
      </c>
      <c r="R5482">
        <v>0</v>
      </c>
      <c r="S5482">
        <v>0</v>
      </c>
      <c r="T5482">
        <v>0</v>
      </c>
    </row>
    <row r="5483" spans="1:20" x14ac:dyDescent="0.25">
      <c r="A5483" t="s">
        <v>75</v>
      </c>
      <c r="B5483" t="s">
        <v>380</v>
      </c>
      <c r="C5483" t="s">
        <v>18</v>
      </c>
      <c r="D5483" t="s">
        <v>381</v>
      </c>
      <c r="E5483" t="s">
        <v>191</v>
      </c>
      <c r="F5483">
        <v>75071</v>
      </c>
      <c r="G5483" t="s">
        <v>615</v>
      </c>
      <c r="H5483" t="s">
        <v>80</v>
      </c>
      <c r="I5483" t="s">
        <v>81</v>
      </c>
      <c r="J5483" t="s">
        <v>82</v>
      </c>
      <c r="K5483" t="s">
        <v>53</v>
      </c>
      <c r="L5483" t="s">
        <v>248</v>
      </c>
      <c r="M5483" t="s">
        <v>83</v>
      </c>
      <c r="N5483" s="11" t="s">
        <v>84</v>
      </c>
      <c r="O5483" s="11" t="s">
        <v>2274</v>
      </c>
      <c r="P5483">
        <v>-65</v>
      </c>
      <c r="Q5483">
        <v>0</v>
      </c>
      <c r="R5483">
        <v>351</v>
      </c>
      <c r="S5483">
        <v>0</v>
      </c>
      <c r="T5483">
        <v>351</v>
      </c>
    </row>
    <row r="5484" spans="1:20" x14ac:dyDescent="0.25">
      <c r="A5484" t="s">
        <v>75</v>
      </c>
      <c r="B5484" t="s">
        <v>573</v>
      </c>
      <c r="C5484" t="s">
        <v>22</v>
      </c>
      <c r="D5484" t="s">
        <v>574</v>
      </c>
      <c r="E5484" t="s">
        <v>78</v>
      </c>
      <c r="F5484">
        <v>19020</v>
      </c>
      <c r="G5484" t="s">
        <v>2075</v>
      </c>
      <c r="H5484" t="s">
        <v>80</v>
      </c>
      <c r="I5484" t="s">
        <v>81</v>
      </c>
      <c r="J5484" t="s">
        <v>82</v>
      </c>
      <c r="K5484" t="s">
        <v>53</v>
      </c>
      <c r="L5484" t="s">
        <v>675</v>
      </c>
      <c r="M5484" t="s">
        <v>83</v>
      </c>
      <c r="N5484" s="11" t="s">
        <v>84</v>
      </c>
      <c r="O5484" s="11" t="s">
        <v>2274</v>
      </c>
      <c r="P5484">
        <v>-1</v>
      </c>
      <c r="Q5484">
        <v>0</v>
      </c>
      <c r="R5484">
        <v>6711.8</v>
      </c>
      <c r="S5484">
        <v>0</v>
      </c>
      <c r="T5484">
        <v>6711.8</v>
      </c>
    </row>
    <row r="5485" spans="1:20" x14ac:dyDescent="0.25">
      <c r="A5485" t="s">
        <v>75</v>
      </c>
      <c r="B5485" t="s">
        <v>194</v>
      </c>
      <c r="C5485" t="s">
        <v>19</v>
      </c>
      <c r="D5485" t="s">
        <v>195</v>
      </c>
      <c r="E5485" t="s">
        <v>147</v>
      </c>
      <c r="F5485">
        <v>85296</v>
      </c>
      <c r="G5485" t="s">
        <v>202</v>
      </c>
      <c r="H5485" t="s">
        <v>80</v>
      </c>
      <c r="I5485" t="s">
        <v>81</v>
      </c>
      <c r="J5485" t="s">
        <v>90</v>
      </c>
      <c r="K5485" t="s">
        <v>42</v>
      </c>
      <c r="L5485" t="s">
        <v>91</v>
      </c>
      <c r="M5485" t="s">
        <v>188</v>
      </c>
      <c r="N5485" s="11" t="s">
        <v>84</v>
      </c>
      <c r="O5485" s="11" t="s">
        <v>2274</v>
      </c>
      <c r="P5485">
        <v>0</v>
      </c>
      <c r="Q5485">
        <v>90</v>
      </c>
      <c r="R5485">
        <v>0</v>
      </c>
      <c r="S5485">
        <v>742.5</v>
      </c>
      <c r="T5485">
        <v>-742.5</v>
      </c>
    </row>
    <row r="5486" spans="1:20" x14ac:dyDescent="0.25">
      <c r="A5486" t="s">
        <v>75</v>
      </c>
      <c r="B5486" t="s">
        <v>335</v>
      </c>
      <c r="C5486" t="s">
        <v>30</v>
      </c>
      <c r="D5486" t="s">
        <v>336</v>
      </c>
      <c r="E5486" t="s">
        <v>337</v>
      </c>
      <c r="F5486">
        <v>54481</v>
      </c>
      <c r="G5486" t="s">
        <v>1971</v>
      </c>
      <c r="H5486" t="s">
        <v>80</v>
      </c>
      <c r="I5486" t="s">
        <v>81</v>
      </c>
      <c r="J5486" t="s">
        <v>90</v>
      </c>
      <c r="K5486" t="s">
        <v>53</v>
      </c>
      <c r="L5486" t="s">
        <v>165</v>
      </c>
      <c r="M5486" t="s">
        <v>92</v>
      </c>
      <c r="N5486" s="11" t="s">
        <v>84</v>
      </c>
      <c r="O5486" s="11" t="s">
        <v>2274</v>
      </c>
      <c r="P5486">
        <v>0</v>
      </c>
      <c r="Q5486">
        <v>1</v>
      </c>
      <c r="R5486">
        <v>0</v>
      </c>
      <c r="S5486">
        <v>525.64</v>
      </c>
      <c r="T5486">
        <v>-525.64</v>
      </c>
    </row>
    <row r="5487" spans="1:20" x14ac:dyDescent="0.25">
      <c r="A5487" t="s">
        <v>75</v>
      </c>
      <c r="B5487" t="s">
        <v>443</v>
      </c>
      <c r="C5487" t="s">
        <v>22</v>
      </c>
      <c r="D5487" t="s">
        <v>444</v>
      </c>
      <c r="E5487" t="s">
        <v>137</v>
      </c>
      <c r="F5487">
        <v>23693</v>
      </c>
      <c r="G5487" t="s">
        <v>323</v>
      </c>
      <c r="H5487" t="s">
        <v>80</v>
      </c>
      <c r="I5487" t="s">
        <v>81</v>
      </c>
      <c r="J5487" t="s">
        <v>90</v>
      </c>
      <c r="K5487" t="s">
        <v>51</v>
      </c>
      <c r="L5487" t="s">
        <v>250</v>
      </c>
      <c r="M5487" t="s">
        <v>92</v>
      </c>
      <c r="N5487" s="11" t="s">
        <v>84</v>
      </c>
      <c r="O5487" s="11" t="s">
        <v>2274</v>
      </c>
      <c r="P5487">
        <v>0</v>
      </c>
      <c r="Q5487">
        <v>1</v>
      </c>
      <c r="R5487">
        <v>0</v>
      </c>
      <c r="S5487">
        <v>59.35</v>
      </c>
      <c r="T5487">
        <v>-59.35</v>
      </c>
    </row>
    <row r="5488" spans="1:20" x14ac:dyDescent="0.25">
      <c r="A5488" t="s">
        <v>75</v>
      </c>
      <c r="B5488" t="s">
        <v>116</v>
      </c>
      <c r="C5488" t="s">
        <v>19</v>
      </c>
      <c r="D5488" t="s">
        <v>117</v>
      </c>
      <c r="E5488" t="s">
        <v>118</v>
      </c>
      <c r="F5488">
        <v>97055</v>
      </c>
      <c r="G5488" t="s">
        <v>2076</v>
      </c>
      <c r="H5488" t="s">
        <v>80</v>
      </c>
      <c r="I5488" t="s">
        <v>81</v>
      </c>
      <c r="J5488" t="s">
        <v>1070</v>
      </c>
      <c r="K5488" t="s">
        <v>44</v>
      </c>
      <c r="L5488" t="s">
        <v>144</v>
      </c>
      <c r="M5488" t="s">
        <v>83</v>
      </c>
      <c r="N5488" s="11" t="s">
        <v>84</v>
      </c>
      <c r="O5488" s="11" t="s">
        <v>2274</v>
      </c>
      <c r="P5488">
        <v>0</v>
      </c>
      <c r="Q5488">
        <v>4</v>
      </c>
      <c r="R5488">
        <v>0</v>
      </c>
      <c r="S5488">
        <v>1710.4</v>
      </c>
      <c r="T5488">
        <v>-1710.4</v>
      </c>
    </row>
    <row r="5489" spans="1:20" x14ac:dyDescent="0.25">
      <c r="A5489" t="s">
        <v>75</v>
      </c>
      <c r="B5489" t="s">
        <v>825</v>
      </c>
      <c r="C5489" t="s">
        <v>18</v>
      </c>
      <c r="D5489" t="s">
        <v>826</v>
      </c>
      <c r="E5489" t="s">
        <v>191</v>
      </c>
      <c r="F5489">
        <v>78070</v>
      </c>
      <c r="G5489" t="s">
        <v>1963</v>
      </c>
      <c r="H5489" t="s">
        <v>80</v>
      </c>
      <c r="I5489" t="s">
        <v>164</v>
      </c>
      <c r="J5489" t="s">
        <v>90</v>
      </c>
      <c r="K5489" t="s">
        <v>36</v>
      </c>
      <c r="L5489" t="s">
        <v>36</v>
      </c>
      <c r="M5489" t="s">
        <v>92</v>
      </c>
      <c r="N5489" s="11" t="s">
        <v>84</v>
      </c>
      <c r="O5489" s="11" t="s">
        <v>2274</v>
      </c>
      <c r="P5489">
        <v>0</v>
      </c>
      <c r="Q5489">
        <v>1</v>
      </c>
      <c r="R5489">
        <v>0</v>
      </c>
      <c r="S5489">
        <v>128.5</v>
      </c>
      <c r="T5489">
        <v>-128.5</v>
      </c>
    </row>
    <row r="5490" spans="1:20" x14ac:dyDescent="0.25">
      <c r="A5490" t="s">
        <v>75</v>
      </c>
      <c r="B5490" t="s">
        <v>665</v>
      </c>
      <c r="C5490" t="s">
        <v>21</v>
      </c>
      <c r="D5490" t="s">
        <v>1153</v>
      </c>
      <c r="E5490" t="s">
        <v>235</v>
      </c>
      <c r="F5490">
        <v>63701</v>
      </c>
      <c r="G5490" t="s">
        <v>1499</v>
      </c>
      <c r="H5490" t="s">
        <v>80</v>
      </c>
      <c r="I5490" t="s">
        <v>81</v>
      </c>
      <c r="J5490" t="s">
        <v>82</v>
      </c>
      <c r="K5490" t="s">
        <v>42</v>
      </c>
      <c r="L5490" t="s">
        <v>91</v>
      </c>
      <c r="M5490" t="s">
        <v>83</v>
      </c>
      <c r="N5490" s="11" t="s">
        <v>84</v>
      </c>
      <c r="O5490" s="11" t="s">
        <v>2274</v>
      </c>
      <c r="P5490">
        <v>-3</v>
      </c>
      <c r="Q5490">
        <v>0</v>
      </c>
      <c r="R5490">
        <v>128.66999999999999</v>
      </c>
      <c r="S5490">
        <v>0</v>
      </c>
      <c r="T5490">
        <v>128.66999999999999</v>
      </c>
    </row>
    <row r="5491" spans="1:20" x14ac:dyDescent="0.25">
      <c r="A5491" t="s">
        <v>75</v>
      </c>
      <c r="B5491" t="s">
        <v>500</v>
      </c>
      <c r="C5491" t="s">
        <v>23</v>
      </c>
      <c r="D5491" t="s">
        <v>501</v>
      </c>
      <c r="E5491" t="s">
        <v>176</v>
      </c>
      <c r="F5491">
        <v>98034</v>
      </c>
      <c r="G5491" t="s">
        <v>232</v>
      </c>
      <c r="H5491" t="s">
        <v>80</v>
      </c>
      <c r="I5491" t="s">
        <v>281</v>
      </c>
      <c r="J5491" t="s">
        <v>90</v>
      </c>
      <c r="K5491" t="s">
        <v>42</v>
      </c>
      <c r="L5491" t="s">
        <v>97</v>
      </c>
      <c r="M5491" t="s">
        <v>92</v>
      </c>
      <c r="N5491" s="11" t="s">
        <v>84</v>
      </c>
      <c r="O5491" s="11" t="s">
        <v>2274</v>
      </c>
      <c r="P5491">
        <v>0</v>
      </c>
      <c r="Q5491">
        <v>117</v>
      </c>
      <c r="R5491">
        <v>0</v>
      </c>
      <c r="S5491">
        <v>231.66</v>
      </c>
      <c r="T5491">
        <v>-231.66</v>
      </c>
    </row>
    <row r="5492" spans="1:20" x14ac:dyDescent="0.25">
      <c r="A5492" t="s">
        <v>75</v>
      </c>
      <c r="B5492" t="s">
        <v>850</v>
      </c>
      <c r="C5492" t="s">
        <v>29</v>
      </c>
      <c r="D5492" t="s">
        <v>851</v>
      </c>
      <c r="E5492" t="s">
        <v>87</v>
      </c>
      <c r="F5492">
        <v>45036</v>
      </c>
      <c r="G5492" t="s">
        <v>798</v>
      </c>
      <c r="H5492" t="s">
        <v>80</v>
      </c>
      <c r="I5492" t="s">
        <v>81</v>
      </c>
      <c r="J5492" t="s">
        <v>90</v>
      </c>
      <c r="K5492" t="s">
        <v>38</v>
      </c>
      <c r="L5492" t="s">
        <v>111</v>
      </c>
      <c r="M5492" t="s">
        <v>92</v>
      </c>
      <c r="N5492" s="11" t="s">
        <v>84</v>
      </c>
      <c r="O5492" s="11" t="s">
        <v>2274</v>
      </c>
      <c r="P5492">
        <v>0</v>
      </c>
      <c r="Q5492">
        <v>1</v>
      </c>
      <c r="R5492">
        <v>0</v>
      </c>
      <c r="S5492">
        <v>136.15</v>
      </c>
      <c r="T5492">
        <v>-136.15</v>
      </c>
    </row>
    <row r="5493" spans="1:20" x14ac:dyDescent="0.25">
      <c r="A5493" t="s">
        <v>75</v>
      </c>
      <c r="B5493" t="s">
        <v>958</v>
      </c>
      <c r="C5493" t="s">
        <v>25</v>
      </c>
      <c r="D5493" t="s">
        <v>959</v>
      </c>
      <c r="E5493" t="s">
        <v>186</v>
      </c>
      <c r="F5493">
        <v>11801</v>
      </c>
      <c r="G5493" t="s">
        <v>915</v>
      </c>
      <c r="H5493" t="s">
        <v>80</v>
      </c>
      <c r="I5493" t="s">
        <v>281</v>
      </c>
      <c r="J5493" t="s">
        <v>82</v>
      </c>
      <c r="K5493" t="s">
        <v>42</v>
      </c>
      <c r="L5493" t="s">
        <v>91</v>
      </c>
      <c r="M5493" t="s">
        <v>83</v>
      </c>
      <c r="N5493" s="11" t="s">
        <v>84</v>
      </c>
      <c r="O5493" s="11" t="s">
        <v>2274</v>
      </c>
      <c r="P5493">
        <v>-8</v>
      </c>
      <c r="Q5493">
        <v>0</v>
      </c>
      <c r="R5493">
        <v>20</v>
      </c>
      <c r="S5493">
        <v>0</v>
      </c>
      <c r="T5493">
        <v>20</v>
      </c>
    </row>
    <row r="5494" spans="1:20" x14ac:dyDescent="0.25">
      <c r="A5494" t="s">
        <v>75</v>
      </c>
      <c r="B5494" t="s">
        <v>500</v>
      </c>
      <c r="C5494" t="s">
        <v>23</v>
      </c>
      <c r="D5494" t="s">
        <v>501</v>
      </c>
      <c r="E5494" t="s">
        <v>176</v>
      </c>
      <c r="F5494">
        <v>98034</v>
      </c>
      <c r="G5494" t="s">
        <v>367</v>
      </c>
      <c r="H5494" t="s">
        <v>80</v>
      </c>
      <c r="I5494" t="s">
        <v>89</v>
      </c>
      <c r="J5494" t="s">
        <v>82</v>
      </c>
      <c r="K5494" t="s">
        <v>53</v>
      </c>
      <c r="L5494" t="s">
        <v>368</v>
      </c>
      <c r="M5494" t="s">
        <v>83</v>
      </c>
      <c r="N5494" s="11" t="s">
        <v>84</v>
      </c>
      <c r="O5494" s="11" t="s">
        <v>2274</v>
      </c>
      <c r="P5494">
        <v>-2</v>
      </c>
      <c r="Q5494">
        <v>0</v>
      </c>
      <c r="R5494">
        <v>315</v>
      </c>
      <c r="S5494">
        <v>0</v>
      </c>
      <c r="T5494">
        <v>315</v>
      </c>
    </row>
    <row r="5495" spans="1:20" x14ac:dyDescent="0.25">
      <c r="A5495" t="s">
        <v>75</v>
      </c>
      <c r="B5495" t="s">
        <v>203</v>
      </c>
      <c r="C5495" t="s">
        <v>22</v>
      </c>
      <c r="D5495" t="s">
        <v>204</v>
      </c>
      <c r="E5495" t="s">
        <v>78</v>
      </c>
      <c r="F5495">
        <v>18436</v>
      </c>
      <c r="G5495" t="s">
        <v>2077</v>
      </c>
      <c r="H5495" t="s">
        <v>133</v>
      </c>
      <c r="I5495" t="s">
        <v>81</v>
      </c>
      <c r="J5495" t="s">
        <v>90</v>
      </c>
      <c r="K5495" t="s">
        <v>53</v>
      </c>
      <c r="L5495" t="s">
        <v>368</v>
      </c>
      <c r="M5495" t="s">
        <v>229</v>
      </c>
      <c r="N5495" s="11" t="s">
        <v>84</v>
      </c>
      <c r="O5495" s="11" t="s">
        <v>2274</v>
      </c>
      <c r="P5495">
        <v>0</v>
      </c>
      <c r="Q5495">
        <v>226</v>
      </c>
      <c r="R5495">
        <v>0</v>
      </c>
      <c r="S5495">
        <v>5039.8</v>
      </c>
      <c r="T5495">
        <v>-5039.8</v>
      </c>
    </row>
    <row r="5496" spans="1:20" x14ac:dyDescent="0.25">
      <c r="A5496" t="s">
        <v>75</v>
      </c>
      <c r="B5496" t="s">
        <v>167</v>
      </c>
      <c r="C5496" t="s">
        <v>28</v>
      </c>
      <c r="D5496" t="s">
        <v>168</v>
      </c>
      <c r="E5496" t="s">
        <v>95</v>
      </c>
      <c r="F5496">
        <v>80550</v>
      </c>
      <c r="G5496" t="s">
        <v>2078</v>
      </c>
      <c r="H5496" t="s">
        <v>80</v>
      </c>
      <c r="I5496" t="s">
        <v>89</v>
      </c>
      <c r="J5496" t="s">
        <v>90</v>
      </c>
      <c r="K5496" t="s">
        <v>54</v>
      </c>
      <c r="L5496" t="s">
        <v>824</v>
      </c>
      <c r="M5496" t="s">
        <v>92</v>
      </c>
      <c r="N5496" s="11" t="s">
        <v>84</v>
      </c>
      <c r="O5496" s="11" t="s">
        <v>2274</v>
      </c>
      <c r="P5496">
        <v>0</v>
      </c>
      <c r="Q5496">
        <v>4</v>
      </c>
      <c r="R5496">
        <v>0</v>
      </c>
      <c r="S5496">
        <v>15.68</v>
      </c>
      <c r="T5496">
        <v>-15.68</v>
      </c>
    </row>
    <row r="5497" spans="1:20" x14ac:dyDescent="0.25">
      <c r="A5497" t="s">
        <v>75</v>
      </c>
      <c r="B5497" t="s">
        <v>358</v>
      </c>
      <c r="C5497" t="s">
        <v>26</v>
      </c>
      <c r="D5497" t="s">
        <v>359</v>
      </c>
      <c r="E5497" t="s">
        <v>180</v>
      </c>
      <c r="F5497">
        <v>30075</v>
      </c>
      <c r="G5497" t="s">
        <v>2079</v>
      </c>
      <c r="H5497" t="s">
        <v>80</v>
      </c>
      <c r="I5497" t="s">
        <v>81</v>
      </c>
      <c r="J5497" t="s">
        <v>90</v>
      </c>
      <c r="K5497" t="s">
        <v>41</v>
      </c>
      <c r="L5497" t="s">
        <v>1261</v>
      </c>
      <c r="M5497" t="s">
        <v>92</v>
      </c>
      <c r="N5497" s="11" t="s">
        <v>84</v>
      </c>
      <c r="O5497" s="11" t="s">
        <v>2274</v>
      </c>
      <c r="P5497">
        <v>0</v>
      </c>
      <c r="Q5497">
        <v>5</v>
      </c>
      <c r="R5497">
        <v>0</v>
      </c>
      <c r="S5497">
        <v>208.75</v>
      </c>
      <c r="T5497">
        <v>-208.75</v>
      </c>
    </row>
    <row r="5498" spans="1:20" x14ac:dyDescent="0.25">
      <c r="A5498" t="s">
        <v>75</v>
      </c>
      <c r="B5498" t="s">
        <v>483</v>
      </c>
      <c r="C5498" t="s">
        <v>18</v>
      </c>
      <c r="D5498" t="s">
        <v>332</v>
      </c>
      <c r="E5498" t="s">
        <v>333</v>
      </c>
      <c r="F5498">
        <v>72401</v>
      </c>
      <c r="G5498" t="s">
        <v>1197</v>
      </c>
      <c r="H5498" t="s">
        <v>80</v>
      </c>
      <c r="I5498" t="s">
        <v>81</v>
      </c>
      <c r="J5498" t="s">
        <v>90</v>
      </c>
      <c r="K5498" t="s">
        <v>53</v>
      </c>
      <c r="L5498" t="s">
        <v>228</v>
      </c>
      <c r="M5498" t="s">
        <v>92</v>
      </c>
      <c r="N5498" s="11" t="s">
        <v>84</v>
      </c>
      <c r="O5498" s="11" t="s">
        <v>2274</v>
      </c>
      <c r="P5498">
        <v>0</v>
      </c>
      <c r="Q5498">
        <v>1</v>
      </c>
      <c r="R5498">
        <v>0</v>
      </c>
      <c r="S5498">
        <v>570.35</v>
      </c>
      <c r="T5498">
        <v>-570.35</v>
      </c>
    </row>
    <row r="5499" spans="1:20" x14ac:dyDescent="0.25">
      <c r="A5499" t="s">
        <v>75</v>
      </c>
      <c r="B5499" t="s">
        <v>704</v>
      </c>
      <c r="C5499" t="s">
        <v>27</v>
      </c>
      <c r="D5499" t="s">
        <v>705</v>
      </c>
      <c r="E5499" t="s">
        <v>114</v>
      </c>
      <c r="F5499" t="s">
        <v>706</v>
      </c>
      <c r="G5499" t="s">
        <v>947</v>
      </c>
      <c r="H5499" t="s">
        <v>80</v>
      </c>
      <c r="I5499" t="s">
        <v>281</v>
      </c>
      <c r="J5499" t="s">
        <v>82</v>
      </c>
      <c r="K5499" t="s">
        <v>53</v>
      </c>
      <c r="L5499" t="s">
        <v>165</v>
      </c>
      <c r="M5499" t="s">
        <v>83</v>
      </c>
      <c r="N5499" s="11" t="s">
        <v>84</v>
      </c>
      <c r="O5499" s="11" t="s">
        <v>2274</v>
      </c>
      <c r="P5499">
        <v>-4</v>
      </c>
      <c r="Q5499">
        <v>0</v>
      </c>
      <c r="R5499">
        <v>426.8</v>
      </c>
      <c r="S5499">
        <v>0</v>
      </c>
      <c r="T5499">
        <v>426.8</v>
      </c>
    </row>
    <row r="5500" spans="1:20" x14ac:dyDescent="0.25">
      <c r="A5500" t="s">
        <v>75</v>
      </c>
      <c r="B5500" t="s">
        <v>404</v>
      </c>
      <c r="C5500" t="s">
        <v>29</v>
      </c>
      <c r="D5500" t="s">
        <v>405</v>
      </c>
      <c r="E5500" t="s">
        <v>78</v>
      </c>
      <c r="F5500">
        <v>15056</v>
      </c>
      <c r="G5500" t="s">
        <v>398</v>
      </c>
      <c r="H5500" t="s">
        <v>80</v>
      </c>
      <c r="I5500" t="s">
        <v>81</v>
      </c>
      <c r="J5500" t="s">
        <v>82</v>
      </c>
      <c r="K5500" t="s">
        <v>38</v>
      </c>
      <c r="L5500" t="s">
        <v>111</v>
      </c>
      <c r="M5500" t="s">
        <v>83</v>
      </c>
      <c r="N5500" s="11" t="s">
        <v>84</v>
      </c>
      <c r="O5500" s="11" t="s">
        <v>2274</v>
      </c>
      <c r="P5500">
        <v>-2</v>
      </c>
      <c r="Q5500">
        <v>0</v>
      </c>
      <c r="R5500">
        <v>160.36000000000001</v>
      </c>
      <c r="S5500">
        <v>0</v>
      </c>
      <c r="T5500">
        <v>160.36000000000001</v>
      </c>
    </row>
    <row r="5501" spans="1:20" x14ac:dyDescent="0.25">
      <c r="A5501" t="s">
        <v>75</v>
      </c>
      <c r="B5501" t="s">
        <v>380</v>
      </c>
      <c r="C5501" t="s">
        <v>18</v>
      </c>
      <c r="D5501" t="s">
        <v>381</v>
      </c>
      <c r="E5501" t="s">
        <v>191</v>
      </c>
      <c r="F5501">
        <v>75071</v>
      </c>
      <c r="G5501" t="s">
        <v>127</v>
      </c>
      <c r="H5501" t="s">
        <v>80</v>
      </c>
      <c r="I5501" t="s">
        <v>81</v>
      </c>
      <c r="J5501" t="s">
        <v>82</v>
      </c>
      <c r="K5501" t="s">
        <v>42</v>
      </c>
      <c r="L5501" t="s">
        <v>91</v>
      </c>
      <c r="M5501" t="s">
        <v>83</v>
      </c>
      <c r="N5501" s="11" t="s">
        <v>84</v>
      </c>
      <c r="O5501" s="11" t="s">
        <v>2274</v>
      </c>
      <c r="P5501">
        <v>-1</v>
      </c>
      <c r="Q5501">
        <v>0</v>
      </c>
      <c r="R5501">
        <v>42.1</v>
      </c>
      <c r="S5501">
        <v>0</v>
      </c>
      <c r="T5501">
        <v>42.1</v>
      </c>
    </row>
    <row r="5502" spans="1:20" x14ac:dyDescent="0.25">
      <c r="A5502" t="s">
        <v>75</v>
      </c>
      <c r="B5502" t="s">
        <v>2080</v>
      </c>
      <c r="C5502" t="s">
        <v>26</v>
      </c>
      <c r="D5502" t="s">
        <v>2081</v>
      </c>
      <c r="E5502" t="s">
        <v>105</v>
      </c>
      <c r="F5502">
        <v>29169</v>
      </c>
      <c r="G5502" t="s">
        <v>2082</v>
      </c>
      <c r="H5502" t="s">
        <v>80</v>
      </c>
      <c r="I5502" t="s">
        <v>81</v>
      </c>
      <c r="J5502" t="s">
        <v>50</v>
      </c>
      <c r="K5502" t="s">
        <v>51</v>
      </c>
      <c r="L5502" t="s">
        <v>250</v>
      </c>
      <c r="M5502" t="s">
        <v>92</v>
      </c>
      <c r="N5502" s="11" t="s">
        <v>84</v>
      </c>
      <c r="O5502" s="11" t="s">
        <v>2274</v>
      </c>
      <c r="P5502">
        <v>-1</v>
      </c>
      <c r="Q5502">
        <v>0</v>
      </c>
      <c r="R5502">
        <v>0</v>
      </c>
      <c r="S5502">
        <v>0</v>
      </c>
      <c r="T5502">
        <v>0</v>
      </c>
    </row>
    <row r="5503" spans="1:20" x14ac:dyDescent="0.25">
      <c r="A5503" t="s">
        <v>75</v>
      </c>
      <c r="B5503" t="s">
        <v>856</v>
      </c>
      <c r="C5503" t="s">
        <v>27</v>
      </c>
      <c r="D5503" t="s">
        <v>857</v>
      </c>
      <c r="E5503" t="s">
        <v>114</v>
      </c>
      <c r="F5503">
        <v>34229</v>
      </c>
      <c r="G5503" t="s">
        <v>2181</v>
      </c>
      <c r="H5503" t="s">
        <v>133</v>
      </c>
      <c r="I5503" t="s">
        <v>81</v>
      </c>
      <c r="J5503" t="s">
        <v>82</v>
      </c>
      <c r="K5503" t="s">
        <v>44</v>
      </c>
      <c r="L5503" t="s">
        <v>1303</v>
      </c>
      <c r="M5503" t="s">
        <v>83</v>
      </c>
      <c r="N5503" s="11" t="s">
        <v>84</v>
      </c>
      <c r="O5503" s="11" t="s">
        <v>2274</v>
      </c>
      <c r="P5503">
        <v>50</v>
      </c>
      <c r="Q5503">
        <v>0</v>
      </c>
      <c r="R5503">
        <v>1424</v>
      </c>
      <c r="S5503">
        <v>0</v>
      </c>
      <c r="T5503">
        <v>1424</v>
      </c>
    </row>
    <row r="5504" spans="1:20" x14ac:dyDescent="0.25">
      <c r="A5504" t="s">
        <v>75</v>
      </c>
      <c r="B5504" t="s">
        <v>107</v>
      </c>
      <c r="C5504" t="s">
        <v>26</v>
      </c>
      <c r="D5504" t="s">
        <v>108</v>
      </c>
      <c r="E5504" t="s">
        <v>109</v>
      </c>
      <c r="F5504">
        <v>28270</v>
      </c>
      <c r="G5504" t="s">
        <v>629</v>
      </c>
      <c r="H5504" t="s">
        <v>80</v>
      </c>
      <c r="I5504" t="s">
        <v>81</v>
      </c>
      <c r="J5504" t="s">
        <v>90</v>
      </c>
      <c r="K5504" t="s">
        <v>38</v>
      </c>
      <c r="L5504" t="s">
        <v>111</v>
      </c>
      <c r="M5504" t="s">
        <v>92</v>
      </c>
      <c r="N5504" s="11" t="s">
        <v>84</v>
      </c>
      <c r="O5504" s="11" t="s">
        <v>2274</v>
      </c>
      <c r="P5504">
        <v>0</v>
      </c>
      <c r="Q5504">
        <v>2</v>
      </c>
      <c r="R5504">
        <v>0</v>
      </c>
      <c r="S5504">
        <v>92.08</v>
      </c>
      <c r="T5504">
        <v>-92.08</v>
      </c>
    </row>
    <row r="5505" spans="1:20" x14ac:dyDescent="0.25">
      <c r="A5505" t="s">
        <v>75</v>
      </c>
      <c r="B5505" t="s">
        <v>1428</v>
      </c>
      <c r="C5505" t="s">
        <v>26</v>
      </c>
      <c r="D5505" t="s">
        <v>1429</v>
      </c>
      <c r="E5505" t="s">
        <v>180</v>
      </c>
      <c r="F5505">
        <v>30041</v>
      </c>
      <c r="G5505" t="s">
        <v>309</v>
      </c>
      <c r="H5505" t="s">
        <v>80</v>
      </c>
      <c r="I5505" t="s">
        <v>281</v>
      </c>
      <c r="J5505" t="s">
        <v>90</v>
      </c>
      <c r="K5505" t="s">
        <v>42</v>
      </c>
      <c r="L5505" t="s">
        <v>91</v>
      </c>
      <c r="M5505" t="s">
        <v>92</v>
      </c>
      <c r="N5505" s="11" t="s">
        <v>84</v>
      </c>
      <c r="O5505" s="11" t="s">
        <v>2274</v>
      </c>
      <c r="P5505">
        <v>0</v>
      </c>
      <c r="Q5505">
        <v>33</v>
      </c>
      <c r="R5505">
        <v>0</v>
      </c>
      <c r="S5505">
        <v>369.6</v>
      </c>
      <c r="T5505">
        <v>-369.6</v>
      </c>
    </row>
    <row r="5506" spans="1:20" x14ac:dyDescent="0.25">
      <c r="A5506" t="s">
        <v>75</v>
      </c>
      <c r="B5506" t="s">
        <v>438</v>
      </c>
      <c r="C5506" t="s">
        <v>18</v>
      </c>
      <c r="D5506" t="s">
        <v>439</v>
      </c>
      <c r="E5506" t="s">
        <v>191</v>
      </c>
      <c r="F5506">
        <v>77063</v>
      </c>
      <c r="G5506" t="s">
        <v>514</v>
      </c>
      <c r="H5506" t="s">
        <v>80</v>
      </c>
      <c r="I5506" t="s">
        <v>81</v>
      </c>
      <c r="J5506" t="s">
        <v>82</v>
      </c>
      <c r="K5506" t="s">
        <v>38</v>
      </c>
      <c r="L5506" t="s">
        <v>111</v>
      </c>
      <c r="M5506" t="s">
        <v>83</v>
      </c>
      <c r="N5506" s="11" t="s">
        <v>84</v>
      </c>
      <c r="O5506" s="11" t="s">
        <v>2274</v>
      </c>
      <c r="P5506">
        <v>-12</v>
      </c>
      <c r="Q5506">
        <v>0</v>
      </c>
      <c r="R5506">
        <v>1573.44</v>
      </c>
      <c r="S5506">
        <v>0</v>
      </c>
      <c r="T5506">
        <v>1573.44</v>
      </c>
    </row>
    <row r="5507" spans="1:20" x14ac:dyDescent="0.25">
      <c r="A5507" t="s">
        <v>75</v>
      </c>
      <c r="B5507" t="s">
        <v>1284</v>
      </c>
      <c r="C5507" t="s">
        <v>27</v>
      </c>
      <c r="D5507" t="s">
        <v>237</v>
      </c>
      <c r="E5507" t="s">
        <v>114</v>
      </c>
      <c r="F5507">
        <v>34243</v>
      </c>
      <c r="G5507" t="s">
        <v>2083</v>
      </c>
      <c r="H5507" t="s">
        <v>80</v>
      </c>
      <c r="I5507" t="s">
        <v>81</v>
      </c>
      <c r="J5507" t="s">
        <v>82</v>
      </c>
      <c r="K5507" t="s">
        <v>42</v>
      </c>
      <c r="L5507" t="s">
        <v>91</v>
      </c>
      <c r="M5507" t="s">
        <v>83</v>
      </c>
      <c r="N5507" s="11" t="s">
        <v>84</v>
      </c>
      <c r="O5507" s="11" t="s">
        <v>2274</v>
      </c>
      <c r="P5507">
        <v>-4</v>
      </c>
      <c r="Q5507">
        <v>0</v>
      </c>
      <c r="R5507">
        <v>1762.2</v>
      </c>
      <c r="S5507">
        <v>0</v>
      </c>
      <c r="T5507">
        <v>1762.2</v>
      </c>
    </row>
    <row r="5508" spans="1:20" x14ac:dyDescent="0.25">
      <c r="A5508" t="s">
        <v>75</v>
      </c>
      <c r="B5508" t="s">
        <v>404</v>
      </c>
      <c r="C5508" t="s">
        <v>29</v>
      </c>
      <c r="D5508" t="s">
        <v>405</v>
      </c>
      <c r="E5508" t="s">
        <v>78</v>
      </c>
      <c r="F5508">
        <v>15056</v>
      </c>
      <c r="G5508" t="s">
        <v>2084</v>
      </c>
      <c r="H5508" t="s">
        <v>80</v>
      </c>
      <c r="I5508" t="s">
        <v>81</v>
      </c>
      <c r="J5508" t="s">
        <v>82</v>
      </c>
      <c r="K5508" t="s">
        <v>53</v>
      </c>
      <c r="L5508" t="s">
        <v>675</v>
      </c>
      <c r="M5508" t="s">
        <v>83</v>
      </c>
      <c r="N5508" s="11" t="s">
        <v>84</v>
      </c>
      <c r="O5508" s="11" t="s">
        <v>2274</v>
      </c>
      <c r="P5508">
        <v>-1</v>
      </c>
      <c r="Q5508">
        <v>0</v>
      </c>
      <c r="R5508">
        <v>502.45</v>
      </c>
      <c r="S5508">
        <v>0</v>
      </c>
      <c r="T5508">
        <v>502.45</v>
      </c>
    </row>
    <row r="5509" spans="1:20" x14ac:dyDescent="0.25">
      <c r="A5509" t="s">
        <v>75</v>
      </c>
      <c r="B5509" t="s">
        <v>1017</v>
      </c>
      <c r="C5509" t="s">
        <v>30</v>
      </c>
      <c r="D5509" t="s">
        <v>1018</v>
      </c>
      <c r="E5509" t="s">
        <v>142</v>
      </c>
      <c r="F5509">
        <v>48108</v>
      </c>
      <c r="G5509" t="s">
        <v>1720</v>
      </c>
      <c r="H5509" t="s">
        <v>80</v>
      </c>
      <c r="I5509" t="s">
        <v>81</v>
      </c>
      <c r="J5509" t="s">
        <v>90</v>
      </c>
      <c r="K5509" t="s">
        <v>36</v>
      </c>
      <c r="L5509" t="s">
        <v>36</v>
      </c>
      <c r="M5509" t="s">
        <v>92</v>
      </c>
      <c r="N5509" s="11" t="s">
        <v>84</v>
      </c>
      <c r="O5509" s="11" t="s">
        <v>2274</v>
      </c>
      <c r="P5509">
        <v>-10</v>
      </c>
      <c r="Q5509">
        <v>0</v>
      </c>
      <c r="R5509">
        <v>79.2</v>
      </c>
      <c r="S5509">
        <v>0</v>
      </c>
      <c r="T5509">
        <v>79.2</v>
      </c>
    </row>
    <row r="5510" spans="1:20" x14ac:dyDescent="0.25">
      <c r="A5510" t="s">
        <v>75</v>
      </c>
      <c r="B5510" t="s">
        <v>960</v>
      </c>
      <c r="C5510" t="s">
        <v>22</v>
      </c>
      <c r="D5510" t="s">
        <v>961</v>
      </c>
      <c r="E5510" t="s">
        <v>137</v>
      </c>
      <c r="F5510">
        <v>23320</v>
      </c>
      <c r="G5510" t="s">
        <v>173</v>
      </c>
      <c r="H5510" t="s">
        <v>80</v>
      </c>
      <c r="I5510" t="s">
        <v>81</v>
      </c>
      <c r="J5510" t="s">
        <v>82</v>
      </c>
      <c r="K5510" t="s">
        <v>36</v>
      </c>
      <c r="L5510" t="s">
        <v>36</v>
      </c>
      <c r="M5510" t="s">
        <v>83</v>
      </c>
      <c r="N5510" s="11" t="s">
        <v>84</v>
      </c>
      <c r="O5510" s="11" t="s">
        <v>2274</v>
      </c>
      <c r="P5510">
        <v>-4</v>
      </c>
      <c r="Q5510">
        <v>0</v>
      </c>
      <c r="R5510">
        <v>356.2</v>
      </c>
      <c r="S5510">
        <v>0</v>
      </c>
      <c r="T5510">
        <v>356.2</v>
      </c>
    </row>
    <row r="5511" spans="1:20" x14ac:dyDescent="0.25">
      <c r="A5511" t="s">
        <v>75</v>
      </c>
      <c r="B5511" t="s">
        <v>167</v>
      </c>
      <c r="C5511" t="s">
        <v>28</v>
      </c>
      <c r="D5511" t="s">
        <v>168</v>
      </c>
      <c r="E5511" t="s">
        <v>95</v>
      </c>
      <c r="F5511">
        <v>80550</v>
      </c>
      <c r="G5511" t="s">
        <v>1690</v>
      </c>
      <c r="H5511" t="s">
        <v>80</v>
      </c>
      <c r="I5511" t="s">
        <v>81</v>
      </c>
      <c r="J5511" t="s">
        <v>365</v>
      </c>
      <c r="K5511" t="s">
        <v>47</v>
      </c>
      <c r="L5511" t="s">
        <v>509</v>
      </c>
      <c r="M5511" t="s">
        <v>229</v>
      </c>
      <c r="N5511" s="11" t="s">
        <v>84</v>
      </c>
      <c r="O5511" s="11" t="s">
        <v>2274</v>
      </c>
      <c r="P5511">
        <v>-1</v>
      </c>
      <c r="Q5511">
        <v>0</v>
      </c>
      <c r="R5511">
        <v>12.3</v>
      </c>
      <c r="S5511">
        <v>0</v>
      </c>
      <c r="T5511">
        <v>12.3</v>
      </c>
    </row>
    <row r="5512" spans="1:20" x14ac:dyDescent="0.25">
      <c r="A5512" t="s">
        <v>75</v>
      </c>
      <c r="B5512" t="s">
        <v>331</v>
      </c>
      <c r="C5512" t="s">
        <v>18</v>
      </c>
      <c r="D5512" t="s">
        <v>332</v>
      </c>
      <c r="E5512" t="s">
        <v>333</v>
      </c>
      <c r="F5512">
        <v>72405</v>
      </c>
      <c r="G5512" t="s">
        <v>738</v>
      </c>
      <c r="H5512" t="s">
        <v>80</v>
      </c>
      <c r="I5512" t="s">
        <v>81</v>
      </c>
      <c r="J5512" t="s">
        <v>90</v>
      </c>
      <c r="K5512" t="s">
        <v>42</v>
      </c>
      <c r="L5512" t="s">
        <v>91</v>
      </c>
      <c r="M5512" t="s">
        <v>188</v>
      </c>
      <c r="N5512" s="11" t="s">
        <v>84</v>
      </c>
      <c r="O5512" s="11" t="s">
        <v>2274</v>
      </c>
      <c r="P5512">
        <v>0</v>
      </c>
      <c r="Q5512">
        <v>16</v>
      </c>
      <c r="R5512">
        <v>0</v>
      </c>
      <c r="S5512">
        <v>356</v>
      </c>
      <c r="T5512">
        <v>-356</v>
      </c>
    </row>
    <row r="5513" spans="1:20" x14ac:dyDescent="0.25">
      <c r="A5513" t="s">
        <v>75</v>
      </c>
      <c r="B5513" t="s">
        <v>612</v>
      </c>
      <c r="C5513" t="s">
        <v>29</v>
      </c>
      <c r="D5513" t="s">
        <v>613</v>
      </c>
      <c r="E5513" t="s">
        <v>142</v>
      </c>
      <c r="F5513">
        <v>48084</v>
      </c>
      <c r="G5513" t="s">
        <v>338</v>
      </c>
      <c r="H5513" t="s">
        <v>80</v>
      </c>
      <c r="I5513" t="s">
        <v>81</v>
      </c>
      <c r="J5513" t="s">
        <v>90</v>
      </c>
      <c r="K5513" t="s">
        <v>38</v>
      </c>
      <c r="L5513" t="s">
        <v>111</v>
      </c>
      <c r="M5513" t="s">
        <v>92</v>
      </c>
      <c r="N5513" s="11" t="s">
        <v>84</v>
      </c>
      <c r="O5513" s="11" t="s">
        <v>2274</v>
      </c>
      <c r="P5513">
        <v>0</v>
      </c>
      <c r="Q5513">
        <v>4</v>
      </c>
      <c r="R5513">
        <v>0</v>
      </c>
      <c r="S5513">
        <v>769.4</v>
      </c>
      <c r="T5513">
        <v>-769.4</v>
      </c>
    </row>
    <row r="5514" spans="1:20" x14ac:dyDescent="0.25">
      <c r="A5514" t="s">
        <v>75</v>
      </c>
      <c r="B5514" t="s">
        <v>842</v>
      </c>
      <c r="C5514" t="s">
        <v>30</v>
      </c>
      <c r="D5514" t="s">
        <v>843</v>
      </c>
      <c r="E5514" t="s">
        <v>640</v>
      </c>
      <c r="F5514">
        <v>60612</v>
      </c>
      <c r="G5514" t="s">
        <v>972</v>
      </c>
      <c r="H5514" t="s">
        <v>80</v>
      </c>
      <c r="I5514" t="s">
        <v>81</v>
      </c>
      <c r="J5514" t="s">
        <v>90</v>
      </c>
      <c r="K5514" t="s">
        <v>53</v>
      </c>
      <c r="L5514" t="s">
        <v>248</v>
      </c>
      <c r="M5514" t="s">
        <v>92</v>
      </c>
      <c r="N5514" s="11" t="s">
        <v>84</v>
      </c>
      <c r="O5514" s="11" t="s">
        <v>2274</v>
      </c>
      <c r="P5514">
        <v>0</v>
      </c>
      <c r="Q5514">
        <v>1</v>
      </c>
      <c r="R5514">
        <v>0</v>
      </c>
      <c r="S5514">
        <v>28.55</v>
      </c>
      <c r="T5514">
        <v>-28.55</v>
      </c>
    </row>
    <row r="5515" spans="1:20" x14ac:dyDescent="0.25">
      <c r="A5515" t="s">
        <v>75</v>
      </c>
      <c r="B5515" t="s">
        <v>2164</v>
      </c>
      <c r="C5515" t="s">
        <v>28</v>
      </c>
      <c r="D5515" t="s">
        <v>201</v>
      </c>
      <c r="E5515" t="s">
        <v>95</v>
      </c>
      <c r="F5515">
        <v>80004</v>
      </c>
      <c r="G5515" t="s">
        <v>493</v>
      </c>
      <c r="H5515" t="s">
        <v>80</v>
      </c>
      <c r="I5515" t="s">
        <v>81</v>
      </c>
      <c r="J5515" t="s">
        <v>82</v>
      </c>
      <c r="K5515" t="s">
        <v>39</v>
      </c>
      <c r="L5515" t="s">
        <v>39</v>
      </c>
      <c r="M5515" t="s">
        <v>92</v>
      </c>
      <c r="N5515" s="11" t="s">
        <v>84</v>
      </c>
      <c r="O5515" s="11" t="s">
        <v>2274</v>
      </c>
      <c r="P5515">
        <v>-1</v>
      </c>
      <c r="Q5515">
        <v>0</v>
      </c>
      <c r="R5515">
        <v>0</v>
      </c>
      <c r="S5515">
        <v>0</v>
      </c>
      <c r="T5515">
        <v>0</v>
      </c>
    </row>
    <row r="5516" spans="1:20" x14ac:dyDescent="0.25">
      <c r="A5516" t="s">
        <v>75</v>
      </c>
      <c r="B5516" t="s">
        <v>171</v>
      </c>
      <c r="C5516" t="s">
        <v>23</v>
      </c>
      <c r="D5516" t="s">
        <v>513</v>
      </c>
      <c r="E5516" t="s">
        <v>176</v>
      </c>
      <c r="F5516">
        <v>98005</v>
      </c>
      <c r="G5516" t="s">
        <v>1166</v>
      </c>
      <c r="H5516" t="s">
        <v>80</v>
      </c>
      <c r="I5516" t="s">
        <v>281</v>
      </c>
      <c r="J5516" t="s">
        <v>82</v>
      </c>
      <c r="K5516" t="s">
        <v>42</v>
      </c>
      <c r="L5516" t="s">
        <v>91</v>
      </c>
      <c r="M5516" t="s">
        <v>83</v>
      </c>
      <c r="N5516" s="11" t="s">
        <v>84</v>
      </c>
      <c r="O5516" s="11" t="s">
        <v>2274</v>
      </c>
      <c r="P5516">
        <v>-12</v>
      </c>
      <c r="Q5516">
        <v>0</v>
      </c>
      <c r="R5516">
        <v>124.8</v>
      </c>
      <c r="S5516">
        <v>0</v>
      </c>
      <c r="T5516">
        <v>124.8</v>
      </c>
    </row>
    <row r="5517" spans="1:20" x14ac:dyDescent="0.25">
      <c r="A5517" t="s">
        <v>75</v>
      </c>
      <c r="B5517" t="s">
        <v>590</v>
      </c>
      <c r="C5517" t="s">
        <v>21</v>
      </c>
      <c r="D5517" t="s">
        <v>591</v>
      </c>
      <c r="E5517" t="s">
        <v>592</v>
      </c>
      <c r="F5517">
        <v>52002</v>
      </c>
      <c r="G5517" t="s">
        <v>493</v>
      </c>
      <c r="H5517" t="s">
        <v>80</v>
      </c>
      <c r="I5517" t="s">
        <v>81</v>
      </c>
      <c r="J5517" t="s">
        <v>82</v>
      </c>
      <c r="K5517" t="s">
        <v>39</v>
      </c>
      <c r="L5517" t="s">
        <v>39</v>
      </c>
      <c r="M5517" t="s">
        <v>92</v>
      </c>
      <c r="N5517" s="11" t="s">
        <v>84</v>
      </c>
      <c r="O5517" s="11" t="s">
        <v>2274</v>
      </c>
      <c r="P5517">
        <v>1</v>
      </c>
      <c r="Q5517">
        <v>0</v>
      </c>
      <c r="R5517">
        <v>0</v>
      </c>
      <c r="S5517">
        <v>0</v>
      </c>
      <c r="T5517">
        <v>0</v>
      </c>
    </row>
    <row r="5518" spans="1:20" x14ac:dyDescent="0.25">
      <c r="A5518" t="s">
        <v>75</v>
      </c>
      <c r="B5518" t="s">
        <v>813</v>
      </c>
      <c r="C5518" t="s">
        <v>19</v>
      </c>
      <c r="D5518" t="s">
        <v>172</v>
      </c>
      <c r="E5518" t="s">
        <v>147</v>
      </c>
      <c r="F5518">
        <v>95255</v>
      </c>
      <c r="G5518" t="s">
        <v>566</v>
      </c>
      <c r="H5518" t="s">
        <v>80</v>
      </c>
      <c r="I5518" t="s">
        <v>81</v>
      </c>
      <c r="J5518" t="s">
        <v>82</v>
      </c>
      <c r="K5518" t="s">
        <v>42</v>
      </c>
      <c r="L5518" t="s">
        <v>91</v>
      </c>
      <c r="M5518" t="s">
        <v>83</v>
      </c>
      <c r="N5518" s="11" t="s">
        <v>84</v>
      </c>
      <c r="O5518" s="11" t="s">
        <v>2274</v>
      </c>
      <c r="P5518">
        <v>-30</v>
      </c>
      <c r="Q5518">
        <v>0</v>
      </c>
      <c r="R5518">
        <v>2973</v>
      </c>
      <c r="S5518">
        <v>0</v>
      </c>
      <c r="T5518">
        <v>2973</v>
      </c>
    </row>
    <row r="5519" spans="1:20" x14ac:dyDescent="0.25">
      <c r="A5519" t="s">
        <v>75</v>
      </c>
      <c r="B5519" t="s">
        <v>440</v>
      </c>
      <c r="C5519" t="s">
        <v>22</v>
      </c>
      <c r="D5519" t="s">
        <v>441</v>
      </c>
      <c r="E5519" t="s">
        <v>78</v>
      </c>
      <c r="F5519">
        <v>15223</v>
      </c>
      <c r="G5519" t="s">
        <v>667</v>
      </c>
      <c r="H5519" t="s">
        <v>80</v>
      </c>
      <c r="I5519" t="s">
        <v>81</v>
      </c>
      <c r="J5519" t="s">
        <v>82</v>
      </c>
      <c r="K5519" t="s">
        <v>42</v>
      </c>
      <c r="L5519" t="s">
        <v>91</v>
      </c>
      <c r="M5519" t="s">
        <v>83</v>
      </c>
      <c r="N5519" s="11" t="s">
        <v>84</v>
      </c>
      <c r="O5519" s="11" t="s">
        <v>2274</v>
      </c>
      <c r="P5519">
        <v>21</v>
      </c>
      <c r="Q5519">
        <v>0</v>
      </c>
      <c r="R5519">
        <v>978.6</v>
      </c>
      <c r="S5519">
        <v>0</v>
      </c>
      <c r="T5519">
        <v>978.6</v>
      </c>
    </row>
    <row r="5520" spans="1:20" x14ac:dyDescent="0.25">
      <c r="A5520" t="s">
        <v>75</v>
      </c>
      <c r="B5520" t="s">
        <v>1255</v>
      </c>
      <c r="C5520" t="s">
        <v>27</v>
      </c>
      <c r="D5520" t="s">
        <v>1256</v>
      </c>
      <c r="E5520" t="s">
        <v>114</v>
      </c>
      <c r="F5520">
        <v>32541</v>
      </c>
      <c r="G5520" t="s">
        <v>348</v>
      </c>
      <c r="H5520" t="s">
        <v>80</v>
      </c>
      <c r="I5520" t="s">
        <v>81</v>
      </c>
      <c r="J5520" t="s">
        <v>90</v>
      </c>
      <c r="K5520" t="s">
        <v>53</v>
      </c>
      <c r="L5520" t="s">
        <v>193</v>
      </c>
      <c r="M5520" t="s">
        <v>92</v>
      </c>
      <c r="N5520" s="11" t="s">
        <v>84</v>
      </c>
      <c r="O5520" s="11" t="s">
        <v>2274</v>
      </c>
      <c r="P5520">
        <v>0</v>
      </c>
      <c r="Q5520">
        <v>1</v>
      </c>
      <c r="R5520">
        <v>0</v>
      </c>
      <c r="S5520">
        <v>166.8</v>
      </c>
      <c r="T5520">
        <v>-166.8</v>
      </c>
    </row>
    <row r="5521" spans="1:20" x14ac:dyDescent="0.25">
      <c r="A5521" t="s">
        <v>75</v>
      </c>
      <c r="B5521" t="s">
        <v>1428</v>
      </c>
      <c r="C5521" t="s">
        <v>26</v>
      </c>
      <c r="D5521" t="s">
        <v>1429</v>
      </c>
      <c r="E5521" t="s">
        <v>180</v>
      </c>
      <c r="F5521">
        <v>30041</v>
      </c>
      <c r="G5521" t="s">
        <v>1383</v>
      </c>
      <c r="H5521" t="s">
        <v>737</v>
      </c>
      <c r="I5521" t="s">
        <v>81</v>
      </c>
      <c r="J5521" t="s">
        <v>90</v>
      </c>
      <c r="K5521" t="s">
        <v>40</v>
      </c>
      <c r="L5521" t="s">
        <v>211</v>
      </c>
      <c r="M5521" t="s">
        <v>92</v>
      </c>
      <c r="N5521" s="11" t="s">
        <v>84</v>
      </c>
      <c r="O5521" s="11" t="s">
        <v>2274</v>
      </c>
      <c r="P5521">
        <v>0</v>
      </c>
      <c r="Q5521">
        <v>4</v>
      </c>
      <c r="R5521">
        <v>0</v>
      </c>
      <c r="S5521">
        <v>7.4</v>
      </c>
      <c r="T5521">
        <v>-7.4</v>
      </c>
    </row>
    <row r="5522" spans="1:20" x14ac:dyDescent="0.25">
      <c r="A5522" t="s">
        <v>75</v>
      </c>
      <c r="B5522" t="s">
        <v>1187</v>
      </c>
      <c r="C5522" t="s">
        <v>28</v>
      </c>
      <c r="D5522" t="s">
        <v>1188</v>
      </c>
      <c r="E5522" t="s">
        <v>295</v>
      </c>
      <c r="F5522">
        <v>84761</v>
      </c>
      <c r="G5522" t="s">
        <v>798</v>
      </c>
      <c r="H5522" t="s">
        <v>80</v>
      </c>
      <c r="I5522" t="s">
        <v>81</v>
      </c>
      <c r="J5522" t="s">
        <v>90</v>
      </c>
      <c r="K5522" t="s">
        <v>38</v>
      </c>
      <c r="L5522" t="s">
        <v>111</v>
      </c>
      <c r="M5522" t="s">
        <v>92</v>
      </c>
      <c r="N5522" s="11" t="s">
        <v>84</v>
      </c>
      <c r="O5522" s="11" t="s">
        <v>2274</v>
      </c>
      <c r="P5522">
        <v>0</v>
      </c>
      <c r="Q5522">
        <v>1</v>
      </c>
      <c r="R5522">
        <v>0</v>
      </c>
      <c r="S5522">
        <v>136.15</v>
      </c>
      <c r="T5522">
        <v>-136.15</v>
      </c>
    </row>
    <row r="5523" spans="1:20" x14ac:dyDescent="0.25">
      <c r="A5523" t="s">
        <v>75</v>
      </c>
      <c r="B5523" t="s">
        <v>351</v>
      </c>
      <c r="C5523" t="s">
        <v>22</v>
      </c>
      <c r="D5523" t="s">
        <v>190</v>
      </c>
      <c r="E5523" t="s">
        <v>137</v>
      </c>
      <c r="F5523">
        <v>24018</v>
      </c>
      <c r="G5523" t="s">
        <v>317</v>
      </c>
      <c r="H5523" t="s">
        <v>80</v>
      </c>
      <c r="I5523" t="s">
        <v>164</v>
      </c>
      <c r="J5523" t="s">
        <v>90</v>
      </c>
      <c r="K5523" t="s">
        <v>38</v>
      </c>
      <c r="L5523" t="s">
        <v>129</v>
      </c>
      <c r="M5523" t="s">
        <v>188</v>
      </c>
      <c r="N5523" s="11" t="s">
        <v>84</v>
      </c>
      <c r="O5523" s="11" t="s">
        <v>2274</v>
      </c>
      <c r="P5523">
        <v>0</v>
      </c>
      <c r="Q5523">
        <v>1</v>
      </c>
      <c r="R5523">
        <v>0</v>
      </c>
      <c r="S5523">
        <v>106.4</v>
      </c>
      <c r="T5523">
        <v>-106.4</v>
      </c>
    </row>
    <row r="5524" spans="1:20" x14ac:dyDescent="0.25">
      <c r="A5524" t="s">
        <v>75</v>
      </c>
      <c r="B5524" t="s">
        <v>438</v>
      </c>
      <c r="C5524" t="s">
        <v>18</v>
      </c>
      <c r="D5524" t="s">
        <v>439</v>
      </c>
      <c r="E5524" t="s">
        <v>191</v>
      </c>
      <c r="F5524">
        <v>77063</v>
      </c>
      <c r="G5524" t="s">
        <v>1590</v>
      </c>
      <c r="H5524" t="s">
        <v>80</v>
      </c>
      <c r="I5524" t="s">
        <v>281</v>
      </c>
      <c r="J5524" t="s">
        <v>82</v>
      </c>
      <c r="K5524" t="s">
        <v>54</v>
      </c>
      <c r="L5524" t="s">
        <v>342</v>
      </c>
      <c r="M5524" t="s">
        <v>83</v>
      </c>
      <c r="N5524" s="11" t="s">
        <v>84</v>
      </c>
      <c r="O5524" s="11" t="s">
        <v>2274</v>
      </c>
      <c r="P5524">
        <v>-10</v>
      </c>
      <c r="Q5524">
        <v>0</v>
      </c>
      <c r="R5524">
        <v>13.2</v>
      </c>
      <c r="S5524">
        <v>0</v>
      </c>
      <c r="T5524">
        <v>13.2</v>
      </c>
    </row>
    <row r="5525" spans="1:20" x14ac:dyDescent="0.25">
      <c r="A5525" t="s">
        <v>75</v>
      </c>
      <c r="B5525" t="s">
        <v>549</v>
      </c>
      <c r="C5525" t="s">
        <v>27</v>
      </c>
      <c r="D5525" t="s">
        <v>499</v>
      </c>
      <c r="E5525" t="s">
        <v>114</v>
      </c>
      <c r="F5525">
        <v>33155</v>
      </c>
      <c r="G5525" t="s">
        <v>493</v>
      </c>
      <c r="H5525" t="s">
        <v>80</v>
      </c>
      <c r="I5525" t="s">
        <v>81</v>
      </c>
      <c r="J5525" t="s">
        <v>82</v>
      </c>
      <c r="K5525" t="s">
        <v>39</v>
      </c>
      <c r="L5525" t="s">
        <v>39</v>
      </c>
      <c r="M5525" t="s">
        <v>92</v>
      </c>
      <c r="N5525" s="11" t="s">
        <v>84</v>
      </c>
      <c r="O5525" s="11" t="s">
        <v>2274</v>
      </c>
      <c r="P5525">
        <v>0</v>
      </c>
      <c r="Q5525">
        <v>1</v>
      </c>
      <c r="R5525">
        <v>0</v>
      </c>
      <c r="S5525">
        <v>0</v>
      </c>
      <c r="T5525">
        <v>0</v>
      </c>
    </row>
    <row r="5526" spans="1:20" x14ac:dyDescent="0.25">
      <c r="A5526" t="s">
        <v>75</v>
      </c>
      <c r="B5526" t="s">
        <v>515</v>
      </c>
      <c r="C5526" t="s">
        <v>23</v>
      </c>
      <c r="D5526" t="s">
        <v>516</v>
      </c>
      <c r="E5526" t="s">
        <v>517</v>
      </c>
      <c r="F5526">
        <v>99518</v>
      </c>
      <c r="G5526" t="s">
        <v>323</v>
      </c>
      <c r="H5526" t="s">
        <v>80</v>
      </c>
      <c r="I5526" t="s">
        <v>81</v>
      </c>
      <c r="J5526" t="s">
        <v>90</v>
      </c>
      <c r="K5526" t="s">
        <v>51</v>
      </c>
      <c r="L5526" t="s">
        <v>250</v>
      </c>
      <c r="M5526" t="s">
        <v>92</v>
      </c>
      <c r="N5526" s="11" t="s">
        <v>84</v>
      </c>
      <c r="O5526" s="11" t="s">
        <v>2274</v>
      </c>
      <c r="P5526">
        <v>0</v>
      </c>
      <c r="Q5526">
        <v>1</v>
      </c>
      <c r="R5526">
        <v>0</v>
      </c>
      <c r="S5526">
        <v>41.55</v>
      </c>
      <c r="T5526">
        <v>-41.55</v>
      </c>
    </row>
    <row r="5527" spans="1:20" x14ac:dyDescent="0.25">
      <c r="A5527" t="s">
        <v>75</v>
      </c>
      <c r="B5527" t="s">
        <v>419</v>
      </c>
      <c r="C5527" t="s">
        <v>19</v>
      </c>
      <c r="D5527" t="s">
        <v>420</v>
      </c>
      <c r="E5527" t="s">
        <v>147</v>
      </c>
      <c r="F5527">
        <v>85142</v>
      </c>
      <c r="G5527" t="s">
        <v>1128</v>
      </c>
      <c r="H5527" t="s">
        <v>80</v>
      </c>
      <c r="I5527" t="s">
        <v>81</v>
      </c>
      <c r="J5527" t="s">
        <v>90</v>
      </c>
      <c r="K5527" t="s">
        <v>38</v>
      </c>
      <c r="L5527" t="s">
        <v>111</v>
      </c>
      <c r="M5527" t="s">
        <v>92</v>
      </c>
      <c r="N5527" s="11" t="s">
        <v>84</v>
      </c>
      <c r="O5527" s="11" t="s">
        <v>2274</v>
      </c>
      <c r="P5527">
        <v>0</v>
      </c>
      <c r="Q5527">
        <v>7</v>
      </c>
      <c r="R5527">
        <v>0</v>
      </c>
      <c r="S5527">
        <v>488.25</v>
      </c>
      <c r="T5527">
        <v>-488.25</v>
      </c>
    </row>
    <row r="5528" spans="1:20" x14ac:dyDescent="0.25">
      <c r="A5528" t="s">
        <v>75</v>
      </c>
      <c r="B5528" t="s">
        <v>946</v>
      </c>
      <c r="C5528" t="s">
        <v>29</v>
      </c>
      <c r="D5528" t="s">
        <v>909</v>
      </c>
      <c r="E5528" t="s">
        <v>100</v>
      </c>
      <c r="F5528">
        <v>46032</v>
      </c>
      <c r="G5528" t="s">
        <v>224</v>
      </c>
      <c r="H5528" t="s">
        <v>80</v>
      </c>
      <c r="I5528" t="s">
        <v>81</v>
      </c>
      <c r="J5528" t="s">
        <v>82</v>
      </c>
      <c r="K5528" t="s">
        <v>38</v>
      </c>
      <c r="L5528" t="s">
        <v>111</v>
      </c>
      <c r="M5528" t="s">
        <v>83</v>
      </c>
      <c r="N5528" s="11" t="s">
        <v>84</v>
      </c>
      <c r="O5528" s="11" t="s">
        <v>2274</v>
      </c>
      <c r="P5528">
        <v>-4</v>
      </c>
      <c r="Q5528">
        <v>0</v>
      </c>
      <c r="R5528">
        <v>460.8</v>
      </c>
      <c r="S5528">
        <v>0</v>
      </c>
      <c r="T5528">
        <v>460.8</v>
      </c>
    </row>
    <row r="5529" spans="1:20" x14ac:dyDescent="0.25">
      <c r="A5529" t="s">
        <v>75</v>
      </c>
      <c r="B5529" t="s">
        <v>625</v>
      </c>
      <c r="C5529" t="s">
        <v>27</v>
      </c>
      <c r="D5529" t="s">
        <v>626</v>
      </c>
      <c r="E5529" t="s">
        <v>114</v>
      </c>
      <c r="F5529">
        <v>34491</v>
      </c>
      <c r="G5529" t="s">
        <v>1038</v>
      </c>
      <c r="H5529" t="s">
        <v>80</v>
      </c>
      <c r="I5529" t="s">
        <v>81</v>
      </c>
      <c r="J5529" t="s">
        <v>82</v>
      </c>
      <c r="K5529" t="s">
        <v>53</v>
      </c>
      <c r="L5529" t="s">
        <v>165</v>
      </c>
      <c r="M5529" t="s">
        <v>83</v>
      </c>
      <c r="N5529" s="11" t="s">
        <v>84</v>
      </c>
      <c r="O5529" s="11" t="s">
        <v>2274</v>
      </c>
      <c r="P5529">
        <v>-11</v>
      </c>
      <c r="Q5529">
        <v>0</v>
      </c>
      <c r="R5529">
        <v>1097.69</v>
      </c>
      <c r="S5529">
        <v>0</v>
      </c>
      <c r="T5529">
        <v>1097.69</v>
      </c>
    </row>
    <row r="5530" spans="1:20" x14ac:dyDescent="0.25">
      <c r="A5530" t="s">
        <v>75</v>
      </c>
      <c r="B5530" t="s">
        <v>351</v>
      </c>
      <c r="C5530" t="s">
        <v>22</v>
      </c>
      <c r="D5530" t="s">
        <v>190</v>
      </c>
      <c r="E5530" t="s">
        <v>137</v>
      </c>
      <c r="F5530">
        <v>24018</v>
      </c>
      <c r="G5530" t="s">
        <v>128</v>
      </c>
      <c r="H5530" t="s">
        <v>80</v>
      </c>
      <c r="I5530" t="s">
        <v>81</v>
      </c>
      <c r="J5530" t="s">
        <v>82</v>
      </c>
      <c r="K5530" t="s">
        <v>38</v>
      </c>
      <c r="L5530" t="s">
        <v>129</v>
      </c>
      <c r="M5530" t="s">
        <v>83</v>
      </c>
      <c r="N5530" s="11" t="s">
        <v>84</v>
      </c>
      <c r="O5530" s="11" t="s">
        <v>2274</v>
      </c>
      <c r="P5530">
        <v>-1</v>
      </c>
      <c r="Q5530">
        <v>0</v>
      </c>
      <c r="R5530">
        <v>70.900000000000006</v>
      </c>
      <c r="S5530">
        <v>0</v>
      </c>
      <c r="T5530">
        <v>70.900000000000006</v>
      </c>
    </row>
    <row r="5531" spans="1:20" x14ac:dyDescent="0.25">
      <c r="A5531" t="s">
        <v>75</v>
      </c>
      <c r="B5531" t="s">
        <v>995</v>
      </c>
      <c r="C5531" t="s">
        <v>18</v>
      </c>
      <c r="D5531" t="s">
        <v>996</v>
      </c>
      <c r="E5531" t="s">
        <v>191</v>
      </c>
      <c r="F5531">
        <v>75604</v>
      </c>
      <c r="G5531" t="s">
        <v>181</v>
      </c>
      <c r="H5531" t="s">
        <v>80</v>
      </c>
      <c r="I5531" t="s">
        <v>81</v>
      </c>
      <c r="J5531" t="s">
        <v>82</v>
      </c>
      <c r="K5531" t="s">
        <v>38</v>
      </c>
      <c r="L5531" t="s">
        <v>111</v>
      </c>
      <c r="M5531" t="s">
        <v>83</v>
      </c>
      <c r="N5531" s="11" t="s">
        <v>84</v>
      </c>
      <c r="O5531" s="11" t="s">
        <v>2274</v>
      </c>
      <c r="P5531">
        <v>-1</v>
      </c>
      <c r="Q5531">
        <v>0</v>
      </c>
      <c r="R5531">
        <v>211.2</v>
      </c>
      <c r="S5531">
        <v>0</v>
      </c>
      <c r="T5531">
        <v>211.2</v>
      </c>
    </row>
    <row r="5532" spans="1:20" x14ac:dyDescent="0.25">
      <c r="A5532" t="s">
        <v>75</v>
      </c>
      <c r="B5532" t="s">
        <v>651</v>
      </c>
      <c r="C5532" t="s">
        <v>26</v>
      </c>
      <c r="D5532" t="s">
        <v>652</v>
      </c>
      <c r="E5532" t="s">
        <v>109</v>
      </c>
      <c r="F5532">
        <v>28657</v>
      </c>
      <c r="G5532" t="s">
        <v>1073</v>
      </c>
      <c r="H5532" t="s">
        <v>80</v>
      </c>
      <c r="I5532" t="s">
        <v>281</v>
      </c>
      <c r="J5532" t="s">
        <v>90</v>
      </c>
      <c r="K5532" t="s">
        <v>42</v>
      </c>
      <c r="L5532" t="s">
        <v>91</v>
      </c>
      <c r="M5532" t="s">
        <v>92</v>
      </c>
      <c r="N5532" s="11" t="s">
        <v>84</v>
      </c>
      <c r="O5532" s="11" t="s">
        <v>2274</v>
      </c>
      <c r="P5532">
        <v>0</v>
      </c>
      <c r="Q5532">
        <v>5</v>
      </c>
      <c r="R5532">
        <v>0</v>
      </c>
      <c r="S5532">
        <v>203.5</v>
      </c>
      <c r="T5532">
        <v>-203.5</v>
      </c>
    </row>
    <row r="5533" spans="1:20" x14ac:dyDescent="0.25">
      <c r="A5533" t="s">
        <v>75</v>
      </c>
      <c r="B5533" t="s">
        <v>440</v>
      </c>
      <c r="C5533" t="s">
        <v>22</v>
      </c>
      <c r="D5533" t="s">
        <v>441</v>
      </c>
      <c r="E5533" t="s">
        <v>78</v>
      </c>
      <c r="F5533">
        <v>15223</v>
      </c>
      <c r="G5533" t="s">
        <v>493</v>
      </c>
      <c r="H5533" t="s">
        <v>80</v>
      </c>
      <c r="I5533" t="s">
        <v>81</v>
      </c>
      <c r="J5533" t="s">
        <v>82</v>
      </c>
      <c r="K5533" t="s">
        <v>39</v>
      </c>
      <c r="L5533" t="s">
        <v>39</v>
      </c>
      <c r="M5533" t="s">
        <v>92</v>
      </c>
      <c r="N5533" s="11" t="s">
        <v>84</v>
      </c>
      <c r="O5533" s="11" t="s">
        <v>2274</v>
      </c>
      <c r="P5533">
        <v>0</v>
      </c>
      <c r="Q5533">
        <v>1</v>
      </c>
      <c r="R5533">
        <v>0</v>
      </c>
      <c r="S5533">
        <v>0</v>
      </c>
      <c r="T5533">
        <v>0</v>
      </c>
    </row>
    <row r="5534" spans="1:20" x14ac:dyDescent="0.25">
      <c r="A5534" t="s">
        <v>75</v>
      </c>
      <c r="B5534" t="s">
        <v>251</v>
      </c>
      <c r="C5534" t="s">
        <v>27</v>
      </c>
      <c r="D5534" t="s">
        <v>252</v>
      </c>
      <c r="E5534" t="s">
        <v>114</v>
      </c>
      <c r="F5534">
        <v>34135</v>
      </c>
      <c r="G5534" t="s">
        <v>398</v>
      </c>
      <c r="H5534" t="s">
        <v>80</v>
      </c>
      <c r="I5534" t="s">
        <v>81</v>
      </c>
      <c r="J5534" t="s">
        <v>82</v>
      </c>
      <c r="K5534" t="s">
        <v>38</v>
      </c>
      <c r="L5534" t="s">
        <v>111</v>
      </c>
      <c r="M5534" t="s">
        <v>83</v>
      </c>
      <c r="N5534" s="11" t="s">
        <v>84</v>
      </c>
      <c r="O5534" s="11" t="s">
        <v>2274</v>
      </c>
      <c r="P5534">
        <v>-8</v>
      </c>
      <c r="Q5534">
        <v>0</v>
      </c>
      <c r="R5534">
        <v>614</v>
      </c>
      <c r="S5534">
        <v>0</v>
      </c>
      <c r="T5534">
        <v>614</v>
      </c>
    </row>
    <row r="5535" spans="1:20" x14ac:dyDescent="0.25">
      <c r="A5535" t="s">
        <v>75</v>
      </c>
      <c r="B5535" t="s">
        <v>313</v>
      </c>
      <c r="C5535" t="s">
        <v>27</v>
      </c>
      <c r="D5535" t="s">
        <v>314</v>
      </c>
      <c r="E5535" t="s">
        <v>114</v>
      </c>
      <c r="F5535">
        <v>33884</v>
      </c>
      <c r="G5535" t="s">
        <v>493</v>
      </c>
      <c r="H5535" t="s">
        <v>80</v>
      </c>
      <c r="I5535" t="s">
        <v>81</v>
      </c>
      <c r="J5535" t="s">
        <v>82</v>
      </c>
      <c r="K5535" t="s">
        <v>39</v>
      </c>
      <c r="L5535" t="s">
        <v>39</v>
      </c>
      <c r="M5535" t="s">
        <v>92</v>
      </c>
      <c r="N5535" s="11" t="s">
        <v>84</v>
      </c>
      <c r="O5535" s="11" t="s">
        <v>2274</v>
      </c>
      <c r="P5535">
        <v>1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75</v>
      </c>
      <c r="B5536" t="s">
        <v>760</v>
      </c>
      <c r="C5536" t="s">
        <v>19</v>
      </c>
      <c r="D5536" t="s">
        <v>562</v>
      </c>
      <c r="E5536" t="s">
        <v>147</v>
      </c>
      <c r="F5536">
        <v>85260</v>
      </c>
      <c r="G5536" t="s">
        <v>128</v>
      </c>
      <c r="H5536" t="s">
        <v>80</v>
      </c>
      <c r="I5536" t="s">
        <v>81</v>
      </c>
      <c r="J5536" t="s">
        <v>82</v>
      </c>
      <c r="K5536" t="s">
        <v>38</v>
      </c>
      <c r="L5536" t="s">
        <v>129</v>
      </c>
      <c r="M5536" t="s">
        <v>83</v>
      </c>
      <c r="N5536" s="11" t="s">
        <v>84</v>
      </c>
      <c r="O5536" s="11" t="s">
        <v>2274</v>
      </c>
      <c r="P5536">
        <v>-5</v>
      </c>
      <c r="Q5536">
        <v>0</v>
      </c>
      <c r="R5536">
        <v>354.5</v>
      </c>
      <c r="S5536">
        <v>0</v>
      </c>
      <c r="T5536">
        <v>354.5</v>
      </c>
    </row>
    <row r="5537" spans="1:20" x14ac:dyDescent="0.25">
      <c r="A5537" t="s">
        <v>75</v>
      </c>
      <c r="B5537" t="s">
        <v>573</v>
      </c>
      <c r="C5537" t="s">
        <v>22</v>
      </c>
      <c r="D5537" t="s">
        <v>574</v>
      </c>
      <c r="E5537" t="s">
        <v>78</v>
      </c>
      <c r="F5537">
        <v>19020</v>
      </c>
      <c r="G5537" t="s">
        <v>1160</v>
      </c>
      <c r="H5537" t="s">
        <v>80</v>
      </c>
      <c r="I5537" t="s">
        <v>81</v>
      </c>
      <c r="J5537" t="s">
        <v>90</v>
      </c>
      <c r="K5537" t="s">
        <v>53</v>
      </c>
      <c r="L5537" t="s">
        <v>165</v>
      </c>
      <c r="M5537" t="s">
        <v>92</v>
      </c>
      <c r="N5537" s="11" t="s">
        <v>84</v>
      </c>
      <c r="O5537" s="11" t="s">
        <v>2274</v>
      </c>
      <c r="P5537">
        <v>0</v>
      </c>
      <c r="Q5537">
        <v>1</v>
      </c>
      <c r="R5537">
        <v>0</v>
      </c>
      <c r="S5537">
        <v>657.05</v>
      </c>
      <c r="T5537">
        <v>-657.05</v>
      </c>
    </row>
    <row r="5538" spans="1:20" x14ac:dyDescent="0.25">
      <c r="A5538" t="s">
        <v>75</v>
      </c>
      <c r="B5538" t="s">
        <v>1339</v>
      </c>
      <c r="C5538" t="s">
        <v>21</v>
      </c>
      <c r="D5538" t="s">
        <v>1340</v>
      </c>
      <c r="E5538" t="s">
        <v>235</v>
      </c>
      <c r="F5538">
        <v>64081</v>
      </c>
      <c r="G5538" t="s">
        <v>602</v>
      </c>
      <c r="H5538" t="s">
        <v>80</v>
      </c>
      <c r="I5538" t="s">
        <v>81</v>
      </c>
      <c r="J5538" t="s">
        <v>90</v>
      </c>
      <c r="K5538" t="s">
        <v>53</v>
      </c>
      <c r="L5538" t="s">
        <v>228</v>
      </c>
      <c r="M5538" t="s">
        <v>92</v>
      </c>
      <c r="N5538" s="11" t="s">
        <v>84</v>
      </c>
      <c r="O5538" s="11" t="s">
        <v>2274</v>
      </c>
      <c r="P5538">
        <v>0</v>
      </c>
      <c r="Q5538">
        <v>1</v>
      </c>
      <c r="R5538">
        <v>0</v>
      </c>
      <c r="S5538">
        <v>513.32000000000005</v>
      </c>
      <c r="T5538">
        <v>-513.32000000000005</v>
      </c>
    </row>
    <row r="5539" spans="1:20" x14ac:dyDescent="0.25">
      <c r="A5539" t="s">
        <v>75</v>
      </c>
      <c r="B5539" t="s">
        <v>622</v>
      </c>
      <c r="C5539" t="s">
        <v>28</v>
      </c>
      <c r="D5539" t="s">
        <v>623</v>
      </c>
      <c r="E5539" t="s">
        <v>95</v>
      </c>
      <c r="F5539">
        <v>80126</v>
      </c>
      <c r="G5539" t="s">
        <v>993</v>
      </c>
      <c r="H5539" t="s">
        <v>80</v>
      </c>
      <c r="I5539" t="s">
        <v>81</v>
      </c>
      <c r="J5539" t="s">
        <v>90</v>
      </c>
      <c r="K5539" t="s">
        <v>42</v>
      </c>
      <c r="L5539" t="s">
        <v>91</v>
      </c>
      <c r="M5539" t="s">
        <v>188</v>
      </c>
      <c r="N5539" s="11" t="s">
        <v>84</v>
      </c>
      <c r="O5539" s="11" t="s">
        <v>2274</v>
      </c>
      <c r="P5539">
        <v>0</v>
      </c>
      <c r="Q5539">
        <v>66</v>
      </c>
      <c r="R5539">
        <v>0</v>
      </c>
      <c r="S5539">
        <v>716.1</v>
      </c>
      <c r="T5539">
        <v>-716.1</v>
      </c>
    </row>
    <row r="5540" spans="1:20" x14ac:dyDescent="0.25">
      <c r="A5540" t="s">
        <v>75</v>
      </c>
      <c r="B5540" t="s">
        <v>360</v>
      </c>
      <c r="C5540" t="s">
        <v>26</v>
      </c>
      <c r="D5540" t="s">
        <v>361</v>
      </c>
      <c r="E5540" t="s">
        <v>105</v>
      </c>
      <c r="F5540">
        <v>29601</v>
      </c>
      <c r="G5540" t="s">
        <v>1956</v>
      </c>
      <c r="H5540" t="s">
        <v>80</v>
      </c>
      <c r="I5540" t="s">
        <v>281</v>
      </c>
      <c r="J5540" t="s">
        <v>90</v>
      </c>
      <c r="K5540" t="s">
        <v>42</v>
      </c>
      <c r="L5540" t="s">
        <v>91</v>
      </c>
      <c r="M5540" t="s">
        <v>188</v>
      </c>
      <c r="N5540" s="11" t="s">
        <v>84</v>
      </c>
      <c r="O5540" s="11" t="s">
        <v>2274</v>
      </c>
      <c r="P5540">
        <v>0</v>
      </c>
      <c r="Q5540">
        <v>2</v>
      </c>
      <c r="R5540">
        <v>0</v>
      </c>
      <c r="S5540">
        <v>106.3</v>
      </c>
      <c r="T5540">
        <v>-106.3</v>
      </c>
    </row>
    <row r="5541" spans="1:20" x14ac:dyDescent="0.25">
      <c r="A5541" t="s">
        <v>75</v>
      </c>
      <c r="B5541" t="s">
        <v>372</v>
      </c>
      <c r="C5541" t="s">
        <v>19</v>
      </c>
      <c r="D5541" t="s">
        <v>172</v>
      </c>
      <c r="E5541" t="s">
        <v>147</v>
      </c>
      <c r="F5541">
        <v>85255</v>
      </c>
      <c r="G5541" t="s">
        <v>352</v>
      </c>
      <c r="H5541" t="s">
        <v>80</v>
      </c>
      <c r="I5541" t="s">
        <v>81</v>
      </c>
      <c r="J5541" t="s">
        <v>90</v>
      </c>
      <c r="K5541" t="s">
        <v>42</v>
      </c>
      <c r="L5541" t="s">
        <v>91</v>
      </c>
      <c r="M5541" t="s">
        <v>92</v>
      </c>
      <c r="N5541" s="11" t="s">
        <v>84</v>
      </c>
      <c r="O5541" s="11" t="s">
        <v>2274</v>
      </c>
      <c r="P5541">
        <v>0</v>
      </c>
      <c r="Q5541">
        <v>10</v>
      </c>
      <c r="R5541">
        <v>0</v>
      </c>
      <c r="S5541">
        <v>145</v>
      </c>
      <c r="T5541">
        <v>-145</v>
      </c>
    </row>
    <row r="5542" spans="1:20" x14ac:dyDescent="0.25">
      <c r="A5542" t="s">
        <v>75</v>
      </c>
      <c r="B5542" t="s">
        <v>1219</v>
      </c>
      <c r="C5542" t="s">
        <v>28</v>
      </c>
      <c r="D5542" t="s">
        <v>1220</v>
      </c>
      <c r="E5542" t="s">
        <v>95</v>
      </c>
      <c r="F5542">
        <v>80235</v>
      </c>
      <c r="G5542" t="s">
        <v>352</v>
      </c>
      <c r="H5542" t="s">
        <v>80</v>
      </c>
      <c r="I5542" t="s">
        <v>81</v>
      </c>
      <c r="J5542" t="s">
        <v>90</v>
      </c>
      <c r="K5542" t="s">
        <v>42</v>
      </c>
      <c r="L5542" t="s">
        <v>91</v>
      </c>
      <c r="M5542" t="s">
        <v>92</v>
      </c>
      <c r="N5542" s="11" t="s">
        <v>84</v>
      </c>
      <c r="O5542" s="11" t="s">
        <v>2274</v>
      </c>
      <c r="P5542">
        <v>0</v>
      </c>
      <c r="Q5542">
        <v>5</v>
      </c>
      <c r="R5542">
        <v>0</v>
      </c>
      <c r="S5542">
        <v>72.5</v>
      </c>
      <c r="T5542">
        <v>-72.5</v>
      </c>
    </row>
    <row r="5543" spans="1:20" x14ac:dyDescent="0.25">
      <c r="A5543" t="s">
        <v>75</v>
      </c>
      <c r="B5543" t="s">
        <v>934</v>
      </c>
      <c r="C5543" t="s">
        <v>24</v>
      </c>
      <c r="D5543" t="s">
        <v>935</v>
      </c>
      <c r="E5543" t="s">
        <v>936</v>
      </c>
      <c r="F5543">
        <v>57108</v>
      </c>
      <c r="G5543" t="s">
        <v>615</v>
      </c>
      <c r="H5543" t="s">
        <v>80</v>
      </c>
      <c r="I5543" t="s">
        <v>81</v>
      </c>
      <c r="J5543" t="s">
        <v>82</v>
      </c>
      <c r="K5543" t="s">
        <v>53</v>
      </c>
      <c r="L5543" t="s">
        <v>248</v>
      </c>
      <c r="M5543" t="s">
        <v>83</v>
      </c>
      <c r="N5543" s="11" t="s">
        <v>84</v>
      </c>
      <c r="O5543" s="11" t="s">
        <v>2274</v>
      </c>
      <c r="P5543">
        <v>-5</v>
      </c>
      <c r="Q5543">
        <v>0</v>
      </c>
      <c r="R5543">
        <v>27</v>
      </c>
      <c r="S5543">
        <v>0</v>
      </c>
      <c r="T5543">
        <v>27</v>
      </c>
    </row>
    <row r="5544" spans="1:20" x14ac:dyDescent="0.25">
      <c r="A5544" t="s">
        <v>75</v>
      </c>
      <c r="B5544" t="s">
        <v>171</v>
      </c>
      <c r="C5544" t="s">
        <v>23</v>
      </c>
      <c r="D5544" t="s">
        <v>513</v>
      </c>
      <c r="E5544" t="s">
        <v>176</v>
      </c>
      <c r="F5544">
        <v>98005</v>
      </c>
      <c r="G5544" t="s">
        <v>110</v>
      </c>
      <c r="H5544" t="s">
        <v>80</v>
      </c>
      <c r="I5544" t="s">
        <v>81</v>
      </c>
      <c r="J5544" t="s">
        <v>90</v>
      </c>
      <c r="K5544" t="s">
        <v>38</v>
      </c>
      <c r="L5544" t="s">
        <v>111</v>
      </c>
      <c r="M5544" t="s">
        <v>92</v>
      </c>
      <c r="N5544" s="11" t="s">
        <v>84</v>
      </c>
      <c r="O5544" s="11" t="s">
        <v>2274</v>
      </c>
      <c r="P5544">
        <v>0</v>
      </c>
      <c r="Q5544">
        <v>1</v>
      </c>
      <c r="R5544">
        <v>0</v>
      </c>
      <c r="S5544">
        <v>116.4</v>
      </c>
      <c r="T5544">
        <v>-116.4</v>
      </c>
    </row>
    <row r="5545" spans="1:20" x14ac:dyDescent="0.25">
      <c r="A5545" t="s">
        <v>75</v>
      </c>
      <c r="B5545" t="s">
        <v>184</v>
      </c>
      <c r="C5545" t="s">
        <v>25</v>
      </c>
      <c r="D5545" t="s">
        <v>185</v>
      </c>
      <c r="E5545" t="s">
        <v>186</v>
      </c>
      <c r="F5545">
        <v>11230</v>
      </c>
      <c r="G5545" t="s">
        <v>1355</v>
      </c>
      <c r="H5545" t="s">
        <v>80</v>
      </c>
      <c r="I5545" t="s">
        <v>81</v>
      </c>
      <c r="J5545" t="s">
        <v>90</v>
      </c>
      <c r="K5545" t="s">
        <v>53</v>
      </c>
      <c r="L5545" t="s">
        <v>165</v>
      </c>
      <c r="M5545" t="s">
        <v>92</v>
      </c>
      <c r="N5545" s="11" t="s">
        <v>84</v>
      </c>
      <c r="O5545" s="11" t="s">
        <v>2274</v>
      </c>
      <c r="P5545">
        <v>0</v>
      </c>
      <c r="Q5545">
        <v>2</v>
      </c>
      <c r="R5545">
        <v>0</v>
      </c>
      <c r="S5545">
        <v>256.7</v>
      </c>
      <c r="T5545">
        <v>-256.7</v>
      </c>
    </row>
    <row r="5546" spans="1:20" x14ac:dyDescent="0.25">
      <c r="A5546" t="s">
        <v>75</v>
      </c>
      <c r="B5546" t="s">
        <v>668</v>
      </c>
      <c r="C5546" t="s">
        <v>28</v>
      </c>
      <c r="D5546" t="s">
        <v>623</v>
      </c>
      <c r="E5546" t="s">
        <v>95</v>
      </c>
      <c r="F5546">
        <v>80130</v>
      </c>
      <c r="G5546" t="s">
        <v>2087</v>
      </c>
      <c r="H5546" t="s">
        <v>80</v>
      </c>
      <c r="I5546" t="s">
        <v>81</v>
      </c>
      <c r="J5546" t="s">
        <v>90</v>
      </c>
      <c r="K5546" t="s">
        <v>44</v>
      </c>
      <c r="L5546" t="s">
        <v>144</v>
      </c>
      <c r="M5546" t="s">
        <v>188</v>
      </c>
      <c r="N5546" s="11" t="s">
        <v>84</v>
      </c>
      <c r="O5546" s="11" t="s">
        <v>2274</v>
      </c>
      <c r="P5546">
        <v>0</v>
      </c>
      <c r="Q5546">
        <v>2</v>
      </c>
      <c r="R5546">
        <v>0</v>
      </c>
      <c r="S5546">
        <v>27.7</v>
      </c>
      <c r="T5546">
        <v>-27.7</v>
      </c>
    </row>
    <row r="5547" spans="1:20" x14ac:dyDescent="0.25">
      <c r="A5547" t="s">
        <v>75</v>
      </c>
      <c r="B5547" t="s">
        <v>778</v>
      </c>
      <c r="C5547" t="s">
        <v>25</v>
      </c>
      <c r="D5547" t="s">
        <v>779</v>
      </c>
      <c r="E5547" t="s">
        <v>262</v>
      </c>
      <c r="F5547">
        <v>7712</v>
      </c>
      <c r="G5547" t="s">
        <v>398</v>
      </c>
      <c r="H5547" t="s">
        <v>80</v>
      </c>
      <c r="I5547" t="s">
        <v>81</v>
      </c>
      <c r="J5547" t="s">
        <v>82</v>
      </c>
      <c r="K5547" t="s">
        <v>38</v>
      </c>
      <c r="L5547" t="s">
        <v>111</v>
      </c>
      <c r="M5547" t="s">
        <v>83</v>
      </c>
      <c r="N5547" s="11" t="s">
        <v>84</v>
      </c>
      <c r="O5547" s="11" t="s">
        <v>2274</v>
      </c>
      <c r="P5547">
        <v>-1</v>
      </c>
      <c r="Q5547">
        <v>0</v>
      </c>
      <c r="R5547">
        <v>84.4</v>
      </c>
      <c r="S5547">
        <v>0</v>
      </c>
      <c r="T5547">
        <v>84.4</v>
      </c>
    </row>
    <row r="5548" spans="1:20" x14ac:dyDescent="0.25">
      <c r="A5548" t="s">
        <v>75</v>
      </c>
      <c r="B5548" t="s">
        <v>1098</v>
      </c>
      <c r="C5548" t="s">
        <v>18</v>
      </c>
      <c r="D5548" t="s">
        <v>1099</v>
      </c>
      <c r="E5548" t="s">
        <v>191</v>
      </c>
      <c r="F5548">
        <v>75247</v>
      </c>
      <c r="G5548" t="s">
        <v>1010</v>
      </c>
      <c r="H5548" t="s">
        <v>80</v>
      </c>
      <c r="I5548" t="s">
        <v>81</v>
      </c>
      <c r="J5548" t="s">
        <v>82</v>
      </c>
      <c r="K5548" t="s">
        <v>42</v>
      </c>
      <c r="L5548" t="s">
        <v>91</v>
      </c>
      <c r="M5548" t="s">
        <v>83</v>
      </c>
      <c r="N5548" s="11" t="s">
        <v>84</v>
      </c>
      <c r="O5548" s="11" t="s">
        <v>2274</v>
      </c>
      <c r="P5548">
        <v>-21</v>
      </c>
      <c r="Q5548">
        <v>0</v>
      </c>
      <c r="R5548">
        <v>235.2</v>
      </c>
      <c r="S5548">
        <v>0</v>
      </c>
      <c r="T5548">
        <v>235.2</v>
      </c>
    </row>
    <row r="5549" spans="1:20" x14ac:dyDescent="0.25">
      <c r="A5549" t="s">
        <v>75</v>
      </c>
      <c r="B5549" t="s">
        <v>372</v>
      </c>
      <c r="C5549" t="s">
        <v>19</v>
      </c>
      <c r="D5549" t="s">
        <v>172</v>
      </c>
      <c r="E5549" t="s">
        <v>147</v>
      </c>
      <c r="F5549">
        <v>85255</v>
      </c>
      <c r="G5549" t="s">
        <v>746</v>
      </c>
      <c r="H5549" t="s">
        <v>80</v>
      </c>
      <c r="I5549" t="s">
        <v>81</v>
      </c>
      <c r="J5549" t="s">
        <v>82</v>
      </c>
      <c r="K5549" t="s">
        <v>38</v>
      </c>
      <c r="L5549" t="s">
        <v>129</v>
      </c>
      <c r="M5549" t="s">
        <v>83</v>
      </c>
      <c r="N5549" s="11" t="s">
        <v>84</v>
      </c>
      <c r="O5549" s="11" t="s">
        <v>2274</v>
      </c>
      <c r="P5549">
        <v>1</v>
      </c>
      <c r="Q5549">
        <v>0</v>
      </c>
      <c r="R5549">
        <v>108.9</v>
      </c>
      <c r="S5549">
        <v>0</v>
      </c>
      <c r="T5549">
        <v>108.9</v>
      </c>
    </row>
    <row r="5550" spans="1:20" x14ac:dyDescent="0.25">
      <c r="A5550" t="s">
        <v>75</v>
      </c>
      <c r="B5550" t="s">
        <v>167</v>
      </c>
      <c r="C5550" t="s">
        <v>28</v>
      </c>
      <c r="D5550" t="s">
        <v>168</v>
      </c>
      <c r="E5550" t="s">
        <v>95</v>
      </c>
      <c r="F5550">
        <v>80550</v>
      </c>
      <c r="G5550" t="s">
        <v>2088</v>
      </c>
      <c r="H5550" t="s">
        <v>80</v>
      </c>
      <c r="I5550" t="s">
        <v>81</v>
      </c>
      <c r="J5550" t="s">
        <v>90</v>
      </c>
      <c r="K5550" t="s">
        <v>48</v>
      </c>
      <c r="L5550" t="s">
        <v>885</v>
      </c>
      <c r="M5550" t="s">
        <v>92</v>
      </c>
      <c r="N5550" s="11" t="s">
        <v>84</v>
      </c>
      <c r="O5550" s="11" t="s">
        <v>2274</v>
      </c>
      <c r="P5550">
        <v>0</v>
      </c>
      <c r="Q5550">
        <v>20</v>
      </c>
      <c r="R5550">
        <v>0</v>
      </c>
      <c r="S5550">
        <v>32</v>
      </c>
      <c r="T5550">
        <v>-32</v>
      </c>
    </row>
    <row r="5551" spans="1:20" x14ac:dyDescent="0.25">
      <c r="A5551" t="s">
        <v>75</v>
      </c>
      <c r="B5551" t="s">
        <v>103</v>
      </c>
      <c r="C5551" t="s">
        <v>26</v>
      </c>
      <c r="D5551" t="s">
        <v>104</v>
      </c>
      <c r="E5551" t="s">
        <v>105</v>
      </c>
      <c r="F5551">
        <v>29420</v>
      </c>
      <c r="G5551" t="s">
        <v>676</v>
      </c>
      <c r="H5551" t="s">
        <v>80</v>
      </c>
      <c r="I5551" t="s">
        <v>81</v>
      </c>
      <c r="J5551" t="s">
        <v>90</v>
      </c>
      <c r="K5551" t="s">
        <v>53</v>
      </c>
      <c r="L5551" t="s">
        <v>193</v>
      </c>
      <c r="M5551" t="s">
        <v>92</v>
      </c>
      <c r="N5551" s="11" t="s">
        <v>84</v>
      </c>
      <c r="O5551" s="11" t="s">
        <v>2274</v>
      </c>
      <c r="P5551">
        <v>0</v>
      </c>
      <c r="Q5551">
        <v>33</v>
      </c>
      <c r="R5551">
        <v>0</v>
      </c>
      <c r="S5551">
        <v>4758.6000000000004</v>
      </c>
      <c r="T5551">
        <v>-4758.6000000000004</v>
      </c>
    </row>
    <row r="5552" spans="1:20" x14ac:dyDescent="0.25">
      <c r="A5552" t="s">
        <v>75</v>
      </c>
      <c r="B5552" t="s">
        <v>335</v>
      </c>
      <c r="C5552" t="s">
        <v>30</v>
      </c>
      <c r="D5552" t="s">
        <v>336</v>
      </c>
      <c r="E5552" t="s">
        <v>337</v>
      </c>
      <c r="F5552">
        <v>54481</v>
      </c>
      <c r="G5552" t="s">
        <v>1082</v>
      </c>
      <c r="H5552" t="s">
        <v>80</v>
      </c>
      <c r="I5552" t="s">
        <v>81</v>
      </c>
      <c r="J5552" t="s">
        <v>90</v>
      </c>
      <c r="K5552" t="s">
        <v>36</v>
      </c>
      <c r="L5552" t="s">
        <v>36</v>
      </c>
      <c r="M5552" t="s">
        <v>92</v>
      </c>
      <c r="N5552" s="11" t="s">
        <v>84</v>
      </c>
      <c r="O5552" s="11" t="s">
        <v>2274</v>
      </c>
      <c r="P5552">
        <v>0</v>
      </c>
      <c r="Q5552">
        <v>1</v>
      </c>
      <c r="R5552">
        <v>0</v>
      </c>
      <c r="S5552">
        <v>76.069999999999993</v>
      </c>
      <c r="T5552">
        <v>-76.069999999999993</v>
      </c>
    </row>
    <row r="5553" spans="1:20" x14ac:dyDescent="0.25">
      <c r="A5553" t="s">
        <v>75</v>
      </c>
      <c r="B5553" t="s">
        <v>167</v>
      </c>
      <c r="C5553" t="s">
        <v>28</v>
      </c>
      <c r="D5553" t="s">
        <v>168</v>
      </c>
      <c r="E5553" t="s">
        <v>95</v>
      </c>
      <c r="F5553">
        <v>80550</v>
      </c>
      <c r="G5553" t="s">
        <v>2089</v>
      </c>
      <c r="H5553" t="s">
        <v>80</v>
      </c>
      <c r="I5553" t="s">
        <v>81</v>
      </c>
      <c r="J5553" t="s">
        <v>90</v>
      </c>
      <c r="K5553" t="s">
        <v>38</v>
      </c>
      <c r="L5553" t="s">
        <v>129</v>
      </c>
      <c r="M5553" t="s">
        <v>92</v>
      </c>
      <c r="N5553" s="11" t="s">
        <v>84</v>
      </c>
      <c r="O5553" s="11" t="s">
        <v>2274</v>
      </c>
      <c r="P5553">
        <v>-1</v>
      </c>
      <c r="Q5553">
        <v>0</v>
      </c>
      <c r="R5553">
        <v>87.12</v>
      </c>
      <c r="S5553">
        <v>0</v>
      </c>
      <c r="T5553">
        <v>87.12</v>
      </c>
    </row>
    <row r="5554" spans="1:20" x14ac:dyDescent="0.25">
      <c r="A5554" t="s">
        <v>75</v>
      </c>
      <c r="B5554" t="s">
        <v>720</v>
      </c>
      <c r="C5554" t="s">
        <v>27</v>
      </c>
      <c r="D5554" t="s">
        <v>273</v>
      </c>
      <c r="E5554" t="s">
        <v>114</v>
      </c>
      <c r="F5554">
        <v>33991</v>
      </c>
      <c r="G5554" t="s">
        <v>1312</v>
      </c>
      <c r="H5554" t="s">
        <v>80</v>
      </c>
      <c r="I5554" t="s">
        <v>81</v>
      </c>
      <c r="J5554" t="s">
        <v>82</v>
      </c>
      <c r="K5554" t="s">
        <v>51</v>
      </c>
      <c r="L5554" t="s">
        <v>250</v>
      </c>
      <c r="M5554" t="s">
        <v>83</v>
      </c>
      <c r="N5554" s="11" t="s">
        <v>84</v>
      </c>
      <c r="O5554" s="11" t="s">
        <v>2274</v>
      </c>
      <c r="P5554">
        <v>-1</v>
      </c>
      <c r="Q5554">
        <v>0</v>
      </c>
      <c r="R5554">
        <v>41.6</v>
      </c>
      <c r="S5554">
        <v>0</v>
      </c>
      <c r="T5554">
        <v>41.6</v>
      </c>
    </row>
    <row r="5555" spans="1:20" x14ac:dyDescent="0.25">
      <c r="A5555" t="s">
        <v>75</v>
      </c>
      <c r="B5555" t="s">
        <v>339</v>
      </c>
      <c r="C5555" t="s">
        <v>29</v>
      </c>
      <c r="D5555" t="s">
        <v>340</v>
      </c>
      <c r="E5555" t="s">
        <v>142</v>
      </c>
      <c r="F5555">
        <v>48315</v>
      </c>
      <c r="G5555" t="s">
        <v>2102</v>
      </c>
      <c r="H5555" t="s">
        <v>80</v>
      </c>
      <c r="I5555" t="s">
        <v>281</v>
      </c>
      <c r="J5555" t="s">
        <v>82</v>
      </c>
      <c r="K5555" t="s">
        <v>54</v>
      </c>
      <c r="L5555" t="s">
        <v>342</v>
      </c>
      <c r="M5555" t="s">
        <v>83</v>
      </c>
      <c r="N5555" s="11" t="s">
        <v>84</v>
      </c>
      <c r="O5555" s="11" t="s">
        <v>2274</v>
      </c>
      <c r="P5555">
        <v>-4</v>
      </c>
      <c r="Q5555">
        <v>0</v>
      </c>
      <c r="R5555">
        <v>982.8</v>
      </c>
      <c r="S5555">
        <v>0</v>
      </c>
      <c r="T5555">
        <v>982.8</v>
      </c>
    </row>
    <row r="5556" spans="1:20" x14ac:dyDescent="0.25">
      <c r="A5556" t="s">
        <v>75</v>
      </c>
      <c r="B5556" t="s">
        <v>331</v>
      </c>
      <c r="C5556" t="s">
        <v>18</v>
      </c>
      <c r="D5556" t="s">
        <v>332</v>
      </c>
      <c r="E5556" t="s">
        <v>333</v>
      </c>
      <c r="F5556">
        <v>72405</v>
      </c>
      <c r="G5556" t="s">
        <v>352</v>
      </c>
      <c r="H5556" t="s">
        <v>80</v>
      </c>
      <c r="I5556" t="s">
        <v>81</v>
      </c>
      <c r="J5556" t="s">
        <v>90</v>
      </c>
      <c r="K5556" t="s">
        <v>42</v>
      </c>
      <c r="L5556" t="s">
        <v>91</v>
      </c>
      <c r="M5556" t="s">
        <v>92</v>
      </c>
      <c r="N5556" s="11" t="s">
        <v>84</v>
      </c>
      <c r="O5556" s="11" t="s">
        <v>2274</v>
      </c>
      <c r="P5556">
        <v>0</v>
      </c>
      <c r="Q5556">
        <v>29</v>
      </c>
      <c r="R5556">
        <v>0</v>
      </c>
      <c r="S5556">
        <v>420.5</v>
      </c>
      <c r="T5556">
        <v>-420.5</v>
      </c>
    </row>
    <row r="5557" spans="1:20" x14ac:dyDescent="0.25">
      <c r="A5557" t="s">
        <v>75</v>
      </c>
      <c r="B5557" t="s">
        <v>588</v>
      </c>
      <c r="C5557" t="s">
        <v>21</v>
      </c>
      <c r="D5557" t="s">
        <v>589</v>
      </c>
      <c r="E5557" t="s">
        <v>159</v>
      </c>
      <c r="F5557">
        <v>66227</v>
      </c>
      <c r="G5557" t="s">
        <v>1853</v>
      </c>
      <c r="H5557" t="s">
        <v>80</v>
      </c>
      <c r="I5557" t="s">
        <v>81</v>
      </c>
      <c r="J5557" t="s">
        <v>82</v>
      </c>
      <c r="K5557" t="s">
        <v>42</v>
      </c>
      <c r="L5557" t="s">
        <v>91</v>
      </c>
      <c r="M5557" t="s">
        <v>83</v>
      </c>
      <c r="N5557" s="11" t="s">
        <v>84</v>
      </c>
      <c r="O5557" s="11" t="s">
        <v>2274</v>
      </c>
      <c r="P5557">
        <v>-16</v>
      </c>
      <c r="Q5557">
        <v>0</v>
      </c>
      <c r="R5557">
        <v>412.8</v>
      </c>
      <c r="S5557">
        <v>0</v>
      </c>
      <c r="T5557">
        <v>412.8</v>
      </c>
    </row>
    <row r="5558" spans="1:20" x14ac:dyDescent="0.25">
      <c r="A5558" t="s">
        <v>75</v>
      </c>
      <c r="B5558" t="s">
        <v>468</v>
      </c>
      <c r="C5558" t="s">
        <v>22</v>
      </c>
      <c r="D5558" t="s">
        <v>469</v>
      </c>
      <c r="E5558" t="s">
        <v>137</v>
      </c>
      <c r="F5558">
        <v>23227</v>
      </c>
      <c r="G5558" t="s">
        <v>1768</v>
      </c>
      <c r="H5558" t="s">
        <v>80</v>
      </c>
      <c r="I5558" t="s">
        <v>281</v>
      </c>
      <c r="J5558" t="s">
        <v>82</v>
      </c>
      <c r="K5558" t="s">
        <v>44</v>
      </c>
      <c r="L5558" t="s">
        <v>144</v>
      </c>
      <c r="M5558" t="s">
        <v>83</v>
      </c>
      <c r="N5558" s="11" t="s">
        <v>84</v>
      </c>
      <c r="O5558" s="11" t="s">
        <v>2274</v>
      </c>
      <c r="P5558">
        <v>-4</v>
      </c>
      <c r="Q5558">
        <v>0</v>
      </c>
      <c r="R5558">
        <v>256</v>
      </c>
      <c r="S5558">
        <v>0</v>
      </c>
      <c r="T5558">
        <v>256</v>
      </c>
    </row>
    <row r="5559" spans="1:20" x14ac:dyDescent="0.25">
      <c r="A5559" t="s">
        <v>75</v>
      </c>
      <c r="B5559" t="s">
        <v>1233</v>
      </c>
      <c r="C5559" t="s">
        <v>18</v>
      </c>
      <c r="D5559" t="s">
        <v>439</v>
      </c>
      <c r="E5559" t="s">
        <v>191</v>
      </c>
      <c r="F5559">
        <v>77066</v>
      </c>
      <c r="G5559" t="s">
        <v>550</v>
      </c>
      <c r="H5559" t="s">
        <v>80</v>
      </c>
      <c r="I5559" t="s">
        <v>81</v>
      </c>
      <c r="J5559" t="s">
        <v>82</v>
      </c>
      <c r="K5559" t="s">
        <v>38</v>
      </c>
      <c r="L5559" t="s">
        <v>111</v>
      </c>
      <c r="M5559" t="s">
        <v>83</v>
      </c>
      <c r="N5559" s="11" t="s">
        <v>84</v>
      </c>
      <c r="O5559" s="11" t="s">
        <v>2274</v>
      </c>
      <c r="P5559">
        <v>-2</v>
      </c>
      <c r="Q5559">
        <v>0</v>
      </c>
      <c r="R5559">
        <v>327</v>
      </c>
      <c r="S5559">
        <v>0</v>
      </c>
      <c r="T5559">
        <v>327</v>
      </c>
    </row>
    <row r="5560" spans="1:20" x14ac:dyDescent="0.25">
      <c r="A5560" t="s">
        <v>75</v>
      </c>
      <c r="B5560" t="s">
        <v>454</v>
      </c>
      <c r="C5560" t="s">
        <v>455</v>
      </c>
      <c r="D5560" t="s">
        <v>456</v>
      </c>
      <c r="E5560" t="s">
        <v>118</v>
      </c>
      <c r="F5560">
        <v>94518</v>
      </c>
      <c r="G5560" t="s">
        <v>152</v>
      </c>
      <c r="H5560" t="s">
        <v>80</v>
      </c>
      <c r="I5560" t="s">
        <v>81</v>
      </c>
      <c r="J5560" t="s">
        <v>90</v>
      </c>
      <c r="K5560" t="s">
        <v>38</v>
      </c>
      <c r="L5560" t="s">
        <v>111</v>
      </c>
      <c r="M5560" t="s">
        <v>92</v>
      </c>
      <c r="N5560" s="11" t="s">
        <v>84</v>
      </c>
      <c r="O5560" s="11" t="s">
        <v>2274</v>
      </c>
      <c r="P5560">
        <v>0</v>
      </c>
      <c r="Q5560">
        <v>1</v>
      </c>
      <c r="R5560">
        <v>0</v>
      </c>
      <c r="S5560">
        <v>85.3</v>
      </c>
      <c r="T5560">
        <v>-85.3</v>
      </c>
    </row>
    <row r="5561" spans="1:20" x14ac:dyDescent="0.25">
      <c r="A5561" t="s">
        <v>75</v>
      </c>
      <c r="B5561" t="s">
        <v>1296</v>
      </c>
      <c r="C5561" t="s">
        <v>27</v>
      </c>
      <c r="D5561" t="s">
        <v>1297</v>
      </c>
      <c r="E5561" t="s">
        <v>114</v>
      </c>
      <c r="F5561">
        <v>33062</v>
      </c>
      <c r="G5561" t="s">
        <v>402</v>
      </c>
      <c r="H5561" t="s">
        <v>80</v>
      </c>
      <c r="I5561" t="s">
        <v>81</v>
      </c>
      <c r="J5561" t="s">
        <v>365</v>
      </c>
      <c r="K5561" t="s">
        <v>39</v>
      </c>
      <c r="L5561" t="s">
        <v>39</v>
      </c>
      <c r="M5561" t="s">
        <v>92</v>
      </c>
      <c r="N5561" s="11" t="s">
        <v>84</v>
      </c>
      <c r="O5561" s="11" t="s">
        <v>2274</v>
      </c>
      <c r="P5561">
        <v>0</v>
      </c>
      <c r="Q5561">
        <v>1</v>
      </c>
      <c r="R5561">
        <v>0</v>
      </c>
      <c r="S5561">
        <v>295</v>
      </c>
      <c r="T5561">
        <v>-295</v>
      </c>
    </row>
    <row r="5562" spans="1:20" x14ac:dyDescent="0.25">
      <c r="A5562" t="s">
        <v>75</v>
      </c>
      <c r="B5562" t="s">
        <v>380</v>
      </c>
      <c r="C5562" t="s">
        <v>18</v>
      </c>
      <c r="D5562" t="s">
        <v>381</v>
      </c>
      <c r="E5562" t="s">
        <v>191</v>
      </c>
      <c r="F5562">
        <v>75071</v>
      </c>
      <c r="G5562" t="s">
        <v>296</v>
      </c>
      <c r="H5562" t="s">
        <v>80</v>
      </c>
      <c r="I5562" t="s">
        <v>81</v>
      </c>
      <c r="J5562" t="s">
        <v>90</v>
      </c>
      <c r="K5562" t="s">
        <v>53</v>
      </c>
      <c r="L5562" t="s">
        <v>165</v>
      </c>
      <c r="M5562" t="s">
        <v>92</v>
      </c>
      <c r="N5562" s="11" t="s">
        <v>84</v>
      </c>
      <c r="O5562" s="11" t="s">
        <v>2274</v>
      </c>
      <c r="P5562">
        <v>0</v>
      </c>
      <c r="Q5562">
        <v>1</v>
      </c>
      <c r="R5562">
        <v>0</v>
      </c>
      <c r="S5562">
        <v>112.55</v>
      </c>
      <c r="T5562">
        <v>-112.55</v>
      </c>
    </row>
    <row r="5563" spans="1:20" x14ac:dyDescent="0.25">
      <c r="A5563" t="s">
        <v>75</v>
      </c>
      <c r="B5563" t="s">
        <v>496</v>
      </c>
      <c r="C5563" t="s">
        <v>26</v>
      </c>
      <c r="D5563" t="s">
        <v>497</v>
      </c>
      <c r="E5563" t="s">
        <v>105</v>
      </c>
      <c r="F5563">
        <v>29407</v>
      </c>
      <c r="G5563" t="s">
        <v>257</v>
      </c>
      <c r="H5563" t="s">
        <v>80</v>
      </c>
      <c r="I5563" t="s">
        <v>81</v>
      </c>
      <c r="J5563" t="s">
        <v>82</v>
      </c>
      <c r="K5563" t="s">
        <v>53</v>
      </c>
      <c r="L5563" t="s">
        <v>165</v>
      </c>
      <c r="M5563" t="s">
        <v>83</v>
      </c>
      <c r="N5563" s="11" t="s">
        <v>84</v>
      </c>
      <c r="O5563" s="11" t="s">
        <v>2274</v>
      </c>
      <c r="P5563">
        <v>-7</v>
      </c>
      <c r="Q5563">
        <v>0</v>
      </c>
      <c r="R5563">
        <v>591.70000000000005</v>
      </c>
      <c r="S5563">
        <v>0</v>
      </c>
      <c r="T5563">
        <v>591.70000000000005</v>
      </c>
    </row>
    <row r="5564" spans="1:20" x14ac:dyDescent="0.25">
      <c r="A5564" t="s">
        <v>75</v>
      </c>
      <c r="B5564" t="s">
        <v>372</v>
      </c>
      <c r="C5564" t="s">
        <v>19</v>
      </c>
      <c r="D5564" t="s">
        <v>172</v>
      </c>
      <c r="E5564" t="s">
        <v>147</v>
      </c>
      <c r="F5564">
        <v>85255</v>
      </c>
      <c r="G5564" t="s">
        <v>202</v>
      </c>
      <c r="H5564" t="s">
        <v>80</v>
      </c>
      <c r="I5564" t="s">
        <v>81</v>
      </c>
      <c r="J5564" t="s">
        <v>90</v>
      </c>
      <c r="K5564" t="s">
        <v>42</v>
      </c>
      <c r="L5564" t="s">
        <v>91</v>
      </c>
      <c r="M5564" t="s">
        <v>188</v>
      </c>
      <c r="N5564" s="11" t="s">
        <v>84</v>
      </c>
      <c r="O5564" s="11" t="s">
        <v>2274</v>
      </c>
      <c r="P5564">
        <v>0</v>
      </c>
      <c r="Q5564">
        <v>183</v>
      </c>
      <c r="R5564">
        <v>0</v>
      </c>
      <c r="S5564">
        <v>1509.75</v>
      </c>
      <c r="T5564">
        <v>-1509.75</v>
      </c>
    </row>
    <row r="5565" spans="1:20" x14ac:dyDescent="0.25">
      <c r="A5565" t="s">
        <v>75</v>
      </c>
      <c r="B5565" t="s">
        <v>799</v>
      </c>
      <c r="C5565" t="s">
        <v>29</v>
      </c>
      <c r="D5565" t="s">
        <v>800</v>
      </c>
      <c r="E5565" t="s">
        <v>87</v>
      </c>
      <c r="F5565">
        <v>44718</v>
      </c>
      <c r="G5565" t="s">
        <v>402</v>
      </c>
      <c r="H5565" t="s">
        <v>80</v>
      </c>
      <c r="I5565" t="s">
        <v>81</v>
      </c>
      <c r="J5565" t="s">
        <v>365</v>
      </c>
      <c r="K5565" t="s">
        <v>39</v>
      </c>
      <c r="L5565" t="s">
        <v>39</v>
      </c>
      <c r="M5565" t="s">
        <v>92</v>
      </c>
      <c r="N5565" s="11" t="s">
        <v>84</v>
      </c>
      <c r="O5565" s="11" t="s">
        <v>2274</v>
      </c>
      <c r="P5565">
        <v>0</v>
      </c>
      <c r="Q5565">
        <v>1</v>
      </c>
      <c r="R5565">
        <v>0</v>
      </c>
      <c r="S5565">
        <v>295</v>
      </c>
      <c r="T5565">
        <v>-295</v>
      </c>
    </row>
    <row r="5566" spans="1:20" x14ac:dyDescent="0.25">
      <c r="A5566" t="s">
        <v>75</v>
      </c>
      <c r="B5566" t="s">
        <v>776</v>
      </c>
      <c r="C5566" t="s">
        <v>20</v>
      </c>
      <c r="D5566" t="s">
        <v>777</v>
      </c>
      <c r="E5566" t="s">
        <v>186</v>
      </c>
      <c r="F5566">
        <v>12526</v>
      </c>
      <c r="G5566" t="s">
        <v>697</v>
      </c>
      <c r="H5566" t="s">
        <v>80</v>
      </c>
      <c r="I5566" t="s">
        <v>281</v>
      </c>
      <c r="J5566" t="s">
        <v>82</v>
      </c>
      <c r="K5566" t="s">
        <v>42</v>
      </c>
      <c r="L5566" t="s">
        <v>91</v>
      </c>
      <c r="M5566" t="s">
        <v>83</v>
      </c>
      <c r="N5566" s="11" t="s">
        <v>84</v>
      </c>
      <c r="O5566" s="11" t="s">
        <v>2274</v>
      </c>
      <c r="P5566">
        <v>-70</v>
      </c>
      <c r="Q5566">
        <v>0</v>
      </c>
      <c r="R5566">
        <v>647.5</v>
      </c>
      <c r="S5566">
        <v>0</v>
      </c>
      <c r="T5566">
        <v>647.5</v>
      </c>
    </row>
    <row r="5567" spans="1:20" x14ac:dyDescent="0.25">
      <c r="A5567" t="s">
        <v>75</v>
      </c>
      <c r="B5567" t="s">
        <v>275</v>
      </c>
      <c r="C5567" t="s">
        <v>27</v>
      </c>
      <c r="D5567" t="s">
        <v>276</v>
      </c>
      <c r="E5567" t="s">
        <v>114</v>
      </c>
      <c r="F5567">
        <v>33765</v>
      </c>
      <c r="G5567" t="s">
        <v>290</v>
      </c>
      <c r="H5567" t="s">
        <v>80</v>
      </c>
      <c r="I5567" t="s">
        <v>81</v>
      </c>
      <c r="J5567" t="s">
        <v>82</v>
      </c>
      <c r="K5567" t="s">
        <v>36</v>
      </c>
      <c r="L5567" t="s">
        <v>36</v>
      </c>
      <c r="M5567" t="s">
        <v>83</v>
      </c>
      <c r="N5567" s="11" t="s">
        <v>84</v>
      </c>
      <c r="O5567" s="11" t="s">
        <v>2274</v>
      </c>
      <c r="P5567">
        <v>-1</v>
      </c>
      <c r="Q5567">
        <v>0</v>
      </c>
      <c r="R5567">
        <v>134.94999999999999</v>
      </c>
      <c r="S5567">
        <v>0</v>
      </c>
      <c r="T5567">
        <v>134.94999999999999</v>
      </c>
    </row>
    <row r="5568" spans="1:20" x14ac:dyDescent="0.25">
      <c r="A5568" t="s">
        <v>75</v>
      </c>
      <c r="B5568" t="s">
        <v>553</v>
      </c>
      <c r="C5568" t="s">
        <v>26</v>
      </c>
      <c r="D5568" t="s">
        <v>554</v>
      </c>
      <c r="E5568" t="s">
        <v>555</v>
      </c>
      <c r="F5568">
        <v>36526</v>
      </c>
      <c r="G5568" t="s">
        <v>138</v>
      </c>
      <c r="H5568" t="s">
        <v>80</v>
      </c>
      <c r="I5568" t="s">
        <v>81</v>
      </c>
      <c r="J5568" t="s">
        <v>82</v>
      </c>
      <c r="K5568" t="s">
        <v>53</v>
      </c>
      <c r="L5568" t="s">
        <v>139</v>
      </c>
      <c r="M5568" t="s">
        <v>83</v>
      </c>
      <c r="N5568" s="11" t="s">
        <v>84</v>
      </c>
      <c r="O5568" s="11" t="s">
        <v>2274</v>
      </c>
      <c r="P5568">
        <v>-4</v>
      </c>
      <c r="Q5568">
        <v>0</v>
      </c>
      <c r="R5568">
        <v>1.96</v>
      </c>
      <c r="S5568">
        <v>0</v>
      </c>
      <c r="T5568">
        <v>1.96</v>
      </c>
    </row>
    <row r="5569" spans="1:20" x14ac:dyDescent="0.25">
      <c r="A5569" t="s">
        <v>75</v>
      </c>
      <c r="B5569" t="s">
        <v>1304</v>
      </c>
      <c r="C5569" t="s">
        <v>27</v>
      </c>
      <c r="D5569" t="s">
        <v>1305</v>
      </c>
      <c r="E5569" t="s">
        <v>114</v>
      </c>
      <c r="F5569">
        <v>33122</v>
      </c>
      <c r="G5569" t="s">
        <v>916</v>
      </c>
      <c r="H5569" t="s">
        <v>80</v>
      </c>
      <c r="I5569" t="s">
        <v>81</v>
      </c>
      <c r="J5569" t="s">
        <v>90</v>
      </c>
      <c r="K5569" t="s">
        <v>53</v>
      </c>
      <c r="L5569" t="s">
        <v>675</v>
      </c>
      <c r="M5569" t="s">
        <v>92</v>
      </c>
      <c r="N5569" s="11" t="s">
        <v>84</v>
      </c>
      <c r="O5569" s="11" t="s">
        <v>2274</v>
      </c>
      <c r="P5569">
        <v>0</v>
      </c>
      <c r="Q5569">
        <v>18</v>
      </c>
      <c r="R5569">
        <v>0</v>
      </c>
      <c r="S5569">
        <v>2929.6</v>
      </c>
      <c r="T5569">
        <v>-2929.6</v>
      </c>
    </row>
    <row r="5570" spans="1:20" x14ac:dyDescent="0.25">
      <c r="A5570" t="s">
        <v>75</v>
      </c>
      <c r="B5570" t="s">
        <v>98</v>
      </c>
      <c r="C5570" t="s">
        <v>29</v>
      </c>
      <c r="D5570" t="s">
        <v>99</v>
      </c>
      <c r="E5570" t="s">
        <v>100</v>
      </c>
      <c r="F5570">
        <v>46825</v>
      </c>
      <c r="G5570" t="s">
        <v>1260</v>
      </c>
      <c r="H5570" t="s">
        <v>80</v>
      </c>
      <c r="I5570" t="s">
        <v>81</v>
      </c>
      <c r="J5570" t="s">
        <v>90</v>
      </c>
      <c r="K5570" t="s">
        <v>41</v>
      </c>
      <c r="L5570" t="s">
        <v>1261</v>
      </c>
      <c r="M5570" t="s">
        <v>92</v>
      </c>
      <c r="N5570" s="11" t="s">
        <v>84</v>
      </c>
      <c r="O5570" s="11" t="s">
        <v>2274</v>
      </c>
      <c r="P5570">
        <v>0</v>
      </c>
      <c r="Q5570">
        <v>3</v>
      </c>
      <c r="R5570">
        <v>0</v>
      </c>
      <c r="S5570">
        <v>165</v>
      </c>
      <c r="T5570">
        <v>-165</v>
      </c>
    </row>
    <row r="5571" spans="1:20" x14ac:dyDescent="0.25">
      <c r="A5571" t="s">
        <v>75</v>
      </c>
      <c r="B5571" t="s">
        <v>351</v>
      </c>
      <c r="C5571" t="s">
        <v>22</v>
      </c>
      <c r="D5571" t="s">
        <v>190</v>
      </c>
      <c r="E5571" t="s">
        <v>137</v>
      </c>
      <c r="F5571">
        <v>24018</v>
      </c>
      <c r="G5571" t="s">
        <v>334</v>
      </c>
      <c r="H5571" t="s">
        <v>246</v>
      </c>
      <c r="I5571" t="s">
        <v>281</v>
      </c>
      <c r="J5571" t="s">
        <v>90</v>
      </c>
      <c r="K5571" t="s">
        <v>42</v>
      </c>
      <c r="L5571" t="s">
        <v>91</v>
      </c>
      <c r="M5571" t="s">
        <v>92</v>
      </c>
      <c r="N5571" s="11" t="s">
        <v>84</v>
      </c>
      <c r="O5571" s="11" t="s">
        <v>2274</v>
      </c>
      <c r="P5571">
        <v>0</v>
      </c>
      <c r="Q5571">
        <v>8</v>
      </c>
      <c r="R5571">
        <v>0</v>
      </c>
      <c r="S5571">
        <v>14</v>
      </c>
      <c r="T5571">
        <v>-14</v>
      </c>
    </row>
    <row r="5572" spans="1:20" x14ac:dyDescent="0.25">
      <c r="A5572" t="s">
        <v>75</v>
      </c>
      <c r="B5572" t="s">
        <v>395</v>
      </c>
      <c r="C5572" t="s">
        <v>24</v>
      </c>
      <c r="D5572" t="s">
        <v>396</v>
      </c>
      <c r="E5572" t="s">
        <v>397</v>
      </c>
      <c r="F5572">
        <v>55439</v>
      </c>
      <c r="G5572" t="s">
        <v>1387</v>
      </c>
      <c r="H5572" t="s">
        <v>80</v>
      </c>
      <c r="I5572" t="s">
        <v>81</v>
      </c>
      <c r="J5572" t="s">
        <v>82</v>
      </c>
      <c r="K5572" t="s">
        <v>53</v>
      </c>
      <c r="L5572" t="s">
        <v>228</v>
      </c>
      <c r="M5572" t="s">
        <v>83</v>
      </c>
      <c r="N5572" s="11" t="s">
        <v>84</v>
      </c>
      <c r="O5572" s="11" t="s">
        <v>2274</v>
      </c>
      <c r="P5572">
        <v>-2</v>
      </c>
      <c r="Q5572">
        <v>0</v>
      </c>
      <c r="R5572">
        <v>185.2</v>
      </c>
      <c r="S5572">
        <v>0</v>
      </c>
      <c r="T5572">
        <v>185.2</v>
      </c>
    </row>
    <row r="5573" spans="1:20" x14ac:dyDescent="0.25">
      <c r="A5573" t="s">
        <v>75</v>
      </c>
      <c r="B5573" t="s">
        <v>318</v>
      </c>
      <c r="C5573" t="s">
        <v>19</v>
      </c>
      <c r="D5573" t="s">
        <v>319</v>
      </c>
      <c r="E5573" t="s">
        <v>320</v>
      </c>
      <c r="F5573">
        <v>96753</v>
      </c>
      <c r="G5573" t="s">
        <v>398</v>
      </c>
      <c r="H5573" t="s">
        <v>80</v>
      </c>
      <c r="I5573" t="s">
        <v>81</v>
      </c>
      <c r="J5573" t="s">
        <v>82</v>
      </c>
      <c r="K5573" t="s">
        <v>38</v>
      </c>
      <c r="L5573" t="s">
        <v>111</v>
      </c>
      <c r="M5573" t="s">
        <v>83</v>
      </c>
      <c r="N5573" s="11" t="s">
        <v>84</v>
      </c>
      <c r="O5573" s="11" t="s">
        <v>2274</v>
      </c>
      <c r="P5573">
        <v>-1</v>
      </c>
      <c r="Q5573">
        <v>0</v>
      </c>
      <c r="R5573">
        <v>71.739999999999995</v>
      </c>
      <c r="S5573">
        <v>0</v>
      </c>
      <c r="T5573">
        <v>71.739999999999995</v>
      </c>
    </row>
    <row r="5574" spans="1:20" x14ac:dyDescent="0.25">
      <c r="A5574" t="s">
        <v>75</v>
      </c>
      <c r="B5574" t="s">
        <v>395</v>
      </c>
      <c r="C5574" t="s">
        <v>24</v>
      </c>
      <c r="D5574" t="s">
        <v>396</v>
      </c>
      <c r="E5574" t="s">
        <v>397</v>
      </c>
      <c r="F5574">
        <v>55439</v>
      </c>
      <c r="G5574" t="s">
        <v>232</v>
      </c>
      <c r="H5574" t="s">
        <v>80</v>
      </c>
      <c r="I5574" t="s">
        <v>281</v>
      </c>
      <c r="J5574" t="s">
        <v>90</v>
      </c>
      <c r="K5574" t="s">
        <v>42</v>
      </c>
      <c r="L5574" t="s">
        <v>97</v>
      </c>
      <c r="M5574" t="s">
        <v>92</v>
      </c>
      <c r="N5574" s="11" t="s">
        <v>84</v>
      </c>
      <c r="O5574" s="11" t="s">
        <v>2274</v>
      </c>
      <c r="P5574">
        <v>0</v>
      </c>
      <c r="Q5574">
        <v>21</v>
      </c>
      <c r="R5574">
        <v>0</v>
      </c>
      <c r="S5574">
        <v>46.2</v>
      </c>
      <c r="T5574">
        <v>-46.2</v>
      </c>
    </row>
    <row r="5575" spans="1:20" x14ac:dyDescent="0.25">
      <c r="A5575" t="s">
        <v>75</v>
      </c>
      <c r="B5575" t="s">
        <v>103</v>
      </c>
      <c r="C5575" t="s">
        <v>26</v>
      </c>
      <c r="D5575" t="s">
        <v>104</v>
      </c>
      <c r="E5575" t="s">
        <v>105</v>
      </c>
      <c r="F5575">
        <v>29420</v>
      </c>
      <c r="G5575" t="s">
        <v>1043</v>
      </c>
      <c r="H5575" t="s">
        <v>80</v>
      </c>
      <c r="I5575" t="s">
        <v>81</v>
      </c>
      <c r="J5575" t="s">
        <v>90</v>
      </c>
      <c r="K5575" t="s">
        <v>53</v>
      </c>
      <c r="L5575" t="s">
        <v>248</v>
      </c>
      <c r="M5575" t="s">
        <v>92</v>
      </c>
      <c r="N5575" s="11" t="s">
        <v>84</v>
      </c>
      <c r="O5575" s="11" t="s">
        <v>2274</v>
      </c>
      <c r="P5575">
        <v>0</v>
      </c>
      <c r="Q5575">
        <v>25</v>
      </c>
      <c r="R5575">
        <v>0</v>
      </c>
      <c r="S5575">
        <v>53.75</v>
      </c>
      <c r="T5575">
        <v>-53.75</v>
      </c>
    </row>
    <row r="5576" spans="1:20" x14ac:dyDescent="0.25">
      <c r="A5576" t="s">
        <v>75</v>
      </c>
      <c r="B5576" t="s">
        <v>625</v>
      </c>
      <c r="C5576" t="s">
        <v>27</v>
      </c>
      <c r="D5576" t="s">
        <v>626</v>
      </c>
      <c r="E5576" t="s">
        <v>114</v>
      </c>
      <c r="F5576">
        <v>34491</v>
      </c>
      <c r="G5576" t="s">
        <v>263</v>
      </c>
      <c r="H5576" t="s">
        <v>80</v>
      </c>
      <c r="I5576" t="s">
        <v>81</v>
      </c>
      <c r="J5576" t="s">
        <v>90</v>
      </c>
      <c r="K5576" t="s">
        <v>53</v>
      </c>
      <c r="L5576" t="s">
        <v>165</v>
      </c>
      <c r="M5576" t="s">
        <v>92</v>
      </c>
      <c r="N5576" s="11" t="s">
        <v>84</v>
      </c>
      <c r="O5576" s="11" t="s">
        <v>2274</v>
      </c>
      <c r="P5576">
        <v>0</v>
      </c>
      <c r="Q5576">
        <v>6</v>
      </c>
      <c r="R5576">
        <v>0</v>
      </c>
      <c r="S5576">
        <v>855.3</v>
      </c>
      <c r="T5576">
        <v>-855.3</v>
      </c>
    </row>
    <row r="5577" spans="1:20" x14ac:dyDescent="0.25">
      <c r="A5577" t="s">
        <v>75</v>
      </c>
      <c r="B5577" t="s">
        <v>833</v>
      </c>
      <c r="C5577" t="s">
        <v>24</v>
      </c>
      <c r="D5577" t="s">
        <v>834</v>
      </c>
      <c r="E5577" t="s">
        <v>397</v>
      </c>
      <c r="F5577">
        <v>56387</v>
      </c>
      <c r="G5577" t="s">
        <v>477</v>
      </c>
      <c r="H5577" t="s">
        <v>80</v>
      </c>
      <c r="I5577" t="s">
        <v>81</v>
      </c>
      <c r="J5577" t="s">
        <v>90</v>
      </c>
      <c r="K5577" t="s">
        <v>38</v>
      </c>
      <c r="L5577" t="s">
        <v>111</v>
      </c>
      <c r="M5577" t="s">
        <v>92</v>
      </c>
      <c r="N5577" s="11" t="s">
        <v>84</v>
      </c>
      <c r="O5577" s="11" t="s">
        <v>2274</v>
      </c>
      <c r="P5577">
        <v>0</v>
      </c>
      <c r="Q5577">
        <v>2</v>
      </c>
      <c r="R5577">
        <v>0</v>
      </c>
      <c r="S5577">
        <v>230.4</v>
      </c>
      <c r="T5577">
        <v>-230.4</v>
      </c>
    </row>
    <row r="5578" spans="1:20" x14ac:dyDescent="0.25">
      <c r="A5578" t="s">
        <v>75</v>
      </c>
      <c r="B5578" t="s">
        <v>403</v>
      </c>
      <c r="C5578" t="s">
        <v>28</v>
      </c>
      <c r="D5578" t="s">
        <v>294</v>
      </c>
      <c r="E5578" t="s">
        <v>295</v>
      </c>
      <c r="F5578">
        <v>84107</v>
      </c>
      <c r="G5578" t="s">
        <v>2205</v>
      </c>
      <c r="H5578" t="s">
        <v>80</v>
      </c>
      <c r="I5578" t="s">
        <v>281</v>
      </c>
      <c r="J5578" t="s">
        <v>82</v>
      </c>
      <c r="K5578" t="s">
        <v>48</v>
      </c>
      <c r="L5578" t="s">
        <v>102</v>
      </c>
      <c r="M5578" t="s">
        <v>83</v>
      </c>
      <c r="N5578" s="11" t="s">
        <v>84</v>
      </c>
      <c r="O5578" s="11" t="s">
        <v>2274</v>
      </c>
      <c r="P5578">
        <v>6</v>
      </c>
      <c r="Q5578">
        <v>0</v>
      </c>
      <c r="R5578">
        <v>391.32</v>
      </c>
      <c r="S5578">
        <v>0</v>
      </c>
      <c r="T5578">
        <v>391.32</v>
      </c>
    </row>
    <row r="5579" spans="1:20" x14ac:dyDescent="0.25">
      <c r="A5579" t="s">
        <v>75</v>
      </c>
      <c r="B5579" t="s">
        <v>744</v>
      </c>
      <c r="C5579" t="s">
        <v>29</v>
      </c>
      <c r="D5579" t="s">
        <v>745</v>
      </c>
      <c r="E5579" t="s">
        <v>100</v>
      </c>
      <c r="F5579">
        <v>46733</v>
      </c>
      <c r="G5579" t="s">
        <v>624</v>
      </c>
      <c r="H5579" t="s">
        <v>80</v>
      </c>
      <c r="I5579" t="s">
        <v>81</v>
      </c>
      <c r="J5579" t="s">
        <v>90</v>
      </c>
      <c r="K5579" t="s">
        <v>53</v>
      </c>
      <c r="L5579" t="s">
        <v>248</v>
      </c>
      <c r="M5579" t="s">
        <v>92</v>
      </c>
      <c r="N5579" s="11" t="s">
        <v>84</v>
      </c>
      <c r="O5579" s="11" t="s">
        <v>2274</v>
      </c>
      <c r="P5579">
        <v>0</v>
      </c>
      <c r="Q5579">
        <v>25</v>
      </c>
      <c r="R5579">
        <v>0</v>
      </c>
      <c r="S5579">
        <v>112.5</v>
      </c>
      <c r="T5579">
        <v>-112.5</v>
      </c>
    </row>
    <row r="5580" spans="1:20" x14ac:dyDescent="0.25">
      <c r="A5580" t="s">
        <v>75</v>
      </c>
      <c r="B5580" t="s">
        <v>360</v>
      </c>
      <c r="C5580" t="s">
        <v>26</v>
      </c>
      <c r="D5580" t="s">
        <v>361</v>
      </c>
      <c r="E5580" t="s">
        <v>105</v>
      </c>
      <c r="F5580">
        <v>29601</v>
      </c>
      <c r="G5580" t="s">
        <v>1073</v>
      </c>
      <c r="H5580" t="s">
        <v>80</v>
      </c>
      <c r="I5580" t="s">
        <v>281</v>
      </c>
      <c r="J5580" t="s">
        <v>90</v>
      </c>
      <c r="K5580" t="s">
        <v>42</v>
      </c>
      <c r="L5580" t="s">
        <v>91</v>
      </c>
      <c r="M5580" t="s">
        <v>92</v>
      </c>
      <c r="N5580" s="11" t="s">
        <v>84</v>
      </c>
      <c r="O5580" s="11" t="s">
        <v>2274</v>
      </c>
      <c r="P5580">
        <v>0</v>
      </c>
      <c r="Q5580">
        <v>2</v>
      </c>
      <c r="R5580">
        <v>0</v>
      </c>
      <c r="S5580">
        <v>81.400000000000006</v>
      </c>
      <c r="T5580">
        <v>-81.400000000000006</v>
      </c>
    </row>
    <row r="5581" spans="1:20" x14ac:dyDescent="0.25">
      <c r="A5581" t="s">
        <v>75</v>
      </c>
      <c r="B5581" t="s">
        <v>606</v>
      </c>
      <c r="C5581" t="s">
        <v>27</v>
      </c>
      <c r="D5581" t="s">
        <v>237</v>
      </c>
      <c r="E5581" t="s">
        <v>114</v>
      </c>
      <c r="F5581">
        <v>34243</v>
      </c>
      <c r="G5581" t="s">
        <v>1580</v>
      </c>
      <c r="H5581" t="s">
        <v>80</v>
      </c>
      <c r="I5581" t="s">
        <v>281</v>
      </c>
      <c r="J5581" t="s">
        <v>90</v>
      </c>
      <c r="K5581" t="s">
        <v>42</v>
      </c>
      <c r="L5581" t="s">
        <v>97</v>
      </c>
      <c r="M5581" t="s">
        <v>92</v>
      </c>
      <c r="N5581" s="11" t="s">
        <v>84</v>
      </c>
      <c r="O5581" s="11" t="s">
        <v>2274</v>
      </c>
      <c r="P5581">
        <v>0</v>
      </c>
      <c r="Q5581">
        <v>7</v>
      </c>
      <c r="R5581">
        <v>0</v>
      </c>
      <c r="S5581">
        <v>88.2</v>
      </c>
      <c r="T5581">
        <v>-88.2</v>
      </c>
    </row>
    <row r="5582" spans="1:20" x14ac:dyDescent="0.25">
      <c r="A5582" t="s">
        <v>75</v>
      </c>
      <c r="B5582" t="s">
        <v>178</v>
      </c>
      <c r="C5582" t="s">
        <v>26</v>
      </c>
      <c r="D5582" t="s">
        <v>179</v>
      </c>
      <c r="E5582" t="s">
        <v>180</v>
      </c>
      <c r="F5582">
        <v>30188</v>
      </c>
      <c r="G5582" t="s">
        <v>1388</v>
      </c>
      <c r="H5582" t="s">
        <v>461</v>
      </c>
      <c r="I5582" t="s">
        <v>81</v>
      </c>
      <c r="J5582" t="s">
        <v>82</v>
      </c>
      <c r="K5582" t="s">
        <v>40</v>
      </c>
      <c r="L5582" t="s">
        <v>211</v>
      </c>
      <c r="M5582" t="s">
        <v>83</v>
      </c>
      <c r="N5582" s="11" t="s">
        <v>84</v>
      </c>
      <c r="O5582" s="11" t="s">
        <v>2274</v>
      </c>
      <c r="P5582">
        <v>-1</v>
      </c>
      <c r="Q5582">
        <v>0</v>
      </c>
      <c r="R5582">
        <v>4.75</v>
      </c>
      <c r="S5582">
        <v>0</v>
      </c>
      <c r="T5582">
        <v>4.75</v>
      </c>
    </row>
    <row r="5583" spans="1:20" x14ac:dyDescent="0.25">
      <c r="A5583" t="s">
        <v>75</v>
      </c>
      <c r="B5583" t="s">
        <v>549</v>
      </c>
      <c r="C5583" t="s">
        <v>27</v>
      </c>
      <c r="D5583" t="s">
        <v>499</v>
      </c>
      <c r="E5583" t="s">
        <v>114</v>
      </c>
      <c r="F5583">
        <v>33155</v>
      </c>
      <c r="G5583" t="s">
        <v>1075</v>
      </c>
      <c r="H5583" t="s">
        <v>80</v>
      </c>
      <c r="I5583" t="s">
        <v>81</v>
      </c>
      <c r="J5583" t="s">
        <v>90</v>
      </c>
      <c r="K5583" t="s">
        <v>42</v>
      </c>
      <c r="L5583" t="s">
        <v>91</v>
      </c>
      <c r="M5583" t="s">
        <v>92</v>
      </c>
      <c r="N5583" s="11" t="s">
        <v>84</v>
      </c>
      <c r="O5583" s="11" t="s">
        <v>2274</v>
      </c>
      <c r="P5583">
        <v>0</v>
      </c>
      <c r="Q5583">
        <v>4</v>
      </c>
      <c r="R5583">
        <v>0</v>
      </c>
      <c r="S5583">
        <v>71.2</v>
      </c>
      <c r="T5583">
        <v>-71.2</v>
      </c>
    </row>
    <row r="5584" spans="1:20" x14ac:dyDescent="0.25">
      <c r="A5584" t="s">
        <v>75</v>
      </c>
      <c r="B5584" t="s">
        <v>189</v>
      </c>
      <c r="C5584" t="s">
        <v>18</v>
      </c>
      <c r="D5584" t="s">
        <v>190</v>
      </c>
      <c r="E5584" t="s">
        <v>191</v>
      </c>
      <c r="F5584">
        <v>76262</v>
      </c>
      <c r="G5584" t="s">
        <v>378</v>
      </c>
      <c r="H5584" t="s">
        <v>80</v>
      </c>
      <c r="I5584" t="s">
        <v>281</v>
      </c>
      <c r="J5584" t="s">
        <v>90</v>
      </c>
      <c r="K5584" t="s">
        <v>42</v>
      </c>
      <c r="L5584" t="s">
        <v>91</v>
      </c>
      <c r="M5584" t="s">
        <v>92</v>
      </c>
      <c r="N5584" s="11" t="s">
        <v>84</v>
      </c>
      <c r="O5584" s="11" t="s">
        <v>2274</v>
      </c>
      <c r="P5584">
        <v>0</v>
      </c>
      <c r="Q5584">
        <v>24</v>
      </c>
      <c r="R5584">
        <v>0</v>
      </c>
      <c r="S5584">
        <v>469.2</v>
      </c>
      <c r="T5584">
        <v>-469.2</v>
      </c>
    </row>
    <row r="5585" spans="1:20" x14ac:dyDescent="0.25">
      <c r="A5585" t="s">
        <v>75</v>
      </c>
      <c r="B5585" t="s">
        <v>76</v>
      </c>
      <c r="C5585" t="s">
        <v>22</v>
      </c>
      <c r="D5585" t="s">
        <v>77</v>
      </c>
      <c r="E5585" t="s">
        <v>78</v>
      </c>
      <c r="F5585">
        <v>19475</v>
      </c>
      <c r="G5585" t="s">
        <v>1447</v>
      </c>
      <c r="H5585" t="s">
        <v>80</v>
      </c>
      <c r="I5585" t="s">
        <v>81</v>
      </c>
      <c r="J5585" t="s">
        <v>90</v>
      </c>
      <c r="K5585" t="s">
        <v>36</v>
      </c>
      <c r="L5585" t="s">
        <v>36</v>
      </c>
      <c r="M5585" t="s">
        <v>92</v>
      </c>
      <c r="N5585" s="11" t="s">
        <v>84</v>
      </c>
      <c r="O5585" s="11" t="s">
        <v>2274</v>
      </c>
      <c r="P5585">
        <v>0</v>
      </c>
      <c r="Q5585">
        <v>1</v>
      </c>
      <c r="R5585">
        <v>0</v>
      </c>
      <c r="S5585">
        <v>1099.99</v>
      </c>
      <c r="T5585">
        <v>-1099.99</v>
      </c>
    </row>
    <row r="5586" spans="1:20" x14ac:dyDescent="0.25">
      <c r="A5586" t="s">
        <v>75</v>
      </c>
      <c r="B5586" t="s">
        <v>2092</v>
      </c>
      <c r="C5586" t="s">
        <v>18</v>
      </c>
      <c r="D5586" t="s">
        <v>439</v>
      </c>
      <c r="E5586" t="s">
        <v>191</v>
      </c>
      <c r="F5586">
        <v>77007</v>
      </c>
      <c r="G5586" t="s">
        <v>2093</v>
      </c>
      <c r="H5586" t="s">
        <v>80</v>
      </c>
      <c r="I5586" t="s">
        <v>281</v>
      </c>
      <c r="J5586" t="s">
        <v>50</v>
      </c>
      <c r="K5586" t="s">
        <v>50</v>
      </c>
      <c r="L5586" t="s">
        <v>2094</v>
      </c>
      <c r="M5586" t="s">
        <v>92</v>
      </c>
      <c r="N5586" s="11" t="s">
        <v>84</v>
      </c>
      <c r="O5586" s="11" t="s">
        <v>2274</v>
      </c>
      <c r="P5586">
        <v>0</v>
      </c>
      <c r="Q5586">
        <v>8</v>
      </c>
      <c r="R5586">
        <v>0</v>
      </c>
      <c r="S5586">
        <v>1549.92</v>
      </c>
      <c r="T5586">
        <v>-1549.92</v>
      </c>
    </row>
    <row r="5587" spans="1:20" x14ac:dyDescent="0.25">
      <c r="A5587" t="s">
        <v>75</v>
      </c>
      <c r="B5587" t="s">
        <v>267</v>
      </c>
      <c r="C5587" t="s">
        <v>19</v>
      </c>
      <c r="D5587" t="s">
        <v>268</v>
      </c>
      <c r="E5587" t="s">
        <v>118</v>
      </c>
      <c r="F5587">
        <v>92123</v>
      </c>
      <c r="G5587" t="s">
        <v>1395</v>
      </c>
      <c r="H5587" t="s">
        <v>80</v>
      </c>
      <c r="I5587" t="s">
        <v>81</v>
      </c>
      <c r="J5587" t="s">
        <v>90</v>
      </c>
      <c r="K5587" t="s">
        <v>53</v>
      </c>
      <c r="L5587" t="s">
        <v>165</v>
      </c>
      <c r="M5587" t="s">
        <v>92</v>
      </c>
      <c r="N5587" s="11" t="s">
        <v>84</v>
      </c>
      <c r="O5587" s="11" t="s">
        <v>2274</v>
      </c>
      <c r="P5587">
        <v>0</v>
      </c>
      <c r="Q5587">
        <v>1</v>
      </c>
      <c r="R5587">
        <v>0</v>
      </c>
      <c r="S5587">
        <v>97</v>
      </c>
      <c r="T5587">
        <v>-97</v>
      </c>
    </row>
    <row r="5588" spans="1:20" x14ac:dyDescent="0.25">
      <c r="A5588" t="s">
        <v>75</v>
      </c>
      <c r="B5588" t="s">
        <v>850</v>
      </c>
      <c r="C5588" t="s">
        <v>29</v>
      </c>
      <c r="D5588" t="s">
        <v>851</v>
      </c>
      <c r="E5588" t="s">
        <v>87</v>
      </c>
      <c r="F5588">
        <v>45036</v>
      </c>
      <c r="G5588" t="s">
        <v>795</v>
      </c>
      <c r="H5588" t="s">
        <v>80</v>
      </c>
      <c r="I5588" t="s">
        <v>81</v>
      </c>
      <c r="J5588" t="s">
        <v>82</v>
      </c>
      <c r="K5588" t="s">
        <v>53</v>
      </c>
      <c r="L5588" t="s">
        <v>675</v>
      </c>
      <c r="M5588" t="s">
        <v>83</v>
      </c>
      <c r="N5588" s="11" t="s">
        <v>84</v>
      </c>
      <c r="O5588" s="11" t="s">
        <v>2274</v>
      </c>
      <c r="P5588">
        <v>-1</v>
      </c>
      <c r="Q5588">
        <v>0</v>
      </c>
      <c r="R5588">
        <v>82.45</v>
      </c>
      <c r="S5588">
        <v>0</v>
      </c>
      <c r="T5588">
        <v>82.45</v>
      </c>
    </row>
    <row r="5589" spans="1:20" x14ac:dyDescent="0.25">
      <c r="A5589" t="s">
        <v>75</v>
      </c>
      <c r="B5589" t="s">
        <v>451</v>
      </c>
      <c r="C5589" t="s">
        <v>22</v>
      </c>
      <c r="D5589" t="s">
        <v>452</v>
      </c>
      <c r="E5589" t="s">
        <v>137</v>
      </c>
      <c r="F5589">
        <v>20187</v>
      </c>
      <c r="G5589" t="s">
        <v>725</v>
      </c>
      <c r="H5589" t="s">
        <v>80</v>
      </c>
      <c r="I5589" t="s">
        <v>81</v>
      </c>
      <c r="J5589" t="s">
        <v>82</v>
      </c>
      <c r="K5589" t="s">
        <v>53</v>
      </c>
      <c r="L5589" t="s">
        <v>165</v>
      </c>
      <c r="M5589" t="s">
        <v>83</v>
      </c>
      <c r="N5589" s="11" t="s">
        <v>84</v>
      </c>
      <c r="O5589" s="11" t="s">
        <v>2274</v>
      </c>
      <c r="P5589">
        <v>-4</v>
      </c>
      <c r="Q5589">
        <v>0</v>
      </c>
      <c r="R5589">
        <v>508.2</v>
      </c>
      <c r="S5589">
        <v>0</v>
      </c>
      <c r="T5589">
        <v>508.2</v>
      </c>
    </row>
    <row r="5590" spans="1:20" x14ac:dyDescent="0.25">
      <c r="A5590" t="s">
        <v>75</v>
      </c>
      <c r="B5590" t="s">
        <v>1182</v>
      </c>
      <c r="C5590" t="s">
        <v>29</v>
      </c>
      <c r="D5590" t="s">
        <v>1183</v>
      </c>
      <c r="E5590" t="s">
        <v>423</v>
      </c>
      <c r="F5590">
        <v>41017</v>
      </c>
      <c r="G5590" t="s">
        <v>660</v>
      </c>
      <c r="H5590" t="s">
        <v>80</v>
      </c>
      <c r="I5590" t="s">
        <v>164</v>
      </c>
      <c r="J5590" t="s">
        <v>90</v>
      </c>
      <c r="K5590" t="s">
        <v>37</v>
      </c>
      <c r="L5590" t="s">
        <v>661</v>
      </c>
      <c r="M5590" t="s">
        <v>92</v>
      </c>
      <c r="N5590" s="11" t="s">
        <v>84</v>
      </c>
      <c r="O5590" s="11" t="s">
        <v>2274</v>
      </c>
      <c r="P5590">
        <v>0</v>
      </c>
      <c r="Q5590">
        <v>20</v>
      </c>
      <c r="R5590">
        <v>0</v>
      </c>
      <c r="S5590">
        <v>486</v>
      </c>
      <c r="T5590">
        <v>-486</v>
      </c>
    </row>
    <row r="5591" spans="1:20" x14ac:dyDescent="0.25">
      <c r="A5591" t="s">
        <v>75</v>
      </c>
      <c r="B5591" t="s">
        <v>331</v>
      </c>
      <c r="C5591" t="s">
        <v>18</v>
      </c>
      <c r="D5591" t="s">
        <v>332</v>
      </c>
      <c r="E5591" t="s">
        <v>333</v>
      </c>
      <c r="F5591">
        <v>72405</v>
      </c>
      <c r="G5591" t="s">
        <v>254</v>
      </c>
      <c r="H5591" t="s">
        <v>80</v>
      </c>
      <c r="I5591" t="s">
        <v>81</v>
      </c>
      <c r="J5591" t="s">
        <v>82</v>
      </c>
      <c r="K5591" t="s">
        <v>42</v>
      </c>
      <c r="L5591" t="s">
        <v>91</v>
      </c>
      <c r="M5591" t="s">
        <v>83</v>
      </c>
      <c r="N5591" s="11" t="s">
        <v>84</v>
      </c>
      <c r="O5591" s="11" t="s">
        <v>2274</v>
      </c>
      <c r="P5591">
        <v>-12</v>
      </c>
      <c r="Q5591">
        <v>0</v>
      </c>
      <c r="R5591">
        <v>672.72</v>
      </c>
      <c r="S5591">
        <v>0</v>
      </c>
      <c r="T5591">
        <v>672.72</v>
      </c>
    </row>
    <row r="5592" spans="1:20" x14ac:dyDescent="0.25">
      <c r="A5592" t="s">
        <v>75</v>
      </c>
      <c r="B5592" t="s">
        <v>313</v>
      </c>
      <c r="C5592" t="s">
        <v>27</v>
      </c>
      <c r="D5592" t="s">
        <v>314</v>
      </c>
      <c r="E5592" t="s">
        <v>114</v>
      </c>
      <c r="F5592">
        <v>33884</v>
      </c>
      <c r="G5592" t="s">
        <v>402</v>
      </c>
      <c r="H5592" t="s">
        <v>80</v>
      </c>
      <c r="I5592" t="s">
        <v>81</v>
      </c>
      <c r="J5592" t="s">
        <v>365</v>
      </c>
      <c r="K5592" t="s">
        <v>39</v>
      </c>
      <c r="L5592" t="s">
        <v>39</v>
      </c>
      <c r="M5592" t="s">
        <v>92</v>
      </c>
      <c r="N5592" s="11" t="s">
        <v>84</v>
      </c>
      <c r="O5592" s="11" t="s">
        <v>2274</v>
      </c>
      <c r="P5592">
        <v>1</v>
      </c>
      <c r="Q5592">
        <v>0</v>
      </c>
      <c r="R5592">
        <v>295</v>
      </c>
      <c r="S5592">
        <v>0</v>
      </c>
      <c r="T5592">
        <v>295</v>
      </c>
    </row>
    <row r="5593" spans="1:20" x14ac:dyDescent="0.25">
      <c r="A5593" t="s">
        <v>75</v>
      </c>
      <c r="B5593" t="s">
        <v>318</v>
      </c>
      <c r="C5593" t="s">
        <v>19</v>
      </c>
      <c r="D5593" t="s">
        <v>319</v>
      </c>
      <c r="E5593" t="s">
        <v>320</v>
      </c>
      <c r="F5593">
        <v>96753</v>
      </c>
      <c r="G5593" t="s">
        <v>119</v>
      </c>
      <c r="H5593" t="s">
        <v>80</v>
      </c>
      <c r="I5593" t="s">
        <v>81</v>
      </c>
      <c r="J5593" t="s">
        <v>82</v>
      </c>
      <c r="K5593" t="s">
        <v>38</v>
      </c>
      <c r="L5593" t="s">
        <v>111</v>
      </c>
      <c r="M5593" t="s">
        <v>83</v>
      </c>
      <c r="N5593" s="11" t="s">
        <v>84</v>
      </c>
      <c r="O5593" s="11" t="s">
        <v>2274</v>
      </c>
      <c r="P5593">
        <v>-2</v>
      </c>
      <c r="Q5593">
        <v>0</v>
      </c>
      <c r="R5593">
        <v>215.4</v>
      </c>
      <c r="S5593">
        <v>0</v>
      </c>
      <c r="T5593">
        <v>215.4</v>
      </c>
    </row>
    <row r="5594" spans="1:20" x14ac:dyDescent="0.25">
      <c r="A5594" t="s">
        <v>75</v>
      </c>
      <c r="B5594" t="s">
        <v>747</v>
      </c>
      <c r="C5594" t="s">
        <v>25</v>
      </c>
      <c r="D5594" t="s">
        <v>748</v>
      </c>
      <c r="E5594" t="s">
        <v>186</v>
      </c>
      <c r="F5594">
        <v>11101</v>
      </c>
      <c r="G5594" t="s">
        <v>2014</v>
      </c>
      <c r="H5594" t="s">
        <v>80</v>
      </c>
      <c r="I5594" t="s">
        <v>89</v>
      </c>
      <c r="J5594" t="s">
        <v>1070</v>
      </c>
      <c r="K5594" t="s">
        <v>36</v>
      </c>
      <c r="L5594" t="s">
        <v>36</v>
      </c>
      <c r="M5594" t="s">
        <v>83</v>
      </c>
      <c r="N5594" s="11" t="s">
        <v>84</v>
      </c>
      <c r="O5594" s="11" t="s">
        <v>2274</v>
      </c>
      <c r="P5594">
        <v>0</v>
      </c>
      <c r="Q5594">
        <v>1</v>
      </c>
      <c r="R5594">
        <v>0</v>
      </c>
      <c r="S5594">
        <v>295.8</v>
      </c>
      <c r="T5594">
        <v>-295.8</v>
      </c>
    </row>
    <row r="5595" spans="1:20" x14ac:dyDescent="0.25">
      <c r="A5595" t="s">
        <v>75</v>
      </c>
      <c r="B5595" t="s">
        <v>1171</v>
      </c>
      <c r="C5595" t="s">
        <v>25</v>
      </c>
      <c r="D5595" t="s">
        <v>748</v>
      </c>
      <c r="E5595" t="s">
        <v>186</v>
      </c>
      <c r="F5595">
        <v>11102</v>
      </c>
      <c r="G5595" t="s">
        <v>2096</v>
      </c>
      <c r="H5595" t="s">
        <v>80</v>
      </c>
      <c r="I5595" t="s">
        <v>81</v>
      </c>
      <c r="J5595" t="s">
        <v>365</v>
      </c>
      <c r="K5595" t="s">
        <v>47</v>
      </c>
      <c r="L5595" t="s">
        <v>509</v>
      </c>
      <c r="M5595" t="s">
        <v>229</v>
      </c>
      <c r="N5595" s="11" t="s">
        <v>84</v>
      </c>
      <c r="O5595" s="11" t="s">
        <v>2274</v>
      </c>
      <c r="P5595">
        <v>4</v>
      </c>
      <c r="Q5595">
        <v>0</v>
      </c>
      <c r="R5595">
        <v>95</v>
      </c>
      <c r="S5595">
        <v>0</v>
      </c>
      <c r="T5595">
        <v>95</v>
      </c>
    </row>
    <row r="5596" spans="1:20" x14ac:dyDescent="0.25">
      <c r="A5596" t="s">
        <v>75</v>
      </c>
      <c r="B5596" t="s">
        <v>171</v>
      </c>
      <c r="C5596" t="s">
        <v>23</v>
      </c>
      <c r="D5596" t="s">
        <v>513</v>
      </c>
      <c r="E5596" t="s">
        <v>176</v>
      </c>
      <c r="F5596">
        <v>98005</v>
      </c>
      <c r="G5596" t="s">
        <v>798</v>
      </c>
      <c r="H5596" t="s">
        <v>80</v>
      </c>
      <c r="I5596" t="s">
        <v>81</v>
      </c>
      <c r="J5596" t="s">
        <v>90</v>
      </c>
      <c r="K5596" t="s">
        <v>38</v>
      </c>
      <c r="L5596" t="s">
        <v>111</v>
      </c>
      <c r="M5596" t="s">
        <v>92</v>
      </c>
      <c r="N5596" s="11" t="s">
        <v>84</v>
      </c>
      <c r="O5596" s="11" t="s">
        <v>2274</v>
      </c>
      <c r="P5596">
        <v>0</v>
      </c>
      <c r="Q5596">
        <v>2</v>
      </c>
      <c r="R5596">
        <v>0</v>
      </c>
      <c r="S5596">
        <v>302.5</v>
      </c>
      <c r="T5596">
        <v>-302.5</v>
      </c>
    </row>
    <row r="5597" spans="1:20" x14ac:dyDescent="0.25">
      <c r="A5597" t="s">
        <v>75</v>
      </c>
      <c r="B5597" t="s">
        <v>600</v>
      </c>
      <c r="C5597" t="s">
        <v>29</v>
      </c>
      <c r="D5597" t="s">
        <v>601</v>
      </c>
      <c r="E5597" t="s">
        <v>142</v>
      </c>
      <c r="F5597">
        <v>49629</v>
      </c>
      <c r="G5597" t="s">
        <v>2097</v>
      </c>
      <c r="H5597" t="s">
        <v>80</v>
      </c>
      <c r="I5597" t="s">
        <v>81</v>
      </c>
      <c r="J5597" t="s">
        <v>90</v>
      </c>
      <c r="K5597" t="s">
        <v>44</v>
      </c>
      <c r="L5597" t="s">
        <v>2098</v>
      </c>
      <c r="M5597" t="s">
        <v>92</v>
      </c>
      <c r="N5597" s="11" t="s">
        <v>84</v>
      </c>
      <c r="O5597" s="11" t="s">
        <v>2274</v>
      </c>
      <c r="P5597">
        <v>0</v>
      </c>
      <c r="Q5597">
        <v>1</v>
      </c>
      <c r="R5597">
        <v>0</v>
      </c>
      <c r="S5597">
        <v>0</v>
      </c>
      <c r="T5597">
        <v>0</v>
      </c>
    </row>
    <row r="5598" spans="1:20" x14ac:dyDescent="0.25">
      <c r="A5598" t="s">
        <v>75</v>
      </c>
      <c r="B5598" t="s">
        <v>399</v>
      </c>
      <c r="C5598" t="s">
        <v>28</v>
      </c>
      <c r="D5598" t="s">
        <v>400</v>
      </c>
      <c r="E5598" t="s">
        <v>295</v>
      </c>
      <c r="F5598">
        <v>84070</v>
      </c>
      <c r="G5598" t="s">
        <v>545</v>
      </c>
      <c r="H5598" t="s">
        <v>210</v>
      </c>
      <c r="I5598" t="s">
        <v>81</v>
      </c>
      <c r="J5598" t="s">
        <v>90</v>
      </c>
      <c r="K5598" t="s">
        <v>40</v>
      </c>
      <c r="L5598" t="s">
        <v>211</v>
      </c>
      <c r="M5598" t="s">
        <v>92</v>
      </c>
      <c r="N5598" s="11" t="s">
        <v>84</v>
      </c>
      <c r="O5598" s="11" t="s">
        <v>2274</v>
      </c>
      <c r="P5598">
        <v>0</v>
      </c>
      <c r="Q5598">
        <v>18</v>
      </c>
      <c r="R5598">
        <v>0</v>
      </c>
      <c r="S5598">
        <v>4770</v>
      </c>
      <c r="T5598">
        <v>-4770</v>
      </c>
    </row>
    <row r="5599" spans="1:20" x14ac:dyDescent="0.25">
      <c r="A5599" t="s">
        <v>75</v>
      </c>
      <c r="B5599" t="s">
        <v>1180</v>
      </c>
      <c r="C5599" t="s">
        <v>27</v>
      </c>
      <c r="D5599" t="s">
        <v>1181</v>
      </c>
      <c r="E5599" t="s">
        <v>114</v>
      </c>
      <c r="F5599">
        <v>34243</v>
      </c>
      <c r="G5599" t="s">
        <v>309</v>
      </c>
      <c r="H5599" t="s">
        <v>80</v>
      </c>
      <c r="I5599" t="s">
        <v>281</v>
      </c>
      <c r="J5599" t="s">
        <v>90</v>
      </c>
      <c r="K5599" t="s">
        <v>42</v>
      </c>
      <c r="L5599" t="s">
        <v>91</v>
      </c>
      <c r="M5599" t="s">
        <v>92</v>
      </c>
      <c r="N5599" s="11" t="s">
        <v>84</v>
      </c>
      <c r="O5599" s="11" t="s">
        <v>2274</v>
      </c>
      <c r="P5599">
        <v>0</v>
      </c>
      <c r="Q5599">
        <v>5</v>
      </c>
      <c r="R5599">
        <v>0</v>
      </c>
      <c r="S5599">
        <v>62.5</v>
      </c>
      <c r="T5599">
        <v>-62.5</v>
      </c>
    </row>
    <row r="5600" spans="1:20" x14ac:dyDescent="0.25">
      <c r="A5600" t="s">
        <v>75</v>
      </c>
      <c r="B5600" t="s">
        <v>668</v>
      </c>
      <c r="C5600" t="s">
        <v>28</v>
      </c>
      <c r="D5600" t="s">
        <v>623</v>
      </c>
      <c r="E5600" t="s">
        <v>95</v>
      </c>
      <c r="F5600">
        <v>80130</v>
      </c>
      <c r="G5600" t="s">
        <v>692</v>
      </c>
      <c r="H5600" t="s">
        <v>80</v>
      </c>
      <c r="I5600" t="s">
        <v>281</v>
      </c>
      <c r="J5600" t="s">
        <v>82</v>
      </c>
      <c r="K5600" t="s">
        <v>42</v>
      </c>
      <c r="L5600" t="s">
        <v>97</v>
      </c>
      <c r="M5600" t="s">
        <v>83</v>
      </c>
      <c r="N5600" s="11" t="s">
        <v>84</v>
      </c>
      <c r="O5600" s="11" t="s">
        <v>2274</v>
      </c>
      <c r="P5600">
        <v>-20</v>
      </c>
      <c r="Q5600">
        <v>0</v>
      </c>
      <c r="R5600">
        <v>44</v>
      </c>
      <c r="S5600">
        <v>0</v>
      </c>
      <c r="T5600">
        <v>44</v>
      </c>
    </row>
    <row r="5601" spans="1:20" x14ac:dyDescent="0.25">
      <c r="A5601" t="s">
        <v>75</v>
      </c>
      <c r="B5601" t="s">
        <v>167</v>
      </c>
      <c r="C5601" t="s">
        <v>28</v>
      </c>
      <c r="D5601" t="s">
        <v>168</v>
      </c>
      <c r="E5601" t="s">
        <v>95</v>
      </c>
      <c r="F5601">
        <v>80550</v>
      </c>
      <c r="G5601" t="s">
        <v>2229</v>
      </c>
      <c r="H5601" t="s">
        <v>2230</v>
      </c>
      <c r="I5601" t="s">
        <v>81</v>
      </c>
      <c r="J5601" t="s">
        <v>90</v>
      </c>
      <c r="K5601" t="s">
        <v>37</v>
      </c>
      <c r="L5601" t="s">
        <v>2231</v>
      </c>
      <c r="M5601" t="s">
        <v>92</v>
      </c>
      <c r="N5601" s="11" t="s">
        <v>84</v>
      </c>
      <c r="O5601" s="11" t="s">
        <v>2274</v>
      </c>
      <c r="P5601">
        <v>-20</v>
      </c>
      <c r="Q5601">
        <v>0</v>
      </c>
      <c r="R5601">
        <v>570</v>
      </c>
      <c r="S5601">
        <v>0</v>
      </c>
      <c r="T5601">
        <v>570</v>
      </c>
    </row>
    <row r="5602" spans="1:20" x14ac:dyDescent="0.25">
      <c r="A5602" t="s">
        <v>75</v>
      </c>
      <c r="B5602" t="s">
        <v>1185</v>
      </c>
      <c r="C5602" t="s">
        <v>25</v>
      </c>
      <c r="D5602" t="s">
        <v>1186</v>
      </c>
      <c r="E5602" t="s">
        <v>262</v>
      </c>
      <c r="F5602">
        <v>7924</v>
      </c>
      <c r="G5602" t="s">
        <v>1145</v>
      </c>
      <c r="H5602" t="s">
        <v>461</v>
      </c>
      <c r="I5602" t="s">
        <v>81</v>
      </c>
      <c r="J5602" t="s">
        <v>82</v>
      </c>
      <c r="K5602" t="s">
        <v>53</v>
      </c>
      <c r="L5602" t="s">
        <v>139</v>
      </c>
      <c r="M5602" t="s">
        <v>83</v>
      </c>
      <c r="N5602" s="11" t="s">
        <v>84</v>
      </c>
      <c r="O5602" s="11" t="s">
        <v>2274</v>
      </c>
      <c r="P5602">
        <v>-3</v>
      </c>
      <c r="Q5602">
        <v>0</v>
      </c>
      <c r="R5602">
        <v>12.6</v>
      </c>
      <c r="S5602">
        <v>0</v>
      </c>
      <c r="T5602">
        <v>12.6</v>
      </c>
    </row>
    <row r="5603" spans="1:20" x14ac:dyDescent="0.25">
      <c r="A5603" t="s">
        <v>75</v>
      </c>
      <c r="B5603" t="s">
        <v>618</v>
      </c>
      <c r="C5603" t="s">
        <v>19</v>
      </c>
      <c r="D5603" t="s">
        <v>1670</v>
      </c>
      <c r="E5603" t="s">
        <v>118</v>
      </c>
      <c r="F5603">
        <v>92626</v>
      </c>
      <c r="G5603" t="s">
        <v>1038</v>
      </c>
      <c r="H5603" t="s">
        <v>80</v>
      </c>
      <c r="I5603" t="s">
        <v>81</v>
      </c>
      <c r="J5603" t="s">
        <v>82</v>
      </c>
      <c r="K5603" t="s">
        <v>53</v>
      </c>
      <c r="L5603" t="s">
        <v>165</v>
      </c>
      <c r="M5603" t="s">
        <v>83</v>
      </c>
      <c r="N5603" s="11" t="s">
        <v>84</v>
      </c>
      <c r="O5603" s="11" t="s">
        <v>2274</v>
      </c>
      <c r="P5603">
        <v>-3</v>
      </c>
      <c r="Q5603">
        <v>0</v>
      </c>
      <c r="R5603">
        <v>461.01</v>
      </c>
      <c r="S5603">
        <v>0</v>
      </c>
      <c r="T5603">
        <v>461.01</v>
      </c>
    </row>
    <row r="5604" spans="1:20" x14ac:dyDescent="0.25">
      <c r="A5604" t="s">
        <v>75</v>
      </c>
      <c r="B5604" t="s">
        <v>665</v>
      </c>
      <c r="C5604" t="s">
        <v>21</v>
      </c>
      <c r="D5604" t="s">
        <v>666</v>
      </c>
      <c r="E5604" t="s">
        <v>235</v>
      </c>
      <c r="F5604">
        <v>63144</v>
      </c>
      <c r="G5604" t="s">
        <v>1034</v>
      </c>
      <c r="H5604" t="s">
        <v>80</v>
      </c>
      <c r="I5604" t="s">
        <v>81</v>
      </c>
      <c r="J5604" t="s">
        <v>82</v>
      </c>
      <c r="K5604" t="s">
        <v>53</v>
      </c>
      <c r="L5604" t="s">
        <v>248</v>
      </c>
      <c r="M5604" t="s">
        <v>83</v>
      </c>
      <c r="N5604" s="11" t="s">
        <v>84</v>
      </c>
      <c r="O5604" s="11" t="s">
        <v>2274</v>
      </c>
      <c r="P5604">
        <v>-20</v>
      </c>
      <c r="Q5604">
        <v>0</v>
      </c>
      <c r="R5604">
        <v>108</v>
      </c>
      <c r="S5604">
        <v>0</v>
      </c>
      <c r="T5604">
        <v>108</v>
      </c>
    </row>
    <row r="5605" spans="1:20" x14ac:dyDescent="0.25">
      <c r="A5605" t="s">
        <v>75</v>
      </c>
      <c r="B5605" t="s">
        <v>416</v>
      </c>
      <c r="C5605" t="s">
        <v>29</v>
      </c>
      <c r="D5605" t="s">
        <v>417</v>
      </c>
      <c r="E5605" t="s">
        <v>142</v>
      </c>
      <c r="F5605">
        <v>48071</v>
      </c>
      <c r="G5605" t="s">
        <v>324</v>
      </c>
      <c r="H5605" t="s">
        <v>80</v>
      </c>
      <c r="I5605" t="s">
        <v>81</v>
      </c>
      <c r="J5605" t="s">
        <v>90</v>
      </c>
      <c r="K5605" t="s">
        <v>36</v>
      </c>
      <c r="L5605" t="s">
        <v>36</v>
      </c>
      <c r="M5605" t="s">
        <v>92</v>
      </c>
      <c r="N5605" s="11" t="s">
        <v>84</v>
      </c>
      <c r="O5605" s="11" t="s">
        <v>2274</v>
      </c>
      <c r="P5605">
        <v>0</v>
      </c>
      <c r="Q5605">
        <v>1</v>
      </c>
      <c r="R5605">
        <v>0</v>
      </c>
      <c r="S5605">
        <v>98.95</v>
      </c>
      <c r="T5605">
        <v>-98.95</v>
      </c>
    </row>
    <row r="5606" spans="1:20" x14ac:dyDescent="0.25">
      <c r="A5606" t="s">
        <v>75</v>
      </c>
      <c r="B5606" t="s">
        <v>1271</v>
      </c>
      <c r="C5606" t="s">
        <v>23</v>
      </c>
      <c r="D5606" t="s">
        <v>326</v>
      </c>
      <c r="E5606" t="s">
        <v>327</v>
      </c>
      <c r="F5606">
        <v>97701</v>
      </c>
      <c r="G5606" t="s">
        <v>373</v>
      </c>
      <c r="H5606" t="s">
        <v>80</v>
      </c>
      <c r="I5606" t="s">
        <v>81</v>
      </c>
      <c r="J5606" t="s">
        <v>90</v>
      </c>
      <c r="K5606" t="s">
        <v>38</v>
      </c>
      <c r="L5606" t="s">
        <v>111</v>
      </c>
      <c r="M5606" t="s">
        <v>92</v>
      </c>
      <c r="N5606" s="11" t="s">
        <v>84</v>
      </c>
      <c r="O5606" s="11" t="s">
        <v>2274</v>
      </c>
      <c r="P5606">
        <v>0</v>
      </c>
      <c r="Q5606">
        <v>3</v>
      </c>
      <c r="R5606">
        <v>0</v>
      </c>
      <c r="S5606">
        <v>138.15</v>
      </c>
      <c r="T5606">
        <v>-138.15</v>
      </c>
    </row>
    <row r="5607" spans="1:20" x14ac:dyDescent="0.25">
      <c r="A5607" t="s">
        <v>75</v>
      </c>
      <c r="B5607" t="s">
        <v>762</v>
      </c>
      <c r="C5607" t="s">
        <v>21</v>
      </c>
      <c r="D5607" t="s">
        <v>589</v>
      </c>
      <c r="E5607" t="s">
        <v>159</v>
      </c>
      <c r="F5607">
        <v>66218</v>
      </c>
      <c r="G5607" t="s">
        <v>357</v>
      </c>
      <c r="H5607" t="s">
        <v>80</v>
      </c>
      <c r="I5607" t="s">
        <v>81</v>
      </c>
      <c r="J5607" t="s">
        <v>82</v>
      </c>
      <c r="K5607" t="s">
        <v>42</v>
      </c>
      <c r="L5607" t="s">
        <v>91</v>
      </c>
      <c r="M5607" t="s">
        <v>83</v>
      </c>
      <c r="N5607" s="11" t="s">
        <v>84</v>
      </c>
      <c r="O5607" s="11" t="s">
        <v>2274</v>
      </c>
      <c r="P5607">
        <v>7</v>
      </c>
      <c r="Q5607">
        <v>0</v>
      </c>
      <c r="R5607">
        <v>409.64</v>
      </c>
      <c r="S5607">
        <v>0</v>
      </c>
      <c r="T5607">
        <v>409.64</v>
      </c>
    </row>
    <row r="5608" spans="1:20" x14ac:dyDescent="0.25">
      <c r="A5608" t="s">
        <v>75</v>
      </c>
      <c r="B5608" t="s">
        <v>212</v>
      </c>
      <c r="C5608" t="s">
        <v>25</v>
      </c>
      <c r="D5608" t="s">
        <v>213</v>
      </c>
      <c r="E5608" t="s">
        <v>186</v>
      </c>
      <c r="F5608">
        <v>11803</v>
      </c>
      <c r="G5608" t="s">
        <v>254</v>
      </c>
      <c r="H5608" t="s">
        <v>80</v>
      </c>
      <c r="I5608" t="s">
        <v>81</v>
      </c>
      <c r="J5608" t="s">
        <v>82</v>
      </c>
      <c r="K5608" t="s">
        <v>42</v>
      </c>
      <c r="L5608" t="s">
        <v>91</v>
      </c>
      <c r="M5608" t="s">
        <v>83</v>
      </c>
      <c r="N5608" s="11" t="s">
        <v>84</v>
      </c>
      <c r="O5608" s="11" t="s">
        <v>2274</v>
      </c>
      <c r="P5608">
        <v>-6</v>
      </c>
      <c r="Q5608">
        <v>0</v>
      </c>
      <c r="R5608">
        <v>395.7</v>
      </c>
      <c r="S5608">
        <v>0</v>
      </c>
      <c r="T5608">
        <v>395.7</v>
      </c>
    </row>
    <row r="5609" spans="1:20" x14ac:dyDescent="0.25">
      <c r="A5609" t="s">
        <v>75</v>
      </c>
      <c r="B5609" t="s">
        <v>651</v>
      </c>
      <c r="C5609" t="s">
        <v>26</v>
      </c>
      <c r="D5609" t="s">
        <v>652</v>
      </c>
      <c r="E5609" t="s">
        <v>109</v>
      </c>
      <c r="F5609">
        <v>28657</v>
      </c>
      <c r="G5609" t="s">
        <v>2100</v>
      </c>
      <c r="H5609" t="s">
        <v>80</v>
      </c>
      <c r="I5609" t="s">
        <v>81</v>
      </c>
      <c r="J5609" t="s">
        <v>82</v>
      </c>
      <c r="K5609" t="s">
        <v>46</v>
      </c>
      <c r="L5609" t="s">
        <v>650</v>
      </c>
      <c r="M5609" t="s">
        <v>83</v>
      </c>
      <c r="N5609" s="11" t="s">
        <v>84</v>
      </c>
      <c r="O5609" s="11" t="s">
        <v>2274</v>
      </c>
      <c r="P5609">
        <v>-2</v>
      </c>
      <c r="Q5609">
        <v>0</v>
      </c>
      <c r="R5609">
        <v>94.8</v>
      </c>
      <c r="S5609">
        <v>0</v>
      </c>
      <c r="T5609">
        <v>94.8</v>
      </c>
    </row>
    <row r="5610" spans="1:20" x14ac:dyDescent="0.25">
      <c r="A5610" t="s">
        <v>75</v>
      </c>
      <c r="B5610" t="s">
        <v>116</v>
      </c>
      <c r="C5610" t="s">
        <v>19</v>
      </c>
      <c r="D5610" t="s">
        <v>117</v>
      </c>
      <c r="E5610" t="s">
        <v>118</v>
      </c>
      <c r="F5610">
        <v>97055</v>
      </c>
      <c r="G5610" t="s">
        <v>458</v>
      </c>
      <c r="H5610" t="s">
        <v>80</v>
      </c>
      <c r="I5610" t="s">
        <v>81</v>
      </c>
      <c r="J5610" t="s">
        <v>90</v>
      </c>
      <c r="K5610" t="s">
        <v>53</v>
      </c>
      <c r="L5610" t="s">
        <v>459</v>
      </c>
      <c r="M5610" t="s">
        <v>92</v>
      </c>
      <c r="N5610" s="11" t="s">
        <v>84</v>
      </c>
      <c r="O5610" s="11" t="s">
        <v>2274</v>
      </c>
      <c r="P5610">
        <v>0</v>
      </c>
      <c r="Q5610">
        <v>1</v>
      </c>
      <c r="R5610">
        <v>0</v>
      </c>
      <c r="S5610">
        <v>166.73</v>
      </c>
      <c r="T5610">
        <v>-166.73</v>
      </c>
    </row>
    <row r="5611" spans="1:20" x14ac:dyDescent="0.25">
      <c r="A5611" t="s">
        <v>75</v>
      </c>
      <c r="B5611" t="s">
        <v>380</v>
      </c>
      <c r="C5611" t="s">
        <v>18</v>
      </c>
      <c r="D5611" t="s">
        <v>381</v>
      </c>
      <c r="E5611" t="s">
        <v>191</v>
      </c>
      <c r="F5611">
        <v>75071</v>
      </c>
      <c r="G5611" t="s">
        <v>1033</v>
      </c>
      <c r="H5611" t="s">
        <v>80</v>
      </c>
      <c r="I5611" t="s">
        <v>89</v>
      </c>
      <c r="J5611" t="s">
        <v>90</v>
      </c>
      <c r="K5611" t="s">
        <v>53</v>
      </c>
      <c r="L5611" t="s">
        <v>368</v>
      </c>
      <c r="M5611" t="s">
        <v>92</v>
      </c>
      <c r="N5611" s="11" t="s">
        <v>84</v>
      </c>
      <c r="O5611" s="11" t="s">
        <v>2274</v>
      </c>
      <c r="P5611">
        <v>0</v>
      </c>
      <c r="Q5611">
        <v>3</v>
      </c>
      <c r="R5611">
        <v>0</v>
      </c>
      <c r="S5611">
        <v>472.5</v>
      </c>
      <c r="T5611">
        <v>-472.5</v>
      </c>
    </row>
    <row r="5612" spans="1:20" x14ac:dyDescent="0.25">
      <c r="A5612" t="s">
        <v>75</v>
      </c>
      <c r="B5612" t="s">
        <v>331</v>
      </c>
      <c r="C5612" t="s">
        <v>18</v>
      </c>
      <c r="D5612" t="s">
        <v>332</v>
      </c>
      <c r="E5612" t="s">
        <v>333</v>
      </c>
      <c r="F5612">
        <v>72405</v>
      </c>
      <c r="G5612" t="s">
        <v>453</v>
      </c>
      <c r="H5612" t="s">
        <v>80</v>
      </c>
      <c r="I5612" t="s">
        <v>89</v>
      </c>
      <c r="J5612" t="s">
        <v>90</v>
      </c>
      <c r="K5612" t="s">
        <v>42</v>
      </c>
      <c r="L5612" t="s">
        <v>91</v>
      </c>
      <c r="M5612" t="s">
        <v>92</v>
      </c>
      <c r="N5612" s="11" t="s">
        <v>84</v>
      </c>
      <c r="O5612" s="11" t="s">
        <v>2274</v>
      </c>
      <c r="P5612">
        <v>0</v>
      </c>
      <c r="Q5612">
        <v>46</v>
      </c>
      <c r="R5612">
        <v>0</v>
      </c>
      <c r="S5612">
        <v>556.6</v>
      </c>
      <c r="T5612">
        <v>-556.6</v>
      </c>
    </row>
    <row r="5613" spans="1:20" x14ac:dyDescent="0.25">
      <c r="A5613" t="s">
        <v>75</v>
      </c>
      <c r="B5613" t="s">
        <v>267</v>
      </c>
      <c r="C5613" t="s">
        <v>19</v>
      </c>
      <c r="D5613" t="s">
        <v>268</v>
      </c>
      <c r="E5613" t="s">
        <v>118</v>
      </c>
      <c r="F5613">
        <v>92123</v>
      </c>
      <c r="G5613" t="s">
        <v>1280</v>
      </c>
      <c r="H5613" t="s">
        <v>80</v>
      </c>
      <c r="I5613" t="s">
        <v>281</v>
      </c>
      <c r="J5613" t="s">
        <v>90</v>
      </c>
      <c r="K5613" t="s">
        <v>42</v>
      </c>
      <c r="L5613" t="s">
        <v>91</v>
      </c>
      <c r="M5613" t="s">
        <v>92</v>
      </c>
      <c r="N5613" s="11" t="s">
        <v>84</v>
      </c>
      <c r="O5613" s="11" t="s">
        <v>2274</v>
      </c>
      <c r="P5613">
        <v>0</v>
      </c>
      <c r="Q5613">
        <v>1</v>
      </c>
      <c r="R5613">
        <v>0</v>
      </c>
      <c r="S5613">
        <v>122.2</v>
      </c>
      <c r="T5613">
        <v>-122.2</v>
      </c>
    </row>
    <row r="5614" spans="1:20" x14ac:dyDescent="0.25">
      <c r="A5614" t="s">
        <v>75</v>
      </c>
      <c r="B5614" t="s">
        <v>1795</v>
      </c>
      <c r="C5614" t="s">
        <v>26</v>
      </c>
      <c r="D5614" t="s">
        <v>497</v>
      </c>
      <c r="E5614" t="s">
        <v>105</v>
      </c>
      <c r="F5614">
        <v>29407</v>
      </c>
      <c r="G5614" t="s">
        <v>1726</v>
      </c>
      <c r="H5614" t="s">
        <v>80</v>
      </c>
      <c r="I5614" t="s">
        <v>281</v>
      </c>
      <c r="J5614" t="s">
        <v>82</v>
      </c>
      <c r="K5614" t="s">
        <v>42</v>
      </c>
      <c r="L5614" t="s">
        <v>91</v>
      </c>
      <c r="M5614" t="s">
        <v>83</v>
      </c>
      <c r="N5614" s="11" t="s">
        <v>84</v>
      </c>
      <c r="O5614" s="11" t="s">
        <v>2274</v>
      </c>
      <c r="P5614">
        <v>-4</v>
      </c>
      <c r="Q5614">
        <v>0</v>
      </c>
      <c r="R5614">
        <v>10</v>
      </c>
      <c r="S5614">
        <v>0</v>
      </c>
      <c r="T5614">
        <v>10</v>
      </c>
    </row>
    <row r="5615" spans="1:20" x14ac:dyDescent="0.25">
      <c r="A5615" t="s">
        <v>75</v>
      </c>
      <c r="B5615" t="s">
        <v>1060</v>
      </c>
      <c r="C5615" t="s">
        <v>27</v>
      </c>
      <c r="D5615" t="s">
        <v>999</v>
      </c>
      <c r="E5615" t="s">
        <v>114</v>
      </c>
      <c r="F5615">
        <v>33765</v>
      </c>
      <c r="G5615" t="s">
        <v>1101</v>
      </c>
      <c r="H5615" t="s">
        <v>80</v>
      </c>
      <c r="I5615" t="s">
        <v>81</v>
      </c>
      <c r="J5615" t="s">
        <v>82</v>
      </c>
      <c r="K5615" t="s">
        <v>53</v>
      </c>
      <c r="L5615" t="s">
        <v>165</v>
      </c>
      <c r="M5615" t="s">
        <v>83</v>
      </c>
      <c r="N5615" s="11" t="s">
        <v>84</v>
      </c>
      <c r="O5615" s="11" t="s">
        <v>2274</v>
      </c>
      <c r="P5615">
        <v>-7</v>
      </c>
      <c r="Q5615">
        <v>0</v>
      </c>
      <c r="R5615">
        <v>4139.45</v>
      </c>
      <c r="S5615">
        <v>0</v>
      </c>
      <c r="T5615">
        <v>4139.45</v>
      </c>
    </row>
    <row r="5616" spans="1:20" x14ac:dyDescent="0.25">
      <c r="A5616" t="s">
        <v>75</v>
      </c>
      <c r="B5616" t="s">
        <v>265</v>
      </c>
      <c r="C5616" t="s">
        <v>27</v>
      </c>
      <c r="D5616" t="s">
        <v>237</v>
      </c>
      <c r="E5616" t="s">
        <v>114</v>
      </c>
      <c r="F5616">
        <v>34238</v>
      </c>
      <c r="G5616" t="s">
        <v>2101</v>
      </c>
      <c r="H5616" t="s">
        <v>80</v>
      </c>
      <c r="I5616" t="s">
        <v>164</v>
      </c>
      <c r="J5616" t="s">
        <v>1070</v>
      </c>
      <c r="K5616" t="s">
        <v>42</v>
      </c>
      <c r="L5616" t="s">
        <v>91</v>
      </c>
      <c r="M5616" t="s">
        <v>1385</v>
      </c>
      <c r="N5616" s="11" t="s">
        <v>84</v>
      </c>
      <c r="O5616" s="11" t="s">
        <v>2274</v>
      </c>
      <c r="P5616">
        <v>0</v>
      </c>
      <c r="Q5616">
        <v>1</v>
      </c>
      <c r="R5616">
        <v>0</v>
      </c>
      <c r="S5616">
        <v>22.45</v>
      </c>
      <c r="T5616">
        <v>-22.45</v>
      </c>
    </row>
    <row r="5617" spans="1:20" x14ac:dyDescent="0.25">
      <c r="A5617" t="s">
        <v>75</v>
      </c>
      <c r="B5617" t="s">
        <v>1284</v>
      </c>
      <c r="C5617" t="s">
        <v>26</v>
      </c>
      <c r="D5617" t="s">
        <v>2279</v>
      </c>
      <c r="E5617" t="s">
        <v>105</v>
      </c>
      <c r="F5617">
        <v>29926</v>
      </c>
      <c r="G5617" t="s">
        <v>1577</v>
      </c>
      <c r="H5617" t="s">
        <v>80</v>
      </c>
      <c r="I5617" t="s">
        <v>281</v>
      </c>
      <c r="J5617" t="s">
        <v>90</v>
      </c>
      <c r="K5617" t="s">
        <v>53</v>
      </c>
      <c r="L5617" t="s">
        <v>1578</v>
      </c>
      <c r="M5617" t="s">
        <v>92</v>
      </c>
      <c r="N5617" s="11" t="s">
        <v>84</v>
      </c>
      <c r="O5617" s="11" t="s">
        <v>2274</v>
      </c>
      <c r="P5617">
        <v>0</v>
      </c>
      <c r="Q5617">
        <v>1</v>
      </c>
      <c r="R5617">
        <v>0</v>
      </c>
      <c r="S5617">
        <v>425.9</v>
      </c>
      <c r="T5617">
        <v>-425.9</v>
      </c>
    </row>
    <row r="5618" spans="1:20" x14ac:dyDescent="0.25">
      <c r="A5618" t="s">
        <v>75</v>
      </c>
      <c r="B5618" t="s">
        <v>112</v>
      </c>
      <c r="C5618" t="s">
        <v>27</v>
      </c>
      <c r="D5618" t="s">
        <v>113</v>
      </c>
      <c r="E5618" t="s">
        <v>114</v>
      </c>
      <c r="F5618">
        <v>32256</v>
      </c>
      <c r="G5618" t="s">
        <v>309</v>
      </c>
      <c r="H5618" t="s">
        <v>80</v>
      </c>
      <c r="I5618" t="s">
        <v>281</v>
      </c>
      <c r="J5618" t="s">
        <v>90</v>
      </c>
      <c r="K5618" t="s">
        <v>42</v>
      </c>
      <c r="L5618" t="s">
        <v>91</v>
      </c>
      <c r="M5618" t="s">
        <v>92</v>
      </c>
      <c r="N5618" s="11" t="s">
        <v>84</v>
      </c>
      <c r="O5618" s="11" t="s">
        <v>2274</v>
      </c>
      <c r="P5618">
        <v>0</v>
      </c>
      <c r="Q5618">
        <v>17</v>
      </c>
      <c r="R5618">
        <v>0</v>
      </c>
      <c r="S5618">
        <v>190.4</v>
      </c>
      <c r="T5618">
        <v>-190.4</v>
      </c>
    </row>
    <row r="5619" spans="1:20" x14ac:dyDescent="0.25">
      <c r="A5619" t="s">
        <v>75</v>
      </c>
      <c r="B5619" t="s">
        <v>750</v>
      </c>
      <c r="C5619" t="s">
        <v>22</v>
      </c>
      <c r="D5619" t="s">
        <v>751</v>
      </c>
      <c r="E5619" t="s">
        <v>78</v>
      </c>
      <c r="F5619">
        <v>19406</v>
      </c>
      <c r="G5619" t="s">
        <v>477</v>
      </c>
      <c r="H5619" t="s">
        <v>80</v>
      </c>
      <c r="I5619" t="s">
        <v>81</v>
      </c>
      <c r="J5619" t="s">
        <v>90</v>
      </c>
      <c r="K5619" t="s">
        <v>38</v>
      </c>
      <c r="L5619" t="s">
        <v>111</v>
      </c>
      <c r="M5619" t="s">
        <v>92</v>
      </c>
      <c r="N5619" s="11" t="s">
        <v>84</v>
      </c>
      <c r="O5619" s="11" t="s">
        <v>2274</v>
      </c>
      <c r="P5619">
        <v>0</v>
      </c>
      <c r="Q5619">
        <v>1</v>
      </c>
      <c r="R5619">
        <v>0</v>
      </c>
      <c r="S5619">
        <v>128</v>
      </c>
      <c r="T5619">
        <v>-128</v>
      </c>
    </row>
    <row r="5620" spans="1:20" x14ac:dyDescent="0.25">
      <c r="A5620" t="s">
        <v>75</v>
      </c>
      <c r="B5620" t="s">
        <v>1512</v>
      </c>
      <c r="C5620" t="s">
        <v>29</v>
      </c>
      <c r="D5620" t="s">
        <v>1513</v>
      </c>
      <c r="E5620" t="s">
        <v>100</v>
      </c>
      <c r="F5620">
        <v>46074</v>
      </c>
      <c r="G5620" t="s">
        <v>1129</v>
      </c>
      <c r="H5620" t="s">
        <v>80</v>
      </c>
      <c r="I5620" t="s">
        <v>81</v>
      </c>
      <c r="J5620" t="s">
        <v>90</v>
      </c>
      <c r="K5620" t="s">
        <v>42</v>
      </c>
      <c r="L5620" t="s">
        <v>91</v>
      </c>
      <c r="M5620" t="s">
        <v>188</v>
      </c>
      <c r="N5620" s="11" t="s">
        <v>84</v>
      </c>
      <c r="O5620" s="11" t="s">
        <v>2274</v>
      </c>
      <c r="P5620">
        <v>0</v>
      </c>
      <c r="Q5620">
        <v>14</v>
      </c>
      <c r="R5620">
        <v>0</v>
      </c>
      <c r="S5620">
        <v>37.799999999999997</v>
      </c>
      <c r="T5620">
        <v>-37.799999999999997</v>
      </c>
    </row>
    <row r="5621" spans="1:20" x14ac:dyDescent="0.25">
      <c r="A5621" t="s">
        <v>75</v>
      </c>
      <c r="B5621" t="s">
        <v>171</v>
      </c>
      <c r="C5621" t="s">
        <v>19</v>
      </c>
      <c r="D5621" t="s">
        <v>172</v>
      </c>
      <c r="E5621" t="s">
        <v>147</v>
      </c>
      <c r="F5621">
        <v>85260</v>
      </c>
      <c r="G5621" t="s">
        <v>746</v>
      </c>
      <c r="H5621" t="s">
        <v>80</v>
      </c>
      <c r="I5621" t="s">
        <v>81</v>
      </c>
      <c r="J5621" t="s">
        <v>82</v>
      </c>
      <c r="K5621" t="s">
        <v>38</v>
      </c>
      <c r="L5621" t="s">
        <v>129</v>
      </c>
      <c r="M5621" t="s">
        <v>83</v>
      </c>
      <c r="N5621" s="11" t="s">
        <v>84</v>
      </c>
      <c r="O5621" s="11" t="s">
        <v>2274</v>
      </c>
      <c r="P5621">
        <v>3</v>
      </c>
      <c r="Q5621">
        <v>0</v>
      </c>
      <c r="R5621">
        <v>326.7</v>
      </c>
      <c r="S5621">
        <v>0</v>
      </c>
      <c r="T5621">
        <v>326.7</v>
      </c>
    </row>
    <row r="5622" spans="1:20" x14ac:dyDescent="0.25">
      <c r="P5622">
        <f>SUM(XDO_?XDOFIELD15?)</f>
        <v>-3123</v>
      </c>
      <c r="Q5622">
        <f>SUM(XDO_?XDOFIELD16?)</f>
        <v>7317</v>
      </c>
      <c r="R5622">
        <f>SUM(XDO_?XDOFIELD17?)</f>
        <v>204578.13000000003</v>
      </c>
      <c r="S5622">
        <f>SUM(XDO_?XDOFIELD18?)</f>
        <v>253266.55</v>
      </c>
      <c r="T5622">
        <f>SUM(XDO_?XDOFIELD19?)</f>
        <v>-48688.419999999969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19F1-CB06-4696-9655-B1C7876D2B38}">
  <dimension ref="A3:D32"/>
  <sheetViews>
    <sheetView zoomScale="140" workbookViewId="0">
      <selection activeCell="B1" sqref="B1:D1048576"/>
    </sheetView>
  </sheetViews>
  <sheetFormatPr defaultRowHeight="15" x14ac:dyDescent="0.25"/>
  <cols>
    <col min="1" max="1" width="34.85546875" bestFit="1" customWidth="1"/>
    <col min="2" max="2" width="19" style="1" bestFit="1" customWidth="1"/>
    <col min="3" max="3" width="21.85546875" style="1" bestFit="1" customWidth="1"/>
    <col min="4" max="4" width="24.5703125" style="1" bestFit="1" customWidth="1"/>
  </cols>
  <sheetData>
    <row r="3" spans="1:4" x14ac:dyDescent="0.25">
      <c r="A3" s="12" t="s">
        <v>14</v>
      </c>
      <c r="B3" s="19" t="s">
        <v>33</v>
      </c>
      <c r="C3" s="19" t="s">
        <v>34</v>
      </c>
      <c r="D3" s="19" t="s">
        <v>17</v>
      </c>
    </row>
    <row r="4" spans="1:4" x14ac:dyDescent="0.25">
      <c r="A4" s="3" t="s">
        <v>18</v>
      </c>
      <c r="B4" s="19">
        <v>12325.54</v>
      </c>
      <c r="C4" s="19">
        <v>16404.510000000002</v>
      </c>
      <c r="D4" s="19">
        <v>4078.9699999999984</v>
      </c>
    </row>
    <row r="5" spans="1:4" x14ac:dyDescent="0.25">
      <c r="A5" s="23" t="s">
        <v>995</v>
      </c>
      <c r="B5" s="19">
        <v>2824.4500000000003</v>
      </c>
      <c r="C5" s="19">
        <v>0</v>
      </c>
      <c r="D5" s="19">
        <v>-2824.4500000000003</v>
      </c>
    </row>
    <row r="6" spans="1:4" x14ac:dyDescent="0.25">
      <c r="A6" s="23" t="s">
        <v>1233</v>
      </c>
      <c r="B6" s="19">
        <v>0</v>
      </c>
      <c r="C6" s="19">
        <v>1343.72</v>
      </c>
      <c r="D6" s="19">
        <v>1343.72</v>
      </c>
    </row>
    <row r="7" spans="1:4" x14ac:dyDescent="0.25">
      <c r="A7" s="23" t="s">
        <v>189</v>
      </c>
      <c r="B7" s="19">
        <v>4334.5</v>
      </c>
      <c r="C7" s="19">
        <v>6808.6500000000005</v>
      </c>
      <c r="D7" s="19">
        <v>2474.1499999999992</v>
      </c>
    </row>
    <row r="8" spans="1:4" x14ac:dyDescent="0.25">
      <c r="A8" s="23" t="s">
        <v>1079</v>
      </c>
      <c r="B8" s="19">
        <v>189.3</v>
      </c>
      <c r="C8" s="19">
        <v>0</v>
      </c>
      <c r="D8" s="19">
        <v>-189.3</v>
      </c>
    </row>
    <row r="9" spans="1:4" x14ac:dyDescent="0.25">
      <c r="A9" s="23" t="s">
        <v>462</v>
      </c>
      <c r="B9" s="19">
        <v>104.75</v>
      </c>
      <c r="C9" s="19">
        <v>0</v>
      </c>
      <c r="D9" s="19">
        <v>-104.75</v>
      </c>
    </row>
    <row r="10" spans="1:4" x14ac:dyDescent="0.25">
      <c r="A10" s="23" t="s">
        <v>519</v>
      </c>
      <c r="B10" s="19">
        <v>52.919999999999995</v>
      </c>
      <c r="C10" s="19">
        <v>0</v>
      </c>
      <c r="D10" s="19">
        <v>-52.919999999999995</v>
      </c>
    </row>
    <row r="11" spans="1:4" x14ac:dyDescent="0.25">
      <c r="A11" s="23" t="s">
        <v>331</v>
      </c>
      <c r="B11" s="19">
        <v>2505.6200000000003</v>
      </c>
      <c r="C11" s="19">
        <v>0</v>
      </c>
      <c r="D11" s="19">
        <v>-2505.6200000000003</v>
      </c>
    </row>
    <row r="12" spans="1:4" x14ac:dyDescent="0.25">
      <c r="A12" s="23" t="s">
        <v>1098</v>
      </c>
      <c r="B12" s="19">
        <v>0</v>
      </c>
      <c r="C12" s="19">
        <v>361.1</v>
      </c>
      <c r="D12" s="19">
        <v>361.1</v>
      </c>
    </row>
    <row r="13" spans="1:4" x14ac:dyDescent="0.25">
      <c r="A13" s="23" t="s">
        <v>2092</v>
      </c>
      <c r="B13" s="19">
        <v>1349.1</v>
      </c>
      <c r="C13" s="19">
        <v>0</v>
      </c>
      <c r="D13" s="19">
        <v>-1349.1</v>
      </c>
    </row>
    <row r="14" spans="1:4" x14ac:dyDescent="0.25">
      <c r="A14" s="23" t="s">
        <v>369</v>
      </c>
      <c r="B14" s="19">
        <v>0</v>
      </c>
      <c r="C14" s="19">
        <v>392.6</v>
      </c>
      <c r="D14" s="19">
        <v>392.6</v>
      </c>
    </row>
    <row r="15" spans="1:4" x14ac:dyDescent="0.25">
      <c r="A15" s="23" t="s">
        <v>410</v>
      </c>
      <c r="B15" s="19">
        <v>0</v>
      </c>
      <c r="C15" s="19">
        <v>1200.33</v>
      </c>
      <c r="D15" s="19">
        <v>1200.33</v>
      </c>
    </row>
    <row r="16" spans="1:4" x14ac:dyDescent="0.25">
      <c r="A16" s="23" t="s">
        <v>483</v>
      </c>
      <c r="B16" s="19">
        <v>0</v>
      </c>
      <c r="C16" s="19">
        <v>3290.65</v>
      </c>
      <c r="D16" s="19">
        <v>3290.65</v>
      </c>
    </row>
    <row r="17" spans="1:4" x14ac:dyDescent="0.25">
      <c r="A17" s="23" t="s">
        <v>2183</v>
      </c>
      <c r="B17" s="19">
        <v>964.9</v>
      </c>
      <c r="C17" s="19">
        <v>0</v>
      </c>
      <c r="D17" s="19">
        <v>-964.9</v>
      </c>
    </row>
    <row r="18" spans="1:4" x14ac:dyDescent="0.25">
      <c r="A18" s="23" t="s">
        <v>2167</v>
      </c>
      <c r="B18" s="19">
        <v>0</v>
      </c>
      <c r="C18" s="19">
        <v>295</v>
      </c>
      <c r="D18" s="19">
        <v>295</v>
      </c>
    </row>
    <row r="19" spans="1:4" x14ac:dyDescent="0.25">
      <c r="A19" s="23" t="s">
        <v>1809</v>
      </c>
      <c r="B19" s="19">
        <v>0</v>
      </c>
      <c r="C19" s="19">
        <v>2712.46</v>
      </c>
      <c r="D19" s="19">
        <v>2712.46</v>
      </c>
    </row>
    <row r="20" spans="1:4" x14ac:dyDescent="0.25">
      <c r="A20" s="3" t="s">
        <v>19</v>
      </c>
      <c r="B20" s="19">
        <v>28241.149999999991</v>
      </c>
      <c r="C20" s="19">
        <v>10752.94</v>
      </c>
      <c r="D20" s="19">
        <v>-17488.210000000003</v>
      </c>
    </row>
    <row r="21" spans="1:4" x14ac:dyDescent="0.25">
      <c r="A21" s="3" t="s">
        <v>20</v>
      </c>
      <c r="B21" s="19">
        <v>7788.6</v>
      </c>
      <c r="C21" s="19">
        <v>8216.369999999999</v>
      </c>
      <c r="D21" s="19">
        <v>427.77000000000038</v>
      </c>
    </row>
    <row r="22" spans="1:4" x14ac:dyDescent="0.25">
      <c r="A22" s="3" t="s">
        <v>21</v>
      </c>
      <c r="B22" s="19">
        <v>1726.95</v>
      </c>
      <c r="C22" s="19">
        <v>1315.3299999999997</v>
      </c>
      <c r="D22" s="19">
        <v>-411.61999999999995</v>
      </c>
    </row>
    <row r="23" spans="1:4" x14ac:dyDescent="0.25">
      <c r="A23" s="3" t="s">
        <v>22</v>
      </c>
      <c r="B23" s="19">
        <v>5196.2600000000011</v>
      </c>
      <c r="C23" s="19">
        <v>8400.4400000000023</v>
      </c>
      <c r="D23" s="19">
        <v>3204.1800000000007</v>
      </c>
    </row>
    <row r="24" spans="1:4" x14ac:dyDescent="0.25">
      <c r="A24" s="3" t="s">
        <v>23</v>
      </c>
      <c r="B24" s="19">
        <v>14927.650000000003</v>
      </c>
      <c r="C24" s="19">
        <v>8972.630000000001</v>
      </c>
      <c r="D24" s="19">
        <v>-5955.0199999999995</v>
      </c>
    </row>
    <row r="25" spans="1:4" x14ac:dyDescent="0.25">
      <c r="A25" s="3" t="s">
        <v>25</v>
      </c>
      <c r="B25" s="19">
        <v>20817.099999999999</v>
      </c>
      <c r="C25" s="19">
        <v>7345.9700000000012</v>
      </c>
      <c r="D25" s="19">
        <v>-13471.129999999994</v>
      </c>
    </row>
    <row r="26" spans="1:4" x14ac:dyDescent="0.25">
      <c r="A26" s="3" t="s">
        <v>26</v>
      </c>
      <c r="B26" s="19">
        <v>2879.8500000000004</v>
      </c>
      <c r="C26" s="19">
        <v>46067.539999999986</v>
      </c>
      <c r="D26" s="19">
        <v>43187.689999999981</v>
      </c>
    </row>
    <row r="27" spans="1:4" x14ac:dyDescent="0.25">
      <c r="A27" s="3" t="s">
        <v>27</v>
      </c>
      <c r="B27" s="19">
        <v>44035.060000000012</v>
      </c>
      <c r="C27" s="19">
        <v>25189.900000000009</v>
      </c>
      <c r="D27" s="19">
        <v>-18845.160000000003</v>
      </c>
    </row>
    <row r="28" spans="1:4" x14ac:dyDescent="0.25">
      <c r="A28" s="3" t="s">
        <v>30</v>
      </c>
      <c r="B28" s="19">
        <v>6189.86</v>
      </c>
      <c r="C28" s="19">
        <v>-3121.9800000000005</v>
      </c>
      <c r="D28" s="19">
        <v>-9311.84</v>
      </c>
    </row>
    <row r="29" spans="1:4" x14ac:dyDescent="0.25">
      <c r="A29" s="3" t="s">
        <v>29</v>
      </c>
      <c r="B29" s="19">
        <v>26206.479999999992</v>
      </c>
      <c r="C29" s="19">
        <v>24660.140000000003</v>
      </c>
      <c r="D29" s="19">
        <v>-1546.3399999999974</v>
      </c>
    </row>
    <row r="30" spans="1:4" x14ac:dyDescent="0.25">
      <c r="A30" s="3" t="s">
        <v>28</v>
      </c>
      <c r="B30" s="19">
        <v>33099.4</v>
      </c>
      <c r="C30" s="19">
        <v>43448.72</v>
      </c>
      <c r="D30" s="19">
        <v>10349.320000000002</v>
      </c>
    </row>
    <row r="31" spans="1:4" x14ac:dyDescent="0.25">
      <c r="A31" s="3" t="s">
        <v>24</v>
      </c>
      <c r="B31" s="19">
        <v>109.3</v>
      </c>
      <c r="C31" s="19">
        <v>995.15</v>
      </c>
      <c r="D31" s="19">
        <v>885.85</v>
      </c>
    </row>
    <row r="32" spans="1:4" x14ac:dyDescent="0.25">
      <c r="A32" s="3" t="s">
        <v>32</v>
      </c>
      <c r="B32" s="19">
        <v>203543.19999999998</v>
      </c>
      <c r="C32" s="19">
        <v>198647.66</v>
      </c>
      <c r="D32" s="19">
        <v>-4895.5400000000154</v>
      </c>
    </row>
  </sheetData>
  <conditionalFormatting pivot="1" sqref="D4:D3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{0F5010C5-7582-4BA2-BF9E-B1566E19D890}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F5010C5-7582-4BA2-BF9E-B1566E19D8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D4:D32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7732-501E-4DC5-8E74-A57BA7016C83}">
  <dimension ref="A1:T908"/>
  <sheetViews>
    <sheetView workbookViewId="0">
      <selection sqref="A1:XFD1048576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403</v>
      </c>
      <c r="C2" t="s">
        <v>28</v>
      </c>
      <c r="D2" t="s">
        <v>294</v>
      </c>
      <c r="E2" t="s">
        <v>295</v>
      </c>
      <c r="F2">
        <v>84107</v>
      </c>
      <c r="G2" t="s">
        <v>1046</v>
      </c>
      <c r="H2" t="s">
        <v>80</v>
      </c>
      <c r="I2" t="s">
        <v>81</v>
      </c>
      <c r="J2" t="s">
        <v>82</v>
      </c>
      <c r="K2" t="s">
        <v>53</v>
      </c>
      <c r="L2" t="s">
        <v>248</v>
      </c>
      <c r="M2" t="s">
        <v>83</v>
      </c>
      <c r="N2" s="11" t="s">
        <v>2182</v>
      </c>
      <c r="O2" s="11" t="s">
        <v>2274</v>
      </c>
      <c r="P2">
        <v>10</v>
      </c>
      <c r="Q2">
        <v>0</v>
      </c>
      <c r="R2">
        <v>325.39999999999998</v>
      </c>
      <c r="S2">
        <v>0</v>
      </c>
      <c r="T2">
        <v>325.39999999999998</v>
      </c>
    </row>
    <row r="3" spans="1:20" x14ac:dyDescent="0.25">
      <c r="A3" t="s">
        <v>75</v>
      </c>
      <c r="B3" t="s">
        <v>403</v>
      </c>
      <c r="C3" t="s">
        <v>28</v>
      </c>
      <c r="D3" t="s">
        <v>294</v>
      </c>
      <c r="E3" t="s">
        <v>295</v>
      </c>
      <c r="F3">
        <v>84107</v>
      </c>
      <c r="G3" t="s">
        <v>2129</v>
      </c>
      <c r="H3" t="s">
        <v>80</v>
      </c>
      <c r="I3" t="s">
        <v>81</v>
      </c>
      <c r="J3" t="s">
        <v>82</v>
      </c>
      <c r="K3" t="s">
        <v>53</v>
      </c>
      <c r="L3" t="s">
        <v>675</v>
      </c>
      <c r="M3" t="s">
        <v>83</v>
      </c>
      <c r="N3" s="11" t="s">
        <v>2182</v>
      </c>
      <c r="O3" s="11" t="s">
        <v>2274</v>
      </c>
      <c r="P3">
        <v>10</v>
      </c>
      <c r="Q3">
        <v>0</v>
      </c>
      <c r="R3">
        <v>1032.7</v>
      </c>
      <c r="S3">
        <v>0</v>
      </c>
      <c r="T3">
        <v>1032.7</v>
      </c>
    </row>
    <row r="4" spans="1:20" x14ac:dyDescent="0.25">
      <c r="A4" t="s">
        <v>75</v>
      </c>
      <c r="B4" t="s">
        <v>1795</v>
      </c>
      <c r="C4" t="s">
        <v>26</v>
      </c>
      <c r="D4" t="s">
        <v>497</v>
      </c>
      <c r="E4" t="s">
        <v>105</v>
      </c>
      <c r="F4">
        <v>29407</v>
      </c>
      <c r="G4" t="s">
        <v>710</v>
      </c>
      <c r="H4" t="s">
        <v>210</v>
      </c>
      <c r="I4" t="s">
        <v>81</v>
      </c>
      <c r="J4" t="s">
        <v>82</v>
      </c>
      <c r="K4" t="s">
        <v>40</v>
      </c>
      <c r="L4" t="s">
        <v>211</v>
      </c>
      <c r="M4" t="s">
        <v>83</v>
      </c>
      <c r="N4" s="11" t="s">
        <v>2182</v>
      </c>
      <c r="O4" s="11" t="s">
        <v>2274</v>
      </c>
      <c r="P4">
        <v>-19</v>
      </c>
      <c r="Q4">
        <v>0</v>
      </c>
      <c r="R4">
        <v>5035</v>
      </c>
      <c r="S4">
        <v>0</v>
      </c>
      <c r="T4">
        <v>5035</v>
      </c>
    </row>
    <row r="5" spans="1:20" x14ac:dyDescent="0.25">
      <c r="A5" t="s">
        <v>75</v>
      </c>
      <c r="B5" t="s">
        <v>200</v>
      </c>
      <c r="C5" t="s">
        <v>28</v>
      </c>
      <c r="D5" t="s">
        <v>201</v>
      </c>
      <c r="E5" t="s">
        <v>95</v>
      </c>
      <c r="F5">
        <v>80002</v>
      </c>
      <c r="G5" t="s">
        <v>531</v>
      </c>
      <c r="H5" t="s">
        <v>80</v>
      </c>
      <c r="I5" t="s">
        <v>81</v>
      </c>
      <c r="J5" t="s">
        <v>90</v>
      </c>
      <c r="K5" t="s">
        <v>53</v>
      </c>
      <c r="L5" t="s">
        <v>532</v>
      </c>
      <c r="M5" t="s">
        <v>92</v>
      </c>
      <c r="N5" s="11" t="s">
        <v>2182</v>
      </c>
      <c r="O5" s="11" t="s">
        <v>2274</v>
      </c>
      <c r="P5">
        <v>0</v>
      </c>
      <c r="Q5">
        <v>1</v>
      </c>
      <c r="R5">
        <v>0</v>
      </c>
      <c r="S5">
        <v>128.30000000000001</v>
      </c>
      <c r="T5">
        <v>-128.30000000000001</v>
      </c>
    </row>
    <row r="6" spans="1:20" x14ac:dyDescent="0.25">
      <c r="A6" t="s">
        <v>75</v>
      </c>
      <c r="B6" t="s">
        <v>171</v>
      </c>
      <c r="C6" t="s">
        <v>23</v>
      </c>
      <c r="D6" t="s">
        <v>513</v>
      </c>
      <c r="E6" t="s">
        <v>176</v>
      </c>
      <c r="F6">
        <v>98005</v>
      </c>
      <c r="G6" t="s">
        <v>1882</v>
      </c>
      <c r="H6" t="s">
        <v>80</v>
      </c>
      <c r="I6" t="s">
        <v>81</v>
      </c>
      <c r="J6" t="s">
        <v>90</v>
      </c>
      <c r="K6" t="s">
        <v>53</v>
      </c>
      <c r="L6" t="s">
        <v>459</v>
      </c>
      <c r="M6" t="s">
        <v>92</v>
      </c>
      <c r="N6" s="11" t="s">
        <v>2182</v>
      </c>
      <c r="O6" s="11" t="s">
        <v>2274</v>
      </c>
      <c r="P6">
        <v>0</v>
      </c>
      <c r="Q6">
        <v>5</v>
      </c>
      <c r="R6">
        <v>0</v>
      </c>
      <c r="S6">
        <v>83</v>
      </c>
      <c r="T6">
        <v>-83</v>
      </c>
    </row>
    <row r="7" spans="1:20" x14ac:dyDescent="0.25">
      <c r="A7" t="s">
        <v>75</v>
      </c>
      <c r="B7" t="s">
        <v>178</v>
      </c>
      <c r="C7" t="s">
        <v>26</v>
      </c>
      <c r="D7" t="s">
        <v>179</v>
      </c>
      <c r="E7" t="s">
        <v>180</v>
      </c>
      <c r="F7">
        <v>30188</v>
      </c>
      <c r="G7" t="s">
        <v>119</v>
      </c>
      <c r="H7" t="s">
        <v>80</v>
      </c>
      <c r="I7" t="s">
        <v>81</v>
      </c>
      <c r="J7" t="s">
        <v>82</v>
      </c>
      <c r="K7" t="s">
        <v>38</v>
      </c>
      <c r="L7" t="s">
        <v>111</v>
      </c>
      <c r="M7" t="s">
        <v>83</v>
      </c>
      <c r="N7" s="11" t="s">
        <v>2182</v>
      </c>
      <c r="O7" s="11" t="s">
        <v>2274</v>
      </c>
      <c r="P7">
        <v>-6</v>
      </c>
      <c r="Q7">
        <v>0</v>
      </c>
      <c r="R7">
        <v>722.22</v>
      </c>
      <c r="S7">
        <v>0</v>
      </c>
      <c r="T7">
        <v>722.22</v>
      </c>
    </row>
    <row r="8" spans="1:20" x14ac:dyDescent="0.25">
      <c r="A8" t="s">
        <v>75</v>
      </c>
      <c r="B8" t="s">
        <v>178</v>
      </c>
      <c r="C8" t="s">
        <v>26</v>
      </c>
      <c r="D8" t="s">
        <v>179</v>
      </c>
      <c r="E8" t="s">
        <v>180</v>
      </c>
      <c r="F8">
        <v>30188</v>
      </c>
      <c r="G8" t="s">
        <v>792</v>
      </c>
      <c r="H8" t="s">
        <v>80</v>
      </c>
      <c r="I8" t="s">
        <v>81</v>
      </c>
      <c r="J8" t="s">
        <v>82</v>
      </c>
      <c r="K8" t="s">
        <v>44</v>
      </c>
      <c r="L8" t="s">
        <v>134</v>
      </c>
      <c r="M8" t="s">
        <v>83</v>
      </c>
      <c r="N8" s="11" t="s">
        <v>2182</v>
      </c>
      <c r="O8" s="11" t="s">
        <v>2274</v>
      </c>
      <c r="P8">
        <v>4</v>
      </c>
      <c r="Q8">
        <v>0</v>
      </c>
      <c r="R8">
        <v>76</v>
      </c>
      <c r="S8">
        <v>0</v>
      </c>
      <c r="T8">
        <v>76</v>
      </c>
    </row>
    <row r="9" spans="1:20" x14ac:dyDescent="0.25">
      <c r="A9" t="s">
        <v>75</v>
      </c>
      <c r="B9" t="s">
        <v>2262</v>
      </c>
      <c r="C9" t="s">
        <v>27</v>
      </c>
      <c r="D9" t="s">
        <v>237</v>
      </c>
      <c r="E9" t="s">
        <v>114</v>
      </c>
      <c r="F9">
        <v>34236</v>
      </c>
      <c r="G9" t="s">
        <v>725</v>
      </c>
      <c r="H9" t="s">
        <v>80</v>
      </c>
      <c r="I9" t="s">
        <v>81</v>
      </c>
      <c r="J9" t="s">
        <v>82</v>
      </c>
      <c r="K9" t="s">
        <v>53</v>
      </c>
      <c r="L9" t="s">
        <v>165</v>
      </c>
      <c r="M9" t="s">
        <v>83</v>
      </c>
      <c r="N9" s="11" t="s">
        <v>2182</v>
      </c>
      <c r="O9" s="11" t="s">
        <v>2274</v>
      </c>
      <c r="P9">
        <v>-1</v>
      </c>
      <c r="Q9">
        <v>0</v>
      </c>
      <c r="R9">
        <v>127.05</v>
      </c>
      <c r="S9">
        <v>0</v>
      </c>
      <c r="T9">
        <v>127.05</v>
      </c>
    </row>
    <row r="10" spans="1:20" x14ac:dyDescent="0.25">
      <c r="A10" t="s">
        <v>75</v>
      </c>
      <c r="B10" t="s">
        <v>410</v>
      </c>
      <c r="C10" t="s">
        <v>18</v>
      </c>
      <c r="D10" t="s">
        <v>411</v>
      </c>
      <c r="E10" t="s">
        <v>191</v>
      </c>
      <c r="F10">
        <v>75234</v>
      </c>
      <c r="G10" t="s">
        <v>1046</v>
      </c>
      <c r="H10" t="s">
        <v>80</v>
      </c>
      <c r="I10" t="s">
        <v>81</v>
      </c>
      <c r="J10" t="s">
        <v>82</v>
      </c>
      <c r="K10" t="s">
        <v>53</v>
      </c>
      <c r="L10" t="s">
        <v>248</v>
      </c>
      <c r="M10" t="s">
        <v>83</v>
      </c>
      <c r="N10" s="11" t="s">
        <v>2182</v>
      </c>
      <c r="O10" s="11" t="s">
        <v>2274</v>
      </c>
      <c r="P10">
        <v>-5</v>
      </c>
      <c r="Q10">
        <v>0</v>
      </c>
      <c r="R10">
        <v>167.85</v>
      </c>
      <c r="S10">
        <v>0</v>
      </c>
      <c r="T10">
        <v>167.85</v>
      </c>
    </row>
    <row r="11" spans="1:20" x14ac:dyDescent="0.25">
      <c r="A11" t="s">
        <v>75</v>
      </c>
      <c r="B11" t="s">
        <v>301</v>
      </c>
      <c r="C11" t="s">
        <v>29</v>
      </c>
      <c r="D11" t="s">
        <v>302</v>
      </c>
      <c r="E11" t="s">
        <v>87</v>
      </c>
      <c r="F11">
        <v>45005</v>
      </c>
      <c r="G11" t="s">
        <v>437</v>
      </c>
      <c r="H11" t="s">
        <v>80</v>
      </c>
      <c r="I11" t="s">
        <v>164</v>
      </c>
      <c r="J11" t="s">
        <v>90</v>
      </c>
      <c r="K11" t="s">
        <v>53</v>
      </c>
      <c r="L11" t="s">
        <v>248</v>
      </c>
      <c r="M11" t="s">
        <v>166</v>
      </c>
      <c r="N11" s="11" t="s">
        <v>2182</v>
      </c>
      <c r="O11" s="11" t="s">
        <v>2274</v>
      </c>
      <c r="P11">
        <v>0</v>
      </c>
      <c r="Q11">
        <v>0</v>
      </c>
      <c r="R11">
        <v>0</v>
      </c>
      <c r="S11">
        <v>-18.600000000000001</v>
      </c>
      <c r="T11">
        <v>18.600000000000001</v>
      </c>
    </row>
    <row r="12" spans="1:20" x14ac:dyDescent="0.25">
      <c r="A12" t="s">
        <v>75</v>
      </c>
      <c r="B12" t="s">
        <v>783</v>
      </c>
      <c r="C12" t="s">
        <v>22</v>
      </c>
      <c r="D12" t="s">
        <v>784</v>
      </c>
      <c r="E12" t="s">
        <v>122</v>
      </c>
      <c r="F12">
        <v>20852</v>
      </c>
      <c r="G12" t="s">
        <v>1395</v>
      </c>
      <c r="H12" t="s">
        <v>80</v>
      </c>
      <c r="I12" t="s">
        <v>81</v>
      </c>
      <c r="J12" t="s">
        <v>90</v>
      </c>
      <c r="K12" t="s">
        <v>53</v>
      </c>
      <c r="L12" t="s">
        <v>165</v>
      </c>
      <c r="M12" t="s">
        <v>92</v>
      </c>
      <c r="N12" s="11" t="s">
        <v>2182</v>
      </c>
      <c r="O12" s="11" t="s">
        <v>2274</v>
      </c>
      <c r="P12">
        <v>0</v>
      </c>
      <c r="Q12">
        <v>6</v>
      </c>
      <c r="R12">
        <v>0</v>
      </c>
      <c r="S12">
        <v>455.71</v>
      </c>
      <c r="T12">
        <v>-455.71</v>
      </c>
    </row>
    <row r="13" spans="1:20" x14ac:dyDescent="0.25">
      <c r="A13" t="s">
        <v>75</v>
      </c>
      <c r="B13" t="s">
        <v>1496</v>
      </c>
      <c r="C13" t="s">
        <v>27</v>
      </c>
      <c r="D13" t="s">
        <v>495</v>
      </c>
      <c r="E13" t="s">
        <v>114</v>
      </c>
      <c r="F13">
        <v>33614</v>
      </c>
      <c r="G13" t="s">
        <v>309</v>
      </c>
      <c r="H13" t="s">
        <v>80</v>
      </c>
      <c r="I13" t="s">
        <v>281</v>
      </c>
      <c r="J13" t="s">
        <v>90</v>
      </c>
      <c r="K13" t="s">
        <v>42</v>
      </c>
      <c r="L13" t="s">
        <v>91</v>
      </c>
      <c r="M13" t="s">
        <v>92</v>
      </c>
      <c r="N13" s="11" t="s">
        <v>2182</v>
      </c>
      <c r="O13" s="11" t="s">
        <v>2274</v>
      </c>
      <c r="P13">
        <v>0</v>
      </c>
      <c r="Q13">
        <v>16</v>
      </c>
      <c r="R13">
        <v>0</v>
      </c>
      <c r="S13">
        <v>200</v>
      </c>
      <c r="T13">
        <v>-200</v>
      </c>
    </row>
    <row r="14" spans="1:20" x14ac:dyDescent="0.25">
      <c r="A14" t="s">
        <v>75</v>
      </c>
      <c r="B14" t="s">
        <v>125</v>
      </c>
      <c r="C14" t="s">
        <v>29</v>
      </c>
      <c r="D14" t="s">
        <v>126</v>
      </c>
      <c r="E14" t="s">
        <v>100</v>
      </c>
      <c r="F14">
        <v>46567</v>
      </c>
      <c r="G14" t="s">
        <v>1638</v>
      </c>
      <c r="H14" t="s">
        <v>80</v>
      </c>
      <c r="I14" t="s">
        <v>81</v>
      </c>
      <c r="J14" t="s">
        <v>82</v>
      </c>
      <c r="K14" t="s">
        <v>37</v>
      </c>
      <c r="L14" t="s">
        <v>605</v>
      </c>
      <c r="M14" t="s">
        <v>83</v>
      </c>
      <c r="N14" s="11" t="s">
        <v>2182</v>
      </c>
      <c r="O14" s="11" t="s">
        <v>2274</v>
      </c>
      <c r="P14">
        <v>1</v>
      </c>
      <c r="Q14">
        <v>0</v>
      </c>
      <c r="R14">
        <v>7.84</v>
      </c>
      <c r="S14">
        <v>0</v>
      </c>
      <c r="T14">
        <v>7.84</v>
      </c>
    </row>
    <row r="15" spans="1:20" x14ac:dyDescent="0.25">
      <c r="A15" t="s">
        <v>75</v>
      </c>
      <c r="B15" t="s">
        <v>189</v>
      </c>
      <c r="C15" t="s">
        <v>18</v>
      </c>
      <c r="D15" t="s">
        <v>190</v>
      </c>
      <c r="E15" t="s">
        <v>191</v>
      </c>
      <c r="F15">
        <v>76262</v>
      </c>
      <c r="G15" t="s">
        <v>1093</v>
      </c>
      <c r="H15" t="s">
        <v>80</v>
      </c>
      <c r="I15" t="s">
        <v>81</v>
      </c>
      <c r="J15" t="s">
        <v>82</v>
      </c>
      <c r="K15" t="s">
        <v>38</v>
      </c>
      <c r="L15" t="s">
        <v>129</v>
      </c>
      <c r="M15" t="s">
        <v>83</v>
      </c>
      <c r="N15" s="11" t="s">
        <v>2182</v>
      </c>
      <c r="O15" s="11" t="s">
        <v>2274</v>
      </c>
      <c r="P15">
        <v>-1</v>
      </c>
      <c r="Q15">
        <v>0</v>
      </c>
      <c r="R15">
        <v>61.6</v>
      </c>
      <c r="S15">
        <v>0</v>
      </c>
      <c r="T15">
        <v>61.6</v>
      </c>
    </row>
    <row r="16" spans="1:20" x14ac:dyDescent="0.25">
      <c r="A16" t="s">
        <v>75</v>
      </c>
      <c r="B16" t="s">
        <v>612</v>
      </c>
      <c r="C16" t="s">
        <v>29</v>
      </c>
      <c r="D16" t="s">
        <v>613</v>
      </c>
      <c r="E16" t="s">
        <v>142</v>
      </c>
      <c r="F16">
        <v>48084</v>
      </c>
      <c r="G16" t="s">
        <v>2156</v>
      </c>
      <c r="H16" t="s">
        <v>80</v>
      </c>
      <c r="I16" t="s">
        <v>81</v>
      </c>
      <c r="J16" t="s">
        <v>365</v>
      </c>
      <c r="K16" t="s">
        <v>47</v>
      </c>
      <c r="L16" t="s">
        <v>509</v>
      </c>
      <c r="M16" t="s">
        <v>229</v>
      </c>
      <c r="N16" s="11" t="s">
        <v>2182</v>
      </c>
      <c r="O16" s="11" t="s">
        <v>2274</v>
      </c>
      <c r="P16">
        <v>-2</v>
      </c>
      <c r="Q16">
        <v>0</v>
      </c>
      <c r="R16">
        <v>44</v>
      </c>
      <c r="S16">
        <v>0</v>
      </c>
      <c r="T16">
        <v>44</v>
      </c>
    </row>
    <row r="17" spans="1:20" x14ac:dyDescent="0.25">
      <c r="A17" t="s">
        <v>75</v>
      </c>
      <c r="B17" t="s">
        <v>747</v>
      </c>
      <c r="C17" t="s">
        <v>25</v>
      </c>
      <c r="D17" t="s">
        <v>748</v>
      </c>
      <c r="E17" t="s">
        <v>186</v>
      </c>
      <c r="F17">
        <v>11101</v>
      </c>
      <c r="G17" t="s">
        <v>1543</v>
      </c>
      <c r="H17" t="s">
        <v>80</v>
      </c>
      <c r="I17" t="s">
        <v>81</v>
      </c>
      <c r="J17" t="s">
        <v>365</v>
      </c>
      <c r="K17" t="s">
        <v>47</v>
      </c>
      <c r="L17" t="s">
        <v>509</v>
      </c>
      <c r="M17" t="s">
        <v>229</v>
      </c>
      <c r="N17" s="11" t="s">
        <v>2182</v>
      </c>
      <c r="O17" s="11" t="s">
        <v>2274</v>
      </c>
      <c r="P17">
        <v>-1</v>
      </c>
      <c r="Q17">
        <v>0</v>
      </c>
      <c r="R17">
        <v>23.75</v>
      </c>
      <c r="S17">
        <v>0</v>
      </c>
      <c r="T17">
        <v>23.75</v>
      </c>
    </row>
    <row r="18" spans="1:20" x14ac:dyDescent="0.25">
      <c r="A18" t="s">
        <v>75</v>
      </c>
      <c r="B18" t="s">
        <v>1353</v>
      </c>
      <c r="C18" t="s">
        <v>20</v>
      </c>
      <c r="D18" t="s">
        <v>1354</v>
      </c>
      <c r="E18" t="s">
        <v>186</v>
      </c>
      <c r="F18">
        <v>14580</v>
      </c>
      <c r="G18" t="s">
        <v>1342</v>
      </c>
      <c r="H18" t="s">
        <v>80</v>
      </c>
      <c r="I18" t="s">
        <v>81</v>
      </c>
      <c r="J18" t="s">
        <v>90</v>
      </c>
      <c r="K18" t="s">
        <v>37</v>
      </c>
      <c r="L18" t="s">
        <v>605</v>
      </c>
      <c r="M18" t="s">
        <v>92</v>
      </c>
      <c r="N18" s="11" t="s">
        <v>2182</v>
      </c>
      <c r="O18" s="11" t="s">
        <v>2274</v>
      </c>
      <c r="P18">
        <v>0</v>
      </c>
      <c r="Q18">
        <v>12</v>
      </c>
      <c r="R18">
        <v>0</v>
      </c>
      <c r="S18">
        <v>96</v>
      </c>
      <c r="T18">
        <v>-96</v>
      </c>
    </row>
    <row r="19" spans="1:20" x14ac:dyDescent="0.25">
      <c r="A19" t="s">
        <v>75</v>
      </c>
      <c r="B19" t="s">
        <v>1353</v>
      </c>
      <c r="C19" t="s">
        <v>20</v>
      </c>
      <c r="D19" t="s">
        <v>1354</v>
      </c>
      <c r="E19" t="s">
        <v>186</v>
      </c>
      <c r="F19">
        <v>14580</v>
      </c>
      <c r="G19" t="s">
        <v>664</v>
      </c>
      <c r="H19" t="s">
        <v>80</v>
      </c>
      <c r="I19" t="s">
        <v>81</v>
      </c>
      <c r="J19" t="s">
        <v>90</v>
      </c>
      <c r="K19" t="s">
        <v>36</v>
      </c>
      <c r="L19" t="s">
        <v>36</v>
      </c>
      <c r="M19" t="s">
        <v>92</v>
      </c>
      <c r="N19" s="11" t="s">
        <v>2182</v>
      </c>
      <c r="O19" s="11" t="s">
        <v>2274</v>
      </c>
      <c r="P19">
        <v>0</v>
      </c>
      <c r="Q19">
        <v>2</v>
      </c>
      <c r="R19">
        <v>0</v>
      </c>
      <c r="S19">
        <v>245.4</v>
      </c>
      <c r="T19">
        <v>-245.4</v>
      </c>
    </row>
    <row r="20" spans="1:20" x14ac:dyDescent="0.25">
      <c r="A20" t="s">
        <v>75</v>
      </c>
      <c r="B20" t="s">
        <v>103</v>
      </c>
      <c r="C20" t="s">
        <v>26</v>
      </c>
      <c r="D20" t="s">
        <v>104</v>
      </c>
      <c r="E20" t="s">
        <v>105</v>
      </c>
      <c r="F20">
        <v>29420</v>
      </c>
      <c r="G20" t="s">
        <v>585</v>
      </c>
      <c r="H20" t="s">
        <v>80</v>
      </c>
      <c r="I20" t="s">
        <v>81</v>
      </c>
      <c r="J20" t="s">
        <v>82</v>
      </c>
      <c r="K20" t="s">
        <v>38</v>
      </c>
      <c r="L20" t="s">
        <v>111</v>
      </c>
      <c r="M20" t="s">
        <v>83</v>
      </c>
      <c r="N20" s="11" t="s">
        <v>2182</v>
      </c>
      <c r="O20" s="11" t="s">
        <v>2274</v>
      </c>
      <c r="P20">
        <v>-1</v>
      </c>
      <c r="Q20">
        <v>0</v>
      </c>
      <c r="R20">
        <v>148.32</v>
      </c>
      <c r="S20">
        <v>0</v>
      </c>
      <c r="T20">
        <v>148.32</v>
      </c>
    </row>
    <row r="21" spans="1:20" x14ac:dyDescent="0.25">
      <c r="A21" t="s">
        <v>75</v>
      </c>
      <c r="B21" t="s">
        <v>2019</v>
      </c>
      <c r="C21" t="s">
        <v>2248</v>
      </c>
      <c r="D21" t="s">
        <v>2020</v>
      </c>
      <c r="E21" t="s">
        <v>295</v>
      </c>
      <c r="F21">
        <v>84042</v>
      </c>
      <c r="G21" t="s">
        <v>2249</v>
      </c>
      <c r="H21" t="s">
        <v>80</v>
      </c>
      <c r="I21" t="s">
        <v>164</v>
      </c>
      <c r="J21" t="s">
        <v>1070</v>
      </c>
      <c r="K21" t="s">
        <v>42</v>
      </c>
      <c r="L21" t="s">
        <v>91</v>
      </c>
      <c r="M21" t="s">
        <v>1385</v>
      </c>
      <c r="N21" s="11" t="s">
        <v>2182</v>
      </c>
      <c r="O21" s="11" t="s">
        <v>2274</v>
      </c>
      <c r="P21">
        <v>0</v>
      </c>
      <c r="Q21">
        <v>20</v>
      </c>
      <c r="R21">
        <v>0</v>
      </c>
      <c r="S21">
        <v>51</v>
      </c>
      <c r="T21">
        <v>-51</v>
      </c>
    </row>
    <row r="22" spans="1:20" x14ac:dyDescent="0.25">
      <c r="A22" t="s">
        <v>75</v>
      </c>
      <c r="B22" t="s">
        <v>581</v>
      </c>
      <c r="C22" t="s">
        <v>22</v>
      </c>
      <c r="D22" t="s">
        <v>582</v>
      </c>
      <c r="E22" t="s">
        <v>122</v>
      </c>
      <c r="F22">
        <v>21401</v>
      </c>
      <c r="G22" t="s">
        <v>202</v>
      </c>
      <c r="H22" t="s">
        <v>80</v>
      </c>
      <c r="I22" t="s">
        <v>81</v>
      </c>
      <c r="J22" t="s">
        <v>90</v>
      </c>
      <c r="K22" t="s">
        <v>42</v>
      </c>
      <c r="L22" t="s">
        <v>91</v>
      </c>
      <c r="M22" t="s">
        <v>188</v>
      </c>
      <c r="N22" s="11" t="s">
        <v>2182</v>
      </c>
      <c r="O22" s="11" t="s">
        <v>2274</v>
      </c>
      <c r="P22">
        <v>0</v>
      </c>
      <c r="Q22">
        <v>0</v>
      </c>
      <c r="R22">
        <v>0</v>
      </c>
      <c r="S22">
        <v>-8.25</v>
      </c>
      <c r="T22">
        <v>8.25</v>
      </c>
    </row>
    <row r="23" spans="1:20" x14ac:dyDescent="0.25">
      <c r="A23" t="s">
        <v>75</v>
      </c>
      <c r="B23" t="s">
        <v>483</v>
      </c>
      <c r="C23" t="s">
        <v>18</v>
      </c>
      <c r="D23" t="s">
        <v>332</v>
      </c>
      <c r="E23" t="s">
        <v>333</v>
      </c>
      <c r="F23">
        <v>72401</v>
      </c>
      <c r="G23" t="s">
        <v>2191</v>
      </c>
      <c r="H23" t="s">
        <v>80</v>
      </c>
      <c r="I23" t="s">
        <v>81</v>
      </c>
      <c r="J23" t="s">
        <v>82</v>
      </c>
      <c r="K23" t="s">
        <v>44</v>
      </c>
      <c r="L23" t="s">
        <v>955</v>
      </c>
      <c r="M23" t="s">
        <v>83</v>
      </c>
      <c r="N23" s="11" t="s">
        <v>2182</v>
      </c>
      <c r="O23" s="11" t="s">
        <v>2274</v>
      </c>
      <c r="P23">
        <v>15</v>
      </c>
      <c r="Q23">
        <v>0</v>
      </c>
      <c r="R23">
        <v>1419.15</v>
      </c>
      <c r="S23">
        <v>0</v>
      </c>
      <c r="T23">
        <v>1419.15</v>
      </c>
    </row>
    <row r="24" spans="1:20" x14ac:dyDescent="0.25">
      <c r="A24" t="s">
        <v>75</v>
      </c>
      <c r="B24" t="s">
        <v>682</v>
      </c>
      <c r="C24" t="s">
        <v>29</v>
      </c>
      <c r="D24" t="s">
        <v>683</v>
      </c>
      <c r="E24" t="s">
        <v>87</v>
      </c>
      <c r="F24">
        <v>44114</v>
      </c>
      <c r="G24" t="s">
        <v>1664</v>
      </c>
      <c r="H24" t="s">
        <v>80</v>
      </c>
      <c r="I24" t="s">
        <v>89</v>
      </c>
      <c r="J24" t="s">
        <v>82</v>
      </c>
      <c r="K24" t="s">
        <v>53</v>
      </c>
      <c r="L24" t="s">
        <v>368</v>
      </c>
      <c r="M24" t="s">
        <v>83</v>
      </c>
      <c r="N24" s="11" t="s">
        <v>2182</v>
      </c>
      <c r="O24" s="11" t="s">
        <v>2274</v>
      </c>
      <c r="P24">
        <v>-2</v>
      </c>
      <c r="Q24">
        <v>0</v>
      </c>
      <c r="R24">
        <v>2644.9</v>
      </c>
      <c r="S24">
        <v>0</v>
      </c>
      <c r="T24">
        <v>2644.9</v>
      </c>
    </row>
    <row r="25" spans="1:20" x14ac:dyDescent="0.25">
      <c r="A25" t="s">
        <v>75</v>
      </c>
      <c r="B25" t="s">
        <v>427</v>
      </c>
      <c r="C25" t="s">
        <v>25</v>
      </c>
      <c r="D25" t="s">
        <v>428</v>
      </c>
      <c r="E25" t="s">
        <v>262</v>
      </c>
      <c r="F25">
        <v>7026</v>
      </c>
      <c r="G25" t="s">
        <v>96</v>
      </c>
      <c r="H25" t="s">
        <v>80</v>
      </c>
      <c r="I25" t="s">
        <v>281</v>
      </c>
      <c r="J25" t="s">
        <v>90</v>
      </c>
      <c r="K25" t="s">
        <v>42</v>
      </c>
      <c r="L25" t="s">
        <v>97</v>
      </c>
      <c r="M25" t="s">
        <v>92</v>
      </c>
      <c r="N25" s="11" t="s">
        <v>2182</v>
      </c>
      <c r="O25" s="11" t="s">
        <v>2274</v>
      </c>
      <c r="P25">
        <v>0</v>
      </c>
      <c r="Q25">
        <v>42</v>
      </c>
      <c r="R25">
        <v>0</v>
      </c>
      <c r="S25">
        <v>49.98</v>
      </c>
      <c r="T25">
        <v>-49.98</v>
      </c>
    </row>
    <row r="26" spans="1:20" x14ac:dyDescent="0.25">
      <c r="A26" t="s">
        <v>75</v>
      </c>
      <c r="B26" t="s">
        <v>1879</v>
      </c>
      <c r="C26" t="s">
        <v>26</v>
      </c>
      <c r="D26" t="s">
        <v>1880</v>
      </c>
      <c r="E26" t="s">
        <v>426</v>
      </c>
      <c r="F26">
        <v>37204</v>
      </c>
      <c r="G26" t="s">
        <v>1746</v>
      </c>
      <c r="H26" t="s">
        <v>80</v>
      </c>
      <c r="I26" t="s">
        <v>281</v>
      </c>
      <c r="J26" t="s">
        <v>82</v>
      </c>
      <c r="K26" t="s">
        <v>42</v>
      </c>
      <c r="L26" t="s">
        <v>91</v>
      </c>
      <c r="M26" t="s">
        <v>83</v>
      </c>
      <c r="N26" s="11" t="s">
        <v>2182</v>
      </c>
      <c r="O26" s="11" t="s">
        <v>2274</v>
      </c>
      <c r="P26">
        <v>-18</v>
      </c>
      <c r="Q26">
        <v>0</v>
      </c>
      <c r="R26">
        <v>558</v>
      </c>
      <c r="S26">
        <v>0</v>
      </c>
      <c r="T26">
        <v>558</v>
      </c>
    </row>
    <row r="27" spans="1:20" x14ac:dyDescent="0.25">
      <c r="A27" t="s">
        <v>75</v>
      </c>
      <c r="B27" t="s">
        <v>950</v>
      </c>
      <c r="C27" t="s">
        <v>28</v>
      </c>
      <c r="D27" t="s">
        <v>951</v>
      </c>
      <c r="E27" t="s">
        <v>295</v>
      </c>
      <c r="F27">
        <v>84341</v>
      </c>
      <c r="G27" t="s">
        <v>338</v>
      </c>
      <c r="H27" t="s">
        <v>80</v>
      </c>
      <c r="I27" t="s">
        <v>81</v>
      </c>
      <c r="J27" t="s">
        <v>90</v>
      </c>
      <c r="K27" t="s">
        <v>38</v>
      </c>
      <c r="L27" t="s">
        <v>111</v>
      </c>
      <c r="M27" t="s">
        <v>92</v>
      </c>
      <c r="N27" s="11" t="s">
        <v>2182</v>
      </c>
      <c r="O27" s="11" t="s">
        <v>2274</v>
      </c>
      <c r="P27">
        <v>0</v>
      </c>
      <c r="Q27">
        <v>1</v>
      </c>
      <c r="R27">
        <v>0</v>
      </c>
      <c r="S27">
        <v>192.35</v>
      </c>
      <c r="T27">
        <v>-192.35</v>
      </c>
    </row>
    <row r="28" spans="1:20" x14ac:dyDescent="0.25">
      <c r="A28" t="s">
        <v>75</v>
      </c>
      <c r="B28" t="s">
        <v>85</v>
      </c>
      <c r="C28" t="s">
        <v>29</v>
      </c>
      <c r="D28" t="s">
        <v>86</v>
      </c>
      <c r="E28" t="s">
        <v>87</v>
      </c>
      <c r="F28">
        <v>45040</v>
      </c>
      <c r="G28" t="s">
        <v>450</v>
      </c>
      <c r="H28" t="s">
        <v>80</v>
      </c>
      <c r="I28" t="s">
        <v>81</v>
      </c>
      <c r="J28" t="s">
        <v>90</v>
      </c>
      <c r="K28" t="s">
        <v>51</v>
      </c>
      <c r="L28" t="s">
        <v>250</v>
      </c>
      <c r="M28" t="s">
        <v>92</v>
      </c>
      <c r="N28" s="11" t="s">
        <v>2182</v>
      </c>
      <c r="O28" s="11" t="s">
        <v>2274</v>
      </c>
      <c r="P28">
        <v>0</v>
      </c>
      <c r="Q28">
        <v>1</v>
      </c>
      <c r="R28">
        <v>0</v>
      </c>
      <c r="S28">
        <v>15.5</v>
      </c>
      <c r="T28">
        <v>-15.5</v>
      </c>
    </row>
    <row r="29" spans="1:20" x14ac:dyDescent="0.25">
      <c r="A29" t="s">
        <v>75</v>
      </c>
      <c r="B29" t="s">
        <v>218</v>
      </c>
      <c r="C29" t="s">
        <v>27</v>
      </c>
      <c r="D29" t="s">
        <v>219</v>
      </c>
      <c r="E29" t="s">
        <v>114</v>
      </c>
      <c r="F29">
        <v>34110</v>
      </c>
      <c r="G29" t="s">
        <v>152</v>
      </c>
      <c r="H29" t="s">
        <v>80</v>
      </c>
      <c r="I29" t="s">
        <v>81</v>
      </c>
      <c r="J29" t="s">
        <v>90</v>
      </c>
      <c r="K29" t="s">
        <v>38</v>
      </c>
      <c r="L29" t="s">
        <v>111</v>
      </c>
      <c r="M29" t="s">
        <v>92</v>
      </c>
      <c r="N29" s="11" t="s">
        <v>2182</v>
      </c>
      <c r="O29" s="11" t="s">
        <v>2274</v>
      </c>
      <c r="P29">
        <v>0</v>
      </c>
      <c r="Q29">
        <v>3</v>
      </c>
      <c r="R29">
        <v>0</v>
      </c>
      <c r="S29">
        <v>230.25</v>
      </c>
      <c r="T29">
        <v>-230.25</v>
      </c>
    </row>
    <row r="30" spans="1:20" x14ac:dyDescent="0.25">
      <c r="A30" t="s">
        <v>75</v>
      </c>
      <c r="B30" t="s">
        <v>383</v>
      </c>
      <c r="C30" t="s">
        <v>25</v>
      </c>
      <c r="D30" t="s">
        <v>384</v>
      </c>
      <c r="E30" t="s">
        <v>186</v>
      </c>
      <c r="F30">
        <v>11968</v>
      </c>
      <c r="G30" t="s">
        <v>205</v>
      </c>
      <c r="H30" t="s">
        <v>80</v>
      </c>
      <c r="I30" t="s">
        <v>281</v>
      </c>
      <c r="J30" t="s">
        <v>90</v>
      </c>
      <c r="K30" t="s">
        <v>42</v>
      </c>
      <c r="L30" t="s">
        <v>91</v>
      </c>
      <c r="M30" t="s">
        <v>92</v>
      </c>
      <c r="N30" s="11" t="s">
        <v>2182</v>
      </c>
      <c r="O30" s="11" t="s">
        <v>2274</v>
      </c>
      <c r="P30">
        <v>0</v>
      </c>
      <c r="Q30">
        <v>4</v>
      </c>
      <c r="R30">
        <v>0</v>
      </c>
      <c r="S30">
        <v>37</v>
      </c>
      <c r="T30">
        <v>-37</v>
      </c>
    </row>
    <row r="31" spans="1:20" x14ac:dyDescent="0.25">
      <c r="A31" t="s">
        <v>75</v>
      </c>
      <c r="B31" t="s">
        <v>485</v>
      </c>
      <c r="C31" t="s">
        <v>27</v>
      </c>
      <c r="D31" t="s">
        <v>486</v>
      </c>
      <c r="E31" t="s">
        <v>114</v>
      </c>
      <c r="F31">
        <v>32119</v>
      </c>
      <c r="G31" t="s">
        <v>241</v>
      </c>
      <c r="H31" t="s">
        <v>80</v>
      </c>
      <c r="I31" t="s">
        <v>81</v>
      </c>
      <c r="J31" t="s">
        <v>82</v>
      </c>
      <c r="K31" t="s">
        <v>36</v>
      </c>
      <c r="L31" t="s">
        <v>36</v>
      </c>
      <c r="M31" t="s">
        <v>83</v>
      </c>
      <c r="N31" s="11" t="s">
        <v>2182</v>
      </c>
      <c r="O31" s="11" t="s">
        <v>2274</v>
      </c>
      <c r="P31">
        <v>1</v>
      </c>
      <c r="Q31">
        <v>0</v>
      </c>
      <c r="R31">
        <v>434.5</v>
      </c>
      <c r="S31">
        <v>0</v>
      </c>
      <c r="T31">
        <v>434.5</v>
      </c>
    </row>
    <row r="32" spans="1:20" x14ac:dyDescent="0.25">
      <c r="A32" t="s">
        <v>75</v>
      </c>
      <c r="B32" t="s">
        <v>2263</v>
      </c>
      <c r="C32" t="s">
        <v>31</v>
      </c>
      <c r="D32" t="s">
        <v>1305</v>
      </c>
      <c r="E32" t="s">
        <v>114</v>
      </c>
      <c r="F32">
        <v>33178</v>
      </c>
      <c r="G32" t="s">
        <v>1488</v>
      </c>
      <c r="H32" t="s">
        <v>80</v>
      </c>
      <c r="I32" t="s">
        <v>81</v>
      </c>
      <c r="J32" t="s">
        <v>82</v>
      </c>
      <c r="K32" t="s">
        <v>38</v>
      </c>
      <c r="L32" t="s">
        <v>129</v>
      </c>
      <c r="M32" t="s">
        <v>83</v>
      </c>
      <c r="N32" s="11" t="s">
        <v>2182</v>
      </c>
      <c r="O32" s="11" t="s">
        <v>2274</v>
      </c>
      <c r="P32">
        <v>-1</v>
      </c>
      <c r="Q32">
        <v>0</v>
      </c>
      <c r="R32">
        <v>10.4</v>
      </c>
      <c r="S32">
        <v>0</v>
      </c>
      <c r="T32">
        <v>10.4</v>
      </c>
    </row>
    <row r="33" spans="1:20" x14ac:dyDescent="0.25">
      <c r="A33" t="s">
        <v>75</v>
      </c>
      <c r="B33" t="s">
        <v>125</v>
      </c>
      <c r="C33" t="s">
        <v>29</v>
      </c>
      <c r="D33" t="s">
        <v>126</v>
      </c>
      <c r="E33" t="s">
        <v>100</v>
      </c>
      <c r="F33">
        <v>46567</v>
      </c>
      <c r="G33" t="s">
        <v>398</v>
      </c>
      <c r="H33" t="s">
        <v>80</v>
      </c>
      <c r="I33" t="s">
        <v>81</v>
      </c>
      <c r="J33" t="s">
        <v>82</v>
      </c>
      <c r="K33" t="s">
        <v>38</v>
      </c>
      <c r="L33" t="s">
        <v>111</v>
      </c>
      <c r="M33" t="s">
        <v>83</v>
      </c>
      <c r="N33" s="11" t="s">
        <v>2182</v>
      </c>
      <c r="O33" s="11" t="s">
        <v>2274</v>
      </c>
      <c r="P33">
        <v>0</v>
      </c>
      <c r="Q33">
        <v>0</v>
      </c>
      <c r="R33">
        <v>165.43</v>
      </c>
      <c r="S33">
        <v>0</v>
      </c>
      <c r="T33">
        <v>165.43</v>
      </c>
    </row>
    <row r="34" spans="1:20" x14ac:dyDescent="0.25">
      <c r="A34" t="s">
        <v>75</v>
      </c>
      <c r="B34" t="s">
        <v>606</v>
      </c>
      <c r="C34" t="s">
        <v>27</v>
      </c>
      <c r="D34" t="s">
        <v>237</v>
      </c>
      <c r="E34" t="s">
        <v>114</v>
      </c>
      <c r="F34">
        <v>34243</v>
      </c>
      <c r="G34" t="s">
        <v>324</v>
      </c>
      <c r="H34" t="s">
        <v>80</v>
      </c>
      <c r="I34" t="s">
        <v>81</v>
      </c>
      <c r="J34" t="s">
        <v>90</v>
      </c>
      <c r="K34" t="s">
        <v>36</v>
      </c>
      <c r="L34" t="s">
        <v>36</v>
      </c>
      <c r="M34" t="s">
        <v>92</v>
      </c>
      <c r="N34" s="11" t="s">
        <v>2182</v>
      </c>
      <c r="O34" s="11" t="s">
        <v>2274</v>
      </c>
      <c r="P34">
        <v>0</v>
      </c>
      <c r="Q34">
        <v>1</v>
      </c>
      <c r="R34">
        <v>0</v>
      </c>
      <c r="S34">
        <v>89.05</v>
      </c>
      <c r="T34">
        <v>-89.05</v>
      </c>
    </row>
    <row r="35" spans="1:20" x14ac:dyDescent="0.25">
      <c r="A35" t="s">
        <v>75</v>
      </c>
      <c r="B35" t="s">
        <v>2275</v>
      </c>
      <c r="C35" t="s">
        <v>27</v>
      </c>
      <c r="D35" t="s">
        <v>1297</v>
      </c>
      <c r="E35" t="s">
        <v>114</v>
      </c>
      <c r="F35">
        <v>33069</v>
      </c>
      <c r="G35" t="s">
        <v>453</v>
      </c>
      <c r="H35" t="s">
        <v>80</v>
      </c>
      <c r="I35" t="s">
        <v>89</v>
      </c>
      <c r="J35" t="s">
        <v>90</v>
      </c>
      <c r="K35" t="s">
        <v>42</v>
      </c>
      <c r="L35" t="s">
        <v>91</v>
      </c>
      <c r="M35" t="s">
        <v>92</v>
      </c>
      <c r="N35" s="11" t="s">
        <v>2182</v>
      </c>
      <c r="O35" s="11" t="s">
        <v>2274</v>
      </c>
      <c r="P35">
        <v>0</v>
      </c>
      <c r="Q35">
        <v>58</v>
      </c>
      <c r="R35">
        <v>0</v>
      </c>
      <c r="S35">
        <v>701.8</v>
      </c>
      <c r="T35">
        <v>-701.8</v>
      </c>
    </row>
    <row r="36" spans="1:20" x14ac:dyDescent="0.25">
      <c r="A36" t="s">
        <v>75</v>
      </c>
      <c r="B36" t="s">
        <v>704</v>
      </c>
      <c r="C36" t="s">
        <v>27</v>
      </c>
      <c r="D36" t="s">
        <v>705</v>
      </c>
      <c r="E36" t="s">
        <v>114</v>
      </c>
      <c r="F36" t="s">
        <v>706</v>
      </c>
      <c r="G36" t="s">
        <v>119</v>
      </c>
      <c r="H36" t="s">
        <v>80</v>
      </c>
      <c r="I36" t="s">
        <v>81</v>
      </c>
      <c r="J36" t="s">
        <v>82</v>
      </c>
      <c r="K36" t="s">
        <v>38</v>
      </c>
      <c r="L36" t="s">
        <v>111</v>
      </c>
      <c r="M36" t="s">
        <v>83</v>
      </c>
      <c r="N36" s="11" t="s">
        <v>2182</v>
      </c>
      <c r="O36" s="11" t="s">
        <v>2274</v>
      </c>
      <c r="P36">
        <v>-1</v>
      </c>
      <c r="Q36">
        <v>0</v>
      </c>
      <c r="R36">
        <v>126.7</v>
      </c>
      <c r="S36">
        <v>0</v>
      </c>
      <c r="T36">
        <v>126.7</v>
      </c>
    </row>
    <row r="37" spans="1:20" x14ac:dyDescent="0.25">
      <c r="A37" t="s">
        <v>75</v>
      </c>
      <c r="B37" t="s">
        <v>239</v>
      </c>
      <c r="C37" t="s">
        <v>27</v>
      </c>
      <c r="D37" t="s">
        <v>240</v>
      </c>
      <c r="E37" t="s">
        <v>114</v>
      </c>
      <c r="F37">
        <v>33434</v>
      </c>
      <c r="G37" t="s">
        <v>1321</v>
      </c>
      <c r="H37" t="s">
        <v>80</v>
      </c>
      <c r="I37" t="s">
        <v>164</v>
      </c>
      <c r="J37" t="s">
        <v>90</v>
      </c>
      <c r="K37" t="s">
        <v>42</v>
      </c>
      <c r="L37" t="s">
        <v>91</v>
      </c>
      <c r="M37" t="s">
        <v>188</v>
      </c>
      <c r="N37" s="11" t="s">
        <v>2182</v>
      </c>
      <c r="O37" s="11" t="s">
        <v>2274</v>
      </c>
      <c r="P37">
        <v>0</v>
      </c>
      <c r="Q37">
        <v>20</v>
      </c>
      <c r="R37">
        <v>0</v>
      </c>
      <c r="S37">
        <v>744</v>
      </c>
      <c r="T37">
        <v>-744</v>
      </c>
    </row>
    <row r="38" spans="1:20" x14ac:dyDescent="0.25">
      <c r="A38" t="s">
        <v>75</v>
      </c>
      <c r="B38" t="s">
        <v>908</v>
      </c>
      <c r="C38" t="s">
        <v>29</v>
      </c>
      <c r="D38" t="s">
        <v>909</v>
      </c>
      <c r="E38" t="s">
        <v>100</v>
      </c>
      <c r="F38">
        <v>46032</v>
      </c>
      <c r="G38" t="s">
        <v>202</v>
      </c>
      <c r="H38" t="s">
        <v>80</v>
      </c>
      <c r="I38" t="s">
        <v>81</v>
      </c>
      <c r="J38" t="s">
        <v>90</v>
      </c>
      <c r="K38" t="s">
        <v>42</v>
      </c>
      <c r="L38" t="s">
        <v>91</v>
      </c>
      <c r="M38" t="s">
        <v>188</v>
      </c>
      <c r="N38" s="11" t="s">
        <v>2182</v>
      </c>
      <c r="O38" s="11" t="s">
        <v>2274</v>
      </c>
      <c r="P38">
        <v>0</v>
      </c>
      <c r="Q38">
        <v>6</v>
      </c>
      <c r="R38">
        <v>0</v>
      </c>
      <c r="S38">
        <v>42.06</v>
      </c>
      <c r="T38">
        <v>-42.06</v>
      </c>
    </row>
    <row r="39" spans="1:20" x14ac:dyDescent="0.25">
      <c r="A39" t="s">
        <v>75</v>
      </c>
      <c r="B39" t="s">
        <v>551</v>
      </c>
      <c r="C39" t="s">
        <v>27</v>
      </c>
      <c r="D39" t="s">
        <v>552</v>
      </c>
      <c r="E39" t="s">
        <v>114</v>
      </c>
      <c r="F39">
        <v>33634</v>
      </c>
      <c r="G39" t="s">
        <v>903</v>
      </c>
      <c r="H39" t="s">
        <v>80</v>
      </c>
      <c r="I39" t="s">
        <v>81</v>
      </c>
      <c r="J39" t="s">
        <v>82</v>
      </c>
      <c r="K39" t="s">
        <v>42</v>
      </c>
      <c r="L39" t="s">
        <v>91</v>
      </c>
      <c r="M39" t="s">
        <v>83</v>
      </c>
      <c r="N39" s="11" t="s">
        <v>2182</v>
      </c>
      <c r="O39" s="11" t="s">
        <v>2274</v>
      </c>
      <c r="P39">
        <v>0</v>
      </c>
      <c r="Q39">
        <v>0</v>
      </c>
      <c r="R39">
        <v>-1046.5</v>
      </c>
      <c r="S39">
        <v>0</v>
      </c>
      <c r="T39">
        <v>-1046.5</v>
      </c>
    </row>
    <row r="40" spans="1:20" x14ac:dyDescent="0.25">
      <c r="A40" t="s">
        <v>75</v>
      </c>
      <c r="B40" t="s">
        <v>975</v>
      </c>
      <c r="C40" t="s">
        <v>27</v>
      </c>
      <c r="D40" t="s">
        <v>705</v>
      </c>
      <c r="E40" t="s">
        <v>114</v>
      </c>
      <c r="F40">
        <v>33122</v>
      </c>
      <c r="G40" t="s">
        <v>477</v>
      </c>
      <c r="H40" t="s">
        <v>80</v>
      </c>
      <c r="I40" t="s">
        <v>81</v>
      </c>
      <c r="J40" t="s">
        <v>90</v>
      </c>
      <c r="K40" t="s">
        <v>38</v>
      </c>
      <c r="L40" t="s">
        <v>111</v>
      </c>
      <c r="M40" t="s">
        <v>92</v>
      </c>
      <c r="N40" s="11" t="s">
        <v>2182</v>
      </c>
      <c r="O40" s="11" t="s">
        <v>2274</v>
      </c>
      <c r="P40">
        <v>0</v>
      </c>
      <c r="Q40">
        <v>4</v>
      </c>
      <c r="R40">
        <v>0</v>
      </c>
      <c r="S40">
        <v>460.8</v>
      </c>
      <c r="T40">
        <v>-460.8</v>
      </c>
    </row>
    <row r="41" spans="1:20" x14ac:dyDescent="0.25">
      <c r="A41" t="s">
        <v>75</v>
      </c>
      <c r="B41" t="s">
        <v>1330</v>
      </c>
      <c r="C41" t="s">
        <v>30</v>
      </c>
      <c r="D41" t="s">
        <v>1331</v>
      </c>
      <c r="E41" t="s">
        <v>640</v>
      </c>
      <c r="F41">
        <v>60076</v>
      </c>
      <c r="G41" t="s">
        <v>839</v>
      </c>
      <c r="H41" t="s">
        <v>80</v>
      </c>
      <c r="I41" t="s">
        <v>81</v>
      </c>
      <c r="J41" t="s">
        <v>82</v>
      </c>
      <c r="K41" t="s">
        <v>38</v>
      </c>
      <c r="L41" t="s">
        <v>129</v>
      </c>
      <c r="M41" t="s">
        <v>83</v>
      </c>
      <c r="N41" s="11" t="s">
        <v>2182</v>
      </c>
      <c r="O41" s="11" t="s">
        <v>2274</v>
      </c>
      <c r="P41">
        <v>0</v>
      </c>
      <c r="Q41">
        <v>0</v>
      </c>
      <c r="R41">
        <v>-294.52</v>
      </c>
      <c r="S41">
        <v>0</v>
      </c>
      <c r="T41">
        <v>-294.52</v>
      </c>
    </row>
    <row r="42" spans="1:20" x14ac:dyDescent="0.25">
      <c r="A42" t="s">
        <v>75</v>
      </c>
      <c r="B42" t="s">
        <v>2158</v>
      </c>
      <c r="C42" t="s">
        <v>20</v>
      </c>
      <c r="D42" t="s">
        <v>2159</v>
      </c>
      <c r="E42" t="s">
        <v>244</v>
      </c>
      <c r="F42">
        <v>1844</v>
      </c>
      <c r="G42" t="s">
        <v>398</v>
      </c>
      <c r="H42" t="s">
        <v>80</v>
      </c>
      <c r="I42" t="s">
        <v>81</v>
      </c>
      <c r="J42" t="s">
        <v>82</v>
      </c>
      <c r="K42" t="s">
        <v>38</v>
      </c>
      <c r="L42" t="s">
        <v>111</v>
      </c>
      <c r="M42" t="s">
        <v>83</v>
      </c>
      <c r="N42" s="11" t="s">
        <v>2182</v>
      </c>
      <c r="O42" s="11" t="s">
        <v>2274</v>
      </c>
      <c r="P42">
        <v>-2</v>
      </c>
      <c r="Q42">
        <v>0</v>
      </c>
      <c r="R42">
        <v>168.8</v>
      </c>
      <c r="S42">
        <v>0</v>
      </c>
      <c r="T42">
        <v>168.8</v>
      </c>
    </row>
    <row r="43" spans="1:20" x14ac:dyDescent="0.25">
      <c r="A43" t="s">
        <v>75</v>
      </c>
      <c r="B43" t="s">
        <v>416</v>
      </c>
      <c r="C43" t="s">
        <v>29</v>
      </c>
      <c r="D43" t="s">
        <v>417</v>
      </c>
      <c r="E43" t="s">
        <v>142</v>
      </c>
      <c r="F43">
        <v>48071</v>
      </c>
      <c r="G43" t="s">
        <v>994</v>
      </c>
      <c r="H43" t="s">
        <v>80</v>
      </c>
      <c r="I43" t="s">
        <v>89</v>
      </c>
      <c r="J43" t="s">
        <v>90</v>
      </c>
      <c r="K43" t="s">
        <v>53</v>
      </c>
      <c r="L43" t="s">
        <v>368</v>
      </c>
      <c r="M43" t="s">
        <v>92</v>
      </c>
      <c r="N43" s="11" t="s">
        <v>2182</v>
      </c>
      <c r="O43" s="11" t="s">
        <v>2274</v>
      </c>
      <c r="P43">
        <v>0</v>
      </c>
      <c r="Q43">
        <v>7</v>
      </c>
      <c r="R43">
        <v>0</v>
      </c>
      <c r="S43">
        <v>926.45</v>
      </c>
      <c r="T43">
        <v>-926.45</v>
      </c>
    </row>
    <row r="44" spans="1:20" x14ac:dyDescent="0.25">
      <c r="A44" t="s">
        <v>75</v>
      </c>
      <c r="B44" t="s">
        <v>1364</v>
      </c>
      <c r="C44" t="s">
        <v>27</v>
      </c>
      <c r="D44" t="s">
        <v>1365</v>
      </c>
      <c r="E44" t="s">
        <v>114</v>
      </c>
      <c r="F44">
        <v>34761</v>
      </c>
      <c r="G44" t="s">
        <v>263</v>
      </c>
      <c r="H44" t="s">
        <v>80</v>
      </c>
      <c r="I44" t="s">
        <v>81</v>
      </c>
      <c r="J44" t="s">
        <v>90</v>
      </c>
      <c r="K44" t="s">
        <v>53</v>
      </c>
      <c r="L44" t="s">
        <v>165</v>
      </c>
      <c r="M44" t="s">
        <v>92</v>
      </c>
      <c r="N44" s="11" t="s">
        <v>2182</v>
      </c>
      <c r="O44" s="11" t="s">
        <v>2274</v>
      </c>
      <c r="P44">
        <v>0</v>
      </c>
      <c r="Q44">
        <v>2</v>
      </c>
      <c r="R44">
        <v>0</v>
      </c>
      <c r="S44">
        <v>285.10000000000002</v>
      </c>
      <c r="T44">
        <v>-285.10000000000002</v>
      </c>
    </row>
    <row r="45" spans="1:20" x14ac:dyDescent="0.25">
      <c r="A45" t="s">
        <v>75</v>
      </c>
      <c r="B45" t="s">
        <v>404</v>
      </c>
      <c r="C45" t="s">
        <v>29</v>
      </c>
      <c r="D45" t="s">
        <v>405</v>
      </c>
      <c r="E45" t="s">
        <v>78</v>
      </c>
      <c r="F45">
        <v>15056</v>
      </c>
      <c r="G45" t="s">
        <v>398</v>
      </c>
      <c r="H45" t="s">
        <v>80</v>
      </c>
      <c r="I45" t="s">
        <v>81</v>
      </c>
      <c r="J45" t="s">
        <v>82</v>
      </c>
      <c r="K45" t="s">
        <v>38</v>
      </c>
      <c r="L45" t="s">
        <v>111</v>
      </c>
      <c r="M45" t="s">
        <v>83</v>
      </c>
      <c r="N45" s="11" t="s">
        <v>2182</v>
      </c>
      <c r="O45" s="11" t="s">
        <v>2274</v>
      </c>
      <c r="P45">
        <v>-1</v>
      </c>
      <c r="Q45">
        <v>0</v>
      </c>
      <c r="R45">
        <v>80.180000000000007</v>
      </c>
      <c r="S45">
        <v>0</v>
      </c>
      <c r="T45">
        <v>80.180000000000007</v>
      </c>
    </row>
    <row r="46" spans="1:20" x14ac:dyDescent="0.25">
      <c r="A46" t="s">
        <v>75</v>
      </c>
      <c r="B46" t="s">
        <v>2250</v>
      </c>
      <c r="C46" t="s">
        <v>30</v>
      </c>
      <c r="D46" t="s">
        <v>2251</v>
      </c>
      <c r="E46" t="s">
        <v>118</v>
      </c>
      <c r="F46">
        <v>95608</v>
      </c>
      <c r="G46" t="s">
        <v>521</v>
      </c>
      <c r="H46" t="s">
        <v>80</v>
      </c>
      <c r="I46" t="s">
        <v>81</v>
      </c>
      <c r="J46" t="s">
        <v>90</v>
      </c>
      <c r="K46" t="s">
        <v>51</v>
      </c>
      <c r="L46" t="s">
        <v>250</v>
      </c>
      <c r="M46" t="s">
        <v>92</v>
      </c>
      <c r="N46" s="11" t="s">
        <v>2182</v>
      </c>
      <c r="O46" s="11" t="s">
        <v>2274</v>
      </c>
      <c r="P46">
        <v>0</v>
      </c>
      <c r="Q46">
        <v>3</v>
      </c>
      <c r="R46">
        <v>0</v>
      </c>
      <c r="S46">
        <v>87.36</v>
      </c>
      <c r="T46">
        <v>-87.36</v>
      </c>
    </row>
    <row r="47" spans="1:20" x14ac:dyDescent="0.25">
      <c r="A47" t="s">
        <v>75</v>
      </c>
      <c r="B47" t="s">
        <v>2157</v>
      </c>
      <c r="C47" t="s">
        <v>27</v>
      </c>
      <c r="D47" t="s">
        <v>1181</v>
      </c>
      <c r="E47" t="s">
        <v>114</v>
      </c>
      <c r="F47">
        <v>34237</v>
      </c>
      <c r="G47" t="s">
        <v>493</v>
      </c>
      <c r="H47" t="s">
        <v>80</v>
      </c>
      <c r="I47" t="s">
        <v>81</v>
      </c>
      <c r="J47" t="s">
        <v>82</v>
      </c>
      <c r="K47" t="s">
        <v>39</v>
      </c>
      <c r="L47" t="s">
        <v>39</v>
      </c>
      <c r="M47" t="s">
        <v>92</v>
      </c>
      <c r="N47" s="11" t="s">
        <v>2182</v>
      </c>
      <c r="O47" s="11" t="s">
        <v>2274</v>
      </c>
      <c r="P47">
        <v>0</v>
      </c>
      <c r="Q47">
        <v>1</v>
      </c>
      <c r="R47">
        <v>0</v>
      </c>
      <c r="S47">
        <v>0</v>
      </c>
      <c r="T47">
        <v>0</v>
      </c>
    </row>
    <row r="48" spans="1:20" x14ac:dyDescent="0.25">
      <c r="A48" t="s">
        <v>75</v>
      </c>
      <c r="B48" t="s">
        <v>258</v>
      </c>
      <c r="C48" t="s">
        <v>28</v>
      </c>
      <c r="D48" t="s">
        <v>259</v>
      </c>
      <c r="E48" t="s">
        <v>95</v>
      </c>
      <c r="F48">
        <v>80222</v>
      </c>
      <c r="G48" t="s">
        <v>738</v>
      </c>
      <c r="H48" t="s">
        <v>80</v>
      </c>
      <c r="I48" t="s">
        <v>81</v>
      </c>
      <c r="J48" t="s">
        <v>90</v>
      </c>
      <c r="K48" t="s">
        <v>42</v>
      </c>
      <c r="L48" t="s">
        <v>91</v>
      </c>
      <c r="M48" t="s">
        <v>188</v>
      </c>
      <c r="N48" s="11" t="s">
        <v>2182</v>
      </c>
      <c r="O48" s="11" t="s">
        <v>2274</v>
      </c>
      <c r="P48">
        <v>0</v>
      </c>
      <c r="Q48">
        <v>48</v>
      </c>
      <c r="R48">
        <v>0</v>
      </c>
      <c r="S48">
        <v>1068</v>
      </c>
      <c r="T48">
        <v>-1068</v>
      </c>
    </row>
    <row r="49" spans="1:20" x14ac:dyDescent="0.25">
      <c r="A49" t="s">
        <v>75</v>
      </c>
      <c r="B49" t="s">
        <v>618</v>
      </c>
      <c r="C49" t="s">
        <v>19</v>
      </c>
      <c r="D49" t="s">
        <v>619</v>
      </c>
      <c r="E49" t="s">
        <v>118</v>
      </c>
      <c r="F49">
        <v>92626</v>
      </c>
      <c r="G49" t="s">
        <v>311</v>
      </c>
      <c r="H49" t="s">
        <v>80</v>
      </c>
      <c r="I49" t="s">
        <v>164</v>
      </c>
      <c r="J49" t="s">
        <v>90</v>
      </c>
      <c r="K49" t="s">
        <v>38</v>
      </c>
      <c r="L49" t="s">
        <v>129</v>
      </c>
      <c r="M49" t="s">
        <v>92</v>
      </c>
      <c r="N49" s="11" t="s">
        <v>2182</v>
      </c>
      <c r="O49" s="11" t="s">
        <v>2274</v>
      </c>
      <c r="P49">
        <v>0</v>
      </c>
      <c r="Q49">
        <v>20</v>
      </c>
      <c r="R49">
        <v>0</v>
      </c>
      <c r="S49">
        <v>1293</v>
      </c>
      <c r="T49">
        <v>-1293</v>
      </c>
    </row>
    <row r="50" spans="1:20" x14ac:dyDescent="0.25">
      <c r="A50" t="s">
        <v>75</v>
      </c>
      <c r="B50" t="s">
        <v>403</v>
      </c>
      <c r="C50" t="s">
        <v>28</v>
      </c>
      <c r="D50" t="s">
        <v>294</v>
      </c>
      <c r="E50" t="s">
        <v>295</v>
      </c>
      <c r="F50">
        <v>84107</v>
      </c>
      <c r="G50" t="s">
        <v>238</v>
      </c>
      <c r="H50" t="s">
        <v>80</v>
      </c>
      <c r="I50" t="s">
        <v>81</v>
      </c>
      <c r="J50" t="s">
        <v>82</v>
      </c>
      <c r="K50" t="s">
        <v>38</v>
      </c>
      <c r="L50" t="s">
        <v>111</v>
      </c>
      <c r="M50" t="s">
        <v>83</v>
      </c>
      <c r="N50" s="11" t="s">
        <v>2182</v>
      </c>
      <c r="O50" s="11" t="s">
        <v>2274</v>
      </c>
      <c r="P50">
        <v>50</v>
      </c>
      <c r="Q50">
        <v>0</v>
      </c>
      <c r="R50">
        <v>2406</v>
      </c>
      <c r="S50">
        <v>0</v>
      </c>
      <c r="T50">
        <v>2406</v>
      </c>
    </row>
    <row r="51" spans="1:20" x14ac:dyDescent="0.25">
      <c r="A51" t="s">
        <v>75</v>
      </c>
      <c r="B51" t="s">
        <v>403</v>
      </c>
      <c r="C51" t="s">
        <v>28</v>
      </c>
      <c r="D51" t="s">
        <v>294</v>
      </c>
      <c r="E51" t="s">
        <v>295</v>
      </c>
      <c r="F51">
        <v>84107</v>
      </c>
      <c r="G51" t="s">
        <v>490</v>
      </c>
      <c r="H51" t="s">
        <v>80</v>
      </c>
      <c r="I51" t="s">
        <v>81</v>
      </c>
      <c r="J51" t="s">
        <v>82</v>
      </c>
      <c r="K51" t="s">
        <v>38</v>
      </c>
      <c r="L51" t="s">
        <v>111</v>
      </c>
      <c r="M51" t="s">
        <v>83</v>
      </c>
      <c r="N51" s="11" t="s">
        <v>2182</v>
      </c>
      <c r="O51" s="11" t="s">
        <v>2274</v>
      </c>
      <c r="P51">
        <v>3</v>
      </c>
      <c r="Q51">
        <v>0</v>
      </c>
      <c r="R51">
        <v>218.61</v>
      </c>
      <c r="S51">
        <v>0</v>
      </c>
      <c r="T51">
        <v>218.61</v>
      </c>
    </row>
    <row r="52" spans="1:20" x14ac:dyDescent="0.25">
      <c r="A52" t="s">
        <v>75</v>
      </c>
      <c r="B52" t="s">
        <v>103</v>
      </c>
      <c r="C52" t="s">
        <v>26</v>
      </c>
      <c r="D52" t="s">
        <v>104</v>
      </c>
      <c r="E52" t="s">
        <v>105</v>
      </c>
      <c r="F52">
        <v>29420</v>
      </c>
      <c r="G52" t="s">
        <v>283</v>
      </c>
      <c r="H52" t="s">
        <v>80</v>
      </c>
      <c r="I52" t="s">
        <v>81</v>
      </c>
      <c r="J52" t="s">
        <v>82</v>
      </c>
      <c r="K52" t="s">
        <v>38</v>
      </c>
      <c r="L52" t="s">
        <v>111</v>
      </c>
      <c r="M52" t="s">
        <v>83</v>
      </c>
      <c r="N52" s="11" t="s">
        <v>2182</v>
      </c>
      <c r="O52" s="11" t="s">
        <v>2274</v>
      </c>
      <c r="P52">
        <v>-1</v>
      </c>
      <c r="Q52">
        <v>0</v>
      </c>
      <c r="R52">
        <v>69.03</v>
      </c>
      <c r="S52">
        <v>0</v>
      </c>
      <c r="T52">
        <v>69.03</v>
      </c>
    </row>
    <row r="53" spans="1:20" x14ac:dyDescent="0.25">
      <c r="A53" t="s">
        <v>75</v>
      </c>
      <c r="B53" t="s">
        <v>171</v>
      </c>
      <c r="C53" t="s">
        <v>23</v>
      </c>
      <c r="D53" t="s">
        <v>709</v>
      </c>
      <c r="E53" t="s">
        <v>176</v>
      </c>
      <c r="F53">
        <v>99216</v>
      </c>
      <c r="G53" t="s">
        <v>1007</v>
      </c>
      <c r="H53" t="s">
        <v>80</v>
      </c>
      <c r="I53" t="s">
        <v>81</v>
      </c>
      <c r="J53" t="s">
        <v>82</v>
      </c>
      <c r="K53" t="s">
        <v>36</v>
      </c>
      <c r="L53" t="s">
        <v>36</v>
      </c>
      <c r="M53" t="s">
        <v>83</v>
      </c>
      <c r="N53" s="11" t="s">
        <v>2182</v>
      </c>
      <c r="O53" s="11" t="s">
        <v>2274</v>
      </c>
      <c r="P53">
        <v>-2</v>
      </c>
      <c r="Q53">
        <v>0</v>
      </c>
      <c r="R53">
        <v>356.44</v>
      </c>
      <c r="S53">
        <v>0</v>
      </c>
      <c r="T53">
        <v>356.44</v>
      </c>
    </row>
    <row r="54" spans="1:20" x14ac:dyDescent="0.25">
      <c r="A54" t="s">
        <v>75</v>
      </c>
      <c r="B54" t="s">
        <v>427</v>
      </c>
      <c r="C54" t="s">
        <v>25</v>
      </c>
      <c r="D54" t="s">
        <v>428</v>
      </c>
      <c r="E54" t="s">
        <v>262</v>
      </c>
      <c r="F54">
        <v>7026</v>
      </c>
      <c r="G54" t="s">
        <v>202</v>
      </c>
      <c r="H54" t="s">
        <v>80</v>
      </c>
      <c r="I54" t="s">
        <v>81</v>
      </c>
      <c r="J54" t="s">
        <v>90</v>
      </c>
      <c r="K54" t="s">
        <v>42</v>
      </c>
      <c r="L54" t="s">
        <v>91</v>
      </c>
      <c r="M54" t="s">
        <v>188</v>
      </c>
      <c r="N54" s="11" t="s">
        <v>2182</v>
      </c>
      <c r="O54" s="11" t="s">
        <v>2274</v>
      </c>
      <c r="P54">
        <v>0</v>
      </c>
      <c r="Q54">
        <v>14</v>
      </c>
      <c r="R54">
        <v>0</v>
      </c>
      <c r="S54">
        <v>80.92</v>
      </c>
      <c r="T54">
        <v>-80.92</v>
      </c>
    </row>
    <row r="55" spans="1:20" x14ac:dyDescent="0.25">
      <c r="A55" t="s">
        <v>75</v>
      </c>
      <c r="B55" t="s">
        <v>2158</v>
      </c>
      <c r="C55" t="s">
        <v>20</v>
      </c>
      <c r="D55" t="s">
        <v>2159</v>
      </c>
      <c r="E55" t="s">
        <v>244</v>
      </c>
      <c r="F55">
        <v>1844</v>
      </c>
      <c r="G55" t="s">
        <v>493</v>
      </c>
      <c r="H55" t="s">
        <v>80</v>
      </c>
      <c r="I55" t="s">
        <v>81</v>
      </c>
      <c r="J55" t="s">
        <v>82</v>
      </c>
      <c r="K55" t="s">
        <v>39</v>
      </c>
      <c r="L55" t="s">
        <v>39</v>
      </c>
      <c r="M55" t="s">
        <v>92</v>
      </c>
      <c r="N55" s="11" t="s">
        <v>2182</v>
      </c>
      <c r="O55" s="11" t="s">
        <v>2274</v>
      </c>
      <c r="P55">
        <v>-1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75</v>
      </c>
      <c r="B56" t="s">
        <v>358</v>
      </c>
      <c r="C56" t="s">
        <v>26</v>
      </c>
      <c r="D56" t="s">
        <v>359</v>
      </c>
      <c r="E56" t="s">
        <v>180</v>
      </c>
      <c r="F56">
        <v>30075</v>
      </c>
      <c r="G56" t="s">
        <v>173</v>
      </c>
      <c r="H56" t="s">
        <v>80</v>
      </c>
      <c r="I56" t="s">
        <v>81</v>
      </c>
      <c r="J56" t="s">
        <v>82</v>
      </c>
      <c r="K56" t="s">
        <v>36</v>
      </c>
      <c r="L56" t="s">
        <v>36</v>
      </c>
      <c r="M56" t="s">
        <v>83</v>
      </c>
      <c r="N56" s="11" t="s">
        <v>2182</v>
      </c>
      <c r="O56" s="11" t="s">
        <v>2274</v>
      </c>
      <c r="P56">
        <v>23</v>
      </c>
      <c r="Q56">
        <v>0</v>
      </c>
      <c r="R56">
        <v>2252.85</v>
      </c>
      <c r="S56">
        <v>0</v>
      </c>
      <c r="T56">
        <v>2252.85</v>
      </c>
    </row>
    <row r="57" spans="1:20" x14ac:dyDescent="0.25">
      <c r="A57" t="s">
        <v>75</v>
      </c>
      <c r="B57" t="s">
        <v>301</v>
      </c>
      <c r="C57" t="s">
        <v>29</v>
      </c>
      <c r="D57" t="s">
        <v>302</v>
      </c>
      <c r="E57" t="s">
        <v>87</v>
      </c>
      <c r="F57">
        <v>45005</v>
      </c>
      <c r="G57" t="s">
        <v>1939</v>
      </c>
      <c r="H57" t="s">
        <v>80</v>
      </c>
      <c r="I57" t="s">
        <v>81</v>
      </c>
      <c r="J57" t="s">
        <v>82</v>
      </c>
      <c r="K57" t="s">
        <v>53</v>
      </c>
      <c r="L57" t="s">
        <v>248</v>
      </c>
      <c r="M57" t="s">
        <v>83</v>
      </c>
      <c r="N57" s="11" t="s">
        <v>2182</v>
      </c>
      <c r="O57" s="11" t="s">
        <v>2274</v>
      </c>
      <c r="P57">
        <v>-10</v>
      </c>
      <c r="Q57">
        <v>0</v>
      </c>
      <c r="R57">
        <v>77.5</v>
      </c>
      <c r="S57">
        <v>0</v>
      </c>
      <c r="T57">
        <v>77.5</v>
      </c>
    </row>
    <row r="58" spans="1:20" x14ac:dyDescent="0.25">
      <c r="A58" t="s">
        <v>75</v>
      </c>
      <c r="B58" t="s">
        <v>573</v>
      </c>
      <c r="C58" t="s">
        <v>22</v>
      </c>
      <c r="D58" t="s">
        <v>574</v>
      </c>
      <c r="E58" t="s">
        <v>78</v>
      </c>
      <c r="F58">
        <v>19020</v>
      </c>
      <c r="G58" t="s">
        <v>853</v>
      </c>
      <c r="H58" t="s">
        <v>80</v>
      </c>
      <c r="I58" t="s">
        <v>81</v>
      </c>
      <c r="J58" t="s">
        <v>90</v>
      </c>
      <c r="K58" t="s">
        <v>53</v>
      </c>
      <c r="L58" t="s">
        <v>228</v>
      </c>
      <c r="M58" t="s">
        <v>92</v>
      </c>
      <c r="N58" s="11" t="s">
        <v>2182</v>
      </c>
      <c r="O58" s="11" t="s">
        <v>2274</v>
      </c>
      <c r="P58">
        <v>0</v>
      </c>
      <c r="Q58">
        <v>1</v>
      </c>
      <c r="R58">
        <v>0</v>
      </c>
      <c r="S58">
        <v>84.2</v>
      </c>
      <c r="T58">
        <v>-84.2</v>
      </c>
    </row>
    <row r="59" spans="1:20" x14ac:dyDescent="0.25">
      <c r="A59" t="s">
        <v>75</v>
      </c>
      <c r="B59" t="s">
        <v>2264</v>
      </c>
      <c r="C59" t="s">
        <v>29</v>
      </c>
      <c r="D59" t="s">
        <v>2265</v>
      </c>
      <c r="E59" t="s">
        <v>142</v>
      </c>
      <c r="F59">
        <v>49740</v>
      </c>
      <c r="G59" t="s">
        <v>192</v>
      </c>
      <c r="H59" t="s">
        <v>80</v>
      </c>
      <c r="I59" t="s">
        <v>81</v>
      </c>
      <c r="J59" t="s">
        <v>90</v>
      </c>
      <c r="K59" t="s">
        <v>53</v>
      </c>
      <c r="L59" t="s">
        <v>193</v>
      </c>
      <c r="M59" t="s">
        <v>92</v>
      </c>
      <c r="N59" s="11" t="s">
        <v>2182</v>
      </c>
      <c r="O59" s="11" t="s">
        <v>2274</v>
      </c>
      <c r="P59">
        <v>0</v>
      </c>
      <c r="Q59">
        <v>4</v>
      </c>
      <c r="R59">
        <v>0</v>
      </c>
      <c r="S59">
        <v>598.79999999999995</v>
      </c>
      <c r="T59">
        <v>-598.79999999999995</v>
      </c>
    </row>
    <row r="60" spans="1:20" x14ac:dyDescent="0.25">
      <c r="A60" t="s">
        <v>75</v>
      </c>
      <c r="B60" t="s">
        <v>258</v>
      </c>
      <c r="C60" t="s">
        <v>28</v>
      </c>
      <c r="D60" t="s">
        <v>259</v>
      </c>
      <c r="E60" t="s">
        <v>95</v>
      </c>
      <c r="F60">
        <v>80222</v>
      </c>
      <c r="G60" t="s">
        <v>1790</v>
      </c>
      <c r="H60" t="s">
        <v>80</v>
      </c>
      <c r="I60" t="s">
        <v>81</v>
      </c>
      <c r="J60" t="s">
        <v>90</v>
      </c>
      <c r="K60" t="s">
        <v>53</v>
      </c>
      <c r="L60" t="s">
        <v>675</v>
      </c>
      <c r="M60" t="s">
        <v>92</v>
      </c>
      <c r="N60" s="11" t="s">
        <v>2182</v>
      </c>
      <c r="O60" s="11" t="s">
        <v>2274</v>
      </c>
      <c r="P60">
        <v>0</v>
      </c>
      <c r="Q60">
        <v>8</v>
      </c>
      <c r="R60">
        <v>0</v>
      </c>
      <c r="S60">
        <v>4019.6</v>
      </c>
      <c r="T60">
        <v>-4019.6</v>
      </c>
    </row>
    <row r="61" spans="1:20" x14ac:dyDescent="0.25">
      <c r="A61" t="s">
        <v>75</v>
      </c>
      <c r="B61" t="s">
        <v>189</v>
      </c>
      <c r="C61" t="s">
        <v>18</v>
      </c>
      <c r="D61" t="s">
        <v>190</v>
      </c>
      <c r="E61" t="s">
        <v>191</v>
      </c>
      <c r="F61">
        <v>76262</v>
      </c>
      <c r="G61" t="s">
        <v>1650</v>
      </c>
      <c r="H61" t="s">
        <v>210</v>
      </c>
      <c r="I61" t="s">
        <v>81</v>
      </c>
      <c r="J61" t="s">
        <v>82</v>
      </c>
      <c r="K61" t="s">
        <v>40</v>
      </c>
      <c r="L61" t="s">
        <v>211</v>
      </c>
      <c r="M61" t="s">
        <v>83</v>
      </c>
      <c r="N61" s="11" t="s">
        <v>2182</v>
      </c>
      <c r="O61" s="11" t="s">
        <v>2274</v>
      </c>
      <c r="P61">
        <v>-3</v>
      </c>
      <c r="Q61">
        <v>0</v>
      </c>
      <c r="R61">
        <v>779.1</v>
      </c>
      <c r="S61">
        <v>0</v>
      </c>
      <c r="T61">
        <v>779.1</v>
      </c>
    </row>
    <row r="62" spans="1:20" x14ac:dyDescent="0.25">
      <c r="A62" t="s">
        <v>75</v>
      </c>
      <c r="B62" t="s">
        <v>189</v>
      </c>
      <c r="C62" t="s">
        <v>18</v>
      </c>
      <c r="D62" t="s">
        <v>190</v>
      </c>
      <c r="E62" t="s">
        <v>191</v>
      </c>
      <c r="F62">
        <v>76262</v>
      </c>
      <c r="G62" t="s">
        <v>875</v>
      </c>
      <c r="H62" t="s">
        <v>80</v>
      </c>
      <c r="I62" t="s">
        <v>81</v>
      </c>
      <c r="J62" t="s">
        <v>82</v>
      </c>
      <c r="K62" t="s">
        <v>38</v>
      </c>
      <c r="L62" t="s">
        <v>129</v>
      </c>
      <c r="M62" t="s">
        <v>83</v>
      </c>
      <c r="N62" s="11" t="s">
        <v>2182</v>
      </c>
      <c r="O62" s="11" t="s">
        <v>2274</v>
      </c>
      <c r="P62">
        <v>-1</v>
      </c>
      <c r="Q62">
        <v>0</v>
      </c>
      <c r="R62">
        <v>83.6</v>
      </c>
      <c r="S62">
        <v>0</v>
      </c>
      <c r="T62">
        <v>83.6</v>
      </c>
    </row>
    <row r="63" spans="1:20" x14ac:dyDescent="0.25">
      <c r="A63" t="s">
        <v>75</v>
      </c>
      <c r="B63" t="s">
        <v>1233</v>
      </c>
      <c r="C63" t="s">
        <v>18</v>
      </c>
      <c r="D63" t="s">
        <v>439</v>
      </c>
      <c r="E63" t="s">
        <v>191</v>
      </c>
      <c r="F63">
        <v>77066</v>
      </c>
      <c r="G63" t="s">
        <v>1500</v>
      </c>
      <c r="H63" t="s">
        <v>80</v>
      </c>
      <c r="I63" t="s">
        <v>81</v>
      </c>
      <c r="J63" t="s">
        <v>365</v>
      </c>
      <c r="K63" t="s">
        <v>47</v>
      </c>
      <c r="L63" t="s">
        <v>509</v>
      </c>
      <c r="M63" t="s">
        <v>229</v>
      </c>
      <c r="N63" s="11" t="s">
        <v>2182</v>
      </c>
      <c r="O63" s="11" t="s">
        <v>2274</v>
      </c>
      <c r="P63">
        <v>-5</v>
      </c>
      <c r="Q63">
        <v>0</v>
      </c>
      <c r="R63">
        <v>95</v>
      </c>
      <c r="S63">
        <v>0</v>
      </c>
      <c r="T63">
        <v>95</v>
      </c>
    </row>
    <row r="64" spans="1:20" x14ac:dyDescent="0.25">
      <c r="A64" t="s">
        <v>75</v>
      </c>
      <c r="B64" t="s">
        <v>167</v>
      </c>
      <c r="C64" t="s">
        <v>28</v>
      </c>
      <c r="D64" t="s">
        <v>168</v>
      </c>
      <c r="E64" t="s">
        <v>95</v>
      </c>
      <c r="F64">
        <v>80550</v>
      </c>
      <c r="G64" t="s">
        <v>814</v>
      </c>
      <c r="H64" t="s">
        <v>80</v>
      </c>
      <c r="I64" t="s">
        <v>281</v>
      </c>
      <c r="J64" t="s">
        <v>90</v>
      </c>
      <c r="K64" t="s">
        <v>42</v>
      </c>
      <c r="L64" t="s">
        <v>91</v>
      </c>
      <c r="M64" t="s">
        <v>92</v>
      </c>
      <c r="N64" s="11" t="s">
        <v>2182</v>
      </c>
      <c r="O64" s="11" t="s">
        <v>2274</v>
      </c>
      <c r="P64">
        <v>0</v>
      </c>
      <c r="Q64">
        <v>5</v>
      </c>
      <c r="R64">
        <v>0</v>
      </c>
      <c r="S64">
        <v>118.2</v>
      </c>
      <c r="T64">
        <v>-118.2</v>
      </c>
    </row>
    <row r="65" spans="1:20" x14ac:dyDescent="0.25">
      <c r="A65" t="s">
        <v>75</v>
      </c>
      <c r="B65" t="s">
        <v>1258</v>
      </c>
      <c r="C65" t="s">
        <v>23</v>
      </c>
      <c r="D65" t="s">
        <v>1259</v>
      </c>
      <c r="E65" t="s">
        <v>327</v>
      </c>
      <c r="F65">
        <v>97301</v>
      </c>
      <c r="G65" t="s">
        <v>1530</v>
      </c>
      <c r="H65" t="s">
        <v>246</v>
      </c>
      <c r="I65" t="s">
        <v>81</v>
      </c>
      <c r="J65" t="s">
        <v>90</v>
      </c>
      <c r="K65" t="s">
        <v>42</v>
      </c>
      <c r="L65" t="s">
        <v>91</v>
      </c>
      <c r="M65" t="s">
        <v>92</v>
      </c>
      <c r="N65" s="11" t="s">
        <v>2182</v>
      </c>
      <c r="O65" s="11" t="s">
        <v>2274</v>
      </c>
      <c r="P65">
        <v>-10</v>
      </c>
      <c r="Q65">
        <v>0</v>
      </c>
      <c r="R65">
        <v>23.5</v>
      </c>
      <c r="S65">
        <v>0</v>
      </c>
      <c r="T65">
        <v>23.5</v>
      </c>
    </row>
    <row r="66" spans="1:20" x14ac:dyDescent="0.25">
      <c r="A66" t="s">
        <v>75</v>
      </c>
      <c r="B66" t="s">
        <v>1879</v>
      </c>
      <c r="C66" t="s">
        <v>26</v>
      </c>
      <c r="D66" t="s">
        <v>1880</v>
      </c>
      <c r="E66" t="s">
        <v>426</v>
      </c>
      <c r="F66">
        <v>37204</v>
      </c>
      <c r="G66" t="s">
        <v>1401</v>
      </c>
      <c r="H66" t="s">
        <v>80</v>
      </c>
      <c r="I66" t="s">
        <v>81</v>
      </c>
      <c r="J66" t="s">
        <v>82</v>
      </c>
      <c r="K66" t="s">
        <v>53</v>
      </c>
      <c r="L66" t="s">
        <v>532</v>
      </c>
      <c r="M66" t="s">
        <v>83</v>
      </c>
      <c r="N66" s="11" t="s">
        <v>2182</v>
      </c>
      <c r="O66" s="11" t="s">
        <v>2274</v>
      </c>
      <c r="P66">
        <v>-7</v>
      </c>
      <c r="Q66">
        <v>0</v>
      </c>
      <c r="R66">
        <v>988.05</v>
      </c>
      <c r="S66">
        <v>0</v>
      </c>
      <c r="T66">
        <v>988.05</v>
      </c>
    </row>
    <row r="67" spans="1:20" x14ac:dyDescent="0.25">
      <c r="A67" t="s">
        <v>75</v>
      </c>
      <c r="B67" t="s">
        <v>331</v>
      </c>
      <c r="C67" t="s">
        <v>18</v>
      </c>
      <c r="D67" t="s">
        <v>332</v>
      </c>
      <c r="E67" t="s">
        <v>333</v>
      </c>
      <c r="F67">
        <v>72405</v>
      </c>
      <c r="G67" t="s">
        <v>1073</v>
      </c>
      <c r="H67" t="s">
        <v>80</v>
      </c>
      <c r="I67" t="s">
        <v>281</v>
      </c>
      <c r="J67" t="s">
        <v>90</v>
      </c>
      <c r="K67" t="s">
        <v>42</v>
      </c>
      <c r="L67" t="s">
        <v>91</v>
      </c>
      <c r="M67" t="s">
        <v>92</v>
      </c>
      <c r="N67" s="11" t="s">
        <v>2182</v>
      </c>
      <c r="O67" s="11" t="s">
        <v>2274</v>
      </c>
      <c r="P67">
        <v>0</v>
      </c>
      <c r="Q67">
        <v>46</v>
      </c>
      <c r="R67">
        <v>0</v>
      </c>
      <c r="S67">
        <v>1872.2</v>
      </c>
      <c r="T67">
        <v>-1872.2</v>
      </c>
    </row>
    <row r="68" spans="1:20" x14ac:dyDescent="0.25">
      <c r="A68" t="s">
        <v>75</v>
      </c>
      <c r="B68" t="s">
        <v>496</v>
      </c>
      <c r="C68" t="s">
        <v>26</v>
      </c>
      <c r="D68" t="s">
        <v>497</v>
      </c>
      <c r="E68" t="s">
        <v>105</v>
      </c>
      <c r="F68">
        <v>29407</v>
      </c>
      <c r="G68" t="s">
        <v>398</v>
      </c>
      <c r="H68" t="s">
        <v>80</v>
      </c>
      <c r="I68" t="s">
        <v>81</v>
      </c>
      <c r="J68" t="s">
        <v>82</v>
      </c>
      <c r="K68" t="s">
        <v>38</v>
      </c>
      <c r="L68" t="s">
        <v>111</v>
      </c>
      <c r="M68" t="s">
        <v>83</v>
      </c>
      <c r="N68" s="11" t="s">
        <v>2182</v>
      </c>
      <c r="O68" s="11" t="s">
        <v>2274</v>
      </c>
      <c r="P68">
        <v>-1</v>
      </c>
      <c r="Q68">
        <v>0</v>
      </c>
      <c r="R68">
        <v>84.4</v>
      </c>
      <c r="S68">
        <v>0</v>
      </c>
      <c r="T68">
        <v>84.4</v>
      </c>
    </row>
    <row r="69" spans="1:20" x14ac:dyDescent="0.25">
      <c r="A69" t="s">
        <v>75</v>
      </c>
      <c r="B69" t="s">
        <v>503</v>
      </c>
      <c r="C69" t="s">
        <v>23</v>
      </c>
      <c r="D69" t="s">
        <v>504</v>
      </c>
      <c r="E69" t="s">
        <v>327</v>
      </c>
      <c r="F69">
        <v>97210</v>
      </c>
      <c r="G69" t="s">
        <v>940</v>
      </c>
      <c r="H69" t="s">
        <v>80</v>
      </c>
      <c r="I69" t="s">
        <v>281</v>
      </c>
      <c r="J69" t="s">
        <v>90</v>
      </c>
      <c r="K69" t="s">
        <v>42</v>
      </c>
      <c r="L69" t="s">
        <v>91</v>
      </c>
      <c r="M69" t="s">
        <v>92</v>
      </c>
      <c r="N69" s="11" t="s">
        <v>2182</v>
      </c>
      <c r="O69" s="11" t="s">
        <v>2274</v>
      </c>
      <c r="P69">
        <v>0</v>
      </c>
      <c r="Q69">
        <v>2</v>
      </c>
      <c r="R69">
        <v>0</v>
      </c>
      <c r="S69">
        <v>74.2</v>
      </c>
      <c r="T69">
        <v>-74.2</v>
      </c>
    </row>
    <row r="70" spans="1:20" x14ac:dyDescent="0.25">
      <c r="A70" t="s">
        <v>75</v>
      </c>
      <c r="B70" t="s">
        <v>1475</v>
      </c>
      <c r="C70" t="s">
        <v>19</v>
      </c>
      <c r="D70" t="s">
        <v>1476</v>
      </c>
      <c r="E70" t="s">
        <v>147</v>
      </c>
      <c r="F70">
        <v>85050</v>
      </c>
      <c r="G70" t="s">
        <v>1773</v>
      </c>
      <c r="H70" t="s">
        <v>80</v>
      </c>
      <c r="I70" t="s">
        <v>81</v>
      </c>
      <c r="J70" t="s">
        <v>90</v>
      </c>
      <c r="K70" t="s">
        <v>53</v>
      </c>
      <c r="L70" t="s">
        <v>287</v>
      </c>
      <c r="M70" t="s">
        <v>92</v>
      </c>
      <c r="N70" s="11" t="s">
        <v>2182</v>
      </c>
      <c r="O70" s="11" t="s">
        <v>2274</v>
      </c>
      <c r="P70">
        <v>2</v>
      </c>
      <c r="Q70">
        <v>0</v>
      </c>
      <c r="R70">
        <v>9.42</v>
      </c>
      <c r="S70">
        <v>0</v>
      </c>
      <c r="T70">
        <v>9.42</v>
      </c>
    </row>
    <row r="71" spans="1:20" x14ac:dyDescent="0.25">
      <c r="A71" t="s">
        <v>75</v>
      </c>
      <c r="B71" t="s">
        <v>1475</v>
      </c>
      <c r="C71" t="s">
        <v>19</v>
      </c>
      <c r="D71" t="s">
        <v>1476</v>
      </c>
      <c r="E71" t="s">
        <v>147</v>
      </c>
      <c r="F71">
        <v>85050</v>
      </c>
      <c r="G71" t="s">
        <v>1540</v>
      </c>
      <c r="H71" t="s">
        <v>737</v>
      </c>
      <c r="I71" t="s">
        <v>81</v>
      </c>
      <c r="J71" t="s">
        <v>90</v>
      </c>
      <c r="K71" t="s">
        <v>40</v>
      </c>
      <c r="L71" t="s">
        <v>211</v>
      </c>
      <c r="M71" t="s">
        <v>92</v>
      </c>
      <c r="N71" s="11" t="s">
        <v>2182</v>
      </c>
      <c r="O71" s="11" t="s">
        <v>2274</v>
      </c>
      <c r="P71">
        <v>20</v>
      </c>
      <c r="Q71">
        <v>0</v>
      </c>
      <c r="R71">
        <v>42</v>
      </c>
      <c r="S71">
        <v>0</v>
      </c>
      <c r="T71">
        <v>42</v>
      </c>
    </row>
    <row r="72" spans="1:20" x14ac:dyDescent="0.25">
      <c r="A72" t="s">
        <v>75</v>
      </c>
      <c r="B72" t="s">
        <v>1271</v>
      </c>
      <c r="C72" t="s">
        <v>23</v>
      </c>
      <c r="D72" t="s">
        <v>326</v>
      </c>
      <c r="E72" t="s">
        <v>327</v>
      </c>
      <c r="F72">
        <v>97701</v>
      </c>
      <c r="G72" t="s">
        <v>152</v>
      </c>
      <c r="H72" t="s">
        <v>80</v>
      </c>
      <c r="I72" t="s">
        <v>81</v>
      </c>
      <c r="J72" t="s">
        <v>90</v>
      </c>
      <c r="K72" t="s">
        <v>38</v>
      </c>
      <c r="L72" t="s">
        <v>111</v>
      </c>
      <c r="M72" t="s">
        <v>92</v>
      </c>
      <c r="N72" s="11" t="s">
        <v>2182</v>
      </c>
      <c r="O72" s="11" t="s">
        <v>2274</v>
      </c>
      <c r="P72">
        <v>0</v>
      </c>
      <c r="Q72">
        <v>4</v>
      </c>
      <c r="R72">
        <v>0</v>
      </c>
      <c r="S72">
        <v>307</v>
      </c>
      <c r="T72">
        <v>-307</v>
      </c>
    </row>
    <row r="73" spans="1:20" x14ac:dyDescent="0.25">
      <c r="A73" t="s">
        <v>75</v>
      </c>
      <c r="B73" t="s">
        <v>1035</v>
      </c>
      <c r="C73" t="s">
        <v>1036</v>
      </c>
      <c r="D73" t="s">
        <v>1037</v>
      </c>
      <c r="E73" t="s">
        <v>114</v>
      </c>
      <c r="F73">
        <v>32940</v>
      </c>
      <c r="G73" t="s">
        <v>1238</v>
      </c>
      <c r="H73" t="s">
        <v>80</v>
      </c>
      <c r="I73" t="s">
        <v>81</v>
      </c>
      <c r="J73" t="s">
        <v>90</v>
      </c>
      <c r="K73" t="s">
        <v>53</v>
      </c>
      <c r="L73" t="s">
        <v>165</v>
      </c>
      <c r="M73" t="s">
        <v>92</v>
      </c>
      <c r="N73" s="11" t="s">
        <v>2182</v>
      </c>
      <c r="O73" s="11" t="s">
        <v>2274</v>
      </c>
      <c r="P73">
        <v>0</v>
      </c>
      <c r="Q73">
        <v>7</v>
      </c>
      <c r="R73">
        <v>0</v>
      </c>
      <c r="S73">
        <v>679</v>
      </c>
      <c r="T73">
        <v>-679</v>
      </c>
    </row>
    <row r="74" spans="1:20" x14ac:dyDescent="0.25">
      <c r="A74" t="s">
        <v>75</v>
      </c>
      <c r="B74" t="s">
        <v>301</v>
      </c>
      <c r="C74" t="s">
        <v>29</v>
      </c>
      <c r="D74" t="s">
        <v>302</v>
      </c>
      <c r="E74" t="s">
        <v>87</v>
      </c>
      <c r="F74">
        <v>45005</v>
      </c>
      <c r="G74" t="s">
        <v>812</v>
      </c>
      <c r="H74" t="s">
        <v>133</v>
      </c>
      <c r="I74" t="s">
        <v>81</v>
      </c>
      <c r="J74" t="s">
        <v>90</v>
      </c>
      <c r="K74" t="s">
        <v>53</v>
      </c>
      <c r="L74" t="s">
        <v>165</v>
      </c>
      <c r="M74" t="s">
        <v>229</v>
      </c>
      <c r="N74" s="11" t="s">
        <v>2182</v>
      </c>
      <c r="O74" s="11" t="s">
        <v>2274</v>
      </c>
      <c r="P74">
        <v>0</v>
      </c>
      <c r="Q74">
        <v>0</v>
      </c>
      <c r="R74">
        <v>0</v>
      </c>
      <c r="S74">
        <v>-103.6</v>
      </c>
      <c r="T74">
        <v>103.6</v>
      </c>
    </row>
    <row r="75" spans="1:20" x14ac:dyDescent="0.25">
      <c r="A75" t="s">
        <v>75</v>
      </c>
      <c r="B75" t="s">
        <v>783</v>
      </c>
      <c r="C75" t="s">
        <v>22</v>
      </c>
      <c r="D75" t="s">
        <v>784</v>
      </c>
      <c r="E75" t="s">
        <v>122</v>
      </c>
      <c r="F75">
        <v>20852</v>
      </c>
      <c r="G75" t="s">
        <v>202</v>
      </c>
      <c r="H75" t="s">
        <v>80</v>
      </c>
      <c r="I75" t="s">
        <v>81</v>
      </c>
      <c r="J75" t="s">
        <v>90</v>
      </c>
      <c r="K75" t="s">
        <v>42</v>
      </c>
      <c r="L75" t="s">
        <v>91</v>
      </c>
      <c r="M75" t="s">
        <v>188</v>
      </c>
      <c r="N75" s="11" t="s">
        <v>2182</v>
      </c>
      <c r="O75" s="11" t="s">
        <v>2274</v>
      </c>
      <c r="P75">
        <v>0</v>
      </c>
      <c r="Q75">
        <v>10</v>
      </c>
      <c r="R75">
        <v>0</v>
      </c>
      <c r="S75">
        <v>56.45</v>
      </c>
      <c r="T75">
        <v>-56.45</v>
      </c>
    </row>
    <row r="76" spans="1:20" x14ac:dyDescent="0.25">
      <c r="A76" t="s">
        <v>75</v>
      </c>
      <c r="B76" t="s">
        <v>2237</v>
      </c>
      <c r="C76" t="s">
        <v>29</v>
      </c>
      <c r="D76" t="s">
        <v>2238</v>
      </c>
      <c r="E76" t="s">
        <v>78</v>
      </c>
      <c r="F76">
        <v>15026</v>
      </c>
      <c r="G76" t="s">
        <v>449</v>
      </c>
      <c r="H76" t="s">
        <v>80</v>
      </c>
      <c r="I76" t="s">
        <v>81</v>
      </c>
      <c r="J76" t="s">
        <v>82</v>
      </c>
      <c r="K76" t="s">
        <v>38</v>
      </c>
      <c r="L76" t="s">
        <v>111</v>
      </c>
      <c r="M76" t="s">
        <v>83</v>
      </c>
      <c r="N76" s="11" t="s">
        <v>2182</v>
      </c>
      <c r="O76" s="11" t="s">
        <v>2274</v>
      </c>
      <c r="P76">
        <v>-3</v>
      </c>
      <c r="Q76">
        <v>0</v>
      </c>
      <c r="R76">
        <v>167.1</v>
      </c>
      <c r="S76">
        <v>0</v>
      </c>
      <c r="T76">
        <v>167.1</v>
      </c>
    </row>
    <row r="77" spans="1:20" x14ac:dyDescent="0.25">
      <c r="A77" t="s">
        <v>75</v>
      </c>
      <c r="B77" t="s">
        <v>1462</v>
      </c>
      <c r="C77" t="s">
        <v>27</v>
      </c>
      <c r="D77" t="s">
        <v>1463</v>
      </c>
      <c r="E77" t="s">
        <v>114</v>
      </c>
      <c r="F77">
        <v>33477</v>
      </c>
      <c r="G77" t="s">
        <v>911</v>
      </c>
      <c r="H77" t="s">
        <v>80</v>
      </c>
      <c r="I77" t="s">
        <v>81</v>
      </c>
      <c r="J77" t="s">
        <v>82</v>
      </c>
      <c r="K77" t="s">
        <v>42</v>
      </c>
      <c r="L77" t="s">
        <v>91</v>
      </c>
      <c r="M77" t="s">
        <v>83</v>
      </c>
      <c r="N77" s="11" t="s">
        <v>2182</v>
      </c>
      <c r="O77" s="11" t="s">
        <v>2274</v>
      </c>
      <c r="P77">
        <v>-4</v>
      </c>
      <c r="Q77">
        <v>0</v>
      </c>
      <c r="R77">
        <v>9.4</v>
      </c>
      <c r="S77">
        <v>0</v>
      </c>
      <c r="T77">
        <v>9.4</v>
      </c>
    </row>
    <row r="78" spans="1:20" x14ac:dyDescent="0.25">
      <c r="A78" t="s">
        <v>75</v>
      </c>
      <c r="B78" t="s">
        <v>189</v>
      </c>
      <c r="C78" t="s">
        <v>18</v>
      </c>
      <c r="D78" t="s">
        <v>190</v>
      </c>
      <c r="E78" t="s">
        <v>191</v>
      </c>
      <c r="F78">
        <v>76262</v>
      </c>
      <c r="G78" t="s">
        <v>514</v>
      </c>
      <c r="H78" t="s">
        <v>80</v>
      </c>
      <c r="I78" t="s">
        <v>81</v>
      </c>
      <c r="J78" t="s">
        <v>82</v>
      </c>
      <c r="K78" t="s">
        <v>38</v>
      </c>
      <c r="L78" t="s">
        <v>111</v>
      </c>
      <c r="M78" t="s">
        <v>83</v>
      </c>
      <c r="N78" s="11" t="s">
        <v>2182</v>
      </c>
      <c r="O78" s="11" t="s">
        <v>2274</v>
      </c>
      <c r="P78">
        <v>-1</v>
      </c>
      <c r="Q78">
        <v>0</v>
      </c>
      <c r="R78">
        <v>160.63</v>
      </c>
      <c r="S78">
        <v>0</v>
      </c>
      <c r="T78">
        <v>160.63</v>
      </c>
    </row>
    <row r="79" spans="1:20" x14ac:dyDescent="0.25">
      <c r="A79" t="s">
        <v>75</v>
      </c>
      <c r="B79" t="s">
        <v>150</v>
      </c>
      <c r="C79" t="s">
        <v>29</v>
      </c>
      <c r="D79" t="s">
        <v>151</v>
      </c>
      <c r="E79" t="s">
        <v>87</v>
      </c>
      <c r="F79">
        <v>44060</v>
      </c>
      <c r="G79" t="s">
        <v>814</v>
      </c>
      <c r="H79" t="s">
        <v>80</v>
      </c>
      <c r="I79" t="s">
        <v>281</v>
      </c>
      <c r="J79" t="s">
        <v>90</v>
      </c>
      <c r="K79" t="s">
        <v>42</v>
      </c>
      <c r="L79" t="s">
        <v>91</v>
      </c>
      <c r="M79" t="s">
        <v>92</v>
      </c>
      <c r="N79" s="11" t="s">
        <v>2182</v>
      </c>
      <c r="O79" s="11" t="s">
        <v>2274</v>
      </c>
      <c r="P79">
        <v>0</v>
      </c>
      <c r="Q79">
        <v>25</v>
      </c>
      <c r="R79">
        <v>0</v>
      </c>
      <c r="S79">
        <v>517.25</v>
      </c>
      <c r="T79">
        <v>-517.25</v>
      </c>
    </row>
    <row r="80" spans="1:20" x14ac:dyDescent="0.25">
      <c r="A80" t="s">
        <v>75</v>
      </c>
      <c r="B80" t="s">
        <v>171</v>
      </c>
      <c r="C80" t="s">
        <v>23</v>
      </c>
      <c r="D80" t="s">
        <v>709</v>
      </c>
      <c r="E80" t="s">
        <v>176</v>
      </c>
      <c r="F80">
        <v>99216</v>
      </c>
      <c r="G80" t="s">
        <v>173</v>
      </c>
      <c r="H80" t="s">
        <v>80</v>
      </c>
      <c r="I80" t="s">
        <v>81</v>
      </c>
      <c r="J80" t="s">
        <v>82</v>
      </c>
      <c r="K80" t="s">
        <v>36</v>
      </c>
      <c r="L80" t="s">
        <v>36</v>
      </c>
      <c r="M80" t="s">
        <v>83</v>
      </c>
      <c r="N80" s="11" t="s">
        <v>2182</v>
      </c>
      <c r="O80" s="11" t="s">
        <v>2274</v>
      </c>
      <c r="P80">
        <v>-1</v>
      </c>
      <c r="Q80">
        <v>0</v>
      </c>
      <c r="R80">
        <v>93.06</v>
      </c>
      <c r="S80">
        <v>0</v>
      </c>
      <c r="T80">
        <v>93.06</v>
      </c>
    </row>
    <row r="81" spans="1:20" x14ac:dyDescent="0.25">
      <c r="A81" t="s">
        <v>75</v>
      </c>
      <c r="B81" t="s">
        <v>487</v>
      </c>
      <c r="C81" t="s">
        <v>26</v>
      </c>
      <c r="D81" t="s">
        <v>488</v>
      </c>
      <c r="E81" t="s">
        <v>489</v>
      </c>
      <c r="F81">
        <v>39402</v>
      </c>
      <c r="G81" t="s">
        <v>398</v>
      </c>
      <c r="H81" t="s">
        <v>80</v>
      </c>
      <c r="I81" t="s">
        <v>81</v>
      </c>
      <c r="J81" t="s">
        <v>82</v>
      </c>
      <c r="K81" t="s">
        <v>38</v>
      </c>
      <c r="L81" t="s">
        <v>111</v>
      </c>
      <c r="M81" t="s">
        <v>83</v>
      </c>
      <c r="N81" s="11" t="s">
        <v>2182</v>
      </c>
      <c r="O81" s="11" t="s">
        <v>2274</v>
      </c>
      <c r="P81">
        <v>2</v>
      </c>
      <c r="Q81">
        <v>0</v>
      </c>
      <c r="R81">
        <v>160.36000000000001</v>
      </c>
      <c r="S81">
        <v>0</v>
      </c>
      <c r="T81">
        <v>160.36000000000001</v>
      </c>
    </row>
    <row r="82" spans="1:20" x14ac:dyDescent="0.25">
      <c r="A82" t="s">
        <v>75</v>
      </c>
      <c r="B82" t="s">
        <v>230</v>
      </c>
      <c r="C82" t="s">
        <v>25</v>
      </c>
      <c r="D82" t="s">
        <v>231</v>
      </c>
      <c r="E82" t="s">
        <v>186</v>
      </c>
      <c r="F82">
        <v>10607</v>
      </c>
      <c r="G82" t="s">
        <v>106</v>
      </c>
      <c r="H82" t="s">
        <v>80</v>
      </c>
      <c r="I82" t="s">
        <v>164</v>
      </c>
      <c r="J82" t="s">
        <v>90</v>
      </c>
      <c r="K82" t="s">
        <v>42</v>
      </c>
      <c r="L82" t="s">
        <v>91</v>
      </c>
      <c r="M82" t="s">
        <v>92</v>
      </c>
      <c r="N82" s="11" t="s">
        <v>2182</v>
      </c>
      <c r="O82" s="11" t="s">
        <v>2274</v>
      </c>
      <c r="P82">
        <v>0</v>
      </c>
      <c r="Q82">
        <v>2</v>
      </c>
      <c r="R82">
        <v>0</v>
      </c>
      <c r="S82">
        <v>37.200000000000003</v>
      </c>
      <c r="T82">
        <v>-37.200000000000003</v>
      </c>
    </row>
    <row r="83" spans="1:20" x14ac:dyDescent="0.25">
      <c r="A83" t="s">
        <v>75</v>
      </c>
      <c r="B83" t="s">
        <v>269</v>
      </c>
      <c r="C83" t="s">
        <v>27</v>
      </c>
      <c r="D83" t="s">
        <v>270</v>
      </c>
      <c r="E83" t="s">
        <v>114</v>
      </c>
      <c r="F83">
        <v>33813</v>
      </c>
      <c r="G83" t="s">
        <v>795</v>
      </c>
      <c r="H83" t="s">
        <v>80</v>
      </c>
      <c r="I83" t="s">
        <v>81</v>
      </c>
      <c r="J83" t="s">
        <v>82</v>
      </c>
      <c r="K83" t="s">
        <v>53</v>
      </c>
      <c r="L83" t="s">
        <v>675</v>
      </c>
      <c r="M83" t="s">
        <v>83</v>
      </c>
      <c r="N83" s="11" t="s">
        <v>2182</v>
      </c>
      <c r="O83" s="11" t="s">
        <v>2274</v>
      </c>
      <c r="P83">
        <v>-1</v>
      </c>
      <c r="Q83">
        <v>0</v>
      </c>
      <c r="R83">
        <v>88.89</v>
      </c>
      <c r="S83">
        <v>0</v>
      </c>
      <c r="T83">
        <v>88.89</v>
      </c>
    </row>
    <row r="84" spans="1:20" x14ac:dyDescent="0.25">
      <c r="A84" t="s">
        <v>75</v>
      </c>
      <c r="B84" t="s">
        <v>1398</v>
      </c>
      <c r="C84" t="s">
        <v>28</v>
      </c>
      <c r="D84" t="s">
        <v>1399</v>
      </c>
      <c r="E84" t="s">
        <v>295</v>
      </c>
      <c r="F84">
        <v>84043</v>
      </c>
      <c r="G84" t="s">
        <v>110</v>
      </c>
      <c r="H84" t="s">
        <v>80</v>
      </c>
      <c r="I84" t="s">
        <v>81</v>
      </c>
      <c r="J84" t="s">
        <v>90</v>
      </c>
      <c r="K84" t="s">
        <v>38</v>
      </c>
      <c r="L84" t="s">
        <v>111</v>
      </c>
      <c r="M84" t="s">
        <v>92</v>
      </c>
      <c r="N84" s="11" t="s">
        <v>2182</v>
      </c>
      <c r="O84" s="11" t="s">
        <v>2274</v>
      </c>
      <c r="P84">
        <v>0</v>
      </c>
      <c r="Q84">
        <v>1</v>
      </c>
      <c r="R84">
        <v>0</v>
      </c>
      <c r="S84">
        <v>104.75</v>
      </c>
      <c r="T84">
        <v>-104.75</v>
      </c>
    </row>
    <row r="85" spans="1:20" x14ac:dyDescent="0.25">
      <c r="A85" t="s">
        <v>75</v>
      </c>
      <c r="B85" t="s">
        <v>2252</v>
      </c>
      <c r="C85" t="s">
        <v>29</v>
      </c>
      <c r="D85" t="s">
        <v>441</v>
      </c>
      <c r="E85" t="s">
        <v>78</v>
      </c>
      <c r="F85">
        <v>15222</v>
      </c>
      <c r="G85" t="s">
        <v>192</v>
      </c>
      <c r="H85" t="s">
        <v>80</v>
      </c>
      <c r="I85" t="s">
        <v>81</v>
      </c>
      <c r="J85" t="s">
        <v>90</v>
      </c>
      <c r="K85" t="s">
        <v>53</v>
      </c>
      <c r="L85" t="s">
        <v>193</v>
      </c>
      <c r="M85" t="s">
        <v>92</v>
      </c>
      <c r="N85" s="11" t="s">
        <v>2182</v>
      </c>
      <c r="O85" s="11" t="s">
        <v>2274</v>
      </c>
      <c r="P85">
        <v>0</v>
      </c>
      <c r="Q85">
        <v>39</v>
      </c>
      <c r="R85">
        <v>0</v>
      </c>
      <c r="S85">
        <v>5838.3</v>
      </c>
      <c r="T85">
        <v>-5838.3</v>
      </c>
    </row>
    <row r="86" spans="1:20" x14ac:dyDescent="0.25">
      <c r="A86" t="s">
        <v>75</v>
      </c>
      <c r="B86" t="s">
        <v>218</v>
      </c>
      <c r="C86" t="s">
        <v>27</v>
      </c>
      <c r="D86" t="s">
        <v>219</v>
      </c>
      <c r="E86" t="s">
        <v>114</v>
      </c>
      <c r="F86">
        <v>34110</v>
      </c>
      <c r="G86" t="s">
        <v>266</v>
      </c>
      <c r="H86" t="s">
        <v>80</v>
      </c>
      <c r="I86" t="s">
        <v>81</v>
      </c>
      <c r="J86" t="s">
        <v>90</v>
      </c>
      <c r="K86" t="s">
        <v>53</v>
      </c>
      <c r="L86" t="s">
        <v>165</v>
      </c>
      <c r="M86" t="s">
        <v>92</v>
      </c>
      <c r="N86" s="11" t="s">
        <v>2182</v>
      </c>
      <c r="O86" s="11" t="s">
        <v>2274</v>
      </c>
      <c r="P86">
        <v>0</v>
      </c>
      <c r="Q86">
        <v>52</v>
      </c>
      <c r="R86">
        <v>0</v>
      </c>
      <c r="S86">
        <v>5044</v>
      </c>
      <c r="T86">
        <v>-5044</v>
      </c>
    </row>
    <row r="87" spans="1:20" x14ac:dyDescent="0.25">
      <c r="A87" t="s">
        <v>75</v>
      </c>
      <c r="B87" t="s">
        <v>218</v>
      </c>
      <c r="C87" t="s">
        <v>27</v>
      </c>
      <c r="D87" t="s">
        <v>219</v>
      </c>
      <c r="E87" t="s">
        <v>114</v>
      </c>
      <c r="F87">
        <v>34110</v>
      </c>
      <c r="G87" t="s">
        <v>698</v>
      </c>
      <c r="H87" t="s">
        <v>80</v>
      </c>
      <c r="I87" t="s">
        <v>81</v>
      </c>
      <c r="J87" t="s">
        <v>90</v>
      </c>
      <c r="K87" t="s">
        <v>38</v>
      </c>
      <c r="L87" t="s">
        <v>111</v>
      </c>
      <c r="M87" t="s">
        <v>92</v>
      </c>
      <c r="N87" s="11" t="s">
        <v>2182</v>
      </c>
      <c r="O87" s="11" t="s">
        <v>2274</v>
      </c>
      <c r="P87">
        <v>0</v>
      </c>
      <c r="Q87">
        <v>3</v>
      </c>
      <c r="R87">
        <v>0</v>
      </c>
      <c r="S87">
        <v>449.4</v>
      </c>
      <c r="T87">
        <v>-449.4</v>
      </c>
    </row>
    <row r="88" spans="1:20" x14ac:dyDescent="0.25">
      <c r="A88" t="s">
        <v>75</v>
      </c>
      <c r="B88" t="s">
        <v>410</v>
      </c>
      <c r="C88" t="s">
        <v>18</v>
      </c>
      <c r="D88" t="s">
        <v>411</v>
      </c>
      <c r="E88" t="s">
        <v>191</v>
      </c>
      <c r="F88">
        <v>75234</v>
      </c>
      <c r="G88" t="s">
        <v>238</v>
      </c>
      <c r="H88" t="s">
        <v>80</v>
      </c>
      <c r="I88" t="s">
        <v>81</v>
      </c>
      <c r="J88" t="s">
        <v>82</v>
      </c>
      <c r="K88" t="s">
        <v>38</v>
      </c>
      <c r="L88" t="s">
        <v>111</v>
      </c>
      <c r="M88" t="s">
        <v>83</v>
      </c>
      <c r="N88" s="11" t="s">
        <v>2182</v>
      </c>
      <c r="O88" s="11" t="s">
        <v>2274</v>
      </c>
      <c r="P88">
        <v>-2</v>
      </c>
      <c r="Q88">
        <v>0</v>
      </c>
      <c r="R88">
        <v>99.28</v>
      </c>
      <c r="S88">
        <v>0</v>
      </c>
      <c r="T88">
        <v>99.28</v>
      </c>
    </row>
    <row r="89" spans="1:20" x14ac:dyDescent="0.25">
      <c r="A89" t="s">
        <v>75</v>
      </c>
      <c r="B89" t="s">
        <v>625</v>
      </c>
      <c r="C89" t="s">
        <v>27</v>
      </c>
      <c r="D89" t="s">
        <v>626</v>
      </c>
      <c r="E89" t="s">
        <v>114</v>
      </c>
      <c r="F89">
        <v>34491</v>
      </c>
      <c r="G89" t="s">
        <v>2130</v>
      </c>
      <c r="H89" t="s">
        <v>80</v>
      </c>
      <c r="I89" t="s">
        <v>81</v>
      </c>
      <c r="J89" t="s">
        <v>82</v>
      </c>
      <c r="K89" t="s">
        <v>53</v>
      </c>
      <c r="L89" t="s">
        <v>1286</v>
      </c>
      <c r="M89" t="s">
        <v>83</v>
      </c>
      <c r="N89" s="11" t="s">
        <v>2182</v>
      </c>
      <c r="O89" s="11" t="s">
        <v>2274</v>
      </c>
      <c r="P89">
        <v>1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75</v>
      </c>
      <c r="B90" t="s">
        <v>301</v>
      </c>
      <c r="C90" t="s">
        <v>29</v>
      </c>
      <c r="D90" t="s">
        <v>302</v>
      </c>
      <c r="E90" t="s">
        <v>87</v>
      </c>
      <c r="F90">
        <v>45005</v>
      </c>
      <c r="G90" t="s">
        <v>2129</v>
      </c>
      <c r="H90" t="s">
        <v>80</v>
      </c>
      <c r="I90" t="s">
        <v>81</v>
      </c>
      <c r="J90" t="s">
        <v>82</v>
      </c>
      <c r="K90" t="s">
        <v>53</v>
      </c>
      <c r="L90" t="s">
        <v>675</v>
      </c>
      <c r="M90" t="s">
        <v>83</v>
      </c>
      <c r="N90" s="11" t="s">
        <v>2182</v>
      </c>
      <c r="O90" s="11" t="s">
        <v>2274</v>
      </c>
      <c r="P90">
        <v>-2</v>
      </c>
      <c r="Q90">
        <v>0</v>
      </c>
      <c r="R90">
        <v>206.54</v>
      </c>
      <c r="S90">
        <v>0</v>
      </c>
      <c r="T90">
        <v>206.54</v>
      </c>
    </row>
    <row r="91" spans="1:20" x14ac:dyDescent="0.25">
      <c r="A91" t="s">
        <v>75</v>
      </c>
      <c r="B91" t="s">
        <v>760</v>
      </c>
      <c r="C91" t="s">
        <v>19</v>
      </c>
      <c r="D91" t="s">
        <v>562</v>
      </c>
      <c r="E91" t="s">
        <v>147</v>
      </c>
      <c r="F91">
        <v>85260</v>
      </c>
      <c r="G91" t="s">
        <v>311</v>
      </c>
      <c r="H91" t="s">
        <v>80</v>
      </c>
      <c r="I91" t="s">
        <v>164</v>
      </c>
      <c r="J91" t="s">
        <v>90</v>
      </c>
      <c r="K91" t="s">
        <v>38</v>
      </c>
      <c r="L91" t="s">
        <v>129</v>
      </c>
      <c r="M91" t="s">
        <v>92</v>
      </c>
      <c r="N91" s="11" t="s">
        <v>2182</v>
      </c>
      <c r="O91" s="11" t="s">
        <v>2274</v>
      </c>
      <c r="P91">
        <v>0</v>
      </c>
      <c r="Q91">
        <v>20</v>
      </c>
      <c r="R91">
        <v>0</v>
      </c>
      <c r="S91">
        <v>1560</v>
      </c>
      <c r="T91">
        <v>-1560</v>
      </c>
    </row>
    <row r="92" spans="1:20" x14ac:dyDescent="0.25">
      <c r="A92" t="s">
        <v>75</v>
      </c>
      <c r="B92" t="s">
        <v>2237</v>
      </c>
      <c r="C92" t="s">
        <v>29</v>
      </c>
      <c r="D92" t="s">
        <v>2238</v>
      </c>
      <c r="E92" t="s">
        <v>78</v>
      </c>
      <c r="F92">
        <v>15026</v>
      </c>
      <c r="G92" t="s">
        <v>1343</v>
      </c>
      <c r="H92" t="s">
        <v>80</v>
      </c>
      <c r="I92" t="s">
        <v>81</v>
      </c>
      <c r="J92" t="s">
        <v>82</v>
      </c>
      <c r="K92" t="s">
        <v>42</v>
      </c>
      <c r="L92" t="s">
        <v>91</v>
      </c>
      <c r="M92" t="s">
        <v>83</v>
      </c>
      <c r="N92" s="11" t="s">
        <v>2182</v>
      </c>
      <c r="O92" s="11" t="s">
        <v>2274</v>
      </c>
      <c r="P92">
        <v>-4</v>
      </c>
      <c r="Q92">
        <v>0</v>
      </c>
      <c r="R92">
        <v>841.2</v>
      </c>
      <c r="S92">
        <v>0</v>
      </c>
      <c r="T92">
        <v>841.2</v>
      </c>
    </row>
    <row r="93" spans="1:20" x14ac:dyDescent="0.25">
      <c r="A93" t="s">
        <v>75</v>
      </c>
      <c r="B93" t="s">
        <v>1462</v>
      </c>
      <c r="C93" t="s">
        <v>27</v>
      </c>
      <c r="D93" t="s">
        <v>1463</v>
      </c>
      <c r="E93" t="s">
        <v>114</v>
      </c>
      <c r="F93">
        <v>33477</v>
      </c>
      <c r="G93" t="s">
        <v>398</v>
      </c>
      <c r="H93" t="s">
        <v>80</v>
      </c>
      <c r="I93" t="s">
        <v>81</v>
      </c>
      <c r="J93" t="s">
        <v>82</v>
      </c>
      <c r="K93" t="s">
        <v>38</v>
      </c>
      <c r="L93" t="s">
        <v>111</v>
      </c>
      <c r="M93" t="s">
        <v>83</v>
      </c>
      <c r="N93" s="11" t="s">
        <v>2182</v>
      </c>
      <c r="O93" s="11" t="s">
        <v>2274</v>
      </c>
      <c r="P93">
        <v>1</v>
      </c>
      <c r="Q93">
        <v>0</v>
      </c>
      <c r="R93">
        <v>84.4</v>
      </c>
      <c r="S93">
        <v>0</v>
      </c>
      <c r="T93">
        <v>84.4</v>
      </c>
    </row>
    <row r="94" spans="1:20" x14ac:dyDescent="0.25">
      <c r="A94" t="s">
        <v>75</v>
      </c>
      <c r="B94" t="s">
        <v>258</v>
      </c>
      <c r="C94" t="s">
        <v>28</v>
      </c>
      <c r="D94" t="s">
        <v>259</v>
      </c>
      <c r="E94" t="s">
        <v>95</v>
      </c>
      <c r="F94">
        <v>80222</v>
      </c>
      <c r="G94" t="s">
        <v>88</v>
      </c>
      <c r="H94" t="s">
        <v>80</v>
      </c>
      <c r="I94" t="s">
        <v>281</v>
      </c>
      <c r="J94" t="s">
        <v>90</v>
      </c>
      <c r="K94" t="s">
        <v>42</v>
      </c>
      <c r="L94" t="s">
        <v>91</v>
      </c>
      <c r="M94" t="s">
        <v>92</v>
      </c>
      <c r="N94" s="11" t="s">
        <v>2182</v>
      </c>
      <c r="O94" s="11" t="s">
        <v>2274</v>
      </c>
      <c r="P94">
        <v>0</v>
      </c>
      <c r="Q94">
        <v>80</v>
      </c>
      <c r="R94">
        <v>0</v>
      </c>
      <c r="S94">
        <v>200</v>
      </c>
      <c r="T94">
        <v>-200</v>
      </c>
    </row>
    <row r="95" spans="1:20" x14ac:dyDescent="0.25">
      <c r="A95" t="s">
        <v>75</v>
      </c>
      <c r="B95" t="s">
        <v>258</v>
      </c>
      <c r="C95" t="s">
        <v>28</v>
      </c>
      <c r="D95" t="s">
        <v>259</v>
      </c>
      <c r="E95" t="s">
        <v>95</v>
      </c>
      <c r="F95">
        <v>80222</v>
      </c>
      <c r="G95" t="s">
        <v>254</v>
      </c>
      <c r="H95" t="s">
        <v>80</v>
      </c>
      <c r="I95" t="s">
        <v>81</v>
      </c>
      <c r="J95" t="s">
        <v>82</v>
      </c>
      <c r="K95" t="s">
        <v>42</v>
      </c>
      <c r="L95" t="s">
        <v>91</v>
      </c>
      <c r="M95" t="s">
        <v>83</v>
      </c>
      <c r="N95" s="11" t="s">
        <v>2182</v>
      </c>
      <c r="O95" s="11" t="s">
        <v>2274</v>
      </c>
      <c r="P95">
        <v>20</v>
      </c>
      <c r="Q95">
        <v>0</v>
      </c>
      <c r="R95">
        <v>1253.2</v>
      </c>
      <c r="S95">
        <v>0</v>
      </c>
      <c r="T95">
        <v>1253.2</v>
      </c>
    </row>
    <row r="96" spans="1:20" x14ac:dyDescent="0.25">
      <c r="A96" t="s">
        <v>75</v>
      </c>
      <c r="B96" t="s">
        <v>189</v>
      </c>
      <c r="C96" t="s">
        <v>18</v>
      </c>
      <c r="D96" t="s">
        <v>190</v>
      </c>
      <c r="E96" t="s">
        <v>191</v>
      </c>
      <c r="F96">
        <v>76262</v>
      </c>
      <c r="G96" t="s">
        <v>1033</v>
      </c>
      <c r="H96" t="s">
        <v>80</v>
      </c>
      <c r="I96" t="s">
        <v>89</v>
      </c>
      <c r="J96" t="s">
        <v>90</v>
      </c>
      <c r="K96" t="s">
        <v>53</v>
      </c>
      <c r="L96" t="s">
        <v>368</v>
      </c>
      <c r="M96" t="s">
        <v>92</v>
      </c>
      <c r="N96" s="11" t="s">
        <v>2182</v>
      </c>
      <c r="O96" s="11" t="s">
        <v>2274</v>
      </c>
      <c r="P96">
        <v>0</v>
      </c>
      <c r="Q96">
        <v>9</v>
      </c>
      <c r="R96">
        <v>0</v>
      </c>
      <c r="S96">
        <v>1417.5</v>
      </c>
      <c r="T96">
        <v>-1417.5</v>
      </c>
    </row>
    <row r="97" spans="1:20" x14ac:dyDescent="0.25">
      <c r="A97" t="s">
        <v>75</v>
      </c>
      <c r="B97" t="s">
        <v>2232</v>
      </c>
      <c r="C97" t="s">
        <v>21</v>
      </c>
      <c r="D97" t="s">
        <v>2233</v>
      </c>
      <c r="E97" t="s">
        <v>235</v>
      </c>
      <c r="F97">
        <v>63379</v>
      </c>
      <c r="G97" t="s">
        <v>2234</v>
      </c>
      <c r="H97" t="s">
        <v>80</v>
      </c>
      <c r="I97" t="s">
        <v>81</v>
      </c>
      <c r="J97" t="s">
        <v>90</v>
      </c>
      <c r="K97" t="s">
        <v>53</v>
      </c>
      <c r="L97" t="s">
        <v>248</v>
      </c>
      <c r="M97" t="s">
        <v>92</v>
      </c>
      <c r="N97" s="11" t="s">
        <v>2182</v>
      </c>
      <c r="O97" s="11" t="s">
        <v>2274</v>
      </c>
      <c r="P97">
        <v>0</v>
      </c>
      <c r="Q97">
        <v>3</v>
      </c>
      <c r="R97">
        <v>0</v>
      </c>
      <c r="S97">
        <v>12.45</v>
      </c>
      <c r="T97">
        <v>-12.45</v>
      </c>
    </row>
    <row r="98" spans="1:20" x14ac:dyDescent="0.25">
      <c r="A98" t="s">
        <v>75</v>
      </c>
      <c r="B98" t="s">
        <v>606</v>
      </c>
      <c r="C98" t="s">
        <v>27</v>
      </c>
      <c r="D98" t="s">
        <v>237</v>
      </c>
      <c r="E98" t="s">
        <v>114</v>
      </c>
      <c r="F98">
        <v>34243</v>
      </c>
      <c r="G98" t="s">
        <v>477</v>
      </c>
      <c r="H98" t="s">
        <v>80</v>
      </c>
      <c r="I98" t="s">
        <v>81</v>
      </c>
      <c r="J98" t="s">
        <v>90</v>
      </c>
      <c r="K98" t="s">
        <v>38</v>
      </c>
      <c r="L98" t="s">
        <v>111</v>
      </c>
      <c r="M98" t="s">
        <v>92</v>
      </c>
      <c r="N98" s="11" t="s">
        <v>2182</v>
      </c>
      <c r="O98" s="11" t="s">
        <v>2274</v>
      </c>
      <c r="P98">
        <v>0</v>
      </c>
      <c r="Q98">
        <v>1</v>
      </c>
      <c r="R98">
        <v>0</v>
      </c>
      <c r="S98">
        <v>115.2</v>
      </c>
      <c r="T98">
        <v>-115.2</v>
      </c>
    </row>
    <row r="99" spans="1:20" x14ac:dyDescent="0.25">
      <c r="A99" t="s">
        <v>75</v>
      </c>
      <c r="B99" t="s">
        <v>167</v>
      </c>
      <c r="C99" t="s">
        <v>28</v>
      </c>
      <c r="D99" t="s">
        <v>168</v>
      </c>
      <c r="E99" t="s">
        <v>95</v>
      </c>
      <c r="F99">
        <v>80550</v>
      </c>
      <c r="G99" t="s">
        <v>1683</v>
      </c>
      <c r="H99" t="s">
        <v>80</v>
      </c>
      <c r="I99" t="s">
        <v>281</v>
      </c>
      <c r="J99" t="s">
        <v>90</v>
      </c>
      <c r="K99" t="s">
        <v>42</v>
      </c>
      <c r="L99" t="s">
        <v>91</v>
      </c>
      <c r="M99" t="s">
        <v>92</v>
      </c>
      <c r="N99" s="11" t="s">
        <v>2182</v>
      </c>
      <c r="O99" s="11" t="s">
        <v>2274</v>
      </c>
      <c r="P99">
        <v>0</v>
      </c>
      <c r="Q99">
        <v>12</v>
      </c>
      <c r="R99">
        <v>0</v>
      </c>
      <c r="S99">
        <v>33.119999999999997</v>
      </c>
      <c r="T99">
        <v>-33.119999999999997</v>
      </c>
    </row>
    <row r="100" spans="1:20" x14ac:dyDescent="0.25">
      <c r="A100" t="s">
        <v>75</v>
      </c>
      <c r="B100" t="s">
        <v>669</v>
      </c>
      <c r="C100" t="s">
        <v>29</v>
      </c>
      <c r="D100" t="s">
        <v>670</v>
      </c>
      <c r="E100" t="s">
        <v>142</v>
      </c>
      <c r="F100">
        <v>48315</v>
      </c>
      <c r="G100" t="s">
        <v>1007</v>
      </c>
      <c r="H100" t="s">
        <v>80</v>
      </c>
      <c r="I100" t="s">
        <v>81</v>
      </c>
      <c r="J100" t="s">
        <v>82</v>
      </c>
      <c r="K100" t="s">
        <v>36</v>
      </c>
      <c r="L100" t="s">
        <v>36</v>
      </c>
      <c r="M100" t="s">
        <v>83</v>
      </c>
      <c r="N100" s="11" t="s">
        <v>2182</v>
      </c>
      <c r="O100" s="11" t="s">
        <v>2274</v>
      </c>
      <c r="P100">
        <v>-3</v>
      </c>
      <c r="Q100">
        <v>0</v>
      </c>
      <c r="R100">
        <v>562.79999999999995</v>
      </c>
      <c r="S100">
        <v>0</v>
      </c>
      <c r="T100">
        <v>562.79999999999995</v>
      </c>
    </row>
    <row r="101" spans="1:20" x14ac:dyDescent="0.25">
      <c r="A101" t="s">
        <v>75</v>
      </c>
      <c r="B101" t="s">
        <v>267</v>
      </c>
      <c r="C101" t="s">
        <v>19</v>
      </c>
      <c r="D101" t="s">
        <v>268</v>
      </c>
      <c r="E101" t="s">
        <v>118</v>
      </c>
      <c r="F101">
        <v>92123</v>
      </c>
      <c r="G101" t="s">
        <v>110</v>
      </c>
      <c r="H101" t="s">
        <v>80</v>
      </c>
      <c r="I101" t="s">
        <v>81</v>
      </c>
      <c r="J101" t="s">
        <v>90</v>
      </c>
      <c r="K101" t="s">
        <v>38</v>
      </c>
      <c r="L101" t="s">
        <v>111</v>
      </c>
      <c r="M101" t="s">
        <v>92</v>
      </c>
      <c r="N101" s="11" t="s">
        <v>2182</v>
      </c>
      <c r="O101" s="11" t="s">
        <v>2274</v>
      </c>
      <c r="P101">
        <v>0</v>
      </c>
      <c r="Q101">
        <v>1</v>
      </c>
      <c r="R101">
        <v>0</v>
      </c>
      <c r="S101">
        <v>104.75</v>
      </c>
      <c r="T101">
        <v>-104.75</v>
      </c>
    </row>
    <row r="102" spans="1:20" x14ac:dyDescent="0.25">
      <c r="A102" t="s">
        <v>75</v>
      </c>
      <c r="B102" t="s">
        <v>150</v>
      </c>
      <c r="C102" t="s">
        <v>29</v>
      </c>
      <c r="D102" t="s">
        <v>151</v>
      </c>
      <c r="E102" t="s">
        <v>87</v>
      </c>
      <c r="F102">
        <v>44060</v>
      </c>
      <c r="G102" t="s">
        <v>2117</v>
      </c>
      <c r="H102" t="s">
        <v>80</v>
      </c>
      <c r="I102" t="s">
        <v>81</v>
      </c>
      <c r="J102" t="s">
        <v>90</v>
      </c>
      <c r="K102" t="s">
        <v>53</v>
      </c>
      <c r="L102" t="s">
        <v>193</v>
      </c>
      <c r="M102" t="s">
        <v>92</v>
      </c>
      <c r="N102" s="11" t="s">
        <v>2182</v>
      </c>
      <c r="O102" s="11" t="s">
        <v>2274</v>
      </c>
      <c r="P102">
        <v>0</v>
      </c>
      <c r="Q102">
        <v>2</v>
      </c>
      <c r="R102">
        <v>0</v>
      </c>
      <c r="S102">
        <v>336.6</v>
      </c>
      <c r="T102">
        <v>-336.6</v>
      </c>
    </row>
    <row r="103" spans="1:20" x14ac:dyDescent="0.25">
      <c r="A103" t="s">
        <v>75</v>
      </c>
      <c r="B103" t="s">
        <v>171</v>
      </c>
      <c r="C103" t="s">
        <v>23</v>
      </c>
      <c r="D103" t="s">
        <v>513</v>
      </c>
      <c r="E103" t="s">
        <v>176</v>
      </c>
      <c r="F103">
        <v>98005</v>
      </c>
      <c r="G103" t="s">
        <v>298</v>
      </c>
      <c r="H103" t="s">
        <v>80</v>
      </c>
      <c r="I103" t="s">
        <v>164</v>
      </c>
      <c r="J103" t="s">
        <v>90</v>
      </c>
      <c r="K103" t="s">
        <v>38</v>
      </c>
      <c r="L103" t="s">
        <v>129</v>
      </c>
      <c r="M103" t="s">
        <v>188</v>
      </c>
      <c r="N103" s="11" t="s">
        <v>2182</v>
      </c>
      <c r="O103" s="11" t="s">
        <v>2274</v>
      </c>
      <c r="P103">
        <v>0</v>
      </c>
      <c r="Q103">
        <v>1</v>
      </c>
      <c r="R103">
        <v>0</v>
      </c>
      <c r="S103">
        <v>172.25</v>
      </c>
      <c r="T103">
        <v>-172.25</v>
      </c>
    </row>
    <row r="104" spans="1:20" x14ac:dyDescent="0.25">
      <c r="A104" t="s">
        <v>75</v>
      </c>
      <c r="B104" t="s">
        <v>171</v>
      </c>
      <c r="C104" t="s">
        <v>23</v>
      </c>
      <c r="D104" t="s">
        <v>513</v>
      </c>
      <c r="E104" t="s">
        <v>176</v>
      </c>
      <c r="F104">
        <v>98005</v>
      </c>
      <c r="G104" t="s">
        <v>761</v>
      </c>
      <c r="H104" t="s">
        <v>80</v>
      </c>
      <c r="I104" t="s">
        <v>164</v>
      </c>
      <c r="J104" t="s">
        <v>90</v>
      </c>
      <c r="K104" t="s">
        <v>38</v>
      </c>
      <c r="L104" t="s">
        <v>129</v>
      </c>
      <c r="M104" t="s">
        <v>92</v>
      </c>
      <c r="N104" s="11" t="s">
        <v>2182</v>
      </c>
      <c r="O104" s="11" t="s">
        <v>2274</v>
      </c>
      <c r="P104">
        <v>0</v>
      </c>
      <c r="Q104">
        <v>2</v>
      </c>
      <c r="R104">
        <v>0</v>
      </c>
      <c r="S104">
        <v>94.2</v>
      </c>
      <c r="T104">
        <v>-94.2</v>
      </c>
    </row>
    <row r="105" spans="1:20" x14ac:dyDescent="0.25">
      <c r="A105" t="s">
        <v>75</v>
      </c>
      <c r="B105" t="s">
        <v>107</v>
      </c>
      <c r="C105" t="s">
        <v>26</v>
      </c>
      <c r="D105" t="s">
        <v>108</v>
      </c>
      <c r="E105" t="s">
        <v>109</v>
      </c>
      <c r="F105">
        <v>28270</v>
      </c>
      <c r="G105" t="s">
        <v>110</v>
      </c>
      <c r="H105" t="s">
        <v>80</v>
      </c>
      <c r="I105" t="s">
        <v>81</v>
      </c>
      <c r="J105" t="s">
        <v>90</v>
      </c>
      <c r="K105" t="s">
        <v>38</v>
      </c>
      <c r="L105" t="s">
        <v>111</v>
      </c>
      <c r="M105" t="s">
        <v>92</v>
      </c>
      <c r="N105" s="11" t="s">
        <v>2182</v>
      </c>
      <c r="O105" s="11" t="s">
        <v>2274</v>
      </c>
      <c r="P105">
        <v>0</v>
      </c>
      <c r="Q105">
        <v>3</v>
      </c>
      <c r="R105">
        <v>0</v>
      </c>
      <c r="S105">
        <v>314.25</v>
      </c>
      <c r="T105">
        <v>-314.25</v>
      </c>
    </row>
    <row r="106" spans="1:20" x14ac:dyDescent="0.25">
      <c r="A106" t="s">
        <v>75</v>
      </c>
      <c r="B106" t="s">
        <v>2115</v>
      </c>
      <c r="C106" t="s">
        <v>29</v>
      </c>
      <c r="D106" t="s">
        <v>2116</v>
      </c>
      <c r="E106" t="s">
        <v>100</v>
      </c>
      <c r="F106">
        <v>46038</v>
      </c>
      <c r="G106" t="s">
        <v>115</v>
      </c>
      <c r="H106" t="s">
        <v>80</v>
      </c>
      <c r="I106" t="s">
        <v>281</v>
      </c>
      <c r="J106" t="s">
        <v>90</v>
      </c>
      <c r="K106" t="s">
        <v>42</v>
      </c>
      <c r="L106" t="s">
        <v>91</v>
      </c>
      <c r="M106" t="s">
        <v>92</v>
      </c>
      <c r="N106" s="11" t="s">
        <v>2182</v>
      </c>
      <c r="O106" s="11" t="s">
        <v>2274</v>
      </c>
      <c r="P106">
        <v>0</v>
      </c>
      <c r="Q106">
        <v>30</v>
      </c>
      <c r="R106">
        <v>0</v>
      </c>
      <c r="S106">
        <v>294</v>
      </c>
      <c r="T106">
        <v>-294</v>
      </c>
    </row>
    <row r="107" spans="1:20" x14ac:dyDescent="0.25">
      <c r="A107" t="s">
        <v>75</v>
      </c>
      <c r="B107" t="s">
        <v>1512</v>
      </c>
      <c r="C107" t="s">
        <v>29</v>
      </c>
      <c r="D107" t="s">
        <v>1513</v>
      </c>
      <c r="E107" t="s">
        <v>100</v>
      </c>
      <c r="F107">
        <v>46074</v>
      </c>
      <c r="G107" t="s">
        <v>1179</v>
      </c>
      <c r="H107" t="s">
        <v>80</v>
      </c>
      <c r="I107" t="s">
        <v>81</v>
      </c>
      <c r="J107" t="s">
        <v>90</v>
      </c>
      <c r="K107" t="s">
        <v>42</v>
      </c>
      <c r="L107" t="s">
        <v>91</v>
      </c>
      <c r="M107" t="s">
        <v>188</v>
      </c>
      <c r="N107" s="11" t="s">
        <v>2182</v>
      </c>
      <c r="O107" s="11" t="s">
        <v>2274</v>
      </c>
      <c r="P107">
        <v>0</v>
      </c>
      <c r="Q107">
        <v>18</v>
      </c>
      <c r="R107">
        <v>0</v>
      </c>
      <c r="S107">
        <v>345.78</v>
      </c>
      <c r="T107">
        <v>-345.78</v>
      </c>
    </row>
    <row r="108" spans="1:20" x14ac:dyDescent="0.25">
      <c r="A108" t="s">
        <v>75</v>
      </c>
      <c r="B108" t="s">
        <v>462</v>
      </c>
      <c r="C108" t="s">
        <v>18</v>
      </c>
      <c r="D108" t="s">
        <v>463</v>
      </c>
      <c r="E108" t="s">
        <v>191</v>
      </c>
      <c r="F108">
        <v>75093</v>
      </c>
      <c r="G108" t="s">
        <v>110</v>
      </c>
      <c r="H108" t="s">
        <v>80</v>
      </c>
      <c r="I108" t="s">
        <v>81</v>
      </c>
      <c r="J108" t="s">
        <v>90</v>
      </c>
      <c r="K108" t="s">
        <v>38</v>
      </c>
      <c r="L108" t="s">
        <v>111</v>
      </c>
      <c r="M108" t="s">
        <v>92</v>
      </c>
      <c r="N108" s="11" t="s">
        <v>2182</v>
      </c>
      <c r="O108" s="11" t="s">
        <v>2274</v>
      </c>
      <c r="P108">
        <v>0</v>
      </c>
      <c r="Q108">
        <v>1</v>
      </c>
      <c r="R108">
        <v>0</v>
      </c>
      <c r="S108">
        <v>104.75</v>
      </c>
      <c r="T108">
        <v>-104.75</v>
      </c>
    </row>
    <row r="109" spans="1:20" x14ac:dyDescent="0.25">
      <c r="A109" t="s">
        <v>75</v>
      </c>
      <c r="B109" t="s">
        <v>161</v>
      </c>
      <c r="C109" t="s">
        <v>22</v>
      </c>
      <c r="D109" t="s">
        <v>162</v>
      </c>
      <c r="E109" t="s">
        <v>122</v>
      </c>
      <c r="F109">
        <v>20814</v>
      </c>
      <c r="G109" t="s">
        <v>1401</v>
      </c>
      <c r="H109" t="s">
        <v>80</v>
      </c>
      <c r="I109" t="s">
        <v>81</v>
      </c>
      <c r="J109" t="s">
        <v>82</v>
      </c>
      <c r="K109" t="s">
        <v>53</v>
      </c>
      <c r="L109" t="s">
        <v>532</v>
      </c>
      <c r="M109" t="s">
        <v>83</v>
      </c>
      <c r="N109" s="11" t="s">
        <v>2182</v>
      </c>
      <c r="O109" s="11" t="s">
        <v>2274</v>
      </c>
      <c r="P109">
        <v>1</v>
      </c>
      <c r="Q109">
        <v>0</v>
      </c>
      <c r="R109">
        <v>141.15</v>
      </c>
      <c r="S109">
        <v>0</v>
      </c>
      <c r="T109">
        <v>141.15</v>
      </c>
    </row>
    <row r="110" spans="1:20" x14ac:dyDescent="0.25">
      <c r="A110" t="s">
        <v>75</v>
      </c>
      <c r="B110" t="s">
        <v>625</v>
      </c>
      <c r="C110" t="s">
        <v>27</v>
      </c>
      <c r="D110" t="s">
        <v>626</v>
      </c>
      <c r="E110" t="s">
        <v>114</v>
      </c>
      <c r="F110">
        <v>34491</v>
      </c>
      <c r="G110" t="s">
        <v>2266</v>
      </c>
      <c r="H110" t="s">
        <v>80</v>
      </c>
      <c r="I110" t="s">
        <v>281</v>
      </c>
      <c r="J110" t="s">
        <v>82</v>
      </c>
      <c r="K110" t="s">
        <v>53</v>
      </c>
      <c r="L110" t="s">
        <v>1578</v>
      </c>
      <c r="M110" t="s">
        <v>83</v>
      </c>
      <c r="N110" s="11" t="s">
        <v>2182</v>
      </c>
      <c r="O110" s="11" t="s">
        <v>2274</v>
      </c>
      <c r="P110">
        <v>-3</v>
      </c>
      <c r="Q110">
        <v>0</v>
      </c>
      <c r="R110">
        <v>1407</v>
      </c>
      <c r="S110">
        <v>0</v>
      </c>
      <c r="T110">
        <v>1407</v>
      </c>
    </row>
    <row r="111" spans="1:20" x14ac:dyDescent="0.25">
      <c r="A111" t="s">
        <v>75</v>
      </c>
      <c r="B111" t="s">
        <v>1298</v>
      </c>
      <c r="C111" t="s">
        <v>19</v>
      </c>
      <c r="D111" t="s">
        <v>154</v>
      </c>
      <c r="E111" t="s">
        <v>155</v>
      </c>
      <c r="F111">
        <v>89106</v>
      </c>
      <c r="G111" t="s">
        <v>119</v>
      </c>
      <c r="H111" t="s">
        <v>80</v>
      </c>
      <c r="I111" t="s">
        <v>81</v>
      </c>
      <c r="J111" t="s">
        <v>82</v>
      </c>
      <c r="K111" t="s">
        <v>38</v>
      </c>
      <c r="L111" t="s">
        <v>111</v>
      </c>
      <c r="M111" t="s">
        <v>83</v>
      </c>
      <c r="N111" s="11" t="s">
        <v>2182</v>
      </c>
      <c r="O111" s="11" t="s">
        <v>2274</v>
      </c>
      <c r="P111">
        <v>-1</v>
      </c>
      <c r="Q111">
        <v>0</v>
      </c>
      <c r="R111">
        <v>126.7</v>
      </c>
      <c r="S111">
        <v>0</v>
      </c>
      <c r="T111">
        <v>126.7</v>
      </c>
    </row>
    <row r="112" spans="1:20" x14ac:dyDescent="0.25">
      <c r="A112" t="s">
        <v>75</v>
      </c>
      <c r="B112" t="s">
        <v>1284</v>
      </c>
      <c r="C112" t="s">
        <v>27</v>
      </c>
      <c r="D112" t="s">
        <v>237</v>
      </c>
      <c r="E112" t="s">
        <v>114</v>
      </c>
      <c r="F112">
        <v>34243</v>
      </c>
      <c r="G112" t="s">
        <v>1016</v>
      </c>
      <c r="H112" t="s">
        <v>80</v>
      </c>
      <c r="I112" t="s">
        <v>281</v>
      </c>
      <c r="J112" t="s">
        <v>82</v>
      </c>
      <c r="K112" t="s">
        <v>42</v>
      </c>
      <c r="L112" t="s">
        <v>91</v>
      </c>
      <c r="M112" t="s">
        <v>83</v>
      </c>
      <c r="N112" s="11" t="s">
        <v>2182</v>
      </c>
      <c r="O112" s="11" t="s">
        <v>2274</v>
      </c>
      <c r="P112">
        <v>-11</v>
      </c>
      <c r="Q112">
        <v>0</v>
      </c>
      <c r="R112">
        <v>176.66</v>
      </c>
      <c r="S112">
        <v>0</v>
      </c>
      <c r="T112">
        <v>176.66</v>
      </c>
    </row>
    <row r="113" spans="1:20" x14ac:dyDescent="0.25">
      <c r="A113" t="s">
        <v>75</v>
      </c>
      <c r="B113" t="s">
        <v>258</v>
      </c>
      <c r="C113" t="s">
        <v>28</v>
      </c>
      <c r="D113" t="s">
        <v>259</v>
      </c>
      <c r="E113" t="s">
        <v>95</v>
      </c>
      <c r="F113">
        <v>80222</v>
      </c>
      <c r="G113" t="s">
        <v>152</v>
      </c>
      <c r="H113" t="s">
        <v>80</v>
      </c>
      <c r="I113" t="s">
        <v>81</v>
      </c>
      <c r="J113" t="s">
        <v>90</v>
      </c>
      <c r="K113" t="s">
        <v>38</v>
      </c>
      <c r="L113" t="s">
        <v>111</v>
      </c>
      <c r="M113" t="s">
        <v>92</v>
      </c>
      <c r="N113" s="11" t="s">
        <v>2182</v>
      </c>
      <c r="O113" s="11" t="s">
        <v>2274</v>
      </c>
      <c r="P113">
        <v>0</v>
      </c>
      <c r="Q113">
        <v>9</v>
      </c>
      <c r="R113">
        <v>0</v>
      </c>
      <c r="S113">
        <v>690.75</v>
      </c>
      <c r="T113">
        <v>-690.75</v>
      </c>
    </row>
    <row r="114" spans="1:20" x14ac:dyDescent="0.25">
      <c r="A114" t="s">
        <v>75</v>
      </c>
      <c r="B114" t="s">
        <v>693</v>
      </c>
      <c r="C114" t="s">
        <v>20</v>
      </c>
      <c r="D114" t="s">
        <v>694</v>
      </c>
      <c r="E114" t="s">
        <v>695</v>
      </c>
      <c r="F114">
        <v>6355</v>
      </c>
      <c r="G114" t="s">
        <v>1343</v>
      </c>
      <c r="H114" t="s">
        <v>80</v>
      </c>
      <c r="I114" t="s">
        <v>81</v>
      </c>
      <c r="J114" t="s">
        <v>82</v>
      </c>
      <c r="K114" t="s">
        <v>42</v>
      </c>
      <c r="L114" t="s">
        <v>91</v>
      </c>
      <c r="M114" t="s">
        <v>83</v>
      </c>
      <c r="N114" s="11" t="s">
        <v>2182</v>
      </c>
      <c r="O114" s="11" t="s">
        <v>2274</v>
      </c>
      <c r="P114">
        <v>-3</v>
      </c>
      <c r="Q114">
        <v>0</v>
      </c>
      <c r="R114">
        <v>630.9</v>
      </c>
      <c r="S114">
        <v>0</v>
      </c>
      <c r="T114">
        <v>630.9</v>
      </c>
    </row>
    <row r="115" spans="1:20" x14ac:dyDescent="0.25">
      <c r="A115" t="s">
        <v>75</v>
      </c>
      <c r="B115" t="s">
        <v>200</v>
      </c>
      <c r="C115" t="s">
        <v>28</v>
      </c>
      <c r="D115" t="s">
        <v>201</v>
      </c>
      <c r="E115" t="s">
        <v>95</v>
      </c>
      <c r="F115">
        <v>80002</v>
      </c>
      <c r="G115" t="s">
        <v>202</v>
      </c>
      <c r="H115" t="s">
        <v>80</v>
      </c>
      <c r="I115" t="s">
        <v>81</v>
      </c>
      <c r="J115" t="s">
        <v>90</v>
      </c>
      <c r="K115" t="s">
        <v>42</v>
      </c>
      <c r="L115" t="s">
        <v>91</v>
      </c>
      <c r="M115" t="s">
        <v>188</v>
      </c>
      <c r="N115" s="11" t="s">
        <v>2182</v>
      </c>
      <c r="O115" s="11" t="s">
        <v>2274</v>
      </c>
      <c r="P115">
        <v>0</v>
      </c>
      <c r="Q115">
        <v>5</v>
      </c>
      <c r="R115">
        <v>0</v>
      </c>
      <c r="S115">
        <v>41.25</v>
      </c>
      <c r="T115">
        <v>-41.25</v>
      </c>
    </row>
    <row r="116" spans="1:20" x14ac:dyDescent="0.25">
      <c r="A116" t="s">
        <v>75</v>
      </c>
      <c r="B116" t="s">
        <v>171</v>
      </c>
      <c r="C116" t="s">
        <v>23</v>
      </c>
      <c r="D116" t="s">
        <v>513</v>
      </c>
      <c r="E116" t="s">
        <v>176</v>
      </c>
      <c r="F116">
        <v>98005</v>
      </c>
      <c r="G116" t="s">
        <v>271</v>
      </c>
      <c r="H116" t="s">
        <v>80</v>
      </c>
      <c r="I116" t="s">
        <v>81</v>
      </c>
      <c r="J116" t="s">
        <v>90</v>
      </c>
      <c r="K116" t="s">
        <v>38</v>
      </c>
      <c r="L116" t="s">
        <v>129</v>
      </c>
      <c r="M116" t="s">
        <v>92</v>
      </c>
      <c r="N116" s="11" t="s">
        <v>2182</v>
      </c>
      <c r="O116" s="11" t="s">
        <v>2274</v>
      </c>
      <c r="P116">
        <v>0</v>
      </c>
      <c r="Q116">
        <v>6</v>
      </c>
      <c r="R116">
        <v>0</v>
      </c>
      <c r="S116">
        <v>1359.3</v>
      </c>
      <c r="T116">
        <v>-1359.3</v>
      </c>
    </row>
    <row r="117" spans="1:20" x14ac:dyDescent="0.25">
      <c r="A117" t="s">
        <v>75</v>
      </c>
      <c r="B117" t="s">
        <v>171</v>
      </c>
      <c r="C117" t="s">
        <v>23</v>
      </c>
      <c r="D117" t="s">
        <v>513</v>
      </c>
      <c r="E117" t="s">
        <v>176</v>
      </c>
      <c r="F117">
        <v>98005</v>
      </c>
      <c r="G117" t="s">
        <v>1281</v>
      </c>
      <c r="H117" t="s">
        <v>80</v>
      </c>
      <c r="I117" t="s">
        <v>81</v>
      </c>
      <c r="J117" t="s">
        <v>90</v>
      </c>
      <c r="K117" t="s">
        <v>38</v>
      </c>
      <c r="L117" t="s">
        <v>129</v>
      </c>
      <c r="M117" t="s">
        <v>92</v>
      </c>
      <c r="N117" s="11" t="s">
        <v>2182</v>
      </c>
      <c r="O117" s="11" t="s">
        <v>2274</v>
      </c>
      <c r="P117">
        <v>0</v>
      </c>
      <c r="Q117">
        <v>3</v>
      </c>
      <c r="R117">
        <v>0</v>
      </c>
      <c r="S117">
        <v>212.7</v>
      </c>
      <c r="T117">
        <v>-212.7</v>
      </c>
    </row>
    <row r="118" spans="1:20" x14ac:dyDescent="0.25">
      <c r="A118" t="s">
        <v>75</v>
      </c>
      <c r="B118" t="s">
        <v>171</v>
      </c>
      <c r="C118" t="s">
        <v>19</v>
      </c>
      <c r="D118" t="s">
        <v>172</v>
      </c>
      <c r="E118" t="s">
        <v>147</v>
      </c>
      <c r="F118">
        <v>85260</v>
      </c>
      <c r="G118" t="s">
        <v>1691</v>
      </c>
      <c r="H118" t="s">
        <v>210</v>
      </c>
      <c r="I118" t="s">
        <v>81</v>
      </c>
      <c r="J118" t="s">
        <v>82</v>
      </c>
      <c r="K118" t="s">
        <v>40</v>
      </c>
      <c r="L118" t="s">
        <v>211</v>
      </c>
      <c r="M118" t="s">
        <v>83</v>
      </c>
      <c r="N118" s="11" t="s">
        <v>2182</v>
      </c>
      <c r="O118" s="11" t="s">
        <v>2274</v>
      </c>
      <c r="P118">
        <v>-9</v>
      </c>
      <c r="Q118">
        <v>0</v>
      </c>
      <c r="R118">
        <v>1514.52</v>
      </c>
      <c r="S118">
        <v>0</v>
      </c>
      <c r="T118">
        <v>1514.52</v>
      </c>
    </row>
    <row r="119" spans="1:20" x14ac:dyDescent="0.25">
      <c r="A119" t="s">
        <v>75</v>
      </c>
      <c r="B119" t="s">
        <v>2192</v>
      </c>
      <c r="C119" t="s">
        <v>23</v>
      </c>
      <c r="D119" t="s">
        <v>501</v>
      </c>
      <c r="E119" t="s">
        <v>176</v>
      </c>
      <c r="F119">
        <v>98034</v>
      </c>
      <c r="G119" t="s">
        <v>817</v>
      </c>
      <c r="H119" t="s">
        <v>80</v>
      </c>
      <c r="I119" t="s">
        <v>81</v>
      </c>
      <c r="J119" t="s">
        <v>82</v>
      </c>
      <c r="K119" t="s">
        <v>53</v>
      </c>
      <c r="L119" t="s">
        <v>193</v>
      </c>
      <c r="M119" t="s">
        <v>83</v>
      </c>
      <c r="N119" s="11" t="s">
        <v>2182</v>
      </c>
      <c r="O119" s="11" t="s">
        <v>2274</v>
      </c>
      <c r="P119">
        <v>10</v>
      </c>
      <c r="Q119">
        <v>0</v>
      </c>
      <c r="R119">
        <v>1529</v>
      </c>
      <c r="S119">
        <v>0</v>
      </c>
      <c r="T119">
        <v>1529</v>
      </c>
    </row>
    <row r="120" spans="1:20" x14ac:dyDescent="0.25">
      <c r="A120" t="s">
        <v>75</v>
      </c>
      <c r="B120" t="s">
        <v>682</v>
      </c>
      <c r="C120" t="s">
        <v>29</v>
      </c>
      <c r="D120" t="s">
        <v>683</v>
      </c>
      <c r="E120" t="s">
        <v>87</v>
      </c>
      <c r="F120">
        <v>44114</v>
      </c>
      <c r="G120" t="s">
        <v>757</v>
      </c>
      <c r="H120" t="s">
        <v>80</v>
      </c>
      <c r="I120" t="s">
        <v>81</v>
      </c>
      <c r="J120" t="s">
        <v>82</v>
      </c>
      <c r="K120" t="s">
        <v>53</v>
      </c>
      <c r="L120" t="s">
        <v>228</v>
      </c>
      <c r="M120" t="s">
        <v>83</v>
      </c>
      <c r="N120" s="11" t="s">
        <v>2182</v>
      </c>
      <c r="O120" s="11" t="s">
        <v>2274</v>
      </c>
      <c r="P120">
        <v>-3</v>
      </c>
      <c r="Q120">
        <v>0</v>
      </c>
      <c r="R120">
        <v>277.8</v>
      </c>
      <c r="S120">
        <v>0</v>
      </c>
      <c r="T120">
        <v>277.8</v>
      </c>
    </row>
    <row r="121" spans="1:20" x14ac:dyDescent="0.25">
      <c r="A121" t="s">
        <v>75</v>
      </c>
      <c r="B121" t="s">
        <v>487</v>
      </c>
      <c r="C121" t="s">
        <v>26</v>
      </c>
      <c r="D121" t="s">
        <v>488</v>
      </c>
      <c r="E121" t="s">
        <v>489</v>
      </c>
      <c r="F121">
        <v>39402</v>
      </c>
      <c r="G121" t="s">
        <v>442</v>
      </c>
      <c r="H121" t="s">
        <v>80</v>
      </c>
      <c r="I121" t="s">
        <v>81</v>
      </c>
      <c r="J121" t="s">
        <v>82</v>
      </c>
      <c r="K121" t="s">
        <v>53</v>
      </c>
      <c r="L121" t="s">
        <v>248</v>
      </c>
      <c r="M121" t="s">
        <v>83</v>
      </c>
      <c r="N121" s="11" t="s">
        <v>2182</v>
      </c>
      <c r="O121" s="11" t="s">
        <v>2274</v>
      </c>
      <c r="P121">
        <v>10</v>
      </c>
      <c r="Q121">
        <v>0</v>
      </c>
      <c r="R121">
        <v>42.8</v>
      </c>
      <c r="S121">
        <v>0</v>
      </c>
      <c r="T121">
        <v>42.8</v>
      </c>
    </row>
    <row r="122" spans="1:20" x14ac:dyDescent="0.25">
      <c r="A122" t="s">
        <v>75</v>
      </c>
      <c r="B122" t="s">
        <v>239</v>
      </c>
      <c r="C122" t="s">
        <v>27</v>
      </c>
      <c r="D122" t="s">
        <v>240</v>
      </c>
      <c r="E122" t="s">
        <v>114</v>
      </c>
      <c r="F122">
        <v>33434</v>
      </c>
      <c r="G122" t="s">
        <v>2267</v>
      </c>
      <c r="H122" t="s">
        <v>80</v>
      </c>
      <c r="I122" t="s">
        <v>81</v>
      </c>
      <c r="J122" t="s">
        <v>90</v>
      </c>
      <c r="K122" t="s">
        <v>44</v>
      </c>
      <c r="L122" t="s">
        <v>144</v>
      </c>
      <c r="M122" t="s">
        <v>92</v>
      </c>
      <c r="N122" s="11" t="s">
        <v>2182</v>
      </c>
      <c r="O122" s="11" t="s">
        <v>2274</v>
      </c>
      <c r="P122">
        <v>0</v>
      </c>
      <c r="Q122">
        <v>12</v>
      </c>
      <c r="R122">
        <v>0</v>
      </c>
      <c r="S122">
        <v>119.4</v>
      </c>
      <c r="T122">
        <v>-119.4</v>
      </c>
    </row>
    <row r="123" spans="1:20" x14ac:dyDescent="0.25">
      <c r="A123" t="s">
        <v>75</v>
      </c>
      <c r="B123" t="s">
        <v>178</v>
      </c>
      <c r="C123" t="s">
        <v>26</v>
      </c>
      <c r="D123" t="s">
        <v>179</v>
      </c>
      <c r="E123" t="s">
        <v>180</v>
      </c>
      <c r="F123">
        <v>30188</v>
      </c>
      <c r="G123" t="s">
        <v>2160</v>
      </c>
      <c r="H123" t="s">
        <v>80</v>
      </c>
      <c r="I123" t="s">
        <v>81</v>
      </c>
      <c r="J123" t="s">
        <v>82</v>
      </c>
      <c r="K123" t="s">
        <v>42</v>
      </c>
      <c r="L123" t="s">
        <v>91</v>
      </c>
      <c r="M123" t="s">
        <v>83</v>
      </c>
      <c r="N123" s="11" t="s">
        <v>2182</v>
      </c>
      <c r="O123" s="11" t="s">
        <v>2274</v>
      </c>
      <c r="P123">
        <v>-72</v>
      </c>
      <c r="Q123">
        <v>0</v>
      </c>
      <c r="R123">
        <v>34.56</v>
      </c>
      <c r="S123">
        <v>0</v>
      </c>
      <c r="T123">
        <v>34.56</v>
      </c>
    </row>
    <row r="124" spans="1:20" x14ac:dyDescent="0.25">
      <c r="A124" t="s">
        <v>75</v>
      </c>
      <c r="B124" t="s">
        <v>85</v>
      </c>
      <c r="C124" t="s">
        <v>29</v>
      </c>
      <c r="D124" t="s">
        <v>86</v>
      </c>
      <c r="E124" t="s">
        <v>87</v>
      </c>
      <c r="F124">
        <v>45040</v>
      </c>
      <c r="G124" t="s">
        <v>311</v>
      </c>
      <c r="H124" t="s">
        <v>80</v>
      </c>
      <c r="I124" t="s">
        <v>164</v>
      </c>
      <c r="J124" t="s">
        <v>90</v>
      </c>
      <c r="K124" t="s">
        <v>38</v>
      </c>
      <c r="L124" t="s">
        <v>129</v>
      </c>
      <c r="M124" t="s">
        <v>92</v>
      </c>
      <c r="N124" s="11" t="s">
        <v>2182</v>
      </c>
      <c r="O124" s="11" t="s">
        <v>2274</v>
      </c>
      <c r="P124">
        <v>0</v>
      </c>
      <c r="Q124">
        <v>1</v>
      </c>
      <c r="R124">
        <v>0</v>
      </c>
      <c r="S124">
        <v>64.650000000000006</v>
      </c>
      <c r="T124">
        <v>-64.650000000000006</v>
      </c>
    </row>
    <row r="125" spans="1:20" x14ac:dyDescent="0.25">
      <c r="A125" t="s">
        <v>75</v>
      </c>
      <c r="B125" t="s">
        <v>2262</v>
      </c>
      <c r="C125" t="s">
        <v>27</v>
      </c>
      <c r="D125" t="s">
        <v>237</v>
      </c>
      <c r="E125" t="s">
        <v>114</v>
      </c>
      <c r="F125">
        <v>34236</v>
      </c>
      <c r="G125" t="s">
        <v>119</v>
      </c>
      <c r="H125" t="s">
        <v>80</v>
      </c>
      <c r="I125" t="s">
        <v>81</v>
      </c>
      <c r="J125" t="s">
        <v>82</v>
      </c>
      <c r="K125" t="s">
        <v>38</v>
      </c>
      <c r="L125" t="s">
        <v>111</v>
      </c>
      <c r="M125" t="s">
        <v>83</v>
      </c>
      <c r="N125" s="11" t="s">
        <v>2182</v>
      </c>
      <c r="O125" s="11" t="s">
        <v>2274</v>
      </c>
      <c r="P125">
        <v>-5</v>
      </c>
      <c r="Q125">
        <v>0</v>
      </c>
      <c r="R125">
        <v>633.5</v>
      </c>
      <c r="S125">
        <v>0</v>
      </c>
      <c r="T125">
        <v>633.5</v>
      </c>
    </row>
    <row r="126" spans="1:20" x14ac:dyDescent="0.25">
      <c r="A126" t="s">
        <v>75</v>
      </c>
      <c r="B126" t="s">
        <v>539</v>
      </c>
      <c r="C126" t="s">
        <v>22</v>
      </c>
      <c r="D126" t="s">
        <v>540</v>
      </c>
      <c r="E126" t="s">
        <v>137</v>
      </c>
      <c r="F126">
        <v>23435</v>
      </c>
      <c r="G126" t="s">
        <v>746</v>
      </c>
      <c r="H126" t="s">
        <v>80</v>
      </c>
      <c r="I126" t="s">
        <v>81</v>
      </c>
      <c r="J126" t="s">
        <v>82</v>
      </c>
      <c r="K126" t="s">
        <v>38</v>
      </c>
      <c r="L126" t="s">
        <v>129</v>
      </c>
      <c r="M126" t="s">
        <v>83</v>
      </c>
      <c r="N126" s="11" t="s">
        <v>2182</v>
      </c>
      <c r="O126" s="11" t="s">
        <v>2274</v>
      </c>
      <c r="P126">
        <v>5</v>
      </c>
      <c r="Q126">
        <v>0</v>
      </c>
      <c r="R126">
        <v>587</v>
      </c>
      <c r="S126">
        <v>0</v>
      </c>
      <c r="T126">
        <v>587</v>
      </c>
    </row>
    <row r="127" spans="1:20" x14ac:dyDescent="0.25">
      <c r="A127" t="s">
        <v>75</v>
      </c>
      <c r="B127" t="s">
        <v>301</v>
      </c>
      <c r="C127" t="s">
        <v>29</v>
      </c>
      <c r="D127" t="s">
        <v>302</v>
      </c>
      <c r="E127" t="s">
        <v>87</v>
      </c>
      <c r="F127">
        <v>45005</v>
      </c>
      <c r="G127" t="s">
        <v>548</v>
      </c>
      <c r="H127" t="s">
        <v>80</v>
      </c>
      <c r="I127" t="s">
        <v>164</v>
      </c>
      <c r="J127" t="s">
        <v>90</v>
      </c>
      <c r="K127" t="s">
        <v>42</v>
      </c>
      <c r="L127" t="s">
        <v>91</v>
      </c>
      <c r="M127" t="s">
        <v>188</v>
      </c>
      <c r="N127" s="11" t="s">
        <v>2182</v>
      </c>
      <c r="O127" s="11" t="s">
        <v>2274</v>
      </c>
      <c r="P127">
        <v>0</v>
      </c>
      <c r="Q127">
        <v>6</v>
      </c>
      <c r="R127">
        <v>0</v>
      </c>
      <c r="S127">
        <v>75</v>
      </c>
      <c r="T127">
        <v>-75</v>
      </c>
    </row>
    <row r="128" spans="1:20" x14ac:dyDescent="0.25">
      <c r="A128" t="s">
        <v>75</v>
      </c>
      <c r="B128" t="s">
        <v>533</v>
      </c>
      <c r="C128" t="s">
        <v>28</v>
      </c>
      <c r="D128" t="s">
        <v>534</v>
      </c>
      <c r="E128" t="s">
        <v>295</v>
      </c>
      <c r="F128">
        <v>84065</v>
      </c>
      <c r="G128" t="s">
        <v>232</v>
      </c>
      <c r="H128" t="s">
        <v>80</v>
      </c>
      <c r="I128" t="s">
        <v>281</v>
      </c>
      <c r="J128" t="s">
        <v>90</v>
      </c>
      <c r="K128" t="s">
        <v>42</v>
      </c>
      <c r="L128" t="s">
        <v>97</v>
      </c>
      <c r="M128" t="s">
        <v>92</v>
      </c>
      <c r="N128" s="11" t="s">
        <v>2182</v>
      </c>
      <c r="O128" s="11" t="s">
        <v>2274</v>
      </c>
      <c r="P128">
        <v>0</v>
      </c>
      <c r="Q128">
        <v>20</v>
      </c>
      <c r="R128">
        <v>0</v>
      </c>
      <c r="S128">
        <v>44</v>
      </c>
      <c r="T128">
        <v>-44</v>
      </c>
    </row>
    <row r="129" spans="1:20" x14ac:dyDescent="0.25">
      <c r="A129" t="s">
        <v>75</v>
      </c>
      <c r="B129" t="s">
        <v>758</v>
      </c>
      <c r="C129" t="s">
        <v>22</v>
      </c>
      <c r="D129" t="s">
        <v>759</v>
      </c>
      <c r="E129" t="s">
        <v>78</v>
      </c>
      <c r="F129">
        <v>19087</v>
      </c>
      <c r="G129" t="s">
        <v>183</v>
      </c>
      <c r="H129" t="s">
        <v>80</v>
      </c>
      <c r="I129" t="s">
        <v>81</v>
      </c>
      <c r="J129" t="s">
        <v>82</v>
      </c>
      <c r="K129" t="s">
        <v>42</v>
      </c>
      <c r="L129" t="s">
        <v>91</v>
      </c>
      <c r="M129" t="s">
        <v>83</v>
      </c>
      <c r="N129" s="11" t="s">
        <v>2182</v>
      </c>
      <c r="O129" s="11" t="s">
        <v>2274</v>
      </c>
      <c r="P129">
        <v>-8</v>
      </c>
      <c r="Q129">
        <v>0</v>
      </c>
      <c r="R129">
        <v>282.39999999999998</v>
      </c>
      <c r="S129">
        <v>0</v>
      </c>
      <c r="T129">
        <v>282.39999999999998</v>
      </c>
    </row>
    <row r="130" spans="1:20" x14ac:dyDescent="0.25">
      <c r="A130" t="s">
        <v>75</v>
      </c>
      <c r="B130" t="s">
        <v>2131</v>
      </c>
      <c r="C130" t="s">
        <v>27</v>
      </c>
      <c r="D130" t="s">
        <v>495</v>
      </c>
      <c r="E130" t="s">
        <v>114</v>
      </c>
      <c r="F130" t="s">
        <v>2132</v>
      </c>
      <c r="G130" t="s">
        <v>1400</v>
      </c>
      <c r="H130" t="s">
        <v>80</v>
      </c>
      <c r="I130" t="s">
        <v>81</v>
      </c>
      <c r="J130" t="s">
        <v>90</v>
      </c>
      <c r="K130" t="s">
        <v>51</v>
      </c>
      <c r="L130" t="s">
        <v>250</v>
      </c>
      <c r="M130" t="s">
        <v>92</v>
      </c>
      <c r="N130" s="11" t="s">
        <v>2182</v>
      </c>
      <c r="O130" s="11" t="s">
        <v>2274</v>
      </c>
      <c r="P130">
        <v>0</v>
      </c>
      <c r="Q130">
        <v>2</v>
      </c>
      <c r="R130">
        <v>0</v>
      </c>
      <c r="S130">
        <v>47.4</v>
      </c>
      <c r="T130">
        <v>-47.4</v>
      </c>
    </row>
    <row r="131" spans="1:20" x14ac:dyDescent="0.25">
      <c r="A131" t="s">
        <v>75</v>
      </c>
      <c r="B131" t="s">
        <v>1098</v>
      </c>
      <c r="C131" t="s">
        <v>29</v>
      </c>
      <c r="D131" t="s">
        <v>2235</v>
      </c>
      <c r="E131" t="s">
        <v>142</v>
      </c>
      <c r="F131">
        <v>48038</v>
      </c>
      <c r="G131" t="s">
        <v>1638</v>
      </c>
      <c r="H131" t="s">
        <v>80</v>
      </c>
      <c r="I131" t="s">
        <v>81</v>
      </c>
      <c r="J131" t="s">
        <v>82</v>
      </c>
      <c r="K131" t="s">
        <v>37</v>
      </c>
      <c r="L131" t="s">
        <v>605</v>
      </c>
      <c r="M131" t="s">
        <v>83</v>
      </c>
      <c r="N131" s="11" t="s">
        <v>2182</v>
      </c>
      <c r="O131" s="11" t="s">
        <v>2274</v>
      </c>
      <c r="P131">
        <v>1</v>
      </c>
      <c r="Q131">
        <v>0</v>
      </c>
      <c r="R131">
        <v>8</v>
      </c>
      <c r="S131">
        <v>0</v>
      </c>
      <c r="T131">
        <v>8</v>
      </c>
    </row>
    <row r="132" spans="1:20" x14ac:dyDescent="0.25">
      <c r="A132" t="s">
        <v>75</v>
      </c>
      <c r="B132" t="s">
        <v>721</v>
      </c>
      <c r="C132" t="s">
        <v>29</v>
      </c>
      <c r="D132" t="s">
        <v>722</v>
      </c>
      <c r="E132" t="s">
        <v>87</v>
      </c>
      <c r="F132">
        <v>44221</v>
      </c>
      <c r="G132" t="s">
        <v>296</v>
      </c>
      <c r="H132" t="s">
        <v>80</v>
      </c>
      <c r="I132" t="s">
        <v>81</v>
      </c>
      <c r="J132" t="s">
        <v>90</v>
      </c>
      <c r="K132" t="s">
        <v>53</v>
      </c>
      <c r="L132" t="s">
        <v>165</v>
      </c>
      <c r="M132" t="s">
        <v>92</v>
      </c>
      <c r="N132" s="11" t="s">
        <v>2182</v>
      </c>
      <c r="O132" s="11" t="s">
        <v>2274</v>
      </c>
      <c r="P132">
        <v>0</v>
      </c>
      <c r="Q132">
        <v>0</v>
      </c>
      <c r="R132">
        <v>0</v>
      </c>
      <c r="S132">
        <v>-112.55</v>
      </c>
      <c r="T132">
        <v>112.55</v>
      </c>
    </row>
    <row r="133" spans="1:20" x14ac:dyDescent="0.25">
      <c r="A133" t="s">
        <v>75</v>
      </c>
      <c r="B133" t="s">
        <v>258</v>
      </c>
      <c r="C133" t="s">
        <v>28</v>
      </c>
      <c r="D133" t="s">
        <v>259</v>
      </c>
      <c r="E133" t="s">
        <v>95</v>
      </c>
      <c r="F133">
        <v>80222</v>
      </c>
      <c r="G133" t="s">
        <v>309</v>
      </c>
      <c r="H133" t="s">
        <v>80</v>
      </c>
      <c r="I133" t="s">
        <v>281</v>
      </c>
      <c r="J133" t="s">
        <v>90</v>
      </c>
      <c r="K133" t="s">
        <v>42</v>
      </c>
      <c r="L133" t="s">
        <v>91</v>
      </c>
      <c r="M133" t="s">
        <v>92</v>
      </c>
      <c r="N133" s="11" t="s">
        <v>2182</v>
      </c>
      <c r="O133" s="11" t="s">
        <v>2274</v>
      </c>
      <c r="P133">
        <v>0</v>
      </c>
      <c r="Q133">
        <v>173</v>
      </c>
      <c r="R133">
        <v>0</v>
      </c>
      <c r="S133">
        <v>2162.5</v>
      </c>
      <c r="T133">
        <v>-2162.5</v>
      </c>
    </row>
    <row r="134" spans="1:20" x14ac:dyDescent="0.25">
      <c r="A134" t="s">
        <v>75</v>
      </c>
      <c r="B134" t="s">
        <v>189</v>
      </c>
      <c r="C134" t="s">
        <v>18</v>
      </c>
      <c r="D134" t="s">
        <v>190</v>
      </c>
      <c r="E134" t="s">
        <v>191</v>
      </c>
      <c r="F134">
        <v>76262</v>
      </c>
      <c r="G134" t="s">
        <v>1021</v>
      </c>
      <c r="H134" t="s">
        <v>80</v>
      </c>
      <c r="I134" t="s">
        <v>81</v>
      </c>
      <c r="J134" t="s">
        <v>90</v>
      </c>
      <c r="K134" t="s">
        <v>38</v>
      </c>
      <c r="L134" t="s">
        <v>129</v>
      </c>
      <c r="M134" t="s">
        <v>188</v>
      </c>
      <c r="N134" s="11" t="s">
        <v>2182</v>
      </c>
      <c r="O134" s="11" t="s">
        <v>2274</v>
      </c>
      <c r="P134">
        <v>0</v>
      </c>
      <c r="Q134">
        <v>1</v>
      </c>
      <c r="R134">
        <v>0</v>
      </c>
      <c r="S134">
        <v>295.7</v>
      </c>
      <c r="T134">
        <v>-295.7</v>
      </c>
    </row>
    <row r="135" spans="1:20" x14ac:dyDescent="0.25">
      <c r="A135" t="s">
        <v>75</v>
      </c>
      <c r="B135" t="s">
        <v>606</v>
      </c>
      <c r="C135" t="s">
        <v>27</v>
      </c>
      <c r="D135" t="s">
        <v>237</v>
      </c>
      <c r="E135" t="s">
        <v>114</v>
      </c>
      <c r="F135">
        <v>34243</v>
      </c>
      <c r="G135" t="s">
        <v>1073</v>
      </c>
      <c r="H135" t="s">
        <v>80</v>
      </c>
      <c r="I135" t="s">
        <v>281</v>
      </c>
      <c r="J135" t="s">
        <v>90</v>
      </c>
      <c r="K135" t="s">
        <v>42</v>
      </c>
      <c r="L135" t="s">
        <v>91</v>
      </c>
      <c r="M135" t="s">
        <v>92</v>
      </c>
      <c r="N135" s="11" t="s">
        <v>2182</v>
      </c>
      <c r="O135" s="11" t="s">
        <v>2274</v>
      </c>
      <c r="P135">
        <v>0</v>
      </c>
      <c r="Q135">
        <v>6</v>
      </c>
      <c r="R135">
        <v>0</v>
      </c>
      <c r="S135">
        <v>244.2</v>
      </c>
      <c r="T135">
        <v>-244.2</v>
      </c>
    </row>
    <row r="136" spans="1:20" x14ac:dyDescent="0.25">
      <c r="A136" t="s">
        <v>75</v>
      </c>
      <c r="B136" t="s">
        <v>1161</v>
      </c>
      <c r="C136" t="s">
        <v>27</v>
      </c>
      <c r="D136" t="s">
        <v>499</v>
      </c>
      <c r="E136" t="s">
        <v>114</v>
      </c>
      <c r="F136">
        <v>33127</v>
      </c>
      <c r="G136" t="s">
        <v>2163</v>
      </c>
      <c r="H136" t="s">
        <v>80</v>
      </c>
      <c r="I136" t="s">
        <v>81</v>
      </c>
      <c r="J136" t="s">
        <v>82</v>
      </c>
      <c r="K136" t="s">
        <v>53</v>
      </c>
      <c r="L136" t="s">
        <v>193</v>
      </c>
      <c r="M136" t="s">
        <v>83</v>
      </c>
      <c r="N136" s="11" t="s">
        <v>2182</v>
      </c>
      <c r="O136" s="11" t="s">
        <v>2274</v>
      </c>
      <c r="P136">
        <v>-2</v>
      </c>
      <c r="Q136">
        <v>0</v>
      </c>
      <c r="R136">
        <v>221.8</v>
      </c>
      <c r="S136">
        <v>0</v>
      </c>
      <c r="T136">
        <v>221.8</v>
      </c>
    </row>
    <row r="137" spans="1:20" x14ac:dyDescent="0.25">
      <c r="A137" t="s">
        <v>75</v>
      </c>
      <c r="B137" t="s">
        <v>487</v>
      </c>
      <c r="C137" t="s">
        <v>26</v>
      </c>
      <c r="D137" t="s">
        <v>488</v>
      </c>
      <c r="E137" t="s">
        <v>489</v>
      </c>
      <c r="F137">
        <v>39402</v>
      </c>
      <c r="G137" t="s">
        <v>585</v>
      </c>
      <c r="H137" t="s">
        <v>80</v>
      </c>
      <c r="I137" t="s">
        <v>81</v>
      </c>
      <c r="J137" t="s">
        <v>82</v>
      </c>
      <c r="K137" t="s">
        <v>38</v>
      </c>
      <c r="L137" t="s">
        <v>111</v>
      </c>
      <c r="M137" t="s">
        <v>83</v>
      </c>
      <c r="N137" s="11" t="s">
        <v>2182</v>
      </c>
      <c r="O137" s="11" t="s">
        <v>2274</v>
      </c>
      <c r="P137">
        <v>2</v>
      </c>
      <c r="Q137">
        <v>0</v>
      </c>
      <c r="R137">
        <v>313.12</v>
      </c>
      <c r="S137">
        <v>0</v>
      </c>
      <c r="T137">
        <v>313.12</v>
      </c>
    </row>
    <row r="138" spans="1:20" x14ac:dyDescent="0.25">
      <c r="A138" t="s">
        <v>75</v>
      </c>
      <c r="B138" t="s">
        <v>2165</v>
      </c>
      <c r="C138" t="s">
        <v>26</v>
      </c>
      <c r="D138" t="s">
        <v>108</v>
      </c>
      <c r="E138" t="s">
        <v>109</v>
      </c>
      <c r="F138">
        <v>28217</v>
      </c>
      <c r="G138" t="s">
        <v>514</v>
      </c>
      <c r="H138" t="s">
        <v>80</v>
      </c>
      <c r="I138" t="s">
        <v>81</v>
      </c>
      <c r="J138" t="s">
        <v>82</v>
      </c>
      <c r="K138" t="s">
        <v>38</v>
      </c>
      <c r="L138" t="s">
        <v>111</v>
      </c>
      <c r="M138" t="s">
        <v>83</v>
      </c>
      <c r="N138" s="11" t="s">
        <v>2182</v>
      </c>
      <c r="O138" s="11" t="s">
        <v>2274</v>
      </c>
      <c r="P138">
        <v>-1</v>
      </c>
      <c r="Q138">
        <v>0</v>
      </c>
      <c r="R138">
        <v>163.9</v>
      </c>
      <c r="S138">
        <v>0</v>
      </c>
      <c r="T138">
        <v>163.9</v>
      </c>
    </row>
    <row r="139" spans="1:20" x14ac:dyDescent="0.25">
      <c r="A139" t="s">
        <v>75</v>
      </c>
      <c r="B139" t="s">
        <v>1056</v>
      </c>
      <c r="C139" t="s">
        <v>27</v>
      </c>
      <c r="D139" t="s">
        <v>1057</v>
      </c>
      <c r="E139" t="s">
        <v>114</v>
      </c>
      <c r="F139">
        <v>33073</v>
      </c>
      <c r="G139" t="s">
        <v>477</v>
      </c>
      <c r="H139" t="s">
        <v>80</v>
      </c>
      <c r="I139" t="s">
        <v>81</v>
      </c>
      <c r="J139" t="s">
        <v>90</v>
      </c>
      <c r="K139" t="s">
        <v>38</v>
      </c>
      <c r="L139" t="s">
        <v>111</v>
      </c>
      <c r="M139" t="s">
        <v>92</v>
      </c>
      <c r="N139" s="11" t="s">
        <v>2182</v>
      </c>
      <c r="O139" s="11" t="s">
        <v>2274</v>
      </c>
      <c r="P139">
        <v>0</v>
      </c>
      <c r="Q139">
        <v>1</v>
      </c>
      <c r="R139">
        <v>0</v>
      </c>
      <c r="S139">
        <v>115.2</v>
      </c>
      <c r="T139">
        <v>-115.2</v>
      </c>
    </row>
    <row r="140" spans="1:20" x14ac:dyDescent="0.25">
      <c r="A140" t="s">
        <v>75</v>
      </c>
      <c r="B140" t="s">
        <v>2161</v>
      </c>
      <c r="C140" t="s">
        <v>21</v>
      </c>
      <c r="D140" t="s">
        <v>2162</v>
      </c>
      <c r="E140" t="s">
        <v>159</v>
      </c>
      <c r="F140">
        <v>66209</v>
      </c>
      <c r="G140" t="s">
        <v>402</v>
      </c>
      <c r="H140" t="s">
        <v>80</v>
      </c>
      <c r="I140" t="s">
        <v>81</v>
      </c>
      <c r="J140" t="s">
        <v>365</v>
      </c>
      <c r="K140" t="s">
        <v>39</v>
      </c>
      <c r="L140" t="s">
        <v>39</v>
      </c>
      <c r="M140" t="s">
        <v>92</v>
      </c>
      <c r="N140" s="11" t="s">
        <v>2182</v>
      </c>
      <c r="O140" s="11" t="s">
        <v>2274</v>
      </c>
      <c r="P140">
        <v>-1</v>
      </c>
      <c r="Q140">
        <v>0</v>
      </c>
      <c r="R140">
        <v>295</v>
      </c>
      <c r="S140">
        <v>0</v>
      </c>
      <c r="T140">
        <v>295</v>
      </c>
    </row>
    <row r="141" spans="1:20" x14ac:dyDescent="0.25">
      <c r="A141" t="s">
        <v>75</v>
      </c>
      <c r="B141" t="s">
        <v>416</v>
      </c>
      <c r="C141" t="s">
        <v>29</v>
      </c>
      <c r="D141" t="s">
        <v>417</v>
      </c>
      <c r="E141" t="s">
        <v>142</v>
      </c>
      <c r="F141">
        <v>48071</v>
      </c>
      <c r="G141" t="s">
        <v>450</v>
      </c>
      <c r="H141" t="s">
        <v>80</v>
      </c>
      <c r="I141" t="s">
        <v>81</v>
      </c>
      <c r="J141" t="s">
        <v>90</v>
      </c>
      <c r="K141" t="s">
        <v>51</v>
      </c>
      <c r="L141" t="s">
        <v>250</v>
      </c>
      <c r="M141" t="s">
        <v>92</v>
      </c>
      <c r="N141" s="11" t="s">
        <v>2182</v>
      </c>
      <c r="O141" s="11" t="s">
        <v>2274</v>
      </c>
      <c r="P141">
        <v>0</v>
      </c>
      <c r="Q141">
        <v>2</v>
      </c>
      <c r="R141">
        <v>0</v>
      </c>
      <c r="S141">
        <v>31</v>
      </c>
      <c r="T141">
        <v>-31</v>
      </c>
    </row>
    <row r="142" spans="1:20" x14ac:dyDescent="0.25">
      <c r="A142" t="s">
        <v>75</v>
      </c>
      <c r="B142" t="s">
        <v>416</v>
      </c>
      <c r="C142" t="s">
        <v>29</v>
      </c>
      <c r="D142" t="s">
        <v>417</v>
      </c>
      <c r="E142" t="s">
        <v>142</v>
      </c>
      <c r="F142">
        <v>48071</v>
      </c>
      <c r="G142" t="s">
        <v>679</v>
      </c>
      <c r="H142" t="s">
        <v>80</v>
      </c>
      <c r="I142" t="s">
        <v>281</v>
      </c>
      <c r="J142" t="s">
        <v>90</v>
      </c>
      <c r="K142" t="s">
        <v>42</v>
      </c>
      <c r="L142" t="s">
        <v>91</v>
      </c>
      <c r="M142" t="s">
        <v>92</v>
      </c>
      <c r="N142" s="11" t="s">
        <v>2182</v>
      </c>
      <c r="O142" s="11" t="s">
        <v>2274</v>
      </c>
      <c r="P142">
        <v>0</v>
      </c>
      <c r="Q142">
        <v>20</v>
      </c>
      <c r="R142">
        <v>0</v>
      </c>
      <c r="S142">
        <v>51</v>
      </c>
      <c r="T142">
        <v>-51</v>
      </c>
    </row>
    <row r="143" spans="1:20" x14ac:dyDescent="0.25">
      <c r="A143" t="s">
        <v>75</v>
      </c>
      <c r="B143" t="s">
        <v>1271</v>
      </c>
      <c r="C143" t="s">
        <v>23</v>
      </c>
      <c r="D143" t="s">
        <v>326</v>
      </c>
      <c r="E143" t="s">
        <v>327</v>
      </c>
      <c r="F143">
        <v>97701</v>
      </c>
      <c r="G143" t="s">
        <v>477</v>
      </c>
      <c r="H143" t="s">
        <v>80</v>
      </c>
      <c r="I143" t="s">
        <v>81</v>
      </c>
      <c r="J143" t="s">
        <v>90</v>
      </c>
      <c r="K143" t="s">
        <v>38</v>
      </c>
      <c r="L143" t="s">
        <v>111</v>
      </c>
      <c r="M143" t="s">
        <v>92</v>
      </c>
      <c r="N143" s="11" t="s">
        <v>2182</v>
      </c>
      <c r="O143" s="11" t="s">
        <v>2274</v>
      </c>
      <c r="P143">
        <v>0</v>
      </c>
      <c r="Q143">
        <v>1</v>
      </c>
      <c r="R143">
        <v>0</v>
      </c>
      <c r="S143">
        <v>115.2</v>
      </c>
      <c r="T143">
        <v>-115.2</v>
      </c>
    </row>
    <row r="144" spans="1:20" x14ac:dyDescent="0.25">
      <c r="A144" t="s">
        <v>75</v>
      </c>
      <c r="B144" t="s">
        <v>2139</v>
      </c>
      <c r="C144" t="s">
        <v>28</v>
      </c>
      <c r="D144" t="s">
        <v>1012</v>
      </c>
      <c r="E144" t="s">
        <v>295</v>
      </c>
      <c r="F144">
        <v>84098</v>
      </c>
      <c r="G144" t="s">
        <v>610</v>
      </c>
      <c r="H144" t="s">
        <v>80</v>
      </c>
      <c r="I144" t="s">
        <v>81</v>
      </c>
      <c r="J144" t="s">
        <v>82</v>
      </c>
      <c r="K144" t="s">
        <v>38</v>
      </c>
      <c r="L144" t="s">
        <v>111</v>
      </c>
      <c r="M144" t="s">
        <v>83</v>
      </c>
      <c r="N144" s="11" t="s">
        <v>2182</v>
      </c>
      <c r="O144" s="11" t="s">
        <v>2274</v>
      </c>
      <c r="P144">
        <v>-7</v>
      </c>
      <c r="Q144">
        <v>0</v>
      </c>
      <c r="R144">
        <v>1346.1</v>
      </c>
      <c r="S144">
        <v>0</v>
      </c>
      <c r="T144">
        <v>1346.1</v>
      </c>
    </row>
    <row r="145" spans="1:20" x14ac:dyDescent="0.25">
      <c r="A145" t="s">
        <v>75</v>
      </c>
      <c r="B145" t="s">
        <v>1284</v>
      </c>
      <c r="C145" t="s">
        <v>26</v>
      </c>
      <c r="D145" t="s">
        <v>259</v>
      </c>
      <c r="E145" t="s">
        <v>109</v>
      </c>
      <c r="F145">
        <v>28037</v>
      </c>
      <c r="G145" t="s">
        <v>323</v>
      </c>
      <c r="H145" t="s">
        <v>80</v>
      </c>
      <c r="I145" t="s">
        <v>81</v>
      </c>
      <c r="J145" t="s">
        <v>90</v>
      </c>
      <c r="K145" t="s">
        <v>51</v>
      </c>
      <c r="L145" t="s">
        <v>250</v>
      </c>
      <c r="M145" t="s">
        <v>92</v>
      </c>
      <c r="N145" s="11" t="s">
        <v>2182</v>
      </c>
      <c r="O145" s="11" t="s">
        <v>2274</v>
      </c>
      <c r="P145">
        <v>0</v>
      </c>
      <c r="Q145">
        <v>6</v>
      </c>
      <c r="R145">
        <v>0</v>
      </c>
      <c r="S145">
        <v>356.1</v>
      </c>
      <c r="T145">
        <v>-356.1</v>
      </c>
    </row>
    <row r="146" spans="1:20" x14ac:dyDescent="0.25">
      <c r="A146" t="s">
        <v>75</v>
      </c>
      <c r="B146" t="s">
        <v>301</v>
      </c>
      <c r="C146" t="s">
        <v>29</v>
      </c>
      <c r="D146" t="s">
        <v>302</v>
      </c>
      <c r="E146" t="s">
        <v>87</v>
      </c>
      <c r="F146">
        <v>45005</v>
      </c>
      <c r="G146" t="s">
        <v>550</v>
      </c>
      <c r="H146" t="s">
        <v>80</v>
      </c>
      <c r="I146" t="s">
        <v>81</v>
      </c>
      <c r="J146" t="s">
        <v>82</v>
      </c>
      <c r="K146" t="s">
        <v>38</v>
      </c>
      <c r="L146" t="s">
        <v>111</v>
      </c>
      <c r="M146" t="s">
        <v>83</v>
      </c>
      <c r="N146" s="11" t="s">
        <v>2182</v>
      </c>
      <c r="O146" s="11" t="s">
        <v>2274</v>
      </c>
      <c r="P146">
        <v>-4</v>
      </c>
      <c r="Q146">
        <v>0</v>
      </c>
      <c r="R146">
        <v>804.08</v>
      </c>
      <c r="S146">
        <v>0</v>
      </c>
      <c r="T146">
        <v>804.08</v>
      </c>
    </row>
    <row r="147" spans="1:20" x14ac:dyDescent="0.25">
      <c r="A147" t="s">
        <v>75</v>
      </c>
      <c r="B147" t="s">
        <v>301</v>
      </c>
      <c r="C147" t="s">
        <v>29</v>
      </c>
      <c r="D147" t="s">
        <v>302</v>
      </c>
      <c r="E147" t="s">
        <v>87</v>
      </c>
      <c r="F147">
        <v>45005</v>
      </c>
      <c r="G147" t="s">
        <v>152</v>
      </c>
      <c r="H147" t="s">
        <v>80</v>
      </c>
      <c r="I147" t="s">
        <v>81</v>
      </c>
      <c r="J147" t="s">
        <v>90</v>
      </c>
      <c r="K147" t="s">
        <v>38</v>
      </c>
      <c r="L147" t="s">
        <v>111</v>
      </c>
      <c r="M147" t="s">
        <v>92</v>
      </c>
      <c r="N147" s="11" t="s">
        <v>2182</v>
      </c>
      <c r="O147" s="11" t="s">
        <v>2274</v>
      </c>
      <c r="P147">
        <v>0</v>
      </c>
      <c r="Q147">
        <v>3</v>
      </c>
      <c r="R147">
        <v>0</v>
      </c>
      <c r="S147">
        <v>230.25</v>
      </c>
      <c r="T147">
        <v>-230.25</v>
      </c>
    </row>
    <row r="148" spans="1:20" x14ac:dyDescent="0.25">
      <c r="A148" t="s">
        <v>75</v>
      </c>
      <c r="B148" t="s">
        <v>301</v>
      </c>
      <c r="C148" t="s">
        <v>29</v>
      </c>
      <c r="D148" t="s">
        <v>302</v>
      </c>
      <c r="E148" t="s">
        <v>87</v>
      </c>
      <c r="F148">
        <v>45005</v>
      </c>
      <c r="G148" t="s">
        <v>585</v>
      </c>
      <c r="H148" t="s">
        <v>80</v>
      </c>
      <c r="I148" t="s">
        <v>81</v>
      </c>
      <c r="J148" t="s">
        <v>82</v>
      </c>
      <c r="K148" t="s">
        <v>38</v>
      </c>
      <c r="L148" t="s">
        <v>111</v>
      </c>
      <c r="M148" t="s">
        <v>83</v>
      </c>
      <c r="N148" s="11" t="s">
        <v>2182</v>
      </c>
      <c r="O148" s="11" t="s">
        <v>2274</v>
      </c>
      <c r="P148">
        <v>-2</v>
      </c>
      <c r="Q148">
        <v>0</v>
      </c>
      <c r="R148">
        <v>313.12</v>
      </c>
      <c r="S148">
        <v>0</v>
      </c>
      <c r="T148">
        <v>313.12</v>
      </c>
    </row>
    <row r="149" spans="1:20" x14ac:dyDescent="0.25">
      <c r="A149" t="s">
        <v>75</v>
      </c>
      <c r="B149" t="s">
        <v>1587</v>
      </c>
      <c r="C149" t="s">
        <v>22</v>
      </c>
      <c r="D149" t="s">
        <v>582</v>
      </c>
      <c r="E149" t="s">
        <v>122</v>
      </c>
      <c r="F149">
        <v>21401</v>
      </c>
      <c r="G149" t="s">
        <v>610</v>
      </c>
      <c r="H149" t="s">
        <v>80</v>
      </c>
      <c r="I149" t="s">
        <v>81</v>
      </c>
      <c r="J149" t="s">
        <v>82</v>
      </c>
      <c r="K149" t="s">
        <v>38</v>
      </c>
      <c r="L149" t="s">
        <v>111</v>
      </c>
      <c r="M149" t="s">
        <v>83</v>
      </c>
      <c r="N149" s="11" t="s">
        <v>2182</v>
      </c>
      <c r="O149" s="11" t="s">
        <v>2274</v>
      </c>
      <c r="P149">
        <v>1</v>
      </c>
      <c r="Q149">
        <v>0</v>
      </c>
      <c r="R149">
        <v>192.3</v>
      </c>
      <c r="S149">
        <v>0</v>
      </c>
      <c r="T149">
        <v>192.3</v>
      </c>
    </row>
    <row r="150" spans="1:20" x14ac:dyDescent="0.25">
      <c r="A150" t="s">
        <v>75</v>
      </c>
      <c r="B150" t="s">
        <v>335</v>
      </c>
      <c r="C150" t="s">
        <v>30</v>
      </c>
      <c r="D150" t="s">
        <v>336</v>
      </c>
      <c r="E150" t="s">
        <v>337</v>
      </c>
      <c r="F150">
        <v>54481</v>
      </c>
      <c r="G150" t="s">
        <v>324</v>
      </c>
      <c r="H150" t="s">
        <v>80</v>
      </c>
      <c r="I150" t="s">
        <v>81</v>
      </c>
      <c r="J150" t="s">
        <v>90</v>
      </c>
      <c r="K150" t="s">
        <v>36</v>
      </c>
      <c r="L150" t="s">
        <v>36</v>
      </c>
      <c r="M150" t="s">
        <v>92</v>
      </c>
      <c r="N150" s="11" t="s">
        <v>2182</v>
      </c>
      <c r="O150" s="11" t="s">
        <v>2274</v>
      </c>
      <c r="P150">
        <v>0</v>
      </c>
      <c r="Q150">
        <v>1</v>
      </c>
      <c r="R150">
        <v>0</v>
      </c>
      <c r="S150">
        <v>71.25</v>
      </c>
      <c r="T150">
        <v>-71.25</v>
      </c>
    </row>
    <row r="151" spans="1:20" x14ac:dyDescent="0.25">
      <c r="A151" t="s">
        <v>75</v>
      </c>
      <c r="B151" t="s">
        <v>125</v>
      </c>
      <c r="C151" t="s">
        <v>29</v>
      </c>
      <c r="D151" t="s">
        <v>126</v>
      </c>
      <c r="E151" t="s">
        <v>100</v>
      </c>
      <c r="F151">
        <v>46567</v>
      </c>
      <c r="G151" t="s">
        <v>978</v>
      </c>
      <c r="H151" t="s">
        <v>80</v>
      </c>
      <c r="I151" t="s">
        <v>281</v>
      </c>
      <c r="J151" t="s">
        <v>90</v>
      </c>
      <c r="K151" t="s">
        <v>41</v>
      </c>
      <c r="L151" t="s">
        <v>724</v>
      </c>
      <c r="M151" t="s">
        <v>92</v>
      </c>
      <c r="N151" s="11" t="s">
        <v>2182</v>
      </c>
      <c r="O151" s="11" t="s">
        <v>2274</v>
      </c>
      <c r="P151">
        <v>0</v>
      </c>
      <c r="Q151">
        <v>15</v>
      </c>
      <c r="R151">
        <v>0</v>
      </c>
      <c r="S151">
        <v>626.25</v>
      </c>
      <c r="T151">
        <v>-626.25</v>
      </c>
    </row>
    <row r="152" spans="1:20" x14ac:dyDescent="0.25">
      <c r="A152" t="s">
        <v>75</v>
      </c>
      <c r="B152" t="s">
        <v>239</v>
      </c>
      <c r="C152" t="s">
        <v>27</v>
      </c>
      <c r="D152" t="s">
        <v>240</v>
      </c>
      <c r="E152" t="s">
        <v>114</v>
      </c>
      <c r="F152">
        <v>33434</v>
      </c>
      <c r="G152" t="s">
        <v>435</v>
      </c>
      <c r="H152" t="s">
        <v>80</v>
      </c>
      <c r="I152" t="s">
        <v>81</v>
      </c>
      <c r="J152" t="s">
        <v>90</v>
      </c>
      <c r="K152" t="s">
        <v>53</v>
      </c>
      <c r="L152" t="s">
        <v>436</v>
      </c>
      <c r="M152" t="s">
        <v>92</v>
      </c>
      <c r="N152" s="11" t="s">
        <v>2182</v>
      </c>
      <c r="O152" s="11" t="s">
        <v>2274</v>
      </c>
      <c r="P152">
        <v>0</v>
      </c>
      <c r="Q152">
        <v>4</v>
      </c>
      <c r="R152">
        <v>0</v>
      </c>
      <c r="S152">
        <v>2491.8000000000002</v>
      </c>
      <c r="T152">
        <v>-2491.8000000000002</v>
      </c>
    </row>
    <row r="153" spans="1:20" x14ac:dyDescent="0.25">
      <c r="A153" t="s">
        <v>75</v>
      </c>
      <c r="B153" t="s">
        <v>107</v>
      </c>
      <c r="C153" t="s">
        <v>26</v>
      </c>
      <c r="D153" t="s">
        <v>108</v>
      </c>
      <c r="E153" t="s">
        <v>109</v>
      </c>
      <c r="F153">
        <v>28270</v>
      </c>
      <c r="G153" t="s">
        <v>916</v>
      </c>
      <c r="H153" t="s">
        <v>80</v>
      </c>
      <c r="I153" t="s">
        <v>81</v>
      </c>
      <c r="J153" t="s">
        <v>90</v>
      </c>
      <c r="K153" t="s">
        <v>53</v>
      </c>
      <c r="L153" t="s">
        <v>675</v>
      </c>
      <c r="M153" t="s">
        <v>92</v>
      </c>
      <c r="N153" s="11" t="s">
        <v>2182</v>
      </c>
      <c r="O153" s="11" t="s">
        <v>2274</v>
      </c>
      <c r="P153">
        <v>0</v>
      </c>
      <c r="Q153">
        <v>8</v>
      </c>
      <c r="R153">
        <v>0</v>
      </c>
      <c r="S153">
        <v>724</v>
      </c>
      <c r="T153">
        <v>-724</v>
      </c>
    </row>
    <row r="154" spans="1:20" x14ac:dyDescent="0.25">
      <c r="A154" t="s">
        <v>75</v>
      </c>
      <c r="B154" t="s">
        <v>2139</v>
      </c>
      <c r="C154" t="s">
        <v>28</v>
      </c>
      <c r="D154" t="s">
        <v>1012</v>
      </c>
      <c r="E154" t="s">
        <v>295</v>
      </c>
      <c r="F154">
        <v>84098</v>
      </c>
      <c r="G154" t="s">
        <v>224</v>
      </c>
      <c r="H154" t="s">
        <v>80</v>
      </c>
      <c r="I154" t="s">
        <v>81</v>
      </c>
      <c r="J154" t="s">
        <v>82</v>
      </c>
      <c r="K154" t="s">
        <v>38</v>
      </c>
      <c r="L154" t="s">
        <v>111</v>
      </c>
      <c r="M154" t="s">
        <v>83</v>
      </c>
      <c r="N154" s="11" t="s">
        <v>2182</v>
      </c>
      <c r="O154" s="11" t="s">
        <v>2274</v>
      </c>
      <c r="P154">
        <v>-5</v>
      </c>
      <c r="Q154">
        <v>0</v>
      </c>
      <c r="R154">
        <v>576</v>
      </c>
      <c r="S154">
        <v>0</v>
      </c>
      <c r="T154">
        <v>576</v>
      </c>
    </row>
    <row r="155" spans="1:20" x14ac:dyDescent="0.25">
      <c r="A155" t="s">
        <v>75</v>
      </c>
      <c r="B155" t="s">
        <v>783</v>
      </c>
      <c r="C155" t="s">
        <v>22</v>
      </c>
      <c r="D155" t="s">
        <v>784</v>
      </c>
      <c r="E155" t="s">
        <v>122</v>
      </c>
      <c r="F155">
        <v>20852</v>
      </c>
      <c r="G155" t="s">
        <v>96</v>
      </c>
      <c r="H155" t="s">
        <v>80</v>
      </c>
      <c r="I155" t="s">
        <v>281</v>
      </c>
      <c r="J155" t="s">
        <v>90</v>
      </c>
      <c r="K155" t="s">
        <v>42</v>
      </c>
      <c r="L155" t="s">
        <v>97</v>
      </c>
      <c r="M155" t="s">
        <v>92</v>
      </c>
      <c r="N155" s="11" t="s">
        <v>2182</v>
      </c>
      <c r="O155" s="11" t="s">
        <v>2274</v>
      </c>
      <c r="P155">
        <v>0</v>
      </c>
      <c r="Q155">
        <v>60</v>
      </c>
      <c r="R155">
        <v>0</v>
      </c>
      <c r="S155">
        <v>78.2</v>
      </c>
      <c r="T155">
        <v>-78.2</v>
      </c>
    </row>
    <row r="156" spans="1:20" x14ac:dyDescent="0.25">
      <c r="A156" t="s">
        <v>75</v>
      </c>
      <c r="B156" t="s">
        <v>593</v>
      </c>
      <c r="C156" t="s">
        <v>19</v>
      </c>
      <c r="D156" t="s">
        <v>268</v>
      </c>
      <c r="E156" t="s">
        <v>118</v>
      </c>
      <c r="F156">
        <v>92121</v>
      </c>
      <c r="G156" t="s">
        <v>697</v>
      </c>
      <c r="H156" t="s">
        <v>80</v>
      </c>
      <c r="I156" t="s">
        <v>281</v>
      </c>
      <c r="J156" t="s">
        <v>82</v>
      </c>
      <c r="K156" t="s">
        <v>42</v>
      </c>
      <c r="L156" t="s">
        <v>91</v>
      </c>
      <c r="M156" t="s">
        <v>83</v>
      </c>
      <c r="N156" s="11" t="s">
        <v>2182</v>
      </c>
      <c r="O156" s="11" t="s">
        <v>2274</v>
      </c>
      <c r="P156">
        <v>-4</v>
      </c>
      <c r="Q156">
        <v>0</v>
      </c>
      <c r="R156">
        <v>37</v>
      </c>
      <c r="S156">
        <v>0</v>
      </c>
      <c r="T156">
        <v>37</v>
      </c>
    </row>
    <row r="157" spans="1:20" x14ac:dyDescent="0.25">
      <c r="A157" t="s">
        <v>75</v>
      </c>
      <c r="B157" t="s">
        <v>116</v>
      </c>
      <c r="C157" t="s">
        <v>19</v>
      </c>
      <c r="D157" t="s">
        <v>117</v>
      </c>
      <c r="E157" t="s">
        <v>118</v>
      </c>
      <c r="F157">
        <v>97055</v>
      </c>
      <c r="G157" t="s">
        <v>1423</v>
      </c>
      <c r="H157" t="s">
        <v>80</v>
      </c>
      <c r="I157" t="s">
        <v>281</v>
      </c>
      <c r="J157" t="s">
        <v>90</v>
      </c>
      <c r="K157" t="s">
        <v>53</v>
      </c>
      <c r="L157" t="s">
        <v>165</v>
      </c>
      <c r="M157" t="s">
        <v>92</v>
      </c>
      <c r="N157" s="11" t="s">
        <v>2182</v>
      </c>
      <c r="O157" s="11" t="s">
        <v>2274</v>
      </c>
      <c r="P157">
        <v>0</v>
      </c>
      <c r="Q157">
        <v>23</v>
      </c>
      <c r="R157">
        <v>0</v>
      </c>
      <c r="S157">
        <v>2119.4499999999998</v>
      </c>
      <c r="T157">
        <v>-2119.4499999999998</v>
      </c>
    </row>
    <row r="158" spans="1:20" x14ac:dyDescent="0.25">
      <c r="A158" t="s">
        <v>75</v>
      </c>
      <c r="B158" t="s">
        <v>2192</v>
      </c>
      <c r="C158" t="s">
        <v>23</v>
      </c>
      <c r="D158" t="s">
        <v>501</v>
      </c>
      <c r="E158" t="s">
        <v>176</v>
      </c>
      <c r="F158">
        <v>98034</v>
      </c>
      <c r="G158" t="s">
        <v>815</v>
      </c>
      <c r="H158" t="s">
        <v>80</v>
      </c>
      <c r="I158" t="s">
        <v>81</v>
      </c>
      <c r="J158" t="s">
        <v>82</v>
      </c>
      <c r="K158" t="s">
        <v>53</v>
      </c>
      <c r="L158" t="s">
        <v>193</v>
      </c>
      <c r="M158" t="s">
        <v>83</v>
      </c>
      <c r="N158" s="11" t="s">
        <v>2182</v>
      </c>
      <c r="O158" s="11" t="s">
        <v>2274</v>
      </c>
      <c r="P158">
        <v>3</v>
      </c>
      <c r="Q158">
        <v>0</v>
      </c>
      <c r="R158">
        <v>352.05</v>
      </c>
      <c r="S158">
        <v>0</v>
      </c>
      <c r="T158">
        <v>352.05</v>
      </c>
    </row>
    <row r="159" spans="1:20" x14ac:dyDescent="0.25">
      <c r="A159" t="s">
        <v>75</v>
      </c>
      <c r="B159" t="s">
        <v>2092</v>
      </c>
      <c r="C159" t="s">
        <v>18</v>
      </c>
      <c r="D159" t="s">
        <v>439</v>
      </c>
      <c r="E159" t="s">
        <v>191</v>
      </c>
      <c r="F159">
        <v>77007</v>
      </c>
      <c r="G159" t="s">
        <v>2236</v>
      </c>
      <c r="H159" t="s">
        <v>80</v>
      </c>
      <c r="I159" t="s">
        <v>281</v>
      </c>
      <c r="J159" t="s">
        <v>50</v>
      </c>
      <c r="K159" t="s">
        <v>50</v>
      </c>
      <c r="L159" t="s">
        <v>2094</v>
      </c>
      <c r="M159" t="s">
        <v>92</v>
      </c>
      <c r="N159" s="11" t="s">
        <v>2182</v>
      </c>
      <c r="O159" s="11" t="s">
        <v>2274</v>
      </c>
      <c r="P159">
        <v>0</v>
      </c>
      <c r="Q159">
        <v>1</v>
      </c>
      <c r="R159">
        <v>0</v>
      </c>
      <c r="S159">
        <v>445.73</v>
      </c>
      <c r="T159">
        <v>-445.73</v>
      </c>
    </row>
    <row r="160" spans="1:20" x14ac:dyDescent="0.25">
      <c r="A160" t="s">
        <v>75</v>
      </c>
      <c r="B160" t="s">
        <v>178</v>
      </c>
      <c r="C160" t="s">
        <v>26</v>
      </c>
      <c r="D160" t="s">
        <v>179</v>
      </c>
      <c r="E160" t="s">
        <v>180</v>
      </c>
      <c r="F160">
        <v>30188</v>
      </c>
      <c r="G160" t="s">
        <v>398</v>
      </c>
      <c r="H160" t="s">
        <v>80</v>
      </c>
      <c r="I160" t="s">
        <v>81</v>
      </c>
      <c r="J160" t="s">
        <v>82</v>
      </c>
      <c r="K160" t="s">
        <v>38</v>
      </c>
      <c r="L160" t="s">
        <v>111</v>
      </c>
      <c r="M160" t="s">
        <v>83</v>
      </c>
      <c r="N160" s="11" t="s">
        <v>2182</v>
      </c>
      <c r="O160" s="11" t="s">
        <v>2274</v>
      </c>
      <c r="P160">
        <v>-6</v>
      </c>
      <c r="Q160">
        <v>0</v>
      </c>
      <c r="R160">
        <v>481.08</v>
      </c>
      <c r="S160">
        <v>0</v>
      </c>
      <c r="T160">
        <v>481.08</v>
      </c>
    </row>
    <row r="161" spans="1:20" x14ac:dyDescent="0.25">
      <c r="A161" t="s">
        <v>75</v>
      </c>
      <c r="B161" t="s">
        <v>178</v>
      </c>
      <c r="C161" t="s">
        <v>26</v>
      </c>
      <c r="D161" t="s">
        <v>179</v>
      </c>
      <c r="E161" t="s">
        <v>180</v>
      </c>
      <c r="F161">
        <v>30188</v>
      </c>
      <c r="G161" t="s">
        <v>254</v>
      </c>
      <c r="H161" t="s">
        <v>80</v>
      </c>
      <c r="I161" t="s">
        <v>81</v>
      </c>
      <c r="J161" t="s">
        <v>82</v>
      </c>
      <c r="K161" t="s">
        <v>42</v>
      </c>
      <c r="L161" t="s">
        <v>91</v>
      </c>
      <c r="M161" t="s">
        <v>83</v>
      </c>
      <c r="N161" s="11" t="s">
        <v>2182</v>
      </c>
      <c r="O161" s="11" t="s">
        <v>2274</v>
      </c>
      <c r="P161">
        <v>-9</v>
      </c>
      <c r="Q161">
        <v>0</v>
      </c>
      <c r="R161">
        <v>563.94000000000005</v>
      </c>
      <c r="S161">
        <v>0</v>
      </c>
      <c r="T161">
        <v>563.94000000000005</v>
      </c>
    </row>
    <row r="162" spans="1:20" x14ac:dyDescent="0.25">
      <c r="A162" t="s">
        <v>75</v>
      </c>
      <c r="B162" t="s">
        <v>1475</v>
      </c>
      <c r="C162" t="s">
        <v>19</v>
      </c>
      <c r="D162" t="s">
        <v>1476</v>
      </c>
      <c r="E162" t="s">
        <v>147</v>
      </c>
      <c r="F162">
        <v>85050</v>
      </c>
      <c r="G162" t="s">
        <v>296</v>
      </c>
      <c r="H162" t="s">
        <v>80</v>
      </c>
      <c r="I162" t="s">
        <v>81</v>
      </c>
      <c r="J162" t="s">
        <v>90</v>
      </c>
      <c r="K162" t="s">
        <v>53</v>
      </c>
      <c r="L162" t="s">
        <v>165</v>
      </c>
      <c r="M162" t="s">
        <v>92</v>
      </c>
      <c r="N162" s="11" t="s">
        <v>2182</v>
      </c>
      <c r="O162" s="11" t="s">
        <v>2274</v>
      </c>
      <c r="P162">
        <v>4</v>
      </c>
      <c r="Q162">
        <v>0</v>
      </c>
      <c r="R162">
        <v>404.56</v>
      </c>
      <c r="S162">
        <v>0</v>
      </c>
      <c r="T162">
        <v>404.56</v>
      </c>
    </row>
    <row r="163" spans="1:20" x14ac:dyDescent="0.25">
      <c r="A163" t="s">
        <v>75</v>
      </c>
      <c r="B163" t="s">
        <v>612</v>
      </c>
      <c r="C163" t="s">
        <v>29</v>
      </c>
      <c r="D163" t="s">
        <v>613</v>
      </c>
      <c r="E163" t="s">
        <v>142</v>
      </c>
      <c r="F163">
        <v>48084</v>
      </c>
      <c r="G163" t="s">
        <v>388</v>
      </c>
      <c r="H163" t="s">
        <v>80</v>
      </c>
      <c r="I163" t="s">
        <v>81</v>
      </c>
      <c r="J163" t="s">
        <v>90</v>
      </c>
      <c r="K163" t="s">
        <v>38</v>
      </c>
      <c r="L163" t="s">
        <v>111</v>
      </c>
      <c r="M163" t="s">
        <v>92</v>
      </c>
      <c r="N163" s="11" t="s">
        <v>2182</v>
      </c>
      <c r="O163" s="11" t="s">
        <v>2274</v>
      </c>
      <c r="P163">
        <v>0</v>
      </c>
      <c r="Q163">
        <v>1</v>
      </c>
      <c r="R163">
        <v>0</v>
      </c>
      <c r="S163">
        <v>149</v>
      </c>
      <c r="T163">
        <v>-149</v>
      </c>
    </row>
    <row r="164" spans="1:20" x14ac:dyDescent="0.25">
      <c r="A164" t="s">
        <v>75</v>
      </c>
      <c r="B164" t="s">
        <v>2221</v>
      </c>
      <c r="C164" t="s">
        <v>19</v>
      </c>
      <c r="D164" t="s">
        <v>2222</v>
      </c>
      <c r="E164" t="s">
        <v>118</v>
      </c>
      <c r="F164">
        <v>94568</v>
      </c>
      <c r="G164" t="s">
        <v>610</v>
      </c>
      <c r="H164" t="s">
        <v>80</v>
      </c>
      <c r="I164" t="s">
        <v>81</v>
      </c>
      <c r="J164" t="s">
        <v>82</v>
      </c>
      <c r="K164" t="s">
        <v>38</v>
      </c>
      <c r="L164" t="s">
        <v>111</v>
      </c>
      <c r="M164" t="s">
        <v>83</v>
      </c>
      <c r="N164" s="11" t="s">
        <v>2182</v>
      </c>
      <c r="O164" s="11" t="s">
        <v>2274</v>
      </c>
      <c r="P164">
        <v>-1</v>
      </c>
      <c r="Q164">
        <v>0</v>
      </c>
      <c r="R164">
        <v>163.46</v>
      </c>
      <c r="S164">
        <v>0</v>
      </c>
      <c r="T164">
        <v>163.46</v>
      </c>
    </row>
    <row r="165" spans="1:20" x14ac:dyDescent="0.25">
      <c r="A165" t="s">
        <v>75</v>
      </c>
      <c r="B165" t="s">
        <v>212</v>
      </c>
      <c r="C165" t="s">
        <v>25</v>
      </c>
      <c r="D165" t="s">
        <v>213</v>
      </c>
      <c r="E165" t="s">
        <v>186</v>
      </c>
      <c r="F165">
        <v>11803</v>
      </c>
      <c r="G165" t="s">
        <v>514</v>
      </c>
      <c r="H165" t="s">
        <v>80</v>
      </c>
      <c r="I165" t="s">
        <v>81</v>
      </c>
      <c r="J165" t="s">
        <v>82</v>
      </c>
      <c r="K165" t="s">
        <v>38</v>
      </c>
      <c r="L165" t="s">
        <v>111</v>
      </c>
      <c r="M165" t="s">
        <v>83</v>
      </c>
      <c r="N165" s="11" t="s">
        <v>2182</v>
      </c>
      <c r="O165" s="11" t="s">
        <v>2274</v>
      </c>
      <c r="P165">
        <v>-3</v>
      </c>
      <c r="Q165">
        <v>0</v>
      </c>
      <c r="R165">
        <v>467.13</v>
      </c>
      <c r="S165">
        <v>0</v>
      </c>
      <c r="T165">
        <v>467.13</v>
      </c>
    </row>
    <row r="166" spans="1:20" x14ac:dyDescent="0.25">
      <c r="A166" t="s">
        <v>75</v>
      </c>
      <c r="B166" t="s">
        <v>335</v>
      </c>
      <c r="C166" t="s">
        <v>30</v>
      </c>
      <c r="D166" t="s">
        <v>336</v>
      </c>
      <c r="E166" t="s">
        <v>337</v>
      </c>
      <c r="F166">
        <v>54481</v>
      </c>
      <c r="G166" t="s">
        <v>1270</v>
      </c>
      <c r="H166" t="s">
        <v>80</v>
      </c>
      <c r="I166" t="s">
        <v>81</v>
      </c>
      <c r="J166" t="s">
        <v>90</v>
      </c>
      <c r="K166" t="s">
        <v>38</v>
      </c>
      <c r="L166" t="s">
        <v>129</v>
      </c>
      <c r="M166" t="s">
        <v>92</v>
      </c>
      <c r="N166" s="11" t="s">
        <v>2182</v>
      </c>
      <c r="O166" s="11" t="s">
        <v>2274</v>
      </c>
      <c r="P166">
        <v>0</v>
      </c>
      <c r="Q166">
        <v>1</v>
      </c>
      <c r="R166">
        <v>0</v>
      </c>
      <c r="S166">
        <v>9.7200000000000006</v>
      </c>
      <c r="T166">
        <v>-9.7200000000000006</v>
      </c>
    </row>
    <row r="167" spans="1:20" x14ac:dyDescent="0.25">
      <c r="A167" t="s">
        <v>75</v>
      </c>
      <c r="B167" t="s">
        <v>2134</v>
      </c>
      <c r="C167" t="s">
        <v>19</v>
      </c>
      <c r="D167" t="s">
        <v>146</v>
      </c>
      <c r="E167" t="s">
        <v>147</v>
      </c>
      <c r="F167">
        <v>85021</v>
      </c>
      <c r="G167" t="s">
        <v>1383</v>
      </c>
      <c r="H167" t="s">
        <v>737</v>
      </c>
      <c r="I167" t="s">
        <v>81</v>
      </c>
      <c r="J167" t="s">
        <v>90</v>
      </c>
      <c r="K167" t="s">
        <v>40</v>
      </c>
      <c r="L167" t="s">
        <v>211</v>
      </c>
      <c r="M167" t="s">
        <v>92</v>
      </c>
      <c r="N167" s="11" t="s">
        <v>2182</v>
      </c>
      <c r="O167" s="11" t="s">
        <v>2274</v>
      </c>
      <c r="P167">
        <v>0</v>
      </c>
      <c r="Q167">
        <v>8</v>
      </c>
      <c r="R167">
        <v>0</v>
      </c>
      <c r="S167">
        <v>12</v>
      </c>
      <c r="T167">
        <v>-12</v>
      </c>
    </row>
    <row r="168" spans="1:20" x14ac:dyDescent="0.25">
      <c r="A168" t="s">
        <v>75</v>
      </c>
      <c r="B168" t="s">
        <v>2134</v>
      </c>
      <c r="C168" t="s">
        <v>19</v>
      </c>
      <c r="D168" t="s">
        <v>146</v>
      </c>
      <c r="E168" t="s">
        <v>147</v>
      </c>
      <c r="F168">
        <v>85021</v>
      </c>
      <c r="G168" t="s">
        <v>2135</v>
      </c>
      <c r="H168" t="s">
        <v>210</v>
      </c>
      <c r="I168" t="s">
        <v>81</v>
      </c>
      <c r="J168" t="s">
        <v>90</v>
      </c>
      <c r="K168" t="s">
        <v>40</v>
      </c>
      <c r="L168" t="s">
        <v>211</v>
      </c>
      <c r="M168" t="s">
        <v>92</v>
      </c>
      <c r="N168" s="11" t="s">
        <v>2182</v>
      </c>
      <c r="O168" s="11" t="s">
        <v>2274</v>
      </c>
      <c r="P168">
        <v>0</v>
      </c>
      <c r="Q168">
        <v>19</v>
      </c>
      <c r="R168">
        <v>0</v>
      </c>
      <c r="S168">
        <v>5035</v>
      </c>
      <c r="T168">
        <v>-5035</v>
      </c>
    </row>
    <row r="169" spans="1:20" x14ac:dyDescent="0.25">
      <c r="A169" t="s">
        <v>75</v>
      </c>
      <c r="B169" t="s">
        <v>403</v>
      </c>
      <c r="C169" t="s">
        <v>28</v>
      </c>
      <c r="D169" t="s">
        <v>294</v>
      </c>
      <c r="E169" t="s">
        <v>295</v>
      </c>
      <c r="F169">
        <v>84107</v>
      </c>
      <c r="G169" t="s">
        <v>610</v>
      </c>
      <c r="H169" t="s">
        <v>80</v>
      </c>
      <c r="I169" t="s">
        <v>81</v>
      </c>
      <c r="J169" t="s">
        <v>82</v>
      </c>
      <c r="K169" t="s">
        <v>38</v>
      </c>
      <c r="L169" t="s">
        <v>111</v>
      </c>
      <c r="M169" t="s">
        <v>83</v>
      </c>
      <c r="N169" s="11" t="s">
        <v>2182</v>
      </c>
      <c r="O169" s="11" t="s">
        <v>2274</v>
      </c>
      <c r="P169">
        <v>2</v>
      </c>
      <c r="Q169">
        <v>0</v>
      </c>
      <c r="R169">
        <v>365.38</v>
      </c>
      <c r="S169">
        <v>0</v>
      </c>
      <c r="T169">
        <v>365.38</v>
      </c>
    </row>
    <row r="170" spans="1:20" x14ac:dyDescent="0.25">
      <c r="A170" t="s">
        <v>75</v>
      </c>
      <c r="B170" t="s">
        <v>669</v>
      </c>
      <c r="C170" t="s">
        <v>29</v>
      </c>
      <c r="D170" t="s">
        <v>670</v>
      </c>
      <c r="E170" t="s">
        <v>142</v>
      </c>
      <c r="F170">
        <v>48315</v>
      </c>
      <c r="G170" t="s">
        <v>173</v>
      </c>
      <c r="H170" t="s">
        <v>80</v>
      </c>
      <c r="I170" t="s">
        <v>81</v>
      </c>
      <c r="J170" t="s">
        <v>82</v>
      </c>
      <c r="K170" t="s">
        <v>36</v>
      </c>
      <c r="L170" t="s">
        <v>36</v>
      </c>
      <c r="M170" t="s">
        <v>83</v>
      </c>
      <c r="N170" s="11" t="s">
        <v>2182</v>
      </c>
      <c r="O170" s="11" t="s">
        <v>2274</v>
      </c>
      <c r="P170">
        <v>-5</v>
      </c>
      <c r="Q170">
        <v>0</v>
      </c>
      <c r="R170">
        <v>489.75</v>
      </c>
      <c r="S170">
        <v>0</v>
      </c>
      <c r="T170">
        <v>489.75</v>
      </c>
    </row>
    <row r="171" spans="1:20" x14ac:dyDescent="0.25">
      <c r="A171" t="s">
        <v>75</v>
      </c>
      <c r="B171" t="s">
        <v>1191</v>
      </c>
      <c r="C171" t="s">
        <v>28</v>
      </c>
      <c r="D171" t="s">
        <v>1192</v>
      </c>
      <c r="E171" t="s">
        <v>1193</v>
      </c>
      <c r="F171">
        <v>82070</v>
      </c>
      <c r="G171" t="s">
        <v>1618</v>
      </c>
      <c r="H171" t="s">
        <v>80</v>
      </c>
      <c r="I171" t="s">
        <v>81</v>
      </c>
      <c r="J171" t="s">
        <v>90</v>
      </c>
      <c r="K171" t="s">
        <v>42</v>
      </c>
      <c r="L171" t="s">
        <v>91</v>
      </c>
      <c r="M171" t="s">
        <v>188</v>
      </c>
      <c r="N171" s="11" t="s">
        <v>2182</v>
      </c>
      <c r="O171" s="11" t="s">
        <v>2274</v>
      </c>
      <c r="P171">
        <v>0</v>
      </c>
      <c r="Q171">
        <v>14</v>
      </c>
      <c r="R171">
        <v>0</v>
      </c>
      <c r="S171">
        <v>424.62</v>
      </c>
      <c r="T171">
        <v>-424.62</v>
      </c>
    </row>
    <row r="172" spans="1:20" x14ac:dyDescent="0.25">
      <c r="A172" t="s">
        <v>75</v>
      </c>
      <c r="B172" t="s">
        <v>1258</v>
      </c>
      <c r="C172" t="s">
        <v>23</v>
      </c>
      <c r="D172" t="s">
        <v>1259</v>
      </c>
      <c r="E172" t="s">
        <v>327</v>
      </c>
      <c r="F172">
        <v>97301</v>
      </c>
      <c r="G172" t="s">
        <v>119</v>
      </c>
      <c r="H172" t="s">
        <v>80</v>
      </c>
      <c r="I172" t="s">
        <v>81</v>
      </c>
      <c r="J172" t="s">
        <v>82</v>
      </c>
      <c r="K172" t="s">
        <v>38</v>
      </c>
      <c r="L172" t="s">
        <v>111</v>
      </c>
      <c r="M172" t="s">
        <v>83</v>
      </c>
      <c r="N172" s="11" t="s">
        <v>2182</v>
      </c>
      <c r="O172" s="11" t="s">
        <v>2274</v>
      </c>
      <c r="P172">
        <v>-1</v>
      </c>
      <c r="Q172">
        <v>0</v>
      </c>
      <c r="R172">
        <v>120.37</v>
      </c>
      <c r="S172">
        <v>0</v>
      </c>
      <c r="T172">
        <v>120.37</v>
      </c>
    </row>
    <row r="173" spans="1:20" x14ac:dyDescent="0.25">
      <c r="A173" t="s">
        <v>75</v>
      </c>
      <c r="B173" t="s">
        <v>2115</v>
      </c>
      <c r="C173" t="s">
        <v>29</v>
      </c>
      <c r="D173" t="s">
        <v>2116</v>
      </c>
      <c r="E173" t="s">
        <v>100</v>
      </c>
      <c r="F173">
        <v>46038</v>
      </c>
      <c r="G173" t="s">
        <v>324</v>
      </c>
      <c r="H173" t="s">
        <v>80</v>
      </c>
      <c r="I173" t="s">
        <v>81</v>
      </c>
      <c r="J173" t="s">
        <v>90</v>
      </c>
      <c r="K173" t="s">
        <v>36</v>
      </c>
      <c r="L173" t="s">
        <v>36</v>
      </c>
      <c r="M173" t="s">
        <v>92</v>
      </c>
      <c r="N173" s="11" t="s">
        <v>2182</v>
      </c>
      <c r="O173" s="11" t="s">
        <v>2274</v>
      </c>
      <c r="P173">
        <v>0</v>
      </c>
      <c r="Q173">
        <v>3</v>
      </c>
      <c r="R173">
        <v>0</v>
      </c>
      <c r="S173">
        <v>267.14999999999998</v>
      </c>
      <c r="T173">
        <v>-267.14999999999998</v>
      </c>
    </row>
    <row r="174" spans="1:20" x14ac:dyDescent="0.25">
      <c r="A174" t="s">
        <v>75</v>
      </c>
      <c r="B174" t="s">
        <v>638</v>
      </c>
      <c r="C174" t="s">
        <v>30</v>
      </c>
      <c r="D174" t="s">
        <v>639</v>
      </c>
      <c r="E174" t="s">
        <v>640</v>
      </c>
      <c r="F174">
        <v>60056</v>
      </c>
      <c r="G174" t="s">
        <v>115</v>
      </c>
      <c r="H174" t="s">
        <v>80</v>
      </c>
      <c r="I174" t="s">
        <v>281</v>
      </c>
      <c r="J174" t="s">
        <v>90</v>
      </c>
      <c r="K174" t="s">
        <v>42</v>
      </c>
      <c r="L174" t="s">
        <v>91</v>
      </c>
      <c r="M174" t="s">
        <v>92</v>
      </c>
      <c r="N174" s="11" t="s">
        <v>2182</v>
      </c>
      <c r="O174" s="11" t="s">
        <v>2274</v>
      </c>
      <c r="P174">
        <v>0</v>
      </c>
      <c r="Q174">
        <v>3</v>
      </c>
      <c r="R174">
        <v>0</v>
      </c>
      <c r="S174">
        <v>20.58</v>
      </c>
      <c r="T174">
        <v>-20.58</v>
      </c>
    </row>
    <row r="175" spans="1:20" x14ac:dyDescent="0.25">
      <c r="A175" t="s">
        <v>75</v>
      </c>
      <c r="B175" t="s">
        <v>2139</v>
      </c>
      <c r="C175" t="s">
        <v>28</v>
      </c>
      <c r="D175" t="s">
        <v>1012</v>
      </c>
      <c r="E175" t="s">
        <v>295</v>
      </c>
      <c r="F175">
        <v>84098</v>
      </c>
      <c r="G175" t="s">
        <v>283</v>
      </c>
      <c r="H175" t="s">
        <v>80</v>
      </c>
      <c r="I175" t="s">
        <v>81</v>
      </c>
      <c r="J175" t="s">
        <v>82</v>
      </c>
      <c r="K175" t="s">
        <v>38</v>
      </c>
      <c r="L175" t="s">
        <v>111</v>
      </c>
      <c r="M175" t="s">
        <v>83</v>
      </c>
      <c r="N175" s="11" t="s">
        <v>2182</v>
      </c>
      <c r="O175" s="11" t="s">
        <v>2274</v>
      </c>
      <c r="P175">
        <v>-5</v>
      </c>
      <c r="Q175">
        <v>0</v>
      </c>
      <c r="R175">
        <v>383.5</v>
      </c>
      <c r="S175">
        <v>0</v>
      </c>
      <c r="T175">
        <v>383.5</v>
      </c>
    </row>
    <row r="176" spans="1:20" x14ac:dyDescent="0.25">
      <c r="A176" t="s">
        <v>75</v>
      </c>
      <c r="B176" t="s">
        <v>539</v>
      </c>
      <c r="C176" t="s">
        <v>22</v>
      </c>
      <c r="D176" t="s">
        <v>540</v>
      </c>
      <c r="E176" t="s">
        <v>137</v>
      </c>
      <c r="F176">
        <v>23435</v>
      </c>
      <c r="G176" t="s">
        <v>79</v>
      </c>
      <c r="H176" t="s">
        <v>80</v>
      </c>
      <c r="I176" t="s">
        <v>81</v>
      </c>
      <c r="J176" t="s">
        <v>82</v>
      </c>
      <c r="K176" t="s">
        <v>36</v>
      </c>
      <c r="L176" t="s">
        <v>36</v>
      </c>
      <c r="M176" t="s">
        <v>83</v>
      </c>
      <c r="N176" s="11" t="s">
        <v>2182</v>
      </c>
      <c r="O176" s="11" t="s">
        <v>2274</v>
      </c>
      <c r="P176">
        <v>4</v>
      </c>
      <c r="Q176">
        <v>0</v>
      </c>
      <c r="R176">
        <v>902</v>
      </c>
      <c r="S176">
        <v>0</v>
      </c>
      <c r="T176">
        <v>902</v>
      </c>
    </row>
    <row r="177" spans="1:20" x14ac:dyDescent="0.25">
      <c r="A177" t="s">
        <v>75</v>
      </c>
      <c r="B177" t="s">
        <v>301</v>
      </c>
      <c r="C177" t="s">
        <v>29</v>
      </c>
      <c r="D177" t="s">
        <v>302</v>
      </c>
      <c r="E177" t="s">
        <v>87</v>
      </c>
      <c r="F177">
        <v>45005</v>
      </c>
      <c r="G177" t="s">
        <v>853</v>
      </c>
      <c r="H177" t="s">
        <v>80</v>
      </c>
      <c r="I177" t="s">
        <v>81</v>
      </c>
      <c r="J177" t="s">
        <v>90</v>
      </c>
      <c r="K177" t="s">
        <v>53</v>
      </c>
      <c r="L177" t="s">
        <v>228</v>
      </c>
      <c r="M177" t="s">
        <v>92</v>
      </c>
      <c r="N177" s="11" t="s">
        <v>2182</v>
      </c>
      <c r="O177" s="11" t="s">
        <v>2274</v>
      </c>
      <c r="P177">
        <v>0</v>
      </c>
      <c r="Q177">
        <v>6</v>
      </c>
      <c r="R177">
        <v>0</v>
      </c>
      <c r="S177">
        <v>505.2</v>
      </c>
      <c r="T177">
        <v>-505.2</v>
      </c>
    </row>
    <row r="178" spans="1:20" x14ac:dyDescent="0.25">
      <c r="A178" t="s">
        <v>75</v>
      </c>
      <c r="B178" t="s">
        <v>533</v>
      </c>
      <c r="C178" t="s">
        <v>28</v>
      </c>
      <c r="D178" t="s">
        <v>534</v>
      </c>
      <c r="E178" t="s">
        <v>295</v>
      </c>
      <c r="F178">
        <v>84065</v>
      </c>
      <c r="G178" t="s">
        <v>907</v>
      </c>
      <c r="H178" t="s">
        <v>80</v>
      </c>
      <c r="I178" t="s">
        <v>81</v>
      </c>
      <c r="J178" t="s">
        <v>90</v>
      </c>
      <c r="K178" t="s">
        <v>53</v>
      </c>
      <c r="L178" t="s">
        <v>248</v>
      </c>
      <c r="M178" t="s">
        <v>92</v>
      </c>
      <c r="N178" s="11" t="s">
        <v>2182</v>
      </c>
      <c r="O178" s="11" t="s">
        <v>2274</v>
      </c>
      <c r="P178">
        <v>0</v>
      </c>
      <c r="Q178">
        <v>25</v>
      </c>
      <c r="R178">
        <v>0</v>
      </c>
      <c r="S178">
        <v>125</v>
      </c>
      <c r="T178">
        <v>-125</v>
      </c>
    </row>
    <row r="179" spans="1:20" x14ac:dyDescent="0.25">
      <c r="A179" t="s">
        <v>75</v>
      </c>
      <c r="B179" t="s">
        <v>1098</v>
      </c>
      <c r="C179" t="s">
        <v>29</v>
      </c>
      <c r="D179" t="s">
        <v>2235</v>
      </c>
      <c r="E179" t="s">
        <v>142</v>
      </c>
      <c r="F179">
        <v>48038</v>
      </c>
      <c r="G179" t="s">
        <v>566</v>
      </c>
      <c r="H179" t="s">
        <v>80</v>
      </c>
      <c r="I179" t="s">
        <v>81</v>
      </c>
      <c r="J179" t="s">
        <v>82</v>
      </c>
      <c r="K179" t="s">
        <v>42</v>
      </c>
      <c r="L179" t="s">
        <v>91</v>
      </c>
      <c r="M179" t="s">
        <v>83</v>
      </c>
      <c r="N179" s="11" t="s">
        <v>2182</v>
      </c>
      <c r="O179" s="11" t="s">
        <v>2274</v>
      </c>
      <c r="P179">
        <v>2</v>
      </c>
      <c r="Q179">
        <v>0</v>
      </c>
      <c r="R179">
        <v>198.1</v>
      </c>
      <c r="S179">
        <v>0</v>
      </c>
      <c r="T179">
        <v>198.1</v>
      </c>
    </row>
    <row r="180" spans="1:20" x14ac:dyDescent="0.25">
      <c r="A180" t="s">
        <v>75</v>
      </c>
      <c r="B180" t="s">
        <v>869</v>
      </c>
      <c r="C180" t="s">
        <v>23</v>
      </c>
      <c r="D180" t="s">
        <v>870</v>
      </c>
      <c r="E180" t="s">
        <v>176</v>
      </c>
      <c r="F180">
        <v>98685</v>
      </c>
      <c r="G180" t="s">
        <v>1651</v>
      </c>
      <c r="H180" t="s">
        <v>80</v>
      </c>
      <c r="I180" t="s">
        <v>81</v>
      </c>
      <c r="J180" t="s">
        <v>82</v>
      </c>
      <c r="K180" t="s">
        <v>42</v>
      </c>
      <c r="L180" t="s">
        <v>91</v>
      </c>
      <c r="M180" t="s">
        <v>83</v>
      </c>
      <c r="N180" s="11" t="s">
        <v>2182</v>
      </c>
      <c r="O180" s="11" t="s">
        <v>2274</v>
      </c>
      <c r="P180">
        <v>-1</v>
      </c>
      <c r="Q180">
        <v>0</v>
      </c>
      <c r="R180">
        <v>12.83</v>
      </c>
      <c r="S180">
        <v>0</v>
      </c>
      <c r="T180">
        <v>12.83</v>
      </c>
    </row>
    <row r="181" spans="1:20" x14ac:dyDescent="0.25">
      <c r="A181" t="s">
        <v>75</v>
      </c>
      <c r="B181" t="s">
        <v>1293</v>
      </c>
      <c r="C181" t="s">
        <v>26</v>
      </c>
      <c r="D181" t="s">
        <v>1294</v>
      </c>
      <c r="E181" t="s">
        <v>109</v>
      </c>
      <c r="F181">
        <v>27406</v>
      </c>
      <c r="G181" t="s">
        <v>202</v>
      </c>
      <c r="H181" t="s">
        <v>80</v>
      </c>
      <c r="I181" t="s">
        <v>81</v>
      </c>
      <c r="J181" t="s">
        <v>90</v>
      </c>
      <c r="K181" t="s">
        <v>42</v>
      </c>
      <c r="L181" t="s">
        <v>91</v>
      </c>
      <c r="M181" t="s">
        <v>188</v>
      </c>
      <c r="N181" s="11" t="s">
        <v>2182</v>
      </c>
      <c r="O181" s="11" t="s">
        <v>2274</v>
      </c>
      <c r="P181">
        <v>0</v>
      </c>
      <c r="Q181">
        <v>8</v>
      </c>
      <c r="R181">
        <v>0</v>
      </c>
      <c r="S181">
        <v>66</v>
      </c>
      <c r="T181">
        <v>-66</v>
      </c>
    </row>
    <row r="182" spans="1:20" x14ac:dyDescent="0.25">
      <c r="A182" t="s">
        <v>75</v>
      </c>
      <c r="B182" t="s">
        <v>606</v>
      </c>
      <c r="C182" t="s">
        <v>27</v>
      </c>
      <c r="D182" t="s">
        <v>237</v>
      </c>
      <c r="E182" t="s">
        <v>114</v>
      </c>
      <c r="F182">
        <v>34243</v>
      </c>
      <c r="G182" t="s">
        <v>2253</v>
      </c>
      <c r="H182" t="s">
        <v>80</v>
      </c>
      <c r="I182" t="s">
        <v>164</v>
      </c>
      <c r="J182" t="s">
        <v>90</v>
      </c>
      <c r="K182" t="s">
        <v>42</v>
      </c>
      <c r="L182" t="s">
        <v>91</v>
      </c>
      <c r="M182" t="s">
        <v>188</v>
      </c>
      <c r="N182" s="11" t="s">
        <v>2182</v>
      </c>
      <c r="O182" s="11" t="s">
        <v>2274</v>
      </c>
      <c r="P182">
        <v>0</v>
      </c>
      <c r="Q182">
        <v>4</v>
      </c>
      <c r="R182">
        <v>0</v>
      </c>
      <c r="S182">
        <v>384.4</v>
      </c>
      <c r="T182">
        <v>-384.4</v>
      </c>
    </row>
    <row r="183" spans="1:20" x14ac:dyDescent="0.25">
      <c r="A183" t="s">
        <v>75</v>
      </c>
      <c r="B183" t="s">
        <v>167</v>
      </c>
      <c r="C183" t="s">
        <v>28</v>
      </c>
      <c r="D183" t="s">
        <v>168</v>
      </c>
      <c r="E183" t="s">
        <v>95</v>
      </c>
      <c r="F183">
        <v>80550</v>
      </c>
      <c r="G183" t="s">
        <v>1104</v>
      </c>
      <c r="H183" t="s">
        <v>80</v>
      </c>
      <c r="I183" t="s">
        <v>89</v>
      </c>
      <c r="J183" t="s">
        <v>90</v>
      </c>
      <c r="K183" t="s">
        <v>54</v>
      </c>
      <c r="L183" t="s">
        <v>824</v>
      </c>
      <c r="M183" t="s">
        <v>92</v>
      </c>
      <c r="N183" s="11" t="s">
        <v>2182</v>
      </c>
      <c r="O183" s="11" t="s">
        <v>2274</v>
      </c>
      <c r="P183">
        <v>-22</v>
      </c>
      <c r="Q183">
        <v>0</v>
      </c>
      <c r="R183">
        <v>563.04</v>
      </c>
      <c r="S183">
        <v>0</v>
      </c>
      <c r="T183">
        <v>563.04</v>
      </c>
    </row>
    <row r="184" spans="1:20" x14ac:dyDescent="0.25">
      <c r="A184" t="s">
        <v>75</v>
      </c>
      <c r="B184" t="s">
        <v>103</v>
      </c>
      <c r="C184" t="s">
        <v>26</v>
      </c>
      <c r="D184" t="s">
        <v>104</v>
      </c>
      <c r="E184" t="s">
        <v>105</v>
      </c>
      <c r="F184">
        <v>29420</v>
      </c>
      <c r="G184" t="s">
        <v>2276</v>
      </c>
      <c r="H184" t="s">
        <v>80</v>
      </c>
      <c r="I184" t="s">
        <v>89</v>
      </c>
      <c r="J184" t="s">
        <v>82</v>
      </c>
      <c r="K184" t="s">
        <v>37</v>
      </c>
      <c r="L184" t="s">
        <v>584</v>
      </c>
      <c r="M184" t="s">
        <v>83</v>
      </c>
      <c r="N184" s="11" t="s">
        <v>2182</v>
      </c>
      <c r="O184" s="11" t="s">
        <v>2274</v>
      </c>
      <c r="P184">
        <v>-16</v>
      </c>
      <c r="Q184">
        <v>0</v>
      </c>
      <c r="R184">
        <v>170.72</v>
      </c>
      <c r="S184">
        <v>0</v>
      </c>
      <c r="T184">
        <v>170.72</v>
      </c>
    </row>
    <row r="185" spans="1:20" x14ac:dyDescent="0.25">
      <c r="A185" t="s">
        <v>75</v>
      </c>
      <c r="B185" t="s">
        <v>103</v>
      </c>
      <c r="C185" t="s">
        <v>26</v>
      </c>
      <c r="D185" t="s">
        <v>104</v>
      </c>
      <c r="E185" t="s">
        <v>105</v>
      </c>
      <c r="F185">
        <v>29420</v>
      </c>
      <c r="G185" t="s">
        <v>119</v>
      </c>
      <c r="H185" t="s">
        <v>80</v>
      </c>
      <c r="I185" t="s">
        <v>81</v>
      </c>
      <c r="J185" t="s">
        <v>82</v>
      </c>
      <c r="K185" t="s">
        <v>38</v>
      </c>
      <c r="L185" t="s">
        <v>111</v>
      </c>
      <c r="M185" t="s">
        <v>83</v>
      </c>
      <c r="N185" s="11" t="s">
        <v>2182</v>
      </c>
      <c r="O185" s="11" t="s">
        <v>2274</v>
      </c>
      <c r="P185">
        <v>-2</v>
      </c>
      <c r="Q185">
        <v>0</v>
      </c>
      <c r="R185">
        <v>228.06</v>
      </c>
      <c r="S185">
        <v>0</v>
      </c>
      <c r="T185">
        <v>228.06</v>
      </c>
    </row>
    <row r="186" spans="1:20" x14ac:dyDescent="0.25">
      <c r="A186" t="s">
        <v>75</v>
      </c>
      <c r="B186" t="s">
        <v>107</v>
      </c>
      <c r="C186" t="s">
        <v>26</v>
      </c>
      <c r="D186" t="s">
        <v>108</v>
      </c>
      <c r="E186" t="s">
        <v>109</v>
      </c>
      <c r="F186">
        <v>28270</v>
      </c>
      <c r="G186" t="s">
        <v>238</v>
      </c>
      <c r="H186" t="s">
        <v>80</v>
      </c>
      <c r="I186" t="s">
        <v>81</v>
      </c>
      <c r="J186" t="s">
        <v>82</v>
      </c>
      <c r="K186" t="s">
        <v>38</v>
      </c>
      <c r="L186" t="s">
        <v>111</v>
      </c>
      <c r="M186" t="s">
        <v>83</v>
      </c>
      <c r="N186" s="11" t="s">
        <v>2182</v>
      </c>
      <c r="O186" s="11" t="s">
        <v>2274</v>
      </c>
      <c r="P186">
        <v>-6</v>
      </c>
      <c r="Q186">
        <v>0</v>
      </c>
      <c r="R186">
        <v>303.89999999999998</v>
      </c>
      <c r="S186">
        <v>0</v>
      </c>
      <c r="T186">
        <v>303.89999999999998</v>
      </c>
    </row>
    <row r="187" spans="1:20" x14ac:dyDescent="0.25">
      <c r="A187" t="s">
        <v>75</v>
      </c>
      <c r="B187" t="s">
        <v>551</v>
      </c>
      <c r="C187" t="s">
        <v>27</v>
      </c>
      <c r="D187" t="s">
        <v>552</v>
      </c>
      <c r="E187" t="s">
        <v>114</v>
      </c>
      <c r="F187">
        <v>33634</v>
      </c>
      <c r="G187" t="s">
        <v>2268</v>
      </c>
      <c r="H187" t="s">
        <v>80</v>
      </c>
      <c r="I187" t="s">
        <v>281</v>
      </c>
      <c r="J187" t="s">
        <v>90</v>
      </c>
      <c r="K187" t="s">
        <v>42</v>
      </c>
      <c r="L187" t="s">
        <v>91</v>
      </c>
      <c r="M187" t="s">
        <v>92</v>
      </c>
      <c r="N187" s="11" t="s">
        <v>2182</v>
      </c>
      <c r="O187" s="11" t="s">
        <v>2274</v>
      </c>
      <c r="P187">
        <v>0</v>
      </c>
      <c r="Q187">
        <v>16</v>
      </c>
      <c r="R187">
        <v>0</v>
      </c>
      <c r="S187">
        <v>207.2</v>
      </c>
      <c r="T187">
        <v>-207.2</v>
      </c>
    </row>
    <row r="188" spans="1:20" x14ac:dyDescent="0.25">
      <c r="A188" t="s">
        <v>75</v>
      </c>
      <c r="B188" t="s">
        <v>551</v>
      </c>
      <c r="C188" t="s">
        <v>27</v>
      </c>
      <c r="D188" t="s">
        <v>552</v>
      </c>
      <c r="E188" t="s">
        <v>114</v>
      </c>
      <c r="F188">
        <v>33634</v>
      </c>
      <c r="G188" t="s">
        <v>334</v>
      </c>
      <c r="H188" t="s">
        <v>246</v>
      </c>
      <c r="I188" t="s">
        <v>281</v>
      </c>
      <c r="J188" t="s">
        <v>90</v>
      </c>
      <c r="K188" t="s">
        <v>42</v>
      </c>
      <c r="L188" t="s">
        <v>91</v>
      </c>
      <c r="M188" t="s">
        <v>92</v>
      </c>
      <c r="N188" s="11" t="s">
        <v>2182</v>
      </c>
      <c r="O188" s="11" t="s">
        <v>2274</v>
      </c>
      <c r="P188">
        <v>0</v>
      </c>
      <c r="Q188">
        <v>1</v>
      </c>
      <c r="R188">
        <v>0</v>
      </c>
      <c r="S188">
        <v>1.75</v>
      </c>
      <c r="T188">
        <v>-1.75</v>
      </c>
    </row>
    <row r="189" spans="1:20" x14ac:dyDescent="0.25">
      <c r="A189" t="s">
        <v>75</v>
      </c>
      <c r="B189" t="s">
        <v>1236</v>
      </c>
      <c r="C189" t="s">
        <v>27</v>
      </c>
      <c r="D189" t="s">
        <v>1237</v>
      </c>
      <c r="E189" t="s">
        <v>1203</v>
      </c>
      <c r="F189">
        <v>927</v>
      </c>
      <c r="G189" t="s">
        <v>2138</v>
      </c>
      <c r="H189" t="s">
        <v>133</v>
      </c>
      <c r="I189" t="s">
        <v>81</v>
      </c>
      <c r="J189" t="s">
        <v>90</v>
      </c>
      <c r="K189" t="s">
        <v>44</v>
      </c>
      <c r="L189" t="s">
        <v>134</v>
      </c>
      <c r="M189" t="s">
        <v>188</v>
      </c>
      <c r="N189" s="11" t="s">
        <v>2182</v>
      </c>
      <c r="O189" s="11" t="s">
        <v>2274</v>
      </c>
      <c r="P189">
        <v>0</v>
      </c>
      <c r="Q189">
        <v>9</v>
      </c>
      <c r="R189">
        <v>0</v>
      </c>
      <c r="S189">
        <v>247.5</v>
      </c>
      <c r="T189">
        <v>-247.5</v>
      </c>
    </row>
    <row r="190" spans="1:20" x14ac:dyDescent="0.25">
      <c r="A190" t="s">
        <v>75</v>
      </c>
      <c r="B190" t="s">
        <v>590</v>
      </c>
      <c r="C190" t="s">
        <v>21</v>
      </c>
      <c r="D190" t="s">
        <v>591</v>
      </c>
      <c r="E190" t="s">
        <v>592</v>
      </c>
      <c r="F190">
        <v>52002</v>
      </c>
      <c r="G190" t="s">
        <v>449</v>
      </c>
      <c r="H190" t="s">
        <v>80</v>
      </c>
      <c r="I190" t="s">
        <v>81</v>
      </c>
      <c r="J190" t="s">
        <v>82</v>
      </c>
      <c r="K190" t="s">
        <v>38</v>
      </c>
      <c r="L190" t="s">
        <v>111</v>
      </c>
      <c r="M190" t="s">
        <v>83</v>
      </c>
      <c r="N190" s="11" t="s">
        <v>2182</v>
      </c>
      <c r="O190" s="11" t="s">
        <v>2274</v>
      </c>
      <c r="P190">
        <v>1</v>
      </c>
      <c r="Q190">
        <v>0</v>
      </c>
      <c r="R190">
        <v>55.7</v>
      </c>
      <c r="S190">
        <v>0</v>
      </c>
      <c r="T190">
        <v>55.7</v>
      </c>
    </row>
    <row r="191" spans="1:20" x14ac:dyDescent="0.25">
      <c r="A191" t="s">
        <v>75</v>
      </c>
      <c r="B191" t="s">
        <v>2139</v>
      </c>
      <c r="C191" t="s">
        <v>28</v>
      </c>
      <c r="D191" t="s">
        <v>1012</v>
      </c>
      <c r="E191" t="s">
        <v>295</v>
      </c>
      <c r="F191">
        <v>84098</v>
      </c>
      <c r="G191" t="s">
        <v>1355</v>
      </c>
      <c r="H191" t="s">
        <v>80</v>
      </c>
      <c r="I191" t="s">
        <v>81</v>
      </c>
      <c r="J191" t="s">
        <v>90</v>
      </c>
      <c r="K191" t="s">
        <v>53</v>
      </c>
      <c r="L191" t="s">
        <v>165</v>
      </c>
      <c r="M191" t="s">
        <v>92</v>
      </c>
      <c r="N191" s="11" t="s">
        <v>2182</v>
      </c>
      <c r="O191" s="11" t="s">
        <v>2274</v>
      </c>
      <c r="P191">
        <v>0</v>
      </c>
      <c r="Q191">
        <v>1</v>
      </c>
      <c r="R191">
        <v>0</v>
      </c>
      <c r="S191">
        <v>115.5</v>
      </c>
      <c r="T191">
        <v>-115.5</v>
      </c>
    </row>
    <row r="192" spans="1:20" x14ac:dyDescent="0.25">
      <c r="A192" t="s">
        <v>75</v>
      </c>
      <c r="B192" t="s">
        <v>1273</v>
      </c>
      <c r="C192" t="s">
        <v>26</v>
      </c>
      <c r="D192" t="s">
        <v>1274</v>
      </c>
      <c r="E192" t="s">
        <v>109</v>
      </c>
      <c r="F192">
        <v>27529</v>
      </c>
      <c r="G192" t="s">
        <v>446</v>
      </c>
      <c r="H192" t="s">
        <v>80</v>
      </c>
      <c r="I192" t="s">
        <v>81</v>
      </c>
      <c r="J192" t="s">
        <v>82</v>
      </c>
      <c r="K192" t="s">
        <v>53</v>
      </c>
      <c r="L192" t="s">
        <v>248</v>
      </c>
      <c r="M192" t="s">
        <v>83</v>
      </c>
      <c r="N192" s="11" t="s">
        <v>2182</v>
      </c>
      <c r="O192" s="11" t="s">
        <v>2274</v>
      </c>
      <c r="P192">
        <v>-10</v>
      </c>
      <c r="Q192">
        <v>0</v>
      </c>
      <c r="R192">
        <v>41.5</v>
      </c>
      <c r="S192">
        <v>0</v>
      </c>
      <c r="T192">
        <v>41.5</v>
      </c>
    </row>
    <row r="193" spans="1:20" x14ac:dyDescent="0.25">
      <c r="A193" t="s">
        <v>75</v>
      </c>
      <c r="B193" t="s">
        <v>600</v>
      </c>
      <c r="C193" t="s">
        <v>29</v>
      </c>
      <c r="D193" t="s">
        <v>601</v>
      </c>
      <c r="E193" t="s">
        <v>142</v>
      </c>
      <c r="F193">
        <v>49629</v>
      </c>
      <c r="G193" t="s">
        <v>1281</v>
      </c>
      <c r="H193" t="s">
        <v>80</v>
      </c>
      <c r="I193" t="s">
        <v>81</v>
      </c>
      <c r="J193" t="s">
        <v>90</v>
      </c>
      <c r="K193" t="s">
        <v>38</v>
      </c>
      <c r="L193" t="s">
        <v>129</v>
      </c>
      <c r="M193" t="s">
        <v>92</v>
      </c>
      <c r="N193" s="11" t="s">
        <v>2182</v>
      </c>
      <c r="O193" s="11" t="s">
        <v>2274</v>
      </c>
      <c r="P193">
        <v>0</v>
      </c>
      <c r="Q193">
        <v>1</v>
      </c>
      <c r="R193">
        <v>0</v>
      </c>
      <c r="S193">
        <v>70.900000000000006</v>
      </c>
      <c r="T193">
        <v>-70.900000000000006</v>
      </c>
    </row>
    <row r="194" spans="1:20" x14ac:dyDescent="0.25">
      <c r="A194" t="s">
        <v>75</v>
      </c>
      <c r="B194" t="s">
        <v>2136</v>
      </c>
      <c r="C194" t="s">
        <v>25</v>
      </c>
      <c r="D194" t="s">
        <v>2137</v>
      </c>
      <c r="E194" t="s">
        <v>262</v>
      </c>
      <c r="F194">
        <v>7450</v>
      </c>
      <c r="G194" t="s">
        <v>349</v>
      </c>
      <c r="H194" t="s">
        <v>80</v>
      </c>
      <c r="I194" t="s">
        <v>81</v>
      </c>
      <c r="J194" t="s">
        <v>90</v>
      </c>
      <c r="K194" t="s">
        <v>36</v>
      </c>
      <c r="L194" t="s">
        <v>36</v>
      </c>
      <c r="M194" t="s">
        <v>92</v>
      </c>
      <c r="N194" s="11" t="s">
        <v>2182</v>
      </c>
      <c r="O194" s="11" t="s">
        <v>2274</v>
      </c>
      <c r="P194">
        <v>0</v>
      </c>
      <c r="Q194">
        <v>1</v>
      </c>
      <c r="R194">
        <v>0</v>
      </c>
      <c r="S194">
        <v>0</v>
      </c>
      <c r="T194">
        <v>0</v>
      </c>
    </row>
    <row r="195" spans="1:20" x14ac:dyDescent="0.25">
      <c r="A195" t="s">
        <v>75</v>
      </c>
      <c r="B195" t="s">
        <v>1180</v>
      </c>
      <c r="C195" t="s">
        <v>27</v>
      </c>
      <c r="D195" t="s">
        <v>1181</v>
      </c>
      <c r="E195" t="s">
        <v>114</v>
      </c>
      <c r="F195">
        <v>34243</v>
      </c>
      <c r="G195" t="s">
        <v>1682</v>
      </c>
      <c r="H195" t="s">
        <v>80</v>
      </c>
      <c r="I195" t="s">
        <v>81</v>
      </c>
      <c r="J195" t="s">
        <v>82</v>
      </c>
      <c r="K195" t="s">
        <v>53</v>
      </c>
      <c r="L195" t="s">
        <v>165</v>
      </c>
      <c r="M195" t="s">
        <v>83</v>
      </c>
      <c r="N195" s="11" t="s">
        <v>2182</v>
      </c>
      <c r="O195" s="11" t="s">
        <v>2274</v>
      </c>
      <c r="P195">
        <v>-2</v>
      </c>
      <c r="Q195">
        <v>0</v>
      </c>
      <c r="R195">
        <v>213.4</v>
      </c>
      <c r="S195">
        <v>0</v>
      </c>
      <c r="T195">
        <v>213.4</v>
      </c>
    </row>
    <row r="196" spans="1:20" x14ac:dyDescent="0.25">
      <c r="A196" t="s">
        <v>75</v>
      </c>
      <c r="B196" t="s">
        <v>2221</v>
      </c>
      <c r="C196" t="s">
        <v>19</v>
      </c>
      <c r="D196" t="s">
        <v>2222</v>
      </c>
      <c r="E196" t="s">
        <v>118</v>
      </c>
      <c r="F196">
        <v>94568</v>
      </c>
      <c r="G196" t="s">
        <v>238</v>
      </c>
      <c r="H196" t="s">
        <v>80</v>
      </c>
      <c r="I196" t="s">
        <v>81</v>
      </c>
      <c r="J196" t="s">
        <v>82</v>
      </c>
      <c r="K196" t="s">
        <v>38</v>
      </c>
      <c r="L196" t="s">
        <v>111</v>
      </c>
      <c r="M196" t="s">
        <v>83</v>
      </c>
      <c r="N196" s="11" t="s">
        <v>2182</v>
      </c>
      <c r="O196" s="11" t="s">
        <v>2274</v>
      </c>
      <c r="P196">
        <v>-3</v>
      </c>
      <c r="Q196">
        <v>0</v>
      </c>
      <c r="R196">
        <v>129.18</v>
      </c>
      <c r="S196">
        <v>0</v>
      </c>
      <c r="T196">
        <v>129.18</v>
      </c>
    </row>
    <row r="197" spans="1:20" x14ac:dyDescent="0.25">
      <c r="A197" t="s">
        <v>75</v>
      </c>
      <c r="B197" t="s">
        <v>2263</v>
      </c>
      <c r="C197" t="s">
        <v>31</v>
      </c>
      <c r="D197" t="s">
        <v>1305</v>
      </c>
      <c r="E197" t="s">
        <v>114</v>
      </c>
      <c r="F197">
        <v>33178</v>
      </c>
      <c r="G197" t="s">
        <v>224</v>
      </c>
      <c r="H197" t="s">
        <v>80</v>
      </c>
      <c r="I197" t="s">
        <v>81</v>
      </c>
      <c r="J197" t="s">
        <v>82</v>
      </c>
      <c r="K197" t="s">
        <v>38</v>
      </c>
      <c r="L197" t="s">
        <v>111</v>
      </c>
      <c r="M197" t="s">
        <v>83</v>
      </c>
      <c r="N197" s="11" t="s">
        <v>2182</v>
      </c>
      <c r="O197" s="11" t="s">
        <v>2274</v>
      </c>
      <c r="P197">
        <v>-1</v>
      </c>
      <c r="Q197">
        <v>0</v>
      </c>
      <c r="R197">
        <v>80.64</v>
      </c>
      <c r="S197">
        <v>0</v>
      </c>
      <c r="T197">
        <v>80.64</v>
      </c>
    </row>
    <row r="198" spans="1:20" x14ac:dyDescent="0.25">
      <c r="A198" t="s">
        <v>75</v>
      </c>
      <c r="B198" t="s">
        <v>1098</v>
      </c>
      <c r="C198" t="s">
        <v>29</v>
      </c>
      <c r="D198" t="s">
        <v>2235</v>
      </c>
      <c r="E198" t="s">
        <v>142</v>
      </c>
      <c r="F198">
        <v>48038</v>
      </c>
      <c r="G198" t="s">
        <v>1000</v>
      </c>
      <c r="H198" t="s">
        <v>80</v>
      </c>
      <c r="I198" t="s">
        <v>81</v>
      </c>
      <c r="J198" t="s">
        <v>82</v>
      </c>
      <c r="K198" t="s">
        <v>37</v>
      </c>
      <c r="L198" t="s">
        <v>170</v>
      </c>
      <c r="M198" t="s">
        <v>92</v>
      </c>
      <c r="N198" s="11" t="s">
        <v>2182</v>
      </c>
      <c r="O198" s="11" t="s">
        <v>2274</v>
      </c>
      <c r="P198">
        <v>1</v>
      </c>
      <c r="Q198">
        <v>0</v>
      </c>
      <c r="R198">
        <v>6</v>
      </c>
      <c r="S198">
        <v>0</v>
      </c>
      <c r="T198">
        <v>6</v>
      </c>
    </row>
    <row r="199" spans="1:20" x14ac:dyDescent="0.25">
      <c r="A199" t="s">
        <v>75</v>
      </c>
      <c r="B199" t="s">
        <v>258</v>
      </c>
      <c r="C199" t="s">
        <v>28</v>
      </c>
      <c r="D199" t="s">
        <v>259</v>
      </c>
      <c r="E199" t="s">
        <v>95</v>
      </c>
      <c r="F199">
        <v>80222</v>
      </c>
      <c r="G199" t="s">
        <v>477</v>
      </c>
      <c r="H199" t="s">
        <v>80</v>
      </c>
      <c r="I199" t="s">
        <v>81</v>
      </c>
      <c r="J199" t="s">
        <v>90</v>
      </c>
      <c r="K199" t="s">
        <v>38</v>
      </c>
      <c r="L199" t="s">
        <v>111</v>
      </c>
      <c r="M199" t="s">
        <v>92</v>
      </c>
      <c r="N199" s="11" t="s">
        <v>2182</v>
      </c>
      <c r="O199" s="11" t="s">
        <v>2274</v>
      </c>
      <c r="P199">
        <v>0</v>
      </c>
      <c r="Q199">
        <v>30</v>
      </c>
      <c r="R199">
        <v>0</v>
      </c>
      <c r="S199">
        <v>3456</v>
      </c>
      <c r="T199">
        <v>-3456</v>
      </c>
    </row>
    <row r="200" spans="1:20" x14ac:dyDescent="0.25">
      <c r="A200" t="s">
        <v>75</v>
      </c>
      <c r="B200" t="s">
        <v>258</v>
      </c>
      <c r="C200" t="s">
        <v>28</v>
      </c>
      <c r="D200" t="s">
        <v>259</v>
      </c>
      <c r="E200" t="s">
        <v>95</v>
      </c>
      <c r="F200">
        <v>80222</v>
      </c>
      <c r="G200" t="s">
        <v>569</v>
      </c>
      <c r="H200" t="s">
        <v>80</v>
      </c>
      <c r="I200" t="s">
        <v>81</v>
      </c>
      <c r="J200" t="s">
        <v>90</v>
      </c>
      <c r="K200" t="s">
        <v>38</v>
      </c>
      <c r="L200" t="s">
        <v>111</v>
      </c>
      <c r="M200" t="s">
        <v>92</v>
      </c>
      <c r="N200" s="11" t="s">
        <v>2182</v>
      </c>
      <c r="O200" s="11" t="s">
        <v>2274</v>
      </c>
      <c r="P200">
        <v>0</v>
      </c>
      <c r="Q200">
        <v>4</v>
      </c>
      <c r="R200">
        <v>0</v>
      </c>
      <c r="S200">
        <v>202.6</v>
      </c>
      <c r="T200">
        <v>-202.6</v>
      </c>
    </row>
    <row r="201" spans="1:20" x14ac:dyDescent="0.25">
      <c r="A201" t="s">
        <v>75</v>
      </c>
      <c r="B201" t="s">
        <v>189</v>
      </c>
      <c r="C201" t="s">
        <v>18</v>
      </c>
      <c r="D201" t="s">
        <v>190</v>
      </c>
      <c r="E201" t="s">
        <v>191</v>
      </c>
      <c r="F201">
        <v>76262</v>
      </c>
      <c r="G201" t="s">
        <v>317</v>
      </c>
      <c r="H201" t="s">
        <v>80</v>
      </c>
      <c r="I201" t="s">
        <v>164</v>
      </c>
      <c r="J201" t="s">
        <v>90</v>
      </c>
      <c r="K201" t="s">
        <v>38</v>
      </c>
      <c r="L201" t="s">
        <v>129</v>
      </c>
      <c r="M201" t="s">
        <v>188</v>
      </c>
      <c r="N201" s="11" t="s">
        <v>2182</v>
      </c>
      <c r="O201" s="11" t="s">
        <v>2274</v>
      </c>
      <c r="P201">
        <v>0</v>
      </c>
      <c r="Q201">
        <v>1</v>
      </c>
      <c r="R201">
        <v>0</v>
      </c>
      <c r="S201">
        <v>148.65</v>
      </c>
      <c r="T201">
        <v>-148.65</v>
      </c>
    </row>
    <row r="202" spans="1:20" x14ac:dyDescent="0.25">
      <c r="A202" t="s">
        <v>75</v>
      </c>
      <c r="B202" t="s">
        <v>421</v>
      </c>
      <c r="C202" t="s">
        <v>29</v>
      </c>
      <c r="D202" t="s">
        <v>422</v>
      </c>
      <c r="E202" t="s">
        <v>423</v>
      </c>
      <c r="F202">
        <v>40505</v>
      </c>
      <c r="G202" t="s">
        <v>1387</v>
      </c>
      <c r="H202" t="s">
        <v>80</v>
      </c>
      <c r="I202" t="s">
        <v>81</v>
      </c>
      <c r="J202" t="s">
        <v>82</v>
      </c>
      <c r="K202" t="s">
        <v>53</v>
      </c>
      <c r="L202" t="s">
        <v>228</v>
      </c>
      <c r="M202" t="s">
        <v>83</v>
      </c>
      <c r="N202" s="11" t="s">
        <v>2182</v>
      </c>
      <c r="O202" s="11" t="s">
        <v>2274</v>
      </c>
      <c r="P202">
        <v>9</v>
      </c>
      <c r="Q202">
        <v>0</v>
      </c>
      <c r="R202">
        <v>791.73</v>
      </c>
      <c r="S202">
        <v>0</v>
      </c>
      <c r="T202">
        <v>791.73</v>
      </c>
    </row>
    <row r="203" spans="1:20" x14ac:dyDescent="0.25">
      <c r="A203" t="s">
        <v>75</v>
      </c>
      <c r="B203" t="s">
        <v>588</v>
      </c>
      <c r="C203" t="s">
        <v>21</v>
      </c>
      <c r="D203" t="s">
        <v>589</v>
      </c>
      <c r="E203" t="s">
        <v>159</v>
      </c>
      <c r="F203">
        <v>66227</v>
      </c>
      <c r="G203" t="s">
        <v>79</v>
      </c>
      <c r="H203" t="s">
        <v>80</v>
      </c>
      <c r="I203" t="s">
        <v>81</v>
      </c>
      <c r="J203" t="s">
        <v>82</v>
      </c>
      <c r="K203" t="s">
        <v>36</v>
      </c>
      <c r="L203" t="s">
        <v>36</v>
      </c>
      <c r="M203" t="s">
        <v>83</v>
      </c>
      <c r="N203" s="11" t="s">
        <v>2182</v>
      </c>
      <c r="O203" s="11" t="s">
        <v>2274</v>
      </c>
      <c r="P203">
        <v>-4</v>
      </c>
      <c r="Q203">
        <v>0</v>
      </c>
      <c r="R203">
        <v>920.4</v>
      </c>
      <c r="S203">
        <v>0</v>
      </c>
      <c r="T203">
        <v>920.4</v>
      </c>
    </row>
    <row r="204" spans="1:20" x14ac:dyDescent="0.25">
      <c r="A204" t="s">
        <v>75</v>
      </c>
      <c r="B204" t="s">
        <v>578</v>
      </c>
      <c r="C204" t="s">
        <v>20</v>
      </c>
      <c r="D204" t="s">
        <v>579</v>
      </c>
      <c r="E204" t="s">
        <v>244</v>
      </c>
      <c r="F204">
        <v>2568</v>
      </c>
      <c r="G204" t="s">
        <v>205</v>
      </c>
      <c r="H204" t="s">
        <v>80</v>
      </c>
      <c r="I204" t="s">
        <v>281</v>
      </c>
      <c r="J204" t="s">
        <v>90</v>
      </c>
      <c r="K204" t="s">
        <v>42</v>
      </c>
      <c r="L204" t="s">
        <v>91</v>
      </c>
      <c r="M204" t="s">
        <v>92</v>
      </c>
      <c r="N204" s="11" t="s">
        <v>2182</v>
      </c>
      <c r="O204" s="11" t="s">
        <v>2274</v>
      </c>
      <c r="P204">
        <v>0</v>
      </c>
      <c r="Q204">
        <v>30</v>
      </c>
      <c r="R204">
        <v>0</v>
      </c>
      <c r="S204">
        <v>277.5</v>
      </c>
      <c r="T204">
        <v>-277.5</v>
      </c>
    </row>
    <row r="205" spans="1:20" x14ac:dyDescent="0.25">
      <c r="A205" t="s">
        <v>75</v>
      </c>
      <c r="B205" t="s">
        <v>1035</v>
      </c>
      <c r="C205" t="s">
        <v>1036</v>
      </c>
      <c r="D205" t="s">
        <v>1037</v>
      </c>
      <c r="E205" t="s">
        <v>114</v>
      </c>
      <c r="F205">
        <v>32940</v>
      </c>
      <c r="G205" t="s">
        <v>569</v>
      </c>
      <c r="H205" t="s">
        <v>80</v>
      </c>
      <c r="I205" t="s">
        <v>81</v>
      </c>
      <c r="J205" t="s">
        <v>90</v>
      </c>
      <c r="K205" t="s">
        <v>38</v>
      </c>
      <c r="L205" t="s">
        <v>111</v>
      </c>
      <c r="M205" t="s">
        <v>92</v>
      </c>
      <c r="N205" s="11" t="s">
        <v>2182</v>
      </c>
      <c r="O205" s="11" t="s">
        <v>2274</v>
      </c>
      <c r="P205">
        <v>-4</v>
      </c>
      <c r="Q205">
        <v>0</v>
      </c>
      <c r="R205">
        <v>222.8</v>
      </c>
      <c r="S205">
        <v>0</v>
      </c>
      <c r="T205">
        <v>222.8</v>
      </c>
    </row>
    <row r="206" spans="1:20" x14ac:dyDescent="0.25">
      <c r="A206" t="s">
        <v>75</v>
      </c>
      <c r="B206" t="s">
        <v>301</v>
      </c>
      <c r="C206" t="s">
        <v>29</v>
      </c>
      <c r="D206" t="s">
        <v>302</v>
      </c>
      <c r="E206" t="s">
        <v>87</v>
      </c>
      <c r="F206">
        <v>45005</v>
      </c>
      <c r="G206" t="s">
        <v>177</v>
      </c>
      <c r="H206" t="s">
        <v>80</v>
      </c>
      <c r="I206" t="s">
        <v>81</v>
      </c>
      <c r="J206" t="s">
        <v>82</v>
      </c>
      <c r="K206" t="s">
        <v>42</v>
      </c>
      <c r="L206" t="s">
        <v>91</v>
      </c>
      <c r="M206" t="s">
        <v>83</v>
      </c>
      <c r="N206" s="11" t="s">
        <v>2182</v>
      </c>
      <c r="O206" s="11" t="s">
        <v>2274</v>
      </c>
      <c r="P206">
        <v>-13</v>
      </c>
      <c r="Q206">
        <v>0</v>
      </c>
      <c r="R206">
        <v>3744.43</v>
      </c>
      <c r="S206">
        <v>0</v>
      </c>
      <c r="T206">
        <v>3744.43</v>
      </c>
    </row>
    <row r="207" spans="1:20" x14ac:dyDescent="0.25">
      <c r="A207" t="s">
        <v>75</v>
      </c>
      <c r="B207" t="s">
        <v>760</v>
      </c>
      <c r="C207" t="s">
        <v>19</v>
      </c>
      <c r="D207" t="s">
        <v>562</v>
      </c>
      <c r="E207" t="s">
        <v>147</v>
      </c>
      <c r="F207">
        <v>85260</v>
      </c>
      <c r="G207" t="s">
        <v>1033</v>
      </c>
      <c r="H207" t="s">
        <v>80</v>
      </c>
      <c r="I207" t="s">
        <v>89</v>
      </c>
      <c r="J207" t="s">
        <v>90</v>
      </c>
      <c r="K207" t="s">
        <v>53</v>
      </c>
      <c r="L207" t="s">
        <v>368</v>
      </c>
      <c r="M207" t="s">
        <v>92</v>
      </c>
      <c r="N207" s="11" t="s">
        <v>2182</v>
      </c>
      <c r="O207" s="11" t="s">
        <v>2274</v>
      </c>
      <c r="P207">
        <v>0</v>
      </c>
      <c r="Q207">
        <v>20</v>
      </c>
      <c r="R207">
        <v>0</v>
      </c>
      <c r="S207">
        <v>3150</v>
      </c>
      <c r="T207">
        <v>-3150</v>
      </c>
    </row>
    <row r="208" spans="1:20" x14ac:dyDescent="0.25">
      <c r="A208" t="s">
        <v>75</v>
      </c>
      <c r="B208" t="s">
        <v>533</v>
      </c>
      <c r="C208" t="s">
        <v>28</v>
      </c>
      <c r="D208" t="s">
        <v>534</v>
      </c>
      <c r="E208" t="s">
        <v>295</v>
      </c>
      <c r="F208">
        <v>84065</v>
      </c>
      <c r="G208" t="s">
        <v>317</v>
      </c>
      <c r="H208" t="s">
        <v>80</v>
      </c>
      <c r="I208" t="s">
        <v>164</v>
      </c>
      <c r="J208" t="s">
        <v>90</v>
      </c>
      <c r="K208" t="s">
        <v>38</v>
      </c>
      <c r="L208" t="s">
        <v>129</v>
      </c>
      <c r="M208" t="s">
        <v>188</v>
      </c>
      <c r="N208" s="11" t="s">
        <v>2182</v>
      </c>
      <c r="O208" s="11" t="s">
        <v>2274</v>
      </c>
      <c r="P208">
        <v>0</v>
      </c>
      <c r="Q208">
        <v>1</v>
      </c>
      <c r="R208">
        <v>0</v>
      </c>
      <c r="S208">
        <v>148.65</v>
      </c>
      <c r="T208">
        <v>-148.65</v>
      </c>
    </row>
    <row r="209" spans="1:20" x14ac:dyDescent="0.25">
      <c r="A209" t="s">
        <v>75</v>
      </c>
      <c r="B209" t="s">
        <v>533</v>
      </c>
      <c r="C209" t="s">
        <v>28</v>
      </c>
      <c r="D209" t="s">
        <v>534</v>
      </c>
      <c r="E209" t="s">
        <v>295</v>
      </c>
      <c r="F209">
        <v>84065</v>
      </c>
      <c r="G209" t="s">
        <v>277</v>
      </c>
      <c r="H209" t="s">
        <v>80</v>
      </c>
      <c r="I209" t="s">
        <v>81</v>
      </c>
      <c r="J209" t="s">
        <v>90</v>
      </c>
      <c r="K209" t="s">
        <v>42</v>
      </c>
      <c r="L209" t="s">
        <v>91</v>
      </c>
      <c r="M209" t="s">
        <v>188</v>
      </c>
      <c r="N209" s="11" t="s">
        <v>2182</v>
      </c>
      <c r="O209" s="11" t="s">
        <v>2274</v>
      </c>
      <c r="P209">
        <v>0</v>
      </c>
      <c r="Q209">
        <v>12</v>
      </c>
      <c r="R209">
        <v>0</v>
      </c>
      <c r="S209">
        <v>15</v>
      </c>
      <c r="T209">
        <v>-15</v>
      </c>
    </row>
    <row r="210" spans="1:20" x14ac:dyDescent="0.25">
      <c r="A210" t="s">
        <v>75</v>
      </c>
      <c r="B210" t="s">
        <v>1180</v>
      </c>
      <c r="C210" t="s">
        <v>27</v>
      </c>
      <c r="D210" t="s">
        <v>1181</v>
      </c>
      <c r="E210" t="s">
        <v>114</v>
      </c>
      <c r="F210">
        <v>34243</v>
      </c>
      <c r="G210" t="s">
        <v>115</v>
      </c>
      <c r="H210" t="s">
        <v>80</v>
      </c>
      <c r="I210" t="s">
        <v>281</v>
      </c>
      <c r="J210" t="s">
        <v>90</v>
      </c>
      <c r="K210" t="s">
        <v>42</v>
      </c>
      <c r="L210" t="s">
        <v>91</v>
      </c>
      <c r="M210" t="s">
        <v>92</v>
      </c>
      <c r="N210" s="11" t="s">
        <v>2182</v>
      </c>
      <c r="O210" s="11" t="s">
        <v>2274</v>
      </c>
      <c r="P210">
        <v>0</v>
      </c>
      <c r="Q210">
        <v>5</v>
      </c>
      <c r="R210">
        <v>0</v>
      </c>
      <c r="S210">
        <v>49</v>
      </c>
      <c r="T210">
        <v>-49</v>
      </c>
    </row>
    <row r="211" spans="1:20" x14ac:dyDescent="0.25">
      <c r="A211" t="s">
        <v>75</v>
      </c>
      <c r="B211" t="s">
        <v>829</v>
      </c>
      <c r="C211" t="s">
        <v>27</v>
      </c>
      <c r="D211" t="s">
        <v>681</v>
      </c>
      <c r="E211" t="s">
        <v>114</v>
      </c>
      <c r="F211">
        <v>33912</v>
      </c>
      <c r="G211" t="s">
        <v>412</v>
      </c>
      <c r="H211" t="s">
        <v>80</v>
      </c>
      <c r="I211" t="s">
        <v>81</v>
      </c>
      <c r="J211" t="s">
        <v>90</v>
      </c>
      <c r="K211" t="s">
        <v>44</v>
      </c>
      <c r="L211" t="s">
        <v>144</v>
      </c>
      <c r="M211" t="s">
        <v>92</v>
      </c>
      <c r="N211" s="11" t="s">
        <v>2182</v>
      </c>
      <c r="O211" s="11" t="s">
        <v>2274</v>
      </c>
      <c r="P211">
        <v>0</v>
      </c>
      <c r="Q211">
        <v>50</v>
      </c>
      <c r="R211">
        <v>0</v>
      </c>
      <c r="S211">
        <v>457.5</v>
      </c>
      <c r="T211">
        <v>-457.5</v>
      </c>
    </row>
    <row r="212" spans="1:20" x14ac:dyDescent="0.25">
      <c r="A212" t="s">
        <v>75</v>
      </c>
      <c r="B212" t="s">
        <v>167</v>
      </c>
      <c r="C212" t="s">
        <v>28</v>
      </c>
      <c r="D212" t="s">
        <v>168</v>
      </c>
      <c r="E212" t="s">
        <v>95</v>
      </c>
      <c r="F212">
        <v>80550</v>
      </c>
      <c r="G212" t="s">
        <v>646</v>
      </c>
      <c r="H212" t="s">
        <v>80</v>
      </c>
      <c r="I212" t="s">
        <v>81</v>
      </c>
      <c r="J212" t="s">
        <v>90</v>
      </c>
      <c r="K212" t="s">
        <v>42</v>
      </c>
      <c r="L212" t="s">
        <v>91</v>
      </c>
      <c r="M212" t="s">
        <v>92</v>
      </c>
      <c r="N212" s="11" t="s">
        <v>2182</v>
      </c>
      <c r="O212" s="11" t="s">
        <v>2274</v>
      </c>
      <c r="P212">
        <v>11</v>
      </c>
      <c r="Q212">
        <v>0</v>
      </c>
      <c r="R212">
        <v>670.01</v>
      </c>
      <c r="S212">
        <v>0</v>
      </c>
      <c r="T212">
        <v>670.01</v>
      </c>
    </row>
    <row r="213" spans="1:20" x14ac:dyDescent="0.25">
      <c r="A213" t="s">
        <v>75</v>
      </c>
      <c r="B213" t="s">
        <v>693</v>
      </c>
      <c r="C213" t="s">
        <v>20</v>
      </c>
      <c r="D213" t="s">
        <v>694</v>
      </c>
      <c r="E213" t="s">
        <v>695</v>
      </c>
      <c r="F213">
        <v>6355</v>
      </c>
      <c r="G213" t="s">
        <v>449</v>
      </c>
      <c r="H213" t="s">
        <v>80</v>
      </c>
      <c r="I213" t="s">
        <v>81</v>
      </c>
      <c r="J213" t="s">
        <v>82</v>
      </c>
      <c r="K213" t="s">
        <v>38</v>
      </c>
      <c r="L213" t="s">
        <v>111</v>
      </c>
      <c r="M213" t="s">
        <v>83</v>
      </c>
      <c r="N213" s="11" t="s">
        <v>2182</v>
      </c>
      <c r="O213" s="11" t="s">
        <v>2274</v>
      </c>
      <c r="P213">
        <v>-6</v>
      </c>
      <c r="Q213">
        <v>0</v>
      </c>
      <c r="R213">
        <v>334.2</v>
      </c>
      <c r="S213">
        <v>0</v>
      </c>
      <c r="T213">
        <v>334.2</v>
      </c>
    </row>
    <row r="214" spans="1:20" x14ac:dyDescent="0.25">
      <c r="A214" t="s">
        <v>75</v>
      </c>
      <c r="B214" t="s">
        <v>744</v>
      </c>
      <c r="C214" t="s">
        <v>29</v>
      </c>
      <c r="D214" t="s">
        <v>745</v>
      </c>
      <c r="E214" t="s">
        <v>100</v>
      </c>
      <c r="F214">
        <v>46733</v>
      </c>
      <c r="G214" t="s">
        <v>906</v>
      </c>
      <c r="H214" t="s">
        <v>80</v>
      </c>
      <c r="I214" t="s">
        <v>281</v>
      </c>
      <c r="J214" t="s">
        <v>90</v>
      </c>
      <c r="K214" t="s">
        <v>42</v>
      </c>
      <c r="L214" t="s">
        <v>91</v>
      </c>
      <c r="M214" t="s">
        <v>92</v>
      </c>
      <c r="N214" s="11" t="s">
        <v>2182</v>
      </c>
      <c r="O214" s="11" t="s">
        <v>2274</v>
      </c>
      <c r="P214">
        <v>0</v>
      </c>
      <c r="Q214">
        <v>20</v>
      </c>
      <c r="R214">
        <v>0</v>
      </c>
      <c r="S214">
        <v>27.8</v>
      </c>
      <c r="T214">
        <v>-27.8</v>
      </c>
    </row>
    <row r="215" spans="1:20" x14ac:dyDescent="0.25">
      <c r="A215" t="s">
        <v>75</v>
      </c>
      <c r="B215" t="s">
        <v>2192</v>
      </c>
      <c r="C215" t="s">
        <v>23</v>
      </c>
      <c r="D215" t="s">
        <v>501</v>
      </c>
      <c r="E215" t="s">
        <v>176</v>
      </c>
      <c r="F215">
        <v>98034</v>
      </c>
      <c r="G215" t="s">
        <v>1343</v>
      </c>
      <c r="H215" t="s">
        <v>80</v>
      </c>
      <c r="I215" t="s">
        <v>81</v>
      </c>
      <c r="J215" t="s">
        <v>82</v>
      </c>
      <c r="K215" t="s">
        <v>42</v>
      </c>
      <c r="L215" t="s">
        <v>91</v>
      </c>
      <c r="M215" t="s">
        <v>83</v>
      </c>
      <c r="N215" s="11" t="s">
        <v>2182</v>
      </c>
      <c r="O215" s="11" t="s">
        <v>2274</v>
      </c>
      <c r="P215">
        <v>6</v>
      </c>
      <c r="Q215">
        <v>0</v>
      </c>
      <c r="R215">
        <v>1261.8</v>
      </c>
      <c r="S215">
        <v>0</v>
      </c>
      <c r="T215">
        <v>1261.8</v>
      </c>
    </row>
    <row r="216" spans="1:20" x14ac:dyDescent="0.25">
      <c r="A216" t="s">
        <v>75</v>
      </c>
      <c r="B216" t="s">
        <v>269</v>
      </c>
      <c r="C216" t="s">
        <v>27</v>
      </c>
      <c r="D216" t="s">
        <v>270</v>
      </c>
      <c r="E216" t="s">
        <v>114</v>
      </c>
      <c r="F216">
        <v>33813</v>
      </c>
      <c r="G216" t="s">
        <v>1280</v>
      </c>
      <c r="H216" t="s">
        <v>80</v>
      </c>
      <c r="I216" t="s">
        <v>281</v>
      </c>
      <c r="J216" t="s">
        <v>90</v>
      </c>
      <c r="K216" t="s">
        <v>42</v>
      </c>
      <c r="L216" t="s">
        <v>91</v>
      </c>
      <c r="M216" t="s">
        <v>92</v>
      </c>
      <c r="N216" s="11" t="s">
        <v>2182</v>
      </c>
      <c r="O216" s="11" t="s">
        <v>2274</v>
      </c>
      <c r="P216">
        <v>0</v>
      </c>
      <c r="Q216">
        <v>1</v>
      </c>
      <c r="R216">
        <v>0</v>
      </c>
      <c r="S216">
        <v>85.54</v>
      </c>
      <c r="T216">
        <v>-85.54</v>
      </c>
    </row>
    <row r="217" spans="1:20" x14ac:dyDescent="0.25">
      <c r="A217" t="s">
        <v>75</v>
      </c>
      <c r="B217" t="s">
        <v>975</v>
      </c>
      <c r="C217" t="s">
        <v>27</v>
      </c>
      <c r="D217" t="s">
        <v>705</v>
      </c>
      <c r="E217" t="s">
        <v>114</v>
      </c>
      <c r="F217">
        <v>33122</v>
      </c>
      <c r="G217" t="s">
        <v>264</v>
      </c>
      <c r="H217" t="s">
        <v>80</v>
      </c>
      <c r="I217" t="s">
        <v>281</v>
      </c>
      <c r="J217" t="s">
        <v>90</v>
      </c>
      <c r="K217" t="s">
        <v>42</v>
      </c>
      <c r="L217" t="s">
        <v>91</v>
      </c>
      <c r="M217" t="s">
        <v>92</v>
      </c>
      <c r="N217" s="11" t="s">
        <v>2182</v>
      </c>
      <c r="O217" s="11" t="s">
        <v>2274</v>
      </c>
      <c r="P217">
        <v>0</v>
      </c>
      <c r="Q217">
        <v>71</v>
      </c>
      <c r="R217">
        <v>0</v>
      </c>
      <c r="S217">
        <v>738.4</v>
      </c>
      <c r="T217">
        <v>-738.4</v>
      </c>
    </row>
    <row r="218" spans="1:20" x14ac:dyDescent="0.25">
      <c r="A218" t="s">
        <v>75</v>
      </c>
      <c r="B218" t="s">
        <v>2277</v>
      </c>
      <c r="C218" t="s">
        <v>19</v>
      </c>
      <c r="D218" t="s">
        <v>1235</v>
      </c>
      <c r="E218" t="s">
        <v>118</v>
      </c>
      <c r="F218">
        <v>90048</v>
      </c>
      <c r="G218" t="s">
        <v>873</v>
      </c>
      <c r="H218" t="s">
        <v>80</v>
      </c>
      <c r="I218" t="s">
        <v>81</v>
      </c>
      <c r="J218" t="s">
        <v>90</v>
      </c>
      <c r="K218" t="s">
        <v>53</v>
      </c>
      <c r="L218" t="s">
        <v>248</v>
      </c>
      <c r="M218" t="s">
        <v>92</v>
      </c>
      <c r="N218" s="11" t="s">
        <v>2182</v>
      </c>
      <c r="O218" s="11" t="s">
        <v>2274</v>
      </c>
      <c r="P218">
        <v>0</v>
      </c>
      <c r="Q218">
        <v>24</v>
      </c>
      <c r="R218">
        <v>0</v>
      </c>
      <c r="S218">
        <v>58.08</v>
      </c>
      <c r="T218">
        <v>-58.08</v>
      </c>
    </row>
    <row r="219" spans="1:20" x14ac:dyDescent="0.25">
      <c r="A219" t="s">
        <v>75</v>
      </c>
      <c r="B219" t="s">
        <v>265</v>
      </c>
      <c r="C219" t="s">
        <v>27</v>
      </c>
      <c r="D219" t="s">
        <v>237</v>
      </c>
      <c r="E219" t="s">
        <v>114</v>
      </c>
      <c r="F219">
        <v>34236</v>
      </c>
      <c r="G219" t="s">
        <v>716</v>
      </c>
      <c r="H219" t="s">
        <v>80</v>
      </c>
      <c r="I219" t="s">
        <v>81</v>
      </c>
      <c r="J219" t="s">
        <v>82</v>
      </c>
      <c r="K219" t="s">
        <v>42</v>
      </c>
      <c r="L219" t="s">
        <v>91</v>
      </c>
      <c r="M219" t="s">
        <v>83</v>
      </c>
      <c r="N219" s="11" t="s">
        <v>2182</v>
      </c>
      <c r="O219" s="11" t="s">
        <v>2274</v>
      </c>
      <c r="P219">
        <v>16</v>
      </c>
      <c r="Q219">
        <v>0</v>
      </c>
      <c r="R219">
        <v>784.16</v>
      </c>
      <c r="S219">
        <v>0</v>
      </c>
      <c r="T219">
        <v>784.16</v>
      </c>
    </row>
    <row r="220" spans="1:20" x14ac:dyDescent="0.25">
      <c r="A220" t="s">
        <v>75</v>
      </c>
      <c r="B220" t="s">
        <v>265</v>
      </c>
      <c r="C220" t="s">
        <v>27</v>
      </c>
      <c r="D220" t="s">
        <v>237</v>
      </c>
      <c r="E220" t="s">
        <v>114</v>
      </c>
      <c r="F220">
        <v>34236</v>
      </c>
      <c r="G220" t="s">
        <v>119</v>
      </c>
      <c r="H220" t="s">
        <v>80</v>
      </c>
      <c r="I220" t="s">
        <v>81</v>
      </c>
      <c r="J220" t="s">
        <v>82</v>
      </c>
      <c r="K220" t="s">
        <v>38</v>
      </c>
      <c r="L220" t="s">
        <v>111</v>
      </c>
      <c r="M220" t="s">
        <v>83</v>
      </c>
      <c r="N220" s="11" t="s">
        <v>2182</v>
      </c>
      <c r="O220" s="11" t="s">
        <v>2274</v>
      </c>
      <c r="P220">
        <v>10</v>
      </c>
      <c r="Q220">
        <v>0</v>
      </c>
      <c r="R220">
        <v>1077</v>
      </c>
      <c r="S220">
        <v>0</v>
      </c>
      <c r="T220">
        <v>1077</v>
      </c>
    </row>
    <row r="221" spans="1:20" x14ac:dyDescent="0.25">
      <c r="A221" t="s">
        <v>75</v>
      </c>
      <c r="B221" t="s">
        <v>519</v>
      </c>
      <c r="C221" t="s">
        <v>18</v>
      </c>
      <c r="D221" t="s">
        <v>520</v>
      </c>
      <c r="E221" t="s">
        <v>191</v>
      </c>
      <c r="F221">
        <v>76092</v>
      </c>
      <c r="G221" t="s">
        <v>1103</v>
      </c>
      <c r="H221" t="s">
        <v>80</v>
      </c>
      <c r="I221" t="s">
        <v>81</v>
      </c>
      <c r="J221" t="s">
        <v>90</v>
      </c>
      <c r="K221" t="s">
        <v>42</v>
      </c>
      <c r="L221" t="s">
        <v>91</v>
      </c>
      <c r="M221" t="s">
        <v>92</v>
      </c>
      <c r="N221" s="11" t="s">
        <v>2182</v>
      </c>
      <c r="O221" s="11" t="s">
        <v>2274</v>
      </c>
      <c r="P221">
        <v>0</v>
      </c>
      <c r="Q221">
        <v>4</v>
      </c>
      <c r="R221">
        <v>0</v>
      </c>
      <c r="S221">
        <v>15.12</v>
      </c>
      <c r="T221">
        <v>-15.12</v>
      </c>
    </row>
    <row r="222" spans="1:20" x14ac:dyDescent="0.25">
      <c r="A222" t="s">
        <v>75</v>
      </c>
      <c r="B222" t="s">
        <v>612</v>
      </c>
      <c r="C222" t="s">
        <v>29</v>
      </c>
      <c r="D222" t="s">
        <v>613</v>
      </c>
      <c r="E222" t="s">
        <v>142</v>
      </c>
      <c r="F222">
        <v>48084</v>
      </c>
      <c r="G222" t="s">
        <v>205</v>
      </c>
      <c r="H222" t="s">
        <v>80</v>
      </c>
      <c r="I222" t="s">
        <v>281</v>
      </c>
      <c r="J222" t="s">
        <v>90</v>
      </c>
      <c r="K222" t="s">
        <v>42</v>
      </c>
      <c r="L222" t="s">
        <v>91</v>
      </c>
      <c r="M222" t="s">
        <v>92</v>
      </c>
      <c r="N222" s="11" t="s">
        <v>2182</v>
      </c>
      <c r="O222" s="11" t="s">
        <v>2274</v>
      </c>
      <c r="P222">
        <v>0</v>
      </c>
      <c r="Q222">
        <v>20</v>
      </c>
      <c r="R222">
        <v>0</v>
      </c>
      <c r="S222">
        <v>185</v>
      </c>
      <c r="T222">
        <v>-185</v>
      </c>
    </row>
    <row r="223" spans="1:20" x14ac:dyDescent="0.25">
      <c r="A223" t="s">
        <v>75</v>
      </c>
      <c r="B223" t="s">
        <v>1035</v>
      </c>
      <c r="C223" t="s">
        <v>1036</v>
      </c>
      <c r="D223" t="s">
        <v>1037</v>
      </c>
      <c r="E223" t="s">
        <v>114</v>
      </c>
      <c r="F223">
        <v>32940</v>
      </c>
      <c r="G223" t="s">
        <v>477</v>
      </c>
      <c r="H223" t="s">
        <v>80</v>
      </c>
      <c r="I223" t="s">
        <v>81</v>
      </c>
      <c r="J223" t="s">
        <v>90</v>
      </c>
      <c r="K223" t="s">
        <v>38</v>
      </c>
      <c r="L223" t="s">
        <v>111</v>
      </c>
      <c r="M223" t="s">
        <v>92</v>
      </c>
      <c r="N223" s="11" t="s">
        <v>2182</v>
      </c>
      <c r="O223" s="11" t="s">
        <v>2274</v>
      </c>
      <c r="P223">
        <v>-8</v>
      </c>
      <c r="Q223">
        <v>7</v>
      </c>
      <c r="R223">
        <v>1013.6</v>
      </c>
      <c r="S223">
        <v>806.4</v>
      </c>
      <c r="T223">
        <v>207.2</v>
      </c>
    </row>
    <row r="224" spans="1:20" x14ac:dyDescent="0.25">
      <c r="A224" t="s">
        <v>75</v>
      </c>
      <c r="B224" t="s">
        <v>1566</v>
      </c>
      <c r="C224" t="s">
        <v>26</v>
      </c>
      <c r="D224" t="s">
        <v>108</v>
      </c>
      <c r="E224" t="s">
        <v>109</v>
      </c>
      <c r="F224">
        <v>28226</v>
      </c>
      <c r="G224" t="s">
        <v>402</v>
      </c>
      <c r="H224" t="s">
        <v>80</v>
      </c>
      <c r="I224" t="s">
        <v>81</v>
      </c>
      <c r="J224" t="s">
        <v>365</v>
      </c>
      <c r="K224" t="s">
        <v>39</v>
      </c>
      <c r="L224" t="s">
        <v>39</v>
      </c>
      <c r="M224" t="s">
        <v>92</v>
      </c>
      <c r="N224" s="11" t="s">
        <v>2182</v>
      </c>
      <c r="O224" s="11" t="s">
        <v>2274</v>
      </c>
      <c r="P224">
        <v>-1</v>
      </c>
      <c r="Q224">
        <v>0</v>
      </c>
      <c r="R224">
        <v>295</v>
      </c>
      <c r="S224">
        <v>0</v>
      </c>
      <c r="T224">
        <v>295</v>
      </c>
    </row>
    <row r="225" spans="1:20" x14ac:dyDescent="0.25">
      <c r="A225" t="s">
        <v>75</v>
      </c>
      <c r="B225" t="s">
        <v>301</v>
      </c>
      <c r="C225" t="s">
        <v>29</v>
      </c>
      <c r="D225" t="s">
        <v>302</v>
      </c>
      <c r="E225" t="s">
        <v>87</v>
      </c>
      <c r="F225">
        <v>45005</v>
      </c>
      <c r="G225" t="s">
        <v>1344</v>
      </c>
      <c r="H225" t="s">
        <v>133</v>
      </c>
      <c r="I225" t="s">
        <v>81</v>
      </c>
      <c r="J225" t="s">
        <v>90</v>
      </c>
      <c r="K225" t="s">
        <v>53</v>
      </c>
      <c r="L225" t="s">
        <v>165</v>
      </c>
      <c r="M225" t="s">
        <v>229</v>
      </c>
      <c r="N225" s="11" t="s">
        <v>2182</v>
      </c>
      <c r="O225" s="11" t="s">
        <v>2274</v>
      </c>
      <c r="P225">
        <v>0</v>
      </c>
      <c r="Q225">
        <v>0</v>
      </c>
      <c r="R225">
        <v>0</v>
      </c>
      <c r="S225">
        <v>-152.4</v>
      </c>
      <c r="T225">
        <v>152.4</v>
      </c>
    </row>
    <row r="226" spans="1:20" x14ac:dyDescent="0.25">
      <c r="A226" t="s">
        <v>75</v>
      </c>
      <c r="B226" t="s">
        <v>775</v>
      </c>
      <c r="C226" t="s">
        <v>26</v>
      </c>
      <c r="D226" t="s">
        <v>361</v>
      </c>
      <c r="E226" t="s">
        <v>105</v>
      </c>
      <c r="F226">
        <v>29615</v>
      </c>
      <c r="G226" t="s">
        <v>514</v>
      </c>
      <c r="H226" t="s">
        <v>80</v>
      </c>
      <c r="I226" t="s">
        <v>81</v>
      </c>
      <c r="J226" t="s">
        <v>82</v>
      </c>
      <c r="K226" t="s">
        <v>38</v>
      </c>
      <c r="L226" t="s">
        <v>111</v>
      </c>
      <c r="M226" t="s">
        <v>83</v>
      </c>
      <c r="N226" s="11" t="s">
        <v>2182</v>
      </c>
      <c r="O226" s="11" t="s">
        <v>2274</v>
      </c>
      <c r="P226">
        <v>2</v>
      </c>
      <c r="Q226">
        <v>0</v>
      </c>
      <c r="R226">
        <v>327.8</v>
      </c>
      <c r="S226">
        <v>0</v>
      </c>
      <c r="T226">
        <v>327.8</v>
      </c>
    </row>
    <row r="227" spans="1:20" x14ac:dyDescent="0.25">
      <c r="A227" t="s">
        <v>75</v>
      </c>
      <c r="B227" t="s">
        <v>258</v>
      </c>
      <c r="C227" t="s">
        <v>28</v>
      </c>
      <c r="D227" t="s">
        <v>259</v>
      </c>
      <c r="E227" t="s">
        <v>95</v>
      </c>
      <c r="F227">
        <v>80222</v>
      </c>
      <c r="G227" t="s">
        <v>392</v>
      </c>
      <c r="H227" t="s">
        <v>80</v>
      </c>
      <c r="I227" t="s">
        <v>281</v>
      </c>
      <c r="J227" t="s">
        <v>82</v>
      </c>
      <c r="K227" t="s">
        <v>42</v>
      </c>
      <c r="L227" t="s">
        <v>91</v>
      </c>
      <c r="M227" t="s">
        <v>83</v>
      </c>
      <c r="N227" s="11" t="s">
        <v>2182</v>
      </c>
      <c r="O227" s="11" t="s">
        <v>2274</v>
      </c>
      <c r="P227">
        <v>9</v>
      </c>
      <c r="Q227">
        <v>0</v>
      </c>
      <c r="R227">
        <v>70.56</v>
      </c>
      <c r="S227">
        <v>0</v>
      </c>
      <c r="T227">
        <v>70.56</v>
      </c>
    </row>
    <row r="228" spans="1:20" x14ac:dyDescent="0.25">
      <c r="A228" t="s">
        <v>75</v>
      </c>
      <c r="B228" t="s">
        <v>171</v>
      </c>
      <c r="C228" t="s">
        <v>23</v>
      </c>
      <c r="D228" t="s">
        <v>513</v>
      </c>
      <c r="E228" t="s">
        <v>176</v>
      </c>
      <c r="F228">
        <v>98005</v>
      </c>
      <c r="G228" t="s">
        <v>324</v>
      </c>
      <c r="H228" t="s">
        <v>80</v>
      </c>
      <c r="I228" t="s">
        <v>81</v>
      </c>
      <c r="J228" t="s">
        <v>90</v>
      </c>
      <c r="K228" t="s">
        <v>36</v>
      </c>
      <c r="L228" t="s">
        <v>36</v>
      </c>
      <c r="M228" t="s">
        <v>92</v>
      </c>
      <c r="N228" s="11" t="s">
        <v>2182</v>
      </c>
      <c r="O228" s="11" t="s">
        <v>2274</v>
      </c>
      <c r="P228">
        <v>0</v>
      </c>
      <c r="Q228">
        <v>19</v>
      </c>
      <c r="R228">
        <v>0</v>
      </c>
      <c r="S228">
        <v>1691.95</v>
      </c>
      <c r="T228">
        <v>-1691.95</v>
      </c>
    </row>
    <row r="229" spans="1:20" x14ac:dyDescent="0.25">
      <c r="A229" t="s">
        <v>75</v>
      </c>
      <c r="B229" t="s">
        <v>171</v>
      </c>
      <c r="C229" t="s">
        <v>23</v>
      </c>
      <c r="D229" t="s">
        <v>513</v>
      </c>
      <c r="E229" t="s">
        <v>176</v>
      </c>
      <c r="F229">
        <v>98005</v>
      </c>
      <c r="G229" t="s">
        <v>311</v>
      </c>
      <c r="H229" t="s">
        <v>80</v>
      </c>
      <c r="I229" t="s">
        <v>164</v>
      </c>
      <c r="J229" t="s">
        <v>90</v>
      </c>
      <c r="K229" t="s">
        <v>38</v>
      </c>
      <c r="L229" t="s">
        <v>129</v>
      </c>
      <c r="M229" t="s">
        <v>92</v>
      </c>
      <c r="N229" s="11" t="s">
        <v>2182</v>
      </c>
      <c r="O229" s="11" t="s">
        <v>2274</v>
      </c>
      <c r="P229">
        <v>0</v>
      </c>
      <c r="Q229">
        <v>5</v>
      </c>
      <c r="R229">
        <v>0</v>
      </c>
      <c r="S229">
        <v>323.25</v>
      </c>
      <c r="T229">
        <v>-323.25</v>
      </c>
    </row>
    <row r="230" spans="1:20" x14ac:dyDescent="0.25">
      <c r="A230" t="s">
        <v>75</v>
      </c>
      <c r="B230" t="s">
        <v>171</v>
      </c>
      <c r="C230" t="s">
        <v>23</v>
      </c>
      <c r="D230" t="s">
        <v>709</v>
      </c>
      <c r="E230" t="s">
        <v>176</v>
      </c>
      <c r="F230">
        <v>99216</v>
      </c>
      <c r="G230" t="s">
        <v>449</v>
      </c>
      <c r="H230" t="s">
        <v>80</v>
      </c>
      <c r="I230" t="s">
        <v>81</v>
      </c>
      <c r="J230" t="s">
        <v>82</v>
      </c>
      <c r="K230" t="s">
        <v>38</v>
      </c>
      <c r="L230" t="s">
        <v>111</v>
      </c>
      <c r="M230" t="s">
        <v>83</v>
      </c>
      <c r="N230" s="11" t="s">
        <v>2182</v>
      </c>
      <c r="O230" s="11" t="s">
        <v>2274</v>
      </c>
      <c r="P230">
        <v>-1</v>
      </c>
      <c r="Q230">
        <v>0</v>
      </c>
      <c r="R230">
        <v>47.35</v>
      </c>
      <c r="S230">
        <v>0</v>
      </c>
      <c r="T230">
        <v>47.35</v>
      </c>
    </row>
    <row r="231" spans="1:20" x14ac:dyDescent="0.25">
      <c r="A231" t="s">
        <v>75</v>
      </c>
      <c r="B231" t="s">
        <v>581</v>
      </c>
      <c r="C231" t="s">
        <v>22</v>
      </c>
      <c r="D231" t="s">
        <v>582</v>
      </c>
      <c r="E231" t="s">
        <v>122</v>
      </c>
      <c r="F231">
        <v>21401</v>
      </c>
      <c r="G231" t="s">
        <v>309</v>
      </c>
      <c r="H231" t="s">
        <v>80</v>
      </c>
      <c r="I231" t="s">
        <v>281</v>
      </c>
      <c r="J231" t="s">
        <v>90</v>
      </c>
      <c r="K231" t="s">
        <v>42</v>
      </c>
      <c r="L231" t="s">
        <v>91</v>
      </c>
      <c r="M231" t="s">
        <v>92</v>
      </c>
      <c r="N231" s="11" t="s">
        <v>2182</v>
      </c>
      <c r="O231" s="11" t="s">
        <v>2274</v>
      </c>
      <c r="P231">
        <v>0</v>
      </c>
      <c r="Q231">
        <v>0</v>
      </c>
      <c r="R231">
        <v>0</v>
      </c>
      <c r="S231">
        <v>-62.5</v>
      </c>
      <c r="T231">
        <v>62.5</v>
      </c>
    </row>
    <row r="232" spans="1:20" x14ac:dyDescent="0.25">
      <c r="A232" t="s">
        <v>75</v>
      </c>
      <c r="B232" t="s">
        <v>230</v>
      </c>
      <c r="C232" t="s">
        <v>25</v>
      </c>
      <c r="D232" t="s">
        <v>231</v>
      </c>
      <c r="E232" t="s">
        <v>186</v>
      </c>
      <c r="F232">
        <v>10607</v>
      </c>
      <c r="G232" t="s">
        <v>232</v>
      </c>
      <c r="H232" t="s">
        <v>80</v>
      </c>
      <c r="I232" t="s">
        <v>281</v>
      </c>
      <c r="J232" t="s">
        <v>90</v>
      </c>
      <c r="K232" t="s">
        <v>42</v>
      </c>
      <c r="L232" t="s">
        <v>97</v>
      </c>
      <c r="M232" t="s">
        <v>92</v>
      </c>
      <c r="N232" s="11" t="s">
        <v>2182</v>
      </c>
      <c r="O232" s="11" t="s">
        <v>2274</v>
      </c>
      <c r="P232">
        <v>0</v>
      </c>
      <c r="Q232">
        <v>6</v>
      </c>
      <c r="R232">
        <v>0</v>
      </c>
      <c r="S232">
        <v>13.2</v>
      </c>
      <c r="T232">
        <v>-13.2</v>
      </c>
    </row>
    <row r="233" spans="1:20" x14ac:dyDescent="0.25">
      <c r="A233" t="s">
        <v>75</v>
      </c>
      <c r="B233" t="s">
        <v>369</v>
      </c>
      <c r="C233" t="s">
        <v>18</v>
      </c>
      <c r="D233" t="s">
        <v>370</v>
      </c>
      <c r="E233" t="s">
        <v>191</v>
      </c>
      <c r="F233">
        <v>78669</v>
      </c>
      <c r="G233" t="s">
        <v>292</v>
      </c>
      <c r="H233" t="s">
        <v>80</v>
      </c>
      <c r="I233" t="s">
        <v>81</v>
      </c>
      <c r="J233" t="s">
        <v>82</v>
      </c>
      <c r="K233" t="s">
        <v>38</v>
      </c>
      <c r="L233" t="s">
        <v>111</v>
      </c>
      <c r="M233" t="s">
        <v>83</v>
      </c>
      <c r="N233" s="11" t="s">
        <v>2182</v>
      </c>
      <c r="O233" s="11" t="s">
        <v>2274</v>
      </c>
      <c r="P233">
        <v>1</v>
      </c>
      <c r="Q233">
        <v>0</v>
      </c>
      <c r="R233">
        <v>149.75</v>
      </c>
      <c r="S233">
        <v>0</v>
      </c>
      <c r="T233">
        <v>149.75</v>
      </c>
    </row>
    <row r="234" spans="1:20" x14ac:dyDescent="0.25">
      <c r="A234" t="s">
        <v>75</v>
      </c>
      <c r="B234" t="s">
        <v>747</v>
      </c>
      <c r="C234" t="s">
        <v>25</v>
      </c>
      <c r="D234" t="s">
        <v>748</v>
      </c>
      <c r="E234" t="s">
        <v>186</v>
      </c>
      <c r="F234">
        <v>11101</v>
      </c>
      <c r="G234" t="s">
        <v>1990</v>
      </c>
      <c r="H234" t="s">
        <v>133</v>
      </c>
      <c r="I234" t="s">
        <v>81</v>
      </c>
      <c r="J234" t="s">
        <v>1070</v>
      </c>
      <c r="K234" t="s">
        <v>44</v>
      </c>
      <c r="L234" t="s">
        <v>144</v>
      </c>
      <c r="M234" t="s">
        <v>83</v>
      </c>
      <c r="N234" s="11" t="s">
        <v>2182</v>
      </c>
      <c r="O234" s="11" t="s">
        <v>2274</v>
      </c>
      <c r="P234">
        <v>0</v>
      </c>
      <c r="Q234">
        <v>439</v>
      </c>
      <c r="R234">
        <v>0</v>
      </c>
      <c r="S234">
        <v>17560</v>
      </c>
      <c r="T234">
        <v>-17560</v>
      </c>
    </row>
    <row r="235" spans="1:20" x14ac:dyDescent="0.25">
      <c r="A235" t="s">
        <v>75</v>
      </c>
      <c r="B235" t="s">
        <v>125</v>
      </c>
      <c r="C235" t="s">
        <v>29</v>
      </c>
      <c r="D235" t="s">
        <v>126</v>
      </c>
      <c r="E235" t="s">
        <v>100</v>
      </c>
      <c r="F235">
        <v>46567</v>
      </c>
      <c r="G235" t="s">
        <v>449</v>
      </c>
      <c r="H235" t="s">
        <v>80</v>
      </c>
      <c r="I235" t="s">
        <v>81</v>
      </c>
      <c r="J235" t="s">
        <v>82</v>
      </c>
      <c r="K235" t="s">
        <v>38</v>
      </c>
      <c r="L235" t="s">
        <v>111</v>
      </c>
      <c r="M235" t="s">
        <v>83</v>
      </c>
      <c r="N235" s="11" t="s">
        <v>2182</v>
      </c>
      <c r="O235" s="11" t="s">
        <v>2274</v>
      </c>
      <c r="P235">
        <v>3</v>
      </c>
      <c r="Q235">
        <v>0</v>
      </c>
      <c r="R235">
        <v>163.77000000000001</v>
      </c>
      <c r="S235">
        <v>0</v>
      </c>
      <c r="T235">
        <v>163.77000000000001</v>
      </c>
    </row>
    <row r="236" spans="1:20" x14ac:dyDescent="0.25">
      <c r="A236" t="s">
        <v>75</v>
      </c>
      <c r="B236" t="s">
        <v>258</v>
      </c>
      <c r="C236" t="s">
        <v>28</v>
      </c>
      <c r="D236" t="s">
        <v>259</v>
      </c>
      <c r="E236" t="s">
        <v>95</v>
      </c>
      <c r="F236">
        <v>80222</v>
      </c>
      <c r="G236" t="s">
        <v>817</v>
      </c>
      <c r="H236" t="s">
        <v>80</v>
      </c>
      <c r="I236" t="s">
        <v>81</v>
      </c>
      <c r="J236" t="s">
        <v>82</v>
      </c>
      <c r="K236" t="s">
        <v>53</v>
      </c>
      <c r="L236" t="s">
        <v>193</v>
      </c>
      <c r="M236" t="s">
        <v>83</v>
      </c>
      <c r="N236" s="11" t="s">
        <v>2182</v>
      </c>
      <c r="O236" s="11" t="s">
        <v>2274</v>
      </c>
      <c r="P236">
        <v>14</v>
      </c>
      <c r="Q236">
        <v>0</v>
      </c>
      <c r="R236">
        <v>2033.64</v>
      </c>
      <c r="S236">
        <v>0</v>
      </c>
      <c r="T236">
        <v>2033.64</v>
      </c>
    </row>
    <row r="237" spans="1:20" x14ac:dyDescent="0.25">
      <c r="A237" t="s">
        <v>75</v>
      </c>
      <c r="B237" t="s">
        <v>618</v>
      </c>
      <c r="C237" t="s">
        <v>19</v>
      </c>
      <c r="D237" t="s">
        <v>619</v>
      </c>
      <c r="E237" t="s">
        <v>118</v>
      </c>
      <c r="F237">
        <v>92626</v>
      </c>
      <c r="G237" t="s">
        <v>324</v>
      </c>
      <c r="H237" t="s">
        <v>80</v>
      </c>
      <c r="I237" t="s">
        <v>81</v>
      </c>
      <c r="J237" t="s">
        <v>90</v>
      </c>
      <c r="K237" t="s">
        <v>36</v>
      </c>
      <c r="L237" t="s">
        <v>36</v>
      </c>
      <c r="M237" t="s">
        <v>92</v>
      </c>
      <c r="N237" s="11" t="s">
        <v>2182</v>
      </c>
      <c r="O237" s="11" t="s">
        <v>2274</v>
      </c>
      <c r="P237">
        <v>0</v>
      </c>
      <c r="Q237">
        <v>20</v>
      </c>
      <c r="R237">
        <v>0</v>
      </c>
      <c r="S237">
        <v>1781</v>
      </c>
      <c r="T237">
        <v>-1781</v>
      </c>
    </row>
    <row r="238" spans="1:20" x14ac:dyDescent="0.25">
      <c r="A238" t="s">
        <v>75</v>
      </c>
      <c r="B238" t="s">
        <v>189</v>
      </c>
      <c r="C238" t="s">
        <v>18</v>
      </c>
      <c r="D238" t="s">
        <v>190</v>
      </c>
      <c r="E238" t="s">
        <v>191</v>
      </c>
      <c r="F238">
        <v>76262</v>
      </c>
      <c r="G238" t="s">
        <v>983</v>
      </c>
      <c r="H238" t="s">
        <v>80</v>
      </c>
      <c r="I238" t="s">
        <v>281</v>
      </c>
      <c r="J238" t="s">
        <v>90</v>
      </c>
      <c r="K238" t="s">
        <v>38</v>
      </c>
      <c r="L238" t="s">
        <v>129</v>
      </c>
      <c r="M238" t="s">
        <v>92</v>
      </c>
      <c r="N238" s="11" t="s">
        <v>2182</v>
      </c>
      <c r="O238" s="11" t="s">
        <v>2274</v>
      </c>
      <c r="P238">
        <v>0</v>
      </c>
      <c r="Q238">
        <v>2</v>
      </c>
      <c r="R238">
        <v>0</v>
      </c>
      <c r="S238">
        <v>86.1</v>
      </c>
      <c r="T238">
        <v>-86.1</v>
      </c>
    </row>
    <row r="239" spans="1:20" x14ac:dyDescent="0.25">
      <c r="A239" t="s">
        <v>75</v>
      </c>
      <c r="B239" t="s">
        <v>606</v>
      </c>
      <c r="C239" t="s">
        <v>27</v>
      </c>
      <c r="D239" t="s">
        <v>237</v>
      </c>
      <c r="E239" t="s">
        <v>114</v>
      </c>
      <c r="F239">
        <v>34243</v>
      </c>
      <c r="G239" t="s">
        <v>2254</v>
      </c>
      <c r="H239" t="s">
        <v>80</v>
      </c>
      <c r="I239" t="s">
        <v>281</v>
      </c>
      <c r="J239" t="s">
        <v>90</v>
      </c>
      <c r="K239" t="s">
        <v>42</v>
      </c>
      <c r="L239" t="s">
        <v>91</v>
      </c>
      <c r="M239" t="s">
        <v>92</v>
      </c>
      <c r="N239" s="11" t="s">
        <v>2182</v>
      </c>
      <c r="O239" s="11" t="s">
        <v>2274</v>
      </c>
      <c r="P239">
        <v>0</v>
      </c>
      <c r="Q239">
        <v>10</v>
      </c>
      <c r="R239">
        <v>0</v>
      </c>
      <c r="S239">
        <v>80</v>
      </c>
      <c r="T239">
        <v>-80</v>
      </c>
    </row>
    <row r="240" spans="1:20" x14ac:dyDescent="0.25">
      <c r="A240" t="s">
        <v>75</v>
      </c>
      <c r="B240" t="s">
        <v>167</v>
      </c>
      <c r="C240" t="s">
        <v>28</v>
      </c>
      <c r="D240" t="s">
        <v>168</v>
      </c>
      <c r="E240" t="s">
        <v>95</v>
      </c>
      <c r="F240">
        <v>80550</v>
      </c>
      <c r="G240" t="s">
        <v>373</v>
      </c>
      <c r="H240" t="s">
        <v>80</v>
      </c>
      <c r="I240" t="s">
        <v>81</v>
      </c>
      <c r="J240" t="s">
        <v>90</v>
      </c>
      <c r="K240" t="s">
        <v>38</v>
      </c>
      <c r="L240" t="s">
        <v>111</v>
      </c>
      <c r="M240" t="s">
        <v>92</v>
      </c>
      <c r="N240" s="11" t="s">
        <v>2182</v>
      </c>
      <c r="O240" s="11" t="s">
        <v>2274</v>
      </c>
      <c r="P240">
        <v>7</v>
      </c>
      <c r="Q240">
        <v>0</v>
      </c>
      <c r="R240">
        <v>301.42</v>
      </c>
      <c r="S240">
        <v>0</v>
      </c>
      <c r="T240">
        <v>301.42</v>
      </c>
    </row>
    <row r="241" spans="1:20" x14ac:dyDescent="0.25">
      <c r="A241" t="s">
        <v>75</v>
      </c>
      <c r="B241" t="s">
        <v>103</v>
      </c>
      <c r="C241" t="s">
        <v>26</v>
      </c>
      <c r="D241" t="s">
        <v>104</v>
      </c>
      <c r="E241" t="s">
        <v>105</v>
      </c>
      <c r="F241">
        <v>29420</v>
      </c>
      <c r="G241" t="s">
        <v>449</v>
      </c>
      <c r="H241" t="s">
        <v>80</v>
      </c>
      <c r="I241" t="s">
        <v>81</v>
      </c>
      <c r="J241" t="s">
        <v>82</v>
      </c>
      <c r="K241" t="s">
        <v>38</v>
      </c>
      <c r="L241" t="s">
        <v>111</v>
      </c>
      <c r="M241" t="s">
        <v>83</v>
      </c>
      <c r="N241" s="11" t="s">
        <v>2182</v>
      </c>
      <c r="O241" s="11" t="s">
        <v>2274</v>
      </c>
      <c r="P241">
        <v>-2</v>
      </c>
      <c r="Q241">
        <v>0</v>
      </c>
      <c r="R241">
        <v>100.26</v>
      </c>
      <c r="S241">
        <v>0</v>
      </c>
      <c r="T241">
        <v>100.26</v>
      </c>
    </row>
    <row r="242" spans="1:20" x14ac:dyDescent="0.25">
      <c r="A242" t="s">
        <v>75</v>
      </c>
      <c r="B242" t="s">
        <v>558</v>
      </c>
      <c r="C242" t="s">
        <v>30</v>
      </c>
      <c r="D242" t="s">
        <v>146</v>
      </c>
      <c r="E242" t="s">
        <v>147</v>
      </c>
      <c r="F242">
        <v>85027</v>
      </c>
      <c r="G242" t="s">
        <v>377</v>
      </c>
      <c r="H242" t="s">
        <v>80</v>
      </c>
      <c r="I242" t="s">
        <v>81</v>
      </c>
      <c r="J242" t="s">
        <v>90</v>
      </c>
      <c r="K242" t="s">
        <v>53</v>
      </c>
      <c r="L242" t="s">
        <v>193</v>
      </c>
      <c r="M242" t="s">
        <v>92</v>
      </c>
      <c r="N242" s="11" t="s">
        <v>2182</v>
      </c>
      <c r="O242" s="11" t="s">
        <v>2274</v>
      </c>
      <c r="P242">
        <v>0</v>
      </c>
      <c r="Q242">
        <v>5</v>
      </c>
      <c r="R242">
        <v>0</v>
      </c>
      <c r="S242">
        <v>529.4</v>
      </c>
      <c r="T242">
        <v>-529.4</v>
      </c>
    </row>
    <row r="243" spans="1:20" x14ac:dyDescent="0.25">
      <c r="A243" t="s">
        <v>75</v>
      </c>
      <c r="B243" t="s">
        <v>200</v>
      </c>
      <c r="C243" t="s">
        <v>28</v>
      </c>
      <c r="D243" t="s">
        <v>201</v>
      </c>
      <c r="E243" t="s">
        <v>95</v>
      </c>
      <c r="F243">
        <v>80002</v>
      </c>
      <c r="G243" t="s">
        <v>115</v>
      </c>
      <c r="H243" t="s">
        <v>80</v>
      </c>
      <c r="I243" t="s">
        <v>281</v>
      </c>
      <c r="J243" t="s">
        <v>90</v>
      </c>
      <c r="K243" t="s">
        <v>42</v>
      </c>
      <c r="L243" t="s">
        <v>91</v>
      </c>
      <c r="M243" t="s">
        <v>92</v>
      </c>
      <c r="N243" s="11" t="s">
        <v>2182</v>
      </c>
      <c r="O243" s="11" t="s">
        <v>2274</v>
      </c>
      <c r="P243">
        <v>0</v>
      </c>
      <c r="Q243">
        <v>10</v>
      </c>
      <c r="R243">
        <v>0</v>
      </c>
      <c r="S243">
        <v>98</v>
      </c>
      <c r="T243">
        <v>-98</v>
      </c>
    </row>
    <row r="244" spans="1:20" x14ac:dyDescent="0.25">
      <c r="A244" t="s">
        <v>75</v>
      </c>
      <c r="B244" t="s">
        <v>103</v>
      </c>
      <c r="C244" t="s">
        <v>26</v>
      </c>
      <c r="D244" t="s">
        <v>104</v>
      </c>
      <c r="E244" t="s">
        <v>105</v>
      </c>
      <c r="F244">
        <v>29420</v>
      </c>
      <c r="G244" t="s">
        <v>1393</v>
      </c>
      <c r="H244" t="s">
        <v>80</v>
      </c>
      <c r="I244" t="s">
        <v>164</v>
      </c>
      <c r="J244" t="s">
        <v>90</v>
      </c>
      <c r="K244" t="s">
        <v>53</v>
      </c>
      <c r="L244" t="s">
        <v>248</v>
      </c>
      <c r="M244" t="s">
        <v>92</v>
      </c>
      <c r="N244" s="11" t="s">
        <v>2182</v>
      </c>
      <c r="O244" s="11" t="s">
        <v>2274</v>
      </c>
      <c r="P244">
        <v>0</v>
      </c>
      <c r="Q244">
        <v>3</v>
      </c>
      <c r="R244">
        <v>0</v>
      </c>
      <c r="S244">
        <v>36.15</v>
      </c>
      <c r="T244">
        <v>-36.15</v>
      </c>
    </row>
    <row r="245" spans="1:20" x14ac:dyDescent="0.25">
      <c r="A245" t="s">
        <v>75</v>
      </c>
      <c r="B245" t="s">
        <v>171</v>
      </c>
      <c r="C245" t="s">
        <v>23</v>
      </c>
      <c r="D245" t="s">
        <v>513</v>
      </c>
      <c r="E245" t="s">
        <v>176</v>
      </c>
      <c r="F245">
        <v>98005</v>
      </c>
      <c r="G245" t="s">
        <v>106</v>
      </c>
      <c r="H245" t="s">
        <v>80</v>
      </c>
      <c r="I245" t="s">
        <v>164</v>
      </c>
      <c r="J245" t="s">
        <v>90</v>
      </c>
      <c r="K245" t="s">
        <v>42</v>
      </c>
      <c r="L245" t="s">
        <v>91</v>
      </c>
      <c r="M245" t="s">
        <v>92</v>
      </c>
      <c r="N245" s="11" t="s">
        <v>2182</v>
      </c>
      <c r="O245" s="11" t="s">
        <v>2274</v>
      </c>
      <c r="P245">
        <v>0</v>
      </c>
      <c r="Q245">
        <v>98</v>
      </c>
      <c r="R245">
        <v>0</v>
      </c>
      <c r="S245">
        <v>1822.8</v>
      </c>
      <c r="T245">
        <v>-1822.8</v>
      </c>
    </row>
    <row r="246" spans="1:20" x14ac:dyDescent="0.25">
      <c r="A246" t="s">
        <v>75</v>
      </c>
      <c r="B246" t="s">
        <v>239</v>
      </c>
      <c r="C246" t="s">
        <v>27</v>
      </c>
      <c r="D246" t="s">
        <v>240</v>
      </c>
      <c r="E246" t="s">
        <v>114</v>
      </c>
      <c r="F246">
        <v>33434</v>
      </c>
      <c r="G246" t="s">
        <v>1781</v>
      </c>
      <c r="H246" t="s">
        <v>133</v>
      </c>
      <c r="I246" t="s">
        <v>81</v>
      </c>
      <c r="J246" t="s">
        <v>90</v>
      </c>
      <c r="K246" t="s">
        <v>44</v>
      </c>
      <c r="L246" t="s">
        <v>144</v>
      </c>
      <c r="M246" t="s">
        <v>229</v>
      </c>
      <c r="N246" s="11" t="s">
        <v>2182</v>
      </c>
      <c r="O246" s="11" t="s">
        <v>2274</v>
      </c>
      <c r="P246">
        <v>0</v>
      </c>
      <c r="Q246">
        <v>35</v>
      </c>
      <c r="R246">
        <v>0</v>
      </c>
      <c r="S246">
        <v>889</v>
      </c>
      <c r="T246">
        <v>-889</v>
      </c>
    </row>
    <row r="247" spans="1:20" x14ac:dyDescent="0.25">
      <c r="A247" t="s">
        <v>75</v>
      </c>
      <c r="B247" t="s">
        <v>551</v>
      </c>
      <c r="C247" t="s">
        <v>27</v>
      </c>
      <c r="D247" t="s">
        <v>552</v>
      </c>
      <c r="E247" t="s">
        <v>114</v>
      </c>
      <c r="F247">
        <v>33634</v>
      </c>
      <c r="G247" t="s">
        <v>976</v>
      </c>
      <c r="H247" t="s">
        <v>80</v>
      </c>
      <c r="I247" t="s">
        <v>81</v>
      </c>
      <c r="J247" t="s">
        <v>90</v>
      </c>
      <c r="K247" t="s">
        <v>53</v>
      </c>
      <c r="L247" t="s">
        <v>436</v>
      </c>
      <c r="M247" t="s">
        <v>92</v>
      </c>
      <c r="N247" s="11" t="s">
        <v>2182</v>
      </c>
      <c r="O247" s="11" t="s">
        <v>2274</v>
      </c>
      <c r="P247">
        <v>0</v>
      </c>
      <c r="Q247">
        <v>4</v>
      </c>
      <c r="R247">
        <v>0</v>
      </c>
      <c r="S247">
        <v>449</v>
      </c>
      <c r="T247">
        <v>-449</v>
      </c>
    </row>
    <row r="248" spans="1:20" x14ac:dyDescent="0.25">
      <c r="A248" t="s">
        <v>75</v>
      </c>
      <c r="B248" t="s">
        <v>1330</v>
      </c>
      <c r="C248" t="s">
        <v>30</v>
      </c>
      <c r="D248" t="s">
        <v>1331</v>
      </c>
      <c r="E248" t="s">
        <v>640</v>
      </c>
      <c r="F248">
        <v>60076</v>
      </c>
      <c r="G248" t="s">
        <v>1081</v>
      </c>
      <c r="H248" t="s">
        <v>80</v>
      </c>
      <c r="I248" t="s">
        <v>81</v>
      </c>
      <c r="J248" t="s">
        <v>82</v>
      </c>
      <c r="K248" t="s">
        <v>53</v>
      </c>
      <c r="L248" t="s">
        <v>193</v>
      </c>
      <c r="M248" t="s">
        <v>83</v>
      </c>
      <c r="N248" s="11" t="s">
        <v>2182</v>
      </c>
      <c r="O248" s="11" t="s">
        <v>2274</v>
      </c>
      <c r="P248">
        <v>0</v>
      </c>
      <c r="Q248">
        <v>0</v>
      </c>
      <c r="R248">
        <v>-1636.18</v>
      </c>
      <c r="S248">
        <v>0</v>
      </c>
      <c r="T248">
        <v>-1636.18</v>
      </c>
    </row>
    <row r="249" spans="1:20" x14ac:dyDescent="0.25">
      <c r="A249" t="s">
        <v>75</v>
      </c>
      <c r="B249" t="s">
        <v>275</v>
      </c>
      <c r="C249" t="s">
        <v>27</v>
      </c>
      <c r="D249" t="s">
        <v>276</v>
      </c>
      <c r="E249" t="s">
        <v>114</v>
      </c>
      <c r="F249">
        <v>33765</v>
      </c>
      <c r="G249" t="s">
        <v>143</v>
      </c>
      <c r="H249" t="s">
        <v>80</v>
      </c>
      <c r="I249" t="s">
        <v>81</v>
      </c>
      <c r="J249" t="s">
        <v>82</v>
      </c>
      <c r="K249" t="s">
        <v>44</v>
      </c>
      <c r="L249" t="s">
        <v>144</v>
      </c>
      <c r="M249" t="s">
        <v>83</v>
      </c>
      <c r="N249" s="11" t="s">
        <v>2182</v>
      </c>
      <c r="O249" s="11" t="s">
        <v>2274</v>
      </c>
      <c r="P249">
        <v>24</v>
      </c>
      <c r="Q249">
        <v>0</v>
      </c>
      <c r="R249">
        <v>258.72000000000003</v>
      </c>
      <c r="S249">
        <v>0</v>
      </c>
      <c r="T249">
        <v>258.72000000000003</v>
      </c>
    </row>
    <row r="250" spans="1:20" x14ac:dyDescent="0.25">
      <c r="A250" t="s">
        <v>75</v>
      </c>
      <c r="B250" t="s">
        <v>1271</v>
      </c>
      <c r="C250" t="s">
        <v>23</v>
      </c>
      <c r="D250" t="s">
        <v>326</v>
      </c>
      <c r="E250" t="s">
        <v>327</v>
      </c>
      <c r="F250">
        <v>97701</v>
      </c>
      <c r="G250" t="s">
        <v>311</v>
      </c>
      <c r="H250" t="s">
        <v>80</v>
      </c>
      <c r="I250" t="s">
        <v>164</v>
      </c>
      <c r="J250" t="s">
        <v>90</v>
      </c>
      <c r="K250" t="s">
        <v>38</v>
      </c>
      <c r="L250" t="s">
        <v>129</v>
      </c>
      <c r="M250" t="s">
        <v>92</v>
      </c>
      <c r="N250" s="11" t="s">
        <v>2182</v>
      </c>
      <c r="O250" s="11" t="s">
        <v>2274</v>
      </c>
      <c r="P250">
        <v>0</v>
      </c>
      <c r="Q250">
        <v>4</v>
      </c>
      <c r="R250">
        <v>0</v>
      </c>
      <c r="S250">
        <v>258.60000000000002</v>
      </c>
      <c r="T250">
        <v>-258.60000000000002</v>
      </c>
    </row>
    <row r="251" spans="1:20" x14ac:dyDescent="0.25">
      <c r="A251" t="s">
        <v>75</v>
      </c>
      <c r="B251" t="s">
        <v>1364</v>
      </c>
      <c r="C251" t="s">
        <v>27</v>
      </c>
      <c r="D251" t="s">
        <v>673</v>
      </c>
      <c r="E251" t="s">
        <v>114</v>
      </c>
      <c r="F251">
        <v>34736</v>
      </c>
      <c r="G251" t="s">
        <v>458</v>
      </c>
      <c r="H251" t="s">
        <v>80</v>
      </c>
      <c r="I251" t="s">
        <v>81</v>
      </c>
      <c r="J251" t="s">
        <v>90</v>
      </c>
      <c r="K251" t="s">
        <v>53</v>
      </c>
      <c r="L251" t="s">
        <v>459</v>
      </c>
      <c r="M251" t="s">
        <v>92</v>
      </c>
      <c r="N251" s="11" t="s">
        <v>2182</v>
      </c>
      <c r="O251" s="11" t="s">
        <v>2274</v>
      </c>
      <c r="P251">
        <v>-2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t="s">
        <v>75</v>
      </c>
      <c r="B252" t="s">
        <v>1298</v>
      </c>
      <c r="C252" t="s">
        <v>19</v>
      </c>
      <c r="D252" t="s">
        <v>154</v>
      </c>
      <c r="E252" t="s">
        <v>155</v>
      </c>
      <c r="F252">
        <v>89106</v>
      </c>
      <c r="G252" t="s">
        <v>143</v>
      </c>
      <c r="H252" t="s">
        <v>80</v>
      </c>
      <c r="I252" t="s">
        <v>81</v>
      </c>
      <c r="J252" t="s">
        <v>82</v>
      </c>
      <c r="K252" t="s">
        <v>44</v>
      </c>
      <c r="L252" t="s">
        <v>144</v>
      </c>
      <c r="M252" t="s">
        <v>83</v>
      </c>
      <c r="N252" s="11" t="s">
        <v>2182</v>
      </c>
      <c r="O252" s="11" t="s">
        <v>2274</v>
      </c>
      <c r="P252">
        <v>-1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75</v>
      </c>
      <c r="B253" t="s">
        <v>189</v>
      </c>
      <c r="C253" t="s">
        <v>18</v>
      </c>
      <c r="D253" t="s">
        <v>190</v>
      </c>
      <c r="E253" t="s">
        <v>191</v>
      </c>
      <c r="F253">
        <v>76262</v>
      </c>
      <c r="G253" t="s">
        <v>106</v>
      </c>
      <c r="H253" t="s">
        <v>80</v>
      </c>
      <c r="I253" t="s">
        <v>164</v>
      </c>
      <c r="J253" t="s">
        <v>90</v>
      </c>
      <c r="K253" t="s">
        <v>42</v>
      </c>
      <c r="L253" t="s">
        <v>91</v>
      </c>
      <c r="M253" t="s">
        <v>92</v>
      </c>
      <c r="N253" s="11" t="s">
        <v>2182</v>
      </c>
      <c r="O253" s="11" t="s">
        <v>2274</v>
      </c>
      <c r="P253">
        <v>0</v>
      </c>
      <c r="Q253">
        <v>42</v>
      </c>
      <c r="R253">
        <v>0</v>
      </c>
      <c r="S253">
        <v>781.2</v>
      </c>
      <c r="T253">
        <v>-781.2</v>
      </c>
    </row>
    <row r="254" spans="1:20" x14ac:dyDescent="0.25">
      <c r="A254" t="s">
        <v>75</v>
      </c>
      <c r="B254" t="s">
        <v>167</v>
      </c>
      <c r="C254" t="s">
        <v>28</v>
      </c>
      <c r="D254" t="s">
        <v>168</v>
      </c>
      <c r="E254" t="s">
        <v>95</v>
      </c>
      <c r="F254">
        <v>80550</v>
      </c>
      <c r="G254" t="s">
        <v>1104</v>
      </c>
      <c r="H254" t="s">
        <v>80</v>
      </c>
      <c r="I254" t="s">
        <v>89</v>
      </c>
      <c r="J254" t="s">
        <v>90</v>
      </c>
      <c r="K254" t="s">
        <v>54</v>
      </c>
      <c r="L254" t="s">
        <v>824</v>
      </c>
      <c r="M254" t="s">
        <v>92</v>
      </c>
      <c r="N254" s="11" t="s">
        <v>2182</v>
      </c>
      <c r="O254" s="11" t="s">
        <v>2274</v>
      </c>
      <c r="P254">
        <v>0</v>
      </c>
      <c r="Q254">
        <v>0</v>
      </c>
      <c r="R254">
        <v>0</v>
      </c>
      <c r="S254">
        <v>-20.079999999999998</v>
      </c>
      <c r="T254">
        <v>20.079999999999998</v>
      </c>
    </row>
    <row r="255" spans="1:20" x14ac:dyDescent="0.25">
      <c r="A255" t="s">
        <v>75</v>
      </c>
      <c r="B255" t="s">
        <v>200</v>
      </c>
      <c r="C255" t="s">
        <v>28</v>
      </c>
      <c r="D255" t="s">
        <v>201</v>
      </c>
      <c r="E255" t="s">
        <v>95</v>
      </c>
      <c r="F255">
        <v>80002</v>
      </c>
      <c r="G255" t="s">
        <v>106</v>
      </c>
      <c r="H255" t="s">
        <v>80</v>
      </c>
      <c r="I255" t="s">
        <v>164</v>
      </c>
      <c r="J255" t="s">
        <v>90</v>
      </c>
      <c r="K255" t="s">
        <v>42</v>
      </c>
      <c r="L255" t="s">
        <v>91</v>
      </c>
      <c r="M255" t="s">
        <v>92</v>
      </c>
      <c r="N255" s="11" t="s">
        <v>2182</v>
      </c>
      <c r="O255" s="11" t="s">
        <v>2274</v>
      </c>
      <c r="P255">
        <v>0</v>
      </c>
      <c r="Q255">
        <v>1</v>
      </c>
      <c r="R255">
        <v>0</v>
      </c>
      <c r="S255">
        <v>18.600000000000001</v>
      </c>
      <c r="T255">
        <v>-18.600000000000001</v>
      </c>
    </row>
    <row r="256" spans="1:20" x14ac:dyDescent="0.25">
      <c r="A256" t="s">
        <v>75</v>
      </c>
      <c r="B256" t="s">
        <v>239</v>
      </c>
      <c r="C256" t="s">
        <v>27</v>
      </c>
      <c r="D256" t="s">
        <v>240</v>
      </c>
      <c r="E256" t="s">
        <v>114</v>
      </c>
      <c r="F256">
        <v>33434</v>
      </c>
      <c r="G256" t="s">
        <v>2269</v>
      </c>
      <c r="H256" t="s">
        <v>80</v>
      </c>
      <c r="I256" t="s">
        <v>164</v>
      </c>
      <c r="J256" t="s">
        <v>90</v>
      </c>
      <c r="K256" t="s">
        <v>44</v>
      </c>
      <c r="L256" t="s">
        <v>144</v>
      </c>
      <c r="M256" t="s">
        <v>92</v>
      </c>
      <c r="N256" s="11" t="s">
        <v>2182</v>
      </c>
      <c r="O256" s="11" t="s">
        <v>2274</v>
      </c>
      <c r="P256">
        <v>0</v>
      </c>
      <c r="Q256">
        <v>2</v>
      </c>
      <c r="R256">
        <v>0</v>
      </c>
      <c r="S256">
        <v>27.7</v>
      </c>
      <c r="T256">
        <v>-27.7</v>
      </c>
    </row>
    <row r="257" spans="1:20" x14ac:dyDescent="0.25">
      <c r="A257" t="s">
        <v>75</v>
      </c>
      <c r="B257" t="s">
        <v>239</v>
      </c>
      <c r="C257" t="s">
        <v>27</v>
      </c>
      <c r="D257" t="s">
        <v>240</v>
      </c>
      <c r="E257" t="s">
        <v>114</v>
      </c>
      <c r="F257">
        <v>33434</v>
      </c>
      <c r="G257" t="s">
        <v>264</v>
      </c>
      <c r="H257" t="s">
        <v>80</v>
      </c>
      <c r="I257" t="s">
        <v>281</v>
      </c>
      <c r="J257" t="s">
        <v>90</v>
      </c>
      <c r="K257" t="s">
        <v>42</v>
      </c>
      <c r="L257" t="s">
        <v>91</v>
      </c>
      <c r="M257" t="s">
        <v>92</v>
      </c>
      <c r="N257" s="11" t="s">
        <v>2182</v>
      </c>
      <c r="O257" s="11" t="s">
        <v>2274</v>
      </c>
      <c r="P257">
        <v>0</v>
      </c>
      <c r="Q257">
        <v>113</v>
      </c>
      <c r="R257">
        <v>0</v>
      </c>
      <c r="S257">
        <v>1175.2</v>
      </c>
      <c r="T257">
        <v>-1175.2</v>
      </c>
    </row>
    <row r="258" spans="1:20" x14ac:dyDescent="0.25">
      <c r="A258" t="s">
        <v>75</v>
      </c>
      <c r="B258" t="s">
        <v>107</v>
      </c>
      <c r="C258" t="s">
        <v>26</v>
      </c>
      <c r="D258" t="s">
        <v>108</v>
      </c>
      <c r="E258" t="s">
        <v>109</v>
      </c>
      <c r="F258">
        <v>28270</v>
      </c>
      <c r="G258" t="s">
        <v>1401</v>
      </c>
      <c r="H258" t="s">
        <v>80</v>
      </c>
      <c r="I258" t="s">
        <v>81</v>
      </c>
      <c r="J258" t="s">
        <v>82</v>
      </c>
      <c r="K258" t="s">
        <v>53</v>
      </c>
      <c r="L258" t="s">
        <v>532</v>
      </c>
      <c r="M258" t="s">
        <v>83</v>
      </c>
      <c r="N258" s="11" t="s">
        <v>2182</v>
      </c>
      <c r="O258" s="11" t="s">
        <v>2274</v>
      </c>
      <c r="P258">
        <v>-4</v>
      </c>
      <c r="Q258">
        <v>0</v>
      </c>
      <c r="R258">
        <v>564.6</v>
      </c>
      <c r="S258">
        <v>0</v>
      </c>
      <c r="T258">
        <v>564.6</v>
      </c>
    </row>
    <row r="259" spans="1:20" x14ac:dyDescent="0.25">
      <c r="A259" t="s">
        <v>75</v>
      </c>
      <c r="B259" t="s">
        <v>2164</v>
      </c>
      <c r="C259" t="s">
        <v>28</v>
      </c>
      <c r="D259" t="s">
        <v>201</v>
      </c>
      <c r="E259" t="s">
        <v>95</v>
      </c>
      <c r="F259">
        <v>80004</v>
      </c>
      <c r="G259" t="s">
        <v>402</v>
      </c>
      <c r="H259" t="s">
        <v>80</v>
      </c>
      <c r="I259" t="s">
        <v>81</v>
      </c>
      <c r="J259" t="s">
        <v>365</v>
      </c>
      <c r="K259" t="s">
        <v>39</v>
      </c>
      <c r="L259" t="s">
        <v>39</v>
      </c>
      <c r="M259" t="s">
        <v>92</v>
      </c>
      <c r="N259" s="11" t="s">
        <v>2182</v>
      </c>
      <c r="O259" s="11" t="s">
        <v>2274</v>
      </c>
      <c r="P259">
        <v>-1</v>
      </c>
      <c r="Q259">
        <v>0</v>
      </c>
      <c r="R259">
        <v>295</v>
      </c>
      <c r="S259">
        <v>0</v>
      </c>
      <c r="T259">
        <v>295</v>
      </c>
    </row>
    <row r="260" spans="1:20" x14ac:dyDescent="0.25">
      <c r="A260" t="s">
        <v>75</v>
      </c>
      <c r="B260" t="s">
        <v>218</v>
      </c>
      <c r="C260" t="s">
        <v>27</v>
      </c>
      <c r="D260" t="s">
        <v>219</v>
      </c>
      <c r="E260" t="s">
        <v>114</v>
      </c>
      <c r="F260">
        <v>34110</v>
      </c>
      <c r="G260" t="s">
        <v>816</v>
      </c>
      <c r="H260" t="s">
        <v>80</v>
      </c>
      <c r="I260" t="s">
        <v>281</v>
      </c>
      <c r="J260" t="s">
        <v>90</v>
      </c>
      <c r="K260" t="s">
        <v>42</v>
      </c>
      <c r="L260" t="s">
        <v>91</v>
      </c>
      <c r="M260" t="s">
        <v>92</v>
      </c>
      <c r="N260" s="11" t="s">
        <v>2182</v>
      </c>
      <c r="O260" s="11" t="s">
        <v>2274</v>
      </c>
      <c r="P260">
        <v>0</v>
      </c>
      <c r="Q260">
        <v>160</v>
      </c>
      <c r="R260">
        <v>0</v>
      </c>
      <c r="S260">
        <v>4960</v>
      </c>
      <c r="T260">
        <v>-4960</v>
      </c>
    </row>
    <row r="261" spans="1:20" x14ac:dyDescent="0.25">
      <c r="A261" t="s">
        <v>75</v>
      </c>
      <c r="B261" t="s">
        <v>1284</v>
      </c>
      <c r="C261" t="s">
        <v>26</v>
      </c>
      <c r="D261" t="s">
        <v>2279</v>
      </c>
      <c r="E261" t="s">
        <v>105</v>
      </c>
      <c r="F261">
        <v>29926</v>
      </c>
      <c r="G261" t="s">
        <v>435</v>
      </c>
      <c r="H261" t="s">
        <v>80</v>
      </c>
      <c r="I261" t="s">
        <v>81</v>
      </c>
      <c r="J261" t="s">
        <v>90</v>
      </c>
      <c r="K261" t="s">
        <v>53</v>
      </c>
      <c r="L261" t="s">
        <v>436</v>
      </c>
      <c r="M261" t="s">
        <v>92</v>
      </c>
      <c r="N261" s="11" t="s">
        <v>2182</v>
      </c>
      <c r="O261" s="11" t="s">
        <v>2274</v>
      </c>
      <c r="P261">
        <v>0</v>
      </c>
      <c r="Q261">
        <v>1</v>
      </c>
      <c r="R261">
        <v>0</v>
      </c>
      <c r="S261">
        <v>622.95000000000005</v>
      </c>
      <c r="T261">
        <v>-622.95000000000005</v>
      </c>
    </row>
    <row r="262" spans="1:20" x14ac:dyDescent="0.25">
      <c r="A262" t="s">
        <v>75</v>
      </c>
      <c r="B262" t="s">
        <v>358</v>
      </c>
      <c r="C262" t="s">
        <v>26</v>
      </c>
      <c r="D262" t="s">
        <v>359</v>
      </c>
      <c r="E262" t="s">
        <v>180</v>
      </c>
      <c r="F262">
        <v>30075</v>
      </c>
      <c r="G262" t="s">
        <v>2278</v>
      </c>
      <c r="H262" t="s">
        <v>688</v>
      </c>
      <c r="I262" t="s">
        <v>81</v>
      </c>
      <c r="J262" t="s">
        <v>82</v>
      </c>
      <c r="K262" t="s">
        <v>37</v>
      </c>
      <c r="L262" t="s">
        <v>689</v>
      </c>
      <c r="M262" t="s">
        <v>83</v>
      </c>
      <c r="N262" s="11" t="s">
        <v>2182</v>
      </c>
      <c r="O262" s="11" t="s">
        <v>2274</v>
      </c>
      <c r="P262">
        <v>8</v>
      </c>
      <c r="Q262">
        <v>0</v>
      </c>
      <c r="R262">
        <v>528</v>
      </c>
      <c r="S262">
        <v>0</v>
      </c>
      <c r="T262">
        <v>528</v>
      </c>
    </row>
    <row r="263" spans="1:20" x14ac:dyDescent="0.25">
      <c r="A263" t="s">
        <v>75</v>
      </c>
      <c r="B263" t="s">
        <v>301</v>
      </c>
      <c r="C263" t="s">
        <v>29</v>
      </c>
      <c r="D263" t="s">
        <v>302</v>
      </c>
      <c r="E263" t="s">
        <v>87</v>
      </c>
      <c r="F263">
        <v>45005</v>
      </c>
      <c r="G263" t="s">
        <v>199</v>
      </c>
      <c r="H263" t="s">
        <v>80</v>
      </c>
      <c r="I263" t="s">
        <v>164</v>
      </c>
      <c r="J263" t="s">
        <v>90</v>
      </c>
      <c r="K263" t="s">
        <v>42</v>
      </c>
      <c r="L263" t="s">
        <v>91</v>
      </c>
      <c r="M263" t="s">
        <v>188</v>
      </c>
      <c r="N263" s="11" t="s">
        <v>2182</v>
      </c>
      <c r="O263" s="11" t="s">
        <v>2274</v>
      </c>
      <c r="P263">
        <v>0</v>
      </c>
      <c r="Q263">
        <v>6</v>
      </c>
      <c r="R263">
        <v>0</v>
      </c>
      <c r="S263">
        <v>15.9</v>
      </c>
      <c r="T263">
        <v>-15.9</v>
      </c>
    </row>
    <row r="264" spans="1:20" x14ac:dyDescent="0.25">
      <c r="A264" t="s">
        <v>75</v>
      </c>
      <c r="B264" t="s">
        <v>399</v>
      </c>
      <c r="C264" t="s">
        <v>28</v>
      </c>
      <c r="D264" t="s">
        <v>400</v>
      </c>
      <c r="E264" t="s">
        <v>295</v>
      </c>
      <c r="F264">
        <v>84070</v>
      </c>
      <c r="G264" t="s">
        <v>177</v>
      </c>
      <c r="H264" t="s">
        <v>80</v>
      </c>
      <c r="I264" t="s">
        <v>81</v>
      </c>
      <c r="J264" t="s">
        <v>82</v>
      </c>
      <c r="K264" t="s">
        <v>42</v>
      </c>
      <c r="L264" t="s">
        <v>91</v>
      </c>
      <c r="M264" t="s">
        <v>83</v>
      </c>
      <c r="N264" s="11" t="s">
        <v>2182</v>
      </c>
      <c r="O264" s="11" t="s">
        <v>2274</v>
      </c>
      <c r="P264">
        <v>7</v>
      </c>
      <c r="Q264">
        <v>0</v>
      </c>
      <c r="R264">
        <v>2193.87</v>
      </c>
      <c r="S264">
        <v>0</v>
      </c>
      <c r="T264">
        <v>2193.87</v>
      </c>
    </row>
    <row r="265" spans="1:20" x14ac:dyDescent="0.25">
      <c r="A265" t="s">
        <v>75</v>
      </c>
      <c r="B265" t="s">
        <v>1462</v>
      </c>
      <c r="C265" t="s">
        <v>27</v>
      </c>
      <c r="D265" t="s">
        <v>1463</v>
      </c>
      <c r="E265" t="s">
        <v>114</v>
      </c>
      <c r="F265">
        <v>33477</v>
      </c>
      <c r="G265" t="s">
        <v>220</v>
      </c>
      <c r="H265" t="s">
        <v>80</v>
      </c>
      <c r="I265" t="s">
        <v>81</v>
      </c>
      <c r="J265" t="s">
        <v>82</v>
      </c>
      <c r="K265" t="s">
        <v>53</v>
      </c>
      <c r="L265" t="s">
        <v>165</v>
      </c>
      <c r="M265" t="s">
        <v>83</v>
      </c>
      <c r="N265" s="11" t="s">
        <v>2182</v>
      </c>
      <c r="O265" s="11" t="s">
        <v>2274</v>
      </c>
      <c r="P265">
        <v>4</v>
      </c>
      <c r="Q265">
        <v>0</v>
      </c>
      <c r="R265">
        <v>426.8</v>
      </c>
      <c r="S265">
        <v>0</v>
      </c>
      <c r="T265">
        <v>426.8</v>
      </c>
    </row>
    <row r="266" spans="1:20" x14ac:dyDescent="0.25">
      <c r="A266" t="s">
        <v>75</v>
      </c>
      <c r="B266" t="s">
        <v>711</v>
      </c>
      <c r="C266" t="s">
        <v>25</v>
      </c>
      <c r="D266" t="s">
        <v>712</v>
      </c>
      <c r="E266" t="s">
        <v>262</v>
      </c>
      <c r="F266">
        <v>7035</v>
      </c>
      <c r="G266" t="s">
        <v>352</v>
      </c>
      <c r="H266" t="s">
        <v>80</v>
      </c>
      <c r="I266" t="s">
        <v>81</v>
      </c>
      <c r="J266" t="s">
        <v>90</v>
      </c>
      <c r="K266" t="s">
        <v>42</v>
      </c>
      <c r="L266" t="s">
        <v>91</v>
      </c>
      <c r="M266" t="s">
        <v>92</v>
      </c>
      <c r="N266" s="11" t="s">
        <v>2182</v>
      </c>
      <c r="O266" s="11" t="s">
        <v>2274</v>
      </c>
      <c r="P266">
        <v>0</v>
      </c>
      <c r="Q266">
        <v>10</v>
      </c>
      <c r="R266">
        <v>0</v>
      </c>
      <c r="S266">
        <v>145</v>
      </c>
      <c r="T266">
        <v>-145</v>
      </c>
    </row>
    <row r="267" spans="1:20" x14ac:dyDescent="0.25">
      <c r="A267" t="s">
        <v>75</v>
      </c>
      <c r="B267" t="s">
        <v>1514</v>
      </c>
      <c r="C267" t="s">
        <v>30</v>
      </c>
      <c r="D267" t="s">
        <v>1515</v>
      </c>
      <c r="E267" t="s">
        <v>640</v>
      </c>
      <c r="F267">
        <v>60068</v>
      </c>
      <c r="G267" t="s">
        <v>807</v>
      </c>
      <c r="H267" t="s">
        <v>80</v>
      </c>
      <c r="I267" t="s">
        <v>81</v>
      </c>
      <c r="J267" t="s">
        <v>90</v>
      </c>
      <c r="K267" t="s">
        <v>53</v>
      </c>
      <c r="L267" t="s">
        <v>228</v>
      </c>
      <c r="M267" t="s">
        <v>92</v>
      </c>
      <c r="N267" s="11" t="s">
        <v>2182</v>
      </c>
      <c r="O267" s="11" t="s">
        <v>2274</v>
      </c>
      <c r="P267">
        <v>0</v>
      </c>
      <c r="Q267">
        <v>0</v>
      </c>
      <c r="R267">
        <v>-855.6</v>
      </c>
      <c r="S267">
        <v>0</v>
      </c>
      <c r="T267">
        <v>-855.6</v>
      </c>
    </row>
    <row r="268" spans="1:20" x14ac:dyDescent="0.25">
      <c r="A268" t="s">
        <v>75</v>
      </c>
      <c r="B268" t="s">
        <v>606</v>
      </c>
      <c r="C268" t="s">
        <v>27</v>
      </c>
      <c r="D268" t="s">
        <v>237</v>
      </c>
      <c r="E268" t="s">
        <v>114</v>
      </c>
      <c r="F268">
        <v>34243</v>
      </c>
      <c r="G268" t="s">
        <v>348</v>
      </c>
      <c r="H268" t="s">
        <v>80</v>
      </c>
      <c r="I268" t="s">
        <v>81</v>
      </c>
      <c r="J268" t="s">
        <v>90</v>
      </c>
      <c r="K268" t="s">
        <v>53</v>
      </c>
      <c r="L268" t="s">
        <v>193</v>
      </c>
      <c r="M268" t="s">
        <v>92</v>
      </c>
      <c r="N268" s="11" t="s">
        <v>2182</v>
      </c>
      <c r="O268" s="11" t="s">
        <v>2274</v>
      </c>
      <c r="P268">
        <v>0</v>
      </c>
      <c r="Q268">
        <v>10</v>
      </c>
      <c r="R268">
        <v>0</v>
      </c>
      <c r="S268">
        <v>1390</v>
      </c>
      <c r="T268">
        <v>-1390</v>
      </c>
    </row>
    <row r="269" spans="1:20" x14ac:dyDescent="0.25">
      <c r="A269" t="s">
        <v>75</v>
      </c>
      <c r="B269" t="s">
        <v>103</v>
      </c>
      <c r="C269" t="s">
        <v>26</v>
      </c>
      <c r="D269" t="s">
        <v>104</v>
      </c>
      <c r="E269" t="s">
        <v>105</v>
      </c>
      <c r="F269">
        <v>29420</v>
      </c>
      <c r="G269" t="s">
        <v>757</v>
      </c>
      <c r="H269" t="s">
        <v>80</v>
      </c>
      <c r="I269" t="s">
        <v>81</v>
      </c>
      <c r="J269" t="s">
        <v>82</v>
      </c>
      <c r="K269" t="s">
        <v>53</v>
      </c>
      <c r="L269" t="s">
        <v>228</v>
      </c>
      <c r="M269" t="s">
        <v>83</v>
      </c>
      <c r="N269" s="11" t="s">
        <v>2182</v>
      </c>
      <c r="O269" s="11" t="s">
        <v>2274</v>
      </c>
      <c r="P269">
        <v>-11</v>
      </c>
      <c r="Q269">
        <v>0</v>
      </c>
      <c r="R269">
        <v>916.74</v>
      </c>
      <c r="S269">
        <v>0</v>
      </c>
      <c r="T269">
        <v>916.74</v>
      </c>
    </row>
    <row r="270" spans="1:20" x14ac:dyDescent="0.25">
      <c r="A270" t="s">
        <v>75</v>
      </c>
      <c r="B270" t="s">
        <v>171</v>
      </c>
      <c r="C270" t="s">
        <v>23</v>
      </c>
      <c r="D270" t="s">
        <v>709</v>
      </c>
      <c r="E270" t="s">
        <v>176</v>
      </c>
      <c r="F270">
        <v>99216</v>
      </c>
      <c r="G270" t="s">
        <v>1388</v>
      </c>
      <c r="H270" t="s">
        <v>461</v>
      </c>
      <c r="I270" t="s">
        <v>81</v>
      </c>
      <c r="J270" t="s">
        <v>82</v>
      </c>
      <c r="K270" t="s">
        <v>40</v>
      </c>
      <c r="L270" t="s">
        <v>211</v>
      </c>
      <c r="M270" t="s">
        <v>83</v>
      </c>
      <c r="N270" s="11" t="s">
        <v>2182</v>
      </c>
      <c r="O270" s="11" t="s">
        <v>2274</v>
      </c>
      <c r="P270">
        <v>-3</v>
      </c>
      <c r="Q270">
        <v>0</v>
      </c>
      <c r="R270">
        <v>14.25</v>
      </c>
      <c r="S270">
        <v>0</v>
      </c>
      <c r="T270">
        <v>14.25</v>
      </c>
    </row>
    <row r="271" spans="1:20" x14ac:dyDescent="0.25">
      <c r="A271" t="s">
        <v>75</v>
      </c>
      <c r="B271" t="s">
        <v>120</v>
      </c>
      <c r="C271" t="s">
        <v>22</v>
      </c>
      <c r="D271" t="s">
        <v>121</v>
      </c>
      <c r="E271" t="s">
        <v>122</v>
      </c>
      <c r="F271">
        <v>20910</v>
      </c>
      <c r="G271" t="s">
        <v>110</v>
      </c>
      <c r="H271" t="s">
        <v>80</v>
      </c>
      <c r="I271" t="s">
        <v>81</v>
      </c>
      <c r="J271" t="s">
        <v>90</v>
      </c>
      <c r="K271" t="s">
        <v>38</v>
      </c>
      <c r="L271" t="s">
        <v>111</v>
      </c>
      <c r="M271" t="s">
        <v>92</v>
      </c>
      <c r="N271" s="11" t="s">
        <v>2182</v>
      </c>
      <c r="O271" s="11" t="s">
        <v>2274</v>
      </c>
      <c r="P271">
        <v>0</v>
      </c>
      <c r="Q271">
        <v>2</v>
      </c>
      <c r="R271">
        <v>0</v>
      </c>
      <c r="S271">
        <v>209.5</v>
      </c>
      <c r="T271">
        <v>-209.5</v>
      </c>
    </row>
    <row r="272" spans="1:20" x14ac:dyDescent="0.25">
      <c r="A272" t="s">
        <v>75</v>
      </c>
      <c r="B272" t="s">
        <v>1116</v>
      </c>
      <c r="C272" t="s">
        <v>28</v>
      </c>
      <c r="D272" t="s">
        <v>1117</v>
      </c>
      <c r="E272" t="s">
        <v>95</v>
      </c>
      <c r="F272" t="s">
        <v>1118</v>
      </c>
      <c r="G272" t="s">
        <v>324</v>
      </c>
      <c r="H272" t="s">
        <v>80</v>
      </c>
      <c r="I272" t="s">
        <v>81</v>
      </c>
      <c r="J272" t="s">
        <v>90</v>
      </c>
      <c r="K272" t="s">
        <v>36</v>
      </c>
      <c r="L272" t="s">
        <v>36</v>
      </c>
      <c r="M272" t="s">
        <v>92</v>
      </c>
      <c r="N272" s="11" t="s">
        <v>2182</v>
      </c>
      <c r="O272" s="11" t="s">
        <v>2274</v>
      </c>
      <c r="P272">
        <v>0</v>
      </c>
      <c r="Q272">
        <v>3</v>
      </c>
      <c r="R272">
        <v>0</v>
      </c>
      <c r="S272">
        <v>267.14999999999998</v>
      </c>
      <c r="T272">
        <v>-267.14999999999998</v>
      </c>
    </row>
    <row r="273" spans="1:20" x14ac:dyDescent="0.25">
      <c r="A273" t="s">
        <v>75</v>
      </c>
      <c r="B273" t="s">
        <v>496</v>
      </c>
      <c r="C273" t="s">
        <v>26</v>
      </c>
      <c r="D273" t="s">
        <v>497</v>
      </c>
      <c r="E273" t="s">
        <v>105</v>
      </c>
      <c r="F273">
        <v>29407</v>
      </c>
      <c r="G273" t="s">
        <v>719</v>
      </c>
      <c r="H273" t="s">
        <v>80</v>
      </c>
      <c r="I273" t="s">
        <v>81</v>
      </c>
      <c r="J273" t="s">
        <v>82</v>
      </c>
      <c r="K273" t="s">
        <v>42</v>
      </c>
      <c r="L273" t="s">
        <v>91</v>
      </c>
      <c r="M273" t="s">
        <v>83</v>
      </c>
      <c r="N273" s="11" t="s">
        <v>2182</v>
      </c>
      <c r="O273" s="11" t="s">
        <v>2274</v>
      </c>
      <c r="P273">
        <v>-8</v>
      </c>
      <c r="Q273">
        <v>0</v>
      </c>
      <c r="R273">
        <v>237.6</v>
      </c>
      <c r="S273">
        <v>0</v>
      </c>
      <c r="T273">
        <v>237.6</v>
      </c>
    </row>
    <row r="274" spans="1:20" x14ac:dyDescent="0.25">
      <c r="A274" t="s">
        <v>75</v>
      </c>
      <c r="B274" t="s">
        <v>813</v>
      </c>
      <c r="C274" t="s">
        <v>19</v>
      </c>
      <c r="D274" t="s">
        <v>172</v>
      </c>
      <c r="E274" t="s">
        <v>147</v>
      </c>
      <c r="F274">
        <v>95255</v>
      </c>
      <c r="G274" t="s">
        <v>1038</v>
      </c>
      <c r="H274" t="s">
        <v>80</v>
      </c>
      <c r="I274" t="s">
        <v>81</v>
      </c>
      <c r="J274" t="s">
        <v>82</v>
      </c>
      <c r="K274" t="s">
        <v>53</v>
      </c>
      <c r="L274" t="s">
        <v>165</v>
      </c>
      <c r="M274" t="s">
        <v>83</v>
      </c>
      <c r="N274" s="11" t="s">
        <v>2182</v>
      </c>
      <c r="O274" s="11" t="s">
        <v>2274</v>
      </c>
      <c r="P274">
        <v>-6</v>
      </c>
      <c r="Q274">
        <v>0</v>
      </c>
      <c r="R274">
        <v>940.8</v>
      </c>
      <c r="S274">
        <v>0</v>
      </c>
      <c r="T274">
        <v>940.8</v>
      </c>
    </row>
    <row r="275" spans="1:20" x14ac:dyDescent="0.25">
      <c r="A275" t="s">
        <v>75</v>
      </c>
      <c r="B275" t="s">
        <v>1475</v>
      </c>
      <c r="C275" t="s">
        <v>19</v>
      </c>
      <c r="D275" t="s">
        <v>1476</v>
      </c>
      <c r="E275" t="s">
        <v>147</v>
      </c>
      <c r="F275">
        <v>85050</v>
      </c>
      <c r="G275" t="s">
        <v>2193</v>
      </c>
      <c r="H275" t="s">
        <v>80</v>
      </c>
      <c r="I275" t="s">
        <v>81</v>
      </c>
      <c r="J275" t="s">
        <v>90</v>
      </c>
      <c r="K275" t="s">
        <v>53</v>
      </c>
      <c r="L275" t="s">
        <v>228</v>
      </c>
      <c r="M275" t="s">
        <v>92</v>
      </c>
      <c r="N275" s="11" t="s">
        <v>2182</v>
      </c>
      <c r="O275" s="11" t="s">
        <v>2274</v>
      </c>
      <c r="P275">
        <v>30</v>
      </c>
      <c r="Q275">
        <v>0</v>
      </c>
      <c r="R275">
        <v>105.9</v>
      </c>
      <c r="S275">
        <v>0</v>
      </c>
      <c r="T275">
        <v>105.9</v>
      </c>
    </row>
    <row r="276" spans="1:20" x14ac:dyDescent="0.25">
      <c r="A276" t="s">
        <v>75</v>
      </c>
      <c r="B276" t="s">
        <v>1284</v>
      </c>
      <c r="C276" t="s">
        <v>26</v>
      </c>
      <c r="D276" t="s">
        <v>259</v>
      </c>
      <c r="E276" t="s">
        <v>109</v>
      </c>
      <c r="F276">
        <v>28037</v>
      </c>
      <c r="G276" t="s">
        <v>418</v>
      </c>
      <c r="H276" t="s">
        <v>80</v>
      </c>
      <c r="I276" t="s">
        <v>81</v>
      </c>
      <c r="J276" t="s">
        <v>90</v>
      </c>
      <c r="K276" t="s">
        <v>51</v>
      </c>
      <c r="L276" t="s">
        <v>250</v>
      </c>
      <c r="M276" t="s">
        <v>92</v>
      </c>
      <c r="N276" s="11" t="s">
        <v>2182</v>
      </c>
      <c r="O276" s="11" t="s">
        <v>2274</v>
      </c>
      <c r="P276">
        <v>0</v>
      </c>
      <c r="Q276">
        <v>1</v>
      </c>
      <c r="R276">
        <v>0</v>
      </c>
      <c r="S276">
        <v>195</v>
      </c>
      <c r="T276">
        <v>-195</v>
      </c>
    </row>
    <row r="277" spans="1:20" x14ac:dyDescent="0.25">
      <c r="A277" t="s">
        <v>75</v>
      </c>
      <c r="B277" t="s">
        <v>760</v>
      </c>
      <c r="C277" t="s">
        <v>19</v>
      </c>
      <c r="D277" t="s">
        <v>562</v>
      </c>
      <c r="E277" t="s">
        <v>147</v>
      </c>
      <c r="F277">
        <v>85260</v>
      </c>
      <c r="G277" t="s">
        <v>450</v>
      </c>
      <c r="H277" t="s">
        <v>80</v>
      </c>
      <c r="I277" t="s">
        <v>81</v>
      </c>
      <c r="J277" t="s">
        <v>90</v>
      </c>
      <c r="K277" t="s">
        <v>51</v>
      </c>
      <c r="L277" t="s">
        <v>250</v>
      </c>
      <c r="M277" t="s">
        <v>92</v>
      </c>
      <c r="N277" s="11" t="s">
        <v>2182</v>
      </c>
      <c r="O277" s="11" t="s">
        <v>2274</v>
      </c>
      <c r="P277">
        <v>0</v>
      </c>
      <c r="Q277">
        <v>20</v>
      </c>
      <c r="R277">
        <v>0</v>
      </c>
      <c r="S277">
        <v>282</v>
      </c>
      <c r="T277">
        <v>-282</v>
      </c>
    </row>
    <row r="278" spans="1:20" x14ac:dyDescent="0.25">
      <c r="A278" t="s">
        <v>75</v>
      </c>
      <c r="B278" t="s">
        <v>533</v>
      </c>
      <c r="C278" t="s">
        <v>28</v>
      </c>
      <c r="D278" t="s">
        <v>534</v>
      </c>
      <c r="E278" t="s">
        <v>295</v>
      </c>
      <c r="F278">
        <v>84065</v>
      </c>
      <c r="G278" t="s">
        <v>2140</v>
      </c>
      <c r="H278" t="s">
        <v>80</v>
      </c>
      <c r="I278" t="s">
        <v>81</v>
      </c>
      <c r="J278" t="s">
        <v>90</v>
      </c>
      <c r="K278" t="s">
        <v>51</v>
      </c>
      <c r="L278" t="s">
        <v>250</v>
      </c>
      <c r="M278" t="s">
        <v>92</v>
      </c>
      <c r="N278" s="11" t="s">
        <v>2182</v>
      </c>
      <c r="O278" s="11" t="s">
        <v>2274</v>
      </c>
      <c r="P278">
        <v>0</v>
      </c>
      <c r="Q278">
        <v>0</v>
      </c>
      <c r="R278">
        <v>0</v>
      </c>
      <c r="S278">
        <v>-360</v>
      </c>
      <c r="T278">
        <v>360</v>
      </c>
    </row>
    <row r="279" spans="1:20" x14ac:dyDescent="0.25">
      <c r="A279" t="s">
        <v>75</v>
      </c>
      <c r="B279" t="s">
        <v>1180</v>
      </c>
      <c r="C279" t="s">
        <v>27</v>
      </c>
      <c r="D279" t="s">
        <v>1181</v>
      </c>
      <c r="E279" t="s">
        <v>114</v>
      </c>
      <c r="F279">
        <v>34243</v>
      </c>
      <c r="G279" t="s">
        <v>569</v>
      </c>
      <c r="H279" t="s">
        <v>80</v>
      </c>
      <c r="I279" t="s">
        <v>81</v>
      </c>
      <c r="J279" t="s">
        <v>90</v>
      </c>
      <c r="K279" t="s">
        <v>38</v>
      </c>
      <c r="L279" t="s">
        <v>111</v>
      </c>
      <c r="M279" t="s">
        <v>92</v>
      </c>
      <c r="N279" s="11" t="s">
        <v>2182</v>
      </c>
      <c r="O279" s="11" t="s">
        <v>2274</v>
      </c>
      <c r="P279">
        <v>0</v>
      </c>
      <c r="Q279">
        <v>3</v>
      </c>
      <c r="R279">
        <v>0</v>
      </c>
      <c r="S279">
        <v>151.94999999999999</v>
      </c>
      <c r="T279">
        <v>-151.94999999999999</v>
      </c>
    </row>
    <row r="280" spans="1:20" x14ac:dyDescent="0.25">
      <c r="A280" t="s">
        <v>75</v>
      </c>
      <c r="B280" t="s">
        <v>2237</v>
      </c>
      <c r="C280" t="s">
        <v>29</v>
      </c>
      <c r="D280" t="s">
        <v>2238</v>
      </c>
      <c r="E280" t="s">
        <v>78</v>
      </c>
      <c r="F280">
        <v>15026</v>
      </c>
      <c r="G280" t="s">
        <v>119</v>
      </c>
      <c r="H280" t="s">
        <v>80</v>
      </c>
      <c r="I280" t="s">
        <v>81</v>
      </c>
      <c r="J280" t="s">
        <v>82</v>
      </c>
      <c r="K280" t="s">
        <v>38</v>
      </c>
      <c r="L280" t="s">
        <v>111</v>
      </c>
      <c r="M280" t="s">
        <v>83</v>
      </c>
      <c r="N280" s="11" t="s">
        <v>2182</v>
      </c>
      <c r="O280" s="11" t="s">
        <v>2274</v>
      </c>
      <c r="P280">
        <v>-3</v>
      </c>
      <c r="Q280">
        <v>0</v>
      </c>
      <c r="R280">
        <v>380.1</v>
      </c>
      <c r="S280">
        <v>0</v>
      </c>
      <c r="T280">
        <v>380.1</v>
      </c>
    </row>
    <row r="281" spans="1:20" x14ac:dyDescent="0.25">
      <c r="A281" t="s">
        <v>75</v>
      </c>
      <c r="B281" t="s">
        <v>2141</v>
      </c>
      <c r="C281" t="s">
        <v>19</v>
      </c>
      <c r="D281" t="s">
        <v>2142</v>
      </c>
      <c r="E281" t="s">
        <v>118</v>
      </c>
      <c r="F281">
        <v>90278</v>
      </c>
      <c r="G281" t="s">
        <v>1745</v>
      </c>
      <c r="H281" t="s">
        <v>80</v>
      </c>
      <c r="I281" t="s">
        <v>81</v>
      </c>
      <c r="J281" t="s">
        <v>90</v>
      </c>
      <c r="K281" t="s">
        <v>51</v>
      </c>
      <c r="L281" t="s">
        <v>250</v>
      </c>
      <c r="M281" t="s">
        <v>92</v>
      </c>
      <c r="N281" s="11" t="s">
        <v>2182</v>
      </c>
      <c r="O281" s="11" t="s">
        <v>2274</v>
      </c>
      <c r="P281">
        <v>0</v>
      </c>
      <c r="Q281">
        <v>10</v>
      </c>
      <c r="R281">
        <v>0</v>
      </c>
      <c r="S281">
        <v>280</v>
      </c>
      <c r="T281">
        <v>-280</v>
      </c>
    </row>
    <row r="282" spans="1:20" x14ac:dyDescent="0.25">
      <c r="A282" t="s">
        <v>75</v>
      </c>
      <c r="B282" t="s">
        <v>758</v>
      </c>
      <c r="C282" t="s">
        <v>22</v>
      </c>
      <c r="D282" t="s">
        <v>759</v>
      </c>
      <c r="E282" t="s">
        <v>78</v>
      </c>
      <c r="F282">
        <v>19087</v>
      </c>
      <c r="G282" t="s">
        <v>2194</v>
      </c>
      <c r="H282" t="s">
        <v>1207</v>
      </c>
      <c r="I282" t="s">
        <v>81</v>
      </c>
      <c r="J282" t="s">
        <v>90</v>
      </c>
      <c r="K282" t="s">
        <v>43</v>
      </c>
      <c r="L282" t="s">
        <v>43</v>
      </c>
      <c r="M282" t="s">
        <v>229</v>
      </c>
      <c r="N282" s="11" t="s">
        <v>2182</v>
      </c>
      <c r="O282" s="11" t="s">
        <v>2274</v>
      </c>
      <c r="P282">
        <v>1</v>
      </c>
      <c r="Q282">
        <v>0</v>
      </c>
      <c r="R282">
        <v>82.88</v>
      </c>
      <c r="S282">
        <v>0</v>
      </c>
      <c r="T282">
        <v>82.88</v>
      </c>
    </row>
    <row r="283" spans="1:20" x14ac:dyDescent="0.25">
      <c r="A283" t="s">
        <v>75</v>
      </c>
      <c r="B283" t="s">
        <v>200</v>
      </c>
      <c r="C283" t="s">
        <v>28</v>
      </c>
      <c r="D283" t="s">
        <v>201</v>
      </c>
      <c r="E283" t="s">
        <v>95</v>
      </c>
      <c r="F283">
        <v>80002</v>
      </c>
      <c r="G283" t="s">
        <v>1128</v>
      </c>
      <c r="H283" t="s">
        <v>80</v>
      </c>
      <c r="I283" t="s">
        <v>81</v>
      </c>
      <c r="J283" t="s">
        <v>90</v>
      </c>
      <c r="K283" t="s">
        <v>38</v>
      </c>
      <c r="L283" t="s">
        <v>111</v>
      </c>
      <c r="M283" t="s">
        <v>92</v>
      </c>
      <c r="N283" s="11" t="s">
        <v>2182</v>
      </c>
      <c r="O283" s="11" t="s">
        <v>2274</v>
      </c>
      <c r="P283">
        <v>0</v>
      </c>
      <c r="Q283">
        <v>2</v>
      </c>
      <c r="R283">
        <v>0</v>
      </c>
      <c r="S283">
        <v>139.5</v>
      </c>
      <c r="T283">
        <v>-139.5</v>
      </c>
    </row>
    <row r="284" spans="1:20" x14ac:dyDescent="0.25">
      <c r="A284" t="s">
        <v>75</v>
      </c>
      <c r="B284" t="s">
        <v>267</v>
      </c>
      <c r="C284" t="s">
        <v>19</v>
      </c>
      <c r="D284" t="s">
        <v>268</v>
      </c>
      <c r="E284" t="s">
        <v>118</v>
      </c>
      <c r="F284">
        <v>92123</v>
      </c>
      <c r="G284" t="s">
        <v>264</v>
      </c>
      <c r="H284" t="s">
        <v>80</v>
      </c>
      <c r="I284" t="s">
        <v>281</v>
      </c>
      <c r="J284" t="s">
        <v>90</v>
      </c>
      <c r="K284" t="s">
        <v>42</v>
      </c>
      <c r="L284" t="s">
        <v>91</v>
      </c>
      <c r="M284" t="s">
        <v>92</v>
      </c>
      <c r="N284" s="11" t="s">
        <v>2182</v>
      </c>
      <c r="O284" s="11" t="s">
        <v>2274</v>
      </c>
      <c r="P284">
        <v>0</v>
      </c>
      <c r="Q284">
        <v>5</v>
      </c>
      <c r="R284">
        <v>0</v>
      </c>
      <c r="S284">
        <v>52</v>
      </c>
      <c r="T284">
        <v>-52</v>
      </c>
    </row>
    <row r="285" spans="1:20" x14ac:dyDescent="0.25">
      <c r="A285" t="s">
        <v>75</v>
      </c>
      <c r="B285" t="s">
        <v>120</v>
      </c>
      <c r="C285" t="s">
        <v>22</v>
      </c>
      <c r="D285" t="s">
        <v>121</v>
      </c>
      <c r="E285" t="s">
        <v>122</v>
      </c>
      <c r="F285">
        <v>20910</v>
      </c>
      <c r="G285" t="s">
        <v>373</v>
      </c>
      <c r="H285" t="s">
        <v>80</v>
      </c>
      <c r="I285" t="s">
        <v>81</v>
      </c>
      <c r="J285" t="s">
        <v>90</v>
      </c>
      <c r="K285" t="s">
        <v>38</v>
      </c>
      <c r="L285" t="s">
        <v>111</v>
      </c>
      <c r="M285" t="s">
        <v>92</v>
      </c>
      <c r="N285" s="11" t="s">
        <v>2182</v>
      </c>
      <c r="O285" s="11" t="s">
        <v>2274</v>
      </c>
      <c r="P285">
        <v>0</v>
      </c>
      <c r="Q285">
        <v>2</v>
      </c>
      <c r="R285">
        <v>0</v>
      </c>
      <c r="S285">
        <v>92.1</v>
      </c>
      <c r="T285">
        <v>-92.1</v>
      </c>
    </row>
    <row r="286" spans="1:20" x14ac:dyDescent="0.25">
      <c r="A286" t="s">
        <v>75</v>
      </c>
      <c r="B286" t="s">
        <v>1056</v>
      </c>
      <c r="C286" t="s">
        <v>27</v>
      </c>
      <c r="D286" t="s">
        <v>1057</v>
      </c>
      <c r="E286" t="s">
        <v>114</v>
      </c>
      <c r="F286">
        <v>33073</v>
      </c>
      <c r="G286" t="s">
        <v>569</v>
      </c>
      <c r="H286" t="s">
        <v>80</v>
      </c>
      <c r="I286" t="s">
        <v>81</v>
      </c>
      <c r="J286" t="s">
        <v>90</v>
      </c>
      <c r="K286" t="s">
        <v>38</v>
      </c>
      <c r="L286" t="s">
        <v>111</v>
      </c>
      <c r="M286" t="s">
        <v>92</v>
      </c>
      <c r="N286" s="11" t="s">
        <v>2182</v>
      </c>
      <c r="O286" s="11" t="s">
        <v>2274</v>
      </c>
      <c r="P286">
        <v>0</v>
      </c>
      <c r="Q286">
        <v>1</v>
      </c>
      <c r="R286">
        <v>0</v>
      </c>
      <c r="S286">
        <v>50.65</v>
      </c>
      <c r="T286">
        <v>-50.65</v>
      </c>
    </row>
    <row r="287" spans="1:20" x14ac:dyDescent="0.25">
      <c r="A287" t="s">
        <v>75</v>
      </c>
      <c r="B287" t="s">
        <v>2115</v>
      </c>
      <c r="C287" t="s">
        <v>29</v>
      </c>
      <c r="D287" t="s">
        <v>2116</v>
      </c>
      <c r="E287" t="s">
        <v>100</v>
      </c>
      <c r="F287">
        <v>46038</v>
      </c>
      <c r="G287" t="s">
        <v>96</v>
      </c>
      <c r="H287" t="s">
        <v>80</v>
      </c>
      <c r="I287" t="s">
        <v>281</v>
      </c>
      <c r="J287" t="s">
        <v>90</v>
      </c>
      <c r="K287" t="s">
        <v>42</v>
      </c>
      <c r="L287" t="s">
        <v>97</v>
      </c>
      <c r="M287" t="s">
        <v>92</v>
      </c>
      <c r="N287" s="11" t="s">
        <v>2182</v>
      </c>
      <c r="O287" s="11" t="s">
        <v>2274</v>
      </c>
      <c r="P287">
        <v>0</v>
      </c>
      <c r="Q287">
        <v>60</v>
      </c>
      <c r="R287">
        <v>0</v>
      </c>
      <c r="S287">
        <v>102</v>
      </c>
      <c r="T287">
        <v>-102</v>
      </c>
    </row>
    <row r="288" spans="1:20" x14ac:dyDescent="0.25">
      <c r="A288" t="s">
        <v>75</v>
      </c>
      <c r="B288" t="s">
        <v>218</v>
      </c>
      <c r="C288" t="s">
        <v>27</v>
      </c>
      <c r="D288" t="s">
        <v>219</v>
      </c>
      <c r="E288" t="s">
        <v>114</v>
      </c>
      <c r="F288">
        <v>34110</v>
      </c>
      <c r="G288" t="s">
        <v>205</v>
      </c>
      <c r="H288" t="s">
        <v>80</v>
      </c>
      <c r="I288" t="s">
        <v>281</v>
      </c>
      <c r="J288" t="s">
        <v>90</v>
      </c>
      <c r="K288" t="s">
        <v>42</v>
      </c>
      <c r="L288" t="s">
        <v>91</v>
      </c>
      <c r="M288" t="s">
        <v>92</v>
      </c>
      <c r="N288" s="11" t="s">
        <v>2182</v>
      </c>
      <c r="O288" s="11" t="s">
        <v>2274</v>
      </c>
      <c r="P288">
        <v>0</v>
      </c>
      <c r="Q288">
        <v>63</v>
      </c>
      <c r="R288">
        <v>0</v>
      </c>
      <c r="S288">
        <v>582.75</v>
      </c>
      <c r="T288">
        <v>-582.75</v>
      </c>
    </row>
    <row r="289" spans="1:20" x14ac:dyDescent="0.25">
      <c r="A289" t="s">
        <v>75</v>
      </c>
      <c r="B289" t="s">
        <v>218</v>
      </c>
      <c r="C289" t="s">
        <v>27</v>
      </c>
      <c r="D289" t="s">
        <v>219</v>
      </c>
      <c r="E289" t="s">
        <v>114</v>
      </c>
      <c r="F289">
        <v>34110</v>
      </c>
      <c r="G289" t="s">
        <v>569</v>
      </c>
      <c r="H289" t="s">
        <v>80</v>
      </c>
      <c r="I289" t="s">
        <v>81</v>
      </c>
      <c r="J289" t="s">
        <v>90</v>
      </c>
      <c r="K289" t="s">
        <v>38</v>
      </c>
      <c r="L289" t="s">
        <v>111</v>
      </c>
      <c r="M289" t="s">
        <v>92</v>
      </c>
      <c r="N289" s="11" t="s">
        <v>2182</v>
      </c>
      <c r="O289" s="11" t="s">
        <v>2274</v>
      </c>
      <c r="P289">
        <v>0</v>
      </c>
      <c r="Q289">
        <v>2</v>
      </c>
      <c r="R289">
        <v>0</v>
      </c>
      <c r="S289">
        <v>101.3</v>
      </c>
      <c r="T289">
        <v>-101.3</v>
      </c>
    </row>
    <row r="290" spans="1:20" x14ac:dyDescent="0.25">
      <c r="A290" t="s">
        <v>75</v>
      </c>
      <c r="B290" t="s">
        <v>533</v>
      </c>
      <c r="C290" t="s">
        <v>28</v>
      </c>
      <c r="D290" t="s">
        <v>534</v>
      </c>
      <c r="E290" t="s">
        <v>295</v>
      </c>
      <c r="F290">
        <v>84065</v>
      </c>
      <c r="G290" t="s">
        <v>2143</v>
      </c>
      <c r="H290" t="s">
        <v>80</v>
      </c>
      <c r="I290" t="s">
        <v>81</v>
      </c>
      <c r="J290" t="s">
        <v>90</v>
      </c>
      <c r="K290" t="s">
        <v>38</v>
      </c>
      <c r="L290" t="s">
        <v>129</v>
      </c>
      <c r="M290" t="s">
        <v>92</v>
      </c>
      <c r="N290" s="11" t="s">
        <v>2182</v>
      </c>
      <c r="O290" s="11" t="s">
        <v>2274</v>
      </c>
      <c r="P290">
        <v>0</v>
      </c>
      <c r="Q290">
        <v>4</v>
      </c>
      <c r="R290">
        <v>0</v>
      </c>
      <c r="S290">
        <v>435.6</v>
      </c>
      <c r="T290">
        <v>-435.6</v>
      </c>
    </row>
    <row r="291" spans="1:20" x14ac:dyDescent="0.25">
      <c r="A291" t="s">
        <v>75</v>
      </c>
      <c r="B291" t="s">
        <v>541</v>
      </c>
      <c r="C291" t="s">
        <v>29</v>
      </c>
      <c r="D291" t="s">
        <v>542</v>
      </c>
      <c r="E291" t="s">
        <v>142</v>
      </c>
      <c r="F291">
        <v>48359</v>
      </c>
      <c r="G291" t="s">
        <v>388</v>
      </c>
      <c r="H291" t="s">
        <v>80</v>
      </c>
      <c r="I291" t="s">
        <v>81</v>
      </c>
      <c r="J291" t="s">
        <v>90</v>
      </c>
      <c r="K291" t="s">
        <v>38</v>
      </c>
      <c r="L291" t="s">
        <v>111</v>
      </c>
      <c r="M291" t="s">
        <v>92</v>
      </c>
      <c r="N291" s="11" t="s">
        <v>2182</v>
      </c>
      <c r="O291" s="11" t="s">
        <v>2274</v>
      </c>
      <c r="P291">
        <v>0</v>
      </c>
      <c r="Q291">
        <v>1</v>
      </c>
      <c r="R291">
        <v>0</v>
      </c>
      <c r="S291">
        <v>149</v>
      </c>
      <c r="T291">
        <v>-149</v>
      </c>
    </row>
    <row r="292" spans="1:20" x14ac:dyDescent="0.25">
      <c r="A292" t="s">
        <v>75</v>
      </c>
      <c r="B292" t="s">
        <v>189</v>
      </c>
      <c r="C292" t="s">
        <v>18</v>
      </c>
      <c r="D292" t="s">
        <v>190</v>
      </c>
      <c r="E292" t="s">
        <v>191</v>
      </c>
      <c r="F292">
        <v>76262</v>
      </c>
      <c r="G292" t="s">
        <v>324</v>
      </c>
      <c r="H292" t="s">
        <v>80</v>
      </c>
      <c r="I292" t="s">
        <v>81</v>
      </c>
      <c r="J292" t="s">
        <v>90</v>
      </c>
      <c r="K292" t="s">
        <v>36</v>
      </c>
      <c r="L292" t="s">
        <v>36</v>
      </c>
      <c r="M292" t="s">
        <v>92</v>
      </c>
      <c r="N292" s="11" t="s">
        <v>2182</v>
      </c>
      <c r="O292" s="11" t="s">
        <v>2274</v>
      </c>
      <c r="P292">
        <v>0</v>
      </c>
      <c r="Q292">
        <v>5</v>
      </c>
      <c r="R292">
        <v>0</v>
      </c>
      <c r="S292">
        <v>445.25</v>
      </c>
      <c r="T292">
        <v>-445.25</v>
      </c>
    </row>
    <row r="293" spans="1:20" x14ac:dyDescent="0.25">
      <c r="A293" t="s">
        <v>75</v>
      </c>
      <c r="B293" t="s">
        <v>125</v>
      </c>
      <c r="C293" t="s">
        <v>29</v>
      </c>
      <c r="D293" t="s">
        <v>126</v>
      </c>
      <c r="E293" t="s">
        <v>100</v>
      </c>
      <c r="F293">
        <v>46567</v>
      </c>
      <c r="G293" t="s">
        <v>1701</v>
      </c>
      <c r="H293" t="s">
        <v>80</v>
      </c>
      <c r="I293" t="s">
        <v>89</v>
      </c>
      <c r="J293" t="s">
        <v>82</v>
      </c>
      <c r="K293" t="s">
        <v>41</v>
      </c>
      <c r="L293" t="s">
        <v>724</v>
      </c>
      <c r="M293" t="s">
        <v>83</v>
      </c>
      <c r="N293" s="11" t="s">
        <v>2182</v>
      </c>
      <c r="O293" s="11" t="s">
        <v>2274</v>
      </c>
      <c r="P293">
        <v>12</v>
      </c>
      <c r="Q293">
        <v>0</v>
      </c>
      <c r="R293">
        <v>539.88</v>
      </c>
      <c r="S293">
        <v>0</v>
      </c>
      <c r="T293">
        <v>539.88</v>
      </c>
    </row>
    <row r="294" spans="1:20" x14ac:dyDescent="0.25">
      <c r="A294" t="s">
        <v>75</v>
      </c>
      <c r="B294" t="s">
        <v>638</v>
      </c>
      <c r="C294" t="s">
        <v>30</v>
      </c>
      <c r="D294" t="s">
        <v>639</v>
      </c>
      <c r="E294" t="s">
        <v>640</v>
      </c>
      <c r="F294">
        <v>60056</v>
      </c>
      <c r="G294" t="s">
        <v>309</v>
      </c>
      <c r="H294" t="s">
        <v>80</v>
      </c>
      <c r="I294" t="s">
        <v>281</v>
      </c>
      <c r="J294" t="s">
        <v>90</v>
      </c>
      <c r="K294" t="s">
        <v>42</v>
      </c>
      <c r="L294" t="s">
        <v>91</v>
      </c>
      <c r="M294" t="s">
        <v>92</v>
      </c>
      <c r="N294" s="11" t="s">
        <v>2182</v>
      </c>
      <c r="O294" s="11" t="s">
        <v>2274</v>
      </c>
      <c r="P294">
        <v>0</v>
      </c>
      <c r="Q294">
        <v>3</v>
      </c>
      <c r="R294">
        <v>0</v>
      </c>
      <c r="S294">
        <v>26.25</v>
      </c>
      <c r="T294">
        <v>-26.25</v>
      </c>
    </row>
    <row r="295" spans="1:20" x14ac:dyDescent="0.25">
      <c r="A295" t="s">
        <v>75</v>
      </c>
      <c r="B295" t="s">
        <v>524</v>
      </c>
      <c r="C295" t="s">
        <v>28</v>
      </c>
      <c r="D295" t="s">
        <v>525</v>
      </c>
      <c r="E295" t="s">
        <v>387</v>
      </c>
      <c r="F295">
        <v>87501</v>
      </c>
      <c r="G295" t="s">
        <v>238</v>
      </c>
      <c r="H295" t="s">
        <v>80</v>
      </c>
      <c r="I295" t="s">
        <v>81</v>
      </c>
      <c r="J295" t="s">
        <v>82</v>
      </c>
      <c r="K295" t="s">
        <v>38</v>
      </c>
      <c r="L295" t="s">
        <v>111</v>
      </c>
      <c r="M295" t="s">
        <v>83</v>
      </c>
      <c r="N295" s="11" t="s">
        <v>2182</v>
      </c>
      <c r="O295" s="11" t="s">
        <v>2274</v>
      </c>
      <c r="P295">
        <v>2</v>
      </c>
      <c r="Q295">
        <v>0</v>
      </c>
      <c r="R295">
        <v>101.3</v>
      </c>
      <c r="S295">
        <v>0</v>
      </c>
      <c r="T295">
        <v>101.3</v>
      </c>
    </row>
    <row r="296" spans="1:20" x14ac:dyDescent="0.25">
      <c r="A296" t="s">
        <v>75</v>
      </c>
      <c r="B296" t="s">
        <v>265</v>
      </c>
      <c r="C296" t="s">
        <v>27</v>
      </c>
      <c r="D296" t="s">
        <v>237</v>
      </c>
      <c r="E296" t="s">
        <v>114</v>
      </c>
      <c r="F296">
        <v>34236</v>
      </c>
      <c r="G296" t="s">
        <v>1206</v>
      </c>
      <c r="H296" t="s">
        <v>1207</v>
      </c>
      <c r="I296" t="s">
        <v>81</v>
      </c>
      <c r="J296" t="s">
        <v>365</v>
      </c>
      <c r="K296" t="s">
        <v>43</v>
      </c>
      <c r="L296" t="s">
        <v>43</v>
      </c>
      <c r="M296" t="s">
        <v>92</v>
      </c>
      <c r="N296" s="11" t="s">
        <v>2182</v>
      </c>
      <c r="O296" s="11" t="s">
        <v>2274</v>
      </c>
      <c r="P296">
        <v>16</v>
      </c>
      <c r="Q296">
        <v>0</v>
      </c>
      <c r="R296">
        <v>624</v>
      </c>
      <c r="S296">
        <v>0</v>
      </c>
      <c r="T296">
        <v>624</v>
      </c>
    </row>
    <row r="297" spans="1:20" x14ac:dyDescent="0.25">
      <c r="A297" t="s">
        <v>75</v>
      </c>
      <c r="B297" t="s">
        <v>533</v>
      </c>
      <c r="C297" t="s">
        <v>28</v>
      </c>
      <c r="D297" t="s">
        <v>534</v>
      </c>
      <c r="E297" t="s">
        <v>295</v>
      </c>
      <c r="F297">
        <v>84065</v>
      </c>
      <c r="G297" t="s">
        <v>2144</v>
      </c>
      <c r="H297" t="s">
        <v>80</v>
      </c>
      <c r="I297" t="s">
        <v>81</v>
      </c>
      <c r="J297" t="s">
        <v>90</v>
      </c>
      <c r="K297" t="s">
        <v>38</v>
      </c>
      <c r="L297" t="s">
        <v>129</v>
      </c>
      <c r="M297" t="s">
        <v>92</v>
      </c>
      <c r="N297" s="11" t="s">
        <v>2182</v>
      </c>
      <c r="O297" s="11" t="s">
        <v>2274</v>
      </c>
      <c r="P297">
        <v>0</v>
      </c>
      <c r="Q297">
        <v>6</v>
      </c>
      <c r="R297">
        <v>0</v>
      </c>
      <c r="S297">
        <v>465.3</v>
      </c>
      <c r="T297">
        <v>-465.3</v>
      </c>
    </row>
    <row r="298" spans="1:20" x14ac:dyDescent="0.25">
      <c r="A298" t="s">
        <v>75</v>
      </c>
      <c r="B298" t="s">
        <v>2237</v>
      </c>
      <c r="C298" t="s">
        <v>29</v>
      </c>
      <c r="D298" t="s">
        <v>2238</v>
      </c>
      <c r="E298" t="s">
        <v>78</v>
      </c>
      <c r="F298">
        <v>15026</v>
      </c>
      <c r="G298" t="s">
        <v>1643</v>
      </c>
      <c r="H298" t="s">
        <v>80</v>
      </c>
      <c r="I298" t="s">
        <v>281</v>
      </c>
      <c r="J298" t="s">
        <v>82</v>
      </c>
      <c r="K298" t="s">
        <v>53</v>
      </c>
      <c r="L298" t="s">
        <v>165</v>
      </c>
      <c r="M298" t="s">
        <v>83</v>
      </c>
      <c r="N298" s="11" t="s">
        <v>2182</v>
      </c>
      <c r="O298" s="11" t="s">
        <v>2274</v>
      </c>
      <c r="P298">
        <v>-1</v>
      </c>
      <c r="Q298">
        <v>0</v>
      </c>
      <c r="R298">
        <v>106.7</v>
      </c>
      <c r="S298">
        <v>0</v>
      </c>
      <c r="T298">
        <v>106.7</v>
      </c>
    </row>
    <row r="299" spans="1:20" x14ac:dyDescent="0.25">
      <c r="A299" t="s">
        <v>75</v>
      </c>
      <c r="B299" t="s">
        <v>2263</v>
      </c>
      <c r="C299" t="s">
        <v>31</v>
      </c>
      <c r="D299" t="s">
        <v>1305</v>
      </c>
      <c r="E299" t="s">
        <v>114</v>
      </c>
      <c r="F299">
        <v>33178</v>
      </c>
      <c r="G299" t="s">
        <v>382</v>
      </c>
      <c r="H299" t="s">
        <v>80</v>
      </c>
      <c r="I299" t="s">
        <v>89</v>
      </c>
      <c r="J299" t="s">
        <v>82</v>
      </c>
      <c r="K299" t="s">
        <v>42</v>
      </c>
      <c r="L299" t="s">
        <v>91</v>
      </c>
      <c r="M299" t="s">
        <v>83</v>
      </c>
      <c r="N299" s="11" t="s">
        <v>2182</v>
      </c>
      <c r="O299" s="11" t="s">
        <v>2274</v>
      </c>
      <c r="P299">
        <v>-1</v>
      </c>
      <c r="Q299">
        <v>0</v>
      </c>
      <c r="R299">
        <v>51.94</v>
      </c>
      <c r="S299">
        <v>0</v>
      </c>
      <c r="T299">
        <v>51.94</v>
      </c>
    </row>
    <row r="300" spans="1:20" x14ac:dyDescent="0.25">
      <c r="A300" t="s">
        <v>75</v>
      </c>
      <c r="B300" t="s">
        <v>1375</v>
      </c>
      <c r="C300" t="s">
        <v>19</v>
      </c>
      <c r="D300" t="s">
        <v>1376</v>
      </c>
      <c r="E300" t="s">
        <v>147</v>
      </c>
      <c r="F300">
        <v>85140</v>
      </c>
      <c r="G300" t="s">
        <v>1526</v>
      </c>
      <c r="H300" t="s">
        <v>80</v>
      </c>
      <c r="I300" t="s">
        <v>281</v>
      </c>
      <c r="J300" t="s">
        <v>1070</v>
      </c>
      <c r="K300" t="s">
        <v>44</v>
      </c>
      <c r="L300" t="s">
        <v>144</v>
      </c>
      <c r="M300" t="s">
        <v>83</v>
      </c>
      <c r="N300" s="11" t="s">
        <v>2182</v>
      </c>
      <c r="O300" s="11" t="s">
        <v>2274</v>
      </c>
      <c r="P300">
        <v>0</v>
      </c>
      <c r="Q300">
        <v>0</v>
      </c>
      <c r="R300">
        <v>0</v>
      </c>
      <c r="S300">
        <v>-2624</v>
      </c>
      <c r="T300">
        <v>2624</v>
      </c>
    </row>
    <row r="301" spans="1:20" x14ac:dyDescent="0.25">
      <c r="A301" t="s">
        <v>75</v>
      </c>
      <c r="B301" t="s">
        <v>1248</v>
      </c>
      <c r="C301" t="s">
        <v>20</v>
      </c>
      <c r="D301" t="s">
        <v>126</v>
      </c>
      <c r="E301" t="s">
        <v>186</v>
      </c>
      <c r="F301">
        <v>13204</v>
      </c>
      <c r="G301" t="s">
        <v>2114</v>
      </c>
      <c r="H301" t="s">
        <v>80</v>
      </c>
      <c r="I301" t="s">
        <v>81</v>
      </c>
      <c r="J301" t="s">
        <v>82</v>
      </c>
      <c r="K301" t="s">
        <v>53</v>
      </c>
      <c r="L301" t="s">
        <v>193</v>
      </c>
      <c r="M301" t="s">
        <v>83</v>
      </c>
      <c r="N301" s="11" t="s">
        <v>2182</v>
      </c>
      <c r="O301" s="11" t="s">
        <v>2274</v>
      </c>
      <c r="P301">
        <v>-5</v>
      </c>
      <c r="Q301">
        <v>0</v>
      </c>
      <c r="R301">
        <v>890.5</v>
      </c>
      <c r="S301">
        <v>0</v>
      </c>
      <c r="T301">
        <v>890.5</v>
      </c>
    </row>
    <row r="302" spans="1:20" x14ac:dyDescent="0.25">
      <c r="A302" t="s">
        <v>75</v>
      </c>
      <c r="B302" t="s">
        <v>258</v>
      </c>
      <c r="C302" t="s">
        <v>28</v>
      </c>
      <c r="D302" t="s">
        <v>259</v>
      </c>
      <c r="E302" t="s">
        <v>95</v>
      </c>
      <c r="F302">
        <v>80222</v>
      </c>
      <c r="G302" t="s">
        <v>96</v>
      </c>
      <c r="H302" t="s">
        <v>80</v>
      </c>
      <c r="I302" t="s">
        <v>281</v>
      </c>
      <c r="J302" t="s">
        <v>90</v>
      </c>
      <c r="K302" t="s">
        <v>42</v>
      </c>
      <c r="L302" t="s">
        <v>97</v>
      </c>
      <c r="M302" t="s">
        <v>92</v>
      </c>
      <c r="N302" s="11" t="s">
        <v>2182</v>
      </c>
      <c r="O302" s="11" t="s">
        <v>2274</v>
      </c>
      <c r="P302">
        <v>0</v>
      </c>
      <c r="Q302">
        <v>355</v>
      </c>
      <c r="R302">
        <v>0</v>
      </c>
      <c r="S302">
        <v>603.5</v>
      </c>
      <c r="T302">
        <v>-603.5</v>
      </c>
    </row>
    <row r="303" spans="1:20" x14ac:dyDescent="0.25">
      <c r="A303" t="s">
        <v>75</v>
      </c>
      <c r="B303" t="s">
        <v>225</v>
      </c>
      <c r="C303" t="s">
        <v>19</v>
      </c>
      <c r="D303" t="s">
        <v>226</v>
      </c>
      <c r="E303" t="s">
        <v>147</v>
      </c>
      <c r="F303">
        <v>85204</v>
      </c>
      <c r="G303" t="s">
        <v>545</v>
      </c>
      <c r="H303" t="s">
        <v>210</v>
      </c>
      <c r="I303" t="s">
        <v>81</v>
      </c>
      <c r="J303" t="s">
        <v>90</v>
      </c>
      <c r="K303" t="s">
        <v>40</v>
      </c>
      <c r="L303" t="s">
        <v>211</v>
      </c>
      <c r="M303" t="s">
        <v>92</v>
      </c>
      <c r="N303" s="11" t="s">
        <v>2182</v>
      </c>
      <c r="O303" s="11" t="s">
        <v>2274</v>
      </c>
      <c r="P303">
        <v>0</v>
      </c>
      <c r="Q303">
        <v>11</v>
      </c>
      <c r="R303">
        <v>0</v>
      </c>
      <c r="S303">
        <v>2915</v>
      </c>
      <c r="T303">
        <v>-2915</v>
      </c>
    </row>
    <row r="304" spans="1:20" x14ac:dyDescent="0.25">
      <c r="A304" t="s">
        <v>75</v>
      </c>
      <c r="B304" t="s">
        <v>403</v>
      </c>
      <c r="C304" t="s">
        <v>28</v>
      </c>
      <c r="D304" t="s">
        <v>294</v>
      </c>
      <c r="E304" t="s">
        <v>295</v>
      </c>
      <c r="F304">
        <v>84107</v>
      </c>
      <c r="G304" t="s">
        <v>763</v>
      </c>
      <c r="H304" t="s">
        <v>80</v>
      </c>
      <c r="I304" t="s">
        <v>81</v>
      </c>
      <c r="J304" t="s">
        <v>82</v>
      </c>
      <c r="K304" t="s">
        <v>37</v>
      </c>
      <c r="L304" t="s">
        <v>605</v>
      </c>
      <c r="M304" t="s">
        <v>83</v>
      </c>
      <c r="N304" s="11" t="s">
        <v>2182</v>
      </c>
      <c r="O304" s="11" t="s">
        <v>2274</v>
      </c>
      <c r="P304">
        <v>60</v>
      </c>
      <c r="Q304">
        <v>0</v>
      </c>
      <c r="R304">
        <v>513</v>
      </c>
      <c r="S304">
        <v>0</v>
      </c>
      <c r="T304">
        <v>513</v>
      </c>
    </row>
    <row r="305" spans="1:20" x14ac:dyDescent="0.25">
      <c r="A305" t="s">
        <v>75</v>
      </c>
      <c r="B305" t="s">
        <v>269</v>
      </c>
      <c r="C305" t="s">
        <v>27</v>
      </c>
      <c r="D305" t="s">
        <v>270</v>
      </c>
      <c r="E305" t="s">
        <v>114</v>
      </c>
      <c r="F305">
        <v>33813</v>
      </c>
      <c r="G305" t="s">
        <v>292</v>
      </c>
      <c r="H305" t="s">
        <v>80</v>
      </c>
      <c r="I305" t="s">
        <v>81</v>
      </c>
      <c r="J305" t="s">
        <v>82</v>
      </c>
      <c r="K305" t="s">
        <v>38</v>
      </c>
      <c r="L305" t="s">
        <v>111</v>
      </c>
      <c r="M305" t="s">
        <v>83</v>
      </c>
      <c r="N305" s="11" t="s">
        <v>2182</v>
      </c>
      <c r="O305" s="11" t="s">
        <v>2274</v>
      </c>
      <c r="P305">
        <v>-3</v>
      </c>
      <c r="Q305">
        <v>0</v>
      </c>
      <c r="R305">
        <v>440.28</v>
      </c>
      <c r="S305">
        <v>0</v>
      </c>
      <c r="T305">
        <v>440.28</v>
      </c>
    </row>
    <row r="306" spans="1:20" x14ac:dyDescent="0.25">
      <c r="A306" t="s">
        <v>75</v>
      </c>
      <c r="B306" t="s">
        <v>410</v>
      </c>
      <c r="C306" t="s">
        <v>18</v>
      </c>
      <c r="D306" t="s">
        <v>411</v>
      </c>
      <c r="E306" t="s">
        <v>191</v>
      </c>
      <c r="F306">
        <v>75234</v>
      </c>
      <c r="G306" t="s">
        <v>283</v>
      </c>
      <c r="H306" t="s">
        <v>80</v>
      </c>
      <c r="I306" t="s">
        <v>81</v>
      </c>
      <c r="J306" t="s">
        <v>82</v>
      </c>
      <c r="K306" t="s">
        <v>38</v>
      </c>
      <c r="L306" t="s">
        <v>111</v>
      </c>
      <c r="M306" t="s">
        <v>83</v>
      </c>
      <c r="N306" s="11" t="s">
        <v>2182</v>
      </c>
      <c r="O306" s="11" t="s">
        <v>2274</v>
      </c>
      <c r="P306">
        <v>-10</v>
      </c>
      <c r="Q306">
        <v>0</v>
      </c>
      <c r="R306">
        <v>751.7</v>
      </c>
      <c r="S306">
        <v>0</v>
      </c>
      <c r="T306">
        <v>751.7</v>
      </c>
    </row>
    <row r="307" spans="1:20" x14ac:dyDescent="0.25">
      <c r="A307" t="s">
        <v>75</v>
      </c>
      <c r="B307" t="s">
        <v>524</v>
      </c>
      <c r="C307" t="s">
        <v>28</v>
      </c>
      <c r="D307" t="s">
        <v>525</v>
      </c>
      <c r="E307" t="s">
        <v>387</v>
      </c>
      <c r="F307">
        <v>87501</v>
      </c>
      <c r="G307" t="s">
        <v>1206</v>
      </c>
      <c r="H307" t="s">
        <v>1207</v>
      </c>
      <c r="I307" t="s">
        <v>81</v>
      </c>
      <c r="J307" t="s">
        <v>365</v>
      </c>
      <c r="K307" t="s">
        <v>43</v>
      </c>
      <c r="L307" t="s">
        <v>43</v>
      </c>
      <c r="M307" t="s">
        <v>92</v>
      </c>
      <c r="N307" s="11" t="s">
        <v>2182</v>
      </c>
      <c r="O307" s="11" t="s">
        <v>2274</v>
      </c>
      <c r="P307">
        <v>0</v>
      </c>
      <c r="Q307">
        <v>4</v>
      </c>
      <c r="R307">
        <v>0</v>
      </c>
      <c r="S307">
        <v>40</v>
      </c>
      <c r="T307">
        <v>-40</v>
      </c>
    </row>
    <row r="308" spans="1:20" x14ac:dyDescent="0.25">
      <c r="A308" t="s">
        <v>75</v>
      </c>
      <c r="B308" t="s">
        <v>946</v>
      </c>
      <c r="C308" t="s">
        <v>29</v>
      </c>
      <c r="D308" t="s">
        <v>909</v>
      </c>
      <c r="E308" t="s">
        <v>100</v>
      </c>
      <c r="F308">
        <v>46032</v>
      </c>
      <c r="G308" t="s">
        <v>978</v>
      </c>
      <c r="H308" t="s">
        <v>80</v>
      </c>
      <c r="I308" t="s">
        <v>281</v>
      </c>
      <c r="J308" t="s">
        <v>90</v>
      </c>
      <c r="K308" t="s">
        <v>41</v>
      </c>
      <c r="L308" t="s">
        <v>724</v>
      </c>
      <c r="M308" t="s">
        <v>92</v>
      </c>
      <c r="N308" s="11" t="s">
        <v>2182</v>
      </c>
      <c r="O308" s="11" t="s">
        <v>2274</v>
      </c>
      <c r="P308">
        <v>0</v>
      </c>
      <c r="Q308">
        <v>19</v>
      </c>
      <c r="R308">
        <v>0</v>
      </c>
      <c r="S308">
        <v>793.25</v>
      </c>
      <c r="T308">
        <v>-793.25</v>
      </c>
    </row>
    <row r="309" spans="1:20" x14ac:dyDescent="0.25">
      <c r="A309" t="s">
        <v>75</v>
      </c>
      <c r="B309" t="s">
        <v>946</v>
      </c>
      <c r="C309" t="s">
        <v>29</v>
      </c>
      <c r="D309" t="s">
        <v>909</v>
      </c>
      <c r="E309" t="s">
        <v>100</v>
      </c>
      <c r="F309">
        <v>46032</v>
      </c>
      <c r="G309" t="s">
        <v>110</v>
      </c>
      <c r="H309" t="s">
        <v>80</v>
      </c>
      <c r="I309" t="s">
        <v>81</v>
      </c>
      <c r="J309" t="s">
        <v>90</v>
      </c>
      <c r="K309" t="s">
        <v>38</v>
      </c>
      <c r="L309" t="s">
        <v>111</v>
      </c>
      <c r="M309" t="s">
        <v>92</v>
      </c>
      <c r="N309" s="11" t="s">
        <v>2182</v>
      </c>
      <c r="O309" s="11" t="s">
        <v>2274</v>
      </c>
      <c r="P309">
        <v>0</v>
      </c>
      <c r="Q309">
        <v>8</v>
      </c>
      <c r="R309">
        <v>0</v>
      </c>
      <c r="S309">
        <v>838</v>
      </c>
      <c r="T309">
        <v>-838</v>
      </c>
    </row>
    <row r="310" spans="1:20" x14ac:dyDescent="0.25">
      <c r="A310" t="s">
        <v>75</v>
      </c>
      <c r="B310" t="s">
        <v>860</v>
      </c>
      <c r="C310" t="s">
        <v>22</v>
      </c>
      <c r="D310" t="s">
        <v>861</v>
      </c>
      <c r="E310" t="s">
        <v>262</v>
      </c>
      <c r="F310" t="s">
        <v>862</v>
      </c>
      <c r="G310" t="s">
        <v>2195</v>
      </c>
      <c r="H310" t="s">
        <v>80</v>
      </c>
      <c r="I310" t="s">
        <v>81</v>
      </c>
      <c r="J310" t="s">
        <v>82</v>
      </c>
      <c r="K310" t="s">
        <v>44</v>
      </c>
      <c r="L310" t="s">
        <v>149</v>
      </c>
      <c r="M310" t="s">
        <v>83</v>
      </c>
      <c r="N310" s="11" t="s">
        <v>2182</v>
      </c>
      <c r="O310" s="11" t="s">
        <v>2274</v>
      </c>
      <c r="P310">
        <v>4</v>
      </c>
      <c r="Q310">
        <v>0</v>
      </c>
      <c r="R310">
        <v>16.8</v>
      </c>
      <c r="S310">
        <v>0</v>
      </c>
      <c r="T310">
        <v>16.8</v>
      </c>
    </row>
    <row r="311" spans="1:20" x14ac:dyDescent="0.25">
      <c r="A311" t="s">
        <v>75</v>
      </c>
      <c r="B311" t="s">
        <v>2221</v>
      </c>
      <c r="C311" t="s">
        <v>19</v>
      </c>
      <c r="D311" t="s">
        <v>2222</v>
      </c>
      <c r="E311" t="s">
        <v>118</v>
      </c>
      <c r="F311">
        <v>94568</v>
      </c>
      <c r="G311" t="s">
        <v>817</v>
      </c>
      <c r="H311" t="s">
        <v>80</v>
      </c>
      <c r="I311" t="s">
        <v>81</v>
      </c>
      <c r="J311" t="s">
        <v>82</v>
      </c>
      <c r="K311" t="s">
        <v>53</v>
      </c>
      <c r="L311" t="s">
        <v>193</v>
      </c>
      <c r="M311" t="s">
        <v>83</v>
      </c>
      <c r="N311" s="11" t="s">
        <v>2182</v>
      </c>
      <c r="O311" s="11" t="s">
        <v>2274</v>
      </c>
      <c r="P311">
        <v>-10</v>
      </c>
      <c r="Q311">
        <v>0</v>
      </c>
      <c r="R311">
        <v>1299.7</v>
      </c>
      <c r="S311">
        <v>0</v>
      </c>
      <c r="T311">
        <v>1299.7</v>
      </c>
    </row>
    <row r="312" spans="1:20" x14ac:dyDescent="0.25">
      <c r="A312" t="s">
        <v>75</v>
      </c>
      <c r="B312" t="s">
        <v>2250</v>
      </c>
      <c r="C312" t="s">
        <v>30</v>
      </c>
      <c r="D312" t="s">
        <v>2251</v>
      </c>
      <c r="E312" t="s">
        <v>118</v>
      </c>
      <c r="F312">
        <v>95608</v>
      </c>
      <c r="G312" t="s">
        <v>2140</v>
      </c>
      <c r="H312" t="s">
        <v>80</v>
      </c>
      <c r="I312" t="s">
        <v>81</v>
      </c>
      <c r="J312" t="s">
        <v>90</v>
      </c>
      <c r="K312" t="s">
        <v>51</v>
      </c>
      <c r="L312" t="s">
        <v>250</v>
      </c>
      <c r="M312" t="s">
        <v>92</v>
      </c>
      <c r="N312" s="11" t="s">
        <v>2182</v>
      </c>
      <c r="O312" s="11" t="s">
        <v>2274</v>
      </c>
      <c r="P312">
        <v>0</v>
      </c>
      <c r="Q312">
        <v>60</v>
      </c>
      <c r="R312">
        <v>0</v>
      </c>
      <c r="S312">
        <v>420</v>
      </c>
      <c r="T312">
        <v>-420</v>
      </c>
    </row>
    <row r="313" spans="1:20" x14ac:dyDescent="0.25">
      <c r="A313" t="s">
        <v>75</v>
      </c>
      <c r="B313" t="s">
        <v>432</v>
      </c>
      <c r="C313" t="s">
        <v>25</v>
      </c>
      <c r="D313" t="s">
        <v>433</v>
      </c>
      <c r="E313" t="s">
        <v>186</v>
      </c>
      <c r="F313">
        <v>11023</v>
      </c>
      <c r="G313" t="s">
        <v>323</v>
      </c>
      <c r="H313" t="s">
        <v>80</v>
      </c>
      <c r="I313" t="s">
        <v>81</v>
      </c>
      <c r="J313" t="s">
        <v>90</v>
      </c>
      <c r="K313" t="s">
        <v>51</v>
      </c>
      <c r="L313" t="s">
        <v>250</v>
      </c>
      <c r="M313" t="s">
        <v>92</v>
      </c>
      <c r="N313" s="11" t="s">
        <v>2182</v>
      </c>
      <c r="O313" s="11" t="s">
        <v>2274</v>
      </c>
      <c r="P313">
        <v>0</v>
      </c>
      <c r="Q313">
        <v>1</v>
      </c>
      <c r="R313">
        <v>0</v>
      </c>
      <c r="S313">
        <v>0</v>
      </c>
      <c r="T313">
        <v>0</v>
      </c>
    </row>
    <row r="314" spans="1:20" x14ac:dyDescent="0.25">
      <c r="A314" t="s">
        <v>75</v>
      </c>
      <c r="B314" t="s">
        <v>284</v>
      </c>
      <c r="C314" t="s">
        <v>25</v>
      </c>
      <c r="D314" t="s">
        <v>285</v>
      </c>
      <c r="E314" t="s">
        <v>186</v>
      </c>
      <c r="F314">
        <v>11730</v>
      </c>
      <c r="G314" t="s">
        <v>2196</v>
      </c>
      <c r="H314" t="s">
        <v>80</v>
      </c>
      <c r="I314" t="s">
        <v>81</v>
      </c>
      <c r="J314" t="s">
        <v>82</v>
      </c>
      <c r="K314" t="s">
        <v>53</v>
      </c>
      <c r="L314" t="s">
        <v>657</v>
      </c>
      <c r="M314" t="s">
        <v>83</v>
      </c>
      <c r="N314" s="11" t="s">
        <v>2182</v>
      </c>
      <c r="O314" s="11" t="s">
        <v>2274</v>
      </c>
      <c r="P314">
        <v>2</v>
      </c>
      <c r="Q314">
        <v>0</v>
      </c>
      <c r="R314">
        <v>98.56</v>
      </c>
      <c r="S314">
        <v>0</v>
      </c>
      <c r="T314">
        <v>98.56</v>
      </c>
    </row>
    <row r="315" spans="1:20" x14ac:dyDescent="0.25">
      <c r="A315" t="s">
        <v>75</v>
      </c>
      <c r="B315" t="s">
        <v>573</v>
      </c>
      <c r="C315" t="s">
        <v>22</v>
      </c>
      <c r="D315" t="s">
        <v>574</v>
      </c>
      <c r="E315" t="s">
        <v>78</v>
      </c>
      <c r="F315">
        <v>19020</v>
      </c>
      <c r="G315" t="s">
        <v>232</v>
      </c>
      <c r="H315" t="s">
        <v>80</v>
      </c>
      <c r="I315" t="s">
        <v>281</v>
      </c>
      <c r="J315" t="s">
        <v>90</v>
      </c>
      <c r="K315" t="s">
        <v>42</v>
      </c>
      <c r="L315" t="s">
        <v>97</v>
      </c>
      <c r="M315" t="s">
        <v>92</v>
      </c>
      <c r="N315" s="11" t="s">
        <v>2182</v>
      </c>
      <c r="O315" s="11" t="s">
        <v>2274</v>
      </c>
      <c r="P315">
        <v>0</v>
      </c>
      <c r="Q315">
        <v>100</v>
      </c>
      <c r="R315">
        <v>0</v>
      </c>
      <c r="S315">
        <v>220</v>
      </c>
      <c r="T315">
        <v>-220</v>
      </c>
    </row>
    <row r="316" spans="1:20" x14ac:dyDescent="0.25">
      <c r="A316" t="s">
        <v>75</v>
      </c>
      <c r="B316" t="s">
        <v>850</v>
      </c>
      <c r="C316" t="s">
        <v>29</v>
      </c>
      <c r="D316" t="s">
        <v>851</v>
      </c>
      <c r="E316" t="s">
        <v>87</v>
      </c>
      <c r="F316">
        <v>45036</v>
      </c>
      <c r="G316" t="s">
        <v>1544</v>
      </c>
      <c r="H316" t="s">
        <v>80</v>
      </c>
      <c r="I316" t="s">
        <v>81</v>
      </c>
      <c r="J316" t="s">
        <v>90</v>
      </c>
      <c r="K316" t="s">
        <v>53</v>
      </c>
      <c r="L316" t="s">
        <v>532</v>
      </c>
      <c r="M316" t="s">
        <v>92</v>
      </c>
      <c r="N316" s="11" t="s">
        <v>2182</v>
      </c>
      <c r="O316" s="11" t="s">
        <v>2274</v>
      </c>
      <c r="P316">
        <v>0</v>
      </c>
      <c r="Q316">
        <v>1</v>
      </c>
      <c r="R316">
        <v>0</v>
      </c>
      <c r="S316">
        <v>441.5</v>
      </c>
      <c r="T316">
        <v>-441.5</v>
      </c>
    </row>
    <row r="317" spans="1:20" x14ac:dyDescent="0.25">
      <c r="A317" t="s">
        <v>75</v>
      </c>
      <c r="B317" t="s">
        <v>403</v>
      </c>
      <c r="C317" t="s">
        <v>28</v>
      </c>
      <c r="D317" t="s">
        <v>294</v>
      </c>
      <c r="E317" t="s">
        <v>295</v>
      </c>
      <c r="F317">
        <v>84107</v>
      </c>
      <c r="G317" t="s">
        <v>1396</v>
      </c>
      <c r="H317" t="s">
        <v>80</v>
      </c>
      <c r="I317" t="s">
        <v>81</v>
      </c>
      <c r="J317" t="s">
        <v>82</v>
      </c>
      <c r="K317" t="s">
        <v>53</v>
      </c>
      <c r="L317" t="s">
        <v>675</v>
      </c>
      <c r="M317" t="s">
        <v>83</v>
      </c>
      <c r="N317" s="11" t="s">
        <v>2182</v>
      </c>
      <c r="O317" s="11" t="s">
        <v>2274</v>
      </c>
      <c r="P317">
        <v>1</v>
      </c>
      <c r="Q317">
        <v>0</v>
      </c>
      <c r="R317">
        <v>525.07000000000005</v>
      </c>
      <c r="S317">
        <v>0</v>
      </c>
      <c r="T317">
        <v>525.07000000000005</v>
      </c>
    </row>
    <row r="318" spans="1:20" x14ac:dyDescent="0.25">
      <c r="A318" t="s">
        <v>75</v>
      </c>
      <c r="B318" t="s">
        <v>693</v>
      </c>
      <c r="C318" t="s">
        <v>20</v>
      </c>
      <c r="D318" t="s">
        <v>694</v>
      </c>
      <c r="E318" t="s">
        <v>695</v>
      </c>
      <c r="F318">
        <v>6355</v>
      </c>
      <c r="G318" t="s">
        <v>1046</v>
      </c>
      <c r="H318" t="s">
        <v>80</v>
      </c>
      <c r="I318" t="s">
        <v>81</v>
      </c>
      <c r="J318" t="s">
        <v>82</v>
      </c>
      <c r="K318" t="s">
        <v>53</v>
      </c>
      <c r="L318" t="s">
        <v>248</v>
      </c>
      <c r="M318" t="s">
        <v>83</v>
      </c>
      <c r="N318" s="11" t="s">
        <v>2182</v>
      </c>
      <c r="O318" s="11" t="s">
        <v>2274</v>
      </c>
      <c r="P318">
        <v>-2</v>
      </c>
      <c r="Q318">
        <v>0</v>
      </c>
      <c r="R318">
        <v>68.5</v>
      </c>
      <c r="S318">
        <v>0</v>
      </c>
      <c r="T318">
        <v>68.5</v>
      </c>
    </row>
    <row r="319" spans="1:20" x14ac:dyDescent="0.25">
      <c r="A319" t="s">
        <v>75</v>
      </c>
      <c r="B319" t="s">
        <v>150</v>
      </c>
      <c r="C319" t="s">
        <v>29</v>
      </c>
      <c r="D319" t="s">
        <v>151</v>
      </c>
      <c r="E319" t="s">
        <v>87</v>
      </c>
      <c r="F319">
        <v>44060</v>
      </c>
      <c r="G319" t="s">
        <v>209</v>
      </c>
      <c r="H319" t="s">
        <v>210</v>
      </c>
      <c r="I319" t="s">
        <v>81</v>
      </c>
      <c r="J319" t="s">
        <v>90</v>
      </c>
      <c r="K319" t="s">
        <v>53</v>
      </c>
      <c r="L319" t="s">
        <v>211</v>
      </c>
      <c r="M319" t="s">
        <v>92</v>
      </c>
      <c r="N319" s="11" t="s">
        <v>2182</v>
      </c>
      <c r="O319" s="11" t="s">
        <v>2274</v>
      </c>
      <c r="P319">
        <v>0</v>
      </c>
      <c r="Q319">
        <v>11</v>
      </c>
      <c r="R319">
        <v>0</v>
      </c>
      <c r="S319">
        <v>2591.4899999999998</v>
      </c>
      <c r="T319">
        <v>-2591.4899999999998</v>
      </c>
    </row>
    <row r="320" spans="1:20" x14ac:dyDescent="0.25">
      <c r="A320" t="s">
        <v>75</v>
      </c>
      <c r="B320" t="s">
        <v>2165</v>
      </c>
      <c r="C320" t="s">
        <v>26</v>
      </c>
      <c r="D320" t="s">
        <v>108</v>
      </c>
      <c r="E320" t="s">
        <v>109</v>
      </c>
      <c r="F320">
        <v>28217</v>
      </c>
      <c r="G320" t="s">
        <v>493</v>
      </c>
      <c r="H320" t="s">
        <v>80</v>
      </c>
      <c r="I320" t="s">
        <v>81</v>
      </c>
      <c r="J320" t="s">
        <v>82</v>
      </c>
      <c r="K320" t="s">
        <v>39</v>
      </c>
      <c r="L320" t="s">
        <v>39</v>
      </c>
      <c r="M320" t="s">
        <v>92</v>
      </c>
      <c r="N320" s="11" t="s">
        <v>2182</v>
      </c>
      <c r="O320" s="11" t="s">
        <v>2274</v>
      </c>
      <c r="P320">
        <v>-1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75</v>
      </c>
      <c r="B321" t="s">
        <v>1398</v>
      </c>
      <c r="C321" t="s">
        <v>28</v>
      </c>
      <c r="D321" t="s">
        <v>1399</v>
      </c>
      <c r="E321" t="s">
        <v>295</v>
      </c>
      <c r="F321">
        <v>84043</v>
      </c>
      <c r="G321" t="s">
        <v>264</v>
      </c>
      <c r="H321" t="s">
        <v>80</v>
      </c>
      <c r="I321" t="s">
        <v>281</v>
      </c>
      <c r="J321" t="s">
        <v>90</v>
      </c>
      <c r="K321" t="s">
        <v>42</v>
      </c>
      <c r="L321" t="s">
        <v>91</v>
      </c>
      <c r="M321" t="s">
        <v>92</v>
      </c>
      <c r="N321" s="11" t="s">
        <v>2182</v>
      </c>
      <c r="O321" s="11" t="s">
        <v>2274</v>
      </c>
      <c r="P321">
        <v>0</v>
      </c>
      <c r="Q321">
        <v>20</v>
      </c>
      <c r="R321">
        <v>0</v>
      </c>
      <c r="S321">
        <v>208</v>
      </c>
      <c r="T321">
        <v>-208</v>
      </c>
    </row>
    <row r="322" spans="1:20" x14ac:dyDescent="0.25">
      <c r="A322" t="s">
        <v>75</v>
      </c>
      <c r="B322" t="s">
        <v>301</v>
      </c>
      <c r="C322" t="s">
        <v>29</v>
      </c>
      <c r="D322" t="s">
        <v>302</v>
      </c>
      <c r="E322" t="s">
        <v>87</v>
      </c>
      <c r="F322">
        <v>45005</v>
      </c>
      <c r="G322" t="s">
        <v>232</v>
      </c>
      <c r="H322" t="s">
        <v>80</v>
      </c>
      <c r="I322" t="s">
        <v>281</v>
      </c>
      <c r="J322" t="s">
        <v>90</v>
      </c>
      <c r="K322" t="s">
        <v>42</v>
      </c>
      <c r="L322" t="s">
        <v>97</v>
      </c>
      <c r="M322" t="s">
        <v>92</v>
      </c>
      <c r="N322" s="11" t="s">
        <v>2182</v>
      </c>
      <c r="O322" s="11" t="s">
        <v>2274</v>
      </c>
      <c r="P322">
        <v>0</v>
      </c>
      <c r="Q322">
        <v>36</v>
      </c>
      <c r="R322">
        <v>0</v>
      </c>
      <c r="S322">
        <v>79.2</v>
      </c>
      <c r="T322">
        <v>-79.2</v>
      </c>
    </row>
    <row r="323" spans="1:20" x14ac:dyDescent="0.25">
      <c r="A323" t="s">
        <v>75</v>
      </c>
      <c r="B323" t="s">
        <v>760</v>
      </c>
      <c r="C323" t="s">
        <v>19</v>
      </c>
      <c r="D323" t="s">
        <v>562</v>
      </c>
      <c r="E323" t="s">
        <v>147</v>
      </c>
      <c r="F323">
        <v>85260</v>
      </c>
      <c r="G323" t="s">
        <v>323</v>
      </c>
      <c r="H323" t="s">
        <v>80</v>
      </c>
      <c r="I323" t="s">
        <v>81</v>
      </c>
      <c r="J323" t="s">
        <v>90</v>
      </c>
      <c r="K323" t="s">
        <v>51</v>
      </c>
      <c r="L323" t="s">
        <v>250</v>
      </c>
      <c r="M323" t="s">
        <v>92</v>
      </c>
      <c r="N323" s="11" t="s">
        <v>2182</v>
      </c>
      <c r="O323" s="11" t="s">
        <v>2274</v>
      </c>
      <c r="P323">
        <v>0</v>
      </c>
      <c r="Q323">
        <v>20</v>
      </c>
      <c r="R323">
        <v>0</v>
      </c>
      <c r="S323">
        <v>1079</v>
      </c>
      <c r="T323">
        <v>-1079</v>
      </c>
    </row>
    <row r="324" spans="1:20" x14ac:dyDescent="0.25">
      <c r="A324" t="s">
        <v>75</v>
      </c>
      <c r="B324" t="s">
        <v>783</v>
      </c>
      <c r="C324" t="s">
        <v>22</v>
      </c>
      <c r="D324" t="s">
        <v>784</v>
      </c>
      <c r="E324" t="s">
        <v>122</v>
      </c>
      <c r="F324">
        <v>20852</v>
      </c>
      <c r="G324" t="s">
        <v>1295</v>
      </c>
      <c r="H324" t="s">
        <v>80</v>
      </c>
      <c r="I324" t="s">
        <v>81</v>
      </c>
      <c r="J324" t="s">
        <v>90</v>
      </c>
      <c r="K324" t="s">
        <v>53</v>
      </c>
      <c r="L324" t="s">
        <v>193</v>
      </c>
      <c r="M324" t="s">
        <v>92</v>
      </c>
      <c r="N324" s="11" t="s">
        <v>2182</v>
      </c>
      <c r="O324" s="11" t="s">
        <v>2274</v>
      </c>
      <c r="P324">
        <v>0</v>
      </c>
      <c r="Q324">
        <v>8</v>
      </c>
      <c r="R324">
        <v>0</v>
      </c>
      <c r="S324">
        <v>1012.16</v>
      </c>
      <c r="T324">
        <v>-1012.16</v>
      </c>
    </row>
    <row r="325" spans="1:20" x14ac:dyDescent="0.25">
      <c r="A325" t="s">
        <v>75</v>
      </c>
      <c r="B325" t="s">
        <v>1462</v>
      </c>
      <c r="C325" t="s">
        <v>27</v>
      </c>
      <c r="D325" t="s">
        <v>1463</v>
      </c>
      <c r="E325" t="s">
        <v>114</v>
      </c>
      <c r="F325">
        <v>33477</v>
      </c>
      <c r="G325" t="s">
        <v>183</v>
      </c>
      <c r="H325" t="s">
        <v>80</v>
      </c>
      <c r="I325" t="s">
        <v>81</v>
      </c>
      <c r="J325" t="s">
        <v>82</v>
      </c>
      <c r="K325" t="s">
        <v>42</v>
      </c>
      <c r="L325" t="s">
        <v>91</v>
      </c>
      <c r="M325" t="s">
        <v>83</v>
      </c>
      <c r="N325" s="11" t="s">
        <v>2182</v>
      </c>
      <c r="O325" s="11" t="s">
        <v>2274</v>
      </c>
      <c r="P325">
        <v>9</v>
      </c>
      <c r="Q325">
        <v>0</v>
      </c>
      <c r="R325">
        <v>334.35</v>
      </c>
      <c r="S325">
        <v>0</v>
      </c>
      <c r="T325">
        <v>334.35</v>
      </c>
    </row>
    <row r="326" spans="1:20" x14ac:dyDescent="0.25">
      <c r="A326" t="s">
        <v>75</v>
      </c>
      <c r="B326" t="s">
        <v>1640</v>
      </c>
      <c r="C326" t="s">
        <v>28</v>
      </c>
      <c r="D326" t="s">
        <v>259</v>
      </c>
      <c r="E326" t="s">
        <v>95</v>
      </c>
      <c r="F326">
        <v>80219</v>
      </c>
      <c r="G326" t="s">
        <v>493</v>
      </c>
      <c r="H326" t="s">
        <v>80</v>
      </c>
      <c r="I326" t="s">
        <v>81</v>
      </c>
      <c r="J326" t="s">
        <v>82</v>
      </c>
      <c r="K326" t="s">
        <v>39</v>
      </c>
      <c r="L326" t="s">
        <v>39</v>
      </c>
      <c r="M326" t="s">
        <v>92</v>
      </c>
      <c r="N326" s="11" t="s">
        <v>2182</v>
      </c>
      <c r="O326" s="11" t="s">
        <v>2274</v>
      </c>
      <c r="P326">
        <v>-1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75</v>
      </c>
      <c r="B327" t="s">
        <v>189</v>
      </c>
      <c r="C327" t="s">
        <v>18</v>
      </c>
      <c r="D327" t="s">
        <v>190</v>
      </c>
      <c r="E327" t="s">
        <v>191</v>
      </c>
      <c r="F327">
        <v>76262</v>
      </c>
      <c r="G327" t="s">
        <v>367</v>
      </c>
      <c r="H327" t="s">
        <v>80</v>
      </c>
      <c r="I327" t="s">
        <v>89</v>
      </c>
      <c r="J327" t="s">
        <v>82</v>
      </c>
      <c r="K327" t="s">
        <v>53</v>
      </c>
      <c r="L327" t="s">
        <v>368</v>
      </c>
      <c r="M327" t="s">
        <v>83</v>
      </c>
      <c r="N327" s="11" t="s">
        <v>2182</v>
      </c>
      <c r="O327" s="11" t="s">
        <v>2274</v>
      </c>
      <c r="P327">
        <v>-22</v>
      </c>
      <c r="Q327">
        <v>0</v>
      </c>
      <c r="R327">
        <v>3735.38</v>
      </c>
      <c r="S327">
        <v>0</v>
      </c>
      <c r="T327">
        <v>3735.38</v>
      </c>
    </row>
    <row r="328" spans="1:20" x14ac:dyDescent="0.25">
      <c r="A328" t="s">
        <v>75</v>
      </c>
      <c r="B328" t="s">
        <v>612</v>
      </c>
      <c r="C328" t="s">
        <v>29</v>
      </c>
      <c r="D328" t="s">
        <v>613</v>
      </c>
      <c r="E328" t="s">
        <v>142</v>
      </c>
      <c r="F328">
        <v>48084</v>
      </c>
      <c r="G328" t="s">
        <v>2166</v>
      </c>
      <c r="H328" t="s">
        <v>133</v>
      </c>
      <c r="I328" t="s">
        <v>81</v>
      </c>
      <c r="J328" t="s">
        <v>82</v>
      </c>
      <c r="K328" t="s">
        <v>53</v>
      </c>
      <c r="L328" t="s">
        <v>139</v>
      </c>
      <c r="M328" t="s">
        <v>83</v>
      </c>
      <c r="N328" s="11" t="s">
        <v>2182</v>
      </c>
      <c r="O328" s="11" t="s">
        <v>2274</v>
      </c>
      <c r="P328">
        <v>-19</v>
      </c>
      <c r="Q328">
        <v>0</v>
      </c>
      <c r="R328">
        <v>316.54000000000002</v>
      </c>
      <c r="S328">
        <v>0</v>
      </c>
      <c r="T328">
        <v>316.54000000000002</v>
      </c>
    </row>
    <row r="329" spans="1:20" x14ac:dyDescent="0.25">
      <c r="A329" t="s">
        <v>75</v>
      </c>
      <c r="B329" t="s">
        <v>200</v>
      </c>
      <c r="C329" t="s">
        <v>28</v>
      </c>
      <c r="D329" t="s">
        <v>201</v>
      </c>
      <c r="E329" t="s">
        <v>95</v>
      </c>
      <c r="F329">
        <v>80002</v>
      </c>
      <c r="G329" t="s">
        <v>1677</v>
      </c>
      <c r="H329" t="s">
        <v>80</v>
      </c>
      <c r="I329" t="s">
        <v>81</v>
      </c>
      <c r="J329" t="s">
        <v>90</v>
      </c>
      <c r="K329" t="s">
        <v>53</v>
      </c>
      <c r="L329" t="s">
        <v>228</v>
      </c>
      <c r="M329" t="s">
        <v>92</v>
      </c>
      <c r="N329" s="11" t="s">
        <v>2182</v>
      </c>
      <c r="O329" s="11" t="s">
        <v>2274</v>
      </c>
      <c r="P329">
        <v>0</v>
      </c>
      <c r="Q329">
        <v>4</v>
      </c>
      <c r="R329">
        <v>0</v>
      </c>
      <c r="S329">
        <v>336.8</v>
      </c>
      <c r="T329">
        <v>-336.8</v>
      </c>
    </row>
    <row r="330" spans="1:20" x14ac:dyDescent="0.25">
      <c r="A330" t="s">
        <v>75</v>
      </c>
      <c r="B330" t="s">
        <v>995</v>
      </c>
      <c r="C330" t="s">
        <v>18</v>
      </c>
      <c r="D330" t="s">
        <v>996</v>
      </c>
      <c r="E330" t="s">
        <v>191</v>
      </c>
      <c r="F330">
        <v>75604</v>
      </c>
      <c r="G330" t="s">
        <v>1425</v>
      </c>
      <c r="H330" t="s">
        <v>80</v>
      </c>
      <c r="I330" t="s">
        <v>281</v>
      </c>
      <c r="J330" t="s">
        <v>90</v>
      </c>
      <c r="K330" t="s">
        <v>44</v>
      </c>
      <c r="L330" t="s">
        <v>149</v>
      </c>
      <c r="M330" t="s">
        <v>229</v>
      </c>
      <c r="N330" s="11" t="s">
        <v>2182</v>
      </c>
      <c r="O330" s="11" t="s">
        <v>2274</v>
      </c>
      <c r="P330">
        <v>0</v>
      </c>
      <c r="Q330">
        <v>7</v>
      </c>
      <c r="R330">
        <v>0</v>
      </c>
      <c r="S330">
        <v>8.0500000000000007</v>
      </c>
      <c r="T330">
        <v>-8.0500000000000007</v>
      </c>
    </row>
    <row r="331" spans="1:20" x14ac:dyDescent="0.25">
      <c r="A331" t="s">
        <v>75</v>
      </c>
      <c r="B331" t="s">
        <v>171</v>
      </c>
      <c r="C331" t="s">
        <v>23</v>
      </c>
      <c r="D331" t="s">
        <v>513</v>
      </c>
      <c r="E331" t="s">
        <v>176</v>
      </c>
      <c r="F331">
        <v>98005</v>
      </c>
      <c r="G331" t="s">
        <v>1833</v>
      </c>
      <c r="H331" t="s">
        <v>461</v>
      </c>
      <c r="I331" t="s">
        <v>81</v>
      </c>
      <c r="J331" t="s">
        <v>90</v>
      </c>
      <c r="K331" t="s">
        <v>53</v>
      </c>
      <c r="L331" t="s">
        <v>459</v>
      </c>
      <c r="M331" t="s">
        <v>92</v>
      </c>
      <c r="N331" s="11" t="s">
        <v>2182</v>
      </c>
      <c r="O331" s="11" t="s">
        <v>2274</v>
      </c>
      <c r="P331">
        <v>0</v>
      </c>
      <c r="Q331">
        <v>3</v>
      </c>
      <c r="R331">
        <v>0</v>
      </c>
      <c r="S331">
        <v>11.85</v>
      </c>
      <c r="T331">
        <v>-11.85</v>
      </c>
    </row>
    <row r="332" spans="1:20" x14ac:dyDescent="0.25">
      <c r="A332" t="s">
        <v>75</v>
      </c>
      <c r="B332" t="s">
        <v>171</v>
      </c>
      <c r="C332" t="s">
        <v>23</v>
      </c>
      <c r="D332" t="s">
        <v>709</v>
      </c>
      <c r="E332" t="s">
        <v>176</v>
      </c>
      <c r="F332">
        <v>99216</v>
      </c>
      <c r="G332" t="s">
        <v>1093</v>
      </c>
      <c r="H332" t="s">
        <v>80</v>
      </c>
      <c r="I332" t="s">
        <v>81</v>
      </c>
      <c r="J332" t="s">
        <v>82</v>
      </c>
      <c r="K332" t="s">
        <v>38</v>
      </c>
      <c r="L332" t="s">
        <v>129</v>
      </c>
      <c r="M332" t="s">
        <v>83</v>
      </c>
      <c r="N332" s="11" t="s">
        <v>2182</v>
      </c>
      <c r="O332" s="11" t="s">
        <v>2274</v>
      </c>
      <c r="P332">
        <v>-1</v>
      </c>
      <c r="Q332">
        <v>0</v>
      </c>
      <c r="R332">
        <v>59.71</v>
      </c>
      <c r="S332">
        <v>0</v>
      </c>
      <c r="T332">
        <v>59.71</v>
      </c>
    </row>
    <row r="333" spans="1:20" x14ac:dyDescent="0.25">
      <c r="A333" t="s">
        <v>75</v>
      </c>
      <c r="B333" t="s">
        <v>2167</v>
      </c>
      <c r="C333" t="s">
        <v>18</v>
      </c>
      <c r="D333" t="s">
        <v>2168</v>
      </c>
      <c r="E333" t="s">
        <v>466</v>
      </c>
      <c r="F333">
        <v>70006</v>
      </c>
      <c r="G333" t="s">
        <v>493</v>
      </c>
      <c r="H333" t="s">
        <v>80</v>
      </c>
      <c r="I333" t="s">
        <v>81</v>
      </c>
      <c r="J333" t="s">
        <v>82</v>
      </c>
      <c r="K333" t="s">
        <v>39</v>
      </c>
      <c r="L333" t="s">
        <v>39</v>
      </c>
      <c r="M333" t="s">
        <v>92</v>
      </c>
      <c r="N333" s="11" t="s">
        <v>2182</v>
      </c>
      <c r="O333" s="11" t="s">
        <v>2274</v>
      </c>
      <c r="P333">
        <v>-1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75</v>
      </c>
      <c r="B334" t="s">
        <v>269</v>
      </c>
      <c r="C334" t="s">
        <v>27</v>
      </c>
      <c r="D334" t="s">
        <v>270</v>
      </c>
      <c r="E334" t="s">
        <v>114</v>
      </c>
      <c r="F334">
        <v>33813</v>
      </c>
      <c r="G334" t="s">
        <v>1396</v>
      </c>
      <c r="H334" t="s">
        <v>80</v>
      </c>
      <c r="I334" t="s">
        <v>81</v>
      </c>
      <c r="J334" t="s">
        <v>82</v>
      </c>
      <c r="K334" t="s">
        <v>53</v>
      </c>
      <c r="L334" t="s">
        <v>675</v>
      </c>
      <c r="M334" t="s">
        <v>83</v>
      </c>
      <c r="N334" s="11" t="s">
        <v>2182</v>
      </c>
      <c r="O334" s="11" t="s">
        <v>2274</v>
      </c>
      <c r="P334">
        <v>-4</v>
      </c>
      <c r="Q334">
        <v>0</v>
      </c>
      <c r="R334">
        <v>2166.6</v>
      </c>
      <c r="S334">
        <v>0</v>
      </c>
      <c r="T334">
        <v>2166.6</v>
      </c>
    </row>
    <row r="335" spans="1:20" x14ac:dyDescent="0.25">
      <c r="A335" t="s">
        <v>75</v>
      </c>
      <c r="B335" t="s">
        <v>524</v>
      </c>
      <c r="C335" t="s">
        <v>28</v>
      </c>
      <c r="D335" t="s">
        <v>525</v>
      </c>
      <c r="E335" t="s">
        <v>387</v>
      </c>
      <c r="F335">
        <v>87501</v>
      </c>
      <c r="G335" t="s">
        <v>283</v>
      </c>
      <c r="H335" t="s">
        <v>80</v>
      </c>
      <c r="I335" t="s">
        <v>81</v>
      </c>
      <c r="J335" t="s">
        <v>82</v>
      </c>
      <c r="K335" t="s">
        <v>38</v>
      </c>
      <c r="L335" t="s">
        <v>111</v>
      </c>
      <c r="M335" t="s">
        <v>83</v>
      </c>
      <c r="N335" s="11" t="s">
        <v>2182</v>
      </c>
      <c r="O335" s="11" t="s">
        <v>2274</v>
      </c>
      <c r="P335">
        <v>2</v>
      </c>
      <c r="Q335">
        <v>0</v>
      </c>
      <c r="R335">
        <v>153.4</v>
      </c>
      <c r="S335">
        <v>0</v>
      </c>
      <c r="T335">
        <v>153.4</v>
      </c>
    </row>
    <row r="336" spans="1:20" x14ac:dyDescent="0.25">
      <c r="A336" t="s">
        <v>75</v>
      </c>
      <c r="B336" t="s">
        <v>2237</v>
      </c>
      <c r="C336" t="s">
        <v>29</v>
      </c>
      <c r="D336" t="s">
        <v>2238</v>
      </c>
      <c r="E336" t="s">
        <v>78</v>
      </c>
      <c r="F336">
        <v>15026</v>
      </c>
      <c r="G336" t="s">
        <v>388</v>
      </c>
      <c r="H336" t="s">
        <v>80</v>
      </c>
      <c r="I336" t="s">
        <v>81</v>
      </c>
      <c r="J336" t="s">
        <v>90</v>
      </c>
      <c r="K336" t="s">
        <v>38</v>
      </c>
      <c r="L336" t="s">
        <v>111</v>
      </c>
      <c r="M336" t="s">
        <v>92</v>
      </c>
      <c r="N336" s="11" t="s">
        <v>2182</v>
      </c>
      <c r="O336" s="11" t="s">
        <v>2274</v>
      </c>
      <c r="P336">
        <v>0</v>
      </c>
      <c r="Q336">
        <v>2</v>
      </c>
      <c r="R336">
        <v>0</v>
      </c>
      <c r="S336">
        <v>208.6</v>
      </c>
      <c r="T336">
        <v>-208.6</v>
      </c>
    </row>
    <row r="337" spans="1:20" x14ac:dyDescent="0.25">
      <c r="A337" t="s">
        <v>75</v>
      </c>
      <c r="B337" t="s">
        <v>2237</v>
      </c>
      <c r="C337" t="s">
        <v>29</v>
      </c>
      <c r="D337" t="s">
        <v>2238</v>
      </c>
      <c r="E337" t="s">
        <v>78</v>
      </c>
      <c r="F337">
        <v>15026</v>
      </c>
      <c r="G337" t="s">
        <v>398</v>
      </c>
      <c r="H337" t="s">
        <v>80</v>
      </c>
      <c r="I337" t="s">
        <v>81</v>
      </c>
      <c r="J337" t="s">
        <v>82</v>
      </c>
      <c r="K337" t="s">
        <v>38</v>
      </c>
      <c r="L337" t="s">
        <v>111</v>
      </c>
      <c r="M337" t="s">
        <v>83</v>
      </c>
      <c r="N337" s="11" t="s">
        <v>2182</v>
      </c>
      <c r="O337" s="11" t="s">
        <v>2274</v>
      </c>
      <c r="P337">
        <v>-2</v>
      </c>
      <c r="Q337">
        <v>0</v>
      </c>
      <c r="R337">
        <v>168.8</v>
      </c>
      <c r="S337">
        <v>0</v>
      </c>
      <c r="T337">
        <v>168.8</v>
      </c>
    </row>
    <row r="338" spans="1:20" x14ac:dyDescent="0.25">
      <c r="A338" t="s">
        <v>75</v>
      </c>
      <c r="B338" t="s">
        <v>2237</v>
      </c>
      <c r="C338" t="s">
        <v>29</v>
      </c>
      <c r="D338" t="s">
        <v>2238</v>
      </c>
      <c r="E338" t="s">
        <v>78</v>
      </c>
      <c r="F338">
        <v>15026</v>
      </c>
      <c r="G338" t="s">
        <v>559</v>
      </c>
      <c r="H338" t="s">
        <v>80</v>
      </c>
      <c r="I338" t="s">
        <v>81</v>
      </c>
      <c r="J338" t="s">
        <v>82</v>
      </c>
      <c r="K338" t="s">
        <v>53</v>
      </c>
      <c r="L338" t="s">
        <v>228</v>
      </c>
      <c r="M338" t="s">
        <v>83</v>
      </c>
      <c r="N338" s="11" t="s">
        <v>2182</v>
      </c>
      <c r="O338" s="11" t="s">
        <v>2274</v>
      </c>
      <c r="P338">
        <v>-1</v>
      </c>
      <c r="Q338">
        <v>0</v>
      </c>
      <c r="R338">
        <v>564.65</v>
      </c>
      <c r="S338">
        <v>0</v>
      </c>
      <c r="T338">
        <v>564.65</v>
      </c>
    </row>
    <row r="339" spans="1:20" x14ac:dyDescent="0.25">
      <c r="A339" t="s">
        <v>75</v>
      </c>
      <c r="B339" t="s">
        <v>2237</v>
      </c>
      <c r="C339" t="s">
        <v>29</v>
      </c>
      <c r="D339" t="s">
        <v>2238</v>
      </c>
      <c r="E339" t="s">
        <v>78</v>
      </c>
      <c r="F339">
        <v>15026</v>
      </c>
      <c r="G339" t="s">
        <v>1737</v>
      </c>
      <c r="H339" t="s">
        <v>80</v>
      </c>
      <c r="I339" t="s">
        <v>81</v>
      </c>
      <c r="J339" t="s">
        <v>82</v>
      </c>
      <c r="K339" t="s">
        <v>53</v>
      </c>
      <c r="L339" t="s">
        <v>165</v>
      </c>
      <c r="M339" t="s">
        <v>83</v>
      </c>
      <c r="N339" s="11" t="s">
        <v>2182</v>
      </c>
      <c r="O339" s="11" t="s">
        <v>2274</v>
      </c>
      <c r="P339">
        <v>-1</v>
      </c>
      <c r="Q339">
        <v>0</v>
      </c>
      <c r="R339">
        <v>127.05</v>
      </c>
      <c r="S339">
        <v>0</v>
      </c>
      <c r="T339">
        <v>127.05</v>
      </c>
    </row>
    <row r="340" spans="1:20" x14ac:dyDescent="0.25">
      <c r="A340" t="s">
        <v>75</v>
      </c>
      <c r="B340" t="s">
        <v>125</v>
      </c>
      <c r="C340" t="s">
        <v>29</v>
      </c>
      <c r="D340" t="s">
        <v>126</v>
      </c>
      <c r="E340" t="s">
        <v>100</v>
      </c>
      <c r="F340">
        <v>46567</v>
      </c>
      <c r="G340" t="s">
        <v>1046</v>
      </c>
      <c r="H340" t="s">
        <v>80</v>
      </c>
      <c r="I340" t="s">
        <v>81</v>
      </c>
      <c r="J340" t="s">
        <v>82</v>
      </c>
      <c r="K340" t="s">
        <v>53</v>
      </c>
      <c r="L340" t="s">
        <v>248</v>
      </c>
      <c r="M340" t="s">
        <v>83</v>
      </c>
      <c r="N340" s="11" t="s">
        <v>2182</v>
      </c>
      <c r="O340" s="11" t="s">
        <v>2274</v>
      </c>
      <c r="P340">
        <v>-1</v>
      </c>
      <c r="Q340">
        <v>0</v>
      </c>
      <c r="R340">
        <v>33.57</v>
      </c>
      <c r="S340">
        <v>0</v>
      </c>
      <c r="T340">
        <v>33.57</v>
      </c>
    </row>
    <row r="341" spans="1:20" x14ac:dyDescent="0.25">
      <c r="A341" t="s">
        <v>75</v>
      </c>
      <c r="B341" t="s">
        <v>744</v>
      </c>
      <c r="C341" t="s">
        <v>29</v>
      </c>
      <c r="D341" t="s">
        <v>745</v>
      </c>
      <c r="E341" t="s">
        <v>100</v>
      </c>
      <c r="F341">
        <v>46733</v>
      </c>
      <c r="G341" t="s">
        <v>1490</v>
      </c>
      <c r="H341" t="s">
        <v>80</v>
      </c>
      <c r="I341" t="s">
        <v>81</v>
      </c>
      <c r="J341" t="s">
        <v>90</v>
      </c>
      <c r="K341" t="s">
        <v>53</v>
      </c>
      <c r="L341" t="s">
        <v>248</v>
      </c>
      <c r="M341" t="s">
        <v>92</v>
      </c>
      <c r="N341" s="11" t="s">
        <v>2182</v>
      </c>
      <c r="O341" s="11" t="s">
        <v>2274</v>
      </c>
      <c r="P341">
        <v>0</v>
      </c>
      <c r="Q341">
        <v>10</v>
      </c>
      <c r="R341">
        <v>0</v>
      </c>
      <c r="S341">
        <v>45</v>
      </c>
      <c r="T341">
        <v>-45</v>
      </c>
    </row>
    <row r="342" spans="1:20" x14ac:dyDescent="0.25">
      <c r="A342" t="s">
        <v>75</v>
      </c>
      <c r="B342" t="s">
        <v>200</v>
      </c>
      <c r="C342" t="s">
        <v>28</v>
      </c>
      <c r="D342" t="s">
        <v>201</v>
      </c>
      <c r="E342" t="s">
        <v>95</v>
      </c>
      <c r="F342">
        <v>80002</v>
      </c>
      <c r="G342" t="s">
        <v>477</v>
      </c>
      <c r="H342" t="s">
        <v>80</v>
      </c>
      <c r="I342" t="s">
        <v>81</v>
      </c>
      <c r="J342" t="s">
        <v>90</v>
      </c>
      <c r="K342" t="s">
        <v>38</v>
      </c>
      <c r="L342" t="s">
        <v>111</v>
      </c>
      <c r="M342" t="s">
        <v>92</v>
      </c>
      <c r="N342" s="11" t="s">
        <v>2182</v>
      </c>
      <c r="O342" s="11" t="s">
        <v>2274</v>
      </c>
      <c r="P342">
        <v>0</v>
      </c>
      <c r="Q342">
        <v>1</v>
      </c>
      <c r="R342">
        <v>0</v>
      </c>
      <c r="S342">
        <v>115.2</v>
      </c>
      <c r="T342">
        <v>-115.2</v>
      </c>
    </row>
    <row r="343" spans="1:20" x14ac:dyDescent="0.25">
      <c r="A343" t="s">
        <v>75</v>
      </c>
      <c r="B343" t="s">
        <v>487</v>
      </c>
      <c r="C343" t="s">
        <v>26</v>
      </c>
      <c r="D343" t="s">
        <v>488</v>
      </c>
      <c r="E343" t="s">
        <v>489</v>
      </c>
      <c r="F343">
        <v>39402</v>
      </c>
      <c r="G343" t="s">
        <v>181</v>
      </c>
      <c r="H343" t="s">
        <v>80</v>
      </c>
      <c r="I343" t="s">
        <v>81</v>
      </c>
      <c r="J343" t="s">
        <v>82</v>
      </c>
      <c r="K343" t="s">
        <v>38</v>
      </c>
      <c r="L343" t="s">
        <v>111</v>
      </c>
      <c r="M343" t="s">
        <v>83</v>
      </c>
      <c r="N343" s="11" t="s">
        <v>2182</v>
      </c>
      <c r="O343" s="11" t="s">
        <v>2274</v>
      </c>
      <c r="P343">
        <v>1</v>
      </c>
      <c r="Q343">
        <v>0</v>
      </c>
      <c r="R343">
        <v>200.64</v>
      </c>
      <c r="S343">
        <v>0</v>
      </c>
      <c r="T343">
        <v>200.64</v>
      </c>
    </row>
    <row r="344" spans="1:20" x14ac:dyDescent="0.25">
      <c r="A344" t="s">
        <v>75</v>
      </c>
      <c r="B344" t="s">
        <v>677</v>
      </c>
      <c r="C344" t="s">
        <v>28</v>
      </c>
      <c r="D344" t="s">
        <v>678</v>
      </c>
      <c r="E344" t="s">
        <v>95</v>
      </c>
      <c r="F344">
        <v>80124</v>
      </c>
      <c r="G344" t="s">
        <v>557</v>
      </c>
      <c r="H344" t="s">
        <v>80</v>
      </c>
      <c r="I344" t="s">
        <v>281</v>
      </c>
      <c r="J344" t="s">
        <v>90</v>
      </c>
      <c r="K344" t="s">
        <v>53</v>
      </c>
      <c r="L344" t="s">
        <v>139</v>
      </c>
      <c r="M344" t="s">
        <v>229</v>
      </c>
      <c r="N344" s="11" t="s">
        <v>2182</v>
      </c>
      <c r="O344" s="11" t="s">
        <v>2274</v>
      </c>
      <c r="P344">
        <v>0</v>
      </c>
      <c r="Q344">
        <v>1</v>
      </c>
      <c r="R344">
        <v>0</v>
      </c>
      <c r="S344">
        <v>0.2</v>
      </c>
      <c r="T344">
        <v>-0.2</v>
      </c>
    </row>
    <row r="345" spans="1:20" x14ac:dyDescent="0.25">
      <c r="A345" t="s">
        <v>75</v>
      </c>
      <c r="B345" t="s">
        <v>1879</v>
      </c>
      <c r="C345" t="s">
        <v>26</v>
      </c>
      <c r="D345" t="s">
        <v>1880</v>
      </c>
      <c r="E345" t="s">
        <v>426</v>
      </c>
      <c r="F345">
        <v>37204</v>
      </c>
      <c r="G345" t="s">
        <v>292</v>
      </c>
      <c r="H345" t="s">
        <v>80</v>
      </c>
      <c r="I345" t="s">
        <v>81</v>
      </c>
      <c r="J345" t="s">
        <v>82</v>
      </c>
      <c r="K345" t="s">
        <v>38</v>
      </c>
      <c r="L345" t="s">
        <v>111</v>
      </c>
      <c r="M345" t="s">
        <v>83</v>
      </c>
      <c r="N345" s="11" t="s">
        <v>2182</v>
      </c>
      <c r="O345" s="11" t="s">
        <v>2274</v>
      </c>
      <c r="P345">
        <v>-4</v>
      </c>
      <c r="Q345">
        <v>0</v>
      </c>
      <c r="R345">
        <v>599</v>
      </c>
      <c r="S345">
        <v>0</v>
      </c>
      <c r="T345">
        <v>599</v>
      </c>
    </row>
    <row r="346" spans="1:20" x14ac:dyDescent="0.25">
      <c r="A346" t="s">
        <v>75</v>
      </c>
      <c r="B346" t="s">
        <v>239</v>
      </c>
      <c r="C346" t="s">
        <v>27</v>
      </c>
      <c r="D346" t="s">
        <v>240</v>
      </c>
      <c r="E346" t="s">
        <v>114</v>
      </c>
      <c r="F346">
        <v>33434</v>
      </c>
      <c r="G346" t="s">
        <v>388</v>
      </c>
      <c r="H346" t="s">
        <v>80</v>
      </c>
      <c r="I346" t="s">
        <v>81</v>
      </c>
      <c r="J346" t="s">
        <v>90</v>
      </c>
      <c r="K346" t="s">
        <v>38</v>
      </c>
      <c r="L346" t="s">
        <v>111</v>
      </c>
      <c r="M346" t="s">
        <v>92</v>
      </c>
      <c r="N346" s="11" t="s">
        <v>2182</v>
      </c>
      <c r="O346" s="11" t="s">
        <v>2274</v>
      </c>
      <c r="P346">
        <v>0</v>
      </c>
      <c r="Q346">
        <v>7</v>
      </c>
      <c r="R346">
        <v>0</v>
      </c>
      <c r="S346">
        <v>1043</v>
      </c>
      <c r="T346">
        <v>-1043</v>
      </c>
    </row>
    <row r="347" spans="1:20" x14ac:dyDescent="0.25">
      <c r="A347" t="s">
        <v>75</v>
      </c>
      <c r="B347" t="s">
        <v>178</v>
      </c>
      <c r="C347" t="s">
        <v>26</v>
      </c>
      <c r="D347" t="s">
        <v>179</v>
      </c>
      <c r="E347" t="s">
        <v>180</v>
      </c>
      <c r="F347">
        <v>30188</v>
      </c>
      <c r="G347" t="s">
        <v>2169</v>
      </c>
      <c r="H347" t="s">
        <v>80</v>
      </c>
      <c r="I347" t="s">
        <v>81</v>
      </c>
      <c r="J347" t="s">
        <v>82</v>
      </c>
      <c r="K347" t="s">
        <v>42</v>
      </c>
      <c r="L347" t="s">
        <v>91</v>
      </c>
      <c r="M347" t="s">
        <v>83</v>
      </c>
      <c r="N347" s="11" t="s">
        <v>2182</v>
      </c>
      <c r="O347" s="11" t="s">
        <v>2274</v>
      </c>
      <c r="P347">
        <v>-12</v>
      </c>
      <c r="Q347">
        <v>0</v>
      </c>
      <c r="R347">
        <v>372.84</v>
      </c>
      <c r="S347">
        <v>0</v>
      </c>
      <c r="T347">
        <v>372.84</v>
      </c>
    </row>
    <row r="348" spans="1:20" x14ac:dyDescent="0.25">
      <c r="A348" t="s">
        <v>75</v>
      </c>
      <c r="B348" t="s">
        <v>2277</v>
      </c>
      <c r="C348" t="s">
        <v>19</v>
      </c>
      <c r="D348" t="s">
        <v>1235</v>
      </c>
      <c r="E348" t="s">
        <v>118</v>
      </c>
      <c r="F348">
        <v>90048</v>
      </c>
      <c r="G348" t="s">
        <v>602</v>
      </c>
      <c r="H348" t="s">
        <v>80</v>
      </c>
      <c r="I348" t="s">
        <v>81</v>
      </c>
      <c r="J348" t="s">
        <v>90</v>
      </c>
      <c r="K348" t="s">
        <v>53</v>
      </c>
      <c r="L348" t="s">
        <v>228</v>
      </c>
      <c r="M348" t="s">
        <v>92</v>
      </c>
      <c r="N348" s="11" t="s">
        <v>2182</v>
      </c>
      <c r="O348" s="11" t="s">
        <v>2274</v>
      </c>
      <c r="P348">
        <v>0</v>
      </c>
      <c r="Q348">
        <v>1</v>
      </c>
      <c r="R348">
        <v>0</v>
      </c>
      <c r="S348">
        <v>359.35</v>
      </c>
      <c r="T348">
        <v>-359.35</v>
      </c>
    </row>
    <row r="349" spans="1:20" x14ac:dyDescent="0.25">
      <c r="A349" t="s">
        <v>75</v>
      </c>
      <c r="B349" t="s">
        <v>625</v>
      </c>
      <c r="C349" t="s">
        <v>27</v>
      </c>
      <c r="D349" t="s">
        <v>626</v>
      </c>
      <c r="E349" t="s">
        <v>114</v>
      </c>
      <c r="F349">
        <v>34491</v>
      </c>
      <c r="G349" t="s">
        <v>296</v>
      </c>
      <c r="H349" t="s">
        <v>80</v>
      </c>
      <c r="I349" t="s">
        <v>81</v>
      </c>
      <c r="J349" t="s">
        <v>90</v>
      </c>
      <c r="K349" t="s">
        <v>53</v>
      </c>
      <c r="L349" t="s">
        <v>165</v>
      </c>
      <c r="M349" t="s">
        <v>92</v>
      </c>
      <c r="N349" s="11" t="s">
        <v>2182</v>
      </c>
      <c r="O349" s="11" t="s">
        <v>2274</v>
      </c>
      <c r="P349">
        <v>0</v>
      </c>
      <c r="Q349">
        <v>2</v>
      </c>
      <c r="R349">
        <v>0</v>
      </c>
      <c r="S349">
        <v>225.1</v>
      </c>
      <c r="T349">
        <v>-225.1</v>
      </c>
    </row>
    <row r="350" spans="1:20" x14ac:dyDescent="0.25">
      <c r="A350" t="s">
        <v>75</v>
      </c>
      <c r="B350" t="s">
        <v>1398</v>
      </c>
      <c r="C350" t="s">
        <v>28</v>
      </c>
      <c r="D350" t="s">
        <v>1399</v>
      </c>
      <c r="E350" t="s">
        <v>295</v>
      </c>
      <c r="F350">
        <v>84043</v>
      </c>
      <c r="G350" t="s">
        <v>1046</v>
      </c>
      <c r="H350" t="s">
        <v>80</v>
      </c>
      <c r="I350" t="s">
        <v>81</v>
      </c>
      <c r="J350" t="s">
        <v>82</v>
      </c>
      <c r="K350" t="s">
        <v>53</v>
      </c>
      <c r="L350" t="s">
        <v>248</v>
      </c>
      <c r="M350" t="s">
        <v>83</v>
      </c>
      <c r="N350" s="11" t="s">
        <v>2182</v>
      </c>
      <c r="O350" s="11" t="s">
        <v>2274</v>
      </c>
      <c r="P350">
        <v>-4</v>
      </c>
      <c r="Q350">
        <v>0</v>
      </c>
      <c r="R350">
        <v>130.16</v>
      </c>
      <c r="S350">
        <v>0</v>
      </c>
      <c r="T350">
        <v>130.16</v>
      </c>
    </row>
    <row r="351" spans="1:20" x14ac:dyDescent="0.25">
      <c r="A351" t="s">
        <v>75</v>
      </c>
      <c r="B351" t="s">
        <v>783</v>
      </c>
      <c r="C351" t="s">
        <v>22</v>
      </c>
      <c r="D351" t="s">
        <v>784</v>
      </c>
      <c r="E351" t="s">
        <v>122</v>
      </c>
      <c r="F351">
        <v>20852</v>
      </c>
      <c r="G351" t="s">
        <v>2196</v>
      </c>
      <c r="H351" t="s">
        <v>80</v>
      </c>
      <c r="I351" t="s">
        <v>81</v>
      </c>
      <c r="J351" t="s">
        <v>82</v>
      </c>
      <c r="K351" t="s">
        <v>53</v>
      </c>
      <c r="L351" t="s">
        <v>657</v>
      </c>
      <c r="M351" t="s">
        <v>83</v>
      </c>
      <c r="N351" s="11" t="s">
        <v>2182</v>
      </c>
      <c r="O351" s="11" t="s">
        <v>2274</v>
      </c>
      <c r="P351">
        <v>4</v>
      </c>
      <c r="Q351">
        <v>0</v>
      </c>
      <c r="R351">
        <v>246.4</v>
      </c>
      <c r="S351">
        <v>0</v>
      </c>
      <c r="T351">
        <v>246.4</v>
      </c>
    </row>
    <row r="352" spans="1:20" x14ac:dyDescent="0.25">
      <c r="A352" t="s">
        <v>75</v>
      </c>
      <c r="B352" t="s">
        <v>533</v>
      </c>
      <c r="C352" t="s">
        <v>28</v>
      </c>
      <c r="D352" t="s">
        <v>534</v>
      </c>
      <c r="E352" t="s">
        <v>295</v>
      </c>
      <c r="F352">
        <v>84065</v>
      </c>
      <c r="G352" t="s">
        <v>298</v>
      </c>
      <c r="H352" t="s">
        <v>80</v>
      </c>
      <c r="I352" t="s">
        <v>164</v>
      </c>
      <c r="J352" t="s">
        <v>90</v>
      </c>
      <c r="K352" t="s">
        <v>38</v>
      </c>
      <c r="L352" t="s">
        <v>129</v>
      </c>
      <c r="M352" t="s">
        <v>188</v>
      </c>
      <c r="N352" s="11" t="s">
        <v>2182</v>
      </c>
      <c r="O352" s="11" t="s">
        <v>2274</v>
      </c>
      <c r="P352">
        <v>0</v>
      </c>
      <c r="Q352">
        <v>1</v>
      </c>
      <c r="R352">
        <v>0</v>
      </c>
      <c r="S352">
        <v>172.25</v>
      </c>
      <c r="T352">
        <v>-172.25</v>
      </c>
    </row>
    <row r="353" spans="1:20" x14ac:dyDescent="0.25">
      <c r="A353" t="s">
        <v>75</v>
      </c>
      <c r="B353" t="s">
        <v>2131</v>
      </c>
      <c r="C353" t="s">
        <v>27</v>
      </c>
      <c r="D353" t="s">
        <v>495</v>
      </c>
      <c r="E353" t="s">
        <v>114</v>
      </c>
      <c r="F353" t="s">
        <v>2132</v>
      </c>
      <c r="G353" t="s">
        <v>2197</v>
      </c>
      <c r="H353" t="s">
        <v>80</v>
      </c>
      <c r="I353" t="s">
        <v>81</v>
      </c>
      <c r="J353" t="s">
        <v>82</v>
      </c>
      <c r="K353" t="s">
        <v>53</v>
      </c>
      <c r="L353" t="s">
        <v>193</v>
      </c>
      <c r="M353" t="s">
        <v>83</v>
      </c>
      <c r="N353" s="11" t="s">
        <v>2182</v>
      </c>
      <c r="O353" s="11" t="s">
        <v>2274</v>
      </c>
      <c r="P353">
        <v>2</v>
      </c>
      <c r="Q353">
        <v>0</v>
      </c>
      <c r="R353">
        <v>2.4</v>
      </c>
      <c r="S353">
        <v>0</v>
      </c>
      <c r="T353">
        <v>2.4</v>
      </c>
    </row>
    <row r="354" spans="1:20" x14ac:dyDescent="0.25">
      <c r="A354" t="s">
        <v>75</v>
      </c>
      <c r="B354" t="s">
        <v>2263</v>
      </c>
      <c r="C354" t="s">
        <v>31</v>
      </c>
      <c r="D354" t="s">
        <v>1305</v>
      </c>
      <c r="E354" t="s">
        <v>114</v>
      </c>
      <c r="F354">
        <v>33178</v>
      </c>
      <c r="G354" t="s">
        <v>292</v>
      </c>
      <c r="H354" t="s">
        <v>80</v>
      </c>
      <c r="I354" t="s">
        <v>81</v>
      </c>
      <c r="J354" t="s">
        <v>82</v>
      </c>
      <c r="K354" t="s">
        <v>38</v>
      </c>
      <c r="L354" t="s">
        <v>111</v>
      </c>
      <c r="M354" t="s">
        <v>83</v>
      </c>
      <c r="N354" s="11" t="s">
        <v>2182</v>
      </c>
      <c r="O354" s="11" t="s">
        <v>2274</v>
      </c>
      <c r="P354">
        <v>-2</v>
      </c>
      <c r="Q354">
        <v>0</v>
      </c>
      <c r="R354">
        <v>209.66</v>
      </c>
      <c r="S354">
        <v>0</v>
      </c>
      <c r="T354">
        <v>209.66</v>
      </c>
    </row>
    <row r="355" spans="1:20" x14ac:dyDescent="0.25">
      <c r="A355" t="s">
        <v>75</v>
      </c>
      <c r="B355" t="s">
        <v>440</v>
      </c>
      <c r="C355" t="s">
        <v>22</v>
      </c>
      <c r="D355" t="s">
        <v>441</v>
      </c>
      <c r="E355" t="s">
        <v>78</v>
      </c>
      <c r="F355">
        <v>15223</v>
      </c>
      <c r="G355" t="s">
        <v>330</v>
      </c>
      <c r="H355" t="s">
        <v>80</v>
      </c>
      <c r="I355" t="s">
        <v>81</v>
      </c>
      <c r="J355" t="s">
        <v>90</v>
      </c>
      <c r="K355" t="s">
        <v>53</v>
      </c>
      <c r="L355" t="s">
        <v>228</v>
      </c>
      <c r="M355" t="s">
        <v>92</v>
      </c>
      <c r="N355" s="11" t="s">
        <v>2182</v>
      </c>
      <c r="O355" s="11" t="s">
        <v>2274</v>
      </c>
      <c r="P355">
        <v>0</v>
      </c>
      <c r="Q355">
        <v>3</v>
      </c>
      <c r="R355">
        <v>0</v>
      </c>
      <c r="S355">
        <v>210.45</v>
      </c>
      <c r="T355">
        <v>-210.45</v>
      </c>
    </row>
    <row r="356" spans="1:20" x14ac:dyDescent="0.25">
      <c r="A356" t="s">
        <v>75</v>
      </c>
      <c r="B356" t="s">
        <v>593</v>
      </c>
      <c r="C356" t="s">
        <v>19</v>
      </c>
      <c r="D356" t="s">
        <v>268</v>
      </c>
      <c r="E356" t="s">
        <v>118</v>
      </c>
      <c r="F356">
        <v>92121</v>
      </c>
      <c r="G356" t="s">
        <v>2114</v>
      </c>
      <c r="H356" t="s">
        <v>80</v>
      </c>
      <c r="I356" t="s">
        <v>81</v>
      </c>
      <c r="J356" t="s">
        <v>82</v>
      </c>
      <c r="K356" t="s">
        <v>53</v>
      </c>
      <c r="L356" t="s">
        <v>193</v>
      </c>
      <c r="M356" t="s">
        <v>83</v>
      </c>
      <c r="N356" s="11" t="s">
        <v>2182</v>
      </c>
      <c r="O356" s="11" t="s">
        <v>2274</v>
      </c>
      <c r="P356">
        <v>-9</v>
      </c>
      <c r="Q356">
        <v>0</v>
      </c>
      <c r="R356">
        <v>1602.9</v>
      </c>
      <c r="S356">
        <v>0</v>
      </c>
      <c r="T356">
        <v>1602.9</v>
      </c>
    </row>
    <row r="357" spans="1:20" x14ac:dyDescent="0.25">
      <c r="A357" t="s">
        <v>75</v>
      </c>
      <c r="B357" t="s">
        <v>708</v>
      </c>
      <c r="C357" t="s">
        <v>23</v>
      </c>
      <c r="D357" t="s">
        <v>2113</v>
      </c>
      <c r="E357" t="s">
        <v>176</v>
      </c>
      <c r="F357">
        <v>99216</v>
      </c>
      <c r="G357" t="s">
        <v>254</v>
      </c>
      <c r="H357" t="s">
        <v>80</v>
      </c>
      <c r="I357" t="s">
        <v>81</v>
      </c>
      <c r="J357" t="s">
        <v>82</v>
      </c>
      <c r="K357" t="s">
        <v>42</v>
      </c>
      <c r="L357" t="s">
        <v>91</v>
      </c>
      <c r="M357" t="s">
        <v>83</v>
      </c>
      <c r="N357" s="11" t="s">
        <v>2182</v>
      </c>
      <c r="O357" s="11" t="s">
        <v>2274</v>
      </c>
      <c r="P357">
        <v>-7</v>
      </c>
      <c r="Q357">
        <v>0</v>
      </c>
      <c r="R357">
        <v>438.62</v>
      </c>
      <c r="S357">
        <v>0</v>
      </c>
      <c r="T357">
        <v>438.62</v>
      </c>
    </row>
    <row r="358" spans="1:20" x14ac:dyDescent="0.25">
      <c r="A358" t="s">
        <v>75</v>
      </c>
      <c r="B358" t="s">
        <v>200</v>
      </c>
      <c r="C358" t="s">
        <v>28</v>
      </c>
      <c r="D358" t="s">
        <v>201</v>
      </c>
      <c r="E358" t="s">
        <v>95</v>
      </c>
      <c r="F358">
        <v>80002</v>
      </c>
      <c r="G358" t="s">
        <v>569</v>
      </c>
      <c r="H358" t="s">
        <v>80</v>
      </c>
      <c r="I358" t="s">
        <v>81</v>
      </c>
      <c r="J358" t="s">
        <v>90</v>
      </c>
      <c r="K358" t="s">
        <v>38</v>
      </c>
      <c r="L358" t="s">
        <v>111</v>
      </c>
      <c r="M358" t="s">
        <v>92</v>
      </c>
      <c r="N358" s="11" t="s">
        <v>2182</v>
      </c>
      <c r="O358" s="11" t="s">
        <v>2274</v>
      </c>
      <c r="P358">
        <v>0</v>
      </c>
      <c r="Q358">
        <v>1</v>
      </c>
      <c r="R358">
        <v>0</v>
      </c>
      <c r="S358">
        <v>50.65</v>
      </c>
      <c r="T358">
        <v>-50.65</v>
      </c>
    </row>
    <row r="359" spans="1:20" x14ac:dyDescent="0.25">
      <c r="A359" t="s">
        <v>75</v>
      </c>
      <c r="B359" t="s">
        <v>995</v>
      </c>
      <c r="C359" t="s">
        <v>18</v>
      </c>
      <c r="D359" t="s">
        <v>996</v>
      </c>
      <c r="E359" t="s">
        <v>191</v>
      </c>
      <c r="F359">
        <v>75604</v>
      </c>
      <c r="G359" t="s">
        <v>770</v>
      </c>
      <c r="H359" t="s">
        <v>80</v>
      </c>
      <c r="I359" t="s">
        <v>81</v>
      </c>
      <c r="J359" t="s">
        <v>90</v>
      </c>
      <c r="K359" t="s">
        <v>44</v>
      </c>
      <c r="L359" t="s">
        <v>149</v>
      </c>
      <c r="M359" t="s">
        <v>92</v>
      </c>
      <c r="N359" s="11" t="s">
        <v>2182</v>
      </c>
      <c r="O359" s="11" t="s">
        <v>2274</v>
      </c>
      <c r="P359">
        <v>0</v>
      </c>
      <c r="Q359">
        <v>30</v>
      </c>
      <c r="R359">
        <v>0</v>
      </c>
      <c r="S359">
        <v>309</v>
      </c>
      <c r="T359">
        <v>-309</v>
      </c>
    </row>
    <row r="360" spans="1:20" x14ac:dyDescent="0.25">
      <c r="A360" t="s">
        <v>75</v>
      </c>
      <c r="B360" t="s">
        <v>178</v>
      </c>
      <c r="C360" t="s">
        <v>26</v>
      </c>
      <c r="D360" t="s">
        <v>179</v>
      </c>
      <c r="E360" t="s">
        <v>180</v>
      </c>
      <c r="F360">
        <v>30188</v>
      </c>
      <c r="G360" t="s">
        <v>241</v>
      </c>
      <c r="H360" t="s">
        <v>80</v>
      </c>
      <c r="I360" t="s">
        <v>81</v>
      </c>
      <c r="J360" t="s">
        <v>82</v>
      </c>
      <c r="K360" t="s">
        <v>36</v>
      </c>
      <c r="L360" t="s">
        <v>36</v>
      </c>
      <c r="M360" t="s">
        <v>83</v>
      </c>
      <c r="N360" s="11" t="s">
        <v>2182</v>
      </c>
      <c r="O360" s="11" t="s">
        <v>2274</v>
      </c>
      <c r="P360">
        <v>-2</v>
      </c>
      <c r="Q360">
        <v>0</v>
      </c>
      <c r="R360">
        <v>825.56</v>
      </c>
      <c r="S360">
        <v>0</v>
      </c>
      <c r="T360">
        <v>825.56</v>
      </c>
    </row>
    <row r="361" spans="1:20" x14ac:dyDescent="0.25">
      <c r="A361" t="s">
        <v>75</v>
      </c>
      <c r="B361" t="s">
        <v>1398</v>
      </c>
      <c r="C361" t="s">
        <v>28</v>
      </c>
      <c r="D361" t="s">
        <v>1399</v>
      </c>
      <c r="E361" t="s">
        <v>295</v>
      </c>
      <c r="F361">
        <v>84043</v>
      </c>
      <c r="G361" t="s">
        <v>442</v>
      </c>
      <c r="H361" t="s">
        <v>80</v>
      </c>
      <c r="I361" t="s">
        <v>81</v>
      </c>
      <c r="J361" t="s">
        <v>82</v>
      </c>
      <c r="K361" t="s">
        <v>53</v>
      </c>
      <c r="L361" t="s">
        <v>248</v>
      </c>
      <c r="M361" t="s">
        <v>83</v>
      </c>
      <c r="N361" s="11" t="s">
        <v>2182</v>
      </c>
      <c r="O361" s="11" t="s">
        <v>2274</v>
      </c>
      <c r="P361">
        <v>-31</v>
      </c>
      <c r="Q361">
        <v>0</v>
      </c>
      <c r="R361">
        <v>132.68</v>
      </c>
      <c r="S361">
        <v>0</v>
      </c>
      <c r="T361">
        <v>132.68</v>
      </c>
    </row>
    <row r="362" spans="1:20" x14ac:dyDescent="0.25">
      <c r="A362" t="s">
        <v>75</v>
      </c>
      <c r="B362" t="s">
        <v>612</v>
      </c>
      <c r="C362" t="s">
        <v>29</v>
      </c>
      <c r="D362" t="s">
        <v>613</v>
      </c>
      <c r="E362" t="s">
        <v>142</v>
      </c>
      <c r="F362">
        <v>48084</v>
      </c>
      <c r="G362" t="s">
        <v>202</v>
      </c>
      <c r="H362" t="s">
        <v>80</v>
      </c>
      <c r="I362" t="s">
        <v>81</v>
      </c>
      <c r="J362" t="s">
        <v>90</v>
      </c>
      <c r="K362" t="s">
        <v>42</v>
      </c>
      <c r="L362" t="s">
        <v>91</v>
      </c>
      <c r="M362" t="s">
        <v>188</v>
      </c>
      <c r="N362" s="11" t="s">
        <v>2182</v>
      </c>
      <c r="O362" s="11" t="s">
        <v>2274</v>
      </c>
      <c r="P362">
        <v>0</v>
      </c>
      <c r="Q362">
        <v>16</v>
      </c>
      <c r="R362">
        <v>0</v>
      </c>
      <c r="S362">
        <v>132</v>
      </c>
      <c r="T362">
        <v>-132</v>
      </c>
    </row>
    <row r="363" spans="1:20" x14ac:dyDescent="0.25">
      <c r="A363" t="s">
        <v>75</v>
      </c>
      <c r="B363" t="s">
        <v>301</v>
      </c>
      <c r="C363" t="s">
        <v>29</v>
      </c>
      <c r="D363" t="s">
        <v>302</v>
      </c>
      <c r="E363" t="s">
        <v>87</v>
      </c>
      <c r="F363">
        <v>45005</v>
      </c>
      <c r="G363" t="s">
        <v>96</v>
      </c>
      <c r="H363" t="s">
        <v>80</v>
      </c>
      <c r="I363" t="s">
        <v>281</v>
      </c>
      <c r="J363" t="s">
        <v>90</v>
      </c>
      <c r="K363" t="s">
        <v>42</v>
      </c>
      <c r="L363" t="s">
        <v>97</v>
      </c>
      <c r="M363" t="s">
        <v>92</v>
      </c>
      <c r="N363" s="11" t="s">
        <v>2182</v>
      </c>
      <c r="O363" s="11" t="s">
        <v>2274</v>
      </c>
      <c r="P363">
        <v>0</v>
      </c>
      <c r="Q363">
        <v>18</v>
      </c>
      <c r="R363">
        <v>0</v>
      </c>
      <c r="S363">
        <v>30.6</v>
      </c>
      <c r="T363">
        <v>-30.6</v>
      </c>
    </row>
    <row r="364" spans="1:20" x14ac:dyDescent="0.25">
      <c r="A364" t="s">
        <v>75</v>
      </c>
      <c r="B364" t="s">
        <v>533</v>
      </c>
      <c r="C364" t="s">
        <v>28</v>
      </c>
      <c r="D364" t="s">
        <v>534</v>
      </c>
      <c r="E364" t="s">
        <v>295</v>
      </c>
      <c r="F364">
        <v>84065</v>
      </c>
      <c r="G364" t="s">
        <v>450</v>
      </c>
      <c r="H364" t="s">
        <v>80</v>
      </c>
      <c r="I364" t="s">
        <v>81</v>
      </c>
      <c r="J364" t="s">
        <v>90</v>
      </c>
      <c r="K364" t="s">
        <v>51</v>
      </c>
      <c r="L364" t="s">
        <v>250</v>
      </c>
      <c r="M364" t="s">
        <v>92</v>
      </c>
      <c r="N364" s="11" t="s">
        <v>2182</v>
      </c>
      <c r="O364" s="11" t="s">
        <v>2274</v>
      </c>
      <c r="P364">
        <v>0</v>
      </c>
      <c r="Q364">
        <v>3</v>
      </c>
      <c r="R364">
        <v>0</v>
      </c>
      <c r="S364">
        <v>46.5</v>
      </c>
      <c r="T364">
        <v>-46.5</v>
      </c>
    </row>
    <row r="365" spans="1:20" x14ac:dyDescent="0.25">
      <c r="A365" t="s">
        <v>75</v>
      </c>
      <c r="B365" t="s">
        <v>2250</v>
      </c>
      <c r="C365" t="s">
        <v>30</v>
      </c>
      <c r="D365" t="s">
        <v>2251</v>
      </c>
      <c r="E365" t="s">
        <v>118</v>
      </c>
      <c r="F365">
        <v>95608</v>
      </c>
      <c r="G365" t="s">
        <v>2067</v>
      </c>
      <c r="H365" t="s">
        <v>80</v>
      </c>
      <c r="I365" t="s">
        <v>81</v>
      </c>
      <c r="J365" t="s">
        <v>90</v>
      </c>
      <c r="K365" t="s">
        <v>51</v>
      </c>
      <c r="L365" t="s">
        <v>250</v>
      </c>
      <c r="M365" t="s">
        <v>92</v>
      </c>
      <c r="N365" s="11" t="s">
        <v>2182</v>
      </c>
      <c r="O365" s="11" t="s">
        <v>2274</v>
      </c>
      <c r="P365">
        <v>0</v>
      </c>
      <c r="Q365">
        <v>85</v>
      </c>
      <c r="R365">
        <v>0</v>
      </c>
      <c r="S365">
        <v>2032.35</v>
      </c>
      <c r="T365">
        <v>-2032.35</v>
      </c>
    </row>
    <row r="366" spans="1:20" x14ac:dyDescent="0.25">
      <c r="A366" t="s">
        <v>75</v>
      </c>
      <c r="B366" t="s">
        <v>573</v>
      </c>
      <c r="C366" t="s">
        <v>22</v>
      </c>
      <c r="D366" t="s">
        <v>574</v>
      </c>
      <c r="E366" t="s">
        <v>78</v>
      </c>
      <c r="F366">
        <v>19020</v>
      </c>
      <c r="G366" t="s">
        <v>277</v>
      </c>
      <c r="H366" t="s">
        <v>80</v>
      </c>
      <c r="I366" t="s">
        <v>81</v>
      </c>
      <c r="J366" t="s">
        <v>90</v>
      </c>
      <c r="K366" t="s">
        <v>42</v>
      </c>
      <c r="L366" t="s">
        <v>91</v>
      </c>
      <c r="M366" t="s">
        <v>188</v>
      </c>
      <c r="N366" s="11" t="s">
        <v>2182</v>
      </c>
      <c r="O366" s="11" t="s">
        <v>2274</v>
      </c>
      <c r="P366">
        <v>0</v>
      </c>
      <c r="Q366">
        <v>60</v>
      </c>
      <c r="R366">
        <v>0</v>
      </c>
      <c r="S366">
        <v>75</v>
      </c>
      <c r="T366">
        <v>-75</v>
      </c>
    </row>
    <row r="367" spans="1:20" x14ac:dyDescent="0.25">
      <c r="A367" t="s">
        <v>75</v>
      </c>
      <c r="B367" t="s">
        <v>2263</v>
      </c>
      <c r="C367" t="s">
        <v>31</v>
      </c>
      <c r="D367" t="s">
        <v>1305</v>
      </c>
      <c r="E367" t="s">
        <v>114</v>
      </c>
      <c r="F367">
        <v>33178</v>
      </c>
      <c r="G367" t="s">
        <v>238</v>
      </c>
      <c r="H367" t="s">
        <v>80</v>
      </c>
      <c r="I367" t="s">
        <v>81</v>
      </c>
      <c r="J367" t="s">
        <v>82</v>
      </c>
      <c r="K367" t="s">
        <v>38</v>
      </c>
      <c r="L367" t="s">
        <v>111</v>
      </c>
      <c r="M367" t="s">
        <v>83</v>
      </c>
      <c r="N367" s="11" t="s">
        <v>2182</v>
      </c>
      <c r="O367" s="11" t="s">
        <v>2274</v>
      </c>
      <c r="P367">
        <v>-1</v>
      </c>
      <c r="Q367">
        <v>0</v>
      </c>
      <c r="R367">
        <v>35.46</v>
      </c>
      <c r="S367">
        <v>0</v>
      </c>
      <c r="T367">
        <v>35.46</v>
      </c>
    </row>
    <row r="368" spans="1:20" x14ac:dyDescent="0.25">
      <c r="A368" t="s">
        <v>75</v>
      </c>
      <c r="B368" t="s">
        <v>440</v>
      </c>
      <c r="C368" t="s">
        <v>22</v>
      </c>
      <c r="D368" t="s">
        <v>441</v>
      </c>
      <c r="E368" t="s">
        <v>78</v>
      </c>
      <c r="F368">
        <v>15223</v>
      </c>
      <c r="G368" t="s">
        <v>402</v>
      </c>
      <c r="H368" t="s">
        <v>80</v>
      </c>
      <c r="I368" t="s">
        <v>81</v>
      </c>
      <c r="J368" t="s">
        <v>365</v>
      </c>
      <c r="K368" t="s">
        <v>39</v>
      </c>
      <c r="L368" t="s">
        <v>39</v>
      </c>
      <c r="M368" t="s">
        <v>92</v>
      </c>
      <c r="N368" s="11" t="s">
        <v>2182</v>
      </c>
      <c r="O368" s="11" t="s">
        <v>2274</v>
      </c>
      <c r="P368">
        <v>0</v>
      </c>
      <c r="Q368">
        <v>1</v>
      </c>
      <c r="R368">
        <v>0</v>
      </c>
      <c r="S368">
        <v>295</v>
      </c>
      <c r="T368">
        <v>-295</v>
      </c>
    </row>
    <row r="369" spans="1:20" x14ac:dyDescent="0.25">
      <c r="A369" t="s">
        <v>75</v>
      </c>
      <c r="B369" t="s">
        <v>2170</v>
      </c>
      <c r="C369" t="s">
        <v>25</v>
      </c>
      <c r="D369" t="s">
        <v>2171</v>
      </c>
      <c r="E369" t="s">
        <v>186</v>
      </c>
      <c r="F369">
        <v>11791</v>
      </c>
      <c r="G369" t="s">
        <v>1038</v>
      </c>
      <c r="H369" t="s">
        <v>80</v>
      </c>
      <c r="I369" t="s">
        <v>81</v>
      </c>
      <c r="J369" t="s">
        <v>82</v>
      </c>
      <c r="K369" t="s">
        <v>53</v>
      </c>
      <c r="L369" t="s">
        <v>165</v>
      </c>
      <c r="M369" t="s">
        <v>83</v>
      </c>
      <c r="N369" s="11" t="s">
        <v>2182</v>
      </c>
      <c r="O369" s="11" t="s">
        <v>2274</v>
      </c>
      <c r="P369">
        <v>-6</v>
      </c>
      <c r="Q369">
        <v>0</v>
      </c>
      <c r="R369">
        <v>940.8</v>
      </c>
      <c r="S369">
        <v>0</v>
      </c>
      <c r="T369">
        <v>940.8</v>
      </c>
    </row>
    <row r="370" spans="1:20" x14ac:dyDescent="0.25">
      <c r="A370" t="s">
        <v>75</v>
      </c>
      <c r="B370" t="s">
        <v>225</v>
      </c>
      <c r="C370" t="s">
        <v>19</v>
      </c>
      <c r="D370" t="s">
        <v>226</v>
      </c>
      <c r="E370" t="s">
        <v>147</v>
      </c>
      <c r="F370">
        <v>85204</v>
      </c>
      <c r="G370" t="s">
        <v>993</v>
      </c>
      <c r="H370" t="s">
        <v>80</v>
      </c>
      <c r="I370" t="s">
        <v>81</v>
      </c>
      <c r="J370" t="s">
        <v>90</v>
      </c>
      <c r="K370" t="s">
        <v>42</v>
      </c>
      <c r="L370" t="s">
        <v>91</v>
      </c>
      <c r="M370" t="s">
        <v>188</v>
      </c>
      <c r="N370" s="11" t="s">
        <v>2182</v>
      </c>
      <c r="O370" s="11" t="s">
        <v>2274</v>
      </c>
      <c r="P370">
        <v>0</v>
      </c>
      <c r="Q370">
        <v>52</v>
      </c>
      <c r="R370">
        <v>0</v>
      </c>
      <c r="S370">
        <v>0</v>
      </c>
      <c r="T370">
        <v>0</v>
      </c>
    </row>
    <row r="371" spans="1:20" x14ac:dyDescent="0.25">
      <c r="A371" t="s">
        <v>75</v>
      </c>
      <c r="B371" t="s">
        <v>744</v>
      </c>
      <c r="C371" t="s">
        <v>29</v>
      </c>
      <c r="D371" t="s">
        <v>745</v>
      </c>
      <c r="E371" t="s">
        <v>100</v>
      </c>
      <c r="F371">
        <v>46733</v>
      </c>
      <c r="G371" t="s">
        <v>761</v>
      </c>
      <c r="H371" t="s">
        <v>80</v>
      </c>
      <c r="I371" t="s">
        <v>164</v>
      </c>
      <c r="J371" t="s">
        <v>90</v>
      </c>
      <c r="K371" t="s">
        <v>38</v>
      </c>
      <c r="L371" t="s">
        <v>129</v>
      </c>
      <c r="M371" t="s">
        <v>92</v>
      </c>
      <c r="N371" s="11" t="s">
        <v>2182</v>
      </c>
      <c r="O371" s="11" t="s">
        <v>2274</v>
      </c>
      <c r="P371">
        <v>0</v>
      </c>
      <c r="Q371">
        <v>1</v>
      </c>
      <c r="R371">
        <v>0</v>
      </c>
      <c r="S371">
        <v>47.1</v>
      </c>
      <c r="T371">
        <v>-47.1</v>
      </c>
    </row>
    <row r="372" spans="1:20" x14ac:dyDescent="0.25">
      <c r="A372" t="s">
        <v>75</v>
      </c>
      <c r="B372" t="s">
        <v>267</v>
      </c>
      <c r="C372" t="s">
        <v>19</v>
      </c>
      <c r="D372" t="s">
        <v>268</v>
      </c>
      <c r="E372" t="s">
        <v>118</v>
      </c>
      <c r="F372">
        <v>92123</v>
      </c>
      <c r="G372" t="s">
        <v>106</v>
      </c>
      <c r="H372" t="s">
        <v>80</v>
      </c>
      <c r="I372" t="s">
        <v>164</v>
      </c>
      <c r="J372" t="s">
        <v>90</v>
      </c>
      <c r="K372" t="s">
        <v>42</v>
      </c>
      <c r="L372" t="s">
        <v>91</v>
      </c>
      <c r="M372" t="s">
        <v>92</v>
      </c>
      <c r="N372" s="11" t="s">
        <v>2182</v>
      </c>
      <c r="O372" s="11" t="s">
        <v>2274</v>
      </c>
      <c r="P372">
        <v>0</v>
      </c>
      <c r="Q372">
        <v>5</v>
      </c>
      <c r="R372">
        <v>0</v>
      </c>
      <c r="S372">
        <v>93</v>
      </c>
      <c r="T372">
        <v>-93</v>
      </c>
    </row>
    <row r="373" spans="1:20" x14ac:dyDescent="0.25">
      <c r="A373" t="s">
        <v>75</v>
      </c>
      <c r="B373" t="s">
        <v>178</v>
      </c>
      <c r="C373" t="s">
        <v>26</v>
      </c>
      <c r="D373" t="s">
        <v>179</v>
      </c>
      <c r="E373" t="s">
        <v>180</v>
      </c>
      <c r="F373">
        <v>30188</v>
      </c>
      <c r="G373" t="s">
        <v>719</v>
      </c>
      <c r="H373" t="s">
        <v>80</v>
      </c>
      <c r="I373" t="s">
        <v>81</v>
      </c>
      <c r="J373" t="s">
        <v>82</v>
      </c>
      <c r="K373" t="s">
        <v>42</v>
      </c>
      <c r="L373" t="s">
        <v>91</v>
      </c>
      <c r="M373" t="s">
        <v>83</v>
      </c>
      <c r="N373" s="11" t="s">
        <v>2182</v>
      </c>
      <c r="O373" s="11" t="s">
        <v>2274</v>
      </c>
      <c r="P373">
        <v>-12</v>
      </c>
      <c r="Q373">
        <v>0</v>
      </c>
      <c r="R373">
        <v>338.64</v>
      </c>
      <c r="S373">
        <v>0</v>
      </c>
      <c r="T373">
        <v>338.64</v>
      </c>
    </row>
    <row r="374" spans="1:20" x14ac:dyDescent="0.25">
      <c r="A374" t="s">
        <v>75</v>
      </c>
      <c r="B374" t="s">
        <v>178</v>
      </c>
      <c r="C374" t="s">
        <v>26</v>
      </c>
      <c r="D374" t="s">
        <v>179</v>
      </c>
      <c r="E374" t="s">
        <v>180</v>
      </c>
      <c r="F374">
        <v>30188</v>
      </c>
      <c r="G374" t="s">
        <v>875</v>
      </c>
      <c r="H374" t="s">
        <v>80</v>
      </c>
      <c r="I374" t="s">
        <v>81</v>
      </c>
      <c r="J374" t="s">
        <v>82</v>
      </c>
      <c r="K374" t="s">
        <v>38</v>
      </c>
      <c r="L374" t="s">
        <v>129</v>
      </c>
      <c r="M374" t="s">
        <v>83</v>
      </c>
      <c r="N374" s="11" t="s">
        <v>2182</v>
      </c>
      <c r="O374" s="11" t="s">
        <v>2274</v>
      </c>
      <c r="P374">
        <v>-3</v>
      </c>
      <c r="Q374">
        <v>0</v>
      </c>
      <c r="R374">
        <v>243.12</v>
      </c>
      <c r="S374">
        <v>0</v>
      </c>
      <c r="T374">
        <v>243.12</v>
      </c>
    </row>
    <row r="375" spans="1:20" x14ac:dyDescent="0.25">
      <c r="A375" t="s">
        <v>75</v>
      </c>
      <c r="B375" t="s">
        <v>178</v>
      </c>
      <c r="C375" t="s">
        <v>26</v>
      </c>
      <c r="D375" t="s">
        <v>179</v>
      </c>
      <c r="E375" t="s">
        <v>180</v>
      </c>
      <c r="F375">
        <v>30188</v>
      </c>
      <c r="G375" t="s">
        <v>183</v>
      </c>
      <c r="H375" t="s">
        <v>80</v>
      </c>
      <c r="I375" t="s">
        <v>81</v>
      </c>
      <c r="J375" t="s">
        <v>82</v>
      </c>
      <c r="K375" t="s">
        <v>42</v>
      </c>
      <c r="L375" t="s">
        <v>91</v>
      </c>
      <c r="M375" t="s">
        <v>83</v>
      </c>
      <c r="N375" s="11" t="s">
        <v>2182</v>
      </c>
      <c r="O375" s="11" t="s">
        <v>2274</v>
      </c>
      <c r="P375">
        <v>-25</v>
      </c>
      <c r="Q375">
        <v>0</v>
      </c>
      <c r="R375">
        <v>882.5</v>
      </c>
      <c r="S375">
        <v>0</v>
      </c>
      <c r="T375">
        <v>882.5</v>
      </c>
    </row>
    <row r="376" spans="1:20" x14ac:dyDescent="0.25">
      <c r="A376" t="s">
        <v>75</v>
      </c>
      <c r="B376" t="s">
        <v>1475</v>
      </c>
      <c r="C376" t="s">
        <v>19</v>
      </c>
      <c r="D376" t="s">
        <v>1476</v>
      </c>
      <c r="E376" t="s">
        <v>147</v>
      </c>
      <c r="F376">
        <v>85050</v>
      </c>
      <c r="G376" t="s">
        <v>2198</v>
      </c>
      <c r="H376" t="s">
        <v>80</v>
      </c>
      <c r="I376" t="s">
        <v>81</v>
      </c>
      <c r="J376" t="s">
        <v>90</v>
      </c>
      <c r="K376" t="s">
        <v>53</v>
      </c>
      <c r="L376" t="s">
        <v>228</v>
      </c>
      <c r="M376" t="s">
        <v>92</v>
      </c>
      <c r="N376" s="11" t="s">
        <v>2182</v>
      </c>
      <c r="O376" s="11" t="s">
        <v>2274</v>
      </c>
      <c r="P376">
        <v>20</v>
      </c>
      <c r="Q376">
        <v>0</v>
      </c>
      <c r="R376">
        <v>23.6</v>
      </c>
      <c r="S376">
        <v>0</v>
      </c>
      <c r="T376">
        <v>23.6</v>
      </c>
    </row>
    <row r="377" spans="1:20" x14ac:dyDescent="0.25">
      <c r="A377" t="s">
        <v>75</v>
      </c>
      <c r="B377" t="s">
        <v>301</v>
      </c>
      <c r="C377" t="s">
        <v>29</v>
      </c>
      <c r="D377" t="s">
        <v>302</v>
      </c>
      <c r="E377" t="s">
        <v>87</v>
      </c>
      <c r="F377">
        <v>45005</v>
      </c>
      <c r="G377" t="s">
        <v>477</v>
      </c>
      <c r="H377" t="s">
        <v>80</v>
      </c>
      <c r="I377" t="s">
        <v>81</v>
      </c>
      <c r="J377" t="s">
        <v>90</v>
      </c>
      <c r="K377" t="s">
        <v>38</v>
      </c>
      <c r="L377" t="s">
        <v>111</v>
      </c>
      <c r="M377" t="s">
        <v>92</v>
      </c>
      <c r="N377" s="11" t="s">
        <v>2182</v>
      </c>
      <c r="O377" s="11" t="s">
        <v>2274</v>
      </c>
      <c r="P377">
        <v>0</v>
      </c>
      <c r="Q377">
        <v>2</v>
      </c>
      <c r="R377">
        <v>0</v>
      </c>
      <c r="S377">
        <v>230.4</v>
      </c>
      <c r="T377">
        <v>-230.4</v>
      </c>
    </row>
    <row r="378" spans="1:20" x14ac:dyDescent="0.25">
      <c r="A378" t="s">
        <v>75</v>
      </c>
      <c r="B378" t="s">
        <v>301</v>
      </c>
      <c r="C378" t="s">
        <v>29</v>
      </c>
      <c r="D378" t="s">
        <v>302</v>
      </c>
      <c r="E378" t="s">
        <v>87</v>
      </c>
      <c r="F378">
        <v>45005</v>
      </c>
      <c r="G378" t="s">
        <v>388</v>
      </c>
      <c r="H378" t="s">
        <v>80</v>
      </c>
      <c r="I378" t="s">
        <v>81</v>
      </c>
      <c r="J378" t="s">
        <v>90</v>
      </c>
      <c r="K378" t="s">
        <v>38</v>
      </c>
      <c r="L378" t="s">
        <v>111</v>
      </c>
      <c r="M378" t="s">
        <v>92</v>
      </c>
      <c r="N378" s="11" t="s">
        <v>2182</v>
      </c>
      <c r="O378" s="11" t="s">
        <v>2274</v>
      </c>
      <c r="P378">
        <v>0</v>
      </c>
      <c r="Q378">
        <v>2</v>
      </c>
      <c r="R378">
        <v>0</v>
      </c>
      <c r="S378">
        <v>298</v>
      </c>
      <c r="T378">
        <v>-298</v>
      </c>
    </row>
    <row r="379" spans="1:20" x14ac:dyDescent="0.25">
      <c r="A379" t="s">
        <v>75</v>
      </c>
      <c r="B379" t="s">
        <v>404</v>
      </c>
      <c r="C379" t="s">
        <v>29</v>
      </c>
      <c r="D379" t="s">
        <v>405</v>
      </c>
      <c r="E379" t="s">
        <v>78</v>
      </c>
      <c r="F379">
        <v>15056</v>
      </c>
      <c r="G379" t="s">
        <v>512</v>
      </c>
      <c r="H379" t="s">
        <v>80</v>
      </c>
      <c r="I379" t="s">
        <v>81</v>
      </c>
      <c r="J379" t="s">
        <v>82</v>
      </c>
      <c r="K379" t="s">
        <v>42</v>
      </c>
      <c r="L379" t="s">
        <v>91</v>
      </c>
      <c r="M379" t="s">
        <v>83</v>
      </c>
      <c r="N379" s="11" t="s">
        <v>2182</v>
      </c>
      <c r="O379" s="11" t="s">
        <v>2274</v>
      </c>
      <c r="P379">
        <v>-4</v>
      </c>
      <c r="Q379">
        <v>0</v>
      </c>
      <c r="R379">
        <v>160</v>
      </c>
      <c r="S379">
        <v>0</v>
      </c>
      <c r="T379">
        <v>160</v>
      </c>
    </row>
    <row r="380" spans="1:20" x14ac:dyDescent="0.25">
      <c r="A380" t="s">
        <v>75</v>
      </c>
      <c r="B380" t="s">
        <v>395</v>
      </c>
      <c r="C380" t="s">
        <v>24</v>
      </c>
      <c r="D380" t="s">
        <v>396</v>
      </c>
      <c r="E380" t="s">
        <v>397</v>
      </c>
      <c r="F380">
        <v>55439</v>
      </c>
      <c r="G380" t="s">
        <v>127</v>
      </c>
      <c r="H380" t="s">
        <v>80</v>
      </c>
      <c r="I380" t="s">
        <v>81</v>
      </c>
      <c r="J380" t="s">
        <v>82</v>
      </c>
      <c r="K380" t="s">
        <v>42</v>
      </c>
      <c r="L380" t="s">
        <v>91</v>
      </c>
      <c r="M380" t="s">
        <v>83</v>
      </c>
      <c r="N380" s="11" t="s">
        <v>2182</v>
      </c>
      <c r="O380" s="11" t="s">
        <v>2274</v>
      </c>
      <c r="P380">
        <v>10</v>
      </c>
      <c r="Q380">
        <v>0</v>
      </c>
      <c r="R380">
        <v>299.99</v>
      </c>
      <c r="S380">
        <v>0</v>
      </c>
      <c r="T380">
        <v>299.99</v>
      </c>
    </row>
    <row r="381" spans="1:20" x14ac:dyDescent="0.25">
      <c r="A381" t="s">
        <v>75</v>
      </c>
      <c r="B381" t="s">
        <v>1298</v>
      </c>
      <c r="C381" t="s">
        <v>19</v>
      </c>
      <c r="D381" t="s">
        <v>154</v>
      </c>
      <c r="E381" t="s">
        <v>155</v>
      </c>
      <c r="F381">
        <v>89106</v>
      </c>
      <c r="G381" t="s">
        <v>1387</v>
      </c>
      <c r="H381" t="s">
        <v>80</v>
      </c>
      <c r="I381" t="s">
        <v>81</v>
      </c>
      <c r="J381" t="s">
        <v>82</v>
      </c>
      <c r="K381" t="s">
        <v>53</v>
      </c>
      <c r="L381" t="s">
        <v>228</v>
      </c>
      <c r="M381" t="s">
        <v>83</v>
      </c>
      <c r="N381" s="11" t="s">
        <v>2182</v>
      </c>
      <c r="O381" s="11" t="s">
        <v>2274</v>
      </c>
      <c r="P381">
        <v>-2</v>
      </c>
      <c r="Q381">
        <v>0</v>
      </c>
      <c r="R381">
        <v>185.2</v>
      </c>
      <c r="S381">
        <v>0</v>
      </c>
      <c r="T381">
        <v>185.2</v>
      </c>
    </row>
    <row r="382" spans="1:20" x14ac:dyDescent="0.25">
      <c r="A382" t="s">
        <v>75</v>
      </c>
      <c r="B382" t="s">
        <v>1652</v>
      </c>
      <c r="C382" t="s">
        <v>19</v>
      </c>
      <c r="D382" t="s">
        <v>617</v>
      </c>
      <c r="E382" t="s">
        <v>118</v>
      </c>
      <c r="F382">
        <v>90245</v>
      </c>
      <c r="G382" t="s">
        <v>1421</v>
      </c>
      <c r="H382" t="s">
        <v>80</v>
      </c>
      <c r="I382" t="s">
        <v>81</v>
      </c>
      <c r="J382" t="s">
        <v>90</v>
      </c>
      <c r="K382" t="s">
        <v>53</v>
      </c>
      <c r="L382" t="s">
        <v>139</v>
      </c>
      <c r="M382" t="s">
        <v>92</v>
      </c>
      <c r="N382" s="11" t="s">
        <v>2182</v>
      </c>
      <c r="O382" s="11" t="s">
        <v>2274</v>
      </c>
      <c r="P382">
        <v>0</v>
      </c>
      <c r="Q382">
        <v>4</v>
      </c>
      <c r="R382">
        <v>0</v>
      </c>
      <c r="S382">
        <v>0</v>
      </c>
      <c r="T382">
        <v>0</v>
      </c>
    </row>
    <row r="383" spans="1:20" x14ac:dyDescent="0.25">
      <c r="A383" t="s">
        <v>75</v>
      </c>
      <c r="B383" t="s">
        <v>2158</v>
      </c>
      <c r="C383" t="s">
        <v>20</v>
      </c>
      <c r="D383" t="s">
        <v>2159</v>
      </c>
      <c r="E383" t="s">
        <v>244</v>
      </c>
      <c r="F383">
        <v>1844</v>
      </c>
      <c r="G383" t="s">
        <v>2114</v>
      </c>
      <c r="H383" t="s">
        <v>80</v>
      </c>
      <c r="I383" t="s">
        <v>81</v>
      </c>
      <c r="J383" t="s">
        <v>82</v>
      </c>
      <c r="K383" t="s">
        <v>53</v>
      </c>
      <c r="L383" t="s">
        <v>193</v>
      </c>
      <c r="M383" t="s">
        <v>83</v>
      </c>
      <c r="N383" s="11" t="s">
        <v>2182</v>
      </c>
      <c r="O383" s="11" t="s">
        <v>2274</v>
      </c>
      <c r="P383">
        <v>-2</v>
      </c>
      <c r="Q383">
        <v>0</v>
      </c>
      <c r="R383">
        <v>356.2</v>
      </c>
      <c r="S383">
        <v>0</v>
      </c>
      <c r="T383">
        <v>356.2</v>
      </c>
    </row>
    <row r="384" spans="1:20" x14ac:dyDescent="0.25">
      <c r="A384" t="s">
        <v>75</v>
      </c>
      <c r="B384" t="s">
        <v>783</v>
      </c>
      <c r="C384" t="s">
        <v>22</v>
      </c>
      <c r="D384" t="s">
        <v>784</v>
      </c>
      <c r="E384" t="s">
        <v>122</v>
      </c>
      <c r="F384">
        <v>20852</v>
      </c>
      <c r="G384" t="s">
        <v>152</v>
      </c>
      <c r="H384" t="s">
        <v>80</v>
      </c>
      <c r="I384" t="s">
        <v>81</v>
      </c>
      <c r="J384" t="s">
        <v>90</v>
      </c>
      <c r="K384" t="s">
        <v>38</v>
      </c>
      <c r="L384" t="s">
        <v>111</v>
      </c>
      <c r="M384" t="s">
        <v>92</v>
      </c>
      <c r="N384" s="11" t="s">
        <v>2182</v>
      </c>
      <c r="O384" s="11" t="s">
        <v>2274</v>
      </c>
      <c r="P384">
        <v>0</v>
      </c>
      <c r="Q384">
        <v>6</v>
      </c>
      <c r="R384">
        <v>0</v>
      </c>
      <c r="S384">
        <v>360.77</v>
      </c>
      <c r="T384">
        <v>-360.77</v>
      </c>
    </row>
    <row r="385" spans="1:20" x14ac:dyDescent="0.25">
      <c r="A385" t="s">
        <v>75</v>
      </c>
      <c r="B385" t="s">
        <v>783</v>
      </c>
      <c r="C385" t="s">
        <v>22</v>
      </c>
      <c r="D385" t="s">
        <v>784</v>
      </c>
      <c r="E385" t="s">
        <v>122</v>
      </c>
      <c r="F385">
        <v>20852</v>
      </c>
      <c r="G385" t="s">
        <v>214</v>
      </c>
      <c r="H385" t="s">
        <v>80</v>
      </c>
      <c r="I385" t="s">
        <v>281</v>
      </c>
      <c r="J385" t="s">
        <v>90</v>
      </c>
      <c r="K385" t="s">
        <v>42</v>
      </c>
      <c r="L385" t="s">
        <v>91</v>
      </c>
      <c r="M385" t="s">
        <v>92</v>
      </c>
      <c r="N385" s="11" t="s">
        <v>2182</v>
      </c>
      <c r="O385" s="11" t="s">
        <v>2274</v>
      </c>
      <c r="P385">
        <v>0</v>
      </c>
      <c r="Q385">
        <v>10</v>
      </c>
      <c r="R385">
        <v>0</v>
      </c>
      <c r="S385">
        <v>11.2</v>
      </c>
      <c r="T385">
        <v>-11.2</v>
      </c>
    </row>
    <row r="386" spans="1:20" x14ac:dyDescent="0.25">
      <c r="A386" t="s">
        <v>75</v>
      </c>
      <c r="B386" t="s">
        <v>1180</v>
      </c>
      <c r="C386" t="s">
        <v>27</v>
      </c>
      <c r="D386" t="s">
        <v>1181</v>
      </c>
      <c r="E386" t="s">
        <v>114</v>
      </c>
      <c r="F386">
        <v>34243</v>
      </c>
      <c r="G386" t="s">
        <v>348</v>
      </c>
      <c r="H386" t="s">
        <v>80</v>
      </c>
      <c r="I386" t="s">
        <v>81</v>
      </c>
      <c r="J386" t="s">
        <v>90</v>
      </c>
      <c r="K386" t="s">
        <v>53</v>
      </c>
      <c r="L386" t="s">
        <v>193</v>
      </c>
      <c r="M386" t="s">
        <v>92</v>
      </c>
      <c r="N386" s="11" t="s">
        <v>2182</v>
      </c>
      <c r="O386" s="11" t="s">
        <v>2274</v>
      </c>
      <c r="P386">
        <v>0</v>
      </c>
      <c r="Q386">
        <v>1</v>
      </c>
      <c r="R386">
        <v>0</v>
      </c>
      <c r="S386">
        <v>139</v>
      </c>
      <c r="T386">
        <v>-139</v>
      </c>
    </row>
    <row r="387" spans="1:20" x14ac:dyDescent="0.25">
      <c r="A387" t="s">
        <v>75</v>
      </c>
      <c r="B387" t="s">
        <v>335</v>
      </c>
      <c r="C387" t="s">
        <v>30</v>
      </c>
      <c r="D387" t="s">
        <v>336</v>
      </c>
      <c r="E387" t="s">
        <v>337</v>
      </c>
      <c r="F387">
        <v>54481</v>
      </c>
      <c r="G387" t="s">
        <v>271</v>
      </c>
      <c r="H387" t="s">
        <v>80</v>
      </c>
      <c r="I387" t="s">
        <v>81</v>
      </c>
      <c r="J387" t="s">
        <v>90</v>
      </c>
      <c r="K387" t="s">
        <v>38</v>
      </c>
      <c r="L387" t="s">
        <v>129</v>
      </c>
      <c r="M387" t="s">
        <v>92</v>
      </c>
      <c r="N387" s="11" t="s">
        <v>2182</v>
      </c>
      <c r="O387" s="11" t="s">
        <v>2274</v>
      </c>
      <c r="P387">
        <v>0</v>
      </c>
      <c r="Q387">
        <v>1</v>
      </c>
      <c r="R387">
        <v>0</v>
      </c>
      <c r="S387">
        <v>158.58000000000001</v>
      </c>
      <c r="T387">
        <v>-158.58000000000001</v>
      </c>
    </row>
    <row r="388" spans="1:20" x14ac:dyDescent="0.25">
      <c r="A388" t="s">
        <v>75</v>
      </c>
      <c r="B388" t="s">
        <v>593</v>
      </c>
      <c r="C388" t="s">
        <v>19</v>
      </c>
      <c r="D388" t="s">
        <v>268</v>
      </c>
      <c r="E388" t="s">
        <v>118</v>
      </c>
      <c r="F388">
        <v>92121</v>
      </c>
      <c r="G388" t="s">
        <v>388</v>
      </c>
      <c r="H388" t="s">
        <v>80</v>
      </c>
      <c r="I388" t="s">
        <v>81</v>
      </c>
      <c r="J388" t="s">
        <v>90</v>
      </c>
      <c r="K388" t="s">
        <v>38</v>
      </c>
      <c r="L388" t="s">
        <v>111</v>
      </c>
      <c r="M388" t="s">
        <v>92</v>
      </c>
      <c r="N388" s="11" t="s">
        <v>2182</v>
      </c>
      <c r="O388" s="11" t="s">
        <v>2274</v>
      </c>
      <c r="P388">
        <v>0</v>
      </c>
      <c r="Q388">
        <v>2</v>
      </c>
      <c r="R388">
        <v>0</v>
      </c>
      <c r="S388">
        <v>298</v>
      </c>
      <c r="T388">
        <v>-298</v>
      </c>
    </row>
    <row r="389" spans="1:20" x14ac:dyDescent="0.25">
      <c r="A389" t="s">
        <v>75</v>
      </c>
      <c r="B389" t="s">
        <v>125</v>
      </c>
      <c r="C389" t="s">
        <v>29</v>
      </c>
      <c r="D389" t="s">
        <v>126</v>
      </c>
      <c r="E389" t="s">
        <v>100</v>
      </c>
      <c r="F389">
        <v>46567</v>
      </c>
      <c r="G389" t="s">
        <v>757</v>
      </c>
      <c r="H389" t="s">
        <v>80</v>
      </c>
      <c r="I389" t="s">
        <v>81</v>
      </c>
      <c r="J389" t="s">
        <v>82</v>
      </c>
      <c r="K389" t="s">
        <v>53</v>
      </c>
      <c r="L389" t="s">
        <v>228</v>
      </c>
      <c r="M389" t="s">
        <v>83</v>
      </c>
      <c r="N389" s="11" t="s">
        <v>2182</v>
      </c>
      <c r="O389" s="11" t="s">
        <v>2274</v>
      </c>
      <c r="P389">
        <v>2</v>
      </c>
      <c r="Q389">
        <v>0</v>
      </c>
      <c r="R389">
        <v>363</v>
      </c>
      <c r="S389">
        <v>0</v>
      </c>
      <c r="T389">
        <v>363</v>
      </c>
    </row>
    <row r="390" spans="1:20" x14ac:dyDescent="0.25">
      <c r="A390" t="s">
        <v>75</v>
      </c>
      <c r="B390" t="s">
        <v>189</v>
      </c>
      <c r="C390" t="s">
        <v>18</v>
      </c>
      <c r="D390" t="s">
        <v>190</v>
      </c>
      <c r="E390" t="s">
        <v>191</v>
      </c>
      <c r="F390">
        <v>76262</v>
      </c>
      <c r="G390" t="s">
        <v>263</v>
      </c>
      <c r="H390" t="s">
        <v>80</v>
      </c>
      <c r="I390" t="s">
        <v>81</v>
      </c>
      <c r="J390" t="s">
        <v>90</v>
      </c>
      <c r="K390" t="s">
        <v>53</v>
      </c>
      <c r="L390" t="s">
        <v>165</v>
      </c>
      <c r="M390" t="s">
        <v>92</v>
      </c>
      <c r="N390" s="11" t="s">
        <v>2182</v>
      </c>
      <c r="O390" s="11" t="s">
        <v>2274</v>
      </c>
      <c r="P390">
        <v>0</v>
      </c>
      <c r="Q390">
        <v>3</v>
      </c>
      <c r="R390">
        <v>0</v>
      </c>
      <c r="S390">
        <v>396</v>
      </c>
      <c r="T390">
        <v>-396</v>
      </c>
    </row>
    <row r="391" spans="1:20" x14ac:dyDescent="0.25">
      <c r="A391" t="s">
        <v>75</v>
      </c>
      <c r="B391" t="s">
        <v>2232</v>
      </c>
      <c r="C391" t="s">
        <v>21</v>
      </c>
      <c r="D391" t="s">
        <v>2233</v>
      </c>
      <c r="E391" t="s">
        <v>235</v>
      </c>
      <c r="F391">
        <v>63379</v>
      </c>
      <c r="G391" t="s">
        <v>2069</v>
      </c>
      <c r="H391" t="s">
        <v>80</v>
      </c>
      <c r="I391" t="s">
        <v>81</v>
      </c>
      <c r="J391" t="s">
        <v>90</v>
      </c>
      <c r="K391" t="s">
        <v>42</v>
      </c>
      <c r="L391" t="s">
        <v>91</v>
      </c>
      <c r="M391" t="s">
        <v>188</v>
      </c>
      <c r="N391" s="11" t="s">
        <v>2182</v>
      </c>
      <c r="O391" s="11" t="s">
        <v>2274</v>
      </c>
      <c r="P391">
        <v>0</v>
      </c>
      <c r="Q391">
        <v>8</v>
      </c>
      <c r="R391">
        <v>0</v>
      </c>
      <c r="S391">
        <v>92</v>
      </c>
      <c r="T391">
        <v>-92</v>
      </c>
    </row>
    <row r="392" spans="1:20" x14ac:dyDescent="0.25">
      <c r="A392" t="s">
        <v>75</v>
      </c>
      <c r="B392" t="s">
        <v>758</v>
      </c>
      <c r="C392" t="s">
        <v>22</v>
      </c>
      <c r="D392" t="s">
        <v>759</v>
      </c>
      <c r="E392" t="s">
        <v>78</v>
      </c>
      <c r="F392">
        <v>19087</v>
      </c>
      <c r="G392" t="s">
        <v>1649</v>
      </c>
      <c r="H392" t="s">
        <v>133</v>
      </c>
      <c r="I392" t="s">
        <v>81</v>
      </c>
      <c r="J392" t="s">
        <v>82</v>
      </c>
      <c r="K392" t="s">
        <v>53</v>
      </c>
      <c r="L392" t="s">
        <v>228</v>
      </c>
      <c r="M392" t="s">
        <v>83</v>
      </c>
      <c r="N392" s="11" t="s">
        <v>2182</v>
      </c>
      <c r="O392" s="11" t="s">
        <v>2274</v>
      </c>
      <c r="P392">
        <v>47</v>
      </c>
      <c r="Q392">
        <v>0</v>
      </c>
      <c r="R392">
        <v>526.39</v>
      </c>
      <c r="S392">
        <v>0</v>
      </c>
      <c r="T392">
        <v>526.39</v>
      </c>
    </row>
    <row r="393" spans="1:20" x14ac:dyDescent="0.25">
      <c r="A393" t="s">
        <v>75</v>
      </c>
      <c r="B393" t="s">
        <v>167</v>
      </c>
      <c r="C393" t="s">
        <v>28</v>
      </c>
      <c r="D393" t="s">
        <v>168</v>
      </c>
      <c r="E393" t="s">
        <v>95</v>
      </c>
      <c r="F393">
        <v>80550</v>
      </c>
      <c r="G393" t="s">
        <v>376</v>
      </c>
      <c r="H393" t="s">
        <v>80</v>
      </c>
      <c r="I393" t="s">
        <v>81</v>
      </c>
      <c r="J393" t="s">
        <v>90</v>
      </c>
      <c r="K393" t="s">
        <v>48</v>
      </c>
      <c r="L393" t="s">
        <v>102</v>
      </c>
      <c r="M393" t="s">
        <v>92</v>
      </c>
      <c r="N393" s="11" t="s">
        <v>2182</v>
      </c>
      <c r="O393" s="11" t="s">
        <v>2274</v>
      </c>
      <c r="P393">
        <v>4</v>
      </c>
      <c r="Q393">
        <v>0</v>
      </c>
      <c r="R393">
        <v>58.68</v>
      </c>
      <c r="S393">
        <v>0</v>
      </c>
      <c r="T393">
        <v>58.68</v>
      </c>
    </row>
    <row r="394" spans="1:20" x14ac:dyDescent="0.25">
      <c r="A394" t="s">
        <v>75</v>
      </c>
      <c r="B394" t="s">
        <v>487</v>
      </c>
      <c r="C394" t="s">
        <v>26</v>
      </c>
      <c r="D394" t="s">
        <v>488</v>
      </c>
      <c r="E394" t="s">
        <v>489</v>
      </c>
      <c r="F394">
        <v>39402</v>
      </c>
      <c r="G394" t="s">
        <v>449</v>
      </c>
      <c r="H394" t="s">
        <v>80</v>
      </c>
      <c r="I394" t="s">
        <v>81</v>
      </c>
      <c r="J394" t="s">
        <v>82</v>
      </c>
      <c r="K394" t="s">
        <v>38</v>
      </c>
      <c r="L394" t="s">
        <v>111</v>
      </c>
      <c r="M394" t="s">
        <v>83</v>
      </c>
      <c r="N394" s="11" t="s">
        <v>2182</v>
      </c>
      <c r="O394" s="11" t="s">
        <v>2274</v>
      </c>
      <c r="P394">
        <v>1</v>
      </c>
      <c r="Q394">
        <v>0</v>
      </c>
      <c r="R394">
        <v>52.92</v>
      </c>
      <c r="S394">
        <v>0</v>
      </c>
      <c r="T394">
        <v>52.92</v>
      </c>
    </row>
    <row r="395" spans="1:20" x14ac:dyDescent="0.25">
      <c r="A395" t="s">
        <v>75</v>
      </c>
      <c r="B395" t="s">
        <v>178</v>
      </c>
      <c r="C395" t="s">
        <v>26</v>
      </c>
      <c r="D395" t="s">
        <v>179</v>
      </c>
      <c r="E395" t="s">
        <v>180</v>
      </c>
      <c r="F395">
        <v>30188</v>
      </c>
      <c r="G395" t="s">
        <v>449</v>
      </c>
      <c r="H395" t="s">
        <v>80</v>
      </c>
      <c r="I395" t="s">
        <v>81</v>
      </c>
      <c r="J395" t="s">
        <v>82</v>
      </c>
      <c r="K395" t="s">
        <v>38</v>
      </c>
      <c r="L395" t="s">
        <v>111</v>
      </c>
      <c r="M395" t="s">
        <v>83</v>
      </c>
      <c r="N395" s="11" t="s">
        <v>2182</v>
      </c>
      <c r="O395" s="11" t="s">
        <v>2274</v>
      </c>
      <c r="P395">
        <v>-3</v>
      </c>
      <c r="Q395">
        <v>0</v>
      </c>
      <c r="R395">
        <v>158.76</v>
      </c>
      <c r="S395">
        <v>0</v>
      </c>
      <c r="T395">
        <v>158.76</v>
      </c>
    </row>
    <row r="396" spans="1:20" x14ac:dyDescent="0.25">
      <c r="A396" t="s">
        <v>75</v>
      </c>
      <c r="B396" t="s">
        <v>369</v>
      </c>
      <c r="C396" t="s">
        <v>18</v>
      </c>
      <c r="D396" t="s">
        <v>370</v>
      </c>
      <c r="E396" t="s">
        <v>191</v>
      </c>
      <c r="F396">
        <v>78669</v>
      </c>
      <c r="G396" t="s">
        <v>716</v>
      </c>
      <c r="H396" t="s">
        <v>80</v>
      </c>
      <c r="I396" t="s">
        <v>81</v>
      </c>
      <c r="J396" t="s">
        <v>82</v>
      </c>
      <c r="K396" t="s">
        <v>42</v>
      </c>
      <c r="L396" t="s">
        <v>91</v>
      </c>
      <c r="M396" t="s">
        <v>83</v>
      </c>
      <c r="N396" s="11" t="s">
        <v>2182</v>
      </c>
      <c r="O396" s="11" t="s">
        <v>2274</v>
      </c>
      <c r="P396">
        <v>1</v>
      </c>
      <c r="Q396">
        <v>0</v>
      </c>
      <c r="R396">
        <v>57.65</v>
      </c>
      <c r="S396">
        <v>0</v>
      </c>
      <c r="T396">
        <v>57.65</v>
      </c>
    </row>
    <row r="397" spans="1:20" x14ac:dyDescent="0.25">
      <c r="A397" t="s">
        <v>75</v>
      </c>
      <c r="B397" t="s">
        <v>1437</v>
      </c>
      <c r="C397" t="s">
        <v>23</v>
      </c>
      <c r="D397" t="s">
        <v>326</v>
      </c>
      <c r="E397" t="s">
        <v>327</v>
      </c>
      <c r="F397">
        <v>97703</v>
      </c>
      <c r="G397" t="s">
        <v>761</v>
      </c>
      <c r="H397" t="s">
        <v>80</v>
      </c>
      <c r="I397" t="s">
        <v>164</v>
      </c>
      <c r="J397" t="s">
        <v>90</v>
      </c>
      <c r="K397" t="s">
        <v>38</v>
      </c>
      <c r="L397" t="s">
        <v>129</v>
      </c>
      <c r="M397" t="s">
        <v>92</v>
      </c>
      <c r="N397" s="11" t="s">
        <v>2182</v>
      </c>
      <c r="O397" s="11" t="s">
        <v>2274</v>
      </c>
      <c r="P397">
        <v>0</v>
      </c>
      <c r="Q397">
        <v>1</v>
      </c>
      <c r="R397">
        <v>0</v>
      </c>
      <c r="S397">
        <v>47.1</v>
      </c>
      <c r="T397">
        <v>-47.1</v>
      </c>
    </row>
    <row r="398" spans="1:20" x14ac:dyDescent="0.25">
      <c r="A398" t="s">
        <v>75</v>
      </c>
      <c r="B398" t="s">
        <v>269</v>
      </c>
      <c r="C398" t="s">
        <v>27</v>
      </c>
      <c r="D398" t="s">
        <v>270</v>
      </c>
      <c r="E398" t="s">
        <v>114</v>
      </c>
      <c r="F398">
        <v>33813</v>
      </c>
      <c r="G398" t="s">
        <v>2239</v>
      </c>
      <c r="H398" t="s">
        <v>80</v>
      </c>
      <c r="I398" t="s">
        <v>164</v>
      </c>
      <c r="J398" t="s">
        <v>90</v>
      </c>
      <c r="K398" t="s">
        <v>44</v>
      </c>
      <c r="L398" t="s">
        <v>144</v>
      </c>
      <c r="M398" t="s">
        <v>92</v>
      </c>
      <c r="N398" s="11" t="s">
        <v>2182</v>
      </c>
      <c r="O398" s="11" t="s">
        <v>2274</v>
      </c>
      <c r="P398">
        <v>0</v>
      </c>
      <c r="Q398">
        <v>1</v>
      </c>
      <c r="R398">
        <v>0</v>
      </c>
      <c r="S398">
        <v>0</v>
      </c>
      <c r="T398">
        <v>0</v>
      </c>
    </row>
    <row r="399" spans="1:20" x14ac:dyDescent="0.25">
      <c r="A399" t="s">
        <v>75</v>
      </c>
      <c r="B399" t="s">
        <v>1809</v>
      </c>
      <c r="C399" t="s">
        <v>18</v>
      </c>
      <c r="D399" t="s">
        <v>1810</v>
      </c>
      <c r="E399" t="s">
        <v>333</v>
      </c>
      <c r="F399">
        <v>72801</v>
      </c>
      <c r="G399" t="s">
        <v>241</v>
      </c>
      <c r="H399" t="s">
        <v>80</v>
      </c>
      <c r="I399" t="s">
        <v>81</v>
      </c>
      <c r="J399" t="s">
        <v>82</v>
      </c>
      <c r="K399" t="s">
        <v>36</v>
      </c>
      <c r="L399" t="s">
        <v>36</v>
      </c>
      <c r="M399" t="s">
        <v>83</v>
      </c>
      <c r="N399" s="11" t="s">
        <v>2182</v>
      </c>
      <c r="O399" s="11" t="s">
        <v>2274</v>
      </c>
      <c r="P399">
        <v>-1</v>
      </c>
      <c r="Q399">
        <v>0</v>
      </c>
      <c r="R399">
        <v>391.05</v>
      </c>
      <c r="S399">
        <v>0</v>
      </c>
      <c r="T399">
        <v>391.05</v>
      </c>
    </row>
    <row r="400" spans="1:20" x14ac:dyDescent="0.25">
      <c r="A400" t="s">
        <v>75</v>
      </c>
      <c r="B400" t="s">
        <v>218</v>
      </c>
      <c r="C400" t="s">
        <v>27</v>
      </c>
      <c r="D400" t="s">
        <v>219</v>
      </c>
      <c r="E400" t="s">
        <v>114</v>
      </c>
      <c r="F400">
        <v>34110</v>
      </c>
      <c r="G400" t="s">
        <v>338</v>
      </c>
      <c r="H400" t="s">
        <v>80</v>
      </c>
      <c r="I400" t="s">
        <v>81</v>
      </c>
      <c r="J400" t="s">
        <v>90</v>
      </c>
      <c r="K400" t="s">
        <v>38</v>
      </c>
      <c r="L400" t="s">
        <v>111</v>
      </c>
      <c r="M400" t="s">
        <v>92</v>
      </c>
      <c r="N400" s="11" t="s">
        <v>2182</v>
      </c>
      <c r="O400" s="11" t="s">
        <v>2274</v>
      </c>
      <c r="P400">
        <v>0</v>
      </c>
      <c r="Q400">
        <v>13</v>
      </c>
      <c r="R400">
        <v>0</v>
      </c>
      <c r="S400">
        <v>2500.5500000000002</v>
      </c>
      <c r="T400">
        <v>-2500.5500000000002</v>
      </c>
    </row>
    <row r="401" spans="1:20" x14ac:dyDescent="0.25">
      <c r="A401" t="s">
        <v>75</v>
      </c>
      <c r="B401" t="s">
        <v>1709</v>
      </c>
      <c r="C401" t="s">
        <v>20</v>
      </c>
      <c r="D401" t="s">
        <v>1710</v>
      </c>
      <c r="E401" t="s">
        <v>695</v>
      </c>
      <c r="F401">
        <v>6473</v>
      </c>
      <c r="G401" t="s">
        <v>1669</v>
      </c>
      <c r="H401" t="s">
        <v>80</v>
      </c>
      <c r="I401" t="s">
        <v>81</v>
      </c>
      <c r="J401" t="s">
        <v>90</v>
      </c>
      <c r="K401" t="s">
        <v>53</v>
      </c>
      <c r="L401" t="s">
        <v>193</v>
      </c>
      <c r="M401" t="s">
        <v>92</v>
      </c>
      <c r="N401" s="11" t="s">
        <v>2182</v>
      </c>
      <c r="O401" s="11" t="s">
        <v>2274</v>
      </c>
      <c r="P401">
        <v>0</v>
      </c>
      <c r="Q401">
        <v>4</v>
      </c>
      <c r="R401">
        <v>0</v>
      </c>
      <c r="S401">
        <v>3228.2</v>
      </c>
      <c r="T401">
        <v>-3228.2</v>
      </c>
    </row>
    <row r="402" spans="1:20" x14ac:dyDescent="0.25">
      <c r="A402" t="s">
        <v>75</v>
      </c>
      <c r="B402" t="s">
        <v>301</v>
      </c>
      <c r="C402" t="s">
        <v>29</v>
      </c>
      <c r="D402" t="s">
        <v>302</v>
      </c>
      <c r="E402" t="s">
        <v>87</v>
      </c>
      <c r="F402">
        <v>45005</v>
      </c>
      <c r="G402" t="s">
        <v>277</v>
      </c>
      <c r="H402" t="s">
        <v>80</v>
      </c>
      <c r="I402" t="s">
        <v>81</v>
      </c>
      <c r="J402" t="s">
        <v>90</v>
      </c>
      <c r="K402" t="s">
        <v>42</v>
      </c>
      <c r="L402" t="s">
        <v>91</v>
      </c>
      <c r="M402" t="s">
        <v>188</v>
      </c>
      <c r="N402" s="11" t="s">
        <v>2182</v>
      </c>
      <c r="O402" s="11" t="s">
        <v>2274</v>
      </c>
      <c r="P402">
        <v>0</v>
      </c>
      <c r="Q402">
        <v>14</v>
      </c>
      <c r="R402">
        <v>0</v>
      </c>
      <c r="S402">
        <v>17.5</v>
      </c>
      <c r="T402">
        <v>-17.5</v>
      </c>
    </row>
    <row r="403" spans="1:20" x14ac:dyDescent="0.25">
      <c r="A403" t="s">
        <v>75</v>
      </c>
      <c r="B403" t="s">
        <v>783</v>
      </c>
      <c r="C403" t="s">
        <v>22</v>
      </c>
      <c r="D403" t="s">
        <v>784</v>
      </c>
      <c r="E403" t="s">
        <v>122</v>
      </c>
      <c r="F403">
        <v>20852</v>
      </c>
      <c r="G403" t="s">
        <v>1993</v>
      </c>
      <c r="H403" t="s">
        <v>80</v>
      </c>
      <c r="I403" t="s">
        <v>81</v>
      </c>
      <c r="J403" t="s">
        <v>90</v>
      </c>
      <c r="K403" t="s">
        <v>36</v>
      </c>
      <c r="L403" t="s">
        <v>36</v>
      </c>
      <c r="M403" t="s">
        <v>92</v>
      </c>
      <c r="N403" s="11" t="s">
        <v>2182</v>
      </c>
      <c r="O403" s="11" t="s">
        <v>2274</v>
      </c>
      <c r="P403">
        <v>0</v>
      </c>
      <c r="Q403">
        <v>2</v>
      </c>
      <c r="R403">
        <v>0</v>
      </c>
      <c r="S403">
        <v>83.28</v>
      </c>
      <c r="T403">
        <v>-83.28</v>
      </c>
    </row>
    <row r="404" spans="1:20" x14ac:dyDescent="0.25">
      <c r="A404" t="s">
        <v>75</v>
      </c>
      <c r="B404" t="s">
        <v>1462</v>
      </c>
      <c r="C404" t="s">
        <v>27</v>
      </c>
      <c r="D404" t="s">
        <v>1463</v>
      </c>
      <c r="E404" t="s">
        <v>114</v>
      </c>
      <c r="F404">
        <v>33477</v>
      </c>
      <c r="G404" t="s">
        <v>119</v>
      </c>
      <c r="H404" t="s">
        <v>80</v>
      </c>
      <c r="I404" t="s">
        <v>81</v>
      </c>
      <c r="J404" t="s">
        <v>82</v>
      </c>
      <c r="K404" t="s">
        <v>38</v>
      </c>
      <c r="L404" t="s">
        <v>111</v>
      </c>
      <c r="M404" t="s">
        <v>83</v>
      </c>
      <c r="N404" s="11" t="s">
        <v>2182</v>
      </c>
      <c r="O404" s="11" t="s">
        <v>2274</v>
      </c>
      <c r="P404">
        <v>1</v>
      </c>
      <c r="Q404">
        <v>0</v>
      </c>
      <c r="R404">
        <v>126.7</v>
      </c>
      <c r="S404">
        <v>0</v>
      </c>
      <c r="T404">
        <v>126.7</v>
      </c>
    </row>
    <row r="405" spans="1:20" x14ac:dyDescent="0.25">
      <c r="A405" t="s">
        <v>75</v>
      </c>
      <c r="B405" t="s">
        <v>310</v>
      </c>
      <c r="C405" t="s">
        <v>19</v>
      </c>
      <c r="D405" t="s">
        <v>172</v>
      </c>
      <c r="E405" t="s">
        <v>147</v>
      </c>
      <c r="F405">
        <v>85260</v>
      </c>
      <c r="G405" t="s">
        <v>173</v>
      </c>
      <c r="H405" t="s">
        <v>80</v>
      </c>
      <c r="I405" t="s">
        <v>81</v>
      </c>
      <c r="J405" t="s">
        <v>82</v>
      </c>
      <c r="K405" t="s">
        <v>36</v>
      </c>
      <c r="L405" t="s">
        <v>36</v>
      </c>
      <c r="M405" t="s">
        <v>83</v>
      </c>
      <c r="N405" s="11" t="s">
        <v>2182</v>
      </c>
      <c r="O405" s="11" t="s">
        <v>2274</v>
      </c>
      <c r="P405">
        <v>-6</v>
      </c>
      <c r="Q405">
        <v>0</v>
      </c>
      <c r="R405">
        <v>382.02</v>
      </c>
      <c r="S405">
        <v>0</v>
      </c>
      <c r="T405">
        <v>382.02</v>
      </c>
    </row>
    <row r="406" spans="1:20" x14ac:dyDescent="0.25">
      <c r="A406" t="s">
        <v>75</v>
      </c>
      <c r="B406" t="s">
        <v>948</v>
      </c>
      <c r="C406" t="s">
        <v>26</v>
      </c>
      <c r="D406" t="s">
        <v>949</v>
      </c>
      <c r="E406" t="s">
        <v>105</v>
      </c>
      <c r="F406">
        <v>29464</v>
      </c>
      <c r="G406" t="s">
        <v>1489</v>
      </c>
      <c r="H406" t="s">
        <v>80</v>
      </c>
      <c r="I406" t="s">
        <v>81</v>
      </c>
      <c r="J406" t="s">
        <v>82</v>
      </c>
      <c r="K406" t="s">
        <v>53</v>
      </c>
      <c r="L406" t="s">
        <v>228</v>
      </c>
      <c r="M406" t="s">
        <v>83</v>
      </c>
      <c r="N406" s="11" t="s">
        <v>2182</v>
      </c>
      <c r="O406" s="11" t="s">
        <v>2274</v>
      </c>
      <c r="P406">
        <v>1</v>
      </c>
      <c r="Q406">
        <v>0</v>
      </c>
      <c r="R406">
        <v>564.65</v>
      </c>
      <c r="S406">
        <v>0</v>
      </c>
      <c r="T406">
        <v>564.65</v>
      </c>
    </row>
    <row r="407" spans="1:20" x14ac:dyDescent="0.25">
      <c r="A407" t="s">
        <v>75</v>
      </c>
      <c r="B407" t="s">
        <v>103</v>
      </c>
      <c r="C407" t="s">
        <v>26</v>
      </c>
      <c r="D407" t="s">
        <v>104</v>
      </c>
      <c r="E407" t="s">
        <v>105</v>
      </c>
      <c r="F407">
        <v>29420</v>
      </c>
      <c r="G407" t="s">
        <v>2278</v>
      </c>
      <c r="H407" t="s">
        <v>688</v>
      </c>
      <c r="I407" t="s">
        <v>81</v>
      </c>
      <c r="J407" t="s">
        <v>82</v>
      </c>
      <c r="K407" t="s">
        <v>37</v>
      </c>
      <c r="L407" t="s">
        <v>689</v>
      </c>
      <c r="M407" t="s">
        <v>83</v>
      </c>
      <c r="N407" s="11" t="s">
        <v>2182</v>
      </c>
      <c r="O407" s="11" t="s">
        <v>2274</v>
      </c>
      <c r="P407">
        <v>-7</v>
      </c>
      <c r="Q407">
        <v>0</v>
      </c>
      <c r="R407">
        <v>415.8</v>
      </c>
      <c r="S407">
        <v>0</v>
      </c>
      <c r="T407">
        <v>415.8</v>
      </c>
    </row>
    <row r="408" spans="1:20" x14ac:dyDescent="0.25">
      <c r="A408" t="s">
        <v>75</v>
      </c>
      <c r="B408" t="s">
        <v>1795</v>
      </c>
      <c r="C408" t="s">
        <v>26</v>
      </c>
      <c r="D408" t="s">
        <v>497</v>
      </c>
      <c r="E408" t="s">
        <v>105</v>
      </c>
      <c r="F408">
        <v>29407</v>
      </c>
      <c r="G408" t="s">
        <v>283</v>
      </c>
      <c r="H408" t="s">
        <v>80</v>
      </c>
      <c r="I408" t="s">
        <v>81</v>
      </c>
      <c r="J408" t="s">
        <v>82</v>
      </c>
      <c r="K408" t="s">
        <v>38</v>
      </c>
      <c r="L408" t="s">
        <v>111</v>
      </c>
      <c r="M408" t="s">
        <v>83</v>
      </c>
      <c r="N408" s="11" t="s">
        <v>2182</v>
      </c>
      <c r="O408" s="11" t="s">
        <v>2274</v>
      </c>
      <c r="P408">
        <v>-4</v>
      </c>
      <c r="Q408">
        <v>0</v>
      </c>
      <c r="R408">
        <v>306.8</v>
      </c>
      <c r="S408">
        <v>0</v>
      </c>
      <c r="T408">
        <v>306.8</v>
      </c>
    </row>
    <row r="409" spans="1:20" x14ac:dyDescent="0.25">
      <c r="A409" t="s">
        <v>75</v>
      </c>
      <c r="B409" t="s">
        <v>847</v>
      </c>
      <c r="C409" t="s">
        <v>26</v>
      </c>
      <c r="D409" t="s">
        <v>848</v>
      </c>
      <c r="E409" t="s">
        <v>105</v>
      </c>
      <c r="F409">
        <v>29910</v>
      </c>
      <c r="G409" t="s">
        <v>379</v>
      </c>
      <c r="H409" t="s">
        <v>80</v>
      </c>
      <c r="I409" t="s">
        <v>81</v>
      </c>
      <c r="J409" t="s">
        <v>82</v>
      </c>
      <c r="K409" t="s">
        <v>48</v>
      </c>
      <c r="L409" t="s">
        <v>102</v>
      </c>
      <c r="M409" t="s">
        <v>83</v>
      </c>
      <c r="N409" s="11" t="s">
        <v>2182</v>
      </c>
      <c r="O409" s="11" t="s">
        <v>2274</v>
      </c>
      <c r="P409">
        <v>-2</v>
      </c>
      <c r="Q409">
        <v>0</v>
      </c>
      <c r="R409">
        <v>34.5</v>
      </c>
      <c r="S409">
        <v>0</v>
      </c>
      <c r="T409">
        <v>34.5</v>
      </c>
    </row>
    <row r="410" spans="1:20" x14ac:dyDescent="0.25">
      <c r="A410" t="s">
        <v>75</v>
      </c>
      <c r="B410" t="s">
        <v>230</v>
      </c>
      <c r="C410" t="s">
        <v>25</v>
      </c>
      <c r="D410" t="s">
        <v>231</v>
      </c>
      <c r="E410" t="s">
        <v>186</v>
      </c>
      <c r="F410">
        <v>10607</v>
      </c>
      <c r="G410" t="s">
        <v>264</v>
      </c>
      <c r="H410" t="s">
        <v>80</v>
      </c>
      <c r="I410" t="s">
        <v>281</v>
      </c>
      <c r="J410" t="s">
        <v>90</v>
      </c>
      <c r="K410" t="s">
        <v>42</v>
      </c>
      <c r="L410" t="s">
        <v>91</v>
      </c>
      <c r="M410" t="s">
        <v>92</v>
      </c>
      <c r="N410" s="11" t="s">
        <v>2182</v>
      </c>
      <c r="O410" s="11" t="s">
        <v>2274</v>
      </c>
      <c r="P410">
        <v>0</v>
      </c>
      <c r="Q410">
        <v>2</v>
      </c>
      <c r="R410">
        <v>0</v>
      </c>
      <c r="S410">
        <v>20.8</v>
      </c>
      <c r="T410">
        <v>-20.8</v>
      </c>
    </row>
    <row r="411" spans="1:20" x14ac:dyDescent="0.25">
      <c r="A411" t="s">
        <v>75</v>
      </c>
      <c r="B411" t="s">
        <v>269</v>
      </c>
      <c r="C411" t="s">
        <v>27</v>
      </c>
      <c r="D411" t="s">
        <v>270</v>
      </c>
      <c r="E411" t="s">
        <v>114</v>
      </c>
      <c r="F411">
        <v>33813</v>
      </c>
      <c r="G411" t="s">
        <v>224</v>
      </c>
      <c r="H411" t="s">
        <v>80</v>
      </c>
      <c r="I411" t="s">
        <v>81</v>
      </c>
      <c r="J411" t="s">
        <v>82</v>
      </c>
      <c r="K411" t="s">
        <v>38</v>
      </c>
      <c r="L411" t="s">
        <v>111</v>
      </c>
      <c r="M411" t="s">
        <v>83</v>
      </c>
      <c r="N411" s="11" t="s">
        <v>2182</v>
      </c>
      <c r="O411" s="11" t="s">
        <v>2274</v>
      </c>
      <c r="P411">
        <v>-2</v>
      </c>
      <c r="Q411">
        <v>0</v>
      </c>
      <c r="R411">
        <v>225.8</v>
      </c>
      <c r="S411">
        <v>0</v>
      </c>
      <c r="T411">
        <v>225.8</v>
      </c>
    </row>
    <row r="412" spans="1:20" x14ac:dyDescent="0.25">
      <c r="A412" t="s">
        <v>75</v>
      </c>
      <c r="B412" t="s">
        <v>625</v>
      </c>
      <c r="C412" t="s">
        <v>27</v>
      </c>
      <c r="D412" t="s">
        <v>626</v>
      </c>
      <c r="E412" t="s">
        <v>114</v>
      </c>
      <c r="F412">
        <v>34491</v>
      </c>
      <c r="G412" t="s">
        <v>398</v>
      </c>
      <c r="H412" t="s">
        <v>80</v>
      </c>
      <c r="I412" t="s">
        <v>81</v>
      </c>
      <c r="J412" t="s">
        <v>82</v>
      </c>
      <c r="K412" t="s">
        <v>38</v>
      </c>
      <c r="L412" t="s">
        <v>111</v>
      </c>
      <c r="M412" t="s">
        <v>83</v>
      </c>
      <c r="N412" s="11" t="s">
        <v>2182</v>
      </c>
      <c r="O412" s="11" t="s">
        <v>2274</v>
      </c>
      <c r="P412">
        <v>-6</v>
      </c>
      <c r="Q412">
        <v>0</v>
      </c>
      <c r="R412">
        <v>506.4</v>
      </c>
      <c r="S412">
        <v>0</v>
      </c>
      <c r="T412">
        <v>506.4</v>
      </c>
    </row>
    <row r="413" spans="1:20" x14ac:dyDescent="0.25">
      <c r="A413" t="s">
        <v>75</v>
      </c>
      <c r="B413" t="s">
        <v>503</v>
      </c>
      <c r="C413" t="s">
        <v>23</v>
      </c>
      <c r="D413" t="s">
        <v>504</v>
      </c>
      <c r="E413" t="s">
        <v>327</v>
      </c>
      <c r="F413">
        <v>97210</v>
      </c>
      <c r="G413" t="s">
        <v>1075</v>
      </c>
      <c r="H413" t="s">
        <v>80</v>
      </c>
      <c r="I413" t="s">
        <v>81</v>
      </c>
      <c r="J413" t="s">
        <v>90</v>
      </c>
      <c r="K413" t="s">
        <v>42</v>
      </c>
      <c r="L413" t="s">
        <v>91</v>
      </c>
      <c r="M413" t="s">
        <v>92</v>
      </c>
      <c r="N413" s="11" t="s">
        <v>2182</v>
      </c>
      <c r="O413" s="11" t="s">
        <v>2274</v>
      </c>
      <c r="P413">
        <v>0</v>
      </c>
      <c r="Q413">
        <v>2</v>
      </c>
      <c r="R413">
        <v>0</v>
      </c>
      <c r="S413">
        <v>35.6</v>
      </c>
      <c r="T413">
        <v>-35.6</v>
      </c>
    </row>
    <row r="414" spans="1:20" x14ac:dyDescent="0.25">
      <c r="A414" t="s">
        <v>75</v>
      </c>
      <c r="B414" t="s">
        <v>2161</v>
      </c>
      <c r="C414" t="s">
        <v>21</v>
      </c>
      <c r="D414" t="s">
        <v>2162</v>
      </c>
      <c r="E414" t="s">
        <v>159</v>
      </c>
      <c r="F414">
        <v>66209</v>
      </c>
      <c r="G414" t="s">
        <v>493</v>
      </c>
      <c r="H414" t="s">
        <v>80</v>
      </c>
      <c r="I414" t="s">
        <v>81</v>
      </c>
      <c r="J414" t="s">
        <v>82</v>
      </c>
      <c r="K414" t="s">
        <v>39</v>
      </c>
      <c r="L414" t="s">
        <v>39</v>
      </c>
      <c r="M414" t="s">
        <v>92</v>
      </c>
      <c r="N414" s="11" t="s">
        <v>2182</v>
      </c>
      <c r="O414" s="11" t="s">
        <v>2274</v>
      </c>
      <c r="P414">
        <v>-1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75</v>
      </c>
      <c r="B415" t="s">
        <v>416</v>
      </c>
      <c r="C415" t="s">
        <v>29</v>
      </c>
      <c r="D415" t="s">
        <v>417</v>
      </c>
      <c r="E415" t="s">
        <v>142</v>
      </c>
      <c r="F415">
        <v>48071</v>
      </c>
      <c r="G415" t="s">
        <v>298</v>
      </c>
      <c r="H415" t="s">
        <v>80</v>
      </c>
      <c r="I415" t="s">
        <v>164</v>
      </c>
      <c r="J415" t="s">
        <v>90</v>
      </c>
      <c r="K415" t="s">
        <v>38</v>
      </c>
      <c r="L415" t="s">
        <v>129</v>
      </c>
      <c r="M415" t="s">
        <v>188</v>
      </c>
      <c r="N415" s="11" t="s">
        <v>2182</v>
      </c>
      <c r="O415" s="11" t="s">
        <v>2274</v>
      </c>
      <c r="P415">
        <v>0</v>
      </c>
      <c r="Q415">
        <v>1</v>
      </c>
      <c r="R415">
        <v>0</v>
      </c>
      <c r="S415">
        <v>172.25</v>
      </c>
      <c r="T415">
        <v>-172.25</v>
      </c>
    </row>
    <row r="416" spans="1:20" x14ac:dyDescent="0.25">
      <c r="A416" t="s">
        <v>75</v>
      </c>
      <c r="B416" t="s">
        <v>383</v>
      </c>
      <c r="C416" t="s">
        <v>25</v>
      </c>
      <c r="D416" t="s">
        <v>384</v>
      </c>
      <c r="E416" t="s">
        <v>186</v>
      </c>
      <c r="F416">
        <v>11968</v>
      </c>
      <c r="G416" t="s">
        <v>1827</v>
      </c>
      <c r="H416" t="s">
        <v>80</v>
      </c>
      <c r="I416" t="s">
        <v>81</v>
      </c>
      <c r="J416" t="s">
        <v>90</v>
      </c>
      <c r="K416" t="s">
        <v>53</v>
      </c>
      <c r="L416" t="s">
        <v>675</v>
      </c>
      <c r="M416" t="s">
        <v>92</v>
      </c>
      <c r="N416" s="11" t="s">
        <v>2182</v>
      </c>
      <c r="O416" s="11" t="s">
        <v>2274</v>
      </c>
      <c r="P416">
        <v>0</v>
      </c>
      <c r="Q416">
        <v>1</v>
      </c>
      <c r="R416">
        <v>0</v>
      </c>
      <c r="S416">
        <v>98.8</v>
      </c>
      <c r="T416">
        <v>-98.8</v>
      </c>
    </row>
    <row r="417" spans="1:20" x14ac:dyDescent="0.25">
      <c r="A417" t="s">
        <v>75</v>
      </c>
      <c r="B417" t="s">
        <v>1284</v>
      </c>
      <c r="C417" t="s">
        <v>27</v>
      </c>
      <c r="D417" t="s">
        <v>237</v>
      </c>
      <c r="E417" t="s">
        <v>114</v>
      </c>
      <c r="F417">
        <v>34243</v>
      </c>
      <c r="G417" t="s">
        <v>173</v>
      </c>
      <c r="H417" t="s">
        <v>80</v>
      </c>
      <c r="I417" t="s">
        <v>81</v>
      </c>
      <c r="J417" t="s">
        <v>82</v>
      </c>
      <c r="K417" t="s">
        <v>36</v>
      </c>
      <c r="L417" t="s">
        <v>36</v>
      </c>
      <c r="M417" t="s">
        <v>83</v>
      </c>
      <c r="N417" s="11" t="s">
        <v>2182</v>
      </c>
      <c r="O417" s="11" t="s">
        <v>2274</v>
      </c>
      <c r="P417">
        <v>-1</v>
      </c>
      <c r="Q417">
        <v>0</v>
      </c>
      <c r="R417">
        <v>93.06</v>
      </c>
      <c r="S417">
        <v>0</v>
      </c>
      <c r="T417">
        <v>93.06</v>
      </c>
    </row>
    <row r="418" spans="1:20" x14ac:dyDescent="0.25">
      <c r="A418" t="s">
        <v>75</v>
      </c>
      <c r="B418" t="s">
        <v>301</v>
      </c>
      <c r="C418" t="s">
        <v>29</v>
      </c>
      <c r="D418" t="s">
        <v>302</v>
      </c>
      <c r="E418" t="s">
        <v>87</v>
      </c>
      <c r="F418">
        <v>45005</v>
      </c>
      <c r="G418" t="s">
        <v>1653</v>
      </c>
      <c r="H418" t="s">
        <v>80</v>
      </c>
      <c r="I418" t="s">
        <v>81</v>
      </c>
      <c r="J418" t="s">
        <v>90</v>
      </c>
      <c r="K418" t="s">
        <v>42</v>
      </c>
      <c r="L418" t="s">
        <v>97</v>
      </c>
      <c r="M418" t="s">
        <v>188</v>
      </c>
      <c r="N418" s="11" t="s">
        <v>2182</v>
      </c>
      <c r="O418" s="11" t="s">
        <v>2274</v>
      </c>
      <c r="P418">
        <v>0</v>
      </c>
      <c r="Q418">
        <v>12</v>
      </c>
      <c r="R418">
        <v>0</v>
      </c>
      <c r="S418">
        <v>14.4</v>
      </c>
      <c r="T418">
        <v>-14.4</v>
      </c>
    </row>
    <row r="419" spans="1:20" x14ac:dyDescent="0.25">
      <c r="A419" t="s">
        <v>75</v>
      </c>
      <c r="B419" t="s">
        <v>783</v>
      </c>
      <c r="C419" t="s">
        <v>22</v>
      </c>
      <c r="D419" t="s">
        <v>784</v>
      </c>
      <c r="E419" t="s">
        <v>122</v>
      </c>
      <c r="F419">
        <v>20852</v>
      </c>
      <c r="G419" t="s">
        <v>398</v>
      </c>
      <c r="H419" t="s">
        <v>80</v>
      </c>
      <c r="I419" t="s">
        <v>81</v>
      </c>
      <c r="J419" t="s">
        <v>82</v>
      </c>
      <c r="K419" t="s">
        <v>38</v>
      </c>
      <c r="L419" t="s">
        <v>111</v>
      </c>
      <c r="M419" t="s">
        <v>83</v>
      </c>
      <c r="N419" s="11" t="s">
        <v>2182</v>
      </c>
      <c r="O419" s="11" t="s">
        <v>2274</v>
      </c>
      <c r="P419">
        <v>1</v>
      </c>
      <c r="Q419">
        <v>0</v>
      </c>
      <c r="R419">
        <v>84.4</v>
      </c>
      <c r="S419">
        <v>0</v>
      </c>
      <c r="T419">
        <v>84.4</v>
      </c>
    </row>
    <row r="420" spans="1:20" x14ac:dyDescent="0.25">
      <c r="A420" t="s">
        <v>75</v>
      </c>
      <c r="B420" t="s">
        <v>2263</v>
      </c>
      <c r="C420" t="s">
        <v>31</v>
      </c>
      <c r="D420" t="s">
        <v>1305</v>
      </c>
      <c r="E420" t="s">
        <v>114</v>
      </c>
      <c r="F420">
        <v>33178</v>
      </c>
      <c r="G420" t="s">
        <v>1682</v>
      </c>
      <c r="H420" t="s">
        <v>80</v>
      </c>
      <c r="I420" t="s">
        <v>81</v>
      </c>
      <c r="J420" t="s">
        <v>82</v>
      </c>
      <c r="K420" t="s">
        <v>53</v>
      </c>
      <c r="L420" t="s">
        <v>165</v>
      </c>
      <c r="M420" t="s">
        <v>83</v>
      </c>
      <c r="N420" s="11" t="s">
        <v>2182</v>
      </c>
      <c r="O420" s="11" t="s">
        <v>2274</v>
      </c>
      <c r="P420">
        <v>-3</v>
      </c>
      <c r="Q420">
        <v>0</v>
      </c>
      <c r="R420">
        <v>224.07</v>
      </c>
      <c r="S420">
        <v>0</v>
      </c>
      <c r="T420">
        <v>224.07</v>
      </c>
    </row>
    <row r="421" spans="1:20" x14ac:dyDescent="0.25">
      <c r="A421" t="s">
        <v>75</v>
      </c>
      <c r="B421" t="s">
        <v>2223</v>
      </c>
      <c r="C421" t="s">
        <v>26</v>
      </c>
      <c r="D421" t="s">
        <v>425</v>
      </c>
      <c r="E421" t="s">
        <v>426</v>
      </c>
      <c r="F421">
        <v>37211</v>
      </c>
      <c r="G421" t="s">
        <v>493</v>
      </c>
      <c r="H421" t="s">
        <v>80</v>
      </c>
      <c r="I421" t="s">
        <v>81</v>
      </c>
      <c r="J421" t="s">
        <v>82</v>
      </c>
      <c r="K421" t="s">
        <v>39</v>
      </c>
      <c r="L421" t="s">
        <v>39</v>
      </c>
      <c r="M421" t="s">
        <v>92</v>
      </c>
      <c r="N421" s="11" t="s">
        <v>2182</v>
      </c>
      <c r="O421" s="11" t="s">
        <v>2274</v>
      </c>
      <c r="P421">
        <v>-1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t="s">
        <v>75</v>
      </c>
      <c r="B422" t="s">
        <v>775</v>
      </c>
      <c r="C422" t="s">
        <v>26</v>
      </c>
      <c r="D422" t="s">
        <v>361</v>
      </c>
      <c r="E422" t="s">
        <v>105</v>
      </c>
      <c r="F422">
        <v>29615</v>
      </c>
      <c r="G422" t="s">
        <v>181</v>
      </c>
      <c r="H422" t="s">
        <v>80</v>
      </c>
      <c r="I422" t="s">
        <v>81</v>
      </c>
      <c r="J422" t="s">
        <v>82</v>
      </c>
      <c r="K422" t="s">
        <v>38</v>
      </c>
      <c r="L422" t="s">
        <v>111</v>
      </c>
      <c r="M422" t="s">
        <v>83</v>
      </c>
      <c r="N422" s="11" t="s">
        <v>2182</v>
      </c>
      <c r="O422" s="11" t="s">
        <v>2274</v>
      </c>
      <c r="P422">
        <v>3</v>
      </c>
      <c r="Q422">
        <v>0</v>
      </c>
      <c r="R422">
        <v>633.6</v>
      </c>
      <c r="S422">
        <v>0</v>
      </c>
      <c r="T422">
        <v>633.6</v>
      </c>
    </row>
    <row r="423" spans="1:20" x14ac:dyDescent="0.25">
      <c r="A423" t="s">
        <v>75</v>
      </c>
      <c r="B423" t="s">
        <v>1496</v>
      </c>
      <c r="C423" t="s">
        <v>27</v>
      </c>
      <c r="D423" t="s">
        <v>495</v>
      </c>
      <c r="E423" t="s">
        <v>114</v>
      </c>
      <c r="F423">
        <v>33614</v>
      </c>
      <c r="G423" t="s">
        <v>298</v>
      </c>
      <c r="H423" t="s">
        <v>80</v>
      </c>
      <c r="I423" t="s">
        <v>164</v>
      </c>
      <c r="J423" t="s">
        <v>90</v>
      </c>
      <c r="K423" t="s">
        <v>38</v>
      </c>
      <c r="L423" t="s">
        <v>129</v>
      </c>
      <c r="M423" t="s">
        <v>188</v>
      </c>
      <c r="N423" s="11" t="s">
        <v>2182</v>
      </c>
      <c r="O423" s="11" t="s">
        <v>2274</v>
      </c>
      <c r="P423">
        <v>0</v>
      </c>
      <c r="Q423">
        <v>1</v>
      </c>
      <c r="R423">
        <v>0</v>
      </c>
      <c r="S423">
        <v>172.25</v>
      </c>
      <c r="T423">
        <v>-172.25</v>
      </c>
    </row>
    <row r="424" spans="1:20" x14ac:dyDescent="0.25">
      <c r="A424" t="s">
        <v>75</v>
      </c>
      <c r="B424" t="s">
        <v>2134</v>
      </c>
      <c r="C424" t="s">
        <v>19</v>
      </c>
      <c r="D424" t="s">
        <v>146</v>
      </c>
      <c r="E424" t="s">
        <v>147</v>
      </c>
      <c r="F424">
        <v>85021</v>
      </c>
      <c r="G424" t="s">
        <v>156</v>
      </c>
      <c r="H424" t="s">
        <v>80</v>
      </c>
      <c r="I424" t="s">
        <v>81</v>
      </c>
      <c r="J424" t="s">
        <v>90</v>
      </c>
      <c r="K424" t="s">
        <v>38</v>
      </c>
      <c r="L424" t="s">
        <v>111</v>
      </c>
      <c r="M424" t="s">
        <v>92</v>
      </c>
      <c r="N424" s="11" t="s">
        <v>2182</v>
      </c>
      <c r="O424" s="11" t="s">
        <v>2274</v>
      </c>
      <c r="P424">
        <v>0</v>
      </c>
      <c r="Q424">
        <v>4</v>
      </c>
      <c r="R424">
        <v>0</v>
      </c>
      <c r="S424">
        <v>768</v>
      </c>
      <c r="T424">
        <v>-768</v>
      </c>
    </row>
    <row r="425" spans="1:20" x14ac:dyDescent="0.25">
      <c r="A425" t="s">
        <v>75</v>
      </c>
      <c r="B425" t="s">
        <v>708</v>
      </c>
      <c r="C425" t="s">
        <v>23</v>
      </c>
      <c r="D425" t="s">
        <v>2113</v>
      </c>
      <c r="E425" t="s">
        <v>176</v>
      </c>
      <c r="F425">
        <v>99216</v>
      </c>
      <c r="G425" t="s">
        <v>629</v>
      </c>
      <c r="H425" t="s">
        <v>80</v>
      </c>
      <c r="I425" t="s">
        <v>81</v>
      </c>
      <c r="J425" t="s">
        <v>90</v>
      </c>
      <c r="K425" t="s">
        <v>38</v>
      </c>
      <c r="L425" t="s">
        <v>111</v>
      </c>
      <c r="M425" t="s">
        <v>92</v>
      </c>
      <c r="N425" s="11" t="s">
        <v>2182</v>
      </c>
      <c r="O425" s="11" t="s">
        <v>2274</v>
      </c>
      <c r="P425">
        <v>0</v>
      </c>
      <c r="Q425">
        <v>1</v>
      </c>
      <c r="R425">
        <v>0</v>
      </c>
      <c r="S425">
        <v>46.05</v>
      </c>
      <c r="T425">
        <v>-46.05</v>
      </c>
    </row>
    <row r="426" spans="1:20" x14ac:dyDescent="0.25">
      <c r="A426" t="s">
        <v>75</v>
      </c>
      <c r="B426" t="s">
        <v>708</v>
      </c>
      <c r="C426" t="s">
        <v>23</v>
      </c>
      <c r="D426" t="s">
        <v>2113</v>
      </c>
      <c r="E426" t="s">
        <v>176</v>
      </c>
      <c r="F426">
        <v>99216</v>
      </c>
      <c r="G426" t="s">
        <v>1195</v>
      </c>
      <c r="H426" t="s">
        <v>80</v>
      </c>
      <c r="I426" t="s">
        <v>81</v>
      </c>
      <c r="J426" t="s">
        <v>90</v>
      </c>
      <c r="K426" t="s">
        <v>38</v>
      </c>
      <c r="L426" t="s">
        <v>111</v>
      </c>
      <c r="M426" t="s">
        <v>92</v>
      </c>
      <c r="N426" s="11" t="s">
        <v>2182</v>
      </c>
      <c r="O426" s="11" t="s">
        <v>2274</v>
      </c>
      <c r="P426">
        <v>0</v>
      </c>
      <c r="Q426">
        <v>2</v>
      </c>
      <c r="R426">
        <v>0</v>
      </c>
      <c r="S426">
        <v>139.5</v>
      </c>
      <c r="T426">
        <v>-139.5</v>
      </c>
    </row>
    <row r="427" spans="1:20" x14ac:dyDescent="0.25">
      <c r="A427" t="s">
        <v>75</v>
      </c>
      <c r="B427" t="s">
        <v>606</v>
      </c>
      <c r="C427" t="s">
        <v>27</v>
      </c>
      <c r="D427" t="s">
        <v>237</v>
      </c>
      <c r="E427" t="s">
        <v>114</v>
      </c>
      <c r="F427">
        <v>34243</v>
      </c>
      <c r="G427" t="s">
        <v>308</v>
      </c>
      <c r="H427" t="s">
        <v>80</v>
      </c>
      <c r="I427" t="s">
        <v>281</v>
      </c>
      <c r="J427" t="s">
        <v>90</v>
      </c>
      <c r="K427" t="s">
        <v>53</v>
      </c>
      <c r="L427" t="s">
        <v>165</v>
      </c>
      <c r="M427" t="s">
        <v>92</v>
      </c>
      <c r="N427" s="11" t="s">
        <v>2182</v>
      </c>
      <c r="O427" s="11" t="s">
        <v>2274</v>
      </c>
      <c r="P427">
        <v>0</v>
      </c>
      <c r="Q427">
        <v>3</v>
      </c>
      <c r="R427">
        <v>0</v>
      </c>
      <c r="S427">
        <v>291</v>
      </c>
      <c r="T427">
        <v>-291</v>
      </c>
    </row>
    <row r="428" spans="1:20" x14ac:dyDescent="0.25">
      <c r="A428" t="s">
        <v>75</v>
      </c>
      <c r="B428" t="s">
        <v>103</v>
      </c>
      <c r="C428" t="s">
        <v>26</v>
      </c>
      <c r="D428" t="s">
        <v>104</v>
      </c>
      <c r="E428" t="s">
        <v>105</v>
      </c>
      <c r="F428">
        <v>29420</v>
      </c>
      <c r="G428" t="s">
        <v>224</v>
      </c>
      <c r="H428" t="s">
        <v>80</v>
      </c>
      <c r="I428" t="s">
        <v>81</v>
      </c>
      <c r="J428" t="s">
        <v>82</v>
      </c>
      <c r="K428" t="s">
        <v>38</v>
      </c>
      <c r="L428" t="s">
        <v>111</v>
      </c>
      <c r="M428" t="s">
        <v>83</v>
      </c>
      <c r="N428" s="11" t="s">
        <v>2182</v>
      </c>
      <c r="O428" s="11" t="s">
        <v>2274</v>
      </c>
      <c r="P428">
        <v>-1</v>
      </c>
      <c r="Q428">
        <v>0</v>
      </c>
      <c r="R428">
        <v>103.68</v>
      </c>
      <c r="S428">
        <v>0</v>
      </c>
      <c r="T428">
        <v>103.68</v>
      </c>
    </row>
    <row r="429" spans="1:20" x14ac:dyDescent="0.25">
      <c r="A429" t="s">
        <v>75</v>
      </c>
      <c r="B429" t="s">
        <v>200</v>
      </c>
      <c r="C429" t="s">
        <v>28</v>
      </c>
      <c r="D429" t="s">
        <v>201</v>
      </c>
      <c r="E429" t="s">
        <v>95</v>
      </c>
      <c r="F429">
        <v>80002</v>
      </c>
      <c r="G429" t="s">
        <v>308</v>
      </c>
      <c r="H429" t="s">
        <v>80</v>
      </c>
      <c r="I429" t="s">
        <v>281</v>
      </c>
      <c r="J429" t="s">
        <v>90</v>
      </c>
      <c r="K429" t="s">
        <v>53</v>
      </c>
      <c r="L429" t="s">
        <v>165</v>
      </c>
      <c r="M429" t="s">
        <v>92</v>
      </c>
      <c r="N429" s="11" t="s">
        <v>2182</v>
      </c>
      <c r="O429" s="11" t="s">
        <v>2274</v>
      </c>
      <c r="P429">
        <v>0</v>
      </c>
      <c r="Q429">
        <v>2</v>
      </c>
      <c r="R429">
        <v>0</v>
      </c>
      <c r="S429">
        <v>194</v>
      </c>
      <c r="T429">
        <v>-194</v>
      </c>
    </row>
    <row r="430" spans="1:20" x14ac:dyDescent="0.25">
      <c r="A430" t="s">
        <v>75</v>
      </c>
      <c r="B430" t="s">
        <v>150</v>
      </c>
      <c r="C430" t="s">
        <v>29</v>
      </c>
      <c r="D430" t="s">
        <v>151</v>
      </c>
      <c r="E430" t="s">
        <v>87</v>
      </c>
      <c r="F430">
        <v>44060</v>
      </c>
      <c r="G430" t="s">
        <v>993</v>
      </c>
      <c r="H430" t="s">
        <v>80</v>
      </c>
      <c r="I430" t="s">
        <v>81</v>
      </c>
      <c r="J430" t="s">
        <v>90</v>
      </c>
      <c r="K430" t="s">
        <v>42</v>
      </c>
      <c r="L430" t="s">
        <v>91</v>
      </c>
      <c r="M430" t="s">
        <v>188</v>
      </c>
      <c r="N430" s="11" t="s">
        <v>2182</v>
      </c>
      <c r="O430" s="11" t="s">
        <v>2274</v>
      </c>
      <c r="P430">
        <v>0</v>
      </c>
      <c r="Q430">
        <v>25</v>
      </c>
      <c r="R430">
        <v>0</v>
      </c>
      <c r="S430">
        <v>190</v>
      </c>
      <c r="T430">
        <v>-190</v>
      </c>
    </row>
    <row r="431" spans="1:20" x14ac:dyDescent="0.25">
      <c r="A431" t="s">
        <v>75</v>
      </c>
      <c r="B431" t="s">
        <v>178</v>
      </c>
      <c r="C431" t="s">
        <v>26</v>
      </c>
      <c r="D431" t="s">
        <v>179</v>
      </c>
      <c r="E431" t="s">
        <v>180</v>
      </c>
      <c r="F431">
        <v>30188</v>
      </c>
      <c r="G431" t="s">
        <v>757</v>
      </c>
      <c r="H431" t="s">
        <v>80</v>
      </c>
      <c r="I431" t="s">
        <v>81</v>
      </c>
      <c r="J431" t="s">
        <v>82</v>
      </c>
      <c r="K431" t="s">
        <v>53</v>
      </c>
      <c r="L431" t="s">
        <v>228</v>
      </c>
      <c r="M431" t="s">
        <v>83</v>
      </c>
      <c r="N431" s="11" t="s">
        <v>2182</v>
      </c>
      <c r="O431" s="11" t="s">
        <v>2274</v>
      </c>
      <c r="P431">
        <v>-31</v>
      </c>
      <c r="Q431">
        <v>0</v>
      </c>
      <c r="R431">
        <v>2727.07</v>
      </c>
      <c r="S431">
        <v>0</v>
      </c>
      <c r="T431">
        <v>2727.07</v>
      </c>
    </row>
    <row r="432" spans="1:20" x14ac:dyDescent="0.25">
      <c r="A432" t="s">
        <v>75</v>
      </c>
      <c r="B432" t="s">
        <v>625</v>
      </c>
      <c r="C432" t="s">
        <v>27</v>
      </c>
      <c r="D432" t="s">
        <v>626</v>
      </c>
      <c r="E432" t="s">
        <v>114</v>
      </c>
      <c r="F432">
        <v>34491</v>
      </c>
      <c r="G432" t="s">
        <v>1082</v>
      </c>
      <c r="H432" t="s">
        <v>80</v>
      </c>
      <c r="I432" t="s">
        <v>81</v>
      </c>
      <c r="J432" t="s">
        <v>90</v>
      </c>
      <c r="K432" t="s">
        <v>36</v>
      </c>
      <c r="L432" t="s">
        <v>36</v>
      </c>
      <c r="M432" t="s">
        <v>92</v>
      </c>
      <c r="N432" s="11" t="s">
        <v>2182</v>
      </c>
      <c r="O432" s="11" t="s">
        <v>2274</v>
      </c>
      <c r="P432">
        <v>0</v>
      </c>
      <c r="Q432">
        <v>1</v>
      </c>
      <c r="R432">
        <v>0</v>
      </c>
      <c r="S432">
        <v>105.65</v>
      </c>
      <c r="T432">
        <v>-105.65</v>
      </c>
    </row>
    <row r="433" spans="1:20" x14ac:dyDescent="0.25">
      <c r="A433" t="s">
        <v>75</v>
      </c>
      <c r="B433" t="s">
        <v>1398</v>
      </c>
      <c r="C433" t="s">
        <v>28</v>
      </c>
      <c r="D433" t="s">
        <v>1399</v>
      </c>
      <c r="E433" t="s">
        <v>295</v>
      </c>
      <c r="F433">
        <v>84043</v>
      </c>
      <c r="G433" t="s">
        <v>283</v>
      </c>
      <c r="H433" t="s">
        <v>80</v>
      </c>
      <c r="I433" t="s">
        <v>81</v>
      </c>
      <c r="J433" t="s">
        <v>82</v>
      </c>
      <c r="K433" t="s">
        <v>38</v>
      </c>
      <c r="L433" t="s">
        <v>111</v>
      </c>
      <c r="M433" t="s">
        <v>83</v>
      </c>
      <c r="N433" s="11" t="s">
        <v>2182</v>
      </c>
      <c r="O433" s="11" t="s">
        <v>2274</v>
      </c>
      <c r="P433">
        <v>-2</v>
      </c>
      <c r="Q433">
        <v>0</v>
      </c>
      <c r="R433">
        <v>145.74</v>
      </c>
      <c r="S433">
        <v>0</v>
      </c>
      <c r="T433">
        <v>145.74</v>
      </c>
    </row>
    <row r="434" spans="1:20" x14ac:dyDescent="0.25">
      <c r="A434" t="s">
        <v>75</v>
      </c>
      <c r="B434" t="s">
        <v>416</v>
      </c>
      <c r="C434" t="s">
        <v>29</v>
      </c>
      <c r="D434" t="s">
        <v>417</v>
      </c>
      <c r="E434" t="s">
        <v>142</v>
      </c>
      <c r="F434">
        <v>48071</v>
      </c>
      <c r="G434" t="s">
        <v>323</v>
      </c>
      <c r="H434" t="s">
        <v>80</v>
      </c>
      <c r="I434" t="s">
        <v>81</v>
      </c>
      <c r="J434" t="s">
        <v>90</v>
      </c>
      <c r="K434" t="s">
        <v>51</v>
      </c>
      <c r="L434" t="s">
        <v>250</v>
      </c>
      <c r="M434" t="s">
        <v>92</v>
      </c>
      <c r="N434" s="11" t="s">
        <v>2182</v>
      </c>
      <c r="O434" s="11" t="s">
        <v>2274</v>
      </c>
      <c r="P434">
        <v>0</v>
      </c>
      <c r="Q434">
        <v>2</v>
      </c>
      <c r="R434">
        <v>0</v>
      </c>
      <c r="S434">
        <v>118.7</v>
      </c>
      <c r="T434">
        <v>-118.7</v>
      </c>
    </row>
    <row r="435" spans="1:20" x14ac:dyDescent="0.25">
      <c r="A435" t="s">
        <v>75</v>
      </c>
      <c r="B435" t="s">
        <v>1284</v>
      </c>
      <c r="C435" t="s">
        <v>27</v>
      </c>
      <c r="D435" t="s">
        <v>237</v>
      </c>
      <c r="E435" t="s">
        <v>114</v>
      </c>
      <c r="F435">
        <v>34243</v>
      </c>
      <c r="G435" t="s">
        <v>220</v>
      </c>
      <c r="H435" t="s">
        <v>80</v>
      </c>
      <c r="I435" t="s">
        <v>81</v>
      </c>
      <c r="J435" t="s">
        <v>82</v>
      </c>
      <c r="K435" t="s">
        <v>53</v>
      </c>
      <c r="L435" t="s">
        <v>165</v>
      </c>
      <c r="M435" t="s">
        <v>83</v>
      </c>
      <c r="N435" s="11" t="s">
        <v>2182</v>
      </c>
      <c r="O435" s="11" t="s">
        <v>2274</v>
      </c>
      <c r="P435">
        <v>-2</v>
      </c>
      <c r="Q435">
        <v>0</v>
      </c>
      <c r="R435">
        <v>202.74</v>
      </c>
      <c r="S435">
        <v>0</v>
      </c>
      <c r="T435">
        <v>202.74</v>
      </c>
    </row>
    <row r="436" spans="1:20" x14ac:dyDescent="0.25">
      <c r="A436" t="s">
        <v>75</v>
      </c>
      <c r="B436" t="s">
        <v>783</v>
      </c>
      <c r="C436" t="s">
        <v>22</v>
      </c>
      <c r="D436" t="s">
        <v>784</v>
      </c>
      <c r="E436" t="s">
        <v>122</v>
      </c>
      <c r="F436">
        <v>20852</v>
      </c>
      <c r="G436" t="s">
        <v>297</v>
      </c>
      <c r="H436" t="s">
        <v>80</v>
      </c>
      <c r="I436" t="s">
        <v>281</v>
      </c>
      <c r="J436" t="s">
        <v>90</v>
      </c>
      <c r="K436" t="s">
        <v>42</v>
      </c>
      <c r="L436" t="s">
        <v>97</v>
      </c>
      <c r="M436" t="s">
        <v>92</v>
      </c>
      <c r="N436" s="11" t="s">
        <v>2182</v>
      </c>
      <c r="O436" s="11" t="s">
        <v>2274</v>
      </c>
      <c r="P436">
        <v>0</v>
      </c>
      <c r="Q436">
        <v>1</v>
      </c>
      <c r="R436">
        <v>0</v>
      </c>
      <c r="S436">
        <v>6.69</v>
      </c>
      <c r="T436">
        <v>-6.69</v>
      </c>
    </row>
    <row r="437" spans="1:20" x14ac:dyDescent="0.25">
      <c r="A437" t="s">
        <v>75</v>
      </c>
      <c r="B437" t="s">
        <v>573</v>
      </c>
      <c r="C437" t="s">
        <v>22</v>
      </c>
      <c r="D437" t="s">
        <v>574</v>
      </c>
      <c r="E437" t="s">
        <v>78</v>
      </c>
      <c r="F437">
        <v>19020</v>
      </c>
      <c r="G437" t="s">
        <v>457</v>
      </c>
      <c r="H437" t="s">
        <v>80</v>
      </c>
      <c r="I437" t="s">
        <v>81</v>
      </c>
      <c r="J437" t="s">
        <v>90</v>
      </c>
      <c r="K437" t="s">
        <v>42</v>
      </c>
      <c r="L437" t="s">
        <v>91</v>
      </c>
      <c r="M437" t="s">
        <v>188</v>
      </c>
      <c r="N437" s="11" t="s">
        <v>2182</v>
      </c>
      <c r="O437" s="11" t="s">
        <v>2274</v>
      </c>
      <c r="P437">
        <v>0</v>
      </c>
      <c r="Q437">
        <v>30</v>
      </c>
      <c r="R437">
        <v>0</v>
      </c>
      <c r="S437">
        <v>507</v>
      </c>
      <c r="T437">
        <v>-507</v>
      </c>
    </row>
    <row r="438" spans="1:20" x14ac:dyDescent="0.25">
      <c r="A438" t="s">
        <v>75</v>
      </c>
      <c r="B438" t="s">
        <v>2170</v>
      </c>
      <c r="C438" t="s">
        <v>25</v>
      </c>
      <c r="D438" t="s">
        <v>2171</v>
      </c>
      <c r="E438" t="s">
        <v>186</v>
      </c>
      <c r="F438">
        <v>11791</v>
      </c>
      <c r="G438" t="s">
        <v>1499</v>
      </c>
      <c r="H438" t="s">
        <v>80</v>
      </c>
      <c r="I438" t="s">
        <v>81</v>
      </c>
      <c r="J438" t="s">
        <v>82</v>
      </c>
      <c r="K438" t="s">
        <v>42</v>
      </c>
      <c r="L438" t="s">
        <v>91</v>
      </c>
      <c r="M438" t="s">
        <v>83</v>
      </c>
      <c r="N438" s="11" t="s">
        <v>2182</v>
      </c>
      <c r="O438" s="11" t="s">
        <v>2274</v>
      </c>
      <c r="P438">
        <v>-14</v>
      </c>
      <c r="Q438">
        <v>0</v>
      </c>
      <c r="R438">
        <v>705.6</v>
      </c>
      <c r="S438">
        <v>0</v>
      </c>
      <c r="T438">
        <v>705.6</v>
      </c>
    </row>
    <row r="439" spans="1:20" x14ac:dyDescent="0.25">
      <c r="A439" t="s">
        <v>75</v>
      </c>
      <c r="B439" t="s">
        <v>494</v>
      </c>
      <c r="C439" t="s">
        <v>27</v>
      </c>
      <c r="D439" t="s">
        <v>495</v>
      </c>
      <c r="E439" t="s">
        <v>114</v>
      </c>
      <c r="F439">
        <v>33619</v>
      </c>
      <c r="G439" t="s">
        <v>1622</v>
      </c>
      <c r="H439" t="s">
        <v>133</v>
      </c>
      <c r="I439" t="s">
        <v>81</v>
      </c>
      <c r="J439" t="s">
        <v>82</v>
      </c>
      <c r="K439" t="s">
        <v>53</v>
      </c>
      <c r="L439" t="s">
        <v>1286</v>
      </c>
      <c r="M439" t="s">
        <v>83</v>
      </c>
      <c r="N439" s="11" t="s">
        <v>2182</v>
      </c>
      <c r="O439" s="11" t="s">
        <v>2274</v>
      </c>
      <c r="P439">
        <v>14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t="s">
        <v>75</v>
      </c>
      <c r="B440" t="s">
        <v>403</v>
      </c>
      <c r="C440" t="s">
        <v>28</v>
      </c>
      <c r="D440" t="s">
        <v>294</v>
      </c>
      <c r="E440" t="s">
        <v>295</v>
      </c>
      <c r="F440">
        <v>84107</v>
      </c>
      <c r="G440" t="s">
        <v>292</v>
      </c>
      <c r="H440" t="s">
        <v>80</v>
      </c>
      <c r="I440" t="s">
        <v>81</v>
      </c>
      <c r="J440" t="s">
        <v>82</v>
      </c>
      <c r="K440" t="s">
        <v>38</v>
      </c>
      <c r="L440" t="s">
        <v>111</v>
      </c>
      <c r="M440" t="s">
        <v>83</v>
      </c>
      <c r="N440" s="11" t="s">
        <v>2182</v>
      </c>
      <c r="O440" s="11" t="s">
        <v>2274</v>
      </c>
      <c r="P440">
        <v>4</v>
      </c>
      <c r="Q440">
        <v>0</v>
      </c>
      <c r="R440">
        <v>569.04</v>
      </c>
      <c r="S440">
        <v>0</v>
      </c>
      <c r="T440">
        <v>569.04</v>
      </c>
    </row>
    <row r="441" spans="1:20" x14ac:dyDescent="0.25">
      <c r="A441" t="s">
        <v>75</v>
      </c>
      <c r="B441" t="s">
        <v>103</v>
      </c>
      <c r="C441" t="s">
        <v>26</v>
      </c>
      <c r="D441" t="s">
        <v>104</v>
      </c>
      <c r="E441" t="s">
        <v>105</v>
      </c>
      <c r="F441">
        <v>29420</v>
      </c>
      <c r="G441" t="s">
        <v>2280</v>
      </c>
      <c r="H441" t="s">
        <v>688</v>
      </c>
      <c r="I441" t="s">
        <v>81</v>
      </c>
      <c r="J441" t="s">
        <v>82</v>
      </c>
      <c r="K441" t="s">
        <v>37</v>
      </c>
      <c r="L441" t="s">
        <v>689</v>
      </c>
      <c r="M441" t="s">
        <v>83</v>
      </c>
      <c r="N441" s="11" t="s">
        <v>2182</v>
      </c>
      <c r="O441" s="11" t="s">
        <v>2274</v>
      </c>
      <c r="P441">
        <v>-2</v>
      </c>
      <c r="Q441">
        <v>0</v>
      </c>
      <c r="R441">
        <v>118.8</v>
      </c>
      <c r="S441">
        <v>0</v>
      </c>
      <c r="T441">
        <v>118.8</v>
      </c>
    </row>
    <row r="442" spans="1:20" x14ac:dyDescent="0.25">
      <c r="A442" t="s">
        <v>75</v>
      </c>
      <c r="B442" t="s">
        <v>267</v>
      </c>
      <c r="C442" t="s">
        <v>19</v>
      </c>
      <c r="D442" t="s">
        <v>268</v>
      </c>
      <c r="E442" t="s">
        <v>118</v>
      </c>
      <c r="F442">
        <v>92123</v>
      </c>
      <c r="G442" t="s">
        <v>679</v>
      </c>
      <c r="H442" t="s">
        <v>80</v>
      </c>
      <c r="I442" t="s">
        <v>281</v>
      </c>
      <c r="J442" t="s">
        <v>90</v>
      </c>
      <c r="K442" t="s">
        <v>42</v>
      </c>
      <c r="L442" t="s">
        <v>91</v>
      </c>
      <c r="M442" t="s">
        <v>92</v>
      </c>
      <c r="N442" s="11" t="s">
        <v>2182</v>
      </c>
      <c r="O442" s="11" t="s">
        <v>2274</v>
      </c>
      <c r="P442">
        <v>0</v>
      </c>
      <c r="Q442">
        <v>1</v>
      </c>
      <c r="R442">
        <v>0</v>
      </c>
      <c r="S442">
        <v>2.5499999999999998</v>
      </c>
      <c r="T442">
        <v>-2.5499999999999998</v>
      </c>
    </row>
    <row r="443" spans="1:20" x14ac:dyDescent="0.25">
      <c r="A443" t="s">
        <v>75</v>
      </c>
      <c r="B443" t="s">
        <v>171</v>
      </c>
      <c r="C443" t="s">
        <v>23</v>
      </c>
      <c r="D443" t="s">
        <v>513</v>
      </c>
      <c r="E443" t="s">
        <v>176</v>
      </c>
      <c r="F443">
        <v>98005</v>
      </c>
      <c r="G443" t="s">
        <v>569</v>
      </c>
      <c r="H443" t="s">
        <v>80</v>
      </c>
      <c r="I443" t="s">
        <v>81</v>
      </c>
      <c r="J443" t="s">
        <v>90</v>
      </c>
      <c r="K443" t="s">
        <v>38</v>
      </c>
      <c r="L443" t="s">
        <v>111</v>
      </c>
      <c r="M443" t="s">
        <v>92</v>
      </c>
      <c r="N443" s="11" t="s">
        <v>2182</v>
      </c>
      <c r="O443" s="11" t="s">
        <v>2274</v>
      </c>
      <c r="P443">
        <v>0</v>
      </c>
      <c r="Q443">
        <v>2</v>
      </c>
      <c r="R443">
        <v>0</v>
      </c>
      <c r="S443">
        <v>101.3</v>
      </c>
      <c r="T443">
        <v>-101.3</v>
      </c>
    </row>
    <row r="444" spans="1:20" x14ac:dyDescent="0.25">
      <c r="A444" t="s">
        <v>75</v>
      </c>
      <c r="B444" t="s">
        <v>975</v>
      </c>
      <c r="C444" t="s">
        <v>27</v>
      </c>
      <c r="D444" t="s">
        <v>705</v>
      </c>
      <c r="E444" t="s">
        <v>114</v>
      </c>
      <c r="F444">
        <v>33122</v>
      </c>
      <c r="G444" t="s">
        <v>1569</v>
      </c>
      <c r="H444" t="s">
        <v>80</v>
      </c>
      <c r="I444" t="s">
        <v>81</v>
      </c>
      <c r="J444" t="s">
        <v>90</v>
      </c>
      <c r="K444" t="s">
        <v>53</v>
      </c>
      <c r="L444" t="s">
        <v>193</v>
      </c>
      <c r="M444" t="s">
        <v>92</v>
      </c>
      <c r="N444" s="11" t="s">
        <v>2182</v>
      </c>
      <c r="O444" s="11" t="s">
        <v>2274</v>
      </c>
      <c r="P444">
        <v>0</v>
      </c>
      <c r="Q444">
        <v>1</v>
      </c>
      <c r="R444">
        <v>0</v>
      </c>
      <c r="S444">
        <v>129.94999999999999</v>
      </c>
      <c r="T444">
        <v>-129.94999999999999</v>
      </c>
    </row>
    <row r="445" spans="1:20" x14ac:dyDescent="0.25">
      <c r="A445" t="s">
        <v>75</v>
      </c>
      <c r="B445" t="s">
        <v>950</v>
      </c>
      <c r="C445" t="s">
        <v>28</v>
      </c>
      <c r="D445" t="s">
        <v>951</v>
      </c>
      <c r="E445" t="s">
        <v>295</v>
      </c>
      <c r="F445">
        <v>84341</v>
      </c>
      <c r="G445" t="s">
        <v>2240</v>
      </c>
      <c r="H445" t="s">
        <v>80</v>
      </c>
      <c r="I445" t="s">
        <v>281</v>
      </c>
      <c r="J445" t="s">
        <v>90</v>
      </c>
      <c r="K445" t="s">
        <v>37</v>
      </c>
      <c r="L445" t="s">
        <v>661</v>
      </c>
      <c r="M445" t="s">
        <v>92</v>
      </c>
      <c r="N445" s="11" t="s">
        <v>2182</v>
      </c>
      <c r="O445" s="11" t="s">
        <v>2274</v>
      </c>
      <c r="P445">
        <v>0</v>
      </c>
      <c r="Q445">
        <v>8</v>
      </c>
      <c r="R445">
        <v>0</v>
      </c>
      <c r="S445">
        <v>239.6</v>
      </c>
      <c r="T445">
        <v>-239.6</v>
      </c>
    </row>
    <row r="446" spans="1:20" x14ac:dyDescent="0.25">
      <c r="A446" t="s">
        <v>75</v>
      </c>
      <c r="B446" t="s">
        <v>1236</v>
      </c>
      <c r="C446" t="s">
        <v>27</v>
      </c>
      <c r="D446" t="s">
        <v>1237</v>
      </c>
      <c r="E446" t="s">
        <v>1203</v>
      </c>
      <c r="F446">
        <v>927</v>
      </c>
      <c r="G446" t="s">
        <v>2146</v>
      </c>
      <c r="H446" t="s">
        <v>80</v>
      </c>
      <c r="I446" t="s">
        <v>81</v>
      </c>
      <c r="J446" t="s">
        <v>90</v>
      </c>
      <c r="K446" t="s">
        <v>44</v>
      </c>
      <c r="L446" t="s">
        <v>134</v>
      </c>
      <c r="M446" t="s">
        <v>188</v>
      </c>
      <c r="N446" s="11" t="s">
        <v>2182</v>
      </c>
      <c r="O446" s="11" t="s">
        <v>2274</v>
      </c>
      <c r="P446">
        <v>0</v>
      </c>
      <c r="Q446">
        <v>3</v>
      </c>
      <c r="R446">
        <v>0</v>
      </c>
      <c r="S446">
        <v>13.8</v>
      </c>
      <c r="T446">
        <v>-13.8</v>
      </c>
    </row>
    <row r="447" spans="1:20" x14ac:dyDescent="0.25">
      <c r="A447" t="s">
        <v>75</v>
      </c>
      <c r="B447" t="s">
        <v>1398</v>
      </c>
      <c r="C447" t="s">
        <v>28</v>
      </c>
      <c r="D447" t="s">
        <v>1399</v>
      </c>
      <c r="E447" t="s">
        <v>295</v>
      </c>
      <c r="F447">
        <v>84043</v>
      </c>
      <c r="G447" t="s">
        <v>679</v>
      </c>
      <c r="H447" t="s">
        <v>80</v>
      </c>
      <c r="I447" t="s">
        <v>281</v>
      </c>
      <c r="J447" t="s">
        <v>90</v>
      </c>
      <c r="K447" t="s">
        <v>42</v>
      </c>
      <c r="L447" t="s">
        <v>91</v>
      </c>
      <c r="M447" t="s">
        <v>92</v>
      </c>
      <c r="N447" s="11" t="s">
        <v>2182</v>
      </c>
      <c r="O447" s="11" t="s">
        <v>2274</v>
      </c>
      <c r="P447">
        <v>0</v>
      </c>
      <c r="Q447">
        <v>20</v>
      </c>
      <c r="R447">
        <v>0</v>
      </c>
      <c r="S447">
        <v>51</v>
      </c>
      <c r="T447">
        <v>-51</v>
      </c>
    </row>
    <row r="448" spans="1:20" x14ac:dyDescent="0.25">
      <c r="A448" t="s">
        <v>75</v>
      </c>
      <c r="B448" t="s">
        <v>1271</v>
      </c>
      <c r="C448" t="s">
        <v>23</v>
      </c>
      <c r="D448" t="s">
        <v>326</v>
      </c>
      <c r="E448" t="s">
        <v>327</v>
      </c>
      <c r="F448">
        <v>97701</v>
      </c>
      <c r="G448" t="s">
        <v>1128</v>
      </c>
      <c r="H448" t="s">
        <v>80</v>
      </c>
      <c r="I448" t="s">
        <v>81</v>
      </c>
      <c r="J448" t="s">
        <v>90</v>
      </c>
      <c r="K448" t="s">
        <v>38</v>
      </c>
      <c r="L448" t="s">
        <v>111</v>
      </c>
      <c r="M448" t="s">
        <v>92</v>
      </c>
      <c r="N448" s="11" t="s">
        <v>2182</v>
      </c>
      <c r="O448" s="11" t="s">
        <v>2274</v>
      </c>
      <c r="P448">
        <v>0</v>
      </c>
      <c r="Q448">
        <v>1</v>
      </c>
      <c r="R448">
        <v>0</v>
      </c>
      <c r="S448">
        <v>69.75</v>
      </c>
      <c r="T448">
        <v>-69.75</v>
      </c>
    </row>
    <row r="449" spans="1:20" x14ac:dyDescent="0.25">
      <c r="A449" t="s">
        <v>75</v>
      </c>
      <c r="B449" t="s">
        <v>2237</v>
      </c>
      <c r="C449" t="s">
        <v>29</v>
      </c>
      <c r="D449" t="s">
        <v>2238</v>
      </c>
      <c r="E449" t="s">
        <v>78</v>
      </c>
      <c r="F449">
        <v>15026</v>
      </c>
      <c r="G449" t="s">
        <v>277</v>
      </c>
      <c r="H449" t="s">
        <v>80</v>
      </c>
      <c r="I449" t="s">
        <v>81</v>
      </c>
      <c r="J449" t="s">
        <v>90</v>
      </c>
      <c r="K449" t="s">
        <v>42</v>
      </c>
      <c r="L449" t="s">
        <v>91</v>
      </c>
      <c r="M449" t="s">
        <v>188</v>
      </c>
      <c r="N449" s="11" t="s">
        <v>2182</v>
      </c>
      <c r="O449" s="11" t="s">
        <v>2274</v>
      </c>
      <c r="P449">
        <v>0</v>
      </c>
      <c r="Q449">
        <v>6</v>
      </c>
      <c r="R449">
        <v>0</v>
      </c>
      <c r="S449">
        <v>5.28</v>
      </c>
      <c r="T449">
        <v>-5.28</v>
      </c>
    </row>
    <row r="450" spans="1:20" x14ac:dyDescent="0.25">
      <c r="A450" t="s">
        <v>75</v>
      </c>
      <c r="B450" t="s">
        <v>306</v>
      </c>
      <c r="C450" t="s">
        <v>25</v>
      </c>
      <c r="D450" t="s">
        <v>307</v>
      </c>
      <c r="E450" t="s">
        <v>262</v>
      </c>
      <c r="F450">
        <v>7739</v>
      </c>
      <c r="G450" t="s">
        <v>1964</v>
      </c>
      <c r="H450" t="s">
        <v>133</v>
      </c>
      <c r="I450" t="s">
        <v>81</v>
      </c>
      <c r="J450" t="s">
        <v>90</v>
      </c>
      <c r="K450" t="s">
        <v>53</v>
      </c>
      <c r="L450" t="s">
        <v>1286</v>
      </c>
      <c r="M450" t="s">
        <v>188</v>
      </c>
      <c r="N450" s="11" t="s">
        <v>2182</v>
      </c>
      <c r="O450" s="11" t="s">
        <v>2274</v>
      </c>
      <c r="P450">
        <v>0</v>
      </c>
      <c r="Q450">
        <v>24</v>
      </c>
      <c r="R450">
        <v>0</v>
      </c>
      <c r="S450">
        <v>256.8</v>
      </c>
      <c r="T450">
        <v>-256.8</v>
      </c>
    </row>
    <row r="451" spans="1:20" x14ac:dyDescent="0.25">
      <c r="A451" t="s">
        <v>75</v>
      </c>
      <c r="B451" t="s">
        <v>125</v>
      </c>
      <c r="C451" t="s">
        <v>29</v>
      </c>
      <c r="D451" t="s">
        <v>126</v>
      </c>
      <c r="E451" t="s">
        <v>100</v>
      </c>
      <c r="F451">
        <v>46567</v>
      </c>
      <c r="G451" t="s">
        <v>972</v>
      </c>
      <c r="H451" t="s">
        <v>80</v>
      </c>
      <c r="I451" t="s">
        <v>81</v>
      </c>
      <c r="J451" t="s">
        <v>90</v>
      </c>
      <c r="K451" t="s">
        <v>53</v>
      </c>
      <c r="L451" t="s">
        <v>248</v>
      </c>
      <c r="M451" t="s">
        <v>92</v>
      </c>
      <c r="N451" s="11" t="s">
        <v>2182</v>
      </c>
      <c r="O451" s="11" t="s">
        <v>2274</v>
      </c>
      <c r="P451">
        <v>0</v>
      </c>
      <c r="Q451">
        <v>2</v>
      </c>
      <c r="R451">
        <v>0</v>
      </c>
      <c r="S451">
        <v>57.1</v>
      </c>
      <c r="T451">
        <v>-57.1</v>
      </c>
    </row>
    <row r="452" spans="1:20" x14ac:dyDescent="0.25">
      <c r="A452" t="s">
        <v>75</v>
      </c>
      <c r="B452" t="s">
        <v>618</v>
      </c>
      <c r="C452" t="s">
        <v>19</v>
      </c>
      <c r="D452" t="s">
        <v>1670</v>
      </c>
      <c r="E452" t="s">
        <v>118</v>
      </c>
      <c r="F452">
        <v>92626</v>
      </c>
      <c r="G452" t="s">
        <v>257</v>
      </c>
      <c r="H452" t="s">
        <v>80</v>
      </c>
      <c r="I452" t="s">
        <v>81</v>
      </c>
      <c r="J452" t="s">
        <v>82</v>
      </c>
      <c r="K452" t="s">
        <v>53</v>
      </c>
      <c r="L452" t="s">
        <v>165</v>
      </c>
      <c r="M452" t="s">
        <v>83</v>
      </c>
      <c r="N452" s="11" t="s">
        <v>2182</v>
      </c>
      <c r="O452" s="11" t="s">
        <v>2274</v>
      </c>
      <c r="P452">
        <v>3</v>
      </c>
      <c r="Q452">
        <v>0</v>
      </c>
      <c r="R452">
        <v>313.70999999999998</v>
      </c>
      <c r="S452">
        <v>0</v>
      </c>
      <c r="T452">
        <v>313.70999999999998</v>
      </c>
    </row>
    <row r="453" spans="1:20" x14ac:dyDescent="0.25">
      <c r="A453" t="s">
        <v>75</v>
      </c>
      <c r="B453" t="s">
        <v>167</v>
      </c>
      <c r="C453" t="s">
        <v>28</v>
      </c>
      <c r="D453" t="s">
        <v>168</v>
      </c>
      <c r="E453" t="s">
        <v>95</v>
      </c>
      <c r="F453">
        <v>80550</v>
      </c>
      <c r="G453" t="s">
        <v>604</v>
      </c>
      <c r="H453" t="s">
        <v>80</v>
      </c>
      <c r="I453" t="s">
        <v>81</v>
      </c>
      <c r="J453" t="s">
        <v>90</v>
      </c>
      <c r="K453" t="s">
        <v>37</v>
      </c>
      <c r="L453" t="s">
        <v>605</v>
      </c>
      <c r="M453" t="s">
        <v>92</v>
      </c>
      <c r="N453" s="11" t="s">
        <v>2182</v>
      </c>
      <c r="O453" s="11" t="s">
        <v>2274</v>
      </c>
      <c r="P453">
        <v>-39</v>
      </c>
      <c r="Q453">
        <v>0</v>
      </c>
      <c r="R453">
        <v>351</v>
      </c>
      <c r="S453">
        <v>0</v>
      </c>
      <c r="T453">
        <v>351</v>
      </c>
    </row>
    <row r="454" spans="1:20" x14ac:dyDescent="0.25">
      <c r="A454" t="s">
        <v>75</v>
      </c>
      <c r="B454" t="s">
        <v>200</v>
      </c>
      <c r="C454" t="s">
        <v>28</v>
      </c>
      <c r="D454" t="s">
        <v>201</v>
      </c>
      <c r="E454" t="s">
        <v>95</v>
      </c>
      <c r="F454">
        <v>80002</v>
      </c>
      <c r="G454" t="s">
        <v>309</v>
      </c>
      <c r="H454" t="s">
        <v>80</v>
      </c>
      <c r="I454" t="s">
        <v>281</v>
      </c>
      <c r="J454" t="s">
        <v>90</v>
      </c>
      <c r="K454" t="s">
        <v>42</v>
      </c>
      <c r="L454" t="s">
        <v>91</v>
      </c>
      <c r="M454" t="s">
        <v>92</v>
      </c>
      <c r="N454" s="11" t="s">
        <v>2182</v>
      </c>
      <c r="O454" s="11" t="s">
        <v>2274</v>
      </c>
      <c r="P454">
        <v>0</v>
      </c>
      <c r="Q454">
        <v>1</v>
      </c>
      <c r="R454">
        <v>0</v>
      </c>
      <c r="S454">
        <v>12.5</v>
      </c>
      <c r="T454">
        <v>-12.5</v>
      </c>
    </row>
    <row r="455" spans="1:20" x14ac:dyDescent="0.25">
      <c r="A455" t="s">
        <v>75</v>
      </c>
      <c r="B455" t="s">
        <v>200</v>
      </c>
      <c r="C455" t="s">
        <v>28</v>
      </c>
      <c r="D455" t="s">
        <v>201</v>
      </c>
      <c r="E455" t="s">
        <v>95</v>
      </c>
      <c r="F455">
        <v>80002</v>
      </c>
      <c r="G455" t="s">
        <v>1013</v>
      </c>
      <c r="H455" t="s">
        <v>80</v>
      </c>
      <c r="I455" t="s">
        <v>281</v>
      </c>
      <c r="J455" t="s">
        <v>82</v>
      </c>
      <c r="K455" t="s">
        <v>42</v>
      </c>
      <c r="L455" t="s">
        <v>91</v>
      </c>
      <c r="M455" t="s">
        <v>83</v>
      </c>
      <c r="N455" s="11" t="s">
        <v>2182</v>
      </c>
      <c r="O455" s="11" t="s">
        <v>2274</v>
      </c>
      <c r="P455">
        <v>-19</v>
      </c>
      <c r="Q455">
        <v>0</v>
      </c>
      <c r="R455">
        <v>401.66</v>
      </c>
      <c r="S455">
        <v>0</v>
      </c>
      <c r="T455">
        <v>401.66</v>
      </c>
    </row>
    <row r="456" spans="1:20" x14ac:dyDescent="0.25">
      <c r="A456" t="s">
        <v>75</v>
      </c>
      <c r="B456" t="s">
        <v>171</v>
      </c>
      <c r="C456" t="s">
        <v>23</v>
      </c>
      <c r="D456" t="s">
        <v>513</v>
      </c>
      <c r="E456" t="s">
        <v>176</v>
      </c>
      <c r="F456">
        <v>98005</v>
      </c>
      <c r="G456" t="s">
        <v>1033</v>
      </c>
      <c r="H456" t="s">
        <v>80</v>
      </c>
      <c r="I456" t="s">
        <v>89</v>
      </c>
      <c r="J456" t="s">
        <v>90</v>
      </c>
      <c r="K456" t="s">
        <v>53</v>
      </c>
      <c r="L456" t="s">
        <v>368</v>
      </c>
      <c r="M456" t="s">
        <v>92</v>
      </c>
      <c r="N456" s="11" t="s">
        <v>2182</v>
      </c>
      <c r="O456" s="11" t="s">
        <v>2274</v>
      </c>
      <c r="P456">
        <v>0</v>
      </c>
      <c r="Q456">
        <v>27</v>
      </c>
      <c r="R456">
        <v>0</v>
      </c>
      <c r="S456">
        <v>4252.5</v>
      </c>
      <c r="T456">
        <v>-4252.5</v>
      </c>
    </row>
    <row r="457" spans="1:20" x14ac:dyDescent="0.25">
      <c r="A457" t="s">
        <v>75</v>
      </c>
      <c r="B457" t="s">
        <v>2241</v>
      </c>
      <c r="C457" t="s">
        <v>20</v>
      </c>
      <c r="D457" t="s">
        <v>2242</v>
      </c>
      <c r="E457" t="s">
        <v>244</v>
      </c>
      <c r="F457">
        <v>2356</v>
      </c>
      <c r="G457" t="s">
        <v>585</v>
      </c>
      <c r="H457" t="s">
        <v>80</v>
      </c>
      <c r="I457" t="s">
        <v>81</v>
      </c>
      <c r="J457" t="s">
        <v>82</v>
      </c>
      <c r="K457" t="s">
        <v>38</v>
      </c>
      <c r="L457" t="s">
        <v>111</v>
      </c>
      <c r="M457" t="s">
        <v>83</v>
      </c>
      <c r="N457" s="11" t="s">
        <v>2182</v>
      </c>
      <c r="O457" s="11" t="s">
        <v>2274</v>
      </c>
      <c r="P457">
        <v>1</v>
      </c>
      <c r="Q457">
        <v>0</v>
      </c>
      <c r="R457">
        <v>149.80000000000001</v>
      </c>
      <c r="S457">
        <v>0</v>
      </c>
      <c r="T457">
        <v>149.80000000000001</v>
      </c>
    </row>
    <row r="458" spans="1:20" x14ac:dyDescent="0.25">
      <c r="A458" t="s">
        <v>75</v>
      </c>
      <c r="B458" t="s">
        <v>682</v>
      </c>
      <c r="C458" t="s">
        <v>29</v>
      </c>
      <c r="D458" t="s">
        <v>683</v>
      </c>
      <c r="E458" t="s">
        <v>87</v>
      </c>
      <c r="F458">
        <v>44118</v>
      </c>
      <c r="G458" t="s">
        <v>853</v>
      </c>
      <c r="H458" t="s">
        <v>80</v>
      </c>
      <c r="I458" t="s">
        <v>81</v>
      </c>
      <c r="J458" t="s">
        <v>90</v>
      </c>
      <c r="K458" t="s">
        <v>53</v>
      </c>
      <c r="L458" t="s">
        <v>228</v>
      </c>
      <c r="M458" t="s">
        <v>92</v>
      </c>
      <c r="N458" s="11" t="s">
        <v>2182</v>
      </c>
      <c r="O458" s="11" t="s">
        <v>2274</v>
      </c>
      <c r="P458">
        <v>0</v>
      </c>
      <c r="Q458">
        <v>1</v>
      </c>
      <c r="R458">
        <v>0</v>
      </c>
      <c r="S458">
        <v>84.2</v>
      </c>
      <c r="T458">
        <v>-84.2</v>
      </c>
    </row>
    <row r="459" spans="1:20" x14ac:dyDescent="0.25">
      <c r="A459" t="s">
        <v>75</v>
      </c>
      <c r="B459" t="s">
        <v>427</v>
      </c>
      <c r="C459" t="s">
        <v>25</v>
      </c>
      <c r="D459" t="s">
        <v>428</v>
      </c>
      <c r="E459" t="s">
        <v>262</v>
      </c>
      <c r="F459">
        <v>7026</v>
      </c>
      <c r="G459" t="s">
        <v>214</v>
      </c>
      <c r="H459" t="s">
        <v>80</v>
      </c>
      <c r="I459" t="s">
        <v>281</v>
      </c>
      <c r="J459" t="s">
        <v>90</v>
      </c>
      <c r="K459" t="s">
        <v>42</v>
      </c>
      <c r="L459" t="s">
        <v>91</v>
      </c>
      <c r="M459" t="s">
        <v>92</v>
      </c>
      <c r="N459" s="11" t="s">
        <v>2182</v>
      </c>
      <c r="O459" s="11" t="s">
        <v>2274</v>
      </c>
      <c r="P459">
        <v>0</v>
      </c>
      <c r="Q459">
        <v>16</v>
      </c>
      <c r="R459">
        <v>0</v>
      </c>
      <c r="S459">
        <v>17.920000000000002</v>
      </c>
      <c r="T459">
        <v>-17.920000000000002</v>
      </c>
    </row>
    <row r="460" spans="1:20" x14ac:dyDescent="0.25">
      <c r="A460" t="s">
        <v>75</v>
      </c>
      <c r="B460" t="s">
        <v>2277</v>
      </c>
      <c r="C460" t="s">
        <v>19</v>
      </c>
      <c r="D460" t="s">
        <v>1235</v>
      </c>
      <c r="E460" t="s">
        <v>118</v>
      </c>
      <c r="F460">
        <v>90048</v>
      </c>
      <c r="G460" t="s">
        <v>1796</v>
      </c>
      <c r="H460" t="s">
        <v>80</v>
      </c>
      <c r="I460" t="s">
        <v>81</v>
      </c>
      <c r="J460" t="s">
        <v>90</v>
      </c>
      <c r="K460" t="s">
        <v>53</v>
      </c>
      <c r="L460" t="s">
        <v>248</v>
      </c>
      <c r="M460" t="s">
        <v>92</v>
      </c>
      <c r="N460" s="11" t="s">
        <v>2182</v>
      </c>
      <c r="O460" s="11" t="s">
        <v>2274</v>
      </c>
      <c r="P460">
        <v>0</v>
      </c>
      <c r="Q460">
        <v>20</v>
      </c>
      <c r="R460">
        <v>0</v>
      </c>
      <c r="S460">
        <v>63</v>
      </c>
      <c r="T460">
        <v>-63</v>
      </c>
    </row>
    <row r="461" spans="1:20" x14ac:dyDescent="0.25">
      <c r="A461" t="s">
        <v>75</v>
      </c>
      <c r="B461" t="s">
        <v>2277</v>
      </c>
      <c r="C461" t="s">
        <v>19</v>
      </c>
      <c r="D461" t="s">
        <v>1235</v>
      </c>
      <c r="E461" t="s">
        <v>118</v>
      </c>
      <c r="F461">
        <v>90048</v>
      </c>
      <c r="G461" t="s">
        <v>247</v>
      </c>
      <c r="H461" t="s">
        <v>80</v>
      </c>
      <c r="I461" t="s">
        <v>81</v>
      </c>
      <c r="J461" t="s">
        <v>90</v>
      </c>
      <c r="K461" t="s">
        <v>53</v>
      </c>
      <c r="L461" t="s">
        <v>248</v>
      </c>
      <c r="M461" t="s">
        <v>92</v>
      </c>
      <c r="N461" s="11" t="s">
        <v>2182</v>
      </c>
      <c r="O461" s="11" t="s">
        <v>2274</v>
      </c>
      <c r="P461">
        <v>0</v>
      </c>
      <c r="Q461">
        <v>40</v>
      </c>
      <c r="R461">
        <v>0</v>
      </c>
      <c r="S461">
        <v>96.8</v>
      </c>
      <c r="T461">
        <v>-96.8</v>
      </c>
    </row>
    <row r="462" spans="1:20" x14ac:dyDescent="0.25">
      <c r="A462" t="s">
        <v>75</v>
      </c>
      <c r="B462" t="s">
        <v>533</v>
      </c>
      <c r="C462" t="s">
        <v>28</v>
      </c>
      <c r="D462" t="s">
        <v>534</v>
      </c>
      <c r="E462" t="s">
        <v>295</v>
      </c>
      <c r="F462">
        <v>84065</v>
      </c>
      <c r="G462" t="s">
        <v>323</v>
      </c>
      <c r="H462" t="s">
        <v>80</v>
      </c>
      <c r="I462" t="s">
        <v>81</v>
      </c>
      <c r="J462" t="s">
        <v>90</v>
      </c>
      <c r="K462" t="s">
        <v>51</v>
      </c>
      <c r="L462" t="s">
        <v>250</v>
      </c>
      <c r="M462" t="s">
        <v>92</v>
      </c>
      <c r="N462" s="11" t="s">
        <v>2182</v>
      </c>
      <c r="O462" s="11" t="s">
        <v>2274</v>
      </c>
      <c r="P462">
        <v>0</v>
      </c>
      <c r="Q462">
        <v>28</v>
      </c>
      <c r="R462">
        <v>0</v>
      </c>
      <c r="S462">
        <v>-1127.6500000000001</v>
      </c>
      <c r="T462">
        <v>1127.6500000000001</v>
      </c>
    </row>
    <row r="463" spans="1:20" x14ac:dyDescent="0.25">
      <c r="A463" t="s">
        <v>75</v>
      </c>
      <c r="B463" t="s">
        <v>2221</v>
      </c>
      <c r="C463" t="s">
        <v>19</v>
      </c>
      <c r="D463" t="s">
        <v>2222</v>
      </c>
      <c r="E463" t="s">
        <v>118</v>
      </c>
      <c r="F463">
        <v>94568</v>
      </c>
      <c r="G463" t="s">
        <v>283</v>
      </c>
      <c r="H463" t="s">
        <v>80</v>
      </c>
      <c r="I463" t="s">
        <v>81</v>
      </c>
      <c r="J463" t="s">
        <v>82</v>
      </c>
      <c r="K463" t="s">
        <v>38</v>
      </c>
      <c r="L463" t="s">
        <v>111</v>
      </c>
      <c r="M463" t="s">
        <v>83</v>
      </c>
      <c r="N463" s="11" t="s">
        <v>2182</v>
      </c>
      <c r="O463" s="11" t="s">
        <v>2274</v>
      </c>
      <c r="P463">
        <v>-6</v>
      </c>
      <c r="Q463">
        <v>0</v>
      </c>
      <c r="R463">
        <v>391.2</v>
      </c>
      <c r="S463">
        <v>0</v>
      </c>
      <c r="T463">
        <v>391.2</v>
      </c>
    </row>
    <row r="464" spans="1:20" x14ac:dyDescent="0.25">
      <c r="A464" t="s">
        <v>75</v>
      </c>
      <c r="B464" t="s">
        <v>1332</v>
      </c>
      <c r="C464" t="s">
        <v>19</v>
      </c>
      <c r="D464" t="s">
        <v>154</v>
      </c>
      <c r="E464" t="s">
        <v>155</v>
      </c>
      <c r="F464">
        <v>89131</v>
      </c>
      <c r="G464" t="s">
        <v>398</v>
      </c>
      <c r="H464" t="s">
        <v>80</v>
      </c>
      <c r="I464" t="s">
        <v>81</v>
      </c>
      <c r="J464" t="s">
        <v>82</v>
      </c>
      <c r="K464" t="s">
        <v>38</v>
      </c>
      <c r="L464" t="s">
        <v>111</v>
      </c>
      <c r="M464" t="s">
        <v>83</v>
      </c>
      <c r="N464" s="11" t="s">
        <v>2182</v>
      </c>
      <c r="O464" s="11" t="s">
        <v>2274</v>
      </c>
      <c r="P464">
        <v>-20</v>
      </c>
      <c r="Q464">
        <v>0</v>
      </c>
      <c r="R464">
        <v>1206.92</v>
      </c>
      <c r="S464">
        <v>0</v>
      </c>
      <c r="T464">
        <v>1206.92</v>
      </c>
    </row>
    <row r="465" spans="1:20" x14ac:dyDescent="0.25">
      <c r="A465" t="s">
        <v>75</v>
      </c>
      <c r="B465" t="s">
        <v>573</v>
      </c>
      <c r="C465" t="s">
        <v>22</v>
      </c>
      <c r="D465" t="s">
        <v>574</v>
      </c>
      <c r="E465" t="s">
        <v>78</v>
      </c>
      <c r="F465">
        <v>19020</v>
      </c>
      <c r="G465" t="s">
        <v>202</v>
      </c>
      <c r="H465" t="s">
        <v>80</v>
      </c>
      <c r="I465" t="s">
        <v>81</v>
      </c>
      <c r="J465" t="s">
        <v>90</v>
      </c>
      <c r="K465" t="s">
        <v>42</v>
      </c>
      <c r="L465" t="s">
        <v>91</v>
      </c>
      <c r="M465" t="s">
        <v>188</v>
      </c>
      <c r="N465" s="11" t="s">
        <v>2182</v>
      </c>
      <c r="O465" s="11" t="s">
        <v>2274</v>
      </c>
      <c r="P465">
        <v>0</v>
      </c>
      <c r="Q465">
        <v>30</v>
      </c>
      <c r="R465">
        <v>0</v>
      </c>
      <c r="S465">
        <v>247.5</v>
      </c>
      <c r="T465">
        <v>-247.5</v>
      </c>
    </row>
    <row r="466" spans="1:20" x14ac:dyDescent="0.25">
      <c r="A466" t="s">
        <v>75</v>
      </c>
      <c r="B466" t="s">
        <v>258</v>
      </c>
      <c r="C466" t="s">
        <v>28</v>
      </c>
      <c r="D466" t="s">
        <v>259</v>
      </c>
      <c r="E466" t="s">
        <v>95</v>
      </c>
      <c r="F466">
        <v>80222</v>
      </c>
      <c r="G466" t="s">
        <v>202</v>
      </c>
      <c r="H466" t="s">
        <v>80</v>
      </c>
      <c r="I466" t="s">
        <v>81</v>
      </c>
      <c r="J466" t="s">
        <v>90</v>
      </c>
      <c r="K466" t="s">
        <v>42</v>
      </c>
      <c r="L466" t="s">
        <v>91</v>
      </c>
      <c r="M466" t="s">
        <v>188</v>
      </c>
      <c r="N466" s="11" t="s">
        <v>2182</v>
      </c>
      <c r="O466" s="11" t="s">
        <v>2274</v>
      </c>
      <c r="P466">
        <v>0</v>
      </c>
      <c r="Q466">
        <v>130</v>
      </c>
      <c r="R466">
        <v>0</v>
      </c>
      <c r="S466">
        <v>1072.5</v>
      </c>
      <c r="T466">
        <v>-1072.5</v>
      </c>
    </row>
    <row r="467" spans="1:20" x14ac:dyDescent="0.25">
      <c r="A467" t="s">
        <v>75</v>
      </c>
      <c r="B467" t="s">
        <v>1233</v>
      </c>
      <c r="C467" t="s">
        <v>18</v>
      </c>
      <c r="D467" t="s">
        <v>439</v>
      </c>
      <c r="E467" t="s">
        <v>191</v>
      </c>
      <c r="F467">
        <v>77066</v>
      </c>
      <c r="G467" t="s">
        <v>987</v>
      </c>
      <c r="H467" t="s">
        <v>80</v>
      </c>
      <c r="I467" t="s">
        <v>81</v>
      </c>
      <c r="J467" t="s">
        <v>365</v>
      </c>
      <c r="K467" t="s">
        <v>47</v>
      </c>
      <c r="L467" t="s">
        <v>509</v>
      </c>
      <c r="M467" t="s">
        <v>229</v>
      </c>
      <c r="N467" s="11" t="s">
        <v>2182</v>
      </c>
      <c r="O467" s="11" t="s">
        <v>2274</v>
      </c>
      <c r="P467">
        <v>-1</v>
      </c>
      <c r="Q467">
        <v>0</v>
      </c>
      <c r="R467">
        <v>132</v>
      </c>
      <c r="S467">
        <v>0</v>
      </c>
      <c r="T467">
        <v>132</v>
      </c>
    </row>
    <row r="468" spans="1:20" x14ac:dyDescent="0.25">
      <c r="A468" t="s">
        <v>75</v>
      </c>
      <c r="B468" t="s">
        <v>1233</v>
      </c>
      <c r="C468" t="s">
        <v>18</v>
      </c>
      <c r="D468" t="s">
        <v>439</v>
      </c>
      <c r="E468" t="s">
        <v>191</v>
      </c>
      <c r="F468">
        <v>77066</v>
      </c>
      <c r="G468" t="s">
        <v>1789</v>
      </c>
      <c r="H468" t="s">
        <v>133</v>
      </c>
      <c r="I468" t="s">
        <v>81</v>
      </c>
      <c r="J468" t="s">
        <v>82</v>
      </c>
      <c r="K468" t="s">
        <v>44</v>
      </c>
      <c r="L468" t="s">
        <v>144</v>
      </c>
      <c r="M468" t="s">
        <v>83</v>
      </c>
      <c r="N468" s="11" t="s">
        <v>2182</v>
      </c>
      <c r="O468" s="11" t="s">
        <v>2274</v>
      </c>
      <c r="P468">
        <v>-47</v>
      </c>
      <c r="Q468">
        <v>0</v>
      </c>
      <c r="R468">
        <v>1116.72</v>
      </c>
      <c r="S468">
        <v>0</v>
      </c>
      <c r="T468">
        <v>1116.72</v>
      </c>
    </row>
    <row r="469" spans="1:20" x14ac:dyDescent="0.25">
      <c r="A469" t="s">
        <v>75</v>
      </c>
      <c r="B469" t="s">
        <v>995</v>
      </c>
      <c r="C469" t="s">
        <v>18</v>
      </c>
      <c r="D469" t="s">
        <v>996</v>
      </c>
      <c r="E469" t="s">
        <v>191</v>
      </c>
      <c r="F469">
        <v>75604</v>
      </c>
      <c r="G469" t="s">
        <v>2270</v>
      </c>
      <c r="H469" t="s">
        <v>80</v>
      </c>
      <c r="I469" t="s">
        <v>81</v>
      </c>
      <c r="J469" t="s">
        <v>90</v>
      </c>
      <c r="K469" t="s">
        <v>44</v>
      </c>
      <c r="L469" t="s">
        <v>149</v>
      </c>
      <c r="M469" t="s">
        <v>92</v>
      </c>
      <c r="N469" s="11" t="s">
        <v>2182</v>
      </c>
      <c r="O469" s="11" t="s">
        <v>2274</v>
      </c>
      <c r="P469">
        <v>0</v>
      </c>
      <c r="Q469">
        <v>7</v>
      </c>
      <c r="R469">
        <v>0</v>
      </c>
      <c r="S469">
        <v>0</v>
      </c>
      <c r="T469">
        <v>0</v>
      </c>
    </row>
    <row r="470" spans="1:20" x14ac:dyDescent="0.25">
      <c r="A470" t="s">
        <v>75</v>
      </c>
      <c r="B470" t="s">
        <v>178</v>
      </c>
      <c r="C470" t="s">
        <v>26</v>
      </c>
      <c r="D470" t="s">
        <v>179</v>
      </c>
      <c r="E470" t="s">
        <v>180</v>
      </c>
      <c r="F470">
        <v>30188</v>
      </c>
      <c r="G470" t="s">
        <v>173</v>
      </c>
      <c r="H470" t="s">
        <v>80</v>
      </c>
      <c r="I470" t="s">
        <v>81</v>
      </c>
      <c r="J470" t="s">
        <v>82</v>
      </c>
      <c r="K470" t="s">
        <v>36</v>
      </c>
      <c r="L470" t="s">
        <v>36</v>
      </c>
      <c r="M470" t="s">
        <v>83</v>
      </c>
      <c r="N470" s="11" t="s">
        <v>2182</v>
      </c>
      <c r="O470" s="11" t="s">
        <v>2274</v>
      </c>
      <c r="P470">
        <v>-2</v>
      </c>
      <c r="Q470">
        <v>0</v>
      </c>
      <c r="R470">
        <v>186.12</v>
      </c>
      <c r="S470">
        <v>0</v>
      </c>
      <c r="T470">
        <v>186.12</v>
      </c>
    </row>
    <row r="471" spans="1:20" x14ac:dyDescent="0.25">
      <c r="A471" t="s">
        <v>75</v>
      </c>
      <c r="B471" t="s">
        <v>1652</v>
      </c>
      <c r="C471" t="s">
        <v>19</v>
      </c>
      <c r="D471" t="s">
        <v>617</v>
      </c>
      <c r="E471" t="s">
        <v>118</v>
      </c>
      <c r="F471">
        <v>90245</v>
      </c>
      <c r="G471" t="s">
        <v>1135</v>
      </c>
      <c r="H471" t="s">
        <v>461</v>
      </c>
      <c r="I471" t="s">
        <v>81</v>
      </c>
      <c r="J471" t="s">
        <v>90</v>
      </c>
      <c r="K471" t="s">
        <v>53</v>
      </c>
      <c r="L471" t="s">
        <v>139</v>
      </c>
      <c r="M471" t="s">
        <v>92</v>
      </c>
      <c r="N471" s="11" t="s">
        <v>2182</v>
      </c>
      <c r="O471" s="11" t="s">
        <v>2274</v>
      </c>
      <c r="P471">
        <v>0</v>
      </c>
      <c r="Q471">
        <v>4</v>
      </c>
      <c r="R471">
        <v>0</v>
      </c>
      <c r="S471">
        <v>0</v>
      </c>
      <c r="T471">
        <v>0</v>
      </c>
    </row>
    <row r="472" spans="1:20" x14ac:dyDescent="0.25">
      <c r="A472" t="s">
        <v>75</v>
      </c>
      <c r="B472" t="s">
        <v>1809</v>
      </c>
      <c r="C472" t="s">
        <v>18</v>
      </c>
      <c r="D472" t="s">
        <v>1810</v>
      </c>
      <c r="E472" t="s">
        <v>333</v>
      </c>
      <c r="F472">
        <v>72801</v>
      </c>
      <c r="G472" t="s">
        <v>728</v>
      </c>
      <c r="H472" t="s">
        <v>80</v>
      </c>
      <c r="I472" t="s">
        <v>81</v>
      </c>
      <c r="J472" t="s">
        <v>82</v>
      </c>
      <c r="K472" t="s">
        <v>37</v>
      </c>
      <c r="L472" t="s">
        <v>729</v>
      </c>
      <c r="M472" t="s">
        <v>83</v>
      </c>
      <c r="N472" s="11" t="s">
        <v>2182</v>
      </c>
      <c r="O472" s="11" t="s">
        <v>2274</v>
      </c>
      <c r="P472">
        <v>-8</v>
      </c>
      <c r="Q472">
        <v>0</v>
      </c>
      <c r="R472">
        <v>545.44000000000005</v>
      </c>
      <c r="S472">
        <v>0</v>
      </c>
      <c r="T472">
        <v>545.44000000000005</v>
      </c>
    </row>
    <row r="473" spans="1:20" x14ac:dyDescent="0.25">
      <c r="A473" t="s">
        <v>75</v>
      </c>
      <c r="B473" t="s">
        <v>2262</v>
      </c>
      <c r="C473" t="s">
        <v>27</v>
      </c>
      <c r="D473" t="s">
        <v>237</v>
      </c>
      <c r="E473" t="s">
        <v>114</v>
      </c>
      <c r="F473">
        <v>34236</v>
      </c>
      <c r="G473" t="s">
        <v>398</v>
      </c>
      <c r="H473" t="s">
        <v>80</v>
      </c>
      <c r="I473" t="s">
        <v>81</v>
      </c>
      <c r="J473" t="s">
        <v>82</v>
      </c>
      <c r="K473" t="s">
        <v>38</v>
      </c>
      <c r="L473" t="s">
        <v>111</v>
      </c>
      <c r="M473" t="s">
        <v>83</v>
      </c>
      <c r="N473" s="11" t="s">
        <v>2182</v>
      </c>
      <c r="O473" s="11" t="s">
        <v>2274</v>
      </c>
      <c r="P473">
        <v>-3</v>
      </c>
      <c r="Q473">
        <v>0</v>
      </c>
      <c r="R473">
        <v>253.2</v>
      </c>
      <c r="S473">
        <v>0</v>
      </c>
      <c r="T473">
        <v>253.2</v>
      </c>
    </row>
    <row r="474" spans="1:20" x14ac:dyDescent="0.25">
      <c r="A474" t="s">
        <v>75</v>
      </c>
      <c r="B474" t="s">
        <v>655</v>
      </c>
      <c r="C474" t="s">
        <v>19</v>
      </c>
      <c r="D474" t="s">
        <v>195</v>
      </c>
      <c r="E474" t="s">
        <v>147</v>
      </c>
      <c r="F474">
        <v>85295</v>
      </c>
      <c r="G474" t="s">
        <v>1848</v>
      </c>
      <c r="H474" t="s">
        <v>80</v>
      </c>
      <c r="I474" t="s">
        <v>81</v>
      </c>
      <c r="J474" t="s">
        <v>90</v>
      </c>
      <c r="K474" t="s">
        <v>44</v>
      </c>
      <c r="L474" t="s">
        <v>149</v>
      </c>
      <c r="M474" t="s">
        <v>92</v>
      </c>
      <c r="N474" s="11" t="s">
        <v>2182</v>
      </c>
      <c r="O474" s="11" t="s">
        <v>2274</v>
      </c>
      <c r="P474">
        <v>0</v>
      </c>
      <c r="Q474">
        <v>2</v>
      </c>
      <c r="R474">
        <v>0</v>
      </c>
      <c r="S474">
        <v>2547.8000000000002</v>
      </c>
      <c r="T474">
        <v>-2547.8000000000002</v>
      </c>
    </row>
    <row r="475" spans="1:20" x14ac:dyDescent="0.25">
      <c r="A475" t="s">
        <v>75</v>
      </c>
      <c r="B475" t="s">
        <v>1364</v>
      </c>
      <c r="C475" t="s">
        <v>27</v>
      </c>
      <c r="D475" t="s">
        <v>1365</v>
      </c>
      <c r="E475" t="s">
        <v>114</v>
      </c>
      <c r="F475">
        <v>34761</v>
      </c>
      <c r="G475" t="s">
        <v>1281</v>
      </c>
      <c r="H475" t="s">
        <v>80</v>
      </c>
      <c r="I475" t="s">
        <v>81</v>
      </c>
      <c r="J475" t="s">
        <v>90</v>
      </c>
      <c r="K475" t="s">
        <v>38</v>
      </c>
      <c r="L475" t="s">
        <v>129</v>
      </c>
      <c r="M475" t="s">
        <v>92</v>
      </c>
      <c r="N475" s="11" t="s">
        <v>2182</v>
      </c>
      <c r="O475" s="11" t="s">
        <v>2274</v>
      </c>
      <c r="P475">
        <v>0</v>
      </c>
      <c r="Q475">
        <v>1</v>
      </c>
      <c r="R475">
        <v>0</v>
      </c>
      <c r="S475">
        <v>70.900000000000006</v>
      </c>
      <c r="T475">
        <v>-70.900000000000006</v>
      </c>
    </row>
    <row r="476" spans="1:20" x14ac:dyDescent="0.25">
      <c r="A476" t="s">
        <v>75</v>
      </c>
      <c r="B476" t="s">
        <v>519</v>
      </c>
      <c r="C476" t="s">
        <v>18</v>
      </c>
      <c r="D476" t="s">
        <v>520</v>
      </c>
      <c r="E476" t="s">
        <v>191</v>
      </c>
      <c r="F476">
        <v>76092</v>
      </c>
      <c r="G476" t="s">
        <v>1457</v>
      </c>
      <c r="H476" t="s">
        <v>80</v>
      </c>
      <c r="I476" t="s">
        <v>81</v>
      </c>
      <c r="J476" t="s">
        <v>90</v>
      </c>
      <c r="K476" t="s">
        <v>42</v>
      </c>
      <c r="L476" t="s">
        <v>91</v>
      </c>
      <c r="M476" t="s">
        <v>188</v>
      </c>
      <c r="N476" s="11" t="s">
        <v>2182</v>
      </c>
      <c r="O476" s="11" t="s">
        <v>2274</v>
      </c>
      <c r="P476">
        <v>0</v>
      </c>
      <c r="Q476">
        <v>10</v>
      </c>
      <c r="R476">
        <v>0</v>
      </c>
      <c r="S476">
        <v>37.799999999999997</v>
      </c>
      <c r="T476">
        <v>-37.799999999999997</v>
      </c>
    </row>
    <row r="477" spans="1:20" x14ac:dyDescent="0.25">
      <c r="A477" t="s">
        <v>75</v>
      </c>
      <c r="B477" t="s">
        <v>2183</v>
      </c>
      <c r="C477" t="s">
        <v>18</v>
      </c>
      <c r="D477" t="s">
        <v>2184</v>
      </c>
      <c r="E477" t="s">
        <v>333</v>
      </c>
      <c r="F477">
        <v>72762</v>
      </c>
      <c r="G477" t="s">
        <v>916</v>
      </c>
      <c r="H477" t="s">
        <v>80</v>
      </c>
      <c r="I477" t="s">
        <v>81</v>
      </c>
      <c r="J477" t="s">
        <v>90</v>
      </c>
      <c r="K477" t="s">
        <v>53</v>
      </c>
      <c r="L477" t="s">
        <v>675</v>
      </c>
      <c r="M477" t="s">
        <v>92</v>
      </c>
      <c r="N477" s="11" t="s">
        <v>2182</v>
      </c>
      <c r="O477" s="11" t="s">
        <v>2274</v>
      </c>
      <c r="P477">
        <v>0</v>
      </c>
      <c r="Q477">
        <v>8</v>
      </c>
      <c r="R477">
        <v>0</v>
      </c>
      <c r="S477">
        <v>724</v>
      </c>
      <c r="T477">
        <v>-724</v>
      </c>
    </row>
    <row r="478" spans="1:20" x14ac:dyDescent="0.25">
      <c r="A478" t="s">
        <v>75</v>
      </c>
      <c r="B478" t="s">
        <v>301</v>
      </c>
      <c r="C478" t="s">
        <v>29</v>
      </c>
      <c r="D478" t="s">
        <v>302</v>
      </c>
      <c r="E478" t="s">
        <v>87</v>
      </c>
      <c r="F478">
        <v>45005</v>
      </c>
      <c r="G478" t="s">
        <v>202</v>
      </c>
      <c r="H478" t="s">
        <v>80</v>
      </c>
      <c r="I478" t="s">
        <v>81</v>
      </c>
      <c r="J478" t="s">
        <v>90</v>
      </c>
      <c r="K478" t="s">
        <v>42</v>
      </c>
      <c r="L478" t="s">
        <v>91</v>
      </c>
      <c r="M478" t="s">
        <v>188</v>
      </c>
      <c r="N478" s="11" t="s">
        <v>2182</v>
      </c>
      <c r="O478" s="11" t="s">
        <v>2274</v>
      </c>
      <c r="P478">
        <v>0</v>
      </c>
      <c r="Q478">
        <v>25</v>
      </c>
      <c r="R478">
        <v>0</v>
      </c>
      <c r="S478">
        <v>206.25</v>
      </c>
      <c r="T478">
        <v>-206.25</v>
      </c>
    </row>
    <row r="479" spans="1:20" x14ac:dyDescent="0.25">
      <c r="A479" t="s">
        <v>75</v>
      </c>
      <c r="B479" t="s">
        <v>783</v>
      </c>
      <c r="C479" t="s">
        <v>22</v>
      </c>
      <c r="D479" t="s">
        <v>784</v>
      </c>
      <c r="E479" t="s">
        <v>122</v>
      </c>
      <c r="F479">
        <v>20852</v>
      </c>
      <c r="G479" t="s">
        <v>119</v>
      </c>
      <c r="H479" t="s">
        <v>80</v>
      </c>
      <c r="I479" t="s">
        <v>81</v>
      </c>
      <c r="J479" t="s">
        <v>82</v>
      </c>
      <c r="K479" t="s">
        <v>38</v>
      </c>
      <c r="L479" t="s">
        <v>111</v>
      </c>
      <c r="M479" t="s">
        <v>83</v>
      </c>
      <c r="N479" s="11" t="s">
        <v>2182</v>
      </c>
      <c r="O479" s="11" t="s">
        <v>2274</v>
      </c>
      <c r="P479">
        <v>1</v>
      </c>
      <c r="Q479">
        <v>0</v>
      </c>
      <c r="R479">
        <v>126.7</v>
      </c>
      <c r="S479">
        <v>0</v>
      </c>
      <c r="T479">
        <v>126.7</v>
      </c>
    </row>
    <row r="480" spans="1:20" x14ac:dyDescent="0.25">
      <c r="A480" t="s">
        <v>75</v>
      </c>
      <c r="B480" t="s">
        <v>783</v>
      </c>
      <c r="C480" t="s">
        <v>22</v>
      </c>
      <c r="D480" t="s">
        <v>784</v>
      </c>
      <c r="E480" t="s">
        <v>122</v>
      </c>
      <c r="F480">
        <v>20852</v>
      </c>
      <c r="G480" t="s">
        <v>502</v>
      </c>
      <c r="H480" t="s">
        <v>80</v>
      </c>
      <c r="I480" t="s">
        <v>81</v>
      </c>
      <c r="J480" t="s">
        <v>90</v>
      </c>
      <c r="K480" t="s">
        <v>42</v>
      </c>
      <c r="L480" t="s">
        <v>91</v>
      </c>
      <c r="M480" t="s">
        <v>188</v>
      </c>
      <c r="N480" s="11" t="s">
        <v>2182</v>
      </c>
      <c r="O480" s="11" t="s">
        <v>2274</v>
      </c>
      <c r="P480">
        <v>0</v>
      </c>
      <c r="Q480">
        <v>10</v>
      </c>
      <c r="R480">
        <v>0</v>
      </c>
      <c r="S480">
        <v>114</v>
      </c>
      <c r="T480">
        <v>-114</v>
      </c>
    </row>
    <row r="481" spans="1:20" x14ac:dyDescent="0.25">
      <c r="A481" t="s">
        <v>75</v>
      </c>
      <c r="B481" t="s">
        <v>2237</v>
      </c>
      <c r="C481" t="s">
        <v>29</v>
      </c>
      <c r="D481" t="s">
        <v>2238</v>
      </c>
      <c r="E481" t="s">
        <v>78</v>
      </c>
      <c r="F481">
        <v>15026</v>
      </c>
      <c r="G481" t="s">
        <v>343</v>
      </c>
      <c r="H481" t="s">
        <v>80</v>
      </c>
      <c r="I481" t="s">
        <v>81</v>
      </c>
      <c r="J481" t="s">
        <v>82</v>
      </c>
      <c r="K481" t="s">
        <v>53</v>
      </c>
      <c r="L481" t="s">
        <v>193</v>
      </c>
      <c r="M481" t="s">
        <v>83</v>
      </c>
      <c r="N481" s="11" t="s">
        <v>2182</v>
      </c>
      <c r="O481" s="11" t="s">
        <v>2274</v>
      </c>
      <c r="P481">
        <v>-5</v>
      </c>
      <c r="Q481">
        <v>0</v>
      </c>
      <c r="R481">
        <v>714.75</v>
      </c>
      <c r="S481">
        <v>0</v>
      </c>
      <c r="T481">
        <v>714.75</v>
      </c>
    </row>
    <row r="482" spans="1:20" x14ac:dyDescent="0.25">
      <c r="A482" t="s">
        <v>75</v>
      </c>
      <c r="B482" t="s">
        <v>2224</v>
      </c>
      <c r="C482" t="s">
        <v>27</v>
      </c>
      <c r="D482" t="s">
        <v>2225</v>
      </c>
      <c r="E482" t="s">
        <v>114</v>
      </c>
      <c r="F482">
        <v>33837</v>
      </c>
      <c r="G482" t="s">
        <v>402</v>
      </c>
      <c r="H482" t="s">
        <v>80</v>
      </c>
      <c r="I482" t="s">
        <v>81</v>
      </c>
      <c r="J482" t="s">
        <v>365</v>
      </c>
      <c r="K482" t="s">
        <v>39</v>
      </c>
      <c r="L482" t="s">
        <v>39</v>
      </c>
      <c r="M482" t="s">
        <v>92</v>
      </c>
      <c r="N482" s="11" t="s">
        <v>2182</v>
      </c>
      <c r="O482" s="11" t="s">
        <v>2274</v>
      </c>
      <c r="P482">
        <v>-1</v>
      </c>
      <c r="Q482">
        <v>0</v>
      </c>
      <c r="R482">
        <v>295</v>
      </c>
      <c r="S482">
        <v>0</v>
      </c>
      <c r="T482">
        <v>295</v>
      </c>
    </row>
    <row r="483" spans="1:20" x14ac:dyDescent="0.25">
      <c r="A483" t="s">
        <v>75</v>
      </c>
      <c r="B483" t="s">
        <v>2263</v>
      </c>
      <c r="C483" t="s">
        <v>31</v>
      </c>
      <c r="D483" t="s">
        <v>1305</v>
      </c>
      <c r="E483" t="s">
        <v>114</v>
      </c>
      <c r="F483">
        <v>33178</v>
      </c>
      <c r="G483" t="s">
        <v>1401</v>
      </c>
      <c r="H483" t="s">
        <v>80</v>
      </c>
      <c r="I483" t="s">
        <v>81</v>
      </c>
      <c r="J483" t="s">
        <v>82</v>
      </c>
      <c r="K483" t="s">
        <v>53</v>
      </c>
      <c r="L483" t="s">
        <v>532</v>
      </c>
      <c r="M483" t="s">
        <v>83</v>
      </c>
      <c r="N483" s="11" t="s">
        <v>2182</v>
      </c>
      <c r="O483" s="11" t="s">
        <v>2274</v>
      </c>
      <c r="P483">
        <v>-2</v>
      </c>
      <c r="Q483">
        <v>0</v>
      </c>
      <c r="R483">
        <v>197.62</v>
      </c>
      <c r="S483">
        <v>0</v>
      </c>
      <c r="T483">
        <v>197.62</v>
      </c>
    </row>
    <row r="484" spans="1:20" x14ac:dyDescent="0.25">
      <c r="A484" t="s">
        <v>75</v>
      </c>
      <c r="B484" t="s">
        <v>212</v>
      </c>
      <c r="C484" t="s">
        <v>25</v>
      </c>
      <c r="D484" t="s">
        <v>213</v>
      </c>
      <c r="E484" t="s">
        <v>186</v>
      </c>
      <c r="F484">
        <v>11803</v>
      </c>
      <c r="G484" t="s">
        <v>1737</v>
      </c>
      <c r="H484" t="s">
        <v>80</v>
      </c>
      <c r="I484" t="s">
        <v>81</v>
      </c>
      <c r="J484" t="s">
        <v>82</v>
      </c>
      <c r="K484" t="s">
        <v>53</v>
      </c>
      <c r="L484" t="s">
        <v>165</v>
      </c>
      <c r="M484" t="s">
        <v>83</v>
      </c>
      <c r="N484" s="11" t="s">
        <v>2182</v>
      </c>
      <c r="O484" s="11" t="s">
        <v>2274</v>
      </c>
      <c r="P484">
        <v>-12</v>
      </c>
      <c r="Q484">
        <v>0</v>
      </c>
      <c r="R484">
        <v>1448.4</v>
      </c>
      <c r="S484">
        <v>0</v>
      </c>
      <c r="T484">
        <v>1448.4</v>
      </c>
    </row>
    <row r="485" spans="1:20" x14ac:dyDescent="0.25">
      <c r="A485" t="s">
        <v>75</v>
      </c>
      <c r="B485" t="s">
        <v>1050</v>
      </c>
      <c r="C485" t="s">
        <v>21</v>
      </c>
      <c r="D485" t="s">
        <v>1051</v>
      </c>
      <c r="E485" t="s">
        <v>159</v>
      </c>
      <c r="F485">
        <v>66219</v>
      </c>
      <c r="G485" t="s">
        <v>477</v>
      </c>
      <c r="H485" t="s">
        <v>80</v>
      </c>
      <c r="I485" t="s">
        <v>81</v>
      </c>
      <c r="J485" t="s">
        <v>90</v>
      </c>
      <c r="K485" t="s">
        <v>38</v>
      </c>
      <c r="L485" t="s">
        <v>111</v>
      </c>
      <c r="M485" t="s">
        <v>92</v>
      </c>
      <c r="N485" s="11" t="s">
        <v>2182</v>
      </c>
      <c r="O485" s="11" t="s">
        <v>2274</v>
      </c>
      <c r="P485">
        <v>0</v>
      </c>
      <c r="Q485">
        <v>1</v>
      </c>
      <c r="R485">
        <v>0</v>
      </c>
      <c r="S485">
        <v>115.2</v>
      </c>
      <c r="T485">
        <v>-115.2</v>
      </c>
    </row>
    <row r="486" spans="1:20" x14ac:dyDescent="0.25">
      <c r="A486" t="s">
        <v>75</v>
      </c>
      <c r="B486" t="s">
        <v>2167</v>
      </c>
      <c r="C486" t="s">
        <v>18</v>
      </c>
      <c r="D486" t="s">
        <v>2168</v>
      </c>
      <c r="E486" t="s">
        <v>466</v>
      </c>
      <c r="F486">
        <v>70006</v>
      </c>
      <c r="G486" t="s">
        <v>402</v>
      </c>
      <c r="H486" t="s">
        <v>80</v>
      </c>
      <c r="I486" t="s">
        <v>81</v>
      </c>
      <c r="J486" t="s">
        <v>365</v>
      </c>
      <c r="K486" t="s">
        <v>39</v>
      </c>
      <c r="L486" t="s">
        <v>39</v>
      </c>
      <c r="M486" t="s">
        <v>92</v>
      </c>
      <c r="N486" s="11" t="s">
        <v>2182</v>
      </c>
      <c r="O486" s="11" t="s">
        <v>2274</v>
      </c>
      <c r="P486">
        <v>-1</v>
      </c>
      <c r="Q486">
        <v>0</v>
      </c>
      <c r="R486">
        <v>295</v>
      </c>
      <c r="S486">
        <v>0</v>
      </c>
      <c r="T486">
        <v>295</v>
      </c>
    </row>
    <row r="487" spans="1:20" x14ac:dyDescent="0.25">
      <c r="A487" t="s">
        <v>75</v>
      </c>
      <c r="B487" t="s">
        <v>178</v>
      </c>
      <c r="C487" t="s">
        <v>26</v>
      </c>
      <c r="D487" t="s">
        <v>179</v>
      </c>
      <c r="E487" t="s">
        <v>180</v>
      </c>
      <c r="F487">
        <v>30188</v>
      </c>
      <c r="G487" t="s">
        <v>143</v>
      </c>
      <c r="H487" t="s">
        <v>80</v>
      </c>
      <c r="I487" t="s">
        <v>81</v>
      </c>
      <c r="J487" t="s">
        <v>82</v>
      </c>
      <c r="K487" t="s">
        <v>44</v>
      </c>
      <c r="L487" t="s">
        <v>144</v>
      </c>
      <c r="M487" t="s">
        <v>83</v>
      </c>
      <c r="N487" s="11" t="s">
        <v>2182</v>
      </c>
      <c r="O487" s="11" t="s">
        <v>2274</v>
      </c>
      <c r="P487">
        <v>-10</v>
      </c>
      <c r="Q487">
        <v>0</v>
      </c>
      <c r="R487">
        <v>104.5</v>
      </c>
      <c r="S487">
        <v>0</v>
      </c>
      <c r="T487">
        <v>104.5</v>
      </c>
    </row>
    <row r="488" spans="1:20" x14ac:dyDescent="0.25">
      <c r="A488" t="s">
        <v>75</v>
      </c>
      <c r="B488" t="s">
        <v>178</v>
      </c>
      <c r="C488" t="s">
        <v>26</v>
      </c>
      <c r="D488" t="s">
        <v>179</v>
      </c>
      <c r="E488" t="s">
        <v>180</v>
      </c>
      <c r="F488">
        <v>30188</v>
      </c>
      <c r="G488" t="s">
        <v>550</v>
      </c>
      <c r="H488" t="s">
        <v>80</v>
      </c>
      <c r="I488" t="s">
        <v>81</v>
      </c>
      <c r="J488" t="s">
        <v>82</v>
      </c>
      <c r="K488" t="s">
        <v>38</v>
      </c>
      <c r="L488" t="s">
        <v>111</v>
      </c>
      <c r="M488" t="s">
        <v>83</v>
      </c>
      <c r="N488" s="11" t="s">
        <v>2182</v>
      </c>
      <c r="O488" s="11" t="s">
        <v>2274</v>
      </c>
      <c r="P488">
        <v>-4</v>
      </c>
      <c r="Q488">
        <v>0</v>
      </c>
      <c r="R488">
        <v>804.08</v>
      </c>
      <c r="S488">
        <v>0</v>
      </c>
      <c r="T488">
        <v>804.08</v>
      </c>
    </row>
    <row r="489" spans="1:20" x14ac:dyDescent="0.25">
      <c r="A489" t="s">
        <v>75</v>
      </c>
      <c r="B489" t="s">
        <v>269</v>
      </c>
      <c r="C489" t="s">
        <v>27</v>
      </c>
      <c r="D489" t="s">
        <v>270</v>
      </c>
      <c r="E489" t="s">
        <v>114</v>
      </c>
      <c r="F489">
        <v>33813</v>
      </c>
      <c r="G489" t="s">
        <v>757</v>
      </c>
      <c r="H489" t="s">
        <v>80</v>
      </c>
      <c r="I489" t="s">
        <v>81</v>
      </c>
      <c r="J489" t="s">
        <v>82</v>
      </c>
      <c r="K489" t="s">
        <v>53</v>
      </c>
      <c r="L489" t="s">
        <v>228</v>
      </c>
      <c r="M489" t="s">
        <v>83</v>
      </c>
      <c r="N489" s="11" t="s">
        <v>2182</v>
      </c>
      <c r="O489" s="11" t="s">
        <v>2274</v>
      </c>
      <c r="P489">
        <v>-9</v>
      </c>
      <c r="Q489">
        <v>0</v>
      </c>
      <c r="R489">
        <v>816.75</v>
      </c>
      <c r="S489">
        <v>0</v>
      </c>
      <c r="T489">
        <v>816.75</v>
      </c>
    </row>
    <row r="490" spans="1:20" x14ac:dyDescent="0.25">
      <c r="A490" t="s">
        <v>75</v>
      </c>
      <c r="B490" t="s">
        <v>950</v>
      </c>
      <c r="C490" t="s">
        <v>28</v>
      </c>
      <c r="D490" t="s">
        <v>951</v>
      </c>
      <c r="E490" t="s">
        <v>295</v>
      </c>
      <c r="F490">
        <v>84341</v>
      </c>
      <c r="G490" t="s">
        <v>1790</v>
      </c>
      <c r="H490" t="s">
        <v>80</v>
      </c>
      <c r="I490" t="s">
        <v>81</v>
      </c>
      <c r="J490" t="s">
        <v>90</v>
      </c>
      <c r="K490" t="s">
        <v>53</v>
      </c>
      <c r="L490" t="s">
        <v>675</v>
      </c>
      <c r="M490" t="s">
        <v>92</v>
      </c>
      <c r="N490" s="11" t="s">
        <v>2182</v>
      </c>
      <c r="O490" s="11" t="s">
        <v>2274</v>
      </c>
      <c r="P490">
        <v>0</v>
      </c>
      <c r="Q490">
        <v>1</v>
      </c>
      <c r="R490">
        <v>0</v>
      </c>
      <c r="S490">
        <v>502.45</v>
      </c>
      <c r="T490">
        <v>-502.45</v>
      </c>
    </row>
    <row r="491" spans="1:20" x14ac:dyDescent="0.25">
      <c r="A491" t="s">
        <v>75</v>
      </c>
      <c r="B491" t="s">
        <v>275</v>
      </c>
      <c r="C491" t="s">
        <v>27</v>
      </c>
      <c r="D491" t="s">
        <v>276</v>
      </c>
      <c r="E491" t="s">
        <v>114</v>
      </c>
      <c r="F491">
        <v>33765</v>
      </c>
      <c r="G491" t="s">
        <v>875</v>
      </c>
      <c r="H491" t="s">
        <v>80</v>
      </c>
      <c r="I491" t="s">
        <v>81</v>
      </c>
      <c r="J491" t="s">
        <v>82</v>
      </c>
      <c r="K491" t="s">
        <v>38</v>
      </c>
      <c r="L491" t="s">
        <v>129</v>
      </c>
      <c r="M491" t="s">
        <v>83</v>
      </c>
      <c r="N491" s="11" t="s">
        <v>2182</v>
      </c>
      <c r="O491" s="11" t="s">
        <v>2274</v>
      </c>
      <c r="P491">
        <v>2</v>
      </c>
      <c r="Q491">
        <v>0</v>
      </c>
      <c r="R491">
        <v>167.2</v>
      </c>
      <c r="S491">
        <v>0</v>
      </c>
      <c r="T491">
        <v>167.2</v>
      </c>
    </row>
    <row r="492" spans="1:20" x14ac:dyDescent="0.25">
      <c r="A492" t="s">
        <v>75</v>
      </c>
      <c r="B492" t="s">
        <v>2139</v>
      </c>
      <c r="C492" t="s">
        <v>28</v>
      </c>
      <c r="D492" t="s">
        <v>1012</v>
      </c>
      <c r="E492" t="s">
        <v>295</v>
      </c>
      <c r="F492">
        <v>84098</v>
      </c>
      <c r="G492" t="s">
        <v>2077</v>
      </c>
      <c r="H492" t="s">
        <v>133</v>
      </c>
      <c r="I492" t="s">
        <v>81</v>
      </c>
      <c r="J492" t="s">
        <v>90</v>
      </c>
      <c r="K492" t="s">
        <v>53</v>
      </c>
      <c r="L492" t="s">
        <v>368</v>
      </c>
      <c r="M492" t="s">
        <v>229</v>
      </c>
      <c r="N492" s="11" t="s">
        <v>2182</v>
      </c>
      <c r="O492" s="11" t="s">
        <v>2274</v>
      </c>
      <c r="P492">
        <v>0</v>
      </c>
      <c r="Q492">
        <v>14</v>
      </c>
      <c r="R492">
        <v>0</v>
      </c>
      <c r="S492">
        <v>0</v>
      </c>
      <c r="T492">
        <v>0</v>
      </c>
    </row>
    <row r="493" spans="1:20" x14ac:dyDescent="0.25">
      <c r="A493" t="s">
        <v>75</v>
      </c>
      <c r="B493" t="s">
        <v>1362</v>
      </c>
      <c r="C493" t="s">
        <v>25</v>
      </c>
      <c r="D493" t="s">
        <v>1363</v>
      </c>
      <c r="E493" t="s">
        <v>186</v>
      </c>
      <c r="F493">
        <v>11771</v>
      </c>
      <c r="G493" t="s">
        <v>2051</v>
      </c>
      <c r="H493" t="s">
        <v>80</v>
      </c>
      <c r="I493" t="s">
        <v>81</v>
      </c>
      <c r="J493" t="s">
        <v>82</v>
      </c>
      <c r="K493" t="s">
        <v>44</v>
      </c>
      <c r="L493" t="s">
        <v>149</v>
      </c>
      <c r="M493" t="s">
        <v>83</v>
      </c>
      <c r="N493" s="11" t="s">
        <v>2182</v>
      </c>
      <c r="O493" s="11" t="s">
        <v>2274</v>
      </c>
      <c r="P493">
        <v>-106</v>
      </c>
      <c r="Q493">
        <v>0</v>
      </c>
      <c r="R493">
        <v>1091.8</v>
      </c>
      <c r="S493">
        <v>0</v>
      </c>
      <c r="T493">
        <v>1091.8</v>
      </c>
    </row>
    <row r="494" spans="1:20" x14ac:dyDescent="0.25">
      <c r="A494" t="s">
        <v>75</v>
      </c>
      <c r="B494" t="s">
        <v>153</v>
      </c>
      <c r="C494" t="s">
        <v>19</v>
      </c>
      <c r="D494" t="s">
        <v>154</v>
      </c>
      <c r="E494" t="s">
        <v>155</v>
      </c>
      <c r="F494">
        <v>89148</v>
      </c>
      <c r="G494" t="s">
        <v>1669</v>
      </c>
      <c r="H494" t="s">
        <v>80</v>
      </c>
      <c r="I494" t="s">
        <v>81</v>
      </c>
      <c r="J494" t="s">
        <v>90</v>
      </c>
      <c r="K494" t="s">
        <v>53</v>
      </c>
      <c r="L494" t="s">
        <v>193</v>
      </c>
      <c r="M494" t="s">
        <v>92</v>
      </c>
      <c r="N494" s="11" t="s">
        <v>2182</v>
      </c>
      <c r="O494" s="11" t="s">
        <v>2274</v>
      </c>
      <c r="P494">
        <v>0</v>
      </c>
      <c r="Q494">
        <v>2</v>
      </c>
      <c r="R494">
        <v>0</v>
      </c>
      <c r="S494">
        <v>1614.1</v>
      </c>
      <c r="T494">
        <v>-1614.1</v>
      </c>
    </row>
    <row r="495" spans="1:20" x14ac:dyDescent="0.25">
      <c r="A495" t="s">
        <v>75</v>
      </c>
      <c r="B495" t="s">
        <v>1284</v>
      </c>
      <c r="C495" t="s">
        <v>27</v>
      </c>
      <c r="D495" t="s">
        <v>237</v>
      </c>
      <c r="E495" t="s">
        <v>114</v>
      </c>
      <c r="F495">
        <v>34243</v>
      </c>
      <c r="G495" t="s">
        <v>398</v>
      </c>
      <c r="H495" t="s">
        <v>80</v>
      </c>
      <c r="I495" t="s">
        <v>81</v>
      </c>
      <c r="J495" t="s">
        <v>82</v>
      </c>
      <c r="K495" t="s">
        <v>38</v>
      </c>
      <c r="L495" t="s">
        <v>111</v>
      </c>
      <c r="M495" t="s">
        <v>83</v>
      </c>
      <c r="N495" s="11" t="s">
        <v>2182</v>
      </c>
      <c r="O495" s="11" t="s">
        <v>2274</v>
      </c>
      <c r="P495">
        <v>-1</v>
      </c>
      <c r="Q495">
        <v>0</v>
      </c>
      <c r="R495">
        <v>80.180000000000007</v>
      </c>
      <c r="S495">
        <v>0</v>
      </c>
      <c r="T495">
        <v>80.180000000000007</v>
      </c>
    </row>
    <row r="496" spans="1:20" x14ac:dyDescent="0.25">
      <c r="A496" t="s">
        <v>75</v>
      </c>
      <c r="B496" t="s">
        <v>783</v>
      </c>
      <c r="C496" t="s">
        <v>22</v>
      </c>
      <c r="D496" t="s">
        <v>784</v>
      </c>
      <c r="E496" t="s">
        <v>122</v>
      </c>
      <c r="F496">
        <v>20852</v>
      </c>
      <c r="G496" t="s">
        <v>205</v>
      </c>
      <c r="H496" t="s">
        <v>80</v>
      </c>
      <c r="I496" t="s">
        <v>281</v>
      </c>
      <c r="J496" t="s">
        <v>90</v>
      </c>
      <c r="K496" t="s">
        <v>42</v>
      </c>
      <c r="L496" t="s">
        <v>91</v>
      </c>
      <c r="M496" t="s">
        <v>92</v>
      </c>
      <c r="N496" s="11" t="s">
        <v>2182</v>
      </c>
      <c r="O496" s="11" t="s">
        <v>2274</v>
      </c>
      <c r="P496">
        <v>0</v>
      </c>
      <c r="Q496">
        <v>10</v>
      </c>
      <c r="R496">
        <v>0</v>
      </c>
      <c r="S496">
        <v>65.7</v>
      </c>
      <c r="T496">
        <v>-65.7</v>
      </c>
    </row>
    <row r="497" spans="1:20" x14ac:dyDescent="0.25">
      <c r="A497" t="s">
        <v>75</v>
      </c>
      <c r="B497" t="s">
        <v>533</v>
      </c>
      <c r="C497" t="s">
        <v>28</v>
      </c>
      <c r="D497" t="s">
        <v>534</v>
      </c>
      <c r="E497" t="s">
        <v>295</v>
      </c>
      <c r="F497">
        <v>84065</v>
      </c>
      <c r="G497" t="s">
        <v>263</v>
      </c>
      <c r="H497" t="s">
        <v>80</v>
      </c>
      <c r="I497" t="s">
        <v>81</v>
      </c>
      <c r="J497" t="s">
        <v>90</v>
      </c>
      <c r="K497" t="s">
        <v>53</v>
      </c>
      <c r="L497" t="s">
        <v>165</v>
      </c>
      <c r="M497" t="s">
        <v>92</v>
      </c>
      <c r="N497" s="11" t="s">
        <v>2182</v>
      </c>
      <c r="O497" s="11" t="s">
        <v>2274</v>
      </c>
      <c r="P497">
        <v>0</v>
      </c>
      <c r="Q497">
        <v>22</v>
      </c>
      <c r="R497">
        <v>0</v>
      </c>
      <c r="S497">
        <v>3136.1</v>
      </c>
      <c r="T497">
        <v>-3136.1</v>
      </c>
    </row>
    <row r="498" spans="1:20" x14ac:dyDescent="0.25">
      <c r="A498" t="s">
        <v>75</v>
      </c>
      <c r="B498" t="s">
        <v>395</v>
      </c>
      <c r="C498" t="s">
        <v>24</v>
      </c>
      <c r="D498" t="s">
        <v>396</v>
      </c>
      <c r="E498" t="s">
        <v>397</v>
      </c>
      <c r="F498">
        <v>55439</v>
      </c>
      <c r="G498" t="s">
        <v>719</v>
      </c>
      <c r="H498" t="s">
        <v>80</v>
      </c>
      <c r="I498" t="s">
        <v>81</v>
      </c>
      <c r="J498" t="s">
        <v>82</v>
      </c>
      <c r="K498" t="s">
        <v>42</v>
      </c>
      <c r="L498" t="s">
        <v>91</v>
      </c>
      <c r="M498" t="s">
        <v>83</v>
      </c>
      <c r="N498" s="11" t="s">
        <v>2182</v>
      </c>
      <c r="O498" s="11" t="s">
        <v>2274</v>
      </c>
      <c r="P498">
        <v>-36</v>
      </c>
      <c r="Q498">
        <v>0</v>
      </c>
      <c r="R498">
        <v>695.16</v>
      </c>
      <c r="S498">
        <v>0</v>
      </c>
      <c r="T498">
        <v>695.16</v>
      </c>
    </row>
    <row r="499" spans="1:20" x14ac:dyDescent="0.25">
      <c r="A499" t="s">
        <v>75</v>
      </c>
      <c r="B499" t="s">
        <v>212</v>
      </c>
      <c r="C499" t="s">
        <v>25</v>
      </c>
      <c r="D499" t="s">
        <v>213</v>
      </c>
      <c r="E499" t="s">
        <v>186</v>
      </c>
      <c r="F499">
        <v>11803</v>
      </c>
      <c r="G499" t="s">
        <v>183</v>
      </c>
      <c r="H499" t="s">
        <v>80</v>
      </c>
      <c r="I499" t="s">
        <v>81</v>
      </c>
      <c r="J499" t="s">
        <v>82</v>
      </c>
      <c r="K499" t="s">
        <v>42</v>
      </c>
      <c r="L499" t="s">
        <v>91</v>
      </c>
      <c r="M499" t="s">
        <v>83</v>
      </c>
      <c r="N499" s="11" t="s">
        <v>2182</v>
      </c>
      <c r="O499" s="11" t="s">
        <v>2274</v>
      </c>
      <c r="P499">
        <v>-26</v>
      </c>
      <c r="Q499">
        <v>0</v>
      </c>
      <c r="R499">
        <v>917.8</v>
      </c>
      <c r="S499">
        <v>0</v>
      </c>
      <c r="T499">
        <v>917.8</v>
      </c>
    </row>
    <row r="500" spans="1:20" x14ac:dyDescent="0.25">
      <c r="A500" t="s">
        <v>75</v>
      </c>
      <c r="B500" t="s">
        <v>212</v>
      </c>
      <c r="C500" t="s">
        <v>25</v>
      </c>
      <c r="D500" t="s">
        <v>213</v>
      </c>
      <c r="E500" t="s">
        <v>186</v>
      </c>
      <c r="F500">
        <v>11803</v>
      </c>
      <c r="G500" t="s">
        <v>128</v>
      </c>
      <c r="H500" t="s">
        <v>80</v>
      </c>
      <c r="I500" t="s">
        <v>81</v>
      </c>
      <c r="J500" t="s">
        <v>82</v>
      </c>
      <c r="K500" t="s">
        <v>38</v>
      </c>
      <c r="L500" t="s">
        <v>129</v>
      </c>
      <c r="M500" t="s">
        <v>83</v>
      </c>
      <c r="N500" s="11" t="s">
        <v>2182</v>
      </c>
      <c r="O500" s="11" t="s">
        <v>2274</v>
      </c>
      <c r="P500">
        <v>-1</v>
      </c>
      <c r="Q500">
        <v>0</v>
      </c>
      <c r="R500">
        <v>74.099999999999994</v>
      </c>
      <c r="S500">
        <v>0</v>
      </c>
      <c r="T500">
        <v>74.099999999999994</v>
      </c>
    </row>
    <row r="501" spans="1:20" x14ac:dyDescent="0.25">
      <c r="A501" t="s">
        <v>75</v>
      </c>
      <c r="B501" t="s">
        <v>2170</v>
      </c>
      <c r="C501" t="s">
        <v>25</v>
      </c>
      <c r="D501" t="s">
        <v>2171</v>
      </c>
      <c r="E501" t="s">
        <v>186</v>
      </c>
      <c r="F501">
        <v>11791</v>
      </c>
      <c r="G501" t="s">
        <v>839</v>
      </c>
      <c r="H501" t="s">
        <v>80</v>
      </c>
      <c r="I501" t="s">
        <v>81</v>
      </c>
      <c r="J501" t="s">
        <v>82</v>
      </c>
      <c r="K501" t="s">
        <v>38</v>
      </c>
      <c r="L501" t="s">
        <v>129</v>
      </c>
      <c r="M501" t="s">
        <v>83</v>
      </c>
      <c r="N501" s="11" t="s">
        <v>2182</v>
      </c>
      <c r="O501" s="11" t="s">
        <v>2274</v>
      </c>
      <c r="P501">
        <v>-1</v>
      </c>
      <c r="Q501">
        <v>0</v>
      </c>
      <c r="R501">
        <v>249.2</v>
      </c>
      <c r="S501">
        <v>0</v>
      </c>
      <c r="T501">
        <v>249.2</v>
      </c>
    </row>
    <row r="502" spans="1:20" x14ac:dyDescent="0.25">
      <c r="A502" t="s">
        <v>75</v>
      </c>
      <c r="B502" t="s">
        <v>2185</v>
      </c>
      <c r="C502" t="s">
        <v>19</v>
      </c>
      <c r="D502" t="s">
        <v>1235</v>
      </c>
      <c r="E502" t="s">
        <v>118</v>
      </c>
      <c r="F502">
        <v>90046</v>
      </c>
      <c r="G502" t="s">
        <v>521</v>
      </c>
      <c r="H502" t="s">
        <v>80</v>
      </c>
      <c r="I502" t="s">
        <v>81</v>
      </c>
      <c r="J502" t="s">
        <v>90</v>
      </c>
      <c r="K502" t="s">
        <v>51</v>
      </c>
      <c r="L502" t="s">
        <v>250</v>
      </c>
      <c r="M502" t="s">
        <v>92</v>
      </c>
      <c r="N502" s="11" t="s">
        <v>2182</v>
      </c>
      <c r="O502" s="11" t="s">
        <v>2274</v>
      </c>
      <c r="P502">
        <v>0</v>
      </c>
      <c r="Q502">
        <v>2</v>
      </c>
      <c r="R502">
        <v>0</v>
      </c>
      <c r="S502">
        <v>83.2</v>
      </c>
      <c r="T502">
        <v>-83.2</v>
      </c>
    </row>
    <row r="503" spans="1:20" x14ac:dyDescent="0.25">
      <c r="A503" t="s">
        <v>75</v>
      </c>
      <c r="B503" t="s">
        <v>606</v>
      </c>
      <c r="C503" t="s">
        <v>27</v>
      </c>
      <c r="D503" t="s">
        <v>237</v>
      </c>
      <c r="E503" t="s">
        <v>114</v>
      </c>
      <c r="F503">
        <v>34243</v>
      </c>
      <c r="G503" t="s">
        <v>388</v>
      </c>
      <c r="H503" t="s">
        <v>80</v>
      </c>
      <c r="I503" t="s">
        <v>81</v>
      </c>
      <c r="J503" t="s">
        <v>90</v>
      </c>
      <c r="K503" t="s">
        <v>38</v>
      </c>
      <c r="L503" t="s">
        <v>111</v>
      </c>
      <c r="M503" t="s">
        <v>92</v>
      </c>
      <c r="N503" s="11" t="s">
        <v>2182</v>
      </c>
      <c r="O503" s="11" t="s">
        <v>2274</v>
      </c>
      <c r="P503">
        <v>0</v>
      </c>
      <c r="Q503">
        <v>1</v>
      </c>
      <c r="R503">
        <v>0</v>
      </c>
      <c r="S503">
        <v>149</v>
      </c>
      <c r="T503">
        <v>-149</v>
      </c>
    </row>
    <row r="504" spans="1:20" x14ac:dyDescent="0.25">
      <c r="A504" t="s">
        <v>75</v>
      </c>
      <c r="B504" t="s">
        <v>167</v>
      </c>
      <c r="C504" t="s">
        <v>28</v>
      </c>
      <c r="D504" t="s">
        <v>168</v>
      </c>
      <c r="E504" t="s">
        <v>95</v>
      </c>
      <c r="F504">
        <v>80550</v>
      </c>
      <c r="G504" t="s">
        <v>1736</v>
      </c>
      <c r="H504" t="s">
        <v>80</v>
      </c>
      <c r="I504" t="s">
        <v>89</v>
      </c>
      <c r="J504" t="s">
        <v>90</v>
      </c>
      <c r="K504" t="s">
        <v>37</v>
      </c>
      <c r="L504" t="s">
        <v>584</v>
      </c>
      <c r="M504" t="s">
        <v>92</v>
      </c>
      <c r="N504" s="11" t="s">
        <v>2182</v>
      </c>
      <c r="O504" s="11" t="s">
        <v>2274</v>
      </c>
      <c r="P504">
        <v>143</v>
      </c>
      <c r="Q504">
        <v>0</v>
      </c>
      <c r="R504">
        <v>1441.44</v>
      </c>
      <c r="S504">
        <v>0</v>
      </c>
      <c r="T504">
        <v>1441.44</v>
      </c>
    </row>
    <row r="505" spans="1:20" x14ac:dyDescent="0.25">
      <c r="A505" t="s">
        <v>75</v>
      </c>
      <c r="B505" t="s">
        <v>200</v>
      </c>
      <c r="C505" t="s">
        <v>28</v>
      </c>
      <c r="D505" t="s">
        <v>201</v>
      </c>
      <c r="E505" t="s">
        <v>95</v>
      </c>
      <c r="F505">
        <v>80002</v>
      </c>
      <c r="G505" t="s">
        <v>177</v>
      </c>
      <c r="H505" t="s">
        <v>80</v>
      </c>
      <c r="I505" t="s">
        <v>81</v>
      </c>
      <c r="J505" t="s">
        <v>82</v>
      </c>
      <c r="K505" t="s">
        <v>42</v>
      </c>
      <c r="L505" t="s">
        <v>91</v>
      </c>
      <c r="M505" t="s">
        <v>83</v>
      </c>
      <c r="N505" s="11" t="s">
        <v>2182</v>
      </c>
      <c r="O505" s="11" t="s">
        <v>2274</v>
      </c>
      <c r="P505">
        <v>1</v>
      </c>
      <c r="Q505">
        <v>0</v>
      </c>
      <c r="R505">
        <v>313.41000000000003</v>
      </c>
      <c r="S505">
        <v>0</v>
      </c>
      <c r="T505">
        <v>313.41000000000003</v>
      </c>
    </row>
    <row r="506" spans="1:20" x14ac:dyDescent="0.25">
      <c r="A506" t="s">
        <v>75</v>
      </c>
      <c r="B506" t="s">
        <v>171</v>
      </c>
      <c r="C506" t="s">
        <v>23</v>
      </c>
      <c r="D506" t="s">
        <v>709</v>
      </c>
      <c r="E506" t="s">
        <v>176</v>
      </c>
      <c r="F506">
        <v>99216</v>
      </c>
      <c r="G506" t="s">
        <v>1155</v>
      </c>
      <c r="H506" t="s">
        <v>80</v>
      </c>
      <c r="I506" t="s">
        <v>81</v>
      </c>
      <c r="J506" t="s">
        <v>82</v>
      </c>
      <c r="K506" t="s">
        <v>38</v>
      </c>
      <c r="L506" t="s">
        <v>129</v>
      </c>
      <c r="M506" t="s">
        <v>83</v>
      </c>
      <c r="N506" s="11" t="s">
        <v>2182</v>
      </c>
      <c r="O506" s="11" t="s">
        <v>2274</v>
      </c>
      <c r="P506">
        <v>-2</v>
      </c>
      <c r="Q506">
        <v>0</v>
      </c>
      <c r="R506">
        <v>617.98</v>
      </c>
      <c r="S506">
        <v>0</v>
      </c>
      <c r="T506">
        <v>617.98</v>
      </c>
    </row>
    <row r="507" spans="1:20" x14ac:dyDescent="0.25">
      <c r="A507" t="s">
        <v>75</v>
      </c>
      <c r="B507" t="s">
        <v>682</v>
      </c>
      <c r="C507" t="s">
        <v>29</v>
      </c>
      <c r="D507" t="s">
        <v>683</v>
      </c>
      <c r="E507" t="s">
        <v>87</v>
      </c>
      <c r="F507">
        <v>44114</v>
      </c>
      <c r="G507" t="s">
        <v>1008</v>
      </c>
      <c r="H507" t="s">
        <v>80</v>
      </c>
      <c r="I507" t="s">
        <v>81</v>
      </c>
      <c r="J507" t="s">
        <v>82</v>
      </c>
      <c r="K507" t="s">
        <v>42</v>
      </c>
      <c r="L507" t="s">
        <v>91</v>
      </c>
      <c r="M507" t="s">
        <v>83</v>
      </c>
      <c r="N507" s="11" t="s">
        <v>2182</v>
      </c>
      <c r="O507" s="11" t="s">
        <v>2274</v>
      </c>
      <c r="P507">
        <v>-18</v>
      </c>
      <c r="Q507">
        <v>0</v>
      </c>
      <c r="R507">
        <v>941.4</v>
      </c>
      <c r="S507">
        <v>0</v>
      </c>
      <c r="T507">
        <v>941.4</v>
      </c>
    </row>
    <row r="508" spans="1:20" x14ac:dyDescent="0.25">
      <c r="A508" t="s">
        <v>75</v>
      </c>
      <c r="B508" t="s">
        <v>427</v>
      </c>
      <c r="C508" t="s">
        <v>25</v>
      </c>
      <c r="D508" t="s">
        <v>428</v>
      </c>
      <c r="E508" t="s">
        <v>262</v>
      </c>
      <c r="F508">
        <v>7026</v>
      </c>
      <c r="G508" t="s">
        <v>388</v>
      </c>
      <c r="H508" t="s">
        <v>80</v>
      </c>
      <c r="I508" t="s">
        <v>81</v>
      </c>
      <c r="J508" t="s">
        <v>90</v>
      </c>
      <c r="K508" t="s">
        <v>38</v>
      </c>
      <c r="L508" t="s">
        <v>111</v>
      </c>
      <c r="M508" t="s">
        <v>92</v>
      </c>
      <c r="N508" s="11" t="s">
        <v>2182</v>
      </c>
      <c r="O508" s="11" t="s">
        <v>2274</v>
      </c>
      <c r="P508">
        <v>0</v>
      </c>
      <c r="Q508">
        <v>1</v>
      </c>
      <c r="R508">
        <v>0</v>
      </c>
      <c r="S508">
        <v>104.3</v>
      </c>
      <c r="T508">
        <v>-104.3</v>
      </c>
    </row>
    <row r="509" spans="1:20" x14ac:dyDescent="0.25">
      <c r="A509" t="s">
        <v>75</v>
      </c>
      <c r="B509" t="s">
        <v>178</v>
      </c>
      <c r="C509" t="s">
        <v>26</v>
      </c>
      <c r="D509" t="s">
        <v>179</v>
      </c>
      <c r="E509" t="s">
        <v>180</v>
      </c>
      <c r="F509">
        <v>30188</v>
      </c>
      <c r="G509" t="s">
        <v>220</v>
      </c>
      <c r="H509" t="s">
        <v>80</v>
      </c>
      <c r="I509" t="s">
        <v>81</v>
      </c>
      <c r="J509" t="s">
        <v>82</v>
      </c>
      <c r="K509" t="s">
        <v>53</v>
      </c>
      <c r="L509" t="s">
        <v>165</v>
      </c>
      <c r="M509" t="s">
        <v>83</v>
      </c>
      <c r="N509" s="11" t="s">
        <v>2182</v>
      </c>
      <c r="O509" s="11" t="s">
        <v>2274</v>
      </c>
      <c r="P509">
        <v>-3</v>
      </c>
      <c r="Q509">
        <v>0</v>
      </c>
      <c r="R509">
        <v>304.11</v>
      </c>
      <c r="S509">
        <v>0</v>
      </c>
      <c r="T509">
        <v>304.11</v>
      </c>
    </row>
    <row r="510" spans="1:20" x14ac:dyDescent="0.25">
      <c r="A510" t="s">
        <v>75</v>
      </c>
      <c r="B510" t="s">
        <v>269</v>
      </c>
      <c r="C510" t="s">
        <v>27</v>
      </c>
      <c r="D510" t="s">
        <v>270</v>
      </c>
      <c r="E510" t="s">
        <v>114</v>
      </c>
      <c r="F510">
        <v>33813</v>
      </c>
      <c r="G510" t="s">
        <v>798</v>
      </c>
      <c r="H510" t="s">
        <v>80</v>
      </c>
      <c r="I510" t="s">
        <v>81</v>
      </c>
      <c r="J510" t="s">
        <v>90</v>
      </c>
      <c r="K510" t="s">
        <v>38</v>
      </c>
      <c r="L510" t="s">
        <v>111</v>
      </c>
      <c r="M510" t="s">
        <v>92</v>
      </c>
      <c r="N510" s="11" t="s">
        <v>2182</v>
      </c>
      <c r="O510" s="11" t="s">
        <v>2274</v>
      </c>
      <c r="P510">
        <v>0</v>
      </c>
      <c r="Q510">
        <v>4</v>
      </c>
      <c r="R510">
        <v>0</v>
      </c>
      <c r="S510">
        <v>544.6</v>
      </c>
      <c r="T510">
        <v>-544.6</v>
      </c>
    </row>
    <row r="511" spans="1:20" x14ac:dyDescent="0.25">
      <c r="A511" t="s">
        <v>75</v>
      </c>
      <c r="B511" t="s">
        <v>1271</v>
      </c>
      <c r="C511" t="s">
        <v>23</v>
      </c>
      <c r="D511" t="s">
        <v>326</v>
      </c>
      <c r="E511" t="s">
        <v>327</v>
      </c>
      <c r="F511">
        <v>97701</v>
      </c>
      <c r="G511" t="s">
        <v>110</v>
      </c>
      <c r="H511" t="s">
        <v>80</v>
      </c>
      <c r="I511" t="s">
        <v>81</v>
      </c>
      <c r="J511" t="s">
        <v>90</v>
      </c>
      <c r="K511" t="s">
        <v>38</v>
      </c>
      <c r="L511" t="s">
        <v>111</v>
      </c>
      <c r="M511" t="s">
        <v>92</v>
      </c>
      <c r="N511" s="11" t="s">
        <v>2182</v>
      </c>
      <c r="O511" s="11" t="s">
        <v>2274</v>
      </c>
      <c r="P511">
        <v>0</v>
      </c>
      <c r="Q511">
        <v>2</v>
      </c>
      <c r="R511">
        <v>0</v>
      </c>
      <c r="S511">
        <v>209.5</v>
      </c>
      <c r="T511">
        <v>-209.5</v>
      </c>
    </row>
    <row r="512" spans="1:20" x14ac:dyDescent="0.25">
      <c r="A512" t="s">
        <v>75</v>
      </c>
      <c r="B512" t="s">
        <v>265</v>
      </c>
      <c r="C512" t="s">
        <v>27</v>
      </c>
      <c r="D512" t="s">
        <v>237</v>
      </c>
      <c r="E512" t="s">
        <v>114</v>
      </c>
      <c r="F512">
        <v>34238</v>
      </c>
      <c r="G512" t="s">
        <v>2147</v>
      </c>
      <c r="H512" t="s">
        <v>80</v>
      </c>
      <c r="I512" t="s">
        <v>81</v>
      </c>
      <c r="J512" t="s">
        <v>90</v>
      </c>
      <c r="K512" t="s">
        <v>53</v>
      </c>
      <c r="L512" t="s">
        <v>193</v>
      </c>
      <c r="M512" t="s">
        <v>92</v>
      </c>
      <c r="N512" s="11" t="s">
        <v>2182</v>
      </c>
      <c r="O512" s="11" t="s">
        <v>2274</v>
      </c>
      <c r="P512">
        <v>0</v>
      </c>
      <c r="Q512">
        <v>0</v>
      </c>
      <c r="R512">
        <v>0</v>
      </c>
      <c r="S512">
        <v>-924.16</v>
      </c>
      <c r="T512">
        <v>924.16</v>
      </c>
    </row>
    <row r="513" spans="1:20" x14ac:dyDescent="0.25">
      <c r="A513" t="s">
        <v>75</v>
      </c>
      <c r="B513" t="s">
        <v>383</v>
      </c>
      <c r="C513" t="s">
        <v>25</v>
      </c>
      <c r="D513" t="s">
        <v>384</v>
      </c>
      <c r="E513" t="s">
        <v>186</v>
      </c>
      <c r="F513">
        <v>11968</v>
      </c>
      <c r="G513" t="s">
        <v>569</v>
      </c>
      <c r="H513" t="s">
        <v>80</v>
      </c>
      <c r="I513" t="s">
        <v>81</v>
      </c>
      <c r="J513" t="s">
        <v>90</v>
      </c>
      <c r="K513" t="s">
        <v>38</v>
      </c>
      <c r="L513" t="s">
        <v>111</v>
      </c>
      <c r="M513" t="s">
        <v>92</v>
      </c>
      <c r="N513" s="11" t="s">
        <v>2182</v>
      </c>
      <c r="O513" s="11" t="s">
        <v>2274</v>
      </c>
      <c r="P513">
        <v>0</v>
      </c>
      <c r="Q513">
        <v>1</v>
      </c>
      <c r="R513">
        <v>0</v>
      </c>
      <c r="S513">
        <v>50.65</v>
      </c>
      <c r="T513">
        <v>-50.65</v>
      </c>
    </row>
    <row r="514" spans="1:20" x14ac:dyDescent="0.25">
      <c r="A514" t="s">
        <v>75</v>
      </c>
      <c r="B514" t="s">
        <v>1284</v>
      </c>
      <c r="C514" t="s">
        <v>27</v>
      </c>
      <c r="D514" t="s">
        <v>237</v>
      </c>
      <c r="E514" t="s">
        <v>114</v>
      </c>
      <c r="F514">
        <v>34243</v>
      </c>
      <c r="G514" t="s">
        <v>1155</v>
      </c>
      <c r="H514" t="s">
        <v>80</v>
      </c>
      <c r="I514" t="s">
        <v>81</v>
      </c>
      <c r="J514" t="s">
        <v>82</v>
      </c>
      <c r="K514" t="s">
        <v>38</v>
      </c>
      <c r="L514" t="s">
        <v>129</v>
      </c>
      <c r="M514" t="s">
        <v>83</v>
      </c>
      <c r="N514" s="11" t="s">
        <v>2182</v>
      </c>
      <c r="O514" s="11" t="s">
        <v>2274</v>
      </c>
      <c r="P514">
        <v>-6</v>
      </c>
      <c r="Q514">
        <v>0</v>
      </c>
      <c r="R514">
        <v>1853.94</v>
      </c>
      <c r="S514">
        <v>0</v>
      </c>
      <c r="T514">
        <v>1853.94</v>
      </c>
    </row>
    <row r="515" spans="1:20" x14ac:dyDescent="0.25">
      <c r="A515" t="s">
        <v>75</v>
      </c>
      <c r="B515" t="s">
        <v>358</v>
      </c>
      <c r="C515" t="s">
        <v>26</v>
      </c>
      <c r="D515" t="s">
        <v>359</v>
      </c>
      <c r="E515" t="s">
        <v>180</v>
      </c>
      <c r="F515">
        <v>30075</v>
      </c>
      <c r="G515" t="s">
        <v>367</v>
      </c>
      <c r="H515" t="s">
        <v>80</v>
      </c>
      <c r="I515" t="s">
        <v>89</v>
      </c>
      <c r="J515" t="s">
        <v>82</v>
      </c>
      <c r="K515" t="s">
        <v>53</v>
      </c>
      <c r="L515" t="s">
        <v>368</v>
      </c>
      <c r="M515" t="s">
        <v>83</v>
      </c>
      <c r="N515" s="11" t="s">
        <v>2182</v>
      </c>
      <c r="O515" s="11" t="s">
        <v>2274</v>
      </c>
      <c r="P515">
        <v>32</v>
      </c>
      <c r="Q515">
        <v>0</v>
      </c>
      <c r="R515">
        <v>5544</v>
      </c>
      <c r="S515">
        <v>0</v>
      </c>
      <c r="T515">
        <v>5544</v>
      </c>
    </row>
    <row r="516" spans="1:20" x14ac:dyDescent="0.25">
      <c r="A516" t="s">
        <v>75</v>
      </c>
      <c r="B516" t="s">
        <v>399</v>
      </c>
      <c r="C516" t="s">
        <v>28</v>
      </c>
      <c r="D516" t="s">
        <v>400</v>
      </c>
      <c r="E516" t="s">
        <v>295</v>
      </c>
      <c r="F516">
        <v>84070</v>
      </c>
      <c r="G516" t="s">
        <v>1343</v>
      </c>
      <c r="H516" t="s">
        <v>80</v>
      </c>
      <c r="I516" t="s">
        <v>81</v>
      </c>
      <c r="J516" t="s">
        <v>82</v>
      </c>
      <c r="K516" t="s">
        <v>42</v>
      </c>
      <c r="L516" t="s">
        <v>91</v>
      </c>
      <c r="M516" t="s">
        <v>83</v>
      </c>
      <c r="N516" s="11" t="s">
        <v>2182</v>
      </c>
      <c r="O516" s="11" t="s">
        <v>2274</v>
      </c>
      <c r="P516">
        <v>7</v>
      </c>
      <c r="Q516">
        <v>0</v>
      </c>
      <c r="R516">
        <v>1398.53</v>
      </c>
      <c r="S516">
        <v>0</v>
      </c>
      <c r="T516">
        <v>1398.53</v>
      </c>
    </row>
    <row r="517" spans="1:20" x14ac:dyDescent="0.25">
      <c r="A517" t="s">
        <v>75</v>
      </c>
      <c r="B517" t="s">
        <v>1462</v>
      </c>
      <c r="C517" t="s">
        <v>27</v>
      </c>
      <c r="D517" t="s">
        <v>1463</v>
      </c>
      <c r="E517" t="s">
        <v>114</v>
      </c>
      <c r="F517">
        <v>33477</v>
      </c>
      <c r="G517" t="s">
        <v>585</v>
      </c>
      <c r="H517" t="s">
        <v>80</v>
      </c>
      <c r="I517" t="s">
        <v>81</v>
      </c>
      <c r="J517" t="s">
        <v>82</v>
      </c>
      <c r="K517" t="s">
        <v>38</v>
      </c>
      <c r="L517" t="s">
        <v>111</v>
      </c>
      <c r="M517" t="s">
        <v>83</v>
      </c>
      <c r="N517" s="11" t="s">
        <v>2182</v>
      </c>
      <c r="O517" s="11" t="s">
        <v>2274</v>
      </c>
      <c r="P517">
        <v>1</v>
      </c>
      <c r="Q517">
        <v>0</v>
      </c>
      <c r="R517">
        <v>164.8</v>
      </c>
      <c r="S517">
        <v>0</v>
      </c>
      <c r="T517">
        <v>164.8</v>
      </c>
    </row>
    <row r="518" spans="1:20" x14ac:dyDescent="0.25">
      <c r="A518" t="s">
        <v>75</v>
      </c>
      <c r="B518" t="s">
        <v>2224</v>
      </c>
      <c r="C518" t="s">
        <v>27</v>
      </c>
      <c r="D518" t="s">
        <v>2225</v>
      </c>
      <c r="E518" t="s">
        <v>114</v>
      </c>
      <c r="F518">
        <v>33837</v>
      </c>
      <c r="G518" t="s">
        <v>493</v>
      </c>
      <c r="H518" t="s">
        <v>80</v>
      </c>
      <c r="I518" t="s">
        <v>81</v>
      </c>
      <c r="J518" t="s">
        <v>82</v>
      </c>
      <c r="K518" t="s">
        <v>39</v>
      </c>
      <c r="L518" t="s">
        <v>39</v>
      </c>
      <c r="M518" t="s">
        <v>92</v>
      </c>
      <c r="N518" s="11" t="s">
        <v>2182</v>
      </c>
      <c r="O518" s="11" t="s">
        <v>2274</v>
      </c>
      <c r="P518">
        <v>-1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75</v>
      </c>
      <c r="B519" t="s">
        <v>167</v>
      </c>
      <c r="C519" t="s">
        <v>28</v>
      </c>
      <c r="D519" t="s">
        <v>168</v>
      </c>
      <c r="E519" t="s">
        <v>95</v>
      </c>
      <c r="F519">
        <v>80550</v>
      </c>
      <c r="G519" t="s">
        <v>152</v>
      </c>
      <c r="H519" t="s">
        <v>80</v>
      </c>
      <c r="I519" t="s">
        <v>81</v>
      </c>
      <c r="J519" t="s">
        <v>90</v>
      </c>
      <c r="K519" t="s">
        <v>38</v>
      </c>
      <c r="L519" t="s">
        <v>111</v>
      </c>
      <c r="M519" t="s">
        <v>92</v>
      </c>
      <c r="N519" s="11" t="s">
        <v>2182</v>
      </c>
      <c r="O519" s="11" t="s">
        <v>2274</v>
      </c>
      <c r="P519">
        <v>0</v>
      </c>
      <c r="Q519">
        <v>1</v>
      </c>
      <c r="R519">
        <v>0</v>
      </c>
      <c r="S519">
        <v>61.4</v>
      </c>
      <c r="T519">
        <v>-61.4</v>
      </c>
    </row>
    <row r="520" spans="1:20" x14ac:dyDescent="0.25">
      <c r="A520" t="s">
        <v>75</v>
      </c>
      <c r="B520" t="s">
        <v>200</v>
      </c>
      <c r="C520" t="s">
        <v>28</v>
      </c>
      <c r="D520" t="s">
        <v>201</v>
      </c>
      <c r="E520" t="s">
        <v>95</v>
      </c>
      <c r="F520">
        <v>80002</v>
      </c>
      <c r="G520" t="s">
        <v>2188</v>
      </c>
      <c r="H520" t="s">
        <v>80</v>
      </c>
      <c r="I520" t="s">
        <v>81</v>
      </c>
      <c r="J520" t="s">
        <v>90</v>
      </c>
      <c r="K520" t="s">
        <v>42</v>
      </c>
      <c r="L520" t="s">
        <v>91</v>
      </c>
      <c r="M520" t="s">
        <v>188</v>
      </c>
      <c r="N520" s="11" t="s">
        <v>2182</v>
      </c>
      <c r="O520" s="11" t="s">
        <v>2274</v>
      </c>
      <c r="P520">
        <v>0</v>
      </c>
      <c r="Q520">
        <v>10</v>
      </c>
      <c r="R520">
        <v>0</v>
      </c>
      <c r="S520">
        <v>24</v>
      </c>
      <c r="T520">
        <v>-24</v>
      </c>
    </row>
    <row r="521" spans="1:20" x14ac:dyDescent="0.25">
      <c r="A521" t="s">
        <v>75</v>
      </c>
      <c r="B521" t="s">
        <v>2186</v>
      </c>
      <c r="C521" t="s">
        <v>22</v>
      </c>
      <c r="D521" t="s">
        <v>2187</v>
      </c>
      <c r="E521" t="s">
        <v>78</v>
      </c>
      <c r="F521">
        <v>17601</v>
      </c>
      <c r="G521" t="s">
        <v>450</v>
      </c>
      <c r="H521" t="s">
        <v>80</v>
      </c>
      <c r="I521" t="s">
        <v>81</v>
      </c>
      <c r="J521" t="s">
        <v>90</v>
      </c>
      <c r="K521" t="s">
        <v>51</v>
      </c>
      <c r="L521" t="s">
        <v>250</v>
      </c>
      <c r="M521" t="s">
        <v>92</v>
      </c>
      <c r="N521" s="11" t="s">
        <v>2182</v>
      </c>
      <c r="O521" s="11" t="s">
        <v>2274</v>
      </c>
      <c r="P521">
        <v>0</v>
      </c>
      <c r="Q521">
        <v>1</v>
      </c>
      <c r="R521">
        <v>0</v>
      </c>
      <c r="S521">
        <v>15.5</v>
      </c>
      <c r="T521">
        <v>-15.5</v>
      </c>
    </row>
    <row r="522" spans="1:20" x14ac:dyDescent="0.25">
      <c r="A522" t="s">
        <v>75</v>
      </c>
      <c r="B522" t="s">
        <v>638</v>
      </c>
      <c r="C522" t="s">
        <v>30</v>
      </c>
      <c r="D522" t="s">
        <v>639</v>
      </c>
      <c r="E522" t="s">
        <v>640</v>
      </c>
      <c r="F522">
        <v>60056</v>
      </c>
      <c r="G522" t="s">
        <v>88</v>
      </c>
      <c r="H522" t="s">
        <v>80</v>
      </c>
      <c r="I522" t="s">
        <v>281</v>
      </c>
      <c r="J522" t="s">
        <v>90</v>
      </c>
      <c r="K522" t="s">
        <v>42</v>
      </c>
      <c r="L522" t="s">
        <v>91</v>
      </c>
      <c r="M522" t="s">
        <v>92</v>
      </c>
      <c r="N522" s="11" t="s">
        <v>2182</v>
      </c>
      <c r="O522" s="11" t="s">
        <v>2274</v>
      </c>
      <c r="P522">
        <v>0</v>
      </c>
      <c r="Q522">
        <v>3</v>
      </c>
      <c r="R522">
        <v>0</v>
      </c>
      <c r="S522">
        <v>5.25</v>
      </c>
      <c r="T522">
        <v>-5.25</v>
      </c>
    </row>
    <row r="523" spans="1:20" x14ac:dyDescent="0.25">
      <c r="A523" t="s">
        <v>75</v>
      </c>
      <c r="B523" t="s">
        <v>655</v>
      </c>
      <c r="C523" t="s">
        <v>19</v>
      </c>
      <c r="D523" t="s">
        <v>195</v>
      </c>
      <c r="E523" t="s">
        <v>147</v>
      </c>
      <c r="F523">
        <v>85295</v>
      </c>
      <c r="G523" t="s">
        <v>853</v>
      </c>
      <c r="H523" t="s">
        <v>80</v>
      </c>
      <c r="I523" t="s">
        <v>81</v>
      </c>
      <c r="J523" t="s">
        <v>90</v>
      </c>
      <c r="K523" t="s">
        <v>53</v>
      </c>
      <c r="L523" t="s">
        <v>228</v>
      </c>
      <c r="M523" t="s">
        <v>92</v>
      </c>
      <c r="N523" s="11" t="s">
        <v>2182</v>
      </c>
      <c r="O523" s="11" t="s">
        <v>2274</v>
      </c>
      <c r="P523">
        <v>0</v>
      </c>
      <c r="Q523">
        <v>3</v>
      </c>
      <c r="R523">
        <v>0</v>
      </c>
      <c r="S523">
        <v>252.6</v>
      </c>
      <c r="T523">
        <v>-252.6</v>
      </c>
    </row>
    <row r="524" spans="1:20" x14ac:dyDescent="0.25">
      <c r="A524" t="s">
        <v>75</v>
      </c>
      <c r="B524" t="s">
        <v>856</v>
      </c>
      <c r="C524" t="s">
        <v>27</v>
      </c>
      <c r="D524" t="s">
        <v>857</v>
      </c>
      <c r="E524" t="s">
        <v>114</v>
      </c>
      <c r="F524">
        <v>34229</v>
      </c>
      <c r="G524" t="s">
        <v>2038</v>
      </c>
      <c r="H524" t="s">
        <v>1207</v>
      </c>
      <c r="I524" t="s">
        <v>81</v>
      </c>
      <c r="J524" t="s">
        <v>365</v>
      </c>
      <c r="K524" t="s">
        <v>43</v>
      </c>
      <c r="L524" t="s">
        <v>43</v>
      </c>
      <c r="M524" t="s">
        <v>83</v>
      </c>
      <c r="N524" s="11" t="s">
        <v>2182</v>
      </c>
      <c r="O524" s="11" t="s">
        <v>2274</v>
      </c>
      <c r="P524">
        <v>3</v>
      </c>
      <c r="Q524">
        <v>0</v>
      </c>
      <c r="R524">
        <v>48</v>
      </c>
      <c r="S524">
        <v>0</v>
      </c>
      <c r="T524">
        <v>48</v>
      </c>
    </row>
    <row r="525" spans="1:20" x14ac:dyDescent="0.25">
      <c r="A525" t="s">
        <v>75</v>
      </c>
      <c r="B525" t="s">
        <v>721</v>
      </c>
      <c r="C525" t="s">
        <v>29</v>
      </c>
      <c r="D525" t="s">
        <v>722</v>
      </c>
      <c r="E525" t="s">
        <v>87</v>
      </c>
      <c r="F525">
        <v>44221</v>
      </c>
      <c r="G525" t="s">
        <v>1720</v>
      </c>
      <c r="H525" t="s">
        <v>80</v>
      </c>
      <c r="I525" t="s">
        <v>81</v>
      </c>
      <c r="J525" t="s">
        <v>90</v>
      </c>
      <c r="K525" t="s">
        <v>36</v>
      </c>
      <c r="L525" t="s">
        <v>36</v>
      </c>
      <c r="M525" t="s">
        <v>92</v>
      </c>
      <c r="N525" s="11" t="s">
        <v>2182</v>
      </c>
      <c r="O525" s="11" t="s">
        <v>2274</v>
      </c>
      <c r="P525">
        <v>0</v>
      </c>
      <c r="Q525">
        <v>0</v>
      </c>
      <c r="R525">
        <v>0</v>
      </c>
      <c r="S525">
        <v>-57.75</v>
      </c>
      <c r="T525">
        <v>57.75</v>
      </c>
    </row>
    <row r="526" spans="1:20" x14ac:dyDescent="0.25">
      <c r="A526" t="s">
        <v>75</v>
      </c>
      <c r="B526" t="s">
        <v>2185</v>
      </c>
      <c r="C526" t="s">
        <v>19</v>
      </c>
      <c r="D526" t="s">
        <v>1235</v>
      </c>
      <c r="E526" t="s">
        <v>118</v>
      </c>
      <c r="F526">
        <v>90046</v>
      </c>
      <c r="G526" t="s">
        <v>323</v>
      </c>
      <c r="H526" t="s">
        <v>80</v>
      </c>
      <c r="I526" t="s">
        <v>81</v>
      </c>
      <c r="J526" t="s">
        <v>90</v>
      </c>
      <c r="K526" t="s">
        <v>51</v>
      </c>
      <c r="L526" t="s">
        <v>250</v>
      </c>
      <c r="M526" t="s">
        <v>92</v>
      </c>
      <c r="N526" s="11" t="s">
        <v>2182</v>
      </c>
      <c r="O526" s="11" t="s">
        <v>2274</v>
      </c>
      <c r="P526">
        <v>0</v>
      </c>
      <c r="Q526">
        <v>1</v>
      </c>
      <c r="R526">
        <v>0</v>
      </c>
      <c r="S526">
        <v>59.35</v>
      </c>
      <c r="T526">
        <v>-59.35</v>
      </c>
    </row>
    <row r="527" spans="1:20" x14ac:dyDescent="0.25">
      <c r="A527" t="s">
        <v>75</v>
      </c>
      <c r="B527" t="s">
        <v>606</v>
      </c>
      <c r="C527" t="s">
        <v>27</v>
      </c>
      <c r="D527" t="s">
        <v>237</v>
      </c>
      <c r="E527" t="s">
        <v>114</v>
      </c>
      <c r="F527">
        <v>34243</v>
      </c>
      <c r="G527" t="s">
        <v>1097</v>
      </c>
      <c r="H527" t="s">
        <v>80</v>
      </c>
      <c r="I527" t="s">
        <v>81</v>
      </c>
      <c r="J527" t="s">
        <v>90</v>
      </c>
      <c r="K527" t="s">
        <v>42</v>
      </c>
      <c r="L527" t="s">
        <v>91</v>
      </c>
      <c r="M527" t="s">
        <v>188</v>
      </c>
      <c r="N527" s="11" t="s">
        <v>2182</v>
      </c>
      <c r="O527" s="11" t="s">
        <v>2274</v>
      </c>
      <c r="P527">
        <v>0</v>
      </c>
      <c r="Q527">
        <v>20</v>
      </c>
      <c r="R527">
        <v>0</v>
      </c>
      <c r="S527">
        <v>131</v>
      </c>
      <c r="T527">
        <v>-131</v>
      </c>
    </row>
    <row r="528" spans="1:20" x14ac:dyDescent="0.25">
      <c r="A528" t="s">
        <v>75</v>
      </c>
      <c r="B528" t="s">
        <v>1079</v>
      </c>
      <c r="C528" t="s">
        <v>18</v>
      </c>
      <c r="D528" t="s">
        <v>1068</v>
      </c>
      <c r="E528" t="s">
        <v>466</v>
      </c>
      <c r="F528">
        <v>70817</v>
      </c>
      <c r="G528" t="s">
        <v>2002</v>
      </c>
      <c r="H528" t="s">
        <v>80</v>
      </c>
      <c r="I528" t="s">
        <v>164</v>
      </c>
      <c r="J528" t="s">
        <v>90</v>
      </c>
      <c r="K528" t="s">
        <v>45</v>
      </c>
      <c r="L528" t="s">
        <v>2003</v>
      </c>
      <c r="M528" t="s">
        <v>92</v>
      </c>
      <c r="N528" s="11" t="s">
        <v>2182</v>
      </c>
      <c r="O528" s="11" t="s">
        <v>2274</v>
      </c>
      <c r="P528">
        <v>0</v>
      </c>
      <c r="Q528">
        <v>6</v>
      </c>
      <c r="R528">
        <v>0</v>
      </c>
      <c r="S528">
        <v>189.3</v>
      </c>
      <c r="T528">
        <v>-189.3</v>
      </c>
    </row>
    <row r="529" spans="1:20" x14ac:dyDescent="0.25">
      <c r="A529" t="s">
        <v>75</v>
      </c>
      <c r="B529" t="s">
        <v>581</v>
      </c>
      <c r="C529" t="s">
        <v>22</v>
      </c>
      <c r="D529" t="s">
        <v>582</v>
      </c>
      <c r="E529" t="s">
        <v>122</v>
      </c>
      <c r="F529">
        <v>21401</v>
      </c>
      <c r="G529" t="s">
        <v>976</v>
      </c>
      <c r="H529" t="s">
        <v>80</v>
      </c>
      <c r="I529" t="s">
        <v>81</v>
      </c>
      <c r="J529" t="s">
        <v>90</v>
      </c>
      <c r="K529" t="s">
        <v>53</v>
      </c>
      <c r="L529" t="s">
        <v>436</v>
      </c>
      <c r="M529" t="s">
        <v>92</v>
      </c>
      <c r="N529" s="11" t="s">
        <v>2182</v>
      </c>
      <c r="O529" s="11" t="s">
        <v>2274</v>
      </c>
      <c r="P529">
        <v>0</v>
      </c>
      <c r="Q529">
        <v>0</v>
      </c>
      <c r="R529">
        <v>0</v>
      </c>
      <c r="S529">
        <v>-112.25</v>
      </c>
      <c r="T529">
        <v>112.25</v>
      </c>
    </row>
    <row r="530" spans="1:20" x14ac:dyDescent="0.25">
      <c r="A530" t="s">
        <v>75</v>
      </c>
      <c r="B530" t="s">
        <v>483</v>
      </c>
      <c r="C530" t="s">
        <v>18</v>
      </c>
      <c r="D530" t="s">
        <v>332</v>
      </c>
      <c r="E530" t="s">
        <v>333</v>
      </c>
      <c r="F530">
        <v>72401</v>
      </c>
      <c r="G530" t="s">
        <v>2083</v>
      </c>
      <c r="H530" t="s">
        <v>80</v>
      </c>
      <c r="I530" t="s">
        <v>81</v>
      </c>
      <c r="J530" t="s">
        <v>82</v>
      </c>
      <c r="K530" t="s">
        <v>42</v>
      </c>
      <c r="L530" t="s">
        <v>91</v>
      </c>
      <c r="M530" t="s">
        <v>83</v>
      </c>
      <c r="N530" s="11" t="s">
        <v>2182</v>
      </c>
      <c r="O530" s="11" t="s">
        <v>2274</v>
      </c>
      <c r="P530">
        <v>5</v>
      </c>
      <c r="Q530">
        <v>0</v>
      </c>
      <c r="R530">
        <v>1871.5</v>
      </c>
      <c r="S530">
        <v>0</v>
      </c>
      <c r="T530">
        <v>1871.5</v>
      </c>
    </row>
    <row r="531" spans="1:20" x14ac:dyDescent="0.25">
      <c r="A531" t="s">
        <v>75</v>
      </c>
      <c r="B531" t="s">
        <v>239</v>
      </c>
      <c r="C531" t="s">
        <v>27</v>
      </c>
      <c r="D531" t="s">
        <v>240</v>
      </c>
      <c r="E531" t="s">
        <v>114</v>
      </c>
      <c r="F531">
        <v>33434</v>
      </c>
      <c r="G531" t="s">
        <v>977</v>
      </c>
      <c r="H531" t="s">
        <v>80</v>
      </c>
      <c r="I531" t="s">
        <v>81</v>
      </c>
      <c r="J531" t="s">
        <v>90</v>
      </c>
      <c r="K531" t="s">
        <v>53</v>
      </c>
      <c r="L531" t="s">
        <v>248</v>
      </c>
      <c r="M531" t="s">
        <v>92</v>
      </c>
      <c r="N531" s="11" t="s">
        <v>2182</v>
      </c>
      <c r="O531" s="11" t="s">
        <v>2274</v>
      </c>
      <c r="P531">
        <v>0</v>
      </c>
      <c r="Q531">
        <v>5</v>
      </c>
      <c r="R531">
        <v>0</v>
      </c>
      <c r="S531">
        <v>18.75</v>
      </c>
      <c r="T531">
        <v>-18.75</v>
      </c>
    </row>
    <row r="532" spans="1:20" x14ac:dyDescent="0.25">
      <c r="A532" t="s">
        <v>75</v>
      </c>
      <c r="B532" t="s">
        <v>551</v>
      </c>
      <c r="C532" t="s">
        <v>27</v>
      </c>
      <c r="D532" t="s">
        <v>552</v>
      </c>
      <c r="E532" t="s">
        <v>114</v>
      </c>
      <c r="F532">
        <v>33634</v>
      </c>
      <c r="G532" t="s">
        <v>377</v>
      </c>
      <c r="H532" t="s">
        <v>80</v>
      </c>
      <c r="I532" t="s">
        <v>81</v>
      </c>
      <c r="J532" t="s">
        <v>90</v>
      </c>
      <c r="K532" t="s">
        <v>53</v>
      </c>
      <c r="L532" t="s">
        <v>193</v>
      </c>
      <c r="M532" t="s">
        <v>92</v>
      </c>
      <c r="N532" s="11" t="s">
        <v>2182</v>
      </c>
      <c r="O532" s="11" t="s">
        <v>2274</v>
      </c>
      <c r="P532">
        <v>0</v>
      </c>
      <c r="Q532">
        <v>5</v>
      </c>
      <c r="R532">
        <v>0</v>
      </c>
      <c r="S532">
        <v>661.75</v>
      </c>
      <c r="T532">
        <v>-661.75</v>
      </c>
    </row>
    <row r="533" spans="1:20" x14ac:dyDescent="0.25">
      <c r="A533" t="s">
        <v>75</v>
      </c>
      <c r="B533" t="s">
        <v>813</v>
      </c>
      <c r="C533" t="s">
        <v>19</v>
      </c>
      <c r="D533" t="s">
        <v>172</v>
      </c>
      <c r="E533" t="s">
        <v>147</v>
      </c>
      <c r="F533">
        <v>95255</v>
      </c>
      <c r="G533" t="s">
        <v>241</v>
      </c>
      <c r="H533" t="s">
        <v>80</v>
      </c>
      <c r="I533" t="s">
        <v>81</v>
      </c>
      <c r="J533" t="s">
        <v>82</v>
      </c>
      <c r="K533" t="s">
        <v>36</v>
      </c>
      <c r="L533" t="s">
        <v>36</v>
      </c>
      <c r="M533" t="s">
        <v>83</v>
      </c>
      <c r="N533" s="11" t="s">
        <v>2182</v>
      </c>
      <c r="O533" s="11" t="s">
        <v>2274</v>
      </c>
      <c r="P533">
        <v>1</v>
      </c>
      <c r="Q533">
        <v>0</v>
      </c>
      <c r="R533">
        <v>434.5</v>
      </c>
      <c r="S533">
        <v>0</v>
      </c>
      <c r="T533">
        <v>434.5</v>
      </c>
    </row>
    <row r="534" spans="1:20" x14ac:dyDescent="0.25">
      <c r="A534" t="s">
        <v>75</v>
      </c>
      <c r="B534" t="s">
        <v>2227</v>
      </c>
      <c r="C534" t="s">
        <v>26</v>
      </c>
      <c r="D534" t="s">
        <v>456</v>
      </c>
      <c r="E534" t="s">
        <v>109</v>
      </c>
      <c r="F534">
        <v>28027</v>
      </c>
      <c r="G534" t="s">
        <v>493</v>
      </c>
      <c r="H534" t="s">
        <v>80</v>
      </c>
      <c r="I534" t="s">
        <v>81</v>
      </c>
      <c r="J534" t="s">
        <v>82</v>
      </c>
      <c r="K534" t="s">
        <v>39</v>
      </c>
      <c r="L534" t="s">
        <v>39</v>
      </c>
      <c r="M534" t="s">
        <v>92</v>
      </c>
      <c r="N534" s="11" t="s">
        <v>2182</v>
      </c>
      <c r="O534" s="11" t="s">
        <v>2274</v>
      </c>
      <c r="P534">
        <v>-1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75</v>
      </c>
      <c r="B535" t="s">
        <v>2262</v>
      </c>
      <c r="C535" t="s">
        <v>27</v>
      </c>
      <c r="D535" t="s">
        <v>237</v>
      </c>
      <c r="E535" t="s">
        <v>114</v>
      </c>
      <c r="F535">
        <v>34236</v>
      </c>
      <c r="G535" t="s">
        <v>183</v>
      </c>
      <c r="H535" t="s">
        <v>80</v>
      </c>
      <c r="I535" t="s">
        <v>81</v>
      </c>
      <c r="J535" t="s">
        <v>82</v>
      </c>
      <c r="K535" t="s">
        <v>42</v>
      </c>
      <c r="L535" t="s">
        <v>91</v>
      </c>
      <c r="M535" t="s">
        <v>83</v>
      </c>
      <c r="N535" s="11" t="s">
        <v>2182</v>
      </c>
      <c r="O535" s="11" t="s">
        <v>2274</v>
      </c>
      <c r="P535">
        <v>-21</v>
      </c>
      <c r="Q535">
        <v>0</v>
      </c>
      <c r="R535">
        <v>780.15</v>
      </c>
      <c r="S535">
        <v>0</v>
      </c>
      <c r="T535">
        <v>780.15</v>
      </c>
    </row>
    <row r="536" spans="1:20" x14ac:dyDescent="0.25">
      <c r="A536" t="s">
        <v>75</v>
      </c>
      <c r="B536" t="s">
        <v>1273</v>
      </c>
      <c r="C536" t="s">
        <v>26</v>
      </c>
      <c r="D536" t="s">
        <v>1274</v>
      </c>
      <c r="E536" t="s">
        <v>109</v>
      </c>
      <c r="F536">
        <v>27529</v>
      </c>
      <c r="G536" t="s">
        <v>442</v>
      </c>
      <c r="H536" t="s">
        <v>80</v>
      </c>
      <c r="I536" t="s">
        <v>81</v>
      </c>
      <c r="J536" t="s">
        <v>82</v>
      </c>
      <c r="K536" t="s">
        <v>53</v>
      </c>
      <c r="L536" t="s">
        <v>248</v>
      </c>
      <c r="M536" t="s">
        <v>83</v>
      </c>
      <c r="N536" s="11" t="s">
        <v>2182</v>
      </c>
      <c r="O536" s="11" t="s">
        <v>2274</v>
      </c>
      <c r="P536">
        <v>-4</v>
      </c>
      <c r="Q536">
        <v>0</v>
      </c>
      <c r="R536">
        <v>18</v>
      </c>
      <c r="S536">
        <v>0</v>
      </c>
      <c r="T536">
        <v>18</v>
      </c>
    </row>
    <row r="537" spans="1:20" x14ac:dyDescent="0.25">
      <c r="A537" t="s">
        <v>75</v>
      </c>
      <c r="B537" t="s">
        <v>2139</v>
      </c>
      <c r="C537" t="s">
        <v>28</v>
      </c>
      <c r="D537" t="s">
        <v>1012</v>
      </c>
      <c r="E537" t="s">
        <v>295</v>
      </c>
      <c r="F537">
        <v>84098</v>
      </c>
      <c r="G537" t="s">
        <v>292</v>
      </c>
      <c r="H537" t="s">
        <v>80</v>
      </c>
      <c r="I537" t="s">
        <v>81</v>
      </c>
      <c r="J537" t="s">
        <v>82</v>
      </c>
      <c r="K537" t="s">
        <v>38</v>
      </c>
      <c r="L537" t="s">
        <v>111</v>
      </c>
      <c r="M537" t="s">
        <v>83</v>
      </c>
      <c r="N537" s="11" t="s">
        <v>2182</v>
      </c>
      <c r="O537" s="11" t="s">
        <v>2274</v>
      </c>
      <c r="P537">
        <v>-2</v>
      </c>
      <c r="Q537">
        <v>0</v>
      </c>
      <c r="R537">
        <v>299.5</v>
      </c>
      <c r="S537">
        <v>0</v>
      </c>
      <c r="T537">
        <v>299.5</v>
      </c>
    </row>
    <row r="538" spans="1:20" x14ac:dyDescent="0.25">
      <c r="A538" t="s">
        <v>75</v>
      </c>
      <c r="B538" t="s">
        <v>2139</v>
      </c>
      <c r="C538" t="s">
        <v>28</v>
      </c>
      <c r="D538" t="s">
        <v>1012</v>
      </c>
      <c r="E538" t="s">
        <v>295</v>
      </c>
      <c r="F538">
        <v>84098</v>
      </c>
      <c r="G538" t="s">
        <v>238</v>
      </c>
      <c r="H538" t="s">
        <v>80</v>
      </c>
      <c r="I538" t="s">
        <v>81</v>
      </c>
      <c r="J538" t="s">
        <v>82</v>
      </c>
      <c r="K538" t="s">
        <v>38</v>
      </c>
      <c r="L538" t="s">
        <v>111</v>
      </c>
      <c r="M538" t="s">
        <v>83</v>
      </c>
      <c r="N538" s="11" t="s">
        <v>2182</v>
      </c>
      <c r="O538" s="11" t="s">
        <v>2274</v>
      </c>
      <c r="P538">
        <v>-5</v>
      </c>
      <c r="Q538">
        <v>0</v>
      </c>
      <c r="R538">
        <v>253.25</v>
      </c>
      <c r="S538">
        <v>0</v>
      </c>
      <c r="T538">
        <v>253.25</v>
      </c>
    </row>
    <row r="539" spans="1:20" x14ac:dyDescent="0.25">
      <c r="A539" t="s">
        <v>75</v>
      </c>
      <c r="B539" t="s">
        <v>2226</v>
      </c>
      <c r="C539" t="s">
        <v>29</v>
      </c>
      <c r="D539" t="s">
        <v>1114</v>
      </c>
      <c r="E539" t="s">
        <v>423</v>
      </c>
      <c r="F539">
        <v>40241</v>
      </c>
      <c r="G539" t="s">
        <v>402</v>
      </c>
      <c r="H539" t="s">
        <v>80</v>
      </c>
      <c r="I539" t="s">
        <v>81</v>
      </c>
      <c r="J539" t="s">
        <v>365</v>
      </c>
      <c r="K539" t="s">
        <v>39</v>
      </c>
      <c r="L539" t="s">
        <v>39</v>
      </c>
      <c r="M539" t="s">
        <v>92</v>
      </c>
      <c r="N539" s="11" t="s">
        <v>2182</v>
      </c>
      <c r="O539" s="11" t="s">
        <v>2274</v>
      </c>
      <c r="P539">
        <v>-1</v>
      </c>
      <c r="Q539">
        <v>0</v>
      </c>
      <c r="R539">
        <v>295</v>
      </c>
      <c r="S539">
        <v>0</v>
      </c>
      <c r="T539">
        <v>295</v>
      </c>
    </row>
    <row r="540" spans="1:20" x14ac:dyDescent="0.25">
      <c r="A540" t="s">
        <v>75</v>
      </c>
      <c r="B540" t="s">
        <v>2243</v>
      </c>
      <c r="C540" t="s">
        <v>25</v>
      </c>
      <c r="D540" t="s">
        <v>2244</v>
      </c>
      <c r="E540" t="s">
        <v>186</v>
      </c>
      <c r="F540">
        <v>11101</v>
      </c>
      <c r="G540" t="s">
        <v>160</v>
      </c>
      <c r="H540" t="s">
        <v>80</v>
      </c>
      <c r="I540" t="s">
        <v>81</v>
      </c>
      <c r="J540" t="s">
        <v>90</v>
      </c>
      <c r="K540" t="s">
        <v>48</v>
      </c>
      <c r="L540" t="s">
        <v>102</v>
      </c>
      <c r="M540" t="s">
        <v>92</v>
      </c>
      <c r="N540" s="11" t="s">
        <v>2182</v>
      </c>
      <c r="O540" s="11" t="s">
        <v>2274</v>
      </c>
      <c r="P540">
        <v>0</v>
      </c>
      <c r="Q540">
        <v>10</v>
      </c>
      <c r="R540">
        <v>0</v>
      </c>
      <c r="S540">
        <v>181</v>
      </c>
      <c r="T540">
        <v>-181</v>
      </c>
    </row>
    <row r="541" spans="1:20" x14ac:dyDescent="0.25">
      <c r="A541" t="s">
        <v>75</v>
      </c>
      <c r="B541" t="s">
        <v>2189</v>
      </c>
      <c r="C541" t="s">
        <v>27</v>
      </c>
      <c r="D541" t="s">
        <v>1318</v>
      </c>
      <c r="E541" t="s">
        <v>114</v>
      </c>
      <c r="F541">
        <v>34997</v>
      </c>
      <c r="G541" t="s">
        <v>521</v>
      </c>
      <c r="H541" t="s">
        <v>80</v>
      </c>
      <c r="I541" t="s">
        <v>81</v>
      </c>
      <c r="J541" t="s">
        <v>90</v>
      </c>
      <c r="K541" t="s">
        <v>51</v>
      </c>
      <c r="L541" t="s">
        <v>250</v>
      </c>
      <c r="M541" t="s">
        <v>92</v>
      </c>
      <c r="N541" s="11" t="s">
        <v>2182</v>
      </c>
      <c r="O541" s="11" t="s">
        <v>2274</v>
      </c>
      <c r="P541">
        <v>0</v>
      </c>
      <c r="Q541">
        <v>1</v>
      </c>
      <c r="R541">
        <v>0</v>
      </c>
      <c r="S541">
        <v>41.6</v>
      </c>
      <c r="T541">
        <v>-41.6</v>
      </c>
    </row>
    <row r="542" spans="1:20" x14ac:dyDescent="0.25">
      <c r="A542" t="s">
        <v>75</v>
      </c>
      <c r="B542" t="s">
        <v>869</v>
      </c>
      <c r="C542" t="s">
        <v>23</v>
      </c>
      <c r="D542" t="s">
        <v>870</v>
      </c>
      <c r="E542" t="s">
        <v>176</v>
      </c>
      <c r="F542">
        <v>98685</v>
      </c>
      <c r="G542" t="s">
        <v>1852</v>
      </c>
      <c r="H542" t="s">
        <v>80</v>
      </c>
      <c r="I542" t="s">
        <v>81</v>
      </c>
      <c r="J542" t="s">
        <v>82</v>
      </c>
      <c r="K542" t="s">
        <v>42</v>
      </c>
      <c r="L542" t="s">
        <v>91</v>
      </c>
      <c r="M542" t="s">
        <v>83</v>
      </c>
      <c r="N542" s="11" t="s">
        <v>2182</v>
      </c>
      <c r="O542" s="11" t="s">
        <v>2274</v>
      </c>
      <c r="P542">
        <v>-4</v>
      </c>
      <c r="Q542">
        <v>0</v>
      </c>
      <c r="R542">
        <v>11.8</v>
      </c>
      <c r="S542">
        <v>0</v>
      </c>
      <c r="T542">
        <v>11.8</v>
      </c>
    </row>
    <row r="543" spans="1:20" x14ac:dyDescent="0.25">
      <c r="A543" t="s">
        <v>75</v>
      </c>
      <c r="B543" t="s">
        <v>167</v>
      </c>
      <c r="C543" t="s">
        <v>28</v>
      </c>
      <c r="D543" t="s">
        <v>168</v>
      </c>
      <c r="E543" t="s">
        <v>95</v>
      </c>
      <c r="F543">
        <v>80550</v>
      </c>
      <c r="G543" t="s">
        <v>2121</v>
      </c>
      <c r="H543" t="s">
        <v>688</v>
      </c>
      <c r="I543" t="s">
        <v>81</v>
      </c>
      <c r="J543" t="s">
        <v>90</v>
      </c>
      <c r="K543" t="s">
        <v>37</v>
      </c>
      <c r="L543" t="s">
        <v>689</v>
      </c>
      <c r="M543" t="s">
        <v>92</v>
      </c>
      <c r="N543" s="11" t="s">
        <v>2182</v>
      </c>
      <c r="O543" s="11" t="s">
        <v>2274</v>
      </c>
      <c r="P543">
        <v>-1</v>
      </c>
      <c r="Q543">
        <v>0</v>
      </c>
      <c r="R543">
        <v>66</v>
      </c>
      <c r="S543">
        <v>0</v>
      </c>
      <c r="T543">
        <v>66</v>
      </c>
    </row>
    <row r="544" spans="1:20" x14ac:dyDescent="0.25">
      <c r="A544" t="s">
        <v>75</v>
      </c>
      <c r="B544" t="s">
        <v>403</v>
      </c>
      <c r="C544" t="s">
        <v>28</v>
      </c>
      <c r="D544" t="s">
        <v>294</v>
      </c>
      <c r="E544" t="s">
        <v>295</v>
      </c>
      <c r="F544">
        <v>84107</v>
      </c>
      <c r="G544" t="s">
        <v>224</v>
      </c>
      <c r="H544" t="s">
        <v>80</v>
      </c>
      <c r="I544" t="s">
        <v>81</v>
      </c>
      <c r="J544" t="s">
        <v>82</v>
      </c>
      <c r="K544" t="s">
        <v>38</v>
      </c>
      <c r="L544" t="s">
        <v>111</v>
      </c>
      <c r="M544" t="s">
        <v>83</v>
      </c>
      <c r="N544" s="11" t="s">
        <v>2182</v>
      </c>
      <c r="O544" s="11" t="s">
        <v>2274</v>
      </c>
      <c r="P544">
        <v>17</v>
      </c>
      <c r="Q544">
        <v>0</v>
      </c>
      <c r="R544">
        <v>1860.48</v>
      </c>
      <c r="S544">
        <v>0</v>
      </c>
      <c r="T544">
        <v>1860.48</v>
      </c>
    </row>
    <row r="545" spans="1:20" x14ac:dyDescent="0.25">
      <c r="A545" t="s">
        <v>75</v>
      </c>
      <c r="B545" t="s">
        <v>403</v>
      </c>
      <c r="C545" t="s">
        <v>28</v>
      </c>
      <c r="D545" t="s">
        <v>294</v>
      </c>
      <c r="E545" t="s">
        <v>295</v>
      </c>
      <c r="F545">
        <v>84107</v>
      </c>
      <c r="G545" t="s">
        <v>1736</v>
      </c>
      <c r="H545" t="s">
        <v>80</v>
      </c>
      <c r="I545" t="s">
        <v>89</v>
      </c>
      <c r="J545" t="s">
        <v>90</v>
      </c>
      <c r="K545" t="s">
        <v>37</v>
      </c>
      <c r="L545" t="s">
        <v>584</v>
      </c>
      <c r="M545" t="s">
        <v>92</v>
      </c>
      <c r="N545" s="11" t="s">
        <v>2182</v>
      </c>
      <c r="O545" s="11" t="s">
        <v>2274</v>
      </c>
      <c r="P545">
        <v>36</v>
      </c>
      <c r="Q545">
        <v>0</v>
      </c>
      <c r="R545">
        <v>680.76</v>
      </c>
      <c r="S545">
        <v>0</v>
      </c>
      <c r="T545">
        <v>680.76</v>
      </c>
    </row>
    <row r="546" spans="1:20" x14ac:dyDescent="0.25">
      <c r="A546" t="s">
        <v>75</v>
      </c>
      <c r="B546" t="s">
        <v>200</v>
      </c>
      <c r="C546" t="s">
        <v>28</v>
      </c>
      <c r="D546" t="s">
        <v>201</v>
      </c>
      <c r="E546" t="s">
        <v>95</v>
      </c>
      <c r="F546">
        <v>80002</v>
      </c>
      <c r="G546" t="s">
        <v>577</v>
      </c>
      <c r="H546" t="s">
        <v>80</v>
      </c>
      <c r="I546" t="s">
        <v>81</v>
      </c>
      <c r="J546" t="s">
        <v>82</v>
      </c>
      <c r="K546" t="s">
        <v>53</v>
      </c>
      <c r="L546" t="s">
        <v>228</v>
      </c>
      <c r="M546" t="s">
        <v>83</v>
      </c>
      <c r="N546" s="11" t="s">
        <v>2182</v>
      </c>
      <c r="O546" s="11" t="s">
        <v>2274</v>
      </c>
      <c r="P546">
        <v>-2</v>
      </c>
      <c r="Q546">
        <v>0</v>
      </c>
      <c r="R546">
        <v>1072.8399999999999</v>
      </c>
      <c r="S546">
        <v>0</v>
      </c>
      <c r="T546">
        <v>1072.8399999999999</v>
      </c>
    </row>
    <row r="547" spans="1:20" x14ac:dyDescent="0.25">
      <c r="A547" t="s">
        <v>75</v>
      </c>
      <c r="B547" t="s">
        <v>995</v>
      </c>
      <c r="C547" t="s">
        <v>18</v>
      </c>
      <c r="D547" t="s">
        <v>996</v>
      </c>
      <c r="E547" t="s">
        <v>191</v>
      </c>
      <c r="F547">
        <v>75604</v>
      </c>
      <c r="G547" t="s">
        <v>323</v>
      </c>
      <c r="H547" t="s">
        <v>80</v>
      </c>
      <c r="I547" t="s">
        <v>81</v>
      </c>
      <c r="J547" t="s">
        <v>90</v>
      </c>
      <c r="K547" t="s">
        <v>51</v>
      </c>
      <c r="L547" t="s">
        <v>250</v>
      </c>
      <c r="M547" t="s">
        <v>92</v>
      </c>
      <c r="N547" s="11" t="s">
        <v>2182</v>
      </c>
      <c r="O547" s="11" t="s">
        <v>2274</v>
      </c>
      <c r="P547">
        <v>0</v>
      </c>
      <c r="Q547">
        <v>1</v>
      </c>
      <c r="R547">
        <v>0</v>
      </c>
      <c r="S547">
        <v>59.35</v>
      </c>
      <c r="T547">
        <v>-59.35</v>
      </c>
    </row>
    <row r="548" spans="1:20" x14ac:dyDescent="0.25">
      <c r="A548" t="s">
        <v>75</v>
      </c>
      <c r="B548" t="s">
        <v>120</v>
      </c>
      <c r="C548" t="s">
        <v>22</v>
      </c>
      <c r="D548" t="s">
        <v>121</v>
      </c>
      <c r="E548" t="s">
        <v>122</v>
      </c>
      <c r="F548">
        <v>20910</v>
      </c>
      <c r="G548" t="s">
        <v>1128</v>
      </c>
      <c r="H548" t="s">
        <v>80</v>
      </c>
      <c r="I548" t="s">
        <v>81</v>
      </c>
      <c r="J548" t="s">
        <v>90</v>
      </c>
      <c r="K548" t="s">
        <v>38</v>
      </c>
      <c r="L548" t="s">
        <v>111</v>
      </c>
      <c r="M548" t="s">
        <v>92</v>
      </c>
      <c r="N548" s="11" t="s">
        <v>2182</v>
      </c>
      <c r="O548" s="11" t="s">
        <v>2274</v>
      </c>
      <c r="P548">
        <v>0</v>
      </c>
      <c r="Q548">
        <v>3</v>
      </c>
      <c r="R548">
        <v>0</v>
      </c>
      <c r="S548">
        <v>209.25</v>
      </c>
      <c r="T548">
        <v>-209.25</v>
      </c>
    </row>
    <row r="549" spans="1:20" x14ac:dyDescent="0.25">
      <c r="A549" t="s">
        <v>75</v>
      </c>
      <c r="B549" t="s">
        <v>496</v>
      </c>
      <c r="C549" t="s">
        <v>26</v>
      </c>
      <c r="D549" t="s">
        <v>497</v>
      </c>
      <c r="E549" t="s">
        <v>105</v>
      </c>
      <c r="F549">
        <v>29407</v>
      </c>
      <c r="G549" t="s">
        <v>119</v>
      </c>
      <c r="H549" t="s">
        <v>80</v>
      </c>
      <c r="I549" t="s">
        <v>81</v>
      </c>
      <c r="J549" t="s">
        <v>82</v>
      </c>
      <c r="K549" t="s">
        <v>38</v>
      </c>
      <c r="L549" t="s">
        <v>111</v>
      </c>
      <c r="M549" t="s">
        <v>83</v>
      </c>
      <c r="N549" s="11" t="s">
        <v>2182</v>
      </c>
      <c r="O549" s="11" t="s">
        <v>2274</v>
      </c>
      <c r="P549">
        <v>-4</v>
      </c>
      <c r="Q549">
        <v>0</v>
      </c>
      <c r="R549">
        <v>506.8</v>
      </c>
      <c r="S549">
        <v>0</v>
      </c>
      <c r="T549">
        <v>506.8</v>
      </c>
    </row>
    <row r="550" spans="1:20" x14ac:dyDescent="0.25">
      <c r="A550" t="s">
        <v>75</v>
      </c>
      <c r="B550" t="s">
        <v>2262</v>
      </c>
      <c r="C550" t="s">
        <v>27</v>
      </c>
      <c r="D550" t="s">
        <v>237</v>
      </c>
      <c r="E550" t="s">
        <v>114</v>
      </c>
      <c r="F550">
        <v>34236</v>
      </c>
      <c r="G550" t="s">
        <v>1401</v>
      </c>
      <c r="H550" t="s">
        <v>80</v>
      </c>
      <c r="I550" t="s">
        <v>81</v>
      </c>
      <c r="J550" t="s">
        <v>82</v>
      </c>
      <c r="K550" t="s">
        <v>53</v>
      </c>
      <c r="L550" t="s">
        <v>532</v>
      </c>
      <c r="M550" t="s">
        <v>83</v>
      </c>
      <c r="N550" s="11" t="s">
        <v>2182</v>
      </c>
      <c r="O550" s="11" t="s">
        <v>2274</v>
      </c>
      <c r="P550">
        <v>-8</v>
      </c>
      <c r="Q550">
        <v>0</v>
      </c>
      <c r="R550">
        <v>1129.2</v>
      </c>
      <c r="S550">
        <v>0</v>
      </c>
      <c r="T550">
        <v>1129.2</v>
      </c>
    </row>
    <row r="551" spans="1:20" x14ac:dyDescent="0.25">
      <c r="A551" t="s">
        <v>75</v>
      </c>
      <c r="B551" t="s">
        <v>301</v>
      </c>
      <c r="C551" t="s">
        <v>29</v>
      </c>
      <c r="D551" t="s">
        <v>302</v>
      </c>
      <c r="E551" t="s">
        <v>87</v>
      </c>
      <c r="F551">
        <v>45005</v>
      </c>
      <c r="G551" t="s">
        <v>119</v>
      </c>
      <c r="H551" t="s">
        <v>80</v>
      </c>
      <c r="I551" t="s">
        <v>81</v>
      </c>
      <c r="J551" t="s">
        <v>82</v>
      </c>
      <c r="K551" t="s">
        <v>38</v>
      </c>
      <c r="L551" t="s">
        <v>111</v>
      </c>
      <c r="M551" t="s">
        <v>83</v>
      </c>
      <c r="N551" s="11" t="s">
        <v>2182</v>
      </c>
      <c r="O551" s="11" t="s">
        <v>2274</v>
      </c>
      <c r="P551">
        <v>-3</v>
      </c>
      <c r="Q551">
        <v>0</v>
      </c>
      <c r="R551">
        <v>361.11</v>
      </c>
      <c r="S551">
        <v>0</v>
      </c>
      <c r="T551">
        <v>361.11</v>
      </c>
    </row>
    <row r="552" spans="1:20" x14ac:dyDescent="0.25">
      <c r="A552" t="s">
        <v>75</v>
      </c>
      <c r="B552" t="s">
        <v>2237</v>
      </c>
      <c r="C552" t="s">
        <v>29</v>
      </c>
      <c r="D552" t="s">
        <v>2238</v>
      </c>
      <c r="E552" t="s">
        <v>78</v>
      </c>
      <c r="F552">
        <v>15026</v>
      </c>
      <c r="G552" t="s">
        <v>181</v>
      </c>
      <c r="H552" t="s">
        <v>80</v>
      </c>
      <c r="I552" t="s">
        <v>81</v>
      </c>
      <c r="J552" t="s">
        <v>82</v>
      </c>
      <c r="K552" t="s">
        <v>38</v>
      </c>
      <c r="L552" t="s">
        <v>111</v>
      </c>
      <c r="M552" t="s">
        <v>83</v>
      </c>
      <c r="N552" s="11" t="s">
        <v>2182</v>
      </c>
      <c r="O552" s="11" t="s">
        <v>2274</v>
      </c>
      <c r="P552">
        <v>-1</v>
      </c>
      <c r="Q552">
        <v>0</v>
      </c>
      <c r="R552">
        <v>211.2</v>
      </c>
      <c r="S552">
        <v>0</v>
      </c>
      <c r="T552">
        <v>211.2</v>
      </c>
    </row>
    <row r="553" spans="1:20" x14ac:dyDescent="0.25">
      <c r="A553" t="s">
        <v>75</v>
      </c>
      <c r="B553" t="s">
        <v>242</v>
      </c>
      <c r="C553" t="s">
        <v>20</v>
      </c>
      <c r="D553" t="s">
        <v>243</v>
      </c>
      <c r="E553" t="s">
        <v>244</v>
      </c>
      <c r="F553">
        <v>2122</v>
      </c>
      <c r="G553" t="s">
        <v>1033</v>
      </c>
      <c r="H553" t="s">
        <v>80</v>
      </c>
      <c r="I553" t="s">
        <v>89</v>
      </c>
      <c r="J553" t="s">
        <v>90</v>
      </c>
      <c r="K553" t="s">
        <v>53</v>
      </c>
      <c r="L553" t="s">
        <v>368</v>
      </c>
      <c r="M553" t="s">
        <v>92</v>
      </c>
      <c r="N553" s="11" t="s">
        <v>2182</v>
      </c>
      <c r="O553" s="11" t="s">
        <v>2274</v>
      </c>
      <c r="P553">
        <v>0</v>
      </c>
      <c r="Q553">
        <v>4</v>
      </c>
      <c r="R553">
        <v>0</v>
      </c>
      <c r="S553">
        <v>630</v>
      </c>
      <c r="T553">
        <v>-630</v>
      </c>
    </row>
    <row r="554" spans="1:20" x14ac:dyDescent="0.25">
      <c r="A554" t="s">
        <v>75</v>
      </c>
      <c r="B554" t="s">
        <v>478</v>
      </c>
      <c r="C554" t="s">
        <v>27</v>
      </c>
      <c r="D554" t="s">
        <v>681</v>
      </c>
      <c r="E554" t="s">
        <v>114</v>
      </c>
      <c r="F554">
        <v>33908</v>
      </c>
      <c r="G554" t="s">
        <v>1231</v>
      </c>
      <c r="H554" t="s">
        <v>80</v>
      </c>
      <c r="I554" t="s">
        <v>81</v>
      </c>
      <c r="J554" t="s">
        <v>90</v>
      </c>
      <c r="K554" t="s">
        <v>51</v>
      </c>
      <c r="L554" t="s">
        <v>250</v>
      </c>
      <c r="M554" t="s">
        <v>92</v>
      </c>
      <c r="N554" s="11" t="s">
        <v>2182</v>
      </c>
      <c r="O554" s="11" t="s">
        <v>2274</v>
      </c>
      <c r="P554">
        <v>0</v>
      </c>
      <c r="Q554">
        <v>1</v>
      </c>
      <c r="R554">
        <v>0</v>
      </c>
      <c r="S554">
        <v>36</v>
      </c>
      <c r="T554">
        <v>-36</v>
      </c>
    </row>
    <row r="555" spans="1:20" x14ac:dyDescent="0.25">
      <c r="A555" t="s">
        <v>75</v>
      </c>
      <c r="B555" t="s">
        <v>995</v>
      </c>
      <c r="C555" t="s">
        <v>18</v>
      </c>
      <c r="D555" t="s">
        <v>996</v>
      </c>
      <c r="E555" t="s">
        <v>191</v>
      </c>
      <c r="F555">
        <v>75604</v>
      </c>
      <c r="G555" t="s">
        <v>526</v>
      </c>
      <c r="H555" t="s">
        <v>133</v>
      </c>
      <c r="I555" t="s">
        <v>81</v>
      </c>
      <c r="J555" t="s">
        <v>90</v>
      </c>
      <c r="K555" t="s">
        <v>44</v>
      </c>
      <c r="L555" t="s">
        <v>149</v>
      </c>
      <c r="M555" t="s">
        <v>229</v>
      </c>
      <c r="N555" s="11" t="s">
        <v>2182</v>
      </c>
      <c r="O555" s="11" t="s">
        <v>2274</v>
      </c>
      <c r="P555">
        <v>0</v>
      </c>
      <c r="Q555">
        <v>167</v>
      </c>
      <c r="R555">
        <v>0</v>
      </c>
      <c r="S555">
        <v>2371.4</v>
      </c>
      <c r="T555">
        <v>-2371.4</v>
      </c>
    </row>
    <row r="556" spans="1:20" x14ac:dyDescent="0.25">
      <c r="A556" t="s">
        <v>75</v>
      </c>
      <c r="B556" t="s">
        <v>171</v>
      </c>
      <c r="C556" t="s">
        <v>23</v>
      </c>
      <c r="D556" t="s">
        <v>513</v>
      </c>
      <c r="E556" t="s">
        <v>176</v>
      </c>
      <c r="F556">
        <v>98005</v>
      </c>
      <c r="G556" t="s">
        <v>264</v>
      </c>
      <c r="H556" t="s">
        <v>80</v>
      </c>
      <c r="I556" t="s">
        <v>281</v>
      </c>
      <c r="J556" t="s">
        <v>90</v>
      </c>
      <c r="K556" t="s">
        <v>42</v>
      </c>
      <c r="L556" t="s">
        <v>91</v>
      </c>
      <c r="M556" t="s">
        <v>92</v>
      </c>
      <c r="N556" s="11" t="s">
        <v>2182</v>
      </c>
      <c r="O556" s="11" t="s">
        <v>2274</v>
      </c>
      <c r="P556">
        <v>0</v>
      </c>
      <c r="Q556">
        <v>98</v>
      </c>
      <c r="R556">
        <v>0</v>
      </c>
      <c r="S556">
        <v>1019.2</v>
      </c>
      <c r="T556">
        <v>-1019.2</v>
      </c>
    </row>
    <row r="557" spans="1:20" x14ac:dyDescent="0.25">
      <c r="A557" t="s">
        <v>75</v>
      </c>
      <c r="B557" t="s">
        <v>2275</v>
      </c>
      <c r="C557" t="s">
        <v>27</v>
      </c>
      <c r="D557" t="s">
        <v>1297</v>
      </c>
      <c r="E557" t="s">
        <v>114</v>
      </c>
      <c r="F557">
        <v>33069</v>
      </c>
      <c r="G557" t="s">
        <v>1073</v>
      </c>
      <c r="H557" t="s">
        <v>80</v>
      </c>
      <c r="I557" t="s">
        <v>281</v>
      </c>
      <c r="J557" t="s">
        <v>90</v>
      </c>
      <c r="K557" t="s">
        <v>42</v>
      </c>
      <c r="L557" t="s">
        <v>91</v>
      </c>
      <c r="M557" t="s">
        <v>92</v>
      </c>
      <c r="N557" s="11" t="s">
        <v>2182</v>
      </c>
      <c r="O557" s="11" t="s">
        <v>2274</v>
      </c>
      <c r="P557">
        <v>0</v>
      </c>
      <c r="Q557">
        <v>29</v>
      </c>
      <c r="R557">
        <v>0</v>
      </c>
      <c r="S557">
        <v>1180.3</v>
      </c>
      <c r="T557">
        <v>-1180.3</v>
      </c>
    </row>
    <row r="558" spans="1:20" x14ac:dyDescent="0.25">
      <c r="A558" t="s">
        <v>75</v>
      </c>
      <c r="B558" t="s">
        <v>682</v>
      </c>
      <c r="C558" t="s">
        <v>29</v>
      </c>
      <c r="D558" t="s">
        <v>683</v>
      </c>
      <c r="E558" t="s">
        <v>87</v>
      </c>
      <c r="F558">
        <v>44114</v>
      </c>
      <c r="G558" t="s">
        <v>1034</v>
      </c>
      <c r="H558" t="s">
        <v>80</v>
      </c>
      <c r="I558" t="s">
        <v>81</v>
      </c>
      <c r="J558" t="s">
        <v>82</v>
      </c>
      <c r="K558" t="s">
        <v>53</v>
      </c>
      <c r="L558" t="s">
        <v>248</v>
      </c>
      <c r="M558" t="s">
        <v>83</v>
      </c>
      <c r="N558" s="11" t="s">
        <v>2182</v>
      </c>
      <c r="O558" s="11" t="s">
        <v>2274</v>
      </c>
      <c r="P558">
        <v>-3</v>
      </c>
      <c r="Q558">
        <v>0</v>
      </c>
      <c r="R558">
        <v>16.2</v>
      </c>
      <c r="S558">
        <v>0</v>
      </c>
      <c r="T558">
        <v>16.2</v>
      </c>
    </row>
    <row r="559" spans="1:20" x14ac:dyDescent="0.25">
      <c r="A559" t="s">
        <v>75</v>
      </c>
      <c r="B559" t="s">
        <v>178</v>
      </c>
      <c r="C559" t="s">
        <v>26</v>
      </c>
      <c r="D559" t="s">
        <v>179</v>
      </c>
      <c r="E559" t="s">
        <v>180</v>
      </c>
      <c r="F559">
        <v>30188</v>
      </c>
      <c r="G559" t="s">
        <v>2172</v>
      </c>
      <c r="H559" t="s">
        <v>80</v>
      </c>
      <c r="I559" t="s">
        <v>81</v>
      </c>
      <c r="J559" t="s">
        <v>82</v>
      </c>
      <c r="K559" t="s">
        <v>38</v>
      </c>
      <c r="L559" t="s">
        <v>129</v>
      </c>
      <c r="M559" t="s">
        <v>83</v>
      </c>
      <c r="N559" s="11" t="s">
        <v>2182</v>
      </c>
      <c r="O559" s="11" t="s">
        <v>2274</v>
      </c>
      <c r="P559">
        <v>-1</v>
      </c>
      <c r="Q559">
        <v>0</v>
      </c>
      <c r="R559">
        <v>81.040000000000006</v>
      </c>
      <c r="S559">
        <v>0</v>
      </c>
      <c r="T559">
        <v>81.040000000000006</v>
      </c>
    </row>
    <row r="560" spans="1:20" x14ac:dyDescent="0.25">
      <c r="A560" t="s">
        <v>75</v>
      </c>
      <c r="B560" t="s">
        <v>2277</v>
      </c>
      <c r="C560" t="s">
        <v>19</v>
      </c>
      <c r="D560" t="s">
        <v>1235</v>
      </c>
      <c r="E560" t="s">
        <v>118</v>
      </c>
      <c r="F560">
        <v>90048</v>
      </c>
      <c r="G560" t="s">
        <v>907</v>
      </c>
      <c r="H560" t="s">
        <v>80</v>
      </c>
      <c r="I560" t="s">
        <v>81</v>
      </c>
      <c r="J560" t="s">
        <v>90</v>
      </c>
      <c r="K560" t="s">
        <v>53</v>
      </c>
      <c r="L560" t="s">
        <v>248</v>
      </c>
      <c r="M560" t="s">
        <v>92</v>
      </c>
      <c r="N560" s="11" t="s">
        <v>2182</v>
      </c>
      <c r="O560" s="11" t="s">
        <v>2274</v>
      </c>
      <c r="P560">
        <v>0</v>
      </c>
      <c r="Q560">
        <v>12</v>
      </c>
      <c r="R560">
        <v>0</v>
      </c>
      <c r="S560">
        <v>42</v>
      </c>
      <c r="T560">
        <v>-42</v>
      </c>
    </row>
    <row r="561" spans="1:20" x14ac:dyDescent="0.25">
      <c r="A561" t="s">
        <v>75</v>
      </c>
      <c r="B561" t="s">
        <v>881</v>
      </c>
      <c r="C561" t="s">
        <v>882</v>
      </c>
      <c r="D561" t="s">
        <v>883</v>
      </c>
      <c r="E561" t="s">
        <v>180</v>
      </c>
      <c r="F561">
        <v>31794</v>
      </c>
      <c r="G561" t="s">
        <v>1342</v>
      </c>
      <c r="H561" t="s">
        <v>80</v>
      </c>
      <c r="I561" t="s">
        <v>81</v>
      </c>
      <c r="J561" t="s">
        <v>90</v>
      </c>
      <c r="K561" t="s">
        <v>37</v>
      </c>
      <c r="L561" t="s">
        <v>605</v>
      </c>
      <c r="M561" t="s">
        <v>92</v>
      </c>
      <c r="N561" s="11" t="s">
        <v>2182</v>
      </c>
      <c r="O561" s="11" t="s">
        <v>2274</v>
      </c>
      <c r="P561">
        <v>-12</v>
      </c>
      <c r="Q561">
        <v>0</v>
      </c>
      <c r="R561">
        <v>96</v>
      </c>
      <c r="S561">
        <v>0</v>
      </c>
      <c r="T561">
        <v>96</v>
      </c>
    </row>
    <row r="562" spans="1:20" x14ac:dyDescent="0.25">
      <c r="A562" t="s">
        <v>75</v>
      </c>
      <c r="B562" t="s">
        <v>578</v>
      </c>
      <c r="C562" t="s">
        <v>20</v>
      </c>
      <c r="D562" t="s">
        <v>579</v>
      </c>
      <c r="E562" t="s">
        <v>244</v>
      </c>
      <c r="F562">
        <v>2568</v>
      </c>
      <c r="G562" t="s">
        <v>202</v>
      </c>
      <c r="H562" t="s">
        <v>80</v>
      </c>
      <c r="I562" t="s">
        <v>81</v>
      </c>
      <c r="J562" t="s">
        <v>90</v>
      </c>
      <c r="K562" t="s">
        <v>42</v>
      </c>
      <c r="L562" t="s">
        <v>91</v>
      </c>
      <c r="M562" t="s">
        <v>188</v>
      </c>
      <c r="N562" s="11" t="s">
        <v>2182</v>
      </c>
      <c r="O562" s="11" t="s">
        <v>2274</v>
      </c>
      <c r="P562">
        <v>0</v>
      </c>
      <c r="Q562">
        <v>42</v>
      </c>
      <c r="R562">
        <v>0</v>
      </c>
      <c r="S562">
        <v>346.5</v>
      </c>
      <c r="T562">
        <v>-346.5</v>
      </c>
    </row>
    <row r="563" spans="1:20" x14ac:dyDescent="0.25">
      <c r="A563" t="s">
        <v>75</v>
      </c>
      <c r="B563" t="s">
        <v>2139</v>
      </c>
      <c r="C563" t="s">
        <v>28</v>
      </c>
      <c r="D563" t="s">
        <v>1012</v>
      </c>
      <c r="E563" t="s">
        <v>295</v>
      </c>
      <c r="F563">
        <v>84098</v>
      </c>
      <c r="G563" t="s">
        <v>338</v>
      </c>
      <c r="H563" t="s">
        <v>80</v>
      </c>
      <c r="I563" t="s">
        <v>81</v>
      </c>
      <c r="J563" t="s">
        <v>90</v>
      </c>
      <c r="K563" t="s">
        <v>38</v>
      </c>
      <c r="L563" t="s">
        <v>111</v>
      </c>
      <c r="M563" t="s">
        <v>92</v>
      </c>
      <c r="N563" s="11" t="s">
        <v>2182</v>
      </c>
      <c r="O563" s="11" t="s">
        <v>2274</v>
      </c>
      <c r="P563">
        <v>0</v>
      </c>
      <c r="Q563">
        <v>2</v>
      </c>
      <c r="R563">
        <v>0</v>
      </c>
      <c r="S563">
        <v>384.7</v>
      </c>
      <c r="T563">
        <v>-384.7</v>
      </c>
    </row>
    <row r="564" spans="1:20" x14ac:dyDescent="0.25">
      <c r="A564" t="s">
        <v>75</v>
      </c>
      <c r="B564" t="s">
        <v>625</v>
      </c>
      <c r="C564" t="s">
        <v>27</v>
      </c>
      <c r="D564" t="s">
        <v>626</v>
      </c>
      <c r="E564" t="s">
        <v>114</v>
      </c>
      <c r="F564">
        <v>34491</v>
      </c>
      <c r="G564" t="s">
        <v>2148</v>
      </c>
      <c r="H564" t="s">
        <v>80</v>
      </c>
      <c r="I564" t="s">
        <v>81</v>
      </c>
      <c r="J564" t="s">
        <v>82</v>
      </c>
      <c r="K564" t="s">
        <v>53</v>
      </c>
      <c r="L564" t="s">
        <v>1286</v>
      </c>
      <c r="M564" t="s">
        <v>83</v>
      </c>
      <c r="N564" s="11" t="s">
        <v>2182</v>
      </c>
      <c r="O564" s="11" t="s">
        <v>2274</v>
      </c>
      <c r="P564">
        <v>1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75</v>
      </c>
      <c r="B565" t="s">
        <v>301</v>
      </c>
      <c r="C565" t="s">
        <v>29</v>
      </c>
      <c r="D565" t="s">
        <v>302</v>
      </c>
      <c r="E565" t="s">
        <v>87</v>
      </c>
      <c r="F565">
        <v>45005</v>
      </c>
      <c r="G565" t="s">
        <v>1101</v>
      </c>
      <c r="H565" t="s">
        <v>80</v>
      </c>
      <c r="I565" t="s">
        <v>81</v>
      </c>
      <c r="J565" t="s">
        <v>82</v>
      </c>
      <c r="K565" t="s">
        <v>53</v>
      </c>
      <c r="L565" t="s">
        <v>165</v>
      </c>
      <c r="M565" t="s">
        <v>83</v>
      </c>
      <c r="N565" s="11" t="s">
        <v>2182</v>
      </c>
      <c r="O565" s="11" t="s">
        <v>2274</v>
      </c>
      <c r="P565">
        <v>-3</v>
      </c>
      <c r="Q565">
        <v>0</v>
      </c>
      <c r="R565">
        <v>1853.94</v>
      </c>
      <c r="S565">
        <v>0</v>
      </c>
      <c r="T565">
        <v>1853.94</v>
      </c>
    </row>
    <row r="566" spans="1:20" x14ac:dyDescent="0.25">
      <c r="A566" t="s">
        <v>75</v>
      </c>
      <c r="B566" t="s">
        <v>2237</v>
      </c>
      <c r="C566" t="s">
        <v>29</v>
      </c>
      <c r="D566" t="s">
        <v>2238</v>
      </c>
      <c r="E566" t="s">
        <v>78</v>
      </c>
      <c r="F566">
        <v>15026</v>
      </c>
      <c r="G566" t="s">
        <v>719</v>
      </c>
      <c r="H566" t="s">
        <v>80</v>
      </c>
      <c r="I566" t="s">
        <v>81</v>
      </c>
      <c r="J566" t="s">
        <v>82</v>
      </c>
      <c r="K566" t="s">
        <v>42</v>
      </c>
      <c r="L566" t="s">
        <v>91</v>
      </c>
      <c r="M566" t="s">
        <v>83</v>
      </c>
      <c r="N566" s="11" t="s">
        <v>2182</v>
      </c>
      <c r="O566" s="11" t="s">
        <v>2274</v>
      </c>
      <c r="P566">
        <v>-45</v>
      </c>
      <c r="Q566">
        <v>0</v>
      </c>
      <c r="R566">
        <v>1336.5</v>
      </c>
      <c r="S566">
        <v>0</v>
      </c>
      <c r="T566">
        <v>1336.5</v>
      </c>
    </row>
    <row r="567" spans="1:20" x14ac:dyDescent="0.25">
      <c r="A567" t="s">
        <v>75</v>
      </c>
      <c r="B567" t="s">
        <v>2263</v>
      </c>
      <c r="C567" t="s">
        <v>31</v>
      </c>
      <c r="D567" t="s">
        <v>1305</v>
      </c>
      <c r="E567" t="s">
        <v>114</v>
      </c>
      <c r="F567">
        <v>33178</v>
      </c>
      <c r="G567" t="s">
        <v>667</v>
      </c>
      <c r="H567" t="s">
        <v>80</v>
      </c>
      <c r="I567" t="s">
        <v>81</v>
      </c>
      <c r="J567" t="s">
        <v>82</v>
      </c>
      <c r="K567" t="s">
        <v>42</v>
      </c>
      <c r="L567" t="s">
        <v>91</v>
      </c>
      <c r="M567" t="s">
        <v>83</v>
      </c>
      <c r="N567" s="11" t="s">
        <v>2182</v>
      </c>
      <c r="O567" s="11" t="s">
        <v>2274</v>
      </c>
      <c r="P567">
        <v>-7</v>
      </c>
      <c r="Q567">
        <v>0</v>
      </c>
      <c r="R567">
        <v>228.34</v>
      </c>
      <c r="S567">
        <v>0</v>
      </c>
      <c r="T567">
        <v>228.34</v>
      </c>
    </row>
    <row r="568" spans="1:20" x14ac:dyDescent="0.25">
      <c r="A568" t="s">
        <v>75</v>
      </c>
      <c r="B568" t="s">
        <v>758</v>
      </c>
      <c r="C568" t="s">
        <v>22</v>
      </c>
      <c r="D568" t="s">
        <v>759</v>
      </c>
      <c r="E568" t="s">
        <v>78</v>
      </c>
      <c r="F568">
        <v>19087</v>
      </c>
      <c r="G568" t="s">
        <v>1860</v>
      </c>
      <c r="H568" t="s">
        <v>80</v>
      </c>
      <c r="I568" t="s">
        <v>81</v>
      </c>
      <c r="J568" t="s">
        <v>365</v>
      </c>
      <c r="K568" t="s">
        <v>47</v>
      </c>
      <c r="L568" t="s">
        <v>509</v>
      </c>
      <c r="M568" t="s">
        <v>229</v>
      </c>
      <c r="N568" s="11" t="s">
        <v>2182</v>
      </c>
      <c r="O568" s="11" t="s">
        <v>2274</v>
      </c>
      <c r="P568">
        <v>15</v>
      </c>
      <c r="Q568">
        <v>0</v>
      </c>
      <c r="R568">
        <v>184.5</v>
      </c>
      <c r="S568">
        <v>0</v>
      </c>
      <c r="T568">
        <v>184.5</v>
      </c>
    </row>
    <row r="569" spans="1:20" x14ac:dyDescent="0.25">
      <c r="A569" t="s">
        <v>75</v>
      </c>
      <c r="B569" t="s">
        <v>103</v>
      </c>
      <c r="C569" t="s">
        <v>26</v>
      </c>
      <c r="D569" t="s">
        <v>104</v>
      </c>
      <c r="E569" t="s">
        <v>105</v>
      </c>
      <c r="F569">
        <v>29420</v>
      </c>
      <c r="G569" t="s">
        <v>947</v>
      </c>
      <c r="H569" t="s">
        <v>80</v>
      </c>
      <c r="I569" t="s">
        <v>281</v>
      </c>
      <c r="J569" t="s">
        <v>82</v>
      </c>
      <c r="K569" t="s">
        <v>53</v>
      </c>
      <c r="L569" t="s">
        <v>165</v>
      </c>
      <c r="M569" t="s">
        <v>83</v>
      </c>
      <c r="N569" s="11" t="s">
        <v>2182</v>
      </c>
      <c r="O569" s="11" t="s">
        <v>2274</v>
      </c>
      <c r="P569">
        <v>-2</v>
      </c>
      <c r="Q569">
        <v>0</v>
      </c>
      <c r="R569">
        <v>192.06</v>
      </c>
      <c r="S569">
        <v>0</v>
      </c>
      <c r="T569">
        <v>192.06</v>
      </c>
    </row>
    <row r="570" spans="1:20" x14ac:dyDescent="0.25">
      <c r="A570" t="s">
        <v>75</v>
      </c>
      <c r="B570" t="s">
        <v>200</v>
      </c>
      <c r="C570" t="s">
        <v>28</v>
      </c>
      <c r="D570" t="s">
        <v>201</v>
      </c>
      <c r="E570" t="s">
        <v>95</v>
      </c>
      <c r="F570">
        <v>80002</v>
      </c>
      <c r="G570" t="s">
        <v>264</v>
      </c>
      <c r="H570" t="s">
        <v>80</v>
      </c>
      <c r="I570" t="s">
        <v>281</v>
      </c>
      <c r="J570" t="s">
        <v>90</v>
      </c>
      <c r="K570" t="s">
        <v>42</v>
      </c>
      <c r="L570" t="s">
        <v>91</v>
      </c>
      <c r="M570" t="s">
        <v>92</v>
      </c>
      <c r="N570" s="11" t="s">
        <v>2182</v>
      </c>
      <c r="O570" s="11" t="s">
        <v>2274</v>
      </c>
      <c r="P570">
        <v>0</v>
      </c>
      <c r="Q570">
        <v>1</v>
      </c>
      <c r="R570">
        <v>0</v>
      </c>
      <c r="S570">
        <v>10.4</v>
      </c>
      <c r="T570">
        <v>-10.4</v>
      </c>
    </row>
    <row r="571" spans="1:20" x14ac:dyDescent="0.25">
      <c r="A571" t="s">
        <v>75</v>
      </c>
      <c r="B571" t="s">
        <v>2019</v>
      </c>
      <c r="C571" t="s">
        <v>2248</v>
      </c>
      <c r="D571" t="s">
        <v>2020</v>
      </c>
      <c r="E571" t="s">
        <v>295</v>
      </c>
      <c r="F571">
        <v>84042</v>
      </c>
      <c r="G571" t="s">
        <v>2255</v>
      </c>
      <c r="H571" t="s">
        <v>80</v>
      </c>
      <c r="I571" t="s">
        <v>164</v>
      </c>
      <c r="J571" t="s">
        <v>1070</v>
      </c>
      <c r="K571" t="s">
        <v>42</v>
      </c>
      <c r="L571" t="s">
        <v>91</v>
      </c>
      <c r="M571" t="s">
        <v>1385</v>
      </c>
      <c r="N571" s="11" t="s">
        <v>2182</v>
      </c>
      <c r="O571" s="11" t="s">
        <v>2274</v>
      </c>
      <c r="P571">
        <v>0</v>
      </c>
      <c r="Q571">
        <v>42</v>
      </c>
      <c r="R571">
        <v>0</v>
      </c>
      <c r="S571">
        <v>436.8</v>
      </c>
      <c r="T571">
        <v>-436.8</v>
      </c>
    </row>
    <row r="572" spans="1:20" x14ac:dyDescent="0.25">
      <c r="A572" t="s">
        <v>75</v>
      </c>
      <c r="B572" t="s">
        <v>171</v>
      </c>
      <c r="C572" t="s">
        <v>23</v>
      </c>
      <c r="D572" t="s">
        <v>709</v>
      </c>
      <c r="E572" t="s">
        <v>176</v>
      </c>
      <c r="F572">
        <v>99216</v>
      </c>
      <c r="G572" t="s">
        <v>1691</v>
      </c>
      <c r="H572" t="s">
        <v>210</v>
      </c>
      <c r="I572" t="s">
        <v>81</v>
      </c>
      <c r="J572" t="s">
        <v>82</v>
      </c>
      <c r="K572" t="s">
        <v>40</v>
      </c>
      <c r="L572" t="s">
        <v>211</v>
      </c>
      <c r="M572" t="s">
        <v>83</v>
      </c>
      <c r="N572" s="11" t="s">
        <v>2182</v>
      </c>
      <c r="O572" s="11" t="s">
        <v>2274</v>
      </c>
      <c r="P572">
        <v>-6</v>
      </c>
      <c r="Q572">
        <v>0</v>
      </c>
      <c r="R572">
        <v>1918.38</v>
      </c>
      <c r="S572">
        <v>0</v>
      </c>
      <c r="T572">
        <v>1918.38</v>
      </c>
    </row>
    <row r="573" spans="1:20" x14ac:dyDescent="0.25">
      <c r="A573" t="s">
        <v>75</v>
      </c>
      <c r="B573" t="s">
        <v>2192</v>
      </c>
      <c r="C573" t="s">
        <v>23</v>
      </c>
      <c r="D573" t="s">
        <v>501</v>
      </c>
      <c r="E573" t="s">
        <v>176</v>
      </c>
      <c r="F573">
        <v>98034</v>
      </c>
      <c r="G573" t="s">
        <v>127</v>
      </c>
      <c r="H573" t="s">
        <v>80</v>
      </c>
      <c r="I573" t="s">
        <v>81</v>
      </c>
      <c r="J573" t="s">
        <v>82</v>
      </c>
      <c r="K573" t="s">
        <v>42</v>
      </c>
      <c r="L573" t="s">
        <v>91</v>
      </c>
      <c r="M573" t="s">
        <v>83</v>
      </c>
      <c r="N573" s="11" t="s">
        <v>2182</v>
      </c>
      <c r="O573" s="11" t="s">
        <v>2274</v>
      </c>
      <c r="P573">
        <v>2</v>
      </c>
      <c r="Q573">
        <v>0</v>
      </c>
      <c r="R573">
        <v>84.2</v>
      </c>
      <c r="S573">
        <v>0</v>
      </c>
      <c r="T573">
        <v>84.2</v>
      </c>
    </row>
    <row r="574" spans="1:20" x14ac:dyDescent="0.25">
      <c r="A574" t="s">
        <v>75</v>
      </c>
      <c r="B574" t="s">
        <v>2115</v>
      </c>
      <c r="C574" t="s">
        <v>29</v>
      </c>
      <c r="D574" t="s">
        <v>2116</v>
      </c>
      <c r="E574" t="s">
        <v>100</v>
      </c>
      <c r="F574">
        <v>46038</v>
      </c>
      <c r="G574" t="s">
        <v>88</v>
      </c>
      <c r="H574" t="s">
        <v>80</v>
      </c>
      <c r="I574" t="s">
        <v>281</v>
      </c>
      <c r="J574" t="s">
        <v>90</v>
      </c>
      <c r="K574" t="s">
        <v>42</v>
      </c>
      <c r="L574" t="s">
        <v>91</v>
      </c>
      <c r="M574" t="s">
        <v>92</v>
      </c>
      <c r="N574" s="11" t="s">
        <v>2182</v>
      </c>
      <c r="O574" s="11" t="s">
        <v>2274</v>
      </c>
      <c r="P574">
        <v>0</v>
      </c>
      <c r="Q574">
        <v>12</v>
      </c>
      <c r="R574">
        <v>0</v>
      </c>
      <c r="S574">
        <v>30</v>
      </c>
      <c r="T574">
        <v>-30</v>
      </c>
    </row>
    <row r="575" spans="1:20" x14ac:dyDescent="0.25">
      <c r="A575" t="s">
        <v>75</v>
      </c>
      <c r="B575" t="s">
        <v>625</v>
      </c>
      <c r="C575" t="s">
        <v>27</v>
      </c>
      <c r="D575" t="s">
        <v>626</v>
      </c>
      <c r="E575" t="s">
        <v>114</v>
      </c>
      <c r="F575">
        <v>34491</v>
      </c>
      <c r="G575" t="s">
        <v>1285</v>
      </c>
      <c r="H575" t="s">
        <v>80</v>
      </c>
      <c r="I575" t="s">
        <v>81</v>
      </c>
      <c r="J575" t="s">
        <v>82</v>
      </c>
      <c r="K575" t="s">
        <v>53</v>
      </c>
      <c r="L575" t="s">
        <v>1286</v>
      </c>
      <c r="M575" t="s">
        <v>83</v>
      </c>
      <c r="N575" s="11" t="s">
        <v>2182</v>
      </c>
      <c r="O575" s="11" t="s">
        <v>2274</v>
      </c>
      <c r="P575">
        <v>1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t="s">
        <v>75</v>
      </c>
      <c r="B576" t="s">
        <v>2139</v>
      </c>
      <c r="C576" t="s">
        <v>28</v>
      </c>
      <c r="D576" t="s">
        <v>1012</v>
      </c>
      <c r="E576" t="s">
        <v>295</v>
      </c>
      <c r="F576">
        <v>84098</v>
      </c>
      <c r="G576" t="s">
        <v>308</v>
      </c>
      <c r="H576" t="s">
        <v>80</v>
      </c>
      <c r="I576" t="s">
        <v>281</v>
      </c>
      <c r="J576" t="s">
        <v>90</v>
      </c>
      <c r="K576" t="s">
        <v>53</v>
      </c>
      <c r="L576" t="s">
        <v>165</v>
      </c>
      <c r="M576" t="s">
        <v>92</v>
      </c>
      <c r="N576" s="11" t="s">
        <v>2182</v>
      </c>
      <c r="O576" s="11" t="s">
        <v>2274</v>
      </c>
      <c r="P576">
        <v>0</v>
      </c>
      <c r="Q576">
        <v>10</v>
      </c>
      <c r="R576">
        <v>0</v>
      </c>
      <c r="S576">
        <v>970</v>
      </c>
      <c r="T576">
        <v>-970</v>
      </c>
    </row>
    <row r="577" spans="1:20" x14ac:dyDescent="0.25">
      <c r="A577" t="s">
        <v>75</v>
      </c>
      <c r="B577" t="s">
        <v>383</v>
      </c>
      <c r="C577" t="s">
        <v>25</v>
      </c>
      <c r="D577" t="s">
        <v>384</v>
      </c>
      <c r="E577" t="s">
        <v>186</v>
      </c>
      <c r="F577">
        <v>11968</v>
      </c>
      <c r="G577" t="s">
        <v>202</v>
      </c>
      <c r="H577" t="s">
        <v>80</v>
      </c>
      <c r="I577" t="s">
        <v>81</v>
      </c>
      <c r="J577" t="s">
        <v>90</v>
      </c>
      <c r="K577" t="s">
        <v>42</v>
      </c>
      <c r="L577" t="s">
        <v>91</v>
      </c>
      <c r="M577" t="s">
        <v>188</v>
      </c>
      <c r="N577" s="11" t="s">
        <v>2182</v>
      </c>
      <c r="O577" s="11" t="s">
        <v>2274</v>
      </c>
      <c r="P577">
        <v>0</v>
      </c>
      <c r="Q577">
        <v>4</v>
      </c>
      <c r="R577">
        <v>0</v>
      </c>
      <c r="S577">
        <v>33</v>
      </c>
      <c r="T577">
        <v>-33</v>
      </c>
    </row>
    <row r="578" spans="1:20" x14ac:dyDescent="0.25">
      <c r="A578" t="s">
        <v>75</v>
      </c>
      <c r="B578" t="s">
        <v>383</v>
      </c>
      <c r="C578" t="s">
        <v>25</v>
      </c>
      <c r="D578" t="s">
        <v>384</v>
      </c>
      <c r="E578" t="s">
        <v>186</v>
      </c>
      <c r="F578">
        <v>11968</v>
      </c>
      <c r="G578" t="s">
        <v>214</v>
      </c>
      <c r="H578" t="s">
        <v>80</v>
      </c>
      <c r="I578" t="s">
        <v>281</v>
      </c>
      <c r="J578" t="s">
        <v>90</v>
      </c>
      <c r="K578" t="s">
        <v>42</v>
      </c>
      <c r="L578" t="s">
        <v>91</v>
      </c>
      <c r="M578" t="s">
        <v>92</v>
      </c>
      <c r="N578" s="11" t="s">
        <v>2182</v>
      </c>
      <c r="O578" s="11" t="s">
        <v>2274</v>
      </c>
      <c r="P578">
        <v>0</v>
      </c>
      <c r="Q578">
        <v>2</v>
      </c>
      <c r="R578">
        <v>0</v>
      </c>
      <c r="S578">
        <v>1.46</v>
      </c>
      <c r="T578">
        <v>-1.46</v>
      </c>
    </row>
    <row r="579" spans="1:20" x14ac:dyDescent="0.25">
      <c r="A579" t="s">
        <v>75</v>
      </c>
      <c r="B579" t="s">
        <v>783</v>
      </c>
      <c r="C579" t="s">
        <v>22</v>
      </c>
      <c r="D579" t="s">
        <v>784</v>
      </c>
      <c r="E579" t="s">
        <v>122</v>
      </c>
      <c r="F579">
        <v>20852</v>
      </c>
      <c r="G579" t="s">
        <v>2199</v>
      </c>
      <c r="H579" t="s">
        <v>80</v>
      </c>
      <c r="I579" t="s">
        <v>81</v>
      </c>
      <c r="J579" t="s">
        <v>82</v>
      </c>
      <c r="K579" t="s">
        <v>53</v>
      </c>
      <c r="L579" t="s">
        <v>657</v>
      </c>
      <c r="M579" t="s">
        <v>83</v>
      </c>
      <c r="N579" s="11" t="s">
        <v>2182</v>
      </c>
      <c r="O579" s="11" t="s">
        <v>2274</v>
      </c>
      <c r="P579">
        <v>12</v>
      </c>
      <c r="Q579">
        <v>0</v>
      </c>
      <c r="R579">
        <v>12.6</v>
      </c>
      <c r="S579">
        <v>0</v>
      </c>
      <c r="T579">
        <v>12.6</v>
      </c>
    </row>
    <row r="580" spans="1:20" x14ac:dyDescent="0.25">
      <c r="A580" t="s">
        <v>75</v>
      </c>
      <c r="B580" t="s">
        <v>2226</v>
      </c>
      <c r="C580" t="s">
        <v>29</v>
      </c>
      <c r="D580" t="s">
        <v>1114</v>
      </c>
      <c r="E580" t="s">
        <v>423</v>
      </c>
      <c r="F580">
        <v>40241</v>
      </c>
      <c r="G580" t="s">
        <v>493</v>
      </c>
      <c r="H580" t="s">
        <v>80</v>
      </c>
      <c r="I580" t="s">
        <v>81</v>
      </c>
      <c r="J580" t="s">
        <v>82</v>
      </c>
      <c r="K580" t="s">
        <v>39</v>
      </c>
      <c r="L580" t="s">
        <v>39</v>
      </c>
      <c r="M580" t="s">
        <v>92</v>
      </c>
      <c r="N580" s="11" t="s">
        <v>2182</v>
      </c>
      <c r="O580" s="11" t="s">
        <v>2274</v>
      </c>
      <c r="P580">
        <v>-1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75</v>
      </c>
      <c r="B581" t="s">
        <v>212</v>
      </c>
      <c r="C581" t="s">
        <v>25</v>
      </c>
      <c r="D581" t="s">
        <v>213</v>
      </c>
      <c r="E581" t="s">
        <v>186</v>
      </c>
      <c r="F581">
        <v>11803</v>
      </c>
      <c r="G581" t="s">
        <v>181</v>
      </c>
      <c r="H581" t="s">
        <v>80</v>
      </c>
      <c r="I581" t="s">
        <v>81</v>
      </c>
      <c r="J581" t="s">
        <v>82</v>
      </c>
      <c r="K581" t="s">
        <v>38</v>
      </c>
      <c r="L581" t="s">
        <v>111</v>
      </c>
      <c r="M581" t="s">
        <v>83</v>
      </c>
      <c r="N581" s="11" t="s">
        <v>2182</v>
      </c>
      <c r="O581" s="11" t="s">
        <v>2274</v>
      </c>
      <c r="P581">
        <v>-1</v>
      </c>
      <c r="Q581">
        <v>0</v>
      </c>
      <c r="R581">
        <v>200.64</v>
      </c>
      <c r="S581">
        <v>0</v>
      </c>
      <c r="T581">
        <v>200.64</v>
      </c>
    </row>
    <row r="582" spans="1:20" x14ac:dyDescent="0.25">
      <c r="A582" t="s">
        <v>75</v>
      </c>
      <c r="B582" t="s">
        <v>879</v>
      </c>
      <c r="C582" t="s">
        <v>27</v>
      </c>
      <c r="D582" t="s">
        <v>880</v>
      </c>
      <c r="E582" t="s">
        <v>114</v>
      </c>
      <c r="F582">
        <v>34219</v>
      </c>
      <c r="G582" t="s">
        <v>152</v>
      </c>
      <c r="H582" t="s">
        <v>80</v>
      </c>
      <c r="I582" t="s">
        <v>81</v>
      </c>
      <c r="J582" t="s">
        <v>90</v>
      </c>
      <c r="K582" t="s">
        <v>38</v>
      </c>
      <c r="L582" t="s">
        <v>111</v>
      </c>
      <c r="M582" t="s">
        <v>92</v>
      </c>
      <c r="N582" s="11" t="s">
        <v>2182</v>
      </c>
      <c r="O582" s="11" t="s">
        <v>2274</v>
      </c>
      <c r="P582">
        <v>0</v>
      </c>
      <c r="Q582">
        <v>3</v>
      </c>
      <c r="R582">
        <v>0</v>
      </c>
      <c r="S582">
        <v>0</v>
      </c>
      <c r="T582">
        <v>0</v>
      </c>
    </row>
    <row r="583" spans="1:20" x14ac:dyDescent="0.25">
      <c r="A583" t="s">
        <v>75</v>
      </c>
      <c r="B583" t="s">
        <v>167</v>
      </c>
      <c r="C583" t="s">
        <v>28</v>
      </c>
      <c r="D583" t="s">
        <v>168</v>
      </c>
      <c r="E583" t="s">
        <v>95</v>
      </c>
      <c r="F583">
        <v>80550</v>
      </c>
      <c r="G583" t="s">
        <v>1736</v>
      </c>
      <c r="H583" t="s">
        <v>80</v>
      </c>
      <c r="I583" t="s">
        <v>89</v>
      </c>
      <c r="J583" t="s">
        <v>90</v>
      </c>
      <c r="K583" t="s">
        <v>37</v>
      </c>
      <c r="L583" t="s">
        <v>584</v>
      </c>
      <c r="M583" t="s">
        <v>92</v>
      </c>
      <c r="N583" s="11" t="s">
        <v>2182</v>
      </c>
      <c r="O583" s="11" t="s">
        <v>2274</v>
      </c>
      <c r="P583">
        <v>0</v>
      </c>
      <c r="Q583">
        <v>36</v>
      </c>
      <c r="R583">
        <v>0</v>
      </c>
      <c r="S583">
        <v>273.60000000000002</v>
      </c>
      <c r="T583">
        <v>-273.60000000000002</v>
      </c>
    </row>
    <row r="584" spans="1:20" x14ac:dyDescent="0.25">
      <c r="A584" t="s">
        <v>75</v>
      </c>
      <c r="B584" t="s">
        <v>1113</v>
      </c>
      <c r="C584" t="s">
        <v>29</v>
      </c>
      <c r="D584" t="s">
        <v>1114</v>
      </c>
      <c r="E584" t="s">
        <v>423</v>
      </c>
      <c r="F584">
        <v>40223</v>
      </c>
      <c r="G584" t="s">
        <v>377</v>
      </c>
      <c r="H584" t="s">
        <v>80</v>
      </c>
      <c r="I584" t="s">
        <v>81</v>
      </c>
      <c r="J584" t="s">
        <v>90</v>
      </c>
      <c r="K584" t="s">
        <v>53</v>
      </c>
      <c r="L584" t="s">
        <v>193</v>
      </c>
      <c r="M584" t="s">
        <v>92</v>
      </c>
      <c r="N584" s="11" t="s">
        <v>2182</v>
      </c>
      <c r="O584" s="11" t="s">
        <v>2274</v>
      </c>
      <c r="P584">
        <v>-2</v>
      </c>
      <c r="Q584">
        <v>0</v>
      </c>
      <c r="R584">
        <v>230.58</v>
      </c>
      <c r="S584">
        <v>0</v>
      </c>
      <c r="T584">
        <v>230.58</v>
      </c>
    </row>
    <row r="585" spans="1:20" x14ac:dyDescent="0.25">
      <c r="A585" t="s">
        <v>75</v>
      </c>
      <c r="B585" t="s">
        <v>995</v>
      </c>
      <c r="C585" t="s">
        <v>18</v>
      </c>
      <c r="D585" t="s">
        <v>996</v>
      </c>
      <c r="E585" t="s">
        <v>191</v>
      </c>
      <c r="F585">
        <v>75604</v>
      </c>
      <c r="G585" t="s">
        <v>350</v>
      </c>
      <c r="H585" t="s">
        <v>80</v>
      </c>
      <c r="I585" t="s">
        <v>281</v>
      </c>
      <c r="J585" t="s">
        <v>90</v>
      </c>
      <c r="K585" t="s">
        <v>44</v>
      </c>
      <c r="L585" t="s">
        <v>149</v>
      </c>
      <c r="M585" t="s">
        <v>229</v>
      </c>
      <c r="N585" s="11" t="s">
        <v>2182</v>
      </c>
      <c r="O585" s="11" t="s">
        <v>2274</v>
      </c>
      <c r="P585">
        <v>0</v>
      </c>
      <c r="Q585">
        <v>7</v>
      </c>
      <c r="R585">
        <v>0</v>
      </c>
      <c r="S585">
        <v>76.650000000000006</v>
      </c>
      <c r="T585">
        <v>-76.650000000000006</v>
      </c>
    </row>
    <row r="586" spans="1:20" x14ac:dyDescent="0.25">
      <c r="A586" t="s">
        <v>75</v>
      </c>
      <c r="B586" t="s">
        <v>171</v>
      </c>
      <c r="C586" t="s">
        <v>19</v>
      </c>
      <c r="D586" t="s">
        <v>172</v>
      </c>
      <c r="E586" t="s">
        <v>147</v>
      </c>
      <c r="F586">
        <v>85260</v>
      </c>
      <c r="G586" t="s">
        <v>1754</v>
      </c>
      <c r="H586" t="s">
        <v>80</v>
      </c>
      <c r="I586" t="s">
        <v>81</v>
      </c>
      <c r="J586" t="s">
        <v>82</v>
      </c>
      <c r="K586" t="s">
        <v>36</v>
      </c>
      <c r="L586" t="s">
        <v>36</v>
      </c>
      <c r="M586" t="s">
        <v>83</v>
      </c>
      <c r="N586" s="11" t="s">
        <v>2182</v>
      </c>
      <c r="O586" s="11" t="s">
        <v>2274</v>
      </c>
      <c r="P586">
        <v>-1</v>
      </c>
      <c r="Q586">
        <v>0</v>
      </c>
      <c r="R586">
        <v>70.17</v>
      </c>
      <c r="S586">
        <v>0</v>
      </c>
      <c r="T586">
        <v>70.17</v>
      </c>
    </row>
    <row r="587" spans="1:20" x14ac:dyDescent="0.25">
      <c r="A587" t="s">
        <v>75</v>
      </c>
      <c r="B587" t="s">
        <v>590</v>
      </c>
      <c r="C587" t="s">
        <v>21</v>
      </c>
      <c r="D587" t="s">
        <v>591</v>
      </c>
      <c r="E587" t="s">
        <v>592</v>
      </c>
      <c r="F587">
        <v>52002</v>
      </c>
      <c r="G587" t="s">
        <v>119</v>
      </c>
      <c r="H587" t="s">
        <v>80</v>
      </c>
      <c r="I587" t="s">
        <v>81</v>
      </c>
      <c r="J587" t="s">
        <v>82</v>
      </c>
      <c r="K587" t="s">
        <v>38</v>
      </c>
      <c r="L587" t="s">
        <v>111</v>
      </c>
      <c r="M587" t="s">
        <v>83</v>
      </c>
      <c r="N587" s="11" t="s">
        <v>2182</v>
      </c>
      <c r="O587" s="11" t="s">
        <v>2274</v>
      </c>
      <c r="P587">
        <v>1</v>
      </c>
      <c r="Q587">
        <v>0</v>
      </c>
      <c r="R587">
        <v>126.7</v>
      </c>
      <c r="S587">
        <v>0</v>
      </c>
      <c r="T587">
        <v>126.7</v>
      </c>
    </row>
    <row r="588" spans="1:20" x14ac:dyDescent="0.25">
      <c r="A588" t="s">
        <v>75</v>
      </c>
      <c r="B588" t="s">
        <v>1273</v>
      </c>
      <c r="C588" t="s">
        <v>26</v>
      </c>
      <c r="D588" t="s">
        <v>1274</v>
      </c>
      <c r="E588" t="s">
        <v>109</v>
      </c>
      <c r="F588">
        <v>27529</v>
      </c>
      <c r="G588" t="s">
        <v>220</v>
      </c>
      <c r="H588" t="s">
        <v>80</v>
      </c>
      <c r="I588" t="s">
        <v>81</v>
      </c>
      <c r="J588" t="s">
        <v>82</v>
      </c>
      <c r="K588" t="s">
        <v>53</v>
      </c>
      <c r="L588" t="s">
        <v>165</v>
      </c>
      <c r="M588" t="s">
        <v>83</v>
      </c>
      <c r="N588" s="11" t="s">
        <v>2182</v>
      </c>
      <c r="O588" s="11" t="s">
        <v>2274</v>
      </c>
      <c r="P588">
        <v>-1</v>
      </c>
      <c r="Q588">
        <v>0</v>
      </c>
      <c r="R588">
        <v>106.7</v>
      </c>
      <c r="S588">
        <v>0</v>
      </c>
      <c r="T588">
        <v>106.7</v>
      </c>
    </row>
    <row r="589" spans="1:20" x14ac:dyDescent="0.25">
      <c r="A589" t="s">
        <v>75</v>
      </c>
      <c r="B589" t="s">
        <v>275</v>
      </c>
      <c r="C589" t="s">
        <v>27</v>
      </c>
      <c r="D589" t="s">
        <v>276</v>
      </c>
      <c r="E589" t="s">
        <v>114</v>
      </c>
      <c r="F589">
        <v>33765</v>
      </c>
      <c r="G589" t="s">
        <v>173</v>
      </c>
      <c r="H589" t="s">
        <v>80</v>
      </c>
      <c r="I589" t="s">
        <v>81</v>
      </c>
      <c r="J589" t="s">
        <v>82</v>
      </c>
      <c r="K589" t="s">
        <v>36</v>
      </c>
      <c r="L589" t="s">
        <v>36</v>
      </c>
      <c r="M589" t="s">
        <v>83</v>
      </c>
      <c r="N589" s="11" t="s">
        <v>2182</v>
      </c>
      <c r="O589" s="11" t="s">
        <v>2274</v>
      </c>
      <c r="P589">
        <v>2</v>
      </c>
      <c r="Q589">
        <v>0</v>
      </c>
      <c r="R589">
        <v>192</v>
      </c>
      <c r="S589">
        <v>0</v>
      </c>
      <c r="T589">
        <v>192</v>
      </c>
    </row>
    <row r="590" spans="1:20" x14ac:dyDescent="0.25">
      <c r="A590" t="s">
        <v>75</v>
      </c>
      <c r="B590" t="s">
        <v>539</v>
      </c>
      <c r="C590" t="s">
        <v>22</v>
      </c>
      <c r="D590" t="s">
        <v>540</v>
      </c>
      <c r="E590" t="s">
        <v>137</v>
      </c>
      <c r="F590">
        <v>23435</v>
      </c>
      <c r="G590" t="s">
        <v>572</v>
      </c>
      <c r="H590" t="s">
        <v>80</v>
      </c>
      <c r="I590" t="s">
        <v>81</v>
      </c>
      <c r="J590" t="s">
        <v>82</v>
      </c>
      <c r="K590" t="s">
        <v>53</v>
      </c>
      <c r="L590" t="s">
        <v>165</v>
      </c>
      <c r="M590" t="s">
        <v>83</v>
      </c>
      <c r="N590" s="11" t="s">
        <v>2182</v>
      </c>
      <c r="O590" s="11" t="s">
        <v>2274</v>
      </c>
      <c r="P590">
        <v>26</v>
      </c>
      <c r="Q590">
        <v>0</v>
      </c>
      <c r="R590">
        <v>3154.32</v>
      </c>
      <c r="S590">
        <v>0</v>
      </c>
      <c r="T590">
        <v>3154.32</v>
      </c>
    </row>
    <row r="591" spans="1:20" x14ac:dyDescent="0.25">
      <c r="A591" t="s">
        <v>75</v>
      </c>
      <c r="B591" t="s">
        <v>539</v>
      </c>
      <c r="C591" t="s">
        <v>22</v>
      </c>
      <c r="D591" t="s">
        <v>540</v>
      </c>
      <c r="E591" t="s">
        <v>137</v>
      </c>
      <c r="F591">
        <v>23435</v>
      </c>
      <c r="G591" t="s">
        <v>1664</v>
      </c>
      <c r="H591" t="s">
        <v>80</v>
      </c>
      <c r="I591" t="s">
        <v>89</v>
      </c>
      <c r="J591" t="s">
        <v>82</v>
      </c>
      <c r="K591" t="s">
        <v>53</v>
      </c>
      <c r="L591" t="s">
        <v>368</v>
      </c>
      <c r="M591" t="s">
        <v>83</v>
      </c>
      <c r="N591" s="11" t="s">
        <v>2182</v>
      </c>
      <c r="O591" s="11" t="s">
        <v>2274</v>
      </c>
      <c r="P591">
        <v>1</v>
      </c>
      <c r="Q591">
        <v>0</v>
      </c>
      <c r="R591">
        <v>1296</v>
      </c>
      <c r="S591">
        <v>0</v>
      </c>
      <c r="T591">
        <v>1296</v>
      </c>
    </row>
    <row r="592" spans="1:20" x14ac:dyDescent="0.25">
      <c r="A592" t="s">
        <v>75</v>
      </c>
      <c r="B592" t="s">
        <v>2250</v>
      </c>
      <c r="C592" t="s">
        <v>30</v>
      </c>
      <c r="D592" t="s">
        <v>2251</v>
      </c>
      <c r="E592" t="s">
        <v>118</v>
      </c>
      <c r="F592">
        <v>95608</v>
      </c>
      <c r="G592" t="s">
        <v>2256</v>
      </c>
      <c r="H592" t="s">
        <v>80</v>
      </c>
      <c r="I592" t="s">
        <v>81</v>
      </c>
      <c r="J592" t="s">
        <v>90</v>
      </c>
      <c r="K592" t="s">
        <v>51</v>
      </c>
      <c r="L592" t="s">
        <v>250</v>
      </c>
      <c r="M592" t="s">
        <v>92</v>
      </c>
      <c r="N592" s="11" t="s">
        <v>2182</v>
      </c>
      <c r="O592" s="11" t="s">
        <v>2274</v>
      </c>
      <c r="P592">
        <v>0</v>
      </c>
      <c r="Q592">
        <v>10</v>
      </c>
      <c r="R592">
        <v>0</v>
      </c>
      <c r="S592">
        <v>149.1</v>
      </c>
      <c r="T592">
        <v>-149.1</v>
      </c>
    </row>
    <row r="593" spans="1:20" x14ac:dyDescent="0.25">
      <c r="A593" t="s">
        <v>75</v>
      </c>
      <c r="B593" t="s">
        <v>310</v>
      </c>
      <c r="C593" t="s">
        <v>19</v>
      </c>
      <c r="D593" t="s">
        <v>172</v>
      </c>
      <c r="E593" t="s">
        <v>147</v>
      </c>
      <c r="F593">
        <v>85260</v>
      </c>
      <c r="G593" t="s">
        <v>572</v>
      </c>
      <c r="H593" t="s">
        <v>80</v>
      </c>
      <c r="I593" t="s">
        <v>81</v>
      </c>
      <c r="J593" t="s">
        <v>82</v>
      </c>
      <c r="K593" t="s">
        <v>53</v>
      </c>
      <c r="L593" t="s">
        <v>165</v>
      </c>
      <c r="M593" t="s">
        <v>83</v>
      </c>
      <c r="N593" s="11" t="s">
        <v>2182</v>
      </c>
      <c r="O593" s="11" t="s">
        <v>2274</v>
      </c>
      <c r="P593">
        <v>-2</v>
      </c>
      <c r="Q593">
        <v>0</v>
      </c>
      <c r="R593">
        <v>160.94</v>
      </c>
      <c r="S593">
        <v>0</v>
      </c>
      <c r="T593">
        <v>160.94</v>
      </c>
    </row>
    <row r="594" spans="1:20" x14ac:dyDescent="0.25">
      <c r="A594" t="s">
        <v>75</v>
      </c>
      <c r="B594" t="s">
        <v>258</v>
      </c>
      <c r="C594" t="s">
        <v>28</v>
      </c>
      <c r="D594" t="s">
        <v>259</v>
      </c>
      <c r="E594" t="s">
        <v>95</v>
      </c>
      <c r="F594">
        <v>80222</v>
      </c>
      <c r="G594" t="s">
        <v>1016</v>
      </c>
      <c r="H594" t="s">
        <v>80</v>
      </c>
      <c r="I594" t="s">
        <v>281</v>
      </c>
      <c r="J594" t="s">
        <v>82</v>
      </c>
      <c r="K594" t="s">
        <v>42</v>
      </c>
      <c r="L594" t="s">
        <v>91</v>
      </c>
      <c r="M594" t="s">
        <v>83</v>
      </c>
      <c r="N594" s="11" t="s">
        <v>2182</v>
      </c>
      <c r="O594" s="11" t="s">
        <v>2274</v>
      </c>
      <c r="P594">
        <v>9</v>
      </c>
      <c r="Q594">
        <v>0</v>
      </c>
      <c r="R594">
        <v>144.54</v>
      </c>
      <c r="S594">
        <v>0</v>
      </c>
      <c r="T594">
        <v>144.54</v>
      </c>
    </row>
    <row r="595" spans="1:20" x14ac:dyDescent="0.25">
      <c r="A595" t="s">
        <v>75</v>
      </c>
      <c r="B595" t="s">
        <v>189</v>
      </c>
      <c r="C595" t="s">
        <v>18</v>
      </c>
      <c r="D595" t="s">
        <v>190</v>
      </c>
      <c r="E595" t="s">
        <v>191</v>
      </c>
      <c r="F595">
        <v>76262</v>
      </c>
      <c r="G595" t="s">
        <v>173</v>
      </c>
      <c r="H595" t="s">
        <v>80</v>
      </c>
      <c r="I595" t="s">
        <v>81</v>
      </c>
      <c r="J595" t="s">
        <v>82</v>
      </c>
      <c r="K595" t="s">
        <v>36</v>
      </c>
      <c r="L595" t="s">
        <v>36</v>
      </c>
      <c r="M595" t="s">
        <v>83</v>
      </c>
      <c r="N595" s="11" t="s">
        <v>2182</v>
      </c>
      <c r="O595" s="11" t="s">
        <v>2274</v>
      </c>
      <c r="P595">
        <v>-5</v>
      </c>
      <c r="Q595">
        <v>0</v>
      </c>
      <c r="R595">
        <v>480</v>
      </c>
      <c r="S595">
        <v>0</v>
      </c>
      <c r="T595">
        <v>480</v>
      </c>
    </row>
    <row r="596" spans="1:20" x14ac:dyDescent="0.25">
      <c r="A596" t="s">
        <v>75</v>
      </c>
      <c r="B596" t="s">
        <v>167</v>
      </c>
      <c r="C596" t="s">
        <v>28</v>
      </c>
      <c r="D596" t="s">
        <v>168</v>
      </c>
      <c r="E596" t="s">
        <v>95</v>
      </c>
      <c r="F596">
        <v>80550</v>
      </c>
      <c r="G596" t="s">
        <v>110</v>
      </c>
      <c r="H596" t="s">
        <v>80</v>
      </c>
      <c r="I596" t="s">
        <v>81</v>
      </c>
      <c r="J596" t="s">
        <v>90</v>
      </c>
      <c r="K596" t="s">
        <v>38</v>
      </c>
      <c r="L596" t="s">
        <v>111</v>
      </c>
      <c r="M596" t="s">
        <v>92</v>
      </c>
      <c r="N596" s="11" t="s">
        <v>2182</v>
      </c>
      <c r="O596" s="11" t="s">
        <v>2274</v>
      </c>
      <c r="P596">
        <v>4</v>
      </c>
      <c r="Q596">
        <v>0</v>
      </c>
      <c r="R596">
        <v>391.68</v>
      </c>
      <c r="S596">
        <v>0</v>
      </c>
      <c r="T596">
        <v>391.68</v>
      </c>
    </row>
    <row r="597" spans="1:20" x14ac:dyDescent="0.25">
      <c r="A597" t="s">
        <v>75</v>
      </c>
      <c r="B597" t="s">
        <v>1353</v>
      </c>
      <c r="C597" t="s">
        <v>20</v>
      </c>
      <c r="D597" t="s">
        <v>1354</v>
      </c>
      <c r="E597" t="s">
        <v>186</v>
      </c>
      <c r="F597">
        <v>14580</v>
      </c>
      <c r="G597" t="s">
        <v>156</v>
      </c>
      <c r="H597" t="s">
        <v>80</v>
      </c>
      <c r="I597" t="s">
        <v>81</v>
      </c>
      <c r="J597" t="s">
        <v>90</v>
      </c>
      <c r="K597" t="s">
        <v>38</v>
      </c>
      <c r="L597" t="s">
        <v>111</v>
      </c>
      <c r="M597" t="s">
        <v>92</v>
      </c>
      <c r="N597" s="11" t="s">
        <v>2182</v>
      </c>
      <c r="O597" s="11" t="s">
        <v>2274</v>
      </c>
      <c r="P597">
        <v>0</v>
      </c>
      <c r="Q597">
        <v>4</v>
      </c>
      <c r="R597">
        <v>0</v>
      </c>
      <c r="S597">
        <v>768</v>
      </c>
      <c r="T597">
        <v>-768</v>
      </c>
    </row>
    <row r="598" spans="1:20" x14ac:dyDescent="0.25">
      <c r="A598" t="s">
        <v>75</v>
      </c>
      <c r="B598" t="s">
        <v>103</v>
      </c>
      <c r="C598" t="s">
        <v>26</v>
      </c>
      <c r="D598" t="s">
        <v>104</v>
      </c>
      <c r="E598" t="s">
        <v>105</v>
      </c>
      <c r="F598">
        <v>29420</v>
      </c>
      <c r="G598" t="s">
        <v>398</v>
      </c>
      <c r="H598" t="s">
        <v>80</v>
      </c>
      <c r="I598" t="s">
        <v>81</v>
      </c>
      <c r="J598" t="s">
        <v>82</v>
      </c>
      <c r="K598" t="s">
        <v>38</v>
      </c>
      <c r="L598" t="s">
        <v>111</v>
      </c>
      <c r="M598" t="s">
        <v>83</v>
      </c>
      <c r="N598" s="11" t="s">
        <v>2182</v>
      </c>
      <c r="O598" s="11" t="s">
        <v>2274</v>
      </c>
      <c r="P598">
        <v>-1</v>
      </c>
      <c r="Q598">
        <v>0</v>
      </c>
      <c r="R598">
        <v>75.959999999999994</v>
      </c>
      <c r="S598">
        <v>0</v>
      </c>
      <c r="T598">
        <v>75.959999999999994</v>
      </c>
    </row>
    <row r="599" spans="1:20" x14ac:dyDescent="0.25">
      <c r="A599" t="s">
        <v>75</v>
      </c>
      <c r="B599" t="s">
        <v>744</v>
      </c>
      <c r="C599" t="s">
        <v>29</v>
      </c>
      <c r="D599" t="s">
        <v>745</v>
      </c>
      <c r="E599" t="s">
        <v>100</v>
      </c>
      <c r="F599">
        <v>46733</v>
      </c>
      <c r="G599" t="s">
        <v>115</v>
      </c>
      <c r="H599" t="s">
        <v>80</v>
      </c>
      <c r="I599" t="s">
        <v>281</v>
      </c>
      <c r="J599" t="s">
        <v>90</v>
      </c>
      <c r="K599" t="s">
        <v>42</v>
      </c>
      <c r="L599" t="s">
        <v>91</v>
      </c>
      <c r="M599" t="s">
        <v>92</v>
      </c>
      <c r="N599" s="11" t="s">
        <v>2182</v>
      </c>
      <c r="O599" s="11" t="s">
        <v>2274</v>
      </c>
      <c r="P599">
        <v>0</v>
      </c>
      <c r="Q599">
        <v>20</v>
      </c>
      <c r="R599">
        <v>0</v>
      </c>
      <c r="S599">
        <v>196</v>
      </c>
      <c r="T599">
        <v>-196</v>
      </c>
    </row>
    <row r="600" spans="1:20" x14ac:dyDescent="0.25">
      <c r="A600" t="s">
        <v>75</v>
      </c>
      <c r="B600" t="s">
        <v>1795</v>
      </c>
      <c r="C600" t="s">
        <v>26</v>
      </c>
      <c r="D600" t="s">
        <v>497</v>
      </c>
      <c r="E600" t="s">
        <v>105</v>
      </c>
      <c r="F600">
        <v>29407</v>
      </c>
      <c r="G600" t="s">
        <v>224</v>
      </c>
      <c r="H600" t="s">
        <v>80</v>
      </c>
      <c r="I600" t="s">
        <v>81</v>
      </c>
      <c r="J600" t="s">
        <v>82</v>
      </c>
      <c r="K600" t="s">
        <v>38</v>
      </c>
      <c r="L600" t="s">
        <v>111</v>
      </c>
      <c r="M600" t="s">
        <v>83</v>
      </c>
      <c r="N600" s="11" t="s">
        <v>2182</v>
      </c>
      <c r="O600" s="11" t="s">
        <v>2274</v>
      </c>
      <c r="P600">
        <v>-8</v>
      </c>
      <c r="Q600">
        <v>0</v>
      </c>
      <c r="R600">
        <v>921.6</v>
      </c>
      <c r="S600">
        <v>0</v>
      </c>
      <c r="T600">
        <v>921.6</v>
      </c>
    </row>
    <row r="601" spans="1:20" x14ac:dyDescent="0.25">
      <c r="A601" t="s">
        <v>75</v>
      </c>
      <c r="B601" t="s">
        <v>558</v>
      </c>
      <c r="C601" t="s">
        <v>30</v>
      </c>
      <c r="D601" t="s">
        <v>146</v>
      </c>
      <c r="E601" t="s">
        <v>147</v>
      </c>
      <c r="F601">
        <v>85027</v>
      </c>
      <c r="G601" t="s">
        <v>2089</v>
      </c>
      <c r="H601" t="s">
        <v>80</v>
      </c>
      <c r="I601" t="s">
        <v>81</v>
      </c>
      <c r="J601" t="s">
        <v>90</v>
      </c>
      <c r="K601" t="s">
        <v>38</v>
      </c>
      <c r="L601" t="s">
        <v>129</v>
      </c>
      <c r="M601" t="s">
        <v>92</v>
      </c>
      <c r="N601" s="11" t="s">
        <v>2182</v>
      </c>
      <c r="O601" s="11" t="s">
        <v>2274</v>
      </c>
      <c r="P601">
        <v>1</v>
      </c>
      <c r="Q601">
        <v>0</v>
      </c>
      <c r="R601">
        <v>117.41</v>
      </c>
      <c r="S601">
        <v>0</v>
      </c>
      <c r="T601">
        <v>117.41</v>
      </c>
    </row>
    <row r="602" spans="1:20" x14ac:dyDescent="0.25">
      <c r="A602" t="s">
        <v>75</v>
      </c>
      <c r="B602" t="s">
        <v>1098</v>
      </c>
      <c r="C602" t="s">
        <v>18</v>
      </c>
      <c r="D602" t="s">
        <v>1099</v>
      </c>
      <c r="E602" t="s">
        <v>191</v>
      </c>
      <c r="F602">
        <v>75247</v>
      </c>
      <c r="G602" t="s">
        <v>1637</v>
      </c>
      <c r="H602" t="s">
        <v>80</v>
      </c>
      <c r="I602" t="s">
        <v>81</v>
      </c>
      <c r="J602" t="s">
        <v>82</v>
      </c>
      <c r="K602" t="s">
        <v>42</v>
      </c>
      <c r="L602" t="s">
        <v>91</v>
      </c>
      <c r="M602" t="s">
        <v>83</v>
      </c>
      <c r="N602" s="11" t="s">
        <v>2182</v>
      </c>
      <c r="O602" s="11" t="s">
        <v>2274</v>
      </c>
      <c r="P602">
        <v>-5</v>
      </c>
      <c r="Q602">
        <v>0</v>
      </c>
      <c r="R602">
        <v>168.5</v>
      </c>
      <c r="S602">
        <v>0</v>
      </c>
      <c r="T602">
        <v>168.5</v>
      </c>
    </row>
    <row r="603" spans="1:20" x14ac:dyDescent="0.25">
      <c r="A603" t="s">
        <v>75</v>
      </c>
      <c r="B603" t="s">
        <v>171</v>
      </c>
      <c r="C603" t="s">
        <v>23</v>
      </c>
      <c r="D603" t="s">
        <v>513</v>
      </c>
      <c r="E603" t="s">
        <v>176</v>
      </c>
      <c r="F603">
        <v>98005</v>
      </c>
      <c r="G603" t="s">
        <v>976</v>
      </c>
      <c r="H603" t="s">
        <v>80</v>
      </c>
      <c r="I603" t="s">
        <v>81</v>
      </c>
      <c r="J603" t="s">
        <v>90</v>
      </c>
      <c r="K603" t="s">
        <v>53</v>
      </c>
      <c r="L603" t="s">
        <v>436</v>
      </c>
      <c r="M603" t="s">
        <v>92</v>
      </c>
      <c r="N603" s="11" t="s">
        <v>2182</v>
      </c>
      <c r="O603" s="11" t="s">
        <v>2274</v>
      </c>
      <c r="P603">
        <v>0</v>
      </c>
      <c r="Q603">
        <v>1</v>
      </c>
      <c r="R603">
        <v>0</v>
      </c>
      <c r="S603">
        <v>112.25</v>
      </c>
      <c r="T603">
        <v>-112.25</v>
      </c>
    </row>
    <row r="604" spans="1:20" x14ac:dyDescent="0.25">
      <c r="A604" t="s">
        <v>75</v>
      </c>
      <c r="B604" t="s">
        <v>682</v>
      </c>
      <c r="C604" t="s">
        <v>29</v>
      </c>
      <c r="D604" t="s">
        <v>683</v>
      </c>
      <c r="E604" t="s">
        <v>87</v>
      </c>
      <c r="F604">
        <v>44114</v>
      </c>
      <c r="G604" t="s">
        <v>398</v>
      </c>
      <c r="H604" t="s">
        <v>80</v>
      </c>
      <c r="I604" t="s">
        <v>81</v>
      </c>
      <c r="J604" t="s">
        <v>82</v>
      </c>
      <c r="K604" t="s">
        <v>38</v>
      </c>
      <c r="L604" t="s">
        <v>111</v>
      </c>
      <c r="M604" t="s">
        <v>83</v>
      </c>
      <c r="N604" s="11" t="s">
        <v>2182</v>
      </c>
      <c r="O604" s="11" t="s">
        <v>2274</v>
      </c>
      <c r="P604">
        <v>-2</v>
      </c>
      <c r="Q604">
        <v>0</v>
      </c>
      <c r="R604">
        <v>168.8</v>
      </c>
      <c r="S604">
        <v>0</v>
      </c>
      <c r="T604">
        <v>168.8</v>
      </c>
    </row>
    <row r="605" spans="1:20" x14ac:dyDescent="0.25">
      <c r="A605" t="s">
        <v>75</v>
      </c>
      <c r="B605" t="s">
        <v>2165</v>
      </c>
      <c r="C605" t="s">
        <v>26</v>
      </c>
      <c r="D605" t="s">
        <v>108</v>
      </c>
      <c r="E605" t="s">
        <v>109</v>
      </c>
      <c r="F605">
        <v>28217</v>
      </c>
      <c r="G605" t="s">
        <v>119</v>
      </c>
      <c r="H605" t="s">
        <v>80</v>
      </c>
      <c r="I605" t="s">
        <v>81</v>
      </c>
      <c r="J605" t="s">
        <v>82</v>
      </c>
      <c r="K605" t="s">
        <v>38</v>
      </c>
      <c r="L605" t="s">
        <v>111</v>
      </c>
      <c r="M605" t="s">
        <v>83</v>
      </c>
      <c r="N605" s="11" t="s">
        <v>2182</v>
      </c>
      <c r="O605" s="11" t="s">
        <v>2274</v>
      </c>
      <c r="P605">
        <v>-1</v>
      </c>
      <c r="Q605">
        <v>0</v>
      </c>
      <c r="R605">
        <v>126.7</v>
      </c>
      <c r="S605">
        <v>0</v>
      </c>
      <c r="T605">
        <v>126.7</v>
      </c>
    </row>
    <row r="606" spans="1:20" x14ac:dyDescent="0.25">
      <c r="A606" t="s">
        <v>75</v>
      </c>
      <c r="B606" t="s">
        <v>239</v>
      </c>
      <c r="C606" t="s">
        <v>27</v>
      </c>
      <c r="D606" t="s">
        <v>240</v>
      </c>
      <c r="E606" t="s">
        <v>114</v>
      </c>
      <c r="F606">
        <v>33434</v>
      </c>
      <c r="G606" t="s">
        <v>1073</v>
      </c>
      <c r="H606" t="s">
        <v>80</v>
      </c>
      <c r="I606" t="s">
        <v>281</v>
      </c>
      <c r="J606" t="s">
        <v>90</v>
      </c>
      <c r="K606" t="s">
        <v>42</v>
      </c>
      <c r="L606" t="s">
        <v>91</v>
      </c>
      <c r="M606" t="s">
        <v>92</v>
      </c>
      <c r="N606" s="11" t="s">
        <v>2182</v>
      </c>
      <c r="O606" s="11" t="s">
        <v>2274</v>
      </c>
      <c r="P606">
        <v>0</v>
      </c>
      <c r="Q606">
        <v>0</v>
      </c>
      <c r="R606">
        <v>0</v>
      </c>
      <c r="S606">
        <v>-264.60000000000002</v>
      </c>
      <c r="T606">
        <v>264.60000000000002</v>
      </c>
    </row>
    <row r="607" spans="1:20" x14ac:dyDescent="0.25">
      <c r="A607" t="s">
        <v>75</v>
      </c>
      <c r="B607" t="s">
        <v>331</v>
      </c>
      <c r="C607" t="s">
        <v>18</v>
      </c>
      <c r="D607" t="s">
        <v>332</v>
      </c>
      <c r="E607" t="s">
        <v>333</v>
      </c>
      <c r="F607">
        <v>72405</v>
      </c>
      <c r="G607" t="s">
        <v>1022</v>
      </c>
      <c r="H607" t="s">
        <v>80</v>
      </c>
      <c r="I607" t="s">
        <v>81</v>
      </c>
      <c r="J607" t="s">
        <v>90</v>
      </c>
      <c r="K607" t="s">
        <v>42</v>
      </c>
      <c r="L607" t="s">
        <v>91</v>
      </c>
      <c r="M607" t="s">
        <v>92</v>
      </c>
      <c r="N607" s="11" t="s">
        <v>2182</v>
      </c>
      <c r="O607" s="11" t="s">
        <v>2274</v>
      </c>
      <c r="P607">
        <v>0</v>
      </c>
      <c r="Q607">
        <v>46</v>
      </c>
      <c r="R607">
        <v>0</v>
      </c>
      <c r="S607">
        <v>76.819999999999993</v>
      </c>
      <c r="T607">
        <v>-76.819999999999993</v>
      </c>
    </row>
    <row r="608" spans="1:20" x14ac:dyDescent="0.25">
      <c r="A608" t="s">
        <v>75</v>
      </c>
      <c r="B608" t="s">
        <v>178</v>
      </c>
      <c r="C608" t="s">
        <v>26</v>
      </c>
      <c r="D608" t="s">
        <v>179</v>
      </c>
      <c r="E608" t="s">
        <v>180</v>
      </c>
      <c r="F608">
        <v>30188</v>
      </c>
      <c r="G608" t="s">
        <v>1798</v>
      </c>
      <c r="H608" t="s">
        <v>80</v>
      </c>
      <c r="I608" t="s">
        <v>281</v>
      </c>
      <c r="J608" t="s">
        <v>82</v>
      </c>
      <c r="K608" t="s">
        <v>53</v>
      </c>
      <c r="L608" t="s">
        <v>928</v>
      </c>
      <c r="M608" t="s">
        <v>83</v>
      </c>
      <c r="N608" s="11" t="s">
        <v>2182</v>
      </c>
      <c r="O608" s="11" t="s">
        <v>2274</v>
      </c>
      <c r="P608">
        <v>-5</v>
      </c>
      <c r="Q608">
        <v>0</v>
      </c>
      <c r="R608">
        <v>606.35</v>
      </c>
      <c r="S608">
        <v>0</v>
      </c>
      <c r="T608">
        <v>606.35</v>
      </c>
    </row>
    <row r="609" spans="1:20" x14ac:dyDescent="0.25">
      <c r="A609" t="s">
        <v>75</v>
      </c>
      <c r="B609" t="s">
        <v>1437</v>
      </c>
      <c r="C609" t="s">
        <v>23</v>
      </c>
      <c r="D609" t="s">
        <v>326</v>
      </c>
      <c r="E609" t="s">
        <v>327</v>
      </c>
      <c r="F609">
        <v>97703</v>
      </c>
      <c r="G609" t="s">
        <v>1270</v>
      </c>
      <c r="H609" t="s">
        <v>80</v>
      </c>
      <c r="I609" t="s">
        <v>81</v>
      </c>
      <c r="J609" t="s">
        <v>90</v>
      </c>
      <c r="K609" t="s">
        <v>38</v>
      </c>
      <c r="L609" t="s">
        <v>129</v>
      </c>
      <c r="M609" t="s">
        <v>92</v>
      </c>
      <c r="N609" s="11" t="s">
        <v>2182</v>
      </c>
      <c r="O609" s="11" t="s">
        <v>2274</v>
      </c>
      <c r="P609">
        <v>0</v>
      </c>
      <c r="Q609">
        <v>1</v>
      </c>
      <c r="R609">
        <v>0</v>
      </c>
      <c r="S609">
        <v>13.5</v>
      </c>
      <c r="T609">
        <v>-13.5</v>
      </c>
    </row>
    <row r="610" spans="1:20" x14ac:dyDescent="0.25">
      <c r="A610" t="s">
        <v>75</v>
      </c>
      <c r="B610" t="s">
        <v>269</v>
      </c>
      <c r="C610" t="s">
        <v>27</v>
      </c>
      <c r="D610" t="s">
        <v>270</v>
      </c>
      <c r="E610" t="s">
        <v>114</v>
      </c>
      <c r="F610">
        <v>33813</v>
      </c>
      <c r="G610" t="s">
        <v>238</v>
      </c>
      <c r="H610" t="s">
        <v>80</v>
      </c>
      <c r="I610" t="s">
        <v>81</v>
      </c>
      <c r="J610" t="s">
        <v>82</v>
      </c>
      <c r="K610" t="s">
        <v>38</v>
      </c>
      <c r="L610" t="s">
        <v>111</v>
      </c>
      <c r="M610" t="s">
        <v>83</v>
      </c>
      <c r="N610" s="11" t="s">
        <v>2182</v>
      </c>
      <c r="O610" s="11" t="s">
        <v>2274</v>
      </c>
      <c r="P610">
        <v>-12</v>
      </c>
      <c r="Q610">
        <v>0</v>
      </c>
      <c r="R610">
        <v>595.67999999999995</v>
      </c>
      <c r="S610">
        <v>0</v>
      </c>
      <c r="T610">
        <v>595.67999999999995</v>
      </c>
    </row>
    <row r="611" spans="1:20" x14ac:dyDescent="0.25">
      <c r="A611" t="s">
        <v>75</v>
      </c>
      <c r="B611" t="s">
        <v>625</v>
      </c>
      <c r="C611" t="s">
        <v>27</v>
      </c>
      <c r="D611" t="s">
        <v>626</v>
      </c>
      <c r="E611" t="s">
        <v>114</v>
      </c>
      <c r="F611">
        <v>34491</v>
      </c>
      <c r="G611" t="s">
        <v>305</v>
      </c>
      <c r="H611" t="s">
        <v>80</v>
      </c>
      <c r="I611" t="s">
        <v>81</v>
      </c>
      <c r="J611" t="s">
        <v>82</v>
      </c>
      <c r="K611" t="s">
        <v>42</v>
      </c>
      <c r="L611" t="s">
        <v>91</v>
      </c>
      <c r="M611" t="s">
        <v>83</v>
      </c>
      <c r="N611" s="11" t="s">
        <v>2182</v>
      </c>
      <c r="O611" s="11" t="s">
        <v>2274</v>
      </c>
      <c r="P611">
        <v>-6</v>
      </c>
      <c r="Q611">
        <v>0</v>
      </c>
      <c r="R611">
        <v>224.4</v>
      </c>
      <c r="S611">
        <v>0</v>
      </c>
      <c r="T611">
        <v>224.4</v>
      </c>
    </row>
    <row r="612" spans="1:20" x14ac:dyDescent="0.25">
      <c r="A612" t="s">
        <v>75</v>
      </c>
      <c r="B612" t="s">
        <v>2262</v>
      </c>
      <c r="C612" t="s">
        <v>27</v>
      </c>
      <c r="D612" t="s">
        <v>237</v>
      </c>
      <c r="E612" t="s">
        <v>114</v>
      </c>
      <c r="F612">
        <v>34236</v>
      </c>
      <c r="G612" t="s">
        <v>127</v>
      </c>
      <c r="H612" t="s">
        <v>80</v>
      </c>
      <c r="I612" t="s">
        <v>81</v>
      </c>
      <c r="J612" t="s">
        <v>82</v>
      </c>
      <c r="K612" t="s">
        <v>42</v>
      </c>
      <c r="L612" t="s">
        <v>91</v>
      </c>
      <c r="M612" t="s">
        <v>83</v>
      </c>
      <c r="N612" s="11" t="s">
        <v>2182</v>
      </c>
      <c r="O612" s="11" t="s">
        <v>2274</v>
      </c>
      <c r="P612">
        <v>-9</v>
      </c>
      <c r="Q612">
        <v>0</v>
      </c>
      <c r="R612">
        <v>378.9</v>
      </c>
      <c r="S612">
        <v>0</v>
      </c>
      <c r="T612">
        <v>378.9</v>
      </c>
    </row>
    <row r="613" spans="1:20" x14ac:dyDescent="0.25">
      <c r="A613" t="s">
        <v>75</v>
      </c>
      <c r="B613" t="s">
        <v>218</v>
      </c>
      <c r="C613" t="s">
        <v>27</v>
      </c>
      <c r="D613" t="s">
        <v>219</v>
      </c>
      <c r="E613" t="s">
        <v>114</v>
      </c>
      <c r="F613">
        <v>34110</v>
      </c>
      <c r="G613" t="s">
        <v>1577</v>
      </c>
      <c r="H613" t="s">
        <v>80</v>
      </c>
      <c r="I613" t="s">
        <v>281</v>
      </c>
      <c r="J613" t="s">
        <v>90</v>
      </c>
      <c r="K613" t="s">
        <v>53</v>
      </c>
      <c r="L613" t="s">
        <v>1578</v>
      </c>
      <c r="M613" t="s">
        <v>92</v>
      </c>
      <c r="N613" s="11" t="s">
        <v>2182</v>
      </c>
      <c r="O613" s="11" t="s">
        <v>2274</v>
      </c>
      <c r="P613">
        <v>0</v>
      </c>
      <c r="Q613">
        <v>6</v>
      </c>
      <c r="R613">
        <v>0</v>
      </c>
      <c r="S613">
        <v>2558.1</v>
      </c>
      <c r="T613">
        <v>-2558.1</v>
      </c>
    </row>
    <row r="614" spans="1:20" x14ac:dyDescent="0.25">
      <c r="A614" t="s">
        <v>75</v>
      </c>
      <c r="B614" t="s">
        <v>533</v>
      </c>
      <c r="C614" t="s">
        <v>28</v>
      </c>
      <c r="D614" t="s">
        <v>534</v>
      </c>
      <c r="E614" t="s">
        <v>295</v>
      </c>
      <c r="F614">
        <v>84065</v>
      </c>
      <c r="G614" t="s">
        <v>457</v>
      </c>
      <c r="H614" t="s">
        <v>80</v>
      </c>
      <c r="I614" t="s">
        <v>81</v>
      </c>
      <c r="J614" t="s">
        <v>90</v>
      </c>
      <c r="K614" t="s">
        <v>42</v>
      </c>
      <c r="L614" t="s">
        <v>91</v>
      </c>
      <c r="M614" t="s">
        <v>188</v>
      </c>
      <c r="N614" s="11" t="s">
        <v>2182</v>
      </c>
      <c r="O614" s="11" t="s">
        <v>2274</v>
      </c>
      <c r="P614">
        <v>0</v>
      </c>
      <c r="Q614">
        <v>7</v>
      </c>
      <c r="R614">
        <v>0</v>
      </c>
      <c r="S614">
        <v>118.3</v>
      </c>
      <c r="T614">
        <v>-118.3</v>
      </c>
    </row>
    <row r="615" spans="1:20" x14ac:dyDescent="0.25">
      <c r="A615" t="s">
        <v>75</v>
      </c>
      <c r="B615" t="s">
        <v>1180</v>
      </c>
      <c r="C615" t="s">
        <v>27</v>
      </c>
      <c r="D615" t="s">
        <v>1181</v>
      </c>
      <c r="E615" t="s">
        <v>114</v>
      </c>
      <c r="F615">
        <v>34243</v>
      </c>
      <c r="G615" t="s">
        <v>906</v>
      </c>
      <c r="H615" t="s">
        <v>80</v>
      </c>
      <c r="I615" t="s">
        <v>281</v>
      </c>
      <c r="J615" t="s">
        <v>90</v>
      </c>
      <c r="K615" t="s">
        <v>42</v>
      </c>
      <c r="L615" t="s">
        <v>91</v>
      </c>
      <c r="M615" t="s">
        <v>92</v>
      </c>
      <c r="N615" s="11" t="s">
        <v>2182</v>
      </c>
      <c r="O615" s="11" t="s">
        <v>2274</v>
      </c>
      <c r="P615">
        <v>0</v>
      </c>
      <c r="Q615">
        <v>6</v>
      </c>
      <c r="R615">
        <v>0</v>
      </c>
      <c r="S615">
        <v>8.34</v>
      </c>
      <c r="T615">
        <v>-8.34</v>
      </c>
    </row>
    <row r="616" spans="1:20" x14ac:dyDescent="0.25">
      <c r="A616" t="s">
        <v>75</v>
      </c>
      <c r="B616" t="s">
        <v>212</v>
      </c>
      <c r="C616" t="s">
        <v>25</v>
      </c>
      <c r="D616" t="s">
        <v>213</v>
      </c>
      <c r="E616" t="s">
        <v>186</v>
      </c>
      <c r="F616">
        <v>11803</v>
      </c>
      <c r="G616" t="s">
        <v>143</v>
      </c>
      <c r="H616" t="s">
        <v>80</v>
      </c>
      <c r="I616" t="s">
        <v>81</v>
      </c>
      <c r="J616" t="s">
        <v>82</v>
      </c>
      <c r="K616" t="s">
        <v>44</v>
      </c>
      <c r="L616" t="s">
        <v>144</v>
      </c>
      <c r="M616" t="s">
        <v>83</v>
      </c>
      <c r="N616" s="11" t="s">
        <v>2182</v>
      </c>
      <c r="O616" s="11" t="s">
        <v>2274</v>
      </c>
      <c r="P616">
        <v>-4</v>
      </c>
      <c r="Q616">
        <v>0</v>
      </c>
      <c r="R616">
        <v>41.8</v>
      </c>
      <c r="S616">
        <v>0</v>
      </c>
      <c r="T616">
        <v>41.8</v>
      </c>
    </row>
    <row r="617" spans="1:20" x14ac:dyDescent="0.25">
      <c r="A617" t="s">
        <v>75</v>
      </c>
      <c r="B617" t="s">
        <v>2131</v>
      </c>
      <c r="C617" t="s">
        <v>27</v>
      </c>
      <c r="D617" t="s">
        <v>495</v>
      </c>
      <c r="E617" t="s">
        <v>114</v>
      </c>
      <c r="F617" t="s">
        <v>2132</v>
      </c>
      <c r="G617" t="s">
        <v>2200</v>
      </c>
      <c r="H617" t="s">
        <v>80</v>
      </c>
      <c r="I617" t="s">
        <v>81</v>
      </c>
      <c r="J617" t="s">
        <v>82</v>
      </c>
      <c r="K617" t="s">
        <v>52</v>
      </c>
      <c r="L617" t="s">
        <v>492</v>
      </c>
      <c r="M617" t="s">
        <v>83</v>
      </c>
      <c r="N617" s="11" t="s">
        <v>2182</v>
      </c>
      <c r="O617" s="11" t="s">
        <v>2274</v>
      </c>
      <c r="P617">
        <v>5</v>
      </c>
      <c r="Q617">
        <v>0</v>
      </c>
      <c r="R617">
        <v>130.25</v>
      </c>
      <c r="S617">
        <v>0</v>
      </c>
      <c r="T617">
        <v>130.25</v>
      </c>
    </row>
    <row r="618" spans="1:20" x14ac:dyDescent="0.25">
      <c r="A618" t="s">
        <v>75</v>
      </c>
      <c r="B618" t="s">
        <v>194</v>
      </c>
      <c r="C618" t="s">
        <v>19</v>
      </c>
      <c r="D618" t="s">
        <v>195</v>
      </c>
      <c r="E618" t="s">
        <v>147</v>
      </c>
      <c r="F618">
        <v>85296</v>
      </c>
      <c r="G618" t="s">
        <v>1915</v>
      </c>
      <c r="H618" t="s">
        <v>80</v>
      </c>
      <c r="I618" t="s">
        <v>81</v>
      </c>
      <c r="J618" t="s">
        <v>1070</v>
      </c>
      <c r="K618" t="s">
        <v>42</v>
      </c>
      <c r="L618" t="s">
        <v>91</v>
      </c>
      <c r="M618" t="s">
        <v>83</v>
      </c>
      <c r="N618" s="11" t="s">
        <v>2182</v>
      </c>
      <c r="O618" s="11" t="s">
        <v>2274</v>
      </c>
      <c r="P618">
        <v>0</v>
      </c>
      <c r="Q618">
        <v>60</v>
      </c>
      <c r="R618">
        <v>0</v>
      </c>
      <c r="S618">
        <v>1344</v>
      </c>
      <c r="T618">
        <v>-1344</v>
      </c>
    </row>
    <row r="619" spans="1:20" x14ac:dyDescent="0.25">
      <c r="A619" t="s">
        <v>75</v>
      </c>
      <c r="B619" t="s">
        <v>125</v>
      </c>
      <c r="C619" t="s">
        <v>29</v>
      </c>
      <c r="D619" t="s">
        <v>126</v>
      </c>
      <c r="E619" t="s">
        <v>100</v>
      </c>
      <c r="F619">
        <v>46567</v>
      </c>
      <c r="G619" t="s">
        <v>110</v>
      </c>
      <c r="H619" t="s">
        <v>80</v>
      </c>
      <c r="I619" t="s">
        <v>81</v>
      </c>
      <c r="J619" t="s">
        <v>90</v>
      </c>
      <c r="K619" t="s">
        <v>38</v>
      </c>
      <c r="L619" t="s">
        <v>111</v>
      </c>
      <c r="M619" t="s">
        <v>92</v>
      </c>
      <c r="N619" s="11" t="s">
        <v>2182</v>
      </c>
      <c r="O619" s="11" t="s">
        <v>2274</v>
      </c>
      <c r="P619">
        <v>0</v>
      </c>
      <c r="Q619">
        <v>2</v>
      </c>
      <c r="R619">
        <v>0</v>
      </c>
      <c r="S619">
        <v>209.5</v>
      </c>
      <c r="T619">
        <v>-209.5</v>
      </c>
    </row>
    <row r="620" spans="1:20" x14ac:dyDescent="0.25">
      <c r="A620" t="s">
        <v>75</v>
      </c>
      <c r="B620" t="s">
        <v>747</v>
      </c>
      <c r="C620" t="s">
        <v>25</v>
      </c>
      <c r="D620" t="s">
        <v>748</v>
      </c>
      <c r="E620" t="s">
        <v>186</v>
      </c>
      <c r="F620">
        <v>11101</v>
      </c>
      <c r="G620" t="s">
        <v>611</v>
      </c>
      <c r="H620" t="s">
        <v>133</v>
      </c>
      <c r="I620" t="s">
        <v>81</v>
      </c>
      <c r="J620" t="s">
        <v>82</v>
      </c>
      <c r="K620" t="s">
        <v>44</v>
      </c>
      <c r="L620" t="s">
        <v>144</v>
      </c>
      <c r="M620" t="s">
        <v>83</v>
      </c>
      <c r="N620" s="11" t="s">
        <v>2182</v>
      </c>
      <c r="O620" s="11" t="s">
        <v>2274</v>
      </c>
      <c r="P620">
        <v>-22</v>
      </c>
      <c r="Q620">
        <v>0</v>
      </c>
      <c r="R620">
        <v>538.12</v>
      </c>
      <c r="S620">
        <v>0</v>
      </c>
      <c r="T620">
        <v>538.12</v>
      </c>
    </row>
    <row r="621" spans="1:20" x14ac:dyDescent="0.25">
      <c r="A621" t="s">
        <v>75</v>
      </c>
      <c r="B621" t="s">
        <v>487</v>
      </c>
      <c r="C621" t="s">
        <v>26</v>
      </c>
      <c r="D621" t="s">
        <v>488</v>
      </c>
      <c r="E621" t="s">
        <v>489</v>
      </c>
      <c r="F621">
        <v>39402</v>
      </c>
      <c r="G621" t="s">
        <v>947</v>
      </c>
      <c r="H621" t="s">
        <v>80</v>
      </c>
      <c r="I621" t="s">
        <v>281</v>
      </c>
      <c r="J621" t="s">
        <v>82</v>
      </c>
      <c r="K621" t="s">
        <v>53</v>
      </c>
      <c r="L621" t="s">
        <v>165</v>
      </c>
      <c r="M621" t="s">
        <v>83</v>
      </c>
      <c r="N621" s="11" t="s">
        <v>2182</v>
      </c>
      <c r="O621" s="11" t="s">
        <v>2274</v>
      </c>
      <c r="P621">
        <v>4</v>
      </c>
      <c r="Q621">
        <v>0</v>
      </c>
      <c r="R621">
        <v>405.48</v>
      </c>
      <c r="S621">
        <v>0</v>
      </c>
      <c r="T621">
        <v>405.48</v>
      </c>
    </row>
    <row r="622" spans="1:20" x14ac:dyDescent="0.25">
      <c r="A622" t="s">
        <v>75</v>
      </c>
      <c r="B622" t="s">
        <v>1437</v>
      </c>
      <c r="C622" t="s">
        <v>23</v>
      </c>
      <c r="D622" t="s">
        <v>326</v>
      </c>
      <c r="E622" t="s">
        <v>327</v>
      </c>
      <c r="F622">
        <v>97703</v>
      </c>
      <c r="G622" t="s">
        <v>458</v>
      </c>
      <c r="H622" t="s">
        <v>80</v>
      </c>
      <c r="I622" t="s">
        <v>81</v>
      </c>
      <c r="J622" t="s">
        <v>90</v>
      </c>
      <c r="K622" t="s">
        <v>53</v>
      </c>
      <c r="L622" t="s">
        <v>459</v>
      </c>
      <c r="M622" t="s">
        <v>92</v>
      </c>
      <c r="N622" s="11" t="s">
        <v>2182</v>
      </c>
      <c r="O622" s="11" t="s">
        <v>2274</v>
      </c>
      <c r="P622">
        <v>0</v>
      </c>
      <c r="Q622">
        <v>1</v>
      </c>
      <c r="R622">
        <v>0</v>
      </c>
      <c r="S622">
        <v>157.94999999999999</v>
      </c>
      <c r="T622">
        <v>-157.94999999999999</v>
      </c>
    </row>
    <row r="623" spans="1:20" x14ac:dyDescent="0.25">
      <c r="A623" t="s">
        <v>75</v>
      </c>
      <c r="B623" t="s">
        <v>1398</v>
      </c>
      <c r="C623" t="s">
        <v>28</v>
      </c>
      <c r="D623" t="s">
        <v>1399</v>
      </c>
      <c r="E623" t="s">
        <v>295</v>
      </c>
      <c r="F623">
        <v>84043</v>
      </c>
      <c r="G623" t="s">
        <v>238</v>
      </c>
      <c r="H623" t="s">
        <v>80</v>
      </c>
      <c r="I623" t="s">
        <v>81</v>
      </c>
      <c r="J623" t="s">
        <v>82</v>
      </c>
      <c r="K623" t="s">
        <v>38</v>
      </c>
      <c r="L623" t="s">
        <v>111</v>
      </c>
      <c r="M623" t="s">
        <v>83</v>
      </c>
      <c r="N623" s="11" t="s">
        <v>2182</v>
      </c>
      <c r="O623" s="11" t="s">
        <v>2274</v>
      </c>
      <c r="P623">
        <v>-7</v>
      </c>
      <c r="Q623">
        <v>0</v>
      </c>
      <c r="R623">
        <v>336.84</v>
      </c>
      <c r="S623">
        <v>0</v>
      </c>
      <c r="T623">
        <v>336.84</v>
      </c>
    </row>
    <row r="624" spans="1:20" x14ac:dyDescent="0.25">
      <c r="A624" t="s">
        <v>75</v>
      </c>
      <c r="B624" t="s">
        <v>946</v>
      </c>
      <c r="C624" t="s">
        <v>29</v>
      </c>
      <c r="D624" t="s">
        <v>909</v>
      </c>
      <c r="E624" t="s">
        <v>100</v>
      </c>
      <c r="F624">
        <v>46032</v>
      </c>
      <c r="G624" t="s">
        <v>1128</v>
      </c>
      <c r="H624" t="s">
        <v>80</v>
      </c>
      <c r="I624" t="s">
        <v>81</v>
      </c>
      <c r="J624" t="s">
        <v>90</v>
      </c>
      <c r="K624" t="s">
        <v>38</v>
      </c>
      <c r="L624" t="s">
        <v>111</v>
      </c>
      <c r="M624" t="s">
        <v>92</v>
      </c>
      <c r="N624" s="11" t="s">
        <v>2182</v>
      </c>
      <c r="O624" s="11" t="s">
        <v>2274</v>
      </c>
      <c r="P624">
        <v>0</v>
      </c>
      <c r="Q624">
        <v>2</v>
      </c>
      <c r="R624">
        <v>0</v>
      </c>
      <c r="S624">
        <v>139.5</v>
      </c>
      <c r="T624">
        <v>-139.5</v>
      </c>
    </row>
    <row r="625" spans="1:20" x14ac:dyDescent="0.25">
      <c r="A625" t="s">
        <v>75</v>
      </c>
      <c r="B625" t="s">
        <v>358</v>
      </c>
      <c r="C625" t="s">
        <v>26</v>
      </c>
      <c r="D625" t="s">
        <v>359</v>
      </c>
      <c r="E625" t="s">
        <v>180</v>
      </c>
      <c r="F625">
        <v>30075</v>
      </c>
      <c r="G625" t="s">
        <v>1155</v>
      </c>
      <c r="H625" t="s">
        <v>80</v>
      </c>
      <c r="I625" t="s">
        <v>81</v>
      </c>
      <c r="J625" t="s">
        <v>82</v>
      </c>
      <c r="K625" t="s">
        <v>38</v>
      </c>
      <c r="L625" t="s">
        <v>129</v>
      </c>
      <c r="M625" t="s">
        <v>83</v>
      </c>
      <c r="N625" s="11" t="s">
        <v>2182</v>
      </c>
      <c r="O625" s="11" t="s">
        <v>2274</v>
      </c>
      <c r="P625">
        <v>9</v>
      </c>
      <c r="Q625">
        <v>0</v>
      </c>
      <c r="R625">
        <v>2927.25</v>
      </c>
      <c r="S625">
        <v>0</v>
      </c>
      <c r="T625">
        <v>2927.25</v>
      </c>
    </row>
    <row r="626" spans="1:20" x14ac:dyDescent="0.25">
      <c r="A626" t="s">
        <v>75</v>
      </c>
      <c r="B626" t="s">
        <v>783</v>
      </c>
      <c r="C626" t="s">
        <v>22</v>
      </c>
      <c r="D626" t="s">
        <v>784</v>
      </c>
      <c r="E626" t="s">
        <v>122</v>
      </c>
      <c r="F626">
        <v>20852</v>
      </c>
      <c r="G626" t="s">
        <v>373</v>
      </c>
      <c r="H626" t="s">
        <v>80</v>
      </c>
      <c r="I626" t="s">
        <v>81</v>
      </c>
      <c r="J626" t="s">
        <v>90</v>
      </c>
      <c r="K626" t="s">
        <v>38</v>
      </c>
      <c r="L626" t="s">
        <v>111</v>
      </c>
      <c r="M626" t="s">
        <v>92</v>
      </c>
      <c r="N626" s="11" t="s">
        <v>2182</v>
      </c>
      <c r="O626" s="11" t="s">
        <v>2274</v>
      </c>
      <c r="P626">
        <v>0</v>
      </c>
      <c r="Q626">
        <v>1</v>
      </c>
      <c r="R626">
        <v>0</v>
      </c>
      <c r="S626">
        <v>36.840000000000003</v>
      </c>
      <c r="T626">
        <v>-36.840000000000003</v>
      </c>
    </row>
    <row r="627" spans="1:20" x14ac:dyDescent="0.25">
      <c r="A627" t="s">
        <v>75</v>
      </c>
      <c r="B627" t="s">
        <v>1098</v>
      </c>
      <c r="C627" t="s">
        <v>29</v>
      </c>
      <c r="D627" t="s">
        <v>2235</v>
      </c>
      <c r="E627" t="s">
        <v>142</v>
      </c>
      <c r="F627">
        <v>48038</v>
      </c>
      <c r="G627" t="s">
        <v>980</v>
      </c>
      <c r="H627" t="s">
        <v>80</v>
      </c>
      <c r="I627" t="s">
        <v>81</v>
      </c>
      <c r="J627" t="s">
        <v>82</v>
      </c>
      <c r="K627" t="s">
        <v>37</v>
      </c>
      <c r="L627" t="s">
        <v>170</v>
      </c>
      <c r="M627" t="s">
        <v>83</v>
      </c>
      <c r="N627" s="11" t="s">
        <v>2182</v>
      </c>
      <c r="O627" s="11" t="s">
        <v>2274</v>
      </c>
      <c r="P627">
        <v>1</v>
      </c>
      <c r="Q627">
        <v>0</v>
      </c>
      <c r="R627">
        <v>71.2</v>
      </c>
      <c r="S627">
        <v>0</v>
      </c>
      <c r="T627">
        <v>71.2</v>
      </c>
    </row>
    <row r="628" spans="1:20" x14ac:dyDescent="0.25">
      <c r="A628" t="s">
        <v>75</v>
      </c>
      <c r="B628" t="s">
        <v>606</v>
      </c>
      <c r="C628" t="s">
        <v>27</v>
      </c>
      <c r="D628" t="s">
        <v>237</v>
      </c>
      <c r="E628" t="s">
        <v>114</v>
      </c>
      <c r="F628">
        <v>34243</v>
      </c>
      <c r="G628" t="s">
        <v>2257</v>
      </c>
      <c r="H628" t="s">
        <v>80</v>
      </c>
      <c r="I628" t="s">
        <v>281</v>
      </c>
      <c r="J628" t="s">
        <v>90</v>
      </c>
      <c r="K628" t="s">
        <v>42</v>
      </c>
      <c r="L628" t="s">
        <v>91</v>
      </c>
      <c r="M628" t="s">
        <v>92</v>
      </c>
      <c r="N628" s="11" t="s">
        <v>2182</v>
      </c>
      <c r="O628" s="11" t="s">
        <v>2274</v>
      </c>
      <c r="P628">
        <v>0</v>
      </c>
      <c r="Q628">
        <v>10</v>
      </c>
      <c r="R628">
        <v>0</v>
      </c>
      <c r="S628">
        <v>36.5</v>
      </c>
      <c r="T628">
        <v>-36.5</v>
      </c>
    </row>
    <row r="629" spans="1:20" x14ac:dyDescent="0.25">
      <c r="A629" t="s">
        <v>75</v>
      </c>
      <c r="B629" t="s">
        <v>494</v>
      </c>
      <c r="C629" t="s">
        <v>27</v>
      </c>
      <c r="D629" t="s">
        <v>495</v>
      </c>
      <c r="E629" t="s">
        <v>114</v>
      </c>
      <c r="F629">
        <v>33619</v>
      </c>
      <c r="G629" t="s">
        <v>1850</v>
      </c>
      <c r="H629" t="s">
        <v>80</v>
      </c>
      <c r="I629" t="s">
        <v>81</v>
      </c>
      <c r="J629" t="s">
        <v>365</v>
      </c>
      <c r="K629" t="s">
        <v>47</v>
      </c>
      <c r="L629" t="s">
        <v>509</v>
      </c>
      <c r="M629" t="s">
        <v>229</v>
      </c>
      <c r="N629" s="11" t="s">
        <v>2182</v>
      </c>
      <c r="O629" s="11" t="s">
        <v>2274</v>
      </c>
      <c r="P629">
        <v>3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75</v>
      </c>
      <c r="B630" t="s">
        <v>103</v>
      </c>
      <c r="C630" t="s">
        <v>26</v>
      </c>
      <c r="D630" t="s">
        <v>104</v>
      </c>
      <c r="E630" t="s">
        <v>105</v>
      </c>
      <c r="F630">
        <v>29420</v>
      </c>
      <c r="G630" t="s">
        <v>2173</v>
      </c>
      <c r="H630" t="s">
        <v>80</v>
      </c>
      <c r="I630" t="s">
        <v>281</v>
      </c>
      <c r="J630" t="s">
        <v>82</v>
      </c>
      <c r="K630" t="s">
        <v>38</v>
      </c>
      <c r="L630" t="s">
        <v>637</v>
      </c>
      <c r="M630" t="s">
        <v>83</v>
      </c>
      <c r="N630" s="11" t="s">
        <v>2182</v>
      </c>
      <c r="O630" s="11" t="s">
        <v>2274</v>
      </c>
      <c r="P630">
        <v>-5</v>
      </c>
      <c r="Q630">
        <v>0</v>
      </c>
      <c r="R630">
        <v>679.05</v>
      </c>
      <c r="S630">
        <v>0</v>
      </c>
      <c r="T630">
        <v>679.05</v>
      </c>
    </row>
    <row r="631" spans="1:20" x14ac:dyDescent="0.25">
      <c r="A631" t="s">
        <v>75</v>
      </c>
      <c r="B631" t="s">
        <v>171</v>
      </c>
      <c r="C631" t="s">
        <v>23</v>
      </c>
      <c r="D631" t="s">
        <v>709</v>
      </c>
      <c r="E631" t="s">
        <v>176</v>
      </c>
      <c r="F631">
        <v>99216</v>
      </c>
      <c r="G631" t="s">
        <v>119</v>
      </c>
      <c r="H631" t="s">
        <v>80</v>
      </c>
      <c r="I631" t="s">
        <v>81</v>
      </c>
      <c r="J631" t="s">
        <v>82</v>
      </c>
      <c r="K631" t="s">
        <v>38</v>
      </c>
      <c r="L631" t="s">
        <v>111</v>
      </c>
      <c r="M631" t="s">
        <v>83</v>
      </c>
      <c r="N631" s="11" t="s">
        <v>2182</v>
      </c>
      <c r="O631" s="11" t="s">
        <v>2274</v>
      </c>
      <c r="P631">
        <v>-1</v>
      </c>
      <c r="Q631">
        <v>0</v>
      </c>
      <c r="R631">
        <v>107.7</v>
      </c>
      <c r="S631">
        <v>0</v>
      </c>
      <c r="T631">
        <v>107.7</v>
      </c>
    </row>
    <row r="632" spans="1:20" x14ac:dyDescent="0.25">
      <c r="A632" t="s">
        <v>75</v>
      </c>
      <c r="B632" t="s">
        <v>2275</v>
      </c>
      <c r="C632" t="s">
        <v>27</v>
      </c>
      <c r="D632" t="s">
        <v>1297</v>
      </c>
      <c r="E632" t="s">
        <v>114</v>
      </c>
      <c r="F632">
        <v>33069</v>
      </c>
      <c r="G632" t="s">
        <v>1022</v>
      </c>
      <c r="H632" t="s">
        <v>80</v>
      </c>
      <c r="I632" t="s">
        <v>81</v>
      </c>
      <c r="J632" t="s">
        <v>90</v>
      </c>
      <c r="K632" t="s">
        <v>42</v>
      </c>
      <c r="L632" t="s">
        <v>91</v>
      </c>
      <c r="M632" t="s">
        <v>92</v>
      </c>
      <c r="N632" s="11" t="s">
        <v>2182</v>
      </c>
      <c r="O632" s="11" t="s">
        <v>2274</v>
      </c>
      <c r="P632">
        <v>0</v>
      </c>
      <c r="Q632">
        <v>58</v>
      </c>
      <c r="R632">
        <v>0</v>
      </c>
      <c r="S632">
        <v>188.5</v>
      </c>
      <c r="T632">
        <v>-188.5</v>
      </c>
    </row>
    <row r="633" spans="1:20" x14ac:dyDescent="0.25">
      <c r="A633" t="s">
        <v>75</v>
      </c>
      <c r="B633" t="s">
        <v>2115</v>
      </c>
      <c r="C633" t="s">
        <v>29</v>
      </c>
      <c r="D633" t="s">
        <v>2116</v>
      </c>
      <c r="E633" t="s">
        <v>100</v>
      </c>
      <c r="F633">
        <v>46038</v>
      </c>
      <c r="G633" t="s">
        <v>309</v>
      </c>
      <c r="H633" t="s">
        <v>80</v>
      </c>
      <c r="I633" t="s">
        <v>281</v>
      </c>
      <c r="J633" t="s">
        <v>90</v>
      </c>
      <c r="K633" t="s">
        <v>42</v>
      </c>
      <c r="L633" t="s">
        <v>91</v>
      </c>
      <c r="M633" t="s">
        <v>92</v>
      </c>
      <c r="N633" s="11" t="s">
        <v>2182</v>
      </c>
      <c r="O633" s="11" t="s">
        <v>2274</v>
      </c>
      <c r="P633">
        <v>0</v>
      </c>
      <c r="Q633">
        <v>30</v>
      </c>
      <c r="R633">
        <v>0</v>
      </c>
      <c r="S633">
        <v>375</v>
      </c>
      <c r="T633">
        <v>-375</v>
      </c>
    </row>
    <row r="634" spans="1:20" x14ac:dyDescent="0.25">
      <c r="A634" t="s">
        <v>75</v>
      </c>
      <c r="B634" t="s">
        <v>638</v>
      </c>
      <c r="C634" t="s">
        <v>30</v>
      </c>
      <c r="D634" t="s">
        <v>639</v>
      </c>
      <c r="E634" t="s">
        <v>640</v>
      </c>
      <c r="F634">
        <v>60056</v>
      </c>
      <c r="G634" t="s">
        <v>96</v>
      </c>
      <c r="H634" t="s">
        <v>80</v>
      </c>
      <c r="I634" t="s">
        <v>281</v>
      </c>
      <c r="J634" t="s">
        <v>90</v>
      </c>
      <c r="K634" t="s">
        <v>42</v>
      </c>
      <c r="L634" t="s">
        <v>97</v>
      </c>
      <c r="M634" t="s">
        <v>92</v>
      </c>
      <c r="N634" s="11" t="s">
        <v>2182</v>
      </c>
      <c r="O634" s="11" t="s">
        <v>2274</v>
      </c>
      <c r="P634">
        <v>0</v>
      </c>
      <c r="Q634">
        <v>9</v>
      </c>
      <c r="R634">
        <v>0</v>
      </c>
      <c r="S634">
        <v>10.71</v>
      </c>
      <c r="T634">
        <v>-10.71</v>
      </c>
    </row>
    <row r="635" spans="1:20" x14ac:dyDescent="0.25">
      <c r="A635" t="s">
        <v>75</v>
      </c>
      <c r="B635" t="s">
        <v>713</v>
      </c>
      <c r="C635" t="s">
        <v>20</v>
      </c>
      <c r="D635" t="s">
        <v>714</v>
      </c>
      <c r="E635" t="s">
        <v>715</v>
      </c>
      <c r="F635">
        <v>2808</v>
      </c>
      <c r="G635" t="s">
        <v>2114</v>
      </c>
      <c r="H635" t="s">
        <v>80</v>
      </c>
      <c r="I635" t="s">
        <v>81</v>
      </c>
      <c r="J635" t="s">
        <v>82</v>
      </c>
      <c r="K635" t="s">
        <v>53</v>
      </c>
      <c r="L635" t="s">
        <v>193</v>
      </c>
      <c r="M635" t="s">
        <v>83</v>
      </c>
      <c r="N635" s="11" t="s">
        <v>2182</v>
      </c>
      <c r="O635" s="11" t="s">
        <v>2274</v>
      </c>
      <c r="P635">
        <v>-2</v>
      </c>
      <c r="Q635">
        <v>0</v>
      </c>
      <c r="R635">
        <v>356.2</v>
      </c>
      <c r="S635">
        <v>0</v>
      </c>
      <c r="T635">
        <v>356.2</v>
      </c>
    </row>
    <row r="636" spans="1:20" x14ac:dyDescent="0.25">
      <c r="A636" t="s">
        <v>75</v>
      </c>
      <c r="B636" t="s">
        <v>2227</v>
      </c>
      <c r="C636" t="s">
        <v>26</v>
      </c>
      <c r="D636" t="s">
        <v>456</v>
      </c>
      <c r="E636" t="s">
        <v>109</v>
      </c>
      <c r="F636">
        <v>28027</v>
      </c>
      <c r="G636" t="s">
        <v>402</v>
      </c>
      <c r="H636" t="s">
        <v>80</v>
      </c>
      <c r="I636" t="s">
        <v>81</v>
      </c>
      <c r="J636" t="s">
        <v>365</v>
      </c>
      <c r="K636" t="s">
        <v>39</v>
      </c>
      <c r="L636" t="s">
        <v>39</v>
      </c>
      <c r="M636" t="s">
        <v>92</v>
      </c>
      <c r="N636" s="11" t="s">
        <v>2182</v>
      </c>
      <c r="O636" s="11" t="s">
        <v>2274</v>
      </c>
      <c r="P636">
        <v>-1</v>
      </c>
      <c r="Q636">
        <v>0</v>
      </c>
      <c r="R636">
        <v>295</v>
      </c>
      <c r="S636">
        <v>0</v>
      </c>
      <c r="T636">
        <v>295</v>
      </c>
    </row>
    <row r="637" spans="1:20" x14ac:dyDescent="0.25">
      <c r="A637" t="s">
        <v>75</v>
      </c>
      <c r="B637" t="s">
        <v>218</v>
      </c>
      <c r="C637" t="s">
        <v>27</v>
      </c>
      <c r="D637" t="s">
        <v>219</v>
      </c>
      <c r="E637" t="s">
        <v>114</v>
      </c>
      <c r="F637">
        <v>34110</v>
      </c>
      <c r="G637" t="s">
        <v>202</v>
      </c>
      <c r="H637" t="s">
        <v>80</v>
      </c>
      <c r="I637" t="s">
        <v>81</v>
      </c>
      <c r="J637" t="s">
        <v>90</v>
      </c>
      <c r="K637" t="s">
        <v>42</v>
      </c>
      <c r="L637" t="s">
        <v>91</v>
      </c>
      <c r="M637" t="s">
        <v>188</v>
      </c>
      <c r="N637" s="11" t="s">
        <v>2182</v>
      </c>
      <c r="O637" s="11" t="s">
        <v>2274</v>
      </c>
      <c r="P637">
        <v>0</v>
      </c>
      <c r="Q637">
        <v>63</v>
      </c>
      <c r="R637">
        <v>0</v>
      </c>
      <c r="S637">
        <v>519.75</v>
      </c>
      <c r="T637">
        <v>-519.75</v>
      </c>
    </row>
    <row r="638" spans="1:20" x14ac:dyDescent="0.25">
      <c r="A638" t="s">
        <v>75</v>
      </c>
      <c r="B638" t="s">
        <v>1271</v>
      </c>
      <c r="C638" t="s">
        <v>23</v>
      </c>
      <c r="D638" t="s">
        <v>326</v>
      </c>
      <c r="E638" t="s">
        <v>327</v>
      </c>
      <c r="F638">
        <v>97701</v>
      </c>
      <c r="G638" t="s">
        <v>698</v>
      </c>
      <c r="H638" t="s">
        <v>80</v>
      </c>
      <c r="I638" t="s">
        <v>81</v>
      </c>
      <c r="J638" t="s">
        <v>90</v>
      </c>
      <c r="K638" t="s">
        <v>38</v>
      </c>
      <c r="L638" t="s">
        <v>111</v>
      </c>
      <c r="M638" t="s">
        <v>92</v>
      </c>
      <c r="N638" s="11" t="s">
        <v>2182</v>
      </c>
      <c r="O638" s="11" t="s">
        <v>2274</v>
      </c>
      <c r="P638">
        <v>0</v>
      </c>
      <c r="Q638">
        <v>2</v>
      </c>
      <c r="R638">
        <v>0</v>
      </c>
      <c r="S638">
        <v>299.60000000000002</v>
      </c>
      <c r="T638">
        <v>-299.60000000000002</v>
      </c>
    </row>
    <row r="639" spans="1:20" x14ac:dyDescent="0.25">
      <c r="A639" t="s">
        <v>75</v>
      </c>
      <c r="B639" t="s">
        <v>1271</v>
      </c>
      <c r="C639" t="s">
        <v>23</v>
      </c>
      <c r="D639" t="s">
        <v>326</v>
      </c>
      <c r="E639" t="s">
        <v>327</v>
      </c>
      <c r="F639">
        <v>97701</v>
      </c>
      <c r="G639" t="s">
        <v>317</v>
      </c>
      <c r="H639" t="s">
        <v>80</v>
      </c>
      <c r="I639" t="s">
        <v>164</v>
      </c>
      <c r="J639" t="s">
        <v>90</v>
      </c>
      <c r="K639" t="s">
        <v>38</v>
      </c>
      <c r="L639" t="s">
        <v>129</v>
      </c>
      <c r="M639" t="s">
        <v>188</v>
      </c>
      <c r="N639" s="11" t="s">
        <v>2182</v>
      </c>
      <c r="O639" s="11" t="s">
        <v>2274</v>
      </c>
      <c r="P639">
        <v>0</v>
      </c>
      <c r="Q639">
        <v>5</v>
      </c>
      <c r="R639">
        <v>0</v>
      </c>
      <c r="S639">
        <v>743.25</v>
      </c>
      <c r="T639">
        <v>-743.25</v>
      </c>
    </row>
    <row r="640" spans="1:20" x14ac:dyDescent="0.25">
      <c r="A640" t="s">
        <v>75</v>
      </c>
      <c r="B640" t="s">
        <v>783</v>
      </c>
      <c r="C640" t="s">
        <v>22</v>
      </c>
      <c r="D640" t="s">
        <v>784</v>
      </c>
      <c r="E640" t="s">
        <v>122</v>
      </c>
      <c r="F640">
        <v>20852</v>
      </c>
      <c r="G640" t="s">
        <v>798</v>
      </c>
      <c r="H640" t="s">
        <v>80</v>
      </c>
      <c r="I640" t="s">
        <v>81</v>
      </c>
      <c r="J640" t="s">
        <v>90</v>
      </c>
      <c r="K640" t="s">
        <v>38</v>
      </c>
      <c r="L640" t="s">
        <v>111</v>
      </c>
      <c r="M640" t="s">
        <v>92</v>
      </c>
      <c r="N640" s="11" t="s">
        <v>2182</v>
      </c>
      <c r="O640" s="11" t="s">
        <v>2274</v>
      </c>
      <c r="P640">
        <v>0</v>
      </c>
      <c r="Q640">
        <v>1</v>
      </c>
      <c r="R640">
        <v>0</v>
      </c>
      <c r="S640">
        <v>108.92</v>
      </c>
      <c r="T640">
        <v>-108.92</v>
      </c>
    </row>
    <row r="641" spans="1:20" x14ac:dyDescent="0.25">
      <c r="A641" t="s">
        <v>75</v>
      </c>
      <c r="B641" t="s">
        <v>783</v>
      </c>
      <c r="C641" t="s">
        <v>22</v>
      </c>
      <c r="D641" t="s">
        <v>784</v>
      </c>
      <c r="E641" t="s">
        <v>122</v>
      </c>
      <c r="F641">
        <v>20852</v>
      </c>
      <c r="G641" t="s">
        <v>388</v>
      </c>
      <c r="H641" t="s">
        <v>80</v>
      </c>
      <c r="I641" t="s">
        <v>81</v>
      </c>
      <c r="J641" t="s">
        <v>90</v>
      </c>
      <c r="K641" t="s">
        <v>38</v>
      </c>
      <c r="L641" t="s">
        <v>111</v>
      </c>
      <c r="M641" t="s">
        <v>92</v>
      </c>
      <c r="N641" s="11" t="s">
        <v>2182</v>
      </c>
      <c r="O641" s="11" t="s">
        <v>2274</v>
      </c>
      <c r="P641">
        <v>0</v>
      </c>
      <c r="Q641">
        <v>1</v>
      </c>
      <c r="R641">
        <v>0</v>
      </c>
      <c r="S641">
        <v>119.2</v>
      </c>
      <c r="T641">
        <v>-119.2</v>
      </c>
    </row>
    <row r="642" spans="1:20" x14ac:dyDescent="0.25">
      <c r="A642" t="s">
        <v>75</v>
      </c>
      <c r="B642" t="s">
        <v>533</v>
      </c>
      <c r="C642" t="s">
        <v>28</v>
      </c>
      <c r="D642" t="s">
        <v>534</v>
      </c>
      <c r="E642" t="s">
        <v>295</v>
      </c>
      <c r="F642">
        <v>84065</v>
      </c>
      <c r="G642" t="s">
        <v>202</v>
      </c>
      <c r="H642" t="s">
        <v>80</v>
      </c>
      <c r="I642" t="s">
        <v>81</v>
      </c>
      <c r="J642" t="s">
        <v>90</v>
      </c>
      <c r="K642" t="s">
        <v>42</v>
      </c>
      <c r="L642" t="s">
        <v>91</v>
      </c>
      <c r="M642" t="s">
        <v>188</v>
      </c>
      <c r="N642" s="11" t="s">
        <v>2182</v>
      </c>
      <c r="O642" s="11" t="s">
        <v>2274</v>
      </c>
      <c r="P642">
        <v>0</v>
      </c>
      <c r="Q642">
        <v>7</v>
      </c>
      <c r="R642">
        <v>0</v>
      </c>
      <c r="S642">
        <v>57.75</v>
      </c>
      <c r="T642">
        <v>-57.75</v>
      </c>
    </row>
    <row r="643" spans="1:20" x14ac:dyDescent="0.25">
      <c r="A643" t="s">
        <v>75</v>
      </c>
      <c r="B643" t="s">
        <v>533</v>
      </c>
      <c r="C643" t="s">
        <v>28</v>
      </c>
      <c r="D643" t="s">
        <v>534</v>
      </c>
      <c r="E643" t="s">
        <v>295</v>
      </c>
      <c r="F643">
        <v>84065</v>
      </c>
      <c r="G643" t="s">
        <v>209</v>
      </c>
      <c r="H643" t="s">
        <v>210</v>
      </c>
      <c r="I643" t="s">
        <v>81</v>
      </c>
      <c r="J643" t="s">
        <v>90</v>
      </c>
      <c r="K643" t="s">
        <v>53</v>
      </c>
      <c r="L643" t="s">
        <v>211</v>
      </c>
      <c r="M643" t="s">
        <v>92</v>
      </c>
      <c r="N643" s="11" t="s">
        <v>2182</v>
      </c>
      <c r="O643" s="11" t="s">
        <v>2274</v>
      </c>
      <c r="P643">
        <v>0</v>
      </c>
      <c r="Q643">
        <v>11</v>
      </c>
      <c r="R643">
        <v>0</v>
      </c>
      <c r="S643">
        <v>3702.05</v>
      </c>
      <c r="T643">
        <v>-3702.05</v>
      </c>
    </row>
    <row r="644" spans="1:20" x14ac:dyDescent="0.25">
      <c r="A644" t="s">
        <v>75</v>
      </c>
      <c r="B644" t="s">
        <v>1180</v>
      </c>
      <c r="C644" t="s">
        <v>27</v>
      </c>
      <c r="D644" t="s">
        <v>1181</v>
      </c>
      <c r="E644" t="s">
        <v>114</v>
      </c>
      <c r="F644">
        <v>34243</v>
      </c>
      <c r="G644" t="s">
        <v>224</v>
      </c>
      <c r="H644" t="s">
        <v>80</v>
      </c>
      <c r="I644" t="s">
        <v>81</v>
      </c>
      <c r="J644" t="s">
        <v>82</v>
      </c>
      <c r="K644" t="s">
        <v>38</v>
      </c>
      <c r="L644" t="s">
        <v>111</v>
      </c>
      <c r="M644" t="s">
        <v>83</v>
      </c>
      <c r="N644" s="11" t="s">
        <v>2182</v>
      </c>
      <c r="O644" s="11" t="s">
        <v>2274</v>
      </c>
      <c r="P644">
        <v>-1</v>
      </c>
      <c r="Q644">
        <v>0</v>
      </c>
      <c r="R644">
        <v>115.2</v>
      </c>
      <c r="S644">
        <v>0</v>
      </c>
      <c r="T644">
        <v>115.2</v>
      </c>
    </row>
    <row r="645" spans="1:20" x14ac:dyDescent="0.25">
      <c r="A645" t="s">
        <v>75</v>
      </c>
      <c r="B645" t="s">
        <v>212</v>
      </c>
      <c r="C645" t="s">
        <v>25</v>
      </c>
      <c r="D645" t="s">
        <v>213</v>
      </c>
      <c r="E645" t="s">
        <v>186</v>
      </c>
      <c r="F645">
        <v>11803</v>
      </c>
      <c r="G645" t="s">
        <v>173</v>
      </c>
      <c r="H645" t="s">
        <v>80</v>
      </c>
      <c r="I645" t="s">
        <v>81</v>
      </c>
      <c r="J645" t="s">
        <v>82</v>
      </c>
      <c r="K645" t="s">
        <v>36</v>
      </c>
      <c r="L645" t="s">
        <v>36</v>
      </c>
      <c r="M645" t="s">
        <v>83</v>
      </c>
      <c r="N645" s="11" t="s">
        <v>2182</v>
      </c>
      <c r="O645" s="11" t="s">
        <v>2274</v>
      </c>
      <c r="P645">
        <v>-1</v>
      </c>
      <c r="Q645">
        <v>0</v>
      </c>
      <c r="R645">
        <v>93.06</v>
      </c>
      <c r="S645">
        <v>0</v>
      </c>
      <c r="T645">
        <v>93.06</v>
      </c>
    </row>
    <row r="646" spans="1:20" x14ac:dyDescent="0.25">
      <c r="A646" t="s">
        <v>75</v>
      </c>
      <c r="B646" t="s">
        <v>775</v>
      </c>
      <c r="C646" t="s">
        <v>26</v>
      </c>
      <c r="D646" t="s">
        <v>361</v>
      </c>
      <c r="E646" t="s">
        <v>105</v>
      </c>
      <c r="F646">
        <v>29615</v>
      </c>
      <c r="G646" t="s">
        <v>173</v>
      </c>
      <c r="H646" t="s">
        <v>80</v>
      </c>
      <c r="I646" t="s">
        <v>81</v>
      </c>
      <c r="J646" t="s">
        <v>82</v>
      </c>
      <c r="K646" t="s">
        <v>36</v>
      </c>
      <c r="L646" t="s">
        <v>36</v>
      </c>
      <c r="M646" t="s">
        <v>83</v>
      </c>
      <c r="N646" s="11" t="s">
        <v>2182</v>
      </c>
      <c r="O646" s="11" t="s">
        <v>2274</v>
      </c>
      <c r="P646">
        <v>4</v>
      </c>
      <c r="Q646">
        <v>0</v>
      </c>
      <c r="R646">
        <v>391.8</v>
      </c>
      <c r="S646">
        <v>0</v>
      </c>
      <c r="T646">
        <v>391.8</v>
      </c>
    </row>
    <row r="647" spans="1:20" x14ac:dyDescent="0.25">
      <c r="A647" t="s">
        <v>75</v>
      </c>
      <c r="B647" t="s">
        <v>258</v>
      </c>
      <c r="C647" t="s">
        <v>28</v>
      </c>
      <c r="D647" t="s">
        <v>259</v>
      </c>
      <c r="E647" t="s">
        <v>95</v>
      </c>
      <c r="F647">
        <v>80222</v>
      </c>
      <c r="G647" t="s">
        <v>1580</v>
      </c>
      <c r="H647" t="s">
        <v>80</v>
      </c>
      <c r="I647" t="s">
        <v>281</v>
      </c>
      <c r="J647" t="s">
        <v>90</v>
      </c>
      <c r="K647" t="s">
        <v>42</v>
      </c>
      <c r="L647" t="s">
        <v>97</v>
      </c>
      <c r="M647" t="s">
        <v>92</v>
      </c>
      <c r="N647" s="11" t="s">
        <v>2182</v>
      </c>
      <c r="O647" s="11" t="s">
        <v>2274</v>
      </c>
      <c r="P647">
        <v>0</v>
      </c>
      <c r="Q647">
        <v>151</v>
      </c>
      <c r="R647">
        <v>0</v>
      </c>
      <c r="S647">
        <v>1902.6</v>
      </c>
      <c r="T647">
        <v>-1902.6</v>
      </c>
    </row>
    <row r="648" spans="1:20" x14ac:dyDescent="0.25">
      <c r="A648" t="s">
        <v>75</v>
      </c>
      <c r="B648" t="s">
        <v>189</v>
      </c>
      <c r="C648" t="s">
        <v>18</v>
      </c>
      <c r="D648" t="s">
        <v>190</v>
      </c>
      <c r="E648" t="s">
        <v>191</v>
      </c>
      <c r="F648">
        <v>76262</v>
      </c>
      <c r="G648" t="s">
        <v>254</v>
      </c>
      <c r="H648" t="s">
        <v>80</v>
      </c>
      <c r="I648" t="s">
        <v>81</v>
      </c>
      <c r="J648" t="s">
        <v>82</v>
      </c>
      <c r="K648" t="s">
        <v>42</v>
      </c>
      <c r="L648" t="s">
        <v>91</v>
      </c>
      <c r="M648" t="s">
        <v>83</v>
      </c>
      <c r="N648" s="11" t="s">
        <v>2182</v>
      </c>
      <c r="O648" s="11" t="s">
        <v>2274</v>
      </c>
      <c r="P648">
        <v>-12</v>
      </c>
      <c r="Q648">
        <v>0</v>
      </c>
      <c r="R648">
        <v>775.68</v>
      </c>
      <c r="S648">
        <v>0</v>
      </c>
      <c r="T648">
        <v>775.68</v>
      </c>
    </row>
    <row r="649" spans="1:20" x14ac:dyDescent="0.25">
      <c r="A649" t="s">
        <v>75</v>
      </c>
      <c r="B649" t="s">
        <v>189</v>
      </c>
      <c r="C649" t="s">
        <v>18</v>
      </c>
      <c r="D649" t="s">
        <v>190</v>
      </c>
      <c r="E649" t="s">
        <v>191</v>
      </c>
      <c r="F649">
        <v>76262</v>
      </c>
      <c r="G649" t="s">
        <v>839</v>
      </c>
      <c r="H649" t="s">
        <v>80</v>
      </c>
      <c r="I649" t="s">
        <v>81</v>
      </c>
      <c r="J649" t="s">
        <v>82</v>
      </c>
      <c r="K649" t="s">
        <v>38</v>
      </c>
      <c r="L649" t="s">
        <v>129</v>
      </c>
      <c r="M649" t="s">
        <v>83</v>
      </c>
      <c r="N649" s="11" t="s">
        <v>2182</v>
      </c>
      <c r="O649" s="11" t="s">
        <v>2274</v>
      </c>
      <c r="P649">
        <v>-3</v>
      </c>
      <c r="Q649">
        <v>0</v>
      </c>
      <c r="R649">
        <v>732.66</v>
      </c>
      <c r="S649">
        <v>0</v>
      </c>
      <c r="T649">
        <v>732.66</v>
      </c>
    </row>
    <row r="650" spans="1:20" x14ac:dyDescent="0.25">
      <c r="A650" t="s">
        <v>75</v>
      </c>
      <c r="B650" t="s">
        <v>606</v>
      </c>
      <c r="C650" t="s">
        <v>27</v>
      </c>
      <c r="D650" t="s">
        <v>237</v>
      </c>
      <c r="E650" t="s">
        <v>114</v>
      </c>
      <c r="F650">
        <v>34243</v>
      </c>
      <c r="G650" t="s">
        <v>453</v>
      </c>
      <c r="H650" t="s">
        <v>80</v>
      </c>
      <c r="I650" t="s">
        <v>89</v>
      </c>
      <c r="J650" t="s">
        <v>90</v>
      </c>
      <c r="K650" t="s">
        <v>42</v>
      </c>
      <c r="L650" t="s">
        <v>91</v>
      </c>
      <c r="M650" t="s">
        <v>92</v>
      </c>
      <c r="N650" s="11" t="s">
        <v>2182</v>
      </c>
      <c r="O650" s="11" t="s">
        <v>2274</v>
      </c>
      <c r="P650">
        <v>0</v>
      </c>
      <c r="Q650">
        <v>6</v>
      </c>
      <c r="R650">
        <v>0</v>
      </c>
      <c r="S650">
        <v>72.599999999999994</v>
      </c>
      <c r="T650">
        <v>-72.599999999999994</v>
      </c>
    </row>
    <row r="651" spans="1:20" x14ac:dyDescent="0.25">
      <c r="A651" t="s">
        <v>75</v>
      </c>
      <c r="B651" t="s">
        <v>669</v>
      </c>
      <c r="C651" t="s">
        <v>29</v>
      </c>
      <c r="D651" t="s">
        <v>670</v>
      </c>
      <c r="E651" t="s">
        <v>142</v>
      </c>
      <c r="F651">
        <v>48315</v>
      </c>
      <c r="G651" t="s">
        <v>1038</v>
      </c>
      <c r="H651" t="s">
        <v>80</v>
      </c>
      <c r="I651" t="s">
        <v>81</v>
      </c>
      <c r="J651" t="s">
        <v>82</v>
      </c>
      <c r="K651" t="s">
        <v>53</v>
      </c>
      <c r="L651" t="s">
        <v>165</v>
      </c>
      <c r="M651" t="s">
        <v>83</v>
      </c>
      <c r="N651" s="11" t="s">
        <v>2182</v>
      </c>
      <c r="O651" s="11" t="s">
        <v>2274</v>
      </c>
      <c r="P651">
        <v>-10</v>
      </c>
      <c r="Q651">
        <v>0</v>
      </c>
      <c r="R651">
        <v>1568</v>
      </c>
      <c r="S651">
        <v>0</v>
      </c>
      <c r="T651">
        <v>1568</v>
      </c>
    </row>
    <row r="652" spans="1:20" x14ac:dyDescent="0.25">
      <c r="A652" t="s">
        <v>75</v>
      </c>
      <c r="B652" t="s">
        <v>847</v>
      </c>
      <c r="C652" t="s">
        <v>26</v>
      </c>
      <c r="D652" t="s">
        <v>848</v>
      </c>
      <c r="E652" t="s">
        <v>105</v>
      </c>
      <c r="F652">
        <v>29910</v>
      </c>
      <c r="G652" t="s">
        <v>2173</v>
      </c>
      <c r="H652" t="s">
        <v>80</v>
      </c>
      <c r="I652" t="s">
        <v>281</v>
      </c>
      <c r="J652" t="s">
        <v>82</v>
      </c>
      <c r="K652" t="s">
        <v>38</v>
      </c>
      <c r="L652" t="s">
        <v>637</v>
      </c>
      <c r="M652" t="s">
        <v>83</v>
      </c>
      <c r="N652" s="11" t="s">
        <v>2182</v>
      </c>
      <c r="O652" s="11" t="s">
        <v>2274</v>
      </c>
      <c r="P652">
        <v>-1</v>
      </c>
      <c r="Q652">
        <v>0</v>
      </c>
      <c r="R652">
        <v>150.9</v>
      </c>
      <c r="S652">
        <v>0</v>
      </c>
      <c r="T652">
        <v>150.9</v>
      </c>
    </row>
    <row r="653" spans="1:20" x14ac:dyDescent="0.25">
      <c r="A653" t="s">
        <v>75</v>
      </c>
      <c r="B653" t="s">
        <v>995</v>
      </c>
      <c r="C653" t="s">
        <v>18</v>
      </c>
      <c r="D653" t="s">
        <v>996</v>
      </c>
      <c r="E653" t="s">
        <v>191</v>
      </c>
      <c r="F653">
        <v>75604</v>
      </c>
      <c r="G653" t="s">
        <v>707</v>
      </c>
      <c r="H653" t="s">
        <v>80</v>
      </c>
      <c r="I653" t="s">
        <v>81</v>
      </c>
      <c r="J653" t="s">
        <v>90</v>
      </c>
      <c r="K653" t="s">
        <v>44</v>
      </c>
      <c r="L653" t="s">
        <v>149</v>
      </c>
      <c r="M653" t="s">
        <v>92</v>
      </c>
      <c r="N653" s="11" t="s">
        <v>2182</v>
      </c>
      <c r="O653" s="11" t="s">
        <v>2274</v>
      </c>
      <c r="P653">
        <v>0</v>
      </c>
      <c r="Q653">
        <v>7</v>
      </c>
      <c r="R653">
        <v>0</v>
      </c>
      <c r="S653">
        <v>0</v>
      </c>
      <c r="T653">
        <v>0</v>
      </c>
    </row>
    <row r="654" spans="1:20" x14ac:dyDescent="0.25">
      <c r="A654" t="s">
        <v>75</v>
      </c>
      <c r="B654" t="s">
        <v>269</v>
      </c>
      <c r="C654" t="s">
        <v>27</v>
      </c>
      <c r="D654" t="s">
        <v>270</v>
      </c>
      <c r="E654" t="s">
        <v>114</v>
      </c>
      <c r="F654">
        <v>33813</v>
      </c>
      <c r="G654" t="s">
        <v>2245</v>
      </c>
      <c r="H654" t="s">
        <v>80</v>
      </c>
      <c r="I654" t="s">
        <v>164</v>
      </c>
      <c r="J654" t="s">
        <v>90</v>
      </c>
      <c r="K654" t="s">
        <v>44</v>
      </c>
      <c r="L654" t="s">
        <v>144</v>
      </c>
      <c r="M654" t="s">
        <v>92</v>
      </c>
      <c r="N654" s="11" t="s">
        <v>2182</v>
      </c>
      <c r="O654" s="11" t="s">
        <v>2274</v>
      </c>
      <c r="P654">
        <v>0</v>
      </c>
      <c r="Q654">
        <v>1</v>
      </c>
      <c r="R654">
        <v>0</v>
      </c>
      <c r="S654">
        <v>0</v>
      </c>
      <c r="T654">
        <v>0</v>
      </c>
    </row>
    <row r="655" spans="1:20" x14ac:dyDescent="0.25">
      <c r="A655" t="s">
        <v>75</v>
      </c>
      <c r="B655" t="s">
        <v>625</v>
      </c>
      <c r="C655" t="s">
        <v>27</v>
      </c>
      <c r="D655" t="s">
        <v>626</v>
      </c>
      <c r="E655" t="s">
        <v>114</v>
      </c>
      <c r="F655">
        <v>34491</v>
      </c>
      <c r="G655" t="s">
        <v>585</v>
      </c>
      <c r="H655" t="s">
        <v>80</v>
      </c>
      <c r="I655" t="s">
        <v>81</v>
      </c>
      <c r="J655" t="s">
        <v>82</v>
      </c>
      <c r="K655" t="s">
        <v>38</v>
      </c>
      <c r="L655" t="s">
        <v>111</v>
      </c>
      <c r="M655" t="s">
        <v>83</v>
      </c>
      <c r="N655" s="11" t="s">
        <v>2182</v>
      </c>
      <c r="O655" s="11" t="s">
        <v>2274</v>
      </c>
      <c r="P655">
        <v>-9</v>
      </c>
      <c r="Q655">
        <v>0</v>
      </c>
      <c r="R655">
        <v>1483.2</v>
      </c>
      <c r="S655">
        <v>0</v>
      </c>
      <c r="T655">
        <v>1483.2</v>
      </c>
    </row>
    <row r="656" spans="1:20" x14ac:dyDescent="0.25">
      <c r="A656" t="s">
        <v>75</v>
      </c>
      <c r="B656" t="s">
        <v>1362</v>
      </c>
      <c r="C656" t="s">
        <v>25</v>
      </c>
      <c r="D656" t="s">
        <v>1363</v>
      </c>
      <c r="E656" t="s">
        <v>186</v>
      </c>
      <c r="F656">
        <v>11771</v>
      </c>
      <c r="G656" t="s">
        <v>119</v>
      </c>
      <c r="H656" t="s">
        <v>80</v>
      </c>
      <c r="I656" t="s">
        <v>81</v>
      </c>
      <c r="J656" t="s">
        <v>82</v>
      </c>
      <c r="K656" t="s">
        <v>38</v>
      </c>
      <c r="L656" t="s">
        <v>111</v>
      </c>
      <c r="M656" t="s">
        <v>83</v>
      </c>
      <c r="N656" s="11" t="s">
        <v>2182</v>
      </c>
      <c r="O656" s="11" t="s">
        <v>2274</v>
      </c>
      <c r="P656">
        <v>-1</v>
      </c>
      <c r="Q656">
        <v>0</v>
      </c>
      <c r="R656">
        <v>126.7</v>
      </c>
      <c r="S656">
        <v>0</v>
      </c>
      <c r="T656">
        <v>126.7</v>
      </c>
    </row>
    <row r="657" spans="1:20" x14ac:dyDescent="0.25">
      <c r="A657" t="s">
        <v>75</v>
      </c>
      <c r="B657" t="s">
        <v>578</v>
      </c>
      <c r="C657" t="s">
        <v>20</v>
      </c>
      <c r="D657" t="s">
        <v>579</v>
      </c>
      <c r="E657" t="s">
        <v>244</v>
      </c>
      <c r="F657">
        <v>2568</v>
      </c>
      <c r="G657" t="s">
        <v>214</v>
      </c>
      <c r="H657" t="s">
        <v>80</v>
      </c>
      <c r="I657" t="s">
        <v>281</v>
      </c>
      <c r="J657" t="s">
        <v>90</v>
      </c>
      <c r="K657" t="s">
        <v>42</v>
      </c>
      <c r="L657" t="s">
        <v>91</v>
      </c>
      <c r="M657" t="s">
        <v>92</v>
      </c>
      <c r="N657" s="11" t="s">
        <v>2182</v>
      </c>
      <c r="O657" s="11" t="s">
        <v>2274</v>
      </c>
      <c r="P657">
        <v>0</v>
      </c>
      <c r="Q657">
        <v>40</v>
      </c>
      <c r="R657">
        <v>0</v>
      </c>
      <c r="S657">
        <v>29.2</v>
      </c>
      <c r="T657">
        <v>-29.2</v>
      </c>
    </row>
    <row r="658" spans="1:20" x14ac:dyDescent="0.25">
      <c r="A658" t="s">
        <v>75</v>
      </c>
      <c r="B658" t="s">
        <v>1273</v>
      </c>
      <c r="C658" t="s">
        <v>26</v>
      </c>
      <c r="D658" t="s">
        <v>1274</v>
      </c>
      <c r="E658" t="s">
        <v>109</v>
      </c>
      <c r="F658">
        <v>27529</v>
      </c>
      <c r="G658" t="s">
        <v>286</v>
      </c>
      <c r="H658" t="s">
        <v>80</v>
      </c>
      <c r="I658" t="s">
        <v>81</v>
      </c>
      <c r="J658" t="s">
        <v>82</v>
      </c>
      <c r="K658" t="s">
        <v>53</v>
      </c>
      <c r="L658" t="s">
        <v>287</v>
      </c>
      <c r="M658" t="s">
        <v>83</v>
      </c>
      <c r="N658" s="11" t="s">
        <v>2182</v>
      </c>
      <c r="O658" s="11" t="s">
        <v>2274</v>
      </c>
      <c r="P658">
        <v>-1</v>
      </c>
      <c r="Q658">
        <v>0</v>
      </c>
      <c r="R658">
        <v>3.4</v>
      </c>
      <c r="S658">
        <v>0</v>
      </c>
      <c r="T658">
        <v>3.4</v>
      </c>
    </row>
    <row r="659" spans="1:20" x14ac:dyDescent="0.25">
      <c r="A659" t="s">
        <v>75</v>
      </c>
      <c r="B659" t="s">
        <v>383</v>
      </c>
      <c r="C659" t="s">
        <v>25</v>
      </c>
      <c r="D659" t="s">
        <v>384</v>
      </c>
      <c r="E659" t="s">
        <v>186</v>
      </c>
      <c r="F659">
        <v>11968</v>
      </c>
      <c r="G659" t="s">
        <v>96</v>
      </c>
      <c r="H659" t="s">
        <v>80</v>
      </c>
      <c r="I659" t="s">
        <v>281</v>
      </c>
      <c r="J659" t="s">
        <v>90</v>
      </c>
      <c r="K659" t="s">
        <v>42</v>
      </c>
      <c r="L659" t="s">
        <v>97</v>
      </c>
      <c r="M659" t="s">
        <v>92</v>
      </c>
      <c r="N659" s="11" t="s">
        <v>2182</v>
      </c>
      <c r="O659" s="11" t="s">
        <v>2274</v>
      </c>
      <c r="P659">
        <v>0</v>
      </c>
      <c r="Q659">
        <v>20</v>
      </c>
      <c r="R659">
        <v>0</v>
      </c>
      <c r="S659">
        <v>34</v>
      </c>
      <c r="T659">
        <v>-34</v>
      </c>
    </row>
    <row r="660" spans="1:20" x14ac:dyDescent="0.25">
      <c r="A660" t="s">
        <v>75</v>
      </c>
      <c r="B660" t="s">
        <v>711</v>
      </c>
      <c r="C660" t="s">
        <v>25</v>
      </c>
      <c r="D660" t="s">
        <v>712</v>
      </c>
      <c r="E660" t="s">
        <v>262</v>
      </c>
      <c r="F660">
        <v>7035</v>
      </c>
      <c r="G660" t="s">
        <v>816</v>
      </c>
      <c r="H660" t="s">
        <v>80</v>
      </c>
      <c r="I660" t="s">
        <v>281</v>
      </c>
      <c r="J660" t="s">
        <v>90</v>
      </c>
      <c r="K660" t="s">
        <v>42</v>
      </c>
      <c r="L660" t="s">
        <v>91</v>
      </c>
      <c r="M660" t="s">
        <v>92</v>
      </c>
      <c r="N660" s="11" t="s">
        <v>2182</v>
      </c>
      <c r="O660" s="11" t="s">
        <v>2274</v>
      </c>
      <c r="P660">
        <v>0</v>
      </c>
      <c r="Q660">
        <v>10</v>
      </c>
      <c r="R660">
        <v>0</v>
      </c>
      <c r="S660">
        <v>310</v>
      </c>
      <c r="T660">
        <v>-310</v>
      </c>
    </row>
    <row r="661" spans="1:20" x14ac:dyDescent="0.25">
      <c r="A661" t="s">
        <v>75</v>
      </c>
      <c r="B661" t="s">
        <v>189</v>
      </c>
      <c r="C661" t="s">
        <v>18</v>
      </c>
      <c r="D661" t="s">
        <v>190</v>
      </c>
      <c r="E661" t="s">
        <v>191</v>
      </c>
      <c r="F661">
        <v>76262</v>
      </c>
      <c r="G661" t="s">
        <v>232</v>
      </c>
      <c r="H661" t="s">
        <v>80</v>
      </c>
      <c r="I661" t="s">
        <v>281</v>
      </c>
      <c r="J661" t="s">
        <v>90</v>
      </c>
      <c r="K661" t="s">
        <v>42</v>
      </c>
      <c r="L661" t="s">
        <v>97</v>
      </c>
      <c r="M661" t="s">
        <v>92</v>
      </c>
      <c r="N661" s="11" t="s">
        <v>2182</v>
      </c>
      <c r="O661" s="11" t="s">
        <v>2274</v>
      </c>
      <c r="P661">
        <v>0</v>
      </c>
      <c r="Q661">
        <v>114</v>
      </c>
      <c r="R661">
        <v>0</v>
      </c>
      <c r="S661">
        <v>250.8</v>
      </c>
      <c r="T661">
        <v>-250.8</v>
      </c>
    </row>
    <row r="662" spans="1:20" x14ac:dyDescent="0.25">
      <c r="A662" t="s">
        <v>75</v>
      </c>
      <c r="B662" t="s">
        <v>1353</v>
      </c>
      <c r="C662" t="s">
        <v>20</v>
      </c>
      <c r="D662" t="s">
        <v>1354</v>
      </c>
      <c r="E662" t="s">
        <v>186</v>
      </c>
      <c r="F662">
        <v>14580</v>
      </c>
      <c r="G662" t="s">
        <v>266</v>
      </c>
      <c r="H662" t="s">
        <v>80</v>
      </c>
      <c r="I662" t="s">
        <v>81</v>
      </c>
      <c r="J662" t="s">
        <v>90</v>
      </c>
      <c r="K662" t="s">
        <v>53</v>
      </c>
      <c r="L662" t="s">
        <v>165</v>
      </c>
      <c r="M662" t="s">
        <v>92</v>
      </c>
      <c r="N662" s="11" t="s">
        <v>2182</v>
      </c>
      <c r="O662" s="11" t="s">
        <v>2274</v>
      </c>
      <c r="P662">
        <v>0</v>
      </c>
      <c r="Q662">
        <v>20</v>
      </c>
      <c r="R662">
        <v>0</v>
      </c>
      <c r="S662">
        <v>1940</v>
      </c>
      <c r="T662">
        <v>-1940</v>
      </c>
    </row>
    <row r="663" spans="1:20" x14ac:dyDescent="0.25">
      <c r="A663" t="s">
        <v>75</v>
      </c>
      <c r="B663" t="s">
        <v>693</v>
      </c>
      <c r="C663" t="s">
        <v>20</v>
      </c>
      <c r="D663" t="s">
        <v>694</v>
      </c>
      <c r="E663" t="s">
        <v>695</v>
      </c>
      <c r="F663">
        <v>6355</v>
      </c>
      <c r="G663" t="s">
        <v>398</v>
      </c>
      <c r="H663" t="s">
        <v>80</v>
      </c>
      <c r="I663" t="s">
        <v>81</v>
      </c>
      <c r="J663" t="s">
        <v>82</v>
      </c>
      <c r="K663" t="s">
        <v>38</v>
      </c>
      <c r="L663" t="s">
        <v>111</v>
      </c>
      <c r="M663" t="s">
        <v>83</v>
      </c>
      <c r="N663" s="11" t="s">
        <v>2182</v>
      </c>
      <c r="O663" s="11" t="s">
        <v>2274</v>
      </c>
      <c r="P663">
        <v>-3</v>
      </c>
      <c r="Q663">
        <v>0</v>
      </c>
      <c r="R663">
        <v>253.2</v>
      </c>
      <c r="S663">
        <v>0</v>
      </c>
      <c r="T663">
        <v>253.2</v>
      </c>
    </row>
    <row r="664" spans="1:20" x14ac:dyDescent="0.25">
      <c r="A664" t="s">
        <v>75</v>
      </c>
      <c r="B664" t="s">
        <v>150</v>
      </c>
      <c r="C664" t="s">
        <v>29</v>
      </c>
      <c r="D664" t="s">
        <v>151</v>
      </c>
      <c r="E664" t="s">
        <v>87</v>
      </c>
      <c r="F664">
        <v>44060</v>
      </c>
      <c r="G664" t="s">
        <v>1683</v>
      </c>
      <c r="H664" t="s">
        <v>80</v>
      </c>
      <c r="I664" t="s">
        <v>281</v>
      </c>
      <c r="J664" t="s">
        <v>90</v>
      </c>
      <c r="K664" t="s">
        <v>42</v>
      </c>
      <c r="L664" t="s">
        <v>91</v>
      </c>
      <c r="M664" t="s">
        <v>92</v>
      </c>
      <c r="N664" s="11" t="s">
        <v>2182</v>
      </c>
      <c r="O664" s="11" t="s">
        <v>2274</v>
      </c>
      <c r="P664">
        <v>0</v>
      </c>
      <c r="Q664">
        <v>6</v>
      </c>
      <c r="R664">
        <v>0</v>
      </c>
      <c r="S664">
        <v>14.52</v>
      </c>
      <c r="T664">
        <v>-14.52</v>
      </c>
    </row>
    <row r="665" spans="1:20" x14ac:dyDescent="0.25">
      <c r="A665" t="s">
        <v>75</v>
      </c>
      <c r="B665" t="s">
        <v>487</v>
      </c>
      <c r="C665" t="s">
        <v>26</v>
      </c>
      <c r="D665" t="s">
        <v>488</v>
      </c>
      <c r="E665" t="s">
        <v>489</v>
      </c>
      <c r="F665">
        <v>39402</v>
      </c>
      <c r="G665" t="s">
        <v>550</v>
      </c>
      <c r="H665" t="s">
        <v>80</v>
      </c>
      <c r="I665" t="s">
        <v>81</v>
      </c>
      <c r="J665" t="s">
        <v>82</v>
      </c>
      <c r="K665" t="s">
        <v>38</v>
      </c>
      <c r="L665" t="s">
        <v>111</v>
      </c>
      <c r="M665" t="s">
        <v>83</v>
      </c>
      <c r="N665" s="11" t="s">
        <v>2182</v>
      </c>
      <c r="O665" s="11" t="s">
        <v>2274</v>
      </c>
      <c r="P665">
        <v>1</v>
      </c>
      <c r="Q665">
        <v>0</v>
      </c>
      <c r="R665">
        <v>201.02</v>
      </c>
      <c r="S665">
        <v>0</v>
      </c>
      <c r="T665">
        <v>201.02</v>
      </c>
    </row>
    <row r="666" spans="1:20" x14ac:dyDescent="0.25">
      <c r="A666" t="s">
        <v>75</v>
      </c>
      <c r="B666" t="s">
        <v>496</v>
      </c>
      <c r="C666" t="s">
        <v>26</v>
      </c>
      <c r="D666" t="s">
        <v>497</v>
      </c>
      <c r="E666" t="s">
        <v>105</v>
      </c>
      <c r="F666">
        <v>29407</v>
      </c>
      <c r="G666" t="s">
        <v>1650</v>
      </c>
      <c r="H666" t="s">
        <v>210</v>
      </c>
      <c r="I666" t="s">
        <v>81</v>
      </c>
      <c r="J666" t="s">
        <v>82</v>
      </c>
      <c r="K666" t="s">
        <v>40</v>
      </c>
      <c r="L666" t="s">
        <v>211</v>
      </c>
      <c r="M666" t="s">
        <v>83</v>
      </c>
      <c r="N666" s="11" t="s">
        <v>2182</v>
      </c>
      <c r="O666" s="11" t="s">
        <v>2274</v>
      </c>
      <c r="P666">
        <v>-4</v>
      </c>
      <c r="Q666">
        <v>0</v>
      </c>
      <c r="R666">
        <v>1060</v>
      </c>
      <c r="S666">
        <v>0</v>
      </c>
      <c r="T666">
        <v>1060</v>
      </c>
    </row>
    <row r="667" spans="1:20" x14ac:dyDescent="0.25">
      <c r="A667" t="s">
        <v>75</v>
      </c>
      <c r="B667" t="s">
        <v>269</v>
      </c>
      <c r="C667" t="s">
        <v>27</v>
      </c>
      <c r="D667" t="s">
        <v>270</v>
      </c>
      <c r="E667" t="s">
        <v>114</v>
      </c>
      <c r="F667">
        <v>33813</v>
      </c>
      <c r="G667" t="s">
        <v>2029</v>
      </c>
      <c r="H667" t="s">
        <v>80</v>
      </c>
      <c r="I667" t="s">
        <v>81</v>
      </c>
      <c r="J667" t="s">
        <v>90</v>
      </c>
      <c r="K667" t="s">
        <v>42</v>
      </c>
      <c r="L667" t="s">
        <v>91</v>
      </c>
      <c r="M667" t="s">
        <v>92</v>
      </c>
      <c r="N667" s="11" t="s">
        <v>2182</v>
      </c>
      <c r="O667" s="11" t="s">
        <v>2274</v>
      </c>
      <c r="P667">
        <v>0</v>
      </c>
      <c r="Q667">
        <v>1</v>
      </c>
      <c r="R667">
        <v>0</v>
      </c>
      <c r="S667">
        <v>5.5</v>
      </c>
      <c r="T667">
        <v>-5.5</v>
      </c>
    </row>
    <row r="668" spans="1:20" x14ac:dyDescent="0.25">
      <c r="A668" t="s">
        <v>75</v>
      </c>
      <c r="B668" t="s">
        <v>2115</v>
      </c>
      <c r="C668" t="s">
        <v>29</v>
      </c>
      <c r="D668" t="s">
        <v>2116</v>
      </c>
      <c r="E668" t="s">
        <v>100</v>
      </c>
      <c r="F668">
        <v>46038</v>
      </c>
      <c r="G668" t="s">
        <v>110</v>
      </c>
      <c r="H668" t="s">
        <v>80</v>
      </c>
      <c r="I668" t="s">
        <v>81</v>
      </c>
      <c r="J668" t="s">
        <v>90</v>
      </c>
      <c r="K668" t="s">
        <v>38</v>
      </c>
      <c r="L668" t="s">
        <v>111</v>
      </c>
      <c r="M668" t="s">
        <v>92</v>
      </c>
      <c r="N668" s="11" t="s">
        <v>2182</v>
      </c>
      <c r="O668" s="11" t="s">
        <v>2274</v>
      </c>
      <c r="P668">
        <v>0</v>
      </c>
      <c r="Q668">
        <v>11</v>
      </c>
      <c r="R668">
        <v>0</v>
      </c>
      <c r="S668">
        <v>1152.25</v>
      </c>
      <c r="T668">
        <v>-1152.25</v>
      </c>
    </row>
    <row r="669" spans="1:20" x14ac:dyDescent="0.25">
      <c r="A669" t="s">
        <v>75</v>
      </c>
      <c r="B669" t="s">
        <v>479</v>
      </c>
      <c r="C669" t="s">
        <v>25</v>
      </c>
      <c r="D669" t="s">
        <v>480</v>
      </c>
      <c r="E669" t="s">
        <v>186</v>
      </c>
      <c r="F669">
        <v>11735</v>
      </c>
      <c r="G669" t="s">
        <v>2271</v>
      </c>
      <c r="H669" t="s">
        <v>80</v>
      </c>
      <c r="I669" t="s">
        <v>281</v>
      </c>
      <c r="J669" t="s">
        <v>90</v>
      </c>
      <c r="K669" t="s">
        <v>38</v>
      </c>
      <c r="L669" t="s">
        <v>637</v>
      </c>
      <c r="M669" t="s">
        <v>92</v>
      </c>
      <c r="N669" s="11" t="s">
        <v>2182</v>
      </c>
      <c r="O669" s="11" t="s">
        <v>2274</v>
      </c>
      <c r="P669">
        <v>0</v>
      </c>
      <c r="Q669">
        <v>2</v>
      </c>
      <c r="R669">
        <v>0</v>
      </c>
      <c r="S669">
        <v>297</v>
      </c>
      <c r="T669">
        <v>-297</v>
      </c>
    </row>
    <row r="670" spans="1:20" x14ac:dyDescent="0.25">
      <c r="A670" t="s">
        <v>75</v>
      </c>
      <c r="B670" t="s">
        <v>85</v>
      </c>
      <c r="C670" t="s">
        <v>29</v>
      </c>
      <c r="D670" t="s">
        <v>86</v>
      </c>
      <c r="E670" t="s">
        <v>87</v>
      </c>
      <c r="F670">
        <v>45040</v>
      </c>
      <c r="G670" t="s">
        <v>521</v>
      </c>
      <c r="H670" t="s">
        <v>80</v>
      </c>
      <c r="I670" t="s">
        <v>81</v>
      </c>
      <c r="J670" t="s">
        <v>90</v>
      </c>
      <c r="K670" t="s">
        <v>51</v>
      </c>
      <c r="L670" t="s">
        <v>250</v>
      </c>
      <c r="M670" t="s">
        <v>92</v>
      </c>
      <c r="N670" s="11" t="s">
        <v>2182</v>
      </c>
      <c r="O670" s="11" t="s">
        <v>2274</v>
      </c>
      <c r="P670">
        <v>0</v>
      </c>
      <c r="Q670">
        <v>1</v>
      </c>
      <c r="R670">
        <v>0</v>
      </c>
      <c r="S670">
        <v>41.6</v>
      </c>
      <c r="T670">
        <v>-41.6</v>
      </c>
    </row>
    <row r="671" spans="1:20" x14ac:dyDescent="0.25">
      <c r="A671" t="s">
        <v>75</v>
      </c>
      <c r="B671" t="s">
        <v>2158</v>
      </c>
      <c r="C671" t="s">
        <v>20</v>
      </c>
      <c r="D671" t="s">
        <v>2159</v>
      </c>
      <c r="E671" t="s">
        <v>244</v>
      </c>
      <c r="F671">
        <v>1844</v>
      </c>
      <c r="G671" t="s">
        <v>1401</v>
      </c>
      <c r="H671" t="s">
        <v>80</v>
      </c>
      <c r="I671" t="s">
        <v>81</v>
      </c>
      <c r="J671" t="s">
        <v>82</v>
      </c>
      <c r="K671" t="s">
        <v>53</v>
      </c>
      <c r="L671" t="s">
        <v>532</v>
      </c>
      <c r="M671" t="s">
        <v>83</v>
      </c>
      <c r="N671" s="11" t="s">
        <v>2182</v>
      </c>
      <c r="O671" s="11" t="s">
        <v>2274</v>
      </c>
      <c r="P671">
        <v>-2</v>
      </c>
      <c r="Q671">
        <v>0</v>
      </c>
      <c r="R671">
        <v>282.3</v>
      </c>
      <c r="S671">
        <v>0</v>
      </c>
      <c r="T671">
        <v>282.3</v>
      </c>
    </row>
    <row r="672" spans="1:20" x14ac:dyDescent="0.25">
      <c r="A672" t="s">
        <v>75</v>
      </c>
      <c r="B672" t="s">
        <v>2262</v>
      </c>
      <c r="C672" t="s">
        <v>27</v>
      </c>
      <c r="D672" t="s">
        <v>237</v>
      </c>
      <c r="E672" t="s">
        <v>114</v>
      </c>
      <c r="F672">
        <v>34236</v>
      </c>
      <c r="G672" t="s">
        <v>449</v>
      </c>
      <c r="H672" t="s">
        <v>80</v>
      </c>
      <c r="I672" t="s">
        <v>81</v>
      </c>
      <c r="J672" t="s">
        <v>82</v>
      </c>
      <c r="K672" t="s">
        <v>38</v>
      </c>
      <c r="L672" t="s">
        <v>111</v>
      </c>
      <c r="M672" t="s">
        <v>83</v>
      </c>
      <c r="N672" s="11" t="s">
        <v>2182</v>
      </c>
      <c r="O672" s="11" t="s">
        <v>2274</v>
      </c>
      <c r="P672">
        <v>-4</v>
      </c>
      <c r="Q672">
        <v>0</v>
      </c>
      <c r="R672">
        <v>222.8</v>
      </c>
      <c r="S672">
        <v>0</v>
      </c>
      <c r="T672">
        <v>222.8</v>
      </c>
    </row>
    <row r="673" spans="1:20" x14ac:dyDescent="0.25">
      <c r="A673" t="s">
        <v>75</v>
      </c>
      <c r="B673" t="s">
        <v>539</v>
      </c>
      <c r="C673" t="s">
        <v>22</v>
      </c>
      <c r="D673" t="s">
        <v>540</v>
      </c>
      <c r="E673" t="s">
        <v>137</v>
      </c>
      <c r="F673">
        <v>23435</v>
      </c>
      <c r="G673" t="s">
        <v>173</v>
      </c>
      <c r="H673" t="s">
        <v>80</v>
      </c>
      <c r="I673" t="s">
        <v>81</v>
      </c>
      <c r="J673" t="s">
        <v>82</v>
      </c>
      <c r="K673" t="s">
        <v>36</v>
      </c>
      <c r="L673" t="s">
        <v>36</v>
      </c>
      <c r="M673" t="s">
        <v>83</v>
      </c>
      <c r="N673" s="11" t="s">
        <v>2182</v>
      </c>
      <c r="O673" s="11" t="s">
        <v>2274</v>
      </c>
      <c r="P673">
        <v>5</v>
      </c>
      <c r="Q673">
        <v>0</v>
      </c>
      <c r="R673">
        <v>479.95</v>
      </c>
      <c r="S673">
        <v>0</v>
      </c>
      <c r="T673">
        <v>479.95</v>
      </c>
    </row>
    <row r="674" spans="1:20" x14ac:dyDescent="0.25">
      <c r="A674" t="s">
        <v>75</v>
      </c>
      <c r="B674" t="s">
        <v>783</v>
      </c>
      <c r="C674" t="s">
        <v>22</v>
      </c>
      <c r="D674" t="s">
        <v>784</v>
      </c>
      <c r="E674" t="s">
        <v>122</v>
      </c>
      <c r="F674">
        <v>20852</v>
      </c>
      <c r="G674" t="s">
        <v>1653</v>
      </c>
      <c r="H674" t="s">
        <v>80</v>
      </c>
      <c r="I674" t="s">
        <v>81</v>
      </c>
      <c r="J674" t="s">
        <v>90</v>
      </c>
      <c r="K674" t="s">
        <v>42</v>
      </c>
      <c r="L674" t="s">
        <v>97</v>
      </c>
      <c r="M674" t="s">
        <v>188</v>
      </c>
      <c r="N674" s="11" t="s">
        <v>2182</v>
      </c>
      <c r="O674" s="11" t="s">
        <v>2274</v>
      </c>
      <c r="P674">
        <v>0</v>
      </c>
      <c r="Q674">
        <v>10</v>
      </c>
      <c r="R674">
        <v>0</v>
      </c>
      <c r="S674">
        <v>9.6</v>
      </c>
      <c r="T674">
        <v>-9.6</v>
      </c>
    </row>
    <row r="675" spans="1:20" x14ac:dyDescent="0.25">
      <c r="A675" t="s">
        <v>75</v>
      </c>
      <c r="B675" t="s">
        <v>1180</v>
      </c>
      <c r="C675" t="s">
        <v>27</v>
      </c>
      <c r="D675" t="s">
        <v>1181</v>
      </c>
      <c r="E675" t="s">
        <v>114</v>
      </c>
      <c r="F675">
        <v>34243</v>
      </c>
      <c r="G675" t="s">
        <v>283</v>
      </c>
      <c r="H675" t="s">
        <v>80</v>
      </c>
      <c r="I675" t="s">
        <v>81</v>
      </c>
      <c r="J675" t="s">
        <v>82</v>
      </c>
      <c r="K675" t="s">
        <v>38</v>
      </c>
      <c r="L675" t="s">
        <v>111</v>
      </c>
      <c r="M675" t="s">
        <v>83</v>
      </c>
      <c r="N675" s="11" t="s">
        <v>2182</v>
      </c>
      <c r="O675" s="11" t="s">
        <v>2274</v>
      </c>
      <c r="P675">
        <v>-2</v>
      </c>
      <c r="Q675">
        <v>0</v>
      </c>
      <c r="R675">
        <v>153.4</v>
      </c>
      <c r="S675">
        <v>0</v>
      </c>
      <c r="T675">
        <v>153.4</v>
      </c>
    </row>
    <row r="676" spans="1:20" x14ac:dyDescent="0.25">
      <c r="A676" t="s">
        <v>75</v>
      </c>
      <c r="B676" t="s">
        <v>2131</v>
      </c>
      <c r="C676" t="s">
        <v>27</v>
      </c>
      <c r="D676" t="s">
        <v>495</v>
      </c>
      <c r="E676" t="s">
        <v>114</v>
      </c>
      <c r="F676" t="s">
        <v>2132</v>
      </c>
      <c r="G676" t="s">
        <v>2201</v>
      </c>
      <c r="H676" t="s">
        <v>80</v>
      </c>
      <c r="I676" t="s">
        <v>81</v>
      </c>
      <c r="J676" t="s">
        <v>82</v>
      </c>
      <c r="K676" t="s">
        <v>53</v>
      </c>
      <c r="L676" t="s">
        <v>193</v>
      </c>
      <c r="M676" t="s">
        <v>83</v>
      </c>
      <c r="N676" s="11" t="s">
        <v>2182</v>
      </c>
      <c r="O676" s="11" t="s">
        <v>2274</v>
      </c>
      <c r="P676">
        <v>2</v>
      </c>
      <c r="Q676">
        <v>0</v>
      </c>
      <c r="R676">
        <v>10.199999999999999</v>
      </c>
      <c r="S676">
        <v>0</v>
      </c>
      <c r="T676">
        <v>10.199999999999999</v>
      </c>
    </row>
    <row r="677" spans="1:20" x14ac:dyDescent="0.25">
      <c r="A677" t="s">
        <v>75</v>
      </c>
      <c r="B677" t="s">
        <v>1050</v>
      </c>
      <c r="C677" t="s">
        <v>21</v>
      </c>
      <c r="D677" t="s">
        <v>1051</v>
      </c>
      <c r="E677" t="s">
        <v>159</v>
      </c>
      <c r="F677">
        <v>66219</v>
      </c>
      <c r="G677" t="s">
        <v>545</v>
      </c>
      <c r="H677" t="s">
        <v>210</v>
      </c>
      <c r="I677" t="s">
        <v>81</v>
      </c>
      <c r="J677" t="s">
        <v>90</v>
      </c>
      <c r="K677" t="s">
        <v>40</v>
      </c>
      <c r="L677" t="s">
        <v>211</v>
      </c>
      <c r="M677" t="s">
        <v>92</v>
      </c>
      <c r="N677" s="11" t="s">
        <v>2182</v>
      </c>
      <c r="O677" s="11" t="s">
        <v>2274</v>
      </c>
      <c r="P677">
        <v>0</v>
      </c>
      <c r="Q677">
        <v>3</v>
      </c>
      <c r="R677">
        <v>0</v>
      </c>
      <c r="S677">
        <v>795</v>
      </c>
      <c r="T677">
        <v>-795</v>
      </c>
    </row>
    <row r="678" spans="1:20" x14ac:dyDescent="0.25">
      <c r="A678" t="s">
        <v>75</v>
      </c>
      <c r="B678" t="s">
        <v>171</v>
      </c>
      <c r="C678" t="s">
        <v>23</v>
      </c>
      <c r="D678" t="s">
        <v>709</v>
      </c>
      <c r="E678" t="s">
        <v>176</v>
      </c>
      <c r="F678">
        <v>99216</v>
      </c>
      <c r="G678" t="s">
        <v>290</v>
      </c>
      <c r="H678" t="s">
        <v>80</v>
      </c>
      <c r="I678" t="s">
        <v>81</v>
      </c>
      <c r="J678" t="s">
        <v>82</v>
      </c>
      <c r="K678" t="s">
        <v>36</v>
      </c>
      <c r="L678" t="s">
        <v>36</v>
      </c>
      <c r="M678" t="s">
        <v>83</v>
      </c>
      <c r="N678" s="11" t="s">
        <v>2182</v>
      </c>
      <c r="O678" s="11" t="s">
        <v>2274</v>
      </c>
      <c r="P678">
        <v>-1</v>
      </c>
      <c r="Q678">
        <v>0</v>
      </c>
      <c r="R678">
        <v>128.21</v>
      </c>
      <c r="S678">
        <v>0</v>
      </c>
      <c r="T678">
        <v>128.21</v>
      </c>
    </row>
    <row r="679" spans="1:20" x14ac:dyDescent="0.25">
      <c r="A679" t="s">
        <v>75</v>
      </c>
      <c r="B679" t="s">
        <v>2092</v>
      </c>
      <c r="C679" t="s">
        <v>18</v>
      </c>
      <c r="D679" t="s">
        <v>439</v>
      </c>
      <c r="E679" t="s">
        <v>191</v>
      </c>
      <c r="F679">
        <v>77007</v>
      </c>
      <c r="G679" t="s">
        <v>2246</v>
      </c>
      <c r="H679" t="s">
        <v>80</v>
      </c>
      <c r="I679" t="s">
        <v>281</v>
      </c>
      <c r="J679" t="s">
        <v>50</v>
      </c>
      <c r="K679" t="s">
        <v>50</v>
      </c>
      <c r="L679" t="s">
        <v>2094</v>
      </c>
      <c r="M679" t="s">
        <v>92</v>
      </c>
      <c r="N679" s="11" t="s">
        <v>2182</v>
      </c>
      <c r="O679" s="11" t="s">
        <v>2274</v>
      </c>
      <c r="P679">
        <v>0</v>
      </c>
      <c r="Q679">
        <v>1</v>
      </c>
      <c r="R679">
        <v>0</v>
      </c>
      <c r="S679">
        <v>515.89</v>
      </c>
      <c r="T679">
        <v>-515.89</v>
      </c>
    </row>
    <row r="680" spans="1:20" x14ac:dyDescent="0.25">
      <c r="A680" t="s">
        <v>75</v>
      </c>
      <c r="B680" t="s">
        <v>487</v>
      </c>
      <c r="C680" t="s">
        <v>26</v>
      </c>
      <c r="D680" t="s">
        <v>488</v>
      </c>
      <c r="E680" t="s">
        <v>489</v>
      </c>
      <c r="F680">
        <v>39402</v>
      </c>
      <c r="G680" t="s">
        <v>119</v>
      </c>
      <c r="H680" t="s">
        <v>80</v>
      </c>
      <c r="I680" t="s">
        <v>81</v>
      </c>
      <c r="J680" t="s">
        <v>82</v>
      </c>
      <c r="K680" t="s">
        <v>38</v>
      </c>
      <c r="L680" t="s">
        <v>111</v>
      </c>
      <c r="M680" t="s">
        <v>83</v>
      </c>
      <c r="N680" s="11" t="s">
        <v>2182</v>
      </c>
      <c r="O680" s="11" t="s">
        <v>2274</v>
      </c>
      <c r="P680">
        <v>3</v>
      </c>
      <c r="Q680">
        <v>0</v>
      </c>
      <c r="R680">
        <v>361.11</v>
      </c>
      <c r="S680">
        <v>0</v>
      </c>
      <c r="T680">
        <v>361.11</v>
      </c>
    </row>
    <row r="681" spans="1:20" x14ac:dyDescent="0.25">
      <c r="A681" t="s">
        <v>75</v>
      </c>
      <c r="B681" t="s">
        <v>269</v>
      </c>
      <c r="C681" t="s">
        <v>27</v>
      </c>
      <c r="D681" t="s">
        <v>270</v>
      </c>
      <c r="E681" t="s">
        <v>114</v>
      </c>
      <c r="F681">
        <v>33813</v>
      </c>
      <c r="G681" t="s">
        <v>283</v>
      </c>
      <c r="H681" t="s">
        <v>80</v>
      </c>
      <c r="I681" t="s">
        <v>81</v>
      </c>
      <c r="J681" t="s">
        <v>82</v>
      </c>
      <c r="K681" t="s">
        <v>38</v>
      </c>
      <c r="L681" t="s">
        <v>111</v>
      </c>
      <c r="M681" t="s">
        <v>83</v>
      </c>
      <c r="N681" s="11" t="s">
        <v>2182</v>
      </c>
      <c r="O681" s="11" t="s">
        <v>2274</v>
      </c>
      <c r="P681">
        <v>-3</v>
      </c>
      <c r="Q681">
        <v>0</v>
      </c>
      <c r="R681">
        <v>225.51</v>
      </c>
      <c r="S681">
        <v>0</v>
      </c>
      <c r="T681">
        <v>225.51</v>
      </c>
    </row>
    <row r="682" spans="1:20" x14ac:dyDescent="0.25">
      <c r="A682" t="s">
        <v>75</v>
      </c>
      <c r="B682" t="s">
        <v>551</v>
      </c>
      <c r="C682" t="s">
        <v>27</v>
      </c>
      <c r="D682" t="s">
        <v>552</v>
      </c>
      <c r="E682" t="s">
        <v>114</v>
      </c>
      <c r="F682">
        <v>33634</v>
      </c>
      <c r="G682" t="s">
        <v>2272</v>
      </c>
      <c r="H682" t="s">
        <v>80</v>
      </c>
      <c r="I682" t="s">
        <v>81</v>
      </c>
      <c r="J682" t="s">
        <v>90</v>
      </c>
      <c r="K682" t="s">
        <v>42</v>
      </c>
      <c r="L682" t="s">
        <v>91</v>
      </c>
      <c r="M682" t="s">
        <v>92</v>
      </c>
      <c r="N682" s="11" t="s">
        <v>2182</v>
      </c>
      <c r="O682" s="11" t="s">
        <v>2274</v>
      </c>
      <c r="P682">
        <v>0</v>
      </c>
      <c r="Q682">
        <v>16</v>
      </c>
      <c r="R682">
        <v>0</v>
      </c>
      <c r="S682">
        <v>142.4</v>
      </c>
      <c r="T682">
        <v>-142.4</v>
      </c>
    </row>
    <row r="683" spans="1:20" x14ac:dyDescent="0.25">
      <c r="A683" t="s">
        <v>75</v>
      </c>
      <c r="B683" t="s">
        <v>1223</v>
      </c>
      <c r="C683" t="s">
        <v>22</v>
      </c>
      <c r="D683" t="s">
        <v>1224</v>
      </c>
      <c r="E683" t="s">
        <v>262</v>
      </c>
      <c r="F683">
        <v>8053</v>
      </c>
      <c r="G683" t="s">
        <v>156</v>
      </c>
      <c r="H683" t="s">
        <v>80</v>
      </c>
      <c r="I683" t="s">
        <v>81</v>
      </c>
      <c r="J683" t="s">
        <v>90</v>
      </c>
      <c r="K683" t="s">
        <v>38</v>
      </c>
      <c r="L683" t="s">
        <v>111</v>
      </c>
      <c r="M683" t="s">
        <v>92</v>
      </c>
      <c r="N683" s="11" t="s">
        <v>2182</v>
      </c>
      <c r="O683" s="11" t="s">
        <v>2274</v>
      </c>
      <c r="P683">
        <v>0</v>
      </c>
      <c r="Q683">
        <v>1</v>
      </c>
      <c r="R683">
        <v>0</v>
      </c>
      <c r="S683">
        <v>163.19999999999999</v>
      </c>
      <c r="T683">
        <v>-163.19999999999999</v>
      </c>
    </row>
    <row r="684" spans="1:20" x14ac:dyDescent="0.25">
      <c r="A684" t="s">
        <v>75</v>
      </c>
      <c r="B684" t="s">
        <v>1271</v>
      </c>
      <c r="C684" t="s">
        <v>23</v>
      </c>
      <c r="D684" t="s">
        <v>326</v>
      </c>
      <c r="E684" t="s">
        <v>327</v>
      </c>
      <c r="F684">
        <v>97701</v>
      </c>
      <c r="G684" t="s">
        <v>2190</v>
      </c>
      <c r="H684" t="s">
        <v>80</v>
      </c>
      <c r="I684" t="s">
        <v>164</v>
      </c>
      <c r="J684" t="s">
        <v>90</v>
      </c>
      <c r="K684" t="s">
        <v>38</v>
      </c>
      <c r="L684" t="s">
        <v>129</v>
      </c>
      <c r="M684" t="s">
        <v>188</v>
      </c>
      <c r="N684" s="11" t="s">
        <v>2182</v>
      </c>
      <c r="O684" s="11" t="s">
        <v>2274</v>
      </c>
      <c r="P684">
        <v>0</v>
      </c>
      <c r="Q684">
        <v>1</v>
      </c>
      <c r="R684">
        <v>0</v>
      </c>
      <c r="S684">
        <v>67.3</v>
      </c>
      <c r="T684">
        <v>-67.3</v>
      </c>
    </row>
    <row r="685" spans="1:20" x14ac:dyDescent="0.25">
      <c r="A685" t="s">
        <v>75</v>
      </c>
      <c r="B685" t="s">
        <v>2237</v>
      </c>
      <c r="C685" t="s">
        <v>29</v>
      </c>
      <c r="D685" t="s">
        <v>2238</v>
      </c>
      <c r="E685" t="s">
        <v>78</v>
      </c>
      <c r="F685">
        <v>15026</v>
      </c>
      <c r="G685" t="s">
        <v>1125</v>
      </c>
      <c r="H685" t="s">
        <v>80</v>
      </c>
      <c r="I685" t="s">
        <v>81</v>
      </c>
      <c r="J685" t="s">
        <v>82</v>
      </c>
      <c r="K685" t="s">
        <v>42</v>
      </c>
      <c r="L685" t="s">
        <v>91</v>
      </c>
      <c r="M685" t="s">
        <v>83</v>
      </c>
      <c r="N685" s="11" t="s">
        <v>2182</v>
      </c>
      <c r="O685" s="11" t="s">
        <v>2274</v>
      </c>
      <c r="P685">
        <v>-2</v>
      </c>
      <c r="Q685">
        <v>0</v>
      </c>
      <c r="R685">
        <v>371.5</v>
      </c>
      <c r="S685">
        <v>0</v>
      </c>
      <c r="T685">
        <v>371.5</v>
      </c>
    </row>
    <row r="686" spans="1:20" x14ac:dyDescent="0.25">
      <c r="A686" t="s">
        <v>75</v>
      </c>
      <c r="B686" t="s">
        <v>2237</v>
      </c>
      <c r="C686" t="s">
        <v>29</v>
      </c>
      <c r="D686" t="s">
        <v>2238</v>
      </c>
      <c r="E686" t="s">
        <v>78</v>
      </c>
      <c r="F686">
        <v>15026</v>
      </c>
      <c r="G686" t="s">
        <v>514</v>
      </c>
      <c r="H686" t="s">
        <v>80</v>
      </c>
      <c r="I686" t="s">
        <v>81</v>
      </c>
      <c r="J686" t="s">
        <v>82</v>
      </c>
      <c r="K686" t="s">
        <v>38</v>
      </c>
      <c r="L686" t="s">
        <v>111</v>
      </c>
      <c r="M686" t="s">
        <v>83</v>
      </c>
      <c r="N686" s="11" t="s">
        <v>2182</v>
      </c>
      <c r="O686" s="11" t="s">
        <v>2274</v>
      </c>
      <c r="P686">
        <v>-4</v>
      </c>
      <c r="Q686">
        <v>0</v>
      </c>
      <c r="R686">
        <v>655.6</v>
      </c>
      <c r="S686">
        <v>0</v>
      </c>
      <c r="T686">
        <v>655.6</v>
      </c>
    </row>
    <row r="687" spans="1:20" x14ac:dyDescent="0.25">
      <c r="A687" t="s">
        <v>75</v>
      </c>
      <c r="B687" t="s">
        <v>1805</v>
      </c>
      <c r="C687" t="s">
        <v>21</v>
      </c>
      <c r="D687" t="s">
        <v>1806</v>
      </c>
      <c r="E687" t="s">
        <v>235</v>
      </c>
      <c r="F687">
        <v>64083</v>
      </c>
      <c r="G687" t="s">
        <v>220</v>
      </c>
      <c r="H687" t="s">
        <v>80</v>
      </c>
      <c r="I687" t="s">
        <v>81</v>
      </c>
      <c r="J687" t="s">
        <v>82</v>
      </c>
      <c r="K687" t="s">
        <v>53</v>
      </c>
      <c r="L687" t="s">
        <v>165</v>
      </c>
      <c r="M687" t="s">
        <v>83</v>
      </c>
      <c r="N687" s="11" t="s">
        <v>2182</v>
      </c>
      <c r="O687" s="11" t="s">
        <v>2274</v>
      </c>
      <c r="P687">
        <v>4</v>
      </c>
      <c r="Q687">
        <v>0</v>
      </c>
      <c r="R687">
        <v>277.44</v>
      </c>
      <c r="S687">
        <v>0</v>
      </c>
      <c r="T687">
        <v>277.44</v>
      </c>
    </row>
    <row r="688" spans="1:20" x14ac:dyDescent="0.25">
      <c r="A688" t="s">
        <v>75</v>
      </c>
      <c r="B688" t="s">
        <v>2175</v>
      </c>
      <c r="C688" t="s">
        <v>20</v>
      </c>
      <c r="D688" t="s">
        <v>414</v>
      </c>
      <c r="E688" t="s">
        <v>244</v>
      </c>
      <c r="F688">
        <v>1887</v>
      </c>
      <c r="G688" t="s">
        <v>817</v>
      </c>
      <c r="H688" t="s">
        <v>80</v>
      </c>
      <c r="I688" t="s">
        <v>81</v>
      </c>
      <c r="J688" t="s">
        <v>82</v>
      </c>
      <c r="K688" t="s">
        <v>53</v>
      </c>
      <c r="L688" t="s">
        <v>193</v>
      </c>
      <c r="M688" t="s">
        <v>83</v>
      </c>
      <c r="N688" s="11" t="s">
        <v>2182</v>
      </c>
      <c r="O688" s="11" t="s">
        <v>2274</v>
      </c>
      <c r="P688">
        <v>-2</v>
      </c>
      <c r="Q688">
        <v>0</v>
      </c>
      <c r="R688">
        <v>305.8</v>
      </c>
      <c r="S688">
        <v>0</v>
      </c>
      <c r="T688">
        <v>305.8</v>
      </c>
    </row>
    <row r="689" spans="1:20" x14ac:dyDescent="0.25">
      <c r="A689" t="s">
        <v>75</v>
      </c>
      <c r="B689" t="s">
        <v>194</v>
      </c>
      <c r="C689" t="s">
        <v>19</v>
      </c>
      <c r="D689" t="s">
        <v>195</v>
      </c>
      <c r="E689" t="s">
        <v>147</v>
      </c>
      <c r="F689">
        <v>85296</v>
      </c>
      <c r="G689" t="s">
        <v>974</v>
      </c>
      <c r="H689" t="s">
        <v>80</v>
      </c>
      <c r="I689" t="s">
        <v>81</v>
      </c>
      <c r="J689" t="s">
        <v>90</v>
      </c>
      <c r="K689" t="s">
        <v>53</v>
      </c>
      <c r="L689" t="s">
        <v>165</v>
      </c>
      <c r="M689" t="s">
        <v>92</v>
      </c>
      <c r="N689" s="11" t="s">
        <v>2182</v>
      </c>
      <c r="O689" s="11" t="s">
        <v>2274</v>
      </c>
      <c r="P689">
        <v>0</v>
      </c>
      <c r="Q689">
        <v>1</v>
      </c>
      <c r="R689">
        <v>0</v>
      </c>
      <c r="S689">
        <v>591.35</v>
      </c>
      <c r="T689">
        <v>-591.35</v>
      </c>
    </row>
    <row r="690" spans="1:20" x14ac:dyDescent="0.25">
      <c r="A690" t="s">
        <v>75</v>
      </c>
      <c r="B690" t="s">
        <v>125</v>
      </c>
      <c r="C690" t="s">
        <v>29</v>
      </c>
      <c r="D690" t="s">
        <v>126</v>
      </c>
      <c r="E690" t="s">
        <v>100</v>
      </c>
      <c r="F690">
        <v>46567</v>
      </c>
      <c r="G690" t="s">
        <v>1128</v>
      </c>
      <c r="H690" t="s">
        <v>80</v>
      </c>
      <c r="I690" t="s">
        <v>81</v>
      </c>
      <c r="J690" t="s">
        <v>90</v>
      </c>
      <c r="K690" t="s">
        <v>38</v>
      </c>
      <c r="L690" t="s">
        <v>111</v>
      </c>
      <c r="M690" t="s">
        <v>92</v>
      </c>
      <c r="N690" s="11" t="s">
        <v>2182</v>
      </c>
      <c r="O690" s="11" t="s">
        <v>2274</v>
      </c>
      <c r="P690">
        <v>0</v>
      </c>
      <c r="Q690">
        <v>1</v>
      </c>
      <c r="R690">
        <v>0</v>
      </c>
      <c r="S690">
        <v>69.75</v>
      </c>
      <c r="T690">
        <v>-69.75</v>
      </c>
    </row>
    <row r="691" spans="1:20" x14ac:dyDescent="0.25">
      <c r="A691" t="s">
        <v>75</v>
      </c>
      <c r="B691" t="s">
        <v>747</v>
      </c>
      <c r="C691" t="s">
        <v>25</v>
      </c>
      <c r="D691" t="s">
        <v>748</v>
      </c>
      <c r="E691" t="s">
        <v>186</v>
      </c>
      <c r="F691">
        <v>11101</v>
      </c>
      <c r="G691" t="s">
        <v>987</v>
      </c>
      <c r="H691" t="s">
        <v>80</v>
      </c>
      <c r="I691" t="s">
        <v>81</v>
      </c>
      <c r="J691" t="s">
        <v>365</v>
      </c>
      <c r="K691" t="s">
        <v>47</v>
      </c>
      <c r="L691" t="s">
        <v>509</v>
      </c>
      <c r="M691" t="s">
        <v>229</v>
      </c>
      <c r="N691" s="11" t="s">
        <v>2182</v>
      </c>
      <c r="O691" s="11" t="s">
        <v>2274</v>
      </c>
      <c r="P691">
        <v>-1</v>
      </c>
      <c r="Q691">
        <v>0</v>
      </c>
      <c r="R691">
        <v>132</v>
      </c>
      <c r="S691">
        <v>0</v>
      </c>
      <c r="T691">
        <v>132</v>
      </c>
    </row>
    <row r="692" spans="1:20" x14ac:dyDescent="0.25">
      <c r="A692" t="s">
        <v>75</v>
      </c>
      <c r="B692" t="s">
        <v>167</v>
      </c>
      <c r="C692" t="s">
        <v>28</v>
      </c>
      <c r="D692" t="s">
        <v>168</v>
      </c>
      <c r="E692" t="s">
        <v>95</v>
      </c>
      <c r="F692">
        <v>80550</v>
      </c>
      <c r="G692" t="s">
        <v>1598</v>
      </c>
      <c r="H692" t="s">
        <v>80</v>
      </c>
      <c r="I692" t="s">
        <v>89</v>
      </c>
      <c r="J692" t="s">
        <v>90</v>
      </c>
      <c r="K692" t="s">
        <v>54</v>
      </c>
      <c r="L692" t="s">
        <v>824</v>
      </c>
      <c r="M692" t="s">
        <v>92</v>
      </c>
      <c r="N692" s="11" t="s">
        <v>2182</v>
      </c>
      <c r="O692" s="11" t="s">
        <v>2274</v>
      </c>
      <c r="P692">
        <v>0</v>
      </c>
      <c r="Q692">
        <v>0</v>
      </c>
      <c r="R692">
        <v>0</v>
      </c>
      <c r="S692">
        <v>-26.8</v>
      </c>
      <c r="T692">
        <v>26.8</v>
      </c>
    </row>
    <row r="693" spans="1:20" x14ac:dyDescent="0.25">
      <c r="A693" t="s">
        <v>75</v>
      </c>
      <c r="B693" t="s">
        <v>744</v>
      </c>
      <c r="C693" t="s">
        <v>29</v>
      </c>
      <c r="D693" t="s">
        <v>745</v>
      </c>
      <c r="E693" t="s">
        <v>100</v>
      </c>
      <c r="F693">
        <v>46733</v>
      </c>
      <c r="G693" t="s">
        <v>309</v>
      </c>
      <c r="H693" t="s">
        <v>80</v>
      </c>
      <c r="I693" t="s">
        <v>281</v>
      </c>
      <c r="J693" t="s">
        <v>90</v>
      </c>
      <c r="K693" t="s">
        <v>42</v>
      </c>
      <c r="L693" t="s">
        <v>91</v>
      </c>
      <c r="M693" t="s">
        <v>92</v>
      </c>
      <c r="N693" s="11" t="s">
        <v>2182</v>
      </c>
      <c r="O693" s="11" t="s">
        <v>2274</v>
      </c>
      <c r="P693">
        <v>0</v>
      </c>
      <c r="Q693">
        <v>20</v>
      </c>
      <c r="R693">
        <v>0</v>
      </c>
      <c r="S693">
        <v>250</v>
      </c>
      <c r="T693">
        <v>-250</v>
      </c>
    </row>
    <row r="694" spans="1:20" x14ac:dyDescent="0.25">
      <c r="A694" t="s">
        <v>75</v>
      </c>
      <c r="B694" t="s">
        <v>200</v>
      </c>
      <c r="C694" t="s">
        <v>28</v>
      </c>
      <c r="D694" t="s">
        <v>201</v>
      </c>
      <c r="E694" t="s">
        <v>95</v>
      </c>
      <c r="F694">
        <v>80002</v>
      </c>
      <c r="G694" t="s">
        <v>152</v>
      </c>
      <c r="H694" t="s">
        <v>80</v>
      </c>
      <c r="I694" t="s">
        <v>81</v>
      </c>
      <c r="J694" t="s">
        <v>90</v>
      </c>
      <c r="K694" t="s">
        <v>38</v>
      </c>
      <c r="L694" t="s">
        <v>111</v>
      </c>
      <c r="M694" t="s">
        <v>92</v>
      </c>
      <c r="N694" s="11" t="s">
        <v>2182</v>
      </c>
      <c r="O694" s="11" t="s">
        <v>2274</v>
      </c>
      <c r="P694">
        <v>0</v>
      </c>
      <c r="Q694">
        <v>5</v>
      </c>
      <c r="R694">
        <v>0</v>
      </c>
      <c r="S694">
        <v>383.75</v>
      </c>
      <c r="T694">
        <v>-383.75</v>
      </c>
    </row>
    <row r="695" spans="1:20" x14ac:dyDescent="0.25">
      <c r="A695" t="s">
        <v>75</v>
      </c>
      <c r="B695" t="s">
        <v>2019</v>
      </c>
      <c r="C695" t="s">
        <v>2248</v>
      </c>
      <c r="D695" t="s">
        <v>2020</v>
      </c>
      <c r="E695" t="s">
        <v>295</v>
      </c>
      <c r="F695">
        <v>84042</v>
      </c>
      <c r="G695" t="s">
        <v>2281</v>
      </c>
      <c r="H695" t="s">
        <v>80</v>
      </c>
      <c r="I695" t="s">
        <v>81</v>
      </c>
      <c r="J695" t="s">
        <v>1070</v>
      </c>
      <c r="K695" t="s">
        <v>53</v>
      </c>
      <c r="L695" t="s">
        <v>193</v>
      </c>
      <c r="M695" t="s">
        <v>83</v>
      </c>
      <c r="N695" s="11" t="s">
        <v>2182</v>
      </c>
      <c r="O695" s="11" t="s">
        <v>2274</v>
      </c>
      <c r="P695">
        <v>0</v>
      </c>
      <c r="Q695">
        <v>15</v>
      </c>
      <c r="R695">
        <v>0</v>
      </c>
      <c r="S695">
        <v>2373</v>
      </c>
      <c r="T695">
        <v>-2373</v>
      </c>
    </row>
    <row r="696" spans="1:20" x14ac:dyDescent="0.25">
      <c r="A696" t="s">
        <v>75</v>
      </c>
      <c r="B696" t="s">
        <v>551</v>
      </c>
      <c r="C696" t="s">
        <v>27</v>
      </c>
      <c r="D696" t="s">
        <v>552</v>
      </c>
      <c r="E696" t="s">
        <v>114</v>
      </c>
      <c r="F696">
        <v>33634</v>
      </c>
      <c r="G696" t="s">
        <v>232</v>
      </c>
      <c r="H696" t="s">
        <v>80</v>
      </c>
      <c r="I696" t="s">
        <v>281</v>
      </c>
      <c r="J696" t="s">
        <v>90</v>
      </c>
      <c r="K696" t="s">
        <v>42</v>
      </c>
      <c r="L696" t="s">
        <v>97</v>
      </c>
      <c r="M696" t="s">
        <v>92</v>
      </c>
      <c r="N696" s="11" t="s">
        <v>2182</v>
      </c>
      <c r="O696" s="11" t="s">
        <v>2274</v>
      </c>
      <c r="P696">
        <v>0</v>
      </c>
      <c r="Q696">
        <v>20</v>
      </c>
      <c r="R696">
        <v>0</v>
      </c>
      <c r="S696">
        <v>44</v>
      </c>
      <c r="T696">
        <v>-44</v>
      </c>
    </row>
    <row r="697" spans="1:20" x14ac:dyDescent="0.25">
      <c r="A697" t="s">
        <v>75</v>
      </c>
      <c r="B697" t="s">
        <v>218</v>
      </c>
      <c r="C697" t="s">
        <v>27</v>
      </c>
      <c r="D697" t="s">
        <v>219</v>
      </c>
      <c r="E697" t="s">
        <v>114</v>
      </c>
      <c r="F697">
        <v>34110</v>
      </c>
      <c r="G697" t="s">
        <v>398</v>
      </c>
      <c r="H697" t="s">
        <v>80</v>
      </c>
      <c r="I697" t="s">
        <v>81</v>
      </c>
      <c r="J697" t="s">
        <v>82</v>
      </c>
      <c r="K697" t="s">
        <v>38</v>
      </c>
      <c r="L697" t="s">
        <v>111</v>
      </c>
      <c r="M697" t="s">
        <v>83</v>
      </c>
      <c r="N697" s="11" t="s">
        <v>2182</v>
      </c>
      <c r="O697" s="11" t="s">
        <v>2274</v>
      </c>
      <c r="P697">
        <v>2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75</v>
      </c>
      <c r="B698" t="s">
        <v>2237</v>
      </c>
      <c r="C698" t="s">
        <v>29</v>
      </c>
      <c r="D698" t="s">
        <v>2238</v>
      </c>
      <c r="E698" t="s">
        <v>78</v>
      </c>
      <c r="F698">
        <v>15026</v>
      </c>
      <c r="G698" t="s">
        <v>202</v>
      </c>
      <c r="H698" t="s">
        <v>80</v>
      </c>
      <c r="I698" t="s">
        <v>81</v>
      </c>
      <c r="J698" t="s">
        <v>90</v>
      </c>
      <c r="K698" t="s">
        <v>42</v>
      </c>
      <c r="L698" t="s">
        <v>91</v>
      </c>
      <c r="M698" t="s">
        <v>188</v>
      </c>
      <c r="N698" s="11" t="s">
        <v>2182</v>
      </c>
      <c r="O698" s="11" t="s">
        <v>2274</v>
      </c>
      <c r="P698">
        <v>0</v>
      </c>
      <c r="Q698">
        <v>22</v>
      </c>
      <c r="R698">
        <v>0</v>
      </c>
      <c r="S698">
        <v>127.16</v>
      </c>
      <c r="T698">
        <v>-127.16</v>
      </c>
    </row>
    <row r="699" spans="1:20" x14ac:dyDescent="0.25">
      <c r="A699" t="s">
        <v>75</v>
      </c>
      <c r="B699" t="s">
        <v>606</v>
      </c>
      <c r="C699" t="s">
        <v>27</v>
      </c>
      <c r="D699" t="s">
        <v>237</v>
      </c>
      <c r="E699" t="s">
        <v>114</v>
      </c>
      <c r="F699">
        <v>34243</v>
      </c>
      <c r="G699" t="s">
        <v>2258</v>
      </c>
      <c r="H699" t="s">
        <v>80</v>
      </c>
      <c r="I699" t="s">
        <v>281</v>
      </c>
      <c r="J699" t="s">
        <v>90</v>
      </c>
      <c r="K699" t="s">
        <v>42</v>
      </c>
      <c r="L699" t="s">
        <v>91</v>
      </c>
      <c r="M699" t="s">
        <v>188</v>
      </c>
      <c r="N699" s="11" t="s">
        <v>2182</v>
      </c>
      <c r="O699" s="11" t="s">
        <v>2274</v>
      </c>
      <c r="P699">
        <v>0</v>
      </c>
      <c r="Q699">
        <v>10</v>
      </c>
      <c r="R699">
        <v>0</v>
      </c>
      <c r="S699">
        <v>739</v>
      </c>
      <c r="T699">
        <v>-739</v>
      </c>
    </row>
    <row r="700" spans="1:20" x14ac:dyDescent="0.25">
      <c r="A700" t="s">
        <v>75</v>
      </c>
      <c r="B700" t="s">
        <v>606</v>
      </c>
      <c r="C700" t="s">
        <v>27</v>
      </c>
      <c r="D700" t="s">
        <v>237</v>
      </c>
      <c r="E700" t="s">
        <v>114</v>
      </c>
      <c r="F700">
        <v>34243</v>
      </c>
      <c r="G700" t="s">
        <v>1022</v>
      </c>
      <c r="H700" t="s">
        <v>80</v>
      </c>
      <c r="I700" t="s">
        <v>81</v>
      </c>
      <c r="J700" t="s">
        <v>90</v>
      </c>
      <c r="K700" t="s">
        <v>42</v>
      </c>
      <c r="L700" t="s">
        <v>91</v>
      </c>
      <c r="M700" t="s">
        <v>92</v>
      </c>
      <c r="N700" s="11" t="s">
        <v>2182</v>
      </c>
      <c r="O700" s="11" t="s">
        <v>2274</v>
      </c>
      <c r="P700">
        <v>0</v>
      </c>
      <c r="Q700">
        <v>15</v>
      </c>
      <c r="R700">
        <v>0</v>
      </c>
      <c r="S700">
        <v>25.05</v>
      </c>
      <c r="T700">
        <v>-25.05</v>
      </c>
    </row>
    <row r="701" spans="1:20" x14ac:dyDescent="0.25">
      <c r="A701" t="s">
        <v>75</v>
      </c>
      <c r="B701" t="s">
        <v>403</v>
      </c>
      <c r="C701" t="s">
        <v>28</v>
      </c>
      <c r="D701" t="s">
        <v>294</v>
      </c>
      <c r="E701" t="s">
        <v>295</v>
      </c>
      <c r="F701">
        <v>84107</v>
      </c>
      <c r="G701" t="s">
        <v>1823</v>
      </c>
      <c r="H701" t="s">
        <v>80</v>
      </c>
      <c r="I701" t="s">
        <v>81</v>
      </c>
      <c r="J701" t="s">
        <v>82</v>
      </c>
      <c r="K701" t="s">
        <v>38</v>
      </c>
      <c r="L701" t="s">
        <v>111</v>
      </c>
      <c r="M701" t="s">
        <v>83</v>
      </c>
      <c r="N701" s="11" t="s">
        <v>2182</v>
      </c>
      <c r="O701" s="11" t="s">
        <v>2274</v>
      </c>
      <c r="P701">
        <v>8</v>
      </c>
      <c r="Q701">
        <v>0</v>
      </c>
      <c r="R701">
        <v>384.96</v>
      </c>
      <c r="S701">
        <v>0</v>
      </c>
      <c r="T701">
        <v>384.96</v>
      </c>
    </row>
    <row r="702" spans="1:20" x14ac:dyDescent="0.25">
      <c r="A702" t="s">
        <v>75</v>
      </c>
      <c r="B702" t="s">
        <v>744</v>
      </c>
      <c r="C702" t="s">
        <v>29</v>
      </c>
      <c r="D702" t="s">
        <v>745</v>
      </c>
      <c r="E702" t="s">
        <v>100</v>
      </c>
      <c r="F702">
        <v>46733</v>
      </c>
      <c r="G702" t="s">
        <v>1579</v>
      </c>
      <c r="H702" t="s">
        <v>80</v>
      </c>
      <c r="I702" t="s">
        <v>281</v>
      </c>
      <c r="J702" t="s">
        <v>90</v>
      </c>
      <c r="K702" t="s">
        <v>53</v>
      </c>
      <c r="L702" t="s">
        <v>368</v>
      </c>
      <c r="M702" t="s">
        <v>92</v>
      </c>
      <c r="N702" s="11" t="s">
        <v>2182</v>
      </c>
      <c r="O702" s="11" t="s">
        <v>2274</v>
      </c>
      <c r="P702">
        <v>0</v>
      </c>
      <c r="Q702">
        <v>1</v>
      </c>
      <c r="R702">
        <v>0</v>
      </c>
      <c r="S702">
        <v>128.25</v>
      </c>
      <c r="T702">
        <v>-128.25</v>
      </c>
    </row>
    <row r="703" spans="1:20" x14ac:dyDescent="0.25">
      <c r="A703" t="s">
        <v>75</v>
      </c>
      <c r="B703" t="s">
        <v>171</v>
      </c>
      <c r="C703" t="s">
        <v>23</v>
      </c>
      <c r="D703" t="s">
        <v>513</v>
      </c>
      <c r="E703" t="s">
        <v>176</v>
      </c>
      <c r="F703">
        <v>98005</v>
      </c>
      <c r="G703" t="s">
        <v>460</v>
      </c>
      <c r="H703" t="s">
        <v>461</v>
      </c>
      <c r="I703" t="s">
        <v>81</v>
      </c>
      <c r="J703" t="s">
        <v>90</v>
      </c>
      <c r="K703" t="s">
        <v>53</v>
      </c>
      <c r="L703" t="s">
        <v>459</v>
      </c>
      <c r="M703" t="s">
        <v>92</v>
      </c>
      <c r="N703" s="11" t="s">
        <v>2182</v>
      </c>
      <c r="O703" s="11" t="s">
        <v>2274</v>
      </c>
      <c r="P703">
        <v>0</v>
      </c>
      <c r="Q703">
        <v>5</v>
      </c>
      <c r="R703">
        <v>0</v>
      </c>
      <c r="S703">
        <v>29.75</v>
      </c>
      <c r="T703">
        <v>-29.75</v>
      </c>
    </row>
    <row r="704" spans="1:20" x14ac:dyDescent="0.25">
      <c r="A704" t="s">
        <v>75</v>
      </c>
      <c r="B704" t="s">
        <v>171</v>
      </c>
      <c r="C704" t="s">
        <v>23</v>
      </c>
      <c r="D704" t="s">
        <v>709</v>
      </c>
      <c r="E704" t="s">
        <v>176</v>
      </c>
      <c r="F704">
        <v>99216</v>
      </c>
      <c r="G704" t="s">
        <v>817</v>
      </c>
      <c r="H704" t="s">
        <v>80</v>
      </c>
      <c r="I704" t="s">
        <v>81</v>
      </c>
      <c r="J704" t="s">
        <v>82</v>
      </c>
      <c r="K704" t="s">
        <v>53</v>
      </c>
      <c r="L704" t="s">
        <v>193</v>
      </c>
      <c r="M704" t="s">
        <v>83</v>
      </c>
      <c r="N704" s="11" t="s">
        <v>2182</v>
      </c>
      <c r="O704" s="11" t="s">
        <v>2274</v>
      </c>
      <c r="P704">
        <v>-2</v>
      </c>
      <c r="Q704">
        <v>0</v>
      </c>
      <c r="R704">
        <v>259.94</v>
      </c>
      <c r="S704">
        <v>0</v>
      </c>
      <c r="T704">
        <v>259.94</v>
      </c>
    </row>
    <row r="705" spans="1:20" x14ac:dyDescent="0.25">
      <c r="A705" t="s">
        <v>75</v>
      </c>
      <c r="B705" t="s">
        <v>2241</v>
      </c>
      <c r="C705" t="s">
        <v>20</v>
      </c>
      <c r="D705" t="s">
        <v>2242</v>
      </c>
      <c r="E705" t="s">
        <v>244</v>
      </c>
      <c r="F705">
        <v>2356</v>
      </c>
      <c r="G705" t="s">
        <v>710</v>
      </c>
      <c r="H705" t="s">
        <v>210</v>
      </c>
      <c r="I705" t="s">
        <v>81</v>
      </c>
      <c r="J705" t="s">
        <v>82</v>
      </c>
      <c r="K705" t="s">
        <v>40</v>
      </c>
      <c r="L705" t="s">
        <v>211</v>
      </c>
      <c r="M705" t="s">
        <v>83</v>
      </c>
      <c r="N705" s="11" t="s">
        <v>2182</v>
      </c>
      <c r="O705" s="11" t="s">
        <v>2274</v>
      </c>
      <c r="P705">
        <v>15</v>
      </c>
      <c r="Q705">
        <v>0</v>
      </c>
      <c r="R705">
        <v>3577.5</v>
      </c>
      <c r="S705">
        <v>0</v>
      </c>
      <c r="T705">
        <v>3577.5</v>
      </c>
    </row>
    <row r="706" spans="1:20" x14ac:dyDescent="0.25">
      <c r="A706" t="s">
        <v>75</v>
      </c>
      <c r="B706" t="s">
        <v>614</v>
      </c>
      <c r="C706" t="s">
        <v>25</v>
      </c>
      <c r="D706" t="s">
        <v>131</v>
      </c>
      <c r="E706" t="s">
        <v>114</v>
      </c>
      <c r="F706">
        <v>33405</v>
      </c>
      <c r="G706" t="s">
        <v>388</v>
      </c>
      <c r="H706" t="s">
        <v>80</v>
      </c>
      <c r="I706" t="s">
        <v>81</v>
      </c>
      <c r="J706" t="s">
        <v>90</v>
      </c>
      <c r="K706" t="s">
        <v>38</v>
      </c>
      <c r="L706" t="s">
        <v>111</v>
      </c>
      <c r="M706" t="s">
        <v>92</v>
      </c>
      <c r="N706" s="11" t="s">
        <v>2182</v>
      </c>
      <c r="O706" s="11" t="s">
        <v>2274</v>
      </c>
      <c r="P706">
        <v>0</v>
      </c>
      <c r="Q706">
        <v>1</v>
      </c>
      <c r="R706">
        <v>0</v>
      </c>
      <c r="S706">
        <v>149</v>
      </c>
      <c r="T706">
        <v>-149</v>
      </c>
    </row>
    <row r="707" spans="1:20" x14ac:dyDescent="0.25">
      <c r="A707" t="s">
        <v>75</v>
      </c>
      <c r="B707" t="s">
        <v>975</v>
      </c>
      <c r="C707" t="s">
        <v>27</v>
      </c>
      <c r="D707" t="s">
        <v>705</v>
      </c>
      <c r="E707" t="s">
        <v>114</v>
      </c>
      <c r="F707">
        <v>33122</v>
      </c>
      <c r="G707" t="s">
        <v>106</v>
      </c>
      <c r="H707" t="s">
        <v>80</v>
      </c>
      <c r="I707" t="s">
        <v>164</v>
      </c>
      <c r="J707" t="s">
        <v>90</v>
      </c>
      <c r="K707" t="s">
        <v>42</v>
      </c>
      <c r="L707" t="s">
        <v>91</v>
      </c>
      <c r="M707" t="s">
        <v>92</v>
      </c>
      <c r="N707" s="11" t="s">
        <v>2182</v>
      </c>
      <c r="O707" s="11" t="s">
        <v>2274</v>
      </c>
      <c r="P707">
        <v>0</v>
      </c>
      <c r="Q707">
        <v>71</v>
      </c>
      <c r="R707">
        <v>0</v>
      </c>
      <c r="S707">
        <v>1320.6</v>
      </c>
      <c r="T707">
        <v>-1320.6</v>
      </c>
    </row>
    <row r="708" spans="1:20" x14ac:dyDescent="0.25">
      <c r="A708" t="s">
        <v>75</v>
      </c>
      <c r="B708" t="s">
        <v>638</v>
      </c>
      <c r="C708" t="s">
        <v>30</v>
      </c>
      <c r="D708" t="s">
        <v>639</v>
      </c>
      <c r="E708" t="s">
        <v>640</v>
      </c>
      <c r="F708">
        <v>60056</v>
      </c>
      <c r="G708" t="s">
        <v>152</v>
      </c>
      <c r="H708" t="s">
        <v>80</v>
      </c>
      <c r="I708" t="s">
        <v>81</v>
      </c>
      <c r="J708" t="s">
        <v>90</v>
      </c>
      <c r="K708" t="s">
        <v>38</v>
      </c>
      <c r="L708" t="s">
        <v>111</v>
      </c>
      <c r="M708" t="s">
        <v>92</v>
      </c>
      <c r="N708" s="11" t="s">
        <v>2182</v>
      </c>
      <c r="O708" s="11" t="s">
        <v>2274</v>
      </c>
      <c r="P708">
        <v>0</v>
      </c>
      <c r="Q708">
        <v>1</v>
      </c>
      <c r="R708">
        <v>0</v>
      </c>
      <c r="S708">
        <v>53.73</v>
      </c>
      <c r="T708">
        <v>-53.73</v>
      </c>
    </row>
    <row r="709" spans="1:20" x14ac:dyDescent="0.25">
      <c r="A709" t="s">
        <v>75</v>
      </c>
      <c r="B709" t="s">
        <v>1330</v>
      </c>
      <c r="C709" t="s">
        <v>30</v>
      </c>
      <c r="D709" t="s">
        <v>1331</v>
      </c>
      <c r="E709" t="s">
        <v>640</v>
      </c>
      <c r="F709">
        <v>60076</v>
      </c>
      <c r="G709" t="s">
        <v>746</v>
      </c>
      <c r="H709" t="s">
        <v>80</v>
      </c>
      <c r="I709" t="s">
        <v>81</v>
      </c>
      <c r="J709" t="s">
        <v>82</v>
      </c>
      <c r="K709" t="s">
        <v>38</v>
      </c>
      <c r="L709" t="s">
        <v>129</v>
      </c>
      <c r="M709" t="s">
        <v>83</v>
      </c>
      <c r="N709" s="11" t="s">
        <v>2182</v>
      </c>
      <c r="O709" s="11" t="s">
        <v>2274</v>
      </c>
      <c r="P709">
        <v>0</v>
      </c>
      <c r="Q709">
        <v>0</v>
      </c>
      <c r="R709">
        <v>-162.30000000000001</v>
      </c>
      <c r="S709">
        <v>0</v>
      </c>
      <c r="T709">
        <v>-162.30000000000001</v>
      </c>
    </row>
    <row r="710" spans="1:20" x14ac:dyDescent="0.25">
      <c r="A710" t="s">
        <v>75</v>
      </c>
      <c r="B710" t="s">
        <v>161</v>
      </c>
      <c r="C710" t="s">
        <v>22</v>
      </c>
      <c r="D710" t="s">
        <v>162</v>
      </c>
      <c r="E710" t="s">
        <v>122</v>
      </c>
      <c r="F710">
        <v>20814</v>
      </c>
      <c r="G710" t="s">
        <v>254</v>
      </c>
      <c r="H710" t="s">
        <v>80</v>
      </c>
      <c r="I710" t="s">
        <v>81</v>
      </c>
      <c r="J710" t="s">
        <v>82</v>
      </c>
      <c r="K710" t="s">
        <v>42</v>
      </c>
      <c r="L710" t="s">
        <v>91</v>
      </c>
      <c r="M710" t="s">
        <v>83</v>
      </c>
      <c r="N710" s="11" t="s">
        <v>2182</v>
      </c>
      <c r="O710" s="11" t="s">
        <v>2274</v>
      </c>
      <c r="P710">
        <v>1</v>
      </c>
      <c r="Q710">
        <v>0</v>
      </c>
      <c r="R710">
        <v>65.95</v>
      </c>
      <c r="S710">
        <v>0</v>
      </c>
      <c r="T710">
        <v>65.95</v>
      </c>
    </row>
    <row r="711" spans="1:20" x14ac:dyDescent="0.25">
      <c r="A711" t="s">
        <v>75</v>
      </c>
      <c r="B711" t="s">
        <v>416</v>
      </c>
      <c r="C711" t="s">
        <v>29</v>
      </c>
      <c r="D711" t="s">
        <v>417</v>
      </c>
      <c r="E711" t="s">
        <v>142</v>
      </c>
      <c r="F711">
        <v>48071</v>
      </c>
      <c r="G711" t="s">
        <v>106</v>
      </c>
      <c r="H711" t="s">
        <v>80</v>
      </c>
      <c r="I711" t="s">
        <v>164</v>
      </c>
      <c r="J711" t="s">
        <v>90</v>
      </c>
      <c r="K711" t="s">
        <v>42</v>
      </c>
      <c r="L711" t="s">
        <v>91</v>
      </c>
      <c r="M711" t="s">
        <v>92</v>
      </c>
      <c r="N711" s="11" t="s">
        <v>2182</v>
      </c>
      <c r="O711" s="11" t="s">
        <v>2274</v>
      </c>
      <c r="P711">
        <v>0</v>
      </c>
      <c r="Q711">
        <v>26</v>
      </c>
      <c r="R711">
        <v>0</v>
      </c>
      <c r="S711">
        <v>483.6</v>
      </c>
      <c r="T711">
        <v>-483.6</v>
      </c>
    </row>
    <row r="712" spans="1:20" x14ac:dyDescent="0.25">
      <c r="A712" t="s">
        <v>75</v>
      </c>
      <c r="B712" t="s">
        <v>2139</v>
      </c>
      <c r="C712" t="s">
        <v>28</v>
      </c>
      <c r="D712" t="s">
        <v>1012</v>
      </c>
      <c r="E712" t="s">
        <v>295</v>
      </c>
      <c r="F712">
        <v>84098</v>
      </c>
      <c r="G712" t="s">
        <v>569</v>
      </c>
      <c r="H712" t="s">
        <v>80</v>
      </c>
      <c r="I712" t="s">
        <v>81</v>
      </c>
      <c r="J712" t="s">
        <v>90</v>
      </c>
      <c r="K712" t="s">
        <v>38</v>
      </c>
      <c r="L712" t="s">
        <v>111</v>
      </c>
      <c r="M712" t="s">
        <v>92</v>
      </c>
      <c r="N712" s="11" t="s">
        <v>2182</v>
      </c>
      <c r="O712" s="11" t="s">
        <v>2274</v>
      </c>
      <c r="P712">
        <v>0</v>
      </c>
      <c r="Q712">
        <v>4</v>
      </c>
      <c r="R712">
        <v>0</v>
      </c>
      <c r="S712">
        <v>202.6</v>
      </c>
      <c r="T712">
        <v>-202.6</v>
      </c>
    </row>
    <row r="713" spans="1:20" x14ac:dyDescent="0.25">
      <c r="A713" t="s">
        <v>75</v>
      </c>
      <c r="B713" t="s">
        <v>612</v>
      </c>
      <c r="C713" t="s">
        <v>29</v>
      </c>
      <c r="D713" t="s">
        <v>613</v>
      </c>
      <c r="E713" t="s">
        <v>142</v>
      </c>
      <c r="F713">
        <v>48084</v>
      </c>
      <c r="G713" t="s">
        <v>1395</v>
      </c>
      <c r="H713" t="s">
        <v>80</v>
      </c>
      <c r="I713" t="s">
        <v>81</v>
      </c>
      <c r="J713" t="s">
        <v>90</v>
      </c>
      <c r="K713" t="s">
        <v>53</v>
      </c>
      <c r="L713" t="s">
        <v>165</v>
      </c>
      <c r="M713" t="s">
        <v>92</v>
      </c>
      <c r="N713" s="11" t="s">
        <v>2182</v>
      </c>
      <c r="O713" s="11" t="s">
        <v>2274</v>
      </c>
      <c r="P713">
        <v>0</v>
      </c>
      <c r="Q713">
        <v>3</v>
      </c>
      <c r="R713">
        <v>0</v>
      </c>
      <c r="S713">
        <v>291</v>
      </c>
      <c r="T713">
        <v>-291</v>
      </c>
    </row>
    <row r="714" spans="1:20" x14ac:dyDescent="0.25">
      <c r="A714" t="s">
        <v>75</v>
      </c>
      <c r="B714" t="s">
        <v>1566</v>
      </c>
      <c r="C714" t="s">
        <v>26</v>
      </c>
      <c r="D714" t="s">
        <v>108</v>
      </c>
      <c r="E714" t="s">
        <v>109</v>
      </c>
      <c r="F714">
        <v>28226</v>
      </c>
      <c r="G714" t="s">
        <v>493</v>
      </c>
      <c r="H714" t="s">
        <v>80</v>
      </c>
      <c r="I714" t="s">
        <v>81</v>
      </c>
      <c r="J714" t="s">
        <v>82</v>
      </c>
      <c r="K714" t="s">
        <v>39</v>
      </c>
      <c r="L714" t="s">
        <v>39</v>
      </c>
      <c r="M714" t="s">
        <v>92</v>
      </c>
      <c r="N714" s="11" t="s">
        <v>2182</v>
      </c>
      <c r="O714" s="11" t="s">
        <v>2274</v>
      </c>
      <c r="P714">
        <v>-1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75</v>
      </c>
      <c r="B715" t="s">
        <v>2019</v>
      </c>
      <c r="C715" t="s">
        <v>2248</v>
      </c>
      <c r="D715" t="s">
        <v>2020</v>
      </c>
      <c r="E715" t="s">
        <v>295</v>
      </c>
      <c r="F715">
        <v>84042</v>
      </c>
      <c r="G715" t="s">
        <v>2259</v>
      </c>
      <c r="H715" t="s">
        <v>80</v>
      </c>
      <c r="I715" t="s">
        <v>164</v>
      </c>
      <c r="J715" t="s">
        <v>1070</v>
      </c>
      <c r="K715" t="s">
        <v>42</v>
      </c>
      <c r="L715" t="s">
        <v>97</v>
      </c>
      <c r="M715" t="s">
        <v>1385</v>
      </c>
      <c r="N715" s="11" t="s">
        <v>2182</v>
      </c>
      <c r="O715" s="11" t="s">
        <v>2274</v>
      </c>
      <c r="P715">
        <v>0</v>
      </c>
      <c r="Q715">
        <v>100</v>
      </c>
      <c r="R715">
        <v>0</v>
      </c>
      <c r="S715">
        <v>220</v>
      </c>
      <c r="T715">
        <v>-220</v>
      </c>
    </row>
    <row r="716" spans="1:20" x14ac:dyDescent="0.25">
      <c r="A716" t="s">
        <v>75</v>
      </c>
      <c r="B716" t="s">
        <v>2186</v>
      </c>
      <c r="C716" t="s">
        <v>22</v>
      </c>
      <c r="D716" t="s">
        <v>2187</v>
      </c>
      <c r="E716" t="s">
        <v>78</v>
      </c>
      <c r="F716">
        <v>17601</v>
      </c>
      <c r="G716" t="s">
        <v>323</v>
      </c>
      <c r="H716" t="s">
        <v>80</v>
      </c>
      <c r="I716" t="s">
        <v>81</v>
      </c>
      <c r="J716" t="s">
        <v>90</v>
      </c>
      <c r="K716" t="s">
        <v>51</v>
      </c>
      <c r="L716" t="s">
        <v>250</v>
      </c>
      <c r="M716" t="s">
        <v>92</v>
      </c>
      <c r="N716" s="11" t="s">
        <v>2182</v>
      </c>
      <c r="O716" s="11" t="s">
        <v>2274</v>
      </c>
      <c r="P716">
        <v>0</v>
      </c>
      <c r="Q716">
        <v>1</v>
      </c>
      <c r="R716">
        <v>0</v>
      </c>
      <c r="S716">
        <v>59.35</v>
      </c>
      <c r="T716">
        <v>-59.35</v>
      </c>
    </row>
    <row r="717" spans="1:20" x14ac:dyDescent="0.25">
      <c r="A717" t="s">
        <v>75</v>
      </c>
      <c r="B717" t="s">
        <v>2165</v>
      </c>
      <c r="C717" t="s">
        <v>26</v>
      </c>
      <c r="D717" t="s">
        <v>108</v>
      </c>
      <c r="E717" t="s">
        <v>109</v>
      </c>
      <c r="F717">
        <v>28217</v>
      </c>
      <c r="G717" t="s">
        <v>382</v>
      </c>
      <c r="H717" t="s">
        <v>80</v>
      </c>
      <c r="I717" t="s">
        <v>89</v>
      </c>
      <c r="J717" t="s">
        <v>82</v>
      </c>
      <c r="K717" t="s">
        <v>42</v>
      </c>
      <c r="L717" t="s">
        <v>91</v>
      </c>
      <c r="M717" t="s">
        <v>83</v>
      </c>
      <c r="N717" s="11" t="s">
        <v>2182</v>
      </c>
      <c r="O717" s="11" t="s">
        <v>2274</v>
      </c>
      <c r="P717">
        <v>-16</v>
      </c>
      <c r="Q717">
        <v>0</v>
      </c>
      <c r="R717">
        <v>826.56</v>
      </c>
      <c r="S717">
        <v>0</v>
      </c>
      <c r="T717">
        <v>826.56</v>
      </c>
    </row>
    <row r="718" spans="1:20" x14ac:dyDescent="0.25">
      <c r="A718" t="s">
        <v>75</v>
      </c>
      <c r="B718" t="s">
        <v>677</v>
      </c>
      <c r="C718" t="s">
        <v>28</v>
      </c>
      <c r="D718" t="s">
        <v>678</v>
      </c>
      <c r="E718" t="s">
        <v>95</v>
      </c>
      <c r="F718">
        <v>80124</v>
      </c>
      <c r="G718" t="s">
        <v>1326</v>
      </c>
      <c r="H718" t="s">
        <v>80</v>
      </c>
      <c r="I718" t="s">
        <v>281</v>
      </c>
      <c r="J718" t="s">
        <v>90</v>
      </c>
      <c r="K718" t="s">
        <v>53</v>
      </c>
      <c r="L718" t="s">
        <v>139</v>
      </c>
      <c r="M718" t="s">
        <v>229</v>
      </c>
      <c r="N718" s="11" t="s">
        <v>2182</v>
      </c>
      <c r="O718" s="11" t="s">
        <v>2274</v>
      </c>
      <c r="P718">
        <v>0</v>
      </c>
      <c r="Q718">
        <v>1</v>
      </c>
      <c r="R718">
        <v>0</v>
      </c>
      <c r="S718">
        <v>12</v>
      </c>
      <c r="T718">
        <v>-12</v>
      </c>
    </row>
    <row r="719" spans="1:20" x14ac:dyDescent="0.25">
      <c r="A719" t="s">
        <v>75</v>
      </c>
      <c r="B719" t="s">
        <v>239</v>
      </c>
      <c r="C719" t="s">
        <v>27</v>
      </c>
      <c r="D719" t="s">
        <v>240</v>
      </c>
      <c r="E719" t="s">
        <v>114</v>
      </c>
      <c r="F719">
        <v>33434</v>
      </c>
      <c r="G719" t="s">
        <v>679</v>
      </c>
      <c r="H719" t="s">
        <v>80</v>
      </c>
      <c r="I719" t="s">
        <v>281</v>
      </c>
      <c r="J719" t="s">
        <v>90</v>
      </c>
      <c r="K719" t="s">
        <v>42</v>
      </c>
      <c r="L719" t="s">
        <v>91</v>
      </c>
      <c r="M719" t="s">
        <v>92</v>
      </c>
      <c r="N719" s="11" t="s">
        <v>2182</v>
      </c>
      <c r="O719" s="11" t="s">
        <v>2274</v>
      </c>
      <c r="P719">
        <v>0</v>
      </c>
      <c r="Q719">
        <v>28</v>
      </c>
      <c r="R719">
        <v>0</v>
      </c>
      <c r="S719">
        <v>71.400000000000006</v>
      </c>
      <c r="T719">
        <v>-71.400000000000006</v>
      </c>
    </row>
    <row r="720" spans="1:20" x14ac:dyDescent="0.25">
      <c r="A720" t="s">
        <v>75</v>
      </c>
      <c r="B720" t="s">
        <v>178</v>
      </c>
      <c r="C720" t="s">
        <v>26</v>
      </c>
      <c r="D720" t="s">
        <v>179</v>
      </c>
      <c r="E720" t="s">
        <v>180</v>
      </c>
      <c r="F720">
        <v>30188</v>
      </c>
      <c r="G720" t="s">
        <v>1483</v>
      </c>
      <c r="H720" t="s">
        <v>210</v>
      </c>
      <c r="I720" t="s">
        <v>81</v>
      </c>
      <c r="J720" t="s">
        <v>82</v>
      </c>
      <c r="K720" t="s">
        <v>40</v>
      </c>
      <c r="L720" t="s">
        <v>211</v>
      </c>
      <c r="M720" t="s">
        <v>83</v>
      </c>
      <c r="N720" s="11" t="s">
        <v>2182</v>
      </c>
      <c r="O720" s="11" t="s">
        <v>2274</v>
      </c>
      <c r="P720">
        <v>-3</v>
      </c>
      <c r="Q720">
        <v>0</v>
      </c>
      <c r="R720">
        <v>794.31</v>
      </c>
      <c r="S720">
        <v>0</v>
      </c>
      <c r="T720">
        <v>794.31</v>
      </c>
    </row>
    <row r="721" spans="1:20" x14ac:dyDescent="0.25">
      <c r="A721" t="s">
        <v>75</v>
      </c>
      <c r="B721" t="s">
        <v>2115</v>
      </c>
      <c r="C721" t="s">
        <v>29</v>
      </c>
      <c r="D721" t="s">
        <v>2116</v>
      </c>
      <c r="E721" t="s">
        <v>100</v>
      </c>
      <c r="F721">
        <v>46038</v>
      </c>
      <c r="G721" t="s">
        <v>377</v>
      </c>
      <c r="H721" t="s">
        <v>80</v>
      </c>
      <c r="I721" t="s">
        <v>81</v>
      </c>
      <c r="J721" t="s">
        <v>90</v>
      </c>
      <c r="K721" t="s">
        <v>53</v>
      </c>
      <c r="L721" t="s">
        <v>193</v>
      </c>
      <c r="M721" t="s">
        <v>92</v>
      </c>
      <c r="N721" s="11" t="s">
        <v>2182</v>
      </c>
      <c r="O721" s="11" t="s">
        <v>2274</v>
      </c>
      <c r="P721">
        <v>0</v>
      </c>
      <c r="Q721">
        <v>11</v>
      </c>
      <c r="R721">
        <v>0</v>
      </c>
      <c r="S721">
        <v>1455.85</v>
      </c>
      <c r="T721">
        <v>-1455.85</v>
      </c>
    </row>
    <row r="722" spans="1:20" x14ac:dyDescent="0.25">
      <c r="A722" t="s">
        <v>75</v>
      </c>
      <c r="B722" t="s">
        <v>1398</v>
      </c>
      <c r="C722" t="s">
        <v>28</v>
      </c>
      <c r="D722" t="s">
        <v>1399</v>
      </c>
      <c r="E722" t="s">
        <v>295</v>
      </c>
      <c r="F722">
        <v>84043</v>
      </c>
      <c r="G722" t="s">
        <v>817</v>
      </c>
      <c r="H722" t="s">
        <v>80</v>
      </c>
      <c r="I722" t="s">
        <v>81</v>
      </c>
      <c r="J722" t="s">
        <v>82</v>
      </c>
      <c r="K722" t="s">
        <v>53</v>
      </c>
      <c r="L722" t="s">
        <v>193</v>
      </c>
      <c r="M722" t="s">
        <v>83</v>
      </c>
      <c r="N722" s="11" t="s">
        <v>2182</v>
      </c>
      <c r="O722" s="11" t="s">
        <v>2274</v>
      </c>
      <c r="P722">
        <v>-13</v>
      </c>
      <c r="Q722">
        <v>0</v>
      </c>
      <c r="R722">
        <v>1888.38</v>
      </c>
      <c r="S722">
        <v>0</v>
      </c>
      <c r="T722">
        <v>1888.38</v>
      </c>
    </row>
    <row r="723" spans="1:20" x14ac:dyDescent="0.25">
      <c r="A723" t="s">
        <v>75</v>
      </c>
      <c r="B723" t="s">
        <v>2262</v>
      </c>
      <c r="C723" t="s">
        <v>27</v>
      </c>
      <c r="D723" t="s">
        <v>237</v>
      </c>
      <c r="E723" t="s">
        <v>114</v>
      </c>
      <c r="F723">
        <v>34236</v>
      </c>
      <c r="G723" t="s">
        <v>1008</v>
      </c>
      <c r="H723" t="s">
        <v>80</v>
      </c>
      <c r="I723" t="s">
        <v>81</v>
      </c>
      <c r="J723" t="s">
        <v>82</v>
      </c>
      <c r="K723" t="s">
        <v>42</v>
      </c>
      <c r="L723" t="s">
        <v>91</v>
      </c>
      <c r="M723" t="s">
        <v>83</v>
      </c>
      <c r="N723" s="11" t="s">
        <v>2182</v>
      </c>
      <c r="O723" s="11" t="s">
        <v>2274</v>
      </c>
      <c r="P723">
        <v>-5</v>
      </c>
      <c r="Q723">
        <v>0</v>
      </c>
      <c r="R723">
        <v>261.5</v>
      </c>
      <c r="S723">
        <v>0</v>
      </c>
      <c r="T723">
        <v>261.5</v>
      </c>
    </row>
    <row r="724" spans="1:20" x14ac:dyDescent="0.25">
      <c r="A724" t="s">
        <v>75</v>
      </c>
      <c r="B724" t="s">
        <v>416</v>
      </c>
      <c r="C724" t="s">
        <v>29</v>
      </c>
      <c r="D724" t="s">
        <v>417</v>
      </c>
      <c r="E724" t="s">
        <v>142</v>
      </c>
      <c r="F724">
        <v>48071</v>
      </c>
      <c r="G724" t="s">
        <v>264</v>
      </c>
      <c r="H724" t="s">
        <v>80</v>
      </c>
      <c r="I724" t="s">
        <v>281</v>
      </c>
      <c r="J724" t="s">
        <v>90</v>
      </c>
      <c r="K724" t="s">
        <v>42</v>
      </c>
      <c r="L724" t="s">
        <v>91</v>
      </c>
      <c r="M724" t="s">
        <v>92</v>
      </c>
      <c r="N724" s="11" t="s">
        <v>2182</v>
      </c>
      <c r="O724" s="11" t="s">
        <v>2274</v>
      </c>
      <c r="P724">
        <v>0</v>
      </c>
      <c r="Q724">
        <v>26</v>
      </c>
      <c r="R724">
        <v>0</v>
      </c>
      <c r="S724">
        <v>270.39999999999998</v>
      </c>
      <c r="T724">
        <v>-270.39999999999998</v>
      </c>
    </row>
    <row r="725" spans="1:20" x14ac:dyDescent="0.25">
      <c r="A725" t="s">
        <v>75</v>
      </c>
      <c r="B725" t="s">
        <v>533</v>
      </c>
      <c r="C725" t="s">
        <v>28</v>
      </c>
      <c r="D725" t="s">
        <v>534</v>
      </c>
      <c r="E725" t="s">
        <v>295</v>
      </c>
      <c r="F725">
        <v>84065</v>
      </c>
      <c r="G725" t="s">
        <v>2149</v>
      </c>
      <c r="H725" t="s">
        <v>80</v>
      </c>
      <c r="I725" t="s">
        <v>81</v>
      </c>
      <c r="J725" t="s">
        <v>90</v>
      </c>
      <c r="K725" t="s">
        <v>38</v>
      </c>
      <c r="L725" t="s">
        <v>129</v>
      </c>
      <c r="M725" t="s">
        <v>92</v>
      </c>
      <c r="N725" s="11" t="s">
        <v>2182</v>
      </c>
      <c r="O725" s="11" t="s">
        <v>2274</v>
      </c>
      <c r="P725">
        <v>0</v>
      </c>
      <c r="Q725">
        <v>6</v>
      </c>
      <c r="R725">
        <v>0</v>
      </c>
      <c r="S725">
        <v>342.9</v>
      </c>
      <c r="T725">
        <v>-342.9</v>
      </c>
    </row>
    <row r="726" spans="1:20" x14ac:dyDescent="0.25">
      <c r="A726" t="s">
        <v>75</v>
      </c>
      <c r="B726" t="s">
        <v>2264</v>
      </c>
      <c r="C726" t="s">
        <v>29</v>
      </c>
      <c r="D726" t="s">
        <v>2265</v>
      </c>
      <c r="E726" t="s">
        <v>142</v>
      </c>
      <c r="F726">
        <v>49740</v>
      </c>
      <c r="G726" t="s">
        <v>493</v>
      </c>
      <c r="H726" t="s">
        <v>80</v>
      </c>
      <c r="I726" t="s">
        <v>81</v>
      </c>
      <c r="J726" t="s">
        <v>82</v>
      </c>
      <c r="K726" t="s">
        <v>39</v>
      </c>
      <c r="L726" t="s">
        <v>39</v>
      </c>
      <c r="M726" t="s">
        <v>92</v>
      </c>
      <c r="N726" s="11" t="s">
        <v>2182</v>
      </c>
      <c r="O726" s="11" t="s">
        <v>2274</v>
      </c>
      <c r="P726">
        <v>0</v>
      </c>
      <c r="Q726">
        <v>1</v>
      </c>
      <c r="R726">
        <v>0</v>
      </c>
      <c r="S726">
        <v>0</v>
      </c>
      <c r="T726">
        <v>0</v>
      </c>
    </row>
    <row r="727" spans="1:20" x14ac:dyDescent="0.25">
      <c r="A727" t="s">
        <v>75</v>
      </c>
      <c r="B727" t="s">
        <v>335</v>
      </c>
      <c r="C727" t="s">
        <v>30</v>
      </c>
      <c r="D727" t="s">
        <v>336</v>
      </c>
      <c r="E727" t="s">
        <v>337</v>
      </c>
      <c r="F727">
        <v>54481</v>
      </c>
      <c r="G727" t="s">
        <v>348</v>
      </c>
      <c r="H727" t="s">
        <v>80</v>
      </c>
      <c r="I727" t="s">
        <v>81</v>
      </c>
      <c r="J727" t="s">
        <v>90</v>
      </c>
      <c r="K727" t="s">
        <v>53</v>
      </c>
      <c r="L727" t="s">
        <v>193</v>
      </c>
      <c r="M727" t="s">
        <v>92</v>
      </c>
      <c r="N727" s="11" t="s">
        <v>2182</v>
      </c>
      <c r="O727" s="11" t="s">
        <v>2274</v>
      </c>
      <c r="P727">
        <v>0</v>
      </c>
      <c r="Q727">
        <v>10</v>
      </c>
      <c r="R727">
        <v>0</v>
      </c>
      <c r="S727">
        <v>834</v>
      </c>
      <c r="T727">
        <v>-834</v>
      </c>
    </row>
    <row r="728" spans="1:20" x14ac:dyDescent="0.25">
      <c r="A728" t="s">
        <v>75</v>
      </c>
      <c r="B728" t="s">
        <v>171</v>
      </c>
      <c r="C728" t="s">
        <v>23</v>
      </c>
      <c r="D728" t="s">
        <v>709</v>
      </c>
      <c r="E728" t="s">
        <v>176</v>
      </c>
      <c r="F728">
        <v>99216</v>
      </c>
      <c r="G728" t="s">
        <v>1488</v>
      </c>
      <c r="H728" t="s">
        <v>80</v>
      </c>
      <c r="I728" t="s">
        <v>81</v>
      </c>
      <c r="J728" t="s">
        <v>82</v>
      </c>
      <c r="K728" t="s">
        <v>38</v>
      </c>
      <c r="L728" t="s">
        <v>129</v>
      </c>
      <c r="M728" t="s">
        <v>83</v>
      </c>
      <c r="N728" s="11" t="s">
        <v>2182</v>
      </c>
      <c r="O728" s="11" t="s">
        <v>2274</v>
      </c>
      <c r="P728">
        <v>-2</v>
      </c>
      <c r="Q728">
        <v>0</v>
      </c>
      <c r="R728">
        <v>28.22</v>
      </c>
      <c r="S728">
        <v>0</v>
      </c>
      <c r="T728">
        <v>28.22</v>
      </c>
    </row>
    <row r="729" spans="1:20" x14ac:dyDescent="0.25">
      <c r="A729" t="s">
        <v>75</v>
      </c>
      <c r="B729" t="s">
        <v>171</v>
      </c>
      <c r="C729" t="s">
        <v>23</v>
      </c>
      <c r="D729" t="s">
        <v>709</v>
      </c>
      <c r="E729" t="s">
        <v>176</v>
      </c>
      <c r="F729">
        <v>99216</v>
      </c>
      <c r="G729" t="s">
        <v>79</v>
      </c>
      <c r="H729" t="s">
        <v>80</v>
      </c>
      <c r="I729" t="s">
        <v>81</v>
      </c>
      <c r="J729" t="s">
        <v>82</v>
      </c>
      <c r="K729" t="s">
        <v>36</v>
      </c>
      <c r="L729" t="s">
        <v>36</v>
      </c>
      <c r="M729" t="s">
        <v>83</v>
      </c>
      <c r="N729" s="11" t="s">
        <v>2182</v>
      </c>
      <c r="O729" s="11" t="s">
        <v>2274</v>
      </c>
      <c r="P729">
        <v>2</v>
      </c>
      <c r="Q729">
        <v>0</v>
      </c>
      <c r="R729">
        <v>437.18</v>
      </c>
      <c r="S729">
        <v>0</v>
      </c>
      <c r="T729">
        <v>437.18</v>
      </c>
    </row>
    <row r="730" spans="1:20" x14ac:dyDescent="0.25">
      <c r="A730" t="s">
        <v>75</v>
      </c>
      <c r="B730" t="s">
        <v>120</v>
      </c>
      <c r="C730" t="s">
        <v>22</v>
      </c>
      <c r="D730" t="s">
        <v>121</v>
      </c>
      <c r="E730" t="s">
        <v>122</v>
      </c>
      <c r="F730">
        <v>20910</v>
      </c>
      <c r="G730" t="s">
        <v>1110</v>
      </c>
      <c r="H730" t="s">
        <v>80</v>
      </c>
      <c r="I730" t="s">
        <v>89</v>
      </c>
      <c r="J730" t="s">
        <v>90</v>
      </c>
      <c r="K730" t="s">
        <v>53</v>
      </c>
      <c r="L730" t="s">
        <v>887</v>
      </c>
      <c r="M730" t="s">
        <v>92</v>
      </c>
      <c r="N730" s="11" t="s">
        <v>2182</v>
      </c>
      <c r="O730" s="11" t="s">
        <v>2274</v>
      </c>
      <c r="P730">
        <v>0</v>
      </c>
      <c r="Q730">
        <v>1</v>
      </c>
      <c r="R730">
        <v>0</v>
      </c>
      <c r="S730">
        <v>140.25</v>
      </c>
      <c r="T730">
        <v>-140.25</v>
      </c>
    </row>
    <row r="731" spans="1:20" x14ac:dyDescent="0.25">
      <c r="A731" t="s">
        <v>75</v>
      </c>
      <c r="B731" t="s">
        <v>487</v>
      </c>
      <c r="C731" t="s">
        <v>26</v>
      </c>
      <c r="D731" t="s">
        <v>488</v>
      </c>
      <c r="E731" t="s">
        <v>489</v>
      </c>
      <c r="F731">
        <v>39402</v>
      </c>
      <c r="G731" t="s">
        <v>1046</v>
      </c>
      <c r="H731" t="s">
        <v>80</v>
      </c>
      <c r="I731" t="s">
        <v>81</v>
      </c>
      <c r="J731" t="s">
        <v>82</v>
      </c>
      <c r="K731" t="s">
        <v>53</v>
      </c>
      <c r="L731" t="s">
        <v>248</v>
      </c>
      <c r="M731" t="s">
        <v>83</v>
      </c>
      <c r="N731" s="11" t="s">
        <v>2182</v>
      </c>
      <c r="O731" s="11" t="s">
        <v>2274</v>
      </c>
      <c r="P731">
        <v>2</v>
      </c>
      <c r="Q731">
        <v>0</v>
      </c>
      <c r="R731">
        <v>65.08</v>
      </c>
      <c r="S731">
        <v>0</v>
      </c>
      <c r="T731">
        <v>65.08</v>
      </c>
    </row>
    <row r="732" spans="1:20" x14ac:dyDescent="0.25">
      <c r="A732" t="s">
        <v>75</v>
      </c>
      <c r="B732" t="s">
        <v>178</v>
      </c>
      <c r="C732" t="s">
        <v>26</v>
      </c>
      <c r="D732" t="s">
        <v>179</v>
      </c>
      <c r="E732" t="s">
        <v>180</v>
      </c>
      <c r="F732">
        <v>30188</v>
      </c>
      <c r="G732" t="s">
        <v>79</v>
      </c>
      <c r="H732" t="s">
        <v>80</v>
      </c>
      <c r="I732" t="s">
        <v>81</v>
      </c>
      <c r="J732" t="s">
        <v>82</v>
      </c>
      <c r="K732" t="s">
        <v>36</v>
      </c>
      <c r="L732" t="s">
        <v>36</v>
      </c>
      <c r="M732" t="s">
        <v>83</v>
      </c>
      <c r="N732" s="11" t="s">
        <v>2182</v>
      </c>
      <c r="O732" s="11" t="s">
        <v>2274</v>
      </c>
      <c r="P732">
        <v>1</v>
      </c>
      <c r="Q732">
        <v>0</v>
      </c>
      <c r="R732">
        <v>218.6</v>
      </c>
      <c r="S732">
        <v>0</v>
      </c>
      <c r="T732">
        <v>218.6</v>
      </c>
    </row>
    <row r="733" spans="1:20" x14ac:dyDescent="0.25">
      <c r="A733" t="s">
        <v>75</v>
      </c>
      <c r="B733" t="s">
        <v>178</v>
      </c>
      <c r="C733" t="s">
        <v>26</v>
      </c>
      <c r="D733" t="s">
        <v>179</v>
      </c>
      <c r="E733" t="s">
        <v>180</v>
      </c>
      <c r="F733">
        <v>30188</v>
      </c>
      <c r="G733" t="s">
        <v>2177</v>
      </c>
      <c r="H733" t="s">
        <v>80</v>
      </c>
      <c r="I733" t="s">
        <v>81</v>
      </c>
      <c r="J733" t="s">
        <v>82</v>
      </c>
      <c r="K733" t="s">
        <v>42</v>
      </c>
      <c r="L733" t="s">
        <v>91</v>
      </c>
      <c r="M733" t="s">
        <v>83</v>
      </c>
      <c r="N733" s="11" t="s">
        <v>2182</v>
      </c>
      <c r="O733" s="11" t="s">
        <v>2274</v>
      </c>
      <c r="P733">
        <v>-10</v>
      </c>
      <c r="Q733">
        <v>0</v>
      </c>
      <c r="R733">
        <v>19</v>
      </c>
      <c r="S733">
        <v>0</v>
      </c>
      <c r="T733">
        <v>19</v>
      </c>
    </row>
    <row r="734" spans="1:20" x14ac:dyDescent="0.25">
      <c r="A734" t="s">
        <v>75</v>
      </c>
      <c r="B734" t="s">
        <v>1652</v>
      </c>
      <c r="C734" t="s">
        <v>19</v>
      </c>
      <c r="D734" t="s">
        <v>617</v>
      </c>
      <c r="E734" t="s">
        <v>118</v>
      </c>
      <c r="F734">
        <v>90245</v>
      </c>
      <c r="G734" t="s">
        <v>569</v>
      </c>
      <c r="H734" t="s">
        <v>80</v>
      </c>
      <c r="I734" t="s">
        <v>81</v>
      </c>
      <c r="J734" t="s">
        <v>90</v>
      </c>
      <c r="K734" t="s">
        <v>38</v>
      </c>
      <c r="L734" t="s">
        <v>111</v>
      </c>
      <c r="M734" t="s">
        <v>92</v>
      </c>
      <c r="N734" s="11" t="s">
        <v>2182</v>
      </c>
      <c r="O734" s="11" t="s">
        <v>2274</v>
      </c>
      <c r="P734">
        <v>0</v>
      </c>
      <c r="Q734">
        <v>1</v>
      </c>
      <c r="R734">
        <v>0</v>
      </c>
      <c r="S734">
        <v>0</v>
      </c>
      <c r="T734">
        <v>0</v>
      </c>
    </row>
    <row r="735" spans="1:20" x14ac:dyDescent="0.25">
      <c r="A735" t="s">
        <v>75</v>
      </c>
      <c r="B735" t="s">
        <v>85</v>
      </c>
      <c r="C735" t="s">
        <v>29</v>
      </c>
      <c r="D735" t="s">
        <v>86</v>
      </c>
      <c r="E735" t="s">
        <v>87</v>
      </c>
      <c r="F735">
        <v>45040</v>
      </c>
      <c r="G735" t="s">
        <v>296</v>
      </c>
      <c r="H735" t="s">
        <v>80</v>
      </c>
      <c r="I735" t="s">
        <v>81</v>
      </c>
      <c r="J735" t="s">
        <v>90</v>
      </c>
      <c r="K735" t="s">
        <v>53</v>
      </c>
      <c r="L735" t="s">
        <v>165</v>
      </c>
      <c r="M735" t="s">
        <v>92</v>
      </c>
      <c r="N735" s="11" t="s">
        <v>2182</v>
      </c>
      <c r="O735" s="11" t="s">
        <v>2274</v>
      </c>
      <c r="P735">
        <v>0</v>
      </c>
      <c r="Q735">
        <v>1</v>
      </c>
      <c r="R735">
        <v>0</v>
      </c>
      <c r="S735">
        <v>104.2</v>
      </c>
      <c r="T735">
        <v>-104.2</v>
      </c>
    </row>
    <row r="736" spans="1:20" x14ac:dyDescent="0.25">
      <c r="A736" t="s">
        <v>75</v>
      </c>
      <c r="B736" t="s">
        <v>410</v>
      </c>
      <c r="C736" t="s">
        <v>18</v>
      </c>
      <c r="D736" t="s">
        <v>411</v>
      </c>
      <c r="E736" t="s">
        <v>191</v>
      </c>
      <c r="F736">
        <v>75234</v>
      </c>
      <c r="G736" t="s">
        <v>1923</v>
      </c>
      <c r="H736" t="s">
        <v>80</v>
      </c>
      <c r="I736" t="s">
        <v>81</v>
      </c>
      <c r="J736" t="s">
        <v>82</v>
      </c>
      <c r="K736" t="s">
        <v>53</v>
      </c>
      <c r="L736" t="s">
        <v>228</v>
      </c>
      <c r="M736" t="s">
        <v>83</v>
      </c>
      <c r="N736" s="11" t="s">
        <v>2182</v>
      </c>
      <c r="O736" s="11" t="s">
        <v>2274</v>
      </c>
      <c r="P736">
        <v>-2</v>
      </c>
      <c r="Q736">
        <v>0</v>
      </c>
      <c r="R736">
        <v>181.5</v>
      </c>
      <c r="S736">
        <v>0</v>
      </c>
      <c r="T736">
        <v>181.5</v>
      </c>
    </row>
    <row r="737" spans="1:20" x14ac:dyDescent="0.25">
      <c r="A737" t="s">
        <v>75</v>
      </c>
      <c r="B737" t="s">
        <v>612</v>
      </c>
      <c r="C737" t="s">
        <v>29</v>
      </c>
      <c r="D737" t="s">
        <v>613</v>
      </c>
      <c r="E737" t="s">
        <v>142</v>
      </c>
      <c r="F737">
        <v>48084</v>
      </c>
      <c r="G737" t="s">
        <v>2188</v>
      </c>
      <c r="H737" t="s">
        <v>80</v>
      </c>
      <c r="I737" t="s">
        <v>81</v>
      </c>
      <c r="J737" t="s">
        <v>90</v>
      </c>
      <c r="K737" t="s">
        <v>42</v>
      </c>
      <c r="L737" t="s">
        <v>91</v>
      </c>
      <c r="M737" t="s">
        <v>188</v>
      </c>
      <c r="N737" s="11" t="s">
        <v>2182</v>
      </c>
      <c r="O737" s="11" t="s">
        <v>2274</v>
      </c>
      <c r="P737">
        <v>0</v>
      </c>
      <c r="Q737">
        <v>36</v>
      </c>
      <c r="R737">
        <v>0</v>
      </c>
      <c r="S737">
        <v>86.4</v>
      </c>
      <c r="T737">
        <v>-86.4</v>
      </c>
    </row>
    <row r="738" spans="1:20" x14ac:dyDescent="0.25">
      <c r="A738" t="s">
        <v>75</v>
      </c>
      <c r="B738" t="s">
        <v>600</v>
      </c>
      <c r="C738" t="s">
        <v>29</v>
      </c>
      <c r="D738" t="s">
        <v>601</v>
      </c>
      <c r="E738" t="s">
        <v>142</v>
      </c>
      <c r="F738">
        <v>49629</v>
      </c>
      <c r="G738" t="s">
        <v>2150</v>
      </c>
      <c r="H738" t="s">
        <v>80</v>
      </c>
      <c r="I738" t="s">
        <v>81</v>
      </c>
      <c r="J738" t="s">
        <v>90</v>
      </c>
      <c r="K738" t="s">
        <v>44</v>
      </c>
      <c r="L738" t="s">
        <v>2098</v>
      </c>
      <c r="M738" t="s">
        <v>92</v>
      </c>
      <c r="N738" s="11" t="s">
        <v>2182</v>
      </c>
      <c r="O738" s="11" t="s">
        <v>2274</v>
      </c>
      <c r="P738">
        <v>0</v>
      </c>
      <c r="Q738">
        <v>4</v>
      </c>
      <c r="R738">
        <v>0</v>
      </c>
      <c r="S738">
        <v>266.2</v>
      </c>
      <c r="T738">
        <v>-266.2</v>
      </c>
    </row>
    <row r="739" spans="1:20" x14ac:dyDescent="0.25">
      <c r="A739" t="s">
        <v>75</v>
      </c>
      <c r="B739" t="s">
        <v>783</v>
      </c>
      <c r="C739" t="s">
        <v>22</v>
      </c>
      <c r="D739" t="s">
        <v>784</v>
      </c>
      <c r="E739" t="s">
        <v>122</v>
      </c>
      <c r="F739">
        <v>20852</v>
      </c>
      <c r="G739" t="s">
        <v>569</v>
      </c>
      <c r="H739" t="s">
        <v>80</v>
      </c>
      <c r="I739" t="s">
        <v>81</v>
      </c>
      <c r="J739" t="s">
        <v>90</v>
      </c>
      <c r="K739" t="s">
        <v>38</v>
      </c>
      <c r="L739" t="s">
        <v>111</v>
      </c>
      <c r="M739" t="s">
        <v>92</v>
      </c>
      <c r="N739" s="11" t="s">
        <v>2182</v>
      </c>
      <c r="O739" s="11" t="s">
        <v>2274</v>
      </c>
      <c r="P739">
        <v>0</v>
      </c>
      <c r="Q739">
        <v>4</v>
      </c>
      <c r="R739">
        <v>0</v>
      </c>
      <c r="S739">
        <v>152</v>
      </c>
      <c r="T739">
        <v>-152</v>
      </c>
    </row>
    <row r="740" spans="1:20" x14ac:dyDescent="0.25">
      <c r="A740" t="s">
        <v>75</v>
      </c>
      <c r="B740" t="s">
        <v>2237</v>
      </c>
      <c r="C740" t="s">
        <v>29</v>
      </c>
      <c r="D740" t="s">
        <v>2238</v>
      </c>
      <c r="E740" t="s">
        <v>78</v>
      </c>
      <c r="F740">
        <v>15026</v>
      </c>
      <c r="G740" t="s">
        <v>2273</v>
      </c>
      <c r="H740" t="s">
        <v>80</v>
      </c>
      <c r="I740" t="s">
        <v>81</v>
      </c>
      <c r="J740" t="s">
        <v>82</v>
      </c>
      <c r="K740" t="s">
        <v>53</v>
      </c>
      <c r="L740" t="s">
        <v>532</v>
      </c>
      <c r="M740" t="s">
        <v>83</v>
      </c>
      <c r="N740" s="11" t="s">
        <v>2182</v>
      </c>
      <c r="O740" s="11" t="s">
        <v>2274</v>
      </c>
      <c r="P740">
        <v>-11</v>
      </c>
      <c r="Q740">
        <v>0</v>
      </c>
      <c r="R740">
        <v>1340.9</v>
      </c>
      <c r="S740">
        <v>0</v>
      </c>
      <c r="T740">
        <v>1340.9</v>
      </c>
    </row>
    <row r="741" spans="1:20" x14ac:dyDescent="0.25">
      <c r="A741" t="s">
        <v>75</v>
      </c>
      <c r="B741" t="s">
        <v>1332</v>
      </c>
      <c r="C741" t="s">
        <v>19</v>
      </c>
      <c r="D741" t="s">
        <v>154</v>
      </c>
      <c r="E741" t="s">
        <v>155</v>
      </c>
      <c r="F741">
        <v>89131</v>
      </c>
      <c r="G741" t="s">
        <v>119</v>
      </c>
      <c r="H741" t="s">
        <v>80</v>
      </c>
      <c r="I741" t="s">
        <v>81</v>
      </c>
      <c r="J741" t="s">
        <v>82</v>
      </c>
      <c r="K741" t="s">
        <v>38</v>
      </c>
      <c r="L741" t="s">
        <v>111</v>
      </c>
      <c r="M741" t="s">
        <v>83</v>
      </c>
      <c r="N741" s="11" t="s">
        <v>2182</v>
      </c>
      <c r="O741" s="11" t="s">
        <v>2274</v>
      </c>
      <c r="P741">
        <v>-8</v>
      </c>
      <c r="Q741">
        <v>0</v>
      </c>
      <c r="R741">
        <v>747.53</v>
      </c>
      <c r="S741">
        <v>0</v>
      </c>
      <c r="T741">
        <v>747.53</v>
      </c>
    </row>
    <row r="742" spans="1:20" x14ac:dyDescent="0.25">
      <c r="A742" t="s">
        <v>75</v>
      </c>
      <c r="B742" t="s">
        <v>372</v>
      </c>
      <c r="C742" t="s">
        <v>19</v>
      </c>
      <c r="D742" t="s">
        <v>172</v>
      </c>
      <c r="E742" t="s">
        <v>147</v>
      </c>
      <c r="F742">
        <v>85255</v>
      </c>
      <c r="G742" t="s">
        <v>2176</v>
      </c>
      <c r="H742" t="s">
        <v>80</v>
      </c>
      <c r="I742" t="s">
        <v>81</v>
      </c>
      <c r="J742" t="s">
        <v>90</v>
      </c>
      <c r="K742" t="s">
        <v>42</v>
      </c>
      <c r="L742" t="s">
        <v>91</v>
      </c>
      <c r="M742" t="s">
        <v>188</v>
      </c>
      <c r="N742" s="11" t="s">
        <v>2182</v>
      </c>
      <c r="O742" s="11" t="s">
        <v>2274</v>
      </c>
      <c r="P742">
        <v>0</v>
      </c>
      <c r="Q742">
        <v>3</v>
      </c>
      <c r="R742">
        <v>0</v>
      </c>
      <c r="S742">
        <v>113.31</v>
      </c>
      <c r="T742">
        <v>-113.31</v>
      </c>
    </row>
    <row r="743" spans="1:20" x14ac:dyDescent="0.25">
      <c r="A743" t="s">
        <v>75</v>
      </c>
      <c r="B743" t="s">
        <v>1764</v>
      </c>
      <c r="C743" t="s">
        <v>25</v>
      </c>
      <c r="D743" t="s">
        <v>1765</v>
      </c>
      <c r="E743" t="s">
        <v>262</v>
      </c>
      <c r="F743">
        <v>7481</v>
      </c>
      <c r="G743" t="s">
        <v>1612</v>
      </c>
      <c r="H743" t="s">
        <v>80</v>
      </c>
      <c r="I743" t="s">
        <v>89</v>
      </c>
      <c r="J743" t="s">
        <v>90</v>
      </c>
      <c r="K743" t="s">
        <v>37</v>
      </c>
      <c r="L743" t="s">
        <v>943</v>
      </c>
      <c r="M743" t="s">
        <v>92</v>
      </c>
      <c r="N743" s="11" t="s">
        <v>2182</v>
      </c>
      <c r="O743" s="11" t="s">
        <v>2274</v>
      </c>
      <c r="P743">
        <v>0</v>
      </c>
      <c r="Q743">
        <v>15</v>
      </c>
      <c r="R743">
        <v>0</v>
      </c>
      <c r="S743">
        <v>96.75</v>
      </c>
      <c r="T743">
        <v>-96.75</v>
      </c>
    </row>
    <row r="744" spans="1:20" x14ac:dyDescent="0.25">
      <c r="A744" t="s">
        <v>75</v>
      </c>
      <c r="B744" t="s">
        <v>799</v>
      </c>
      <c r="C744" t="s">
        <v>29</v>
      </c>
      <c r="D744" t="s">
        <v>800</v>
      </c>
      <c r="E744" t="s">
        <v>87</v>
      </c>
      <c r="F744">
        <v>44718</v>
      </c>
      <c r="G744" t="s">
        <v>493</v>
      </c>
      <c r="H744" t="s">
        <v>80</v>
      </c>
      <c r="I744" t="s">
        <v>81</v>
      </c>
      <c r="J744" t="s">
        <v>82</v>
      </c>
      <c r="K744" t="s">
        <v>39</v>
      </c>
      <c r="L744" t="s">
        <v>39</v>
      </c>
      <c r="M744" t="s">
        <v>92</v>
      </c>
      <c r="N744" s="11" t="s">
        <v>2182</v>
      </c>
      <c r="O744" s="11" t="s">
        <v>2274</v>
      </c>
      <c r="P744">
        <v>0</v>
      </c>
      <c r="Q744">
        <v>1</v>
      </c>
      <c r="R744">
        <v>0</v>
      </c>
      <c r="S744">
        <v>0</v>
      </c>
      <c r="T744">
        <v>0</v>
      </c>
    </row>
    <row r="745" spans="1:20" x14ac:dyDescent="0.25">
      <c r="A745" t="s">
        <v>75</v>
      </c>
      <c r="B745" t="s">
        <v>258</v>
      </c>
      <c r="C745" t="s">
        <v>28</v>
      </c>
      <c r="D745" t="s">
        <v>259</v>
      </c>
      <c r="E745" t="s">
        <v>95</v>
      </c>
      <c r="F745">
        <v>80222</v>
      </c>
      <c r="G745" t="s">
        <v>1227</v>
      </c>
      <c r="H745" t="s">
        <v>80</v>
      </c>
      <c r="I745" t="s">
        <v>81</v>
      </c>
      <c r="J745" t="s">
        <v>90</v>
      </c>
      <c r="K745" t="s">
        <v>53</v>
      </c>
      <c r="L745" t="s">
        <v>675</v>
      </c>
      <c r="M745" t="s">
        <v>92</v>
      </c>
      <c r="N745" s="11" t="s">
        <v>2182</v>
      </c>
      <c r="O745" s="11" t="s">
        <v>2274</v>
      </c>
      <c r="P745">
        <v>0</v>
      </c>
      <c r="Q745">
        <v>7</v>
      </c>
      <c r="R745">
        <v>0</v>
      </c>
      <c r="S745">
        <v>691.6</v>
      </c>
      <c r="T745">
        <v>-691.6</v>
      </c>
    </row>
    <row r="746" spans="1:20" x14ac:dyDescent="0.25">
      <c r="A746" t="s">
        <v>75</v>
      </c>
      <c r="B746" t="s">
        <v>258</v>
      </c>
      <c r="C746" t="s">
        <v>28</v>
      </c>
      <c r="D746" t="s">
        <v>259</v>
      </c>
      <c r="E746" t="s">
        <v>95</v>
      </c>
      <c r="F746">
        <v>80222</v>
      </c>
      <c r="G746" t="s">
        <v>388</v>
      </c>
      <c r="H746" t="s">
        <v>80</v>
      </c>
      <c r="I746" t="s">
        <v>81</v>
      </c>
      <c r="J746" t="s">
        <v>90</v>
      </c>
      <c r="K746" t="s">
        <v>38</v>
      </c>
      <c r="L746" t="s">
        <v>111</v>
      </c>
      <c r="M746" t="s">
        <v>92</v>
      </c>
      <c r="N746" s="11" t="s">
        <v>2182</v>
      </c>
      <c r="O746" s="11" t="s">
        <v>2274</v>
      </c>
      <c r="P746">
        <v>0</v>
      </c>
      <c r="Q746">
        <v>16</v>
      </c>
      <c r="R746">
        <v>0</v>
      </c>
      <c r="S746">
        <v>2384</v>
      </c>
      <c r="T746">
        <v>-2384</v>
      </c>
    </row>
    <row r="747" spans="1:20" x14ac:dyDescent="0.25">
      <c r="A747" t="s">
        <v>75</v>
      </c>
      <c r="B747" t="s">
        <v>2019</v>
      </c>
      <c r="C747" t="s">
        <v>2248</v>
      </c>
      <c r="D747" t="s">
        <v>2020</v>
      </c>
      <c r="E747" t="s">
        <v>295</v>
      </c>
      <c r="F747">
        <v>84042</v>
      </c>
      <c r="G747" t="s">
        <v>2260</v>
      </c>
      <c r="H747" t="s">
        <v>80</v>
      </c>
      <c r="I747" t="s">
        <v>164</v>
      </c>
      <c r="J747" t="s">
        <v>1070</v>
      </c>
      <c r="K747" t="s">
        <v>42</v>
      </c>
      <c r="L747" t="s">
        <v>91</v>
      </c>
      <c r="M747" t="s">
        <v>1385</v>
      </c>
      <c r="N747" s="11" t="s">
        <v>2182</v>
      </c>
      <c r="O747" s="11" t="s">
        <v>2274</v>
      </c>
      <c r="P747">
        <v>0</v>
      </c>
      <c r="Q747">
        <v>42</v>
      </c>
      <c r="R747">
        <v>0</v>
      </c>
      <c r="S747">
        <v>781.2</v>
      </c>
      <c r="T747">
        <v>-781.2</v>
      </c>
    </row>
    <row r="748" spans="1:20" x14ac:dyDescent="0.25">
      <c r="A748" t="s">
        <v>75</v>
      </c>
      <c r="B748" t="s">
        <v>85</v>
      </c>
      <c r="C748" t="s">
        <v>29</v>
      </c>
      <c r="D748" t="s">
        <v>86</v>
      </c>
      <c r="E748" t="s">
        <v>87</v>
      </c>
      <c r="F748">
        <v>45040</v>
      </c>
      <c r="G748" t="s">
        <v>323</v>
      </c>
      <c r="H748" t="s">
        <v>80</v>
      </c>
      <c r="I748" t="s">
        <v>81</v>
      </c>
      <c r="J748" t="s">
        <v>90</v>
      </c>
      <c r="K748" t="s">
        <v>51</v>
      </c>
      <c r="L748" t="s">
        <v>250</v>
      </c>
      <c r="M748" t="s">
        <v>92</v>
      </c>
      <c r="N748" s="11" t="s">
        <v>2182</v>
      </c>
      <c r="O748" s="11" t="s">
        <v>2274</v>
      </c>
      <c r="P748">
        <v>0</v>
      </c>
      <c r="Q748">
        <v>1</v>
      </c>
      <c r="R748">
        <v>0</v>
      </c>
      <c r="S748">
        <v>59.35</v>
      </c>
      <c r="T748">
        <v>-59.35</v>
      </c>
    </row>
    <row r="749" spans="1:20" x14ac:dyDescent="0.25">
      <c r="A749" t="s">
        <v>75</v>
      </c>
      <c r="B749" t="s">
        <v>625</v>
      </c>
      <c r="C749" t="s">
        <v>27</v>
      </c>
      <c r="D749" t="s">
        <v>626</v>
      </c>
      <c r="E749" t="s">
        <v>114</v>
      </c>
      <c r="F749">
        <v>34491</v>
      </c>
      <c r="G749" t="s">
        <v>119</v>
      </c>
      <c r="H749" t="s">
        <v>80</v>
      </c>
      <c r="I749" t="s">
        <v>81</v>
      </c>
      <c r="J749" t="s">
        <v>82</v>
      </c>
      <c r="K749" t="s">
        <v>38</v>
      </c>
      <c r="L749" t="s">
        <v>111</v>
      </c>
      <c r="M749" t="s">
        <v>83</v>
      </c>
      <c r="N749" s="11" t="s">
        <v>2182</v>
      </c>
      <c r="O749" s="11" t="s">
        <v>2274</v>
      </c>
      <c r="P749">
        <v>-1</v>
      </c>
      <c r="Q749">
        <v>0</v>
      </c>
      <c r="R749">
        <v>126.7</v>
      </c>
      <c r="S749">
        <v>0</v>
      </c>
      <c r="T749">
        <v>126.7</v>
      </c>
    </row>
    <row r="750" spans="1:20" x14ac:dyDescent="0.25">
      <c r="A750" t="s">
        <v>75</v>
      </c>
      <c r="B750" t="s">
        <v>881</v>
      </c>
      <c r="C750" t="s">
        <v>882</v>
      </c>
      <c r="D750" t="s">
        <v>883</v>
      </c>
      <c r="E750" t="s">
        <v>180</v>
      </c>
      <c r="F750">
        <v>31794</v>
      </c>
      <c r="G750" t="s">
        <v>604</v>
      </c>
      <c r="H750" t="s">
        <v>80</v>
      </c>
      <c r="I750" t="s">
        <v>81</v>
      </c>
      <c r="J750" t="s">
        <v>90</v>
      </c>
      <c r="K750" t="s">
        <v>37</v>
      </c>
      <c r="L750" t="s">
        <v>605</v>
      </c>
      <c r="M750" t="s">
        <v>92</v>
      </c>
      <c r="N750" s="11" t="s">
        <v>2182</v>
      </c>
      <c r="O750" s="11" t="s">
        <v>2274</v>
      </c>
      <c r="P750">
        <v>-300</v>
      </c>
      <c r="Q750">
        <v>0</v>
      </c>
      <c r="R750">
        <v>2400</v>
      </c>
      <c r="S750">
        <v>0</v>
      </c>
      <c r="T750">
        <v>2400</v>
      </c>
    </row>
    <row r="751" spans="1:20" x14ac:dyDescent="0.25">
      <c r="A751" t="s">
        <v>75</v>
      </c>
      <c r="B751" t="s">
        <v>275</v>
      </c>
      <c r="C751" t="s">
        <v>27</v>
      </c>
      <c r="D751" t="s">
        <v>276</v>
      </c>
      <c r="E751" t="s">
        <v>114</v>
      </c>
      <c r="F751">
        <v>33765</v>
      </c>
      <c r="G751" t="s">
        <v>1618</v>
      </c>
      <c r="H751" t="s">
        <v>80</v>
      </c>
      <c r="I751" t="s">
        <v>81</v>
      </c>
      <c r="J751" t="s">
        <v>90</v>
      </c>
      <c r="K751" t="s">
        <v>42</v>
      </c>
      <c r="L751" t="s">
        <v>91</v>
      </c>
      <c r="M751" t="s">
        <v>188</v>
      </c>
      <c r="N751" s="11" t="s">
        <v>2182</v>
      </c>
      <c r="O751" s="11" t="s">
        <v>2274</v>
      </c>
      <c r="P751">
        <v>0</v>
      </c>
      <c r="Q751">
        <v>8</v>
      </c>
      <c r="R751">
        <v>0</v>
      </c>
      <c r="S751">
        <v>242.64</v>
      </c>
      <c r="T751">
        <v>-242.64</v>
      </c>
    </row>
    <row r="752" spans="1:20" x14ac:dyDescent="0.25">
      <c r="A752" t="s">
        <v>75</v>
      </c>
      <c r="B752" t="s">
        <v>284</v>
      </c>
      <c r="C752" t="s">
        <v>25</v>
      </c>
      <c r="D752" t="s">
        <v>285</v>
      </c>
      <c r="E752" t="s">
        <v>186</v>
      </c>
      <c r="F752">
        <v>11730</v>
      </c>
      <c r="G752" t="s">
        <v>2202</v>
      </c>
      <c r="H752" t="s">
        <v>80</v>
      </c>
      <c r="I752" t="s">
        <v>81</v>
      </c>
      <c r="J752" t="s">
        <v>82</v>
      </c>
      <c r="K752" t="s">
        <v>53</v>
      </c>
      <c r="L752" t="s">
        <v>657</v>
      </c>
      <c r="M752" t="s">
        <v>83</v>
      </c>
      <c r="N752" s="11" t="s">
        <v>2182</v>
      </c>
      <c r="O752" s="11" t="s">
        <v>2274</v>
      </c>
      <c r="P752">
        <v>2</v>
      </c>
      <c r="Q752">
        <v>0</v>
      </c>
      <c r="R752">
        <v>98.56</v>
      </c>
      <c r="S752">
        <v>0</v>
      </c>
      <c r="T752">
        <v>98.56</v>
      </c>
    </row>
    <row r="753" spans="1:20" x14ac:dyDescent="0.25">
      <c r="A753" t="s">
        <v>75</v>
      </c>
      <c r="B753" t="s">
        <v>2223</v>
      </c>
      <c r="C753" t="s">
        <v>26</v>
      </c>
      <c r="D753" t="s">
        <v>425</v>
      </c>
      <c r="E753" t="s">
        <v>426</v>
      </c>
      <c r="F753">
        <v>37211</v>
      </c>
      <c r="G753" t="s">
        <v>402</v>
      </c>
      <c r="H753" t="s">
        <v>80</v>
      </c>
      <c r="I753" t="s">
        <v>81</v>
      </c>
      <c r="J753" t="s">
        <v>365</v>
      </c>
      <c r="K753" t="s">
        <v>39</v>
      </c>
      <c r="L753" t="s">
        <v>39</v>
      </c>
      <c r="M753" t="s">
        <v>92</v>
      </c>
      <c r="N753" s="11" t="s">
        <v>2182</v>
      </c>
      <c r="O753" s="11" t="s">
        <v>2274</v>
      </c>
      <c r="P753">
        <v>-1</v>
      </c>
      <c r="Q753">
        <v>0</v>
      </c>
      <c r="R753">
        <v>295</v>
      </c>
      <c r="S753">
        <v>0</v>
      </c>
      <c r="T753">
        <v>295</v>
      </c>
    </row>
    <row r="754" spans="1:20" x14ac:dyDescent="0.25">
      <c r="A754" t="s">
        <v>75</v>
      </c>
      <c r="B754" t="s">
        <v>1863</v>
      </c>
      <c r="C754" t="s">
        <v>19</v>
      </c>
      <c r="D754" t="s">
        <v>1864</v>
      </c>
      <c r="E754" t="s">
        <v>320</v>
      </c>
      <c r="F754">
        <v>96732</v>
      </c>
      <c r="G754" t="s">
        <v>2202</v>
      </c>
      <c r="H754" t="s">
        <v>80</v>
      </c>
      <c r="I754" t="s">
        <v>81</v>
      </c>
      <c r="J754" t="s">
        <v>82</v>
      </c>
      <c r="K754" t="s">
        <v>53</v>
      </c>
      <c r="L754" t="s">
        <v>657</v>
      </c>
      <c r="M754" t="s">
        <v>83</v>
      </c>
      <c r="N754" s="11" t="s">
        <v>2182</v>
      </c>
      <c r="O754" s="11" t="s">
        <v>2274</v>
      </c>
      <c r="P754">
        <v>1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75</v>
      </c>
      <c r="B755" t="s">
        <v>869</v>
      </c>
      <c r="C755" t="s">
        <v>23</v>
      </c>
      <c r="D755" t="s">
        <v>870</v>
      </c>
      <c r="E755" t="s">
        <v>176</v>
      </c>
      <c r="F755">
        <v>98685</v>
      </c>
      <c r="G755" t="s">
        <v>2247</v>
      </c>
      <c r="H755" t="s">
        <v>80</v>
      </c>
      <c r="I755" t="s">
        <v>81</v>
      </c>
      <c r="J755" t="s">
        <v>82</v>
      </c>
      <c r="K755" t="s">
        <v>37</v>
      </c>
      <c r="L755" t="s">
        <v>170</v>
      </c>
      <c r="M755" t="s">
        <v>83</v>
      </c>
      <c r="N755" s="11" t="s">
        <v>2182</v>
      </c>
      <c r="O755" s="11" t="s">
        <v>2274</v>
      </c>
      <c r="P755">
        <v>-8</v>
      </c>
      <c r="Q755">
        <v>0</v>
      </c>
      <c r="R755">
        <v>468.56</v>
      </c>
      <c r="S755">
        <v>0</v>
      </c>
      <c r="T755">
        <v>468.56</v>
      </c>
    </row>
    <row r="756" spans="1:20" x14ac:dyDescent="0.25">
      <c r="A756" t="s">
        <v>75</v>
      </c>
      <c r="B756" t="s">
        <v>1496</v>
      </c>
      <c r="C756" t="s">
        <v>27</v>
      </c>
      <c r="D756" t="s">
        <v>495</v>
      </c>
      <c r="E756" t="s">
        <v>114</v>
      </c>
      <c r="F756">
        <v>33614</v>
      </c>
      <c r="G756" t="s">
        <v>323</v>
      </c>
      <c r="H756" t="s">
        <v>80</v>
      </c>
      <c r="I756" t="s">
        <v>81</v>
      </c>
      <c r="J756" t="s">
        <v>90</v>
      </c>
      <c r="K756" t="s">
        <v>51</v>
      </c>
      <c r="L756" t="s">
        <v>250</v>
      </c>
      <c r="M756" t="s">
        <v>92</v>
      </c>
      <c r="N756" s="11" t="s">
        <v>2182</v>
      </c>
      <c r="O756" s="11" t="s">
        <v>2274</v>
      </c>
      <c r="P756">
        <v>0</v>
      </c>
      <c r="Q756">
        <v>1</v>
      </c>
      <c r="R756">
        <v>0</v>
      </c>
      <c r="S756">
        <v>59.35</v>
      </c>
      <c r="T756">
        <v>-59.35</v>
      </c>
    </row>
    <row r="757" spans="1:20" x14ac:dyDescent="0.25">
      <c r="A757" t="s">
        <v>75</v>
      </c>
      <c r="B757" t="s">
        <v>2141</v>
      </c>
      <c r="C757" t="s">
        <v>19</v>
      </c>
      <c r="D757" t="s">
        <v>2142</v>
      </c>
      <c r="E757" t="s">
        <v>118</v>
      </c>
      <c r="F757">
        <v>90278</v>
      </c>
      <c r="G757" t="s">
        <v>1231</v>
      </c>
      <c r="H757" t="s">
        <v>80</v>
      </c>
      <c r="I757" t="s">
        <v>81</v>
      </c>
      <c r="J757" t="s">
        <v>90</v>
      </c>
      <c r="K757" t="s">
        <v>51</v>
      </c>
      <c r="L757" t="s">
        <v>250</v>
      </c>
      <c r="M757" t="s">
        <v>92</v>
      </c>
      <c r="N757" s="11" t="s">
        <v>2182</v>
      </c>
      <c r="O757" s="11" t="s">
        <v>2274</v>
      </c>
      <c r="P757">
        <v>0</v>
      </c>
      <c r="Q757">
        <v>4</v>
      </c>
      <c r="R757">
        <v>0</v>
      </c>
      <c r="S757">
        <v>100.8</v>
      </c>
      <c r="T757">
        <v>-100.8</v>
      </c>
    </row>
    <row r="758" spans="1:20" x14ac:dyDescent="0.25">
      <c r="A758" t="s">
        <v>75</v>
      </c>
      <c r="B758" t="s">
        <v>2232</v>
      </c>
      <c r="C758" t="s">
        <v>21</v>
      </c>
      <c r="D758" t="s">
        <v>2233</v>
      </c>
      <c r="E758" t="s">
        <v>235</v>
      </c>
      <c r="F758">
        <v>63379</v>
      </c>
      <c r="G758" t="s">
        <v>317</v>
      </c>
      <c r="H758" t="s">
        <v>80</v>
      </c>
      <c r="I758" t="s">
        <v>164</v>
      </c>
      <c r="J758" t="s">
        <v>90</v>
      </c>
      <c r="K758" t="s">
        <v>38</v>
      </c>
      <c r="L758" t="s">
        <v>129</v>
      </c>
      <c r="M758" t="s">
        <v>188</v>
      </c>
      <c r="N758" s="11" t="s">
        <v>2182</v>
      </c>
      <c r="O758" s="11" t="s">
        <v>2274</v>
      </c>
      <c r="P758">
        <v>0</v>
      </c>
      <c r="Q758">
        <v>1</v>
      </c>
      <c r="R758">
        <v>0</v>
      </c>
      <c r="S758">
        <v>148.65</v>
      </c>
      <c r="T758">
        <v>-148.65</v>
      </c>
    </row>
    <row r="759" spans="1:20" x14ac:dyDescent="0.25">
      <c r="A759" t="s">
        <v>75</v>
      </c>
      <c r="B759" t="s">
        <v>606</v>
      </c>
      <c r="C759" t="s">
        <v>27</v>
      </c>
      <c r="D759" t="s">
        <v>237</v>
      </c>
      <c r="E759" t="s">
        <v>114</v>
      </c>
      <c r="F759">
        <v>34243</v>
      </c>
      <c r="G759" t="s">
        <v>271</v>
      </c>
      <c r="H759" t="s">
        <v>80</v>
      </c>
      <c r="I759" t="s">
        <v>81</v>
      </c>
      <c r="J759" t="s">
        <v>90</v>
      </c>
      <c r="K759" t="s">
        <v>38</v>
      </c>
      <c r="L759" t="s">
        <v>129</v>
      </c>
      <c r="M759" t="s">
        <v>92</v>
      </c>
      <c r="N759" s="11" t="s">
        <v>2182</v>
      </c>
      <c r="O759" s="11" t="s">
        <v>2274</v>
      </c>
      <c r="P759">
        <v>0</v>
      </c>
      <c r="Q759">
        <v>1</v>
      </c>
      <c r="R759">
        <v>0</v>
      </c>
      <c r="S759">
        <v>226.55</v>
      </c>
      <c r="T759">
        <v>-226.55</v>
      </c>
    </row>
    <row r="760" spans="1:20" x14ac:dyDescent="0.25">
      <c r="A760" t="s">
        <v>75</v>
      </c>
      <c r="B760" t="s">
        <v>1330</v>
      </c>
      <c r="C760" t="s">
        <v>30</v>
      </c>
      <c r="D760" t="s">
        <v>1331</v>
      </c>
      <c r="E760" t="s">
        <v>640</v>
      </c>
      <c r="F760">
        <v>60076</v>
      </c>
      <c r="G760" t="s">
        <v>173</v>
      </c>
      <c r="H760" t="s">
        <v>80</v>
      </c>
      <c r="I760" t="s">
        <v>81</v>
      </c>
      <c r="J760" t="s">
        <v>82</v>
      </c>
      <c r="K760" t="s">
        <v>36</v>
      </c>
      <c r="L760" t="s">
        <v>36</v>
      </c>
      <c r="M760" t="s">
        <v>83</v>
      </c>
      <c r="N760" s="11" t="s">
        <v>2182</v>
      </c>
      <c r="O760" s="11" t="s">
        <v>2274</v>
      </c>
      <c r="P760">
        <v>0</v>
      </c>
      <c r="Q760">
        <v>0</v>
      </c>
      <c r="R760">
        <v>-347.34</v>
      </c>
      <c r="S760">
        <v>0</v>
      </c>
      <c r="T760">
        <v>-347.34</v>
      </c>
    </row>
    <row r="761" spans="1:20" x14ac:dyDescent="0.25">
      <c r="A761" t="s">
        <v>75</v>
      </c>
      <c r="B761" t="s">
        <v>625</v>
      </c>
      <c r="C761" t="s">
        <v>27</v>
      </c>
      <c r="D761" t="s">
        <v>626</v>
      </c>
      <c r="E761" t="s">
        <v>114</v>
      </c>
      <c r="F761">
        <v>34491</v>
      </c>
      <c r="G761" t="s">
        <v>311</v>
      </c>
      <c r="H761" t="s">
        <v>80</v>
      </c>
      <c r="I761" t="s">
        <v>164</v>
      </c>
      <c r="J761" t="s">
        <v>90</v>
      </c>
      <c r="K761" t="s">
        <v>38</v>
      </c>
      <c r="L761" t="s">
        <v>129</v>
      </c>
      <c r="M761" t="s">
        <v>92</v>
      </c>
      <c r="N761" s="11" t="s">
        <v>2182</v>
      </c>
      <c r="O761" s="11" t="s">
        <v>2274</v>
      </c>
      <c r="P761">
        <v>0</v>
      </c>
      <c r="Q761">
        <v>1</v>
      </c>
      <c r="R761">
        <v>0</v>
      </c>
      <c r="S761">
        <v>64.650000000000006</v>
      </c>
      <c r="T761">
        <v>-64.650000000000006</v>
      </c>
    </row>
    <row r="762" spans="1:20" x14ac:dyDescent="0.25">
      <c r="A762" t="s">
        <v>75</v>
      </c>
      <c r="B762" t="s">
        <v>625</v>
      </c>
      <c r="C762" t="s">
        <v>27</v>
      </c>
      <c r="D762" t="s">
        <v>626</v>
      </c>
      <c r="E762" t="s">
        <v>114</v>
      </c>
      <c r="F762">
        <v>34491</v>
      </c>
      <c r="G762" t="s">
        <v>449</v>
      </c>
      <c r="H762" t="s">
        <v>80</v>
      </c>
      <c r="I762" t="s">
        <v>81</v>
      </c>
      <c r="J762" t="s">
        <v>82</v>
      </c>
      <c r="K762" t="s">
        <v>38</v>
      </c>
      <c r="L762" t="s">
        <v>111</v>
      </c>
      <c r="M762" t="s">
        <v>83</v>
      </c>
      <c r="N762" s="11" t="s">
        <v>2182</v>
      </c>
      <c r="O762" s="11" t="s">
        <v>2274</v>
      </c>
      <c r="P762">
        <v>-5</v>
      </c>
      <c r="Q762">
        <v>0</v>
      </c>
      <c r="R762">
        <v>278.5</v>
      </c>
      <c r="S762">
        <v>0</v>
      </c>
      <c r="T762">
        <v>278.5</v>
      </c>
    </row>
    <row r="763" spans="1:20" x14ac:dyDescent="0.25">
      <c r="A763" t="s">
        <v>75</v>
      </c>
      <c r="B763" t="s">
        <v>1398</v>
      </c>
      <c r="C763" t="s">
        <v>28</v>
      </c>
      <c r="D763" t="s">
        <v>1399</v>
      </c>
      <c r="E763" t="s">
        <v>295</v>
      </c>
      <c r="F763">
        <v>84043</v>
      </c>
      <c r="G763" t="s">
        <v>292</v>
      </c>
      <c r="H763" t="s">
        <v>80</v>
      </c>
      <c r="I763" t="s">
        <v>81</v>
      </c>
      <c r="J763" t="s">
        <v>82</v>
      </c>
      <c r="K763" t="s">
        <v>38</v>
      </c>
      <c r="L763" t="s">
        <v>111</v>
      </c>
      <c r="M763" t="s">
        <v>83</v>
      </c>
      <c r="N763" s="11" t="s">
        <v>2182</v>
      </c>
      <c r="O763" s="11" t="s">
        <v>2274</v>
      </c>
      <c r="P763">
        <v>-1</v>
      </c>
      <c r="Q763">
        <v>0</v>
      </c>
      <c r="R763">
        <v>142.26</v>
      </c>
      <c r="S763">
        <v>0</v>
      </c>
      <c r="T763">
        <v>142.26</v>
      </c>
    </row>
    <row r="764" spans="1:20" x14ac:dyDescent="0.25">
      <c r="A764" t="s">
        <v>75</v>
      </c>
      <c r="B764" t="s">
        <v>1398</v>
      </c>
      <c r="C764" t="s">
        <v>28</v>
      </c>
      <c r="D764" t="s">
        <v>1399</v>
      </c>
      <c r="E764" t="s">
        <v>295</v>
      </c>
      <c r="F764">
        <v>84043</v>
      </c>
      <c r="G764" t="s">
        <v>224</v>
      </c>
      <c r="H764" t="s">
        <v>80</v>
      </c>
      <c r="I764" t="s">
        <v>81</v>
      </c>
      <c r="J764" t="s">
        <v>82</v>
      </c>
      <c r="K764" t="s">
        <v>38</v>
      </c>
      <c r="L764" t="s">
        <v>111</v>
      </c>
      <c r="M764" t="s">
        <v>83</v>
      </c>
      <c r="N764" s="11" t="s">
        <v>2182</v>
      </c>
      <c r="O764" s="11" t="s">
        <v>2274</v>
      </c>
      <c r="P764">
        <v>-7</v>
      </c>
      <c r="Q764">
        <v>0</v>
      </c>
      <c r="R764">
        <v>766.08</v>
      </c>
      <c r="S764">
        <v>0</v>
      </c>
      <c r="T764">
        <v>766.08</v>
      </c>
    </row>
    <row r="765" spans="1:20" x14ac:dyDescent="0.25">
      <c r="A765" t="s">
        <v>75</v>
      </c>
      <c r="B765" t="s">
        <v>2262</v>
      </c>
      <c r="C765" t="s">
        <v>27</v>
      </c>
      <c r="D765" t="s">
        <v>237</v>
      </c>
      <c r="E765" t="s">
        <v>114</v>
      </c>
      <c r="F765">
        <v>34236</v>
      </c>
      <c r="G765" t="s">
        <v>757</v>
      </c>
      <c r="H765" t="s">
        <v>80</v>
      </c>
      <c r="I765" t="s">
        <v>81</v>
      </c>
      <c r="J765" t="s">
        <v>82</v>
      </c>
      <c r="K765" t="s">
        <v>53</v>
      </c>
      <c r="L765" t="s">
        <v>228</v>
      </c>
      <c r="M765" t="s">
        <v>83</v>
      </c>
      <c r="N765" s="11" t="s">
        <v>2182</v>
      </c>
      <c r="O765" s="11" t="s">
        <v>2274</v>
      </c>
      <c r="P765">
        <v>-5</v>
      </c>
      <c r="Q765">
        <v>0</v>
      </c>
      <c r="R765">
        <v>463</v>
      </c>
      <c r="S765">
        <v>0</v>
      </c>
      <c r="T765">
        <v>463</v>
      </c>
    </row>
    <row r="766" spans="1:20" x14ac:dyDescent="0.25">
      <c r="A766" t="s">
        <v>75</v>
      </c>
      <c r="B766" t="s">
        <v>218</v>
      </c>
      <c r="C766" t="s">
        <v>27</v>
      </c>
      <c r="D766" t="s">
        <v>219</v>
      </c>
      <c r="E766" t="s">
        <v>114</v>
      </c>
      <c r="F766">
        <v>34110</v>
      </c>
      <c r="G766" t="s">
        <v>352</v>
      </c>
      <c r="H766" t="s">
        <v>80</v>
      </c>
      <c r="I766" t="s">
        <v>81</v>
      </c>
      <c r="J766" t="s">
        <v>90</v>
      </c>
      <c r="K766" t="s">
        <v>42</v>
      </c>
      <c r="L766" t="s">
        <v>91</v>
      </c>
      <c r="M766" t="s">
        <v>92</v>
      </c>
      <c r="N766" s="11" t="s">
        <v>2182</v>
      </c>
      <c r="O766" s="11" t="s">
        <v>2274</v>
      </c>
      <c r="P766">
        <v>0</v>
      </c>
      <c r="Q766">
        <v>160</v>
      </c>
      <c r="R766">
        <v>0</v>
      </c>
      <c r="S766">
        <v>2320</v>
      </c>
      <c r="T766">
        <v>-2320</v>
      </c>
    </row>
    <row r="767" spans="1:20" x14ac:dyDescent="0.25">
      <c r="A767" t="s">
        <v>75</v>
      </c>
      <c r="B767" t="s">
        <v>655</v>
      </c>
      <c r="C767" t="s">
        <v>19</v>
      </c>
      <c r="D767" t="s">
        <v>195</v>
      </c>
      <c r="E767" t="s">
        <v>147</v>
      </c>
      <c r="F767">
        <v>85295</v>
      </c>
      <c r="G767" t="s">
        <v>2261</v>
      </c>
      <c r="H767" t="s">
        <v>80</v>
      </c>
      <c r="I767" t="s">
        <v>81</v>
      </c>
      <c r="J767" t="s">
        <v>90</v>
      </c>
      <c r="K767" t="s">
        <v>38</v>
      </c>
      <c r="L767" t="s">
        <v>129</v>
      </c>
      <c r="M767" t="s">
        <v>92</v>
      </c>
      <c r="N767" s="11" t="s">
        <v>2182</v>
      </c>
      <c r="O767" s="11" t="s">
        <v>2274</v>
      </c>
      <c r="P767">
        <v>0</v>
      </c>
      <c r="Q767">
        <v>3</v>
      </c>
      <c r="R767">
        <v>0</v>
      </c>
      <c r="S767">
        <v>108.6</v>
      </c>
      <c r="T767">
        <v>-108.6</v>
      </c>
    </row>
    <row r="768" spans="1:20" x14ac:dyDescent="0.25">
      <c r="A768" t="s">
        <v>75</v>
      </c>
      <c r="B768" t="s">
        <v>783</v>
      </c>
      <c r="C768" t="s">
        <v>22</v>
      </c>
      <c r="D768" t="s">
        <v>784</v>
      </c>
      <c r="E768" t="s">
        <v>122</v>
      </c>
      <c r="F768">
        <v>20852</v>
      </c>
      <c r="G768" t="s">
        <v>797</v>
      </c>
      <c r="H768" t="s">
        <v>80</v>
      </c>
      <c r="I768" t="s">
        <v>281</v>
      </c>
      <c r="J768" t="s">
        <v>90</v>
      </c>
      <c r="K768" t="s">
        <v>42</v>
      </c>
      <c r="L768" t="s">
        <v>91</v>
      </c>
      <c r="M768" t="s">
        <v>188</v>
      </c>
      <c r="N768" s="11" t="s">
        <v>2182</v>
      </c>
      <c r="O768" s="11" t="s">
        <v>2274</v>
      </c>
      <c r="P768">
        <v>0</v>
      </c>
      <c r="Q768">
        <v>10</v>
      </c>
      <c r="R768">
        <v>0</v>
      </c>
      <c r="S768">
        <v>126.05</v>
      </c>
      <c r="T768">
        <v>-126.05</v>
      </c>
    </row>
    <row r="769" spans="1:20" x14ac:dyDescent="0.25">
      <c r="A769" t="s">
        <v>75</v>
      </c>
      <c r="B769" t="s">
        <v>1640</v>
      </c>
      <c r="C769" t="s">
        <v>28</v>
      </c>
      <c r="D769" t="s">
        <v>259</v>
      </c>
      <c r="E769" t="s">
        <v>95</v>
      </c>
      <c r="F769">
        <v>80219</v>
      </c>
      <c r="G769" t="s">
        <v>402</v>
      </c>
      <c r="H769" t="s">
        <v>80</v>
      </c>
      <c r="I769" t="s">
        <v>81</v>
      </c>
      <c r="J769" t="s">
        <v>365</v>
      </c>
      <c r="K769" t="s">
        <v>39</v>
      </c>
      <c r="L769" t="s">
        <v>39</v>
      </c>
      <c r="M769" t="s">
        <v>92</v>
      </c>
      <c r="N769" s="11" t="s">
        <v>2182</v>
      </c>
      <c r="O769" s="11" t="s">
        <v>2274</v>
      </c>
      <c r="P769">
        <v>-1</v>
      </c>
      <c r="Q769">
        <v>0</v>
      </c>
      <c r="R769">
        <v>295</v>
      </c>
      <c r="S769">
        <v>0</v>
      </c>
      <c r="T769">
        <v>295</v>
      </c>
    </row>
    <row r="770" spans="1:20" x14ac:dyDescent="0.25">
      <c r="A770" t="s">
        <v>75</v>
      </c>
      <c r="B770" t="s">
        <v>189</v>
      </c>
      <c r="C770" t="s">
        <v>18</v>
      </c>
      <c r="D770" t="s">
        <v>190</v>
      </c>
      <c r="E770" t="s">
        <v>191</v>
      </c>
      <c r="F770">
        <v>76262</v>
      </c>
      <c r="G770" t="s">
        <v>264</v>
      </c>
      <c r="H770" t="s">
        <v>80</v>
      </c>
      <c r="I770" t="s">
        <v>281</v>
      </c>
      <c r="J770" t="s">
        <v>90</v>
      </c>
      <c r="K770" t="s">
        <v>42</v>
      </c>
      <c r="L770" t="s">
        <v>91</v>
      </c>
      <c r="M770" t="s">
        <v>92</v>
      </c>
      <c r="N770" s="11" t="s">
        <v>2182</v>
      </c>
      <c r="O770" s="11" t="s">
        <v>2274</v>
      </c>
      <c r="P770">
        <v>0</v>
      </c>
      <c r="Q770">
        <v>42</v>
      </c>
      <c r="R770">
        <v>0</v>
      </c>
      <c r="S770">
        <v>436.8</v>
      </c>
      <c r="T770">
        <v>-436.8</v>
      </c>
    </row>
    <row r="771" spans="1:20" x14ac:dyDescent="0.25">
      <c r="A771" t="s">
        <v>75</v>
      </c>
      <c r="B771" t="s">
        <v>403</v>
      </c>
      <c r="C771" t="s">
        <v>28</v>
      </c>
      <c r="D771" t="s">
        <v>294</v>
      </c>
      <c r="E771" t="s">
        <v>295</v>
      </c>
      <c r="F771">
        <v>84107</v>
      </c>
      <c r="G771" t="s">
        <v>1862</v>
      </c>
      <c r="H771" t="s">
        <v>80</v>
      </c>
      <c r="I771" t="s">
        <v>89</v>
      </c>
      <c r="J771" t="s">
        <v>90</v>
      </c>
      <c r="K771" t="s">
        <v>41</v>
      </c>
      <c r="L771" t="s">
        <v>724</v>
      </c>
      <c r="M771" t="s">
        <v>92</v>
      </c>
      <c r="N771" s="11" t="s">
        <v>2182</v>
      </c>
      <c r="O771" s="11" t="s">
        <v>2274</v>
      </c>
      <c r="P771">
        <v>18</v>
      </c>
      <c r="Q771">
        <v>0</v>
      </c>
      <c r="R771">
        <v>826.2</v>
      </c>
      <c r="S771">
        <v>0</v>
      </c>
      <c r="T771">
        <v>826.2</v>
      </c>
    </row>
    <row r="772" spans="1:20" x14ac:dyDescent="0.25">
      <c r="A772" t="s">
        <v>75</v>
      </c>
      <c r="B772" t="s">
        <v>744</v>
      </c>
      <c r="C772" t="s">
        <v>29</v>
      </c>
      <c r="D772" t="s">
        <v>745</v>
      </c>
      <c r="E772" t="s">
        <v>100</v>
      </c>
      <c r="F772">
        <v>46733</v>
      </c>
      <c r="G772" t="s">
        <v>324</v>
      </c>
      <c r="H772" t="s">
        <v>80</v>
      </c>
      <c r="I772" t="s">
        <v>81</v>
      </c>
      <c r="J772" t="s">
        <v>90</v>
      </c>
      <c r="K772" t="s">
        <v>36</v>
      </c>
      <c r="L772" t="s">
        <v>36</v>
      </c>
      <c r="M772" t="s">
        <v>92</v>
      </c>
      <c r="N772" s="11" t="s">
        <v>2182</v>
      </c>
      <c r="O772" s="11" t="s">
        <v>2274</v>
      </c>
      <c r="P772">
        <v>0</v>
      </c>
      <c r="Q772">
        <v>1</v>
      </c>
      <c r="R772">
        <v>0</v>
      </c>
      <c r="S772">
        <v>89.05</v>
      </c>
      <c r="T772">
        <v>-89.05</v>
      </c>
    </row>
    <row r="773" spans="1:20" x14ac:dyDescent="0.25">
      <c r="A773" t="s">
        <v>75</v>
      </c>
      <c r="B773" t="s">
        <v>200</v>
      </c>
      <c r="C773" t="s">
        <v>28</v>
      </c>
      <c r="D773" t="s">
        <v>201</v>
      </c>
      <c r="E773" t="s">
        <v>95</v>
      </c>
      <c r="F773">
        <v>80002</v>
      </c>
      <c r="G773" t="s">
        <v>817</v>
      </c>
      <c r="H773" t="s">
        <v>80</v>
      </c>
      <c r="I773" t="s">
        <v>81</v>
      </c>
      <c r="J773" t="s">
        <v>82</v>
      </c>
      <c r="K773" t="s">
        <v>53</v>
      </c>
      <c r="L773" t="s">
        <v>193</v>
      </c>
      <c r="M773" t="s">
        <v>83</v>
      </c>
      <c r="N773" s="11" t="s">
        <v>2182</v>
      </c>
      <c r="O773" s="11" t="s">
        <v>2274</v>
      </c>
      <c r="P773">
        <v>-3</v>
      </c>
      <c r="Q773">
        <v>0</v>
      </c>
      <c r="R773">
        <v>435.78</v>
      </c>
      <c r="S773">
        <v>0</v>
      </c>
      <c r="T773">
        <v>435.78</v>
      </c>
    </row>
    <row r="774" spans="1:20" x14ac:dyDescent="0.25">
      <c r="A774" t="s">
        <v>75</v>
      </c>
      <c r="B774" t="s">
        <v>1098</v>
      </c>
      <c r="C774" t="s">
        <v>18</v>
      </c>
      <c r="D774" t="s">
        <v>1099</v>
      </c>
      <c r="E774" t="s">
        <v>191</v>
      </c>
      <c r="F774">
        <v>75247</v>
      </c>
      <c r="G774" t="s">
        <v>1177</v>
      </c>
      <c r="H774" t="s">
        <v>80</v>
      </c>
      <c r="I774" t="s">
        <v>81</v>
      </c>
      <c r="J774" t="s">
        <v>82</v>
      </c>
      <c r="K774" t="s">
        <v>42</v>
      </c>
      <c r="L774" t="s">
        <v>91</v>
      </c>
      <c r="M774" t="s">
        <v>83</v>
      </c>
      <c r="N774" s="11" t="s">
        <v>2182</v>
      </c>
      <c r="O774" s="11" t="s">
        <v>2274</v>
      </c>
      <c r="P774">
        <v>-12</v>
      </c>
      <c r="Q774">
        <v>0</v>
      </c>
      <c r="R774">
        <v>192.6</v>
      </c>
      <c r="S774">
        <v>0</v>
      </c>
      <c r="T774">
        <v>192.6</v>
      </c>
    </row>
    <row r="775" spans="1:20" x14ac:dyDescent="0.25">
      <c r="A775" t="s">
        <v>75</v>
      </c>
      <c r="B775" t="s">
        <v>269</v>
      </c>
      <c r="C775" t="s">
        <v>27</v>
      </c>
      <c r="D775" t="s">
        <v>270</v>
      </c>
      <c r="E775" t="s">
        <v>114</v>
      </c>
      <c r="F775">
        <v>33813</v>
      </c>
      <c r="G775" t="s">
        <v>110</v>
      </c>
      <c r="H775" t="s">
        <v>80</v>
      </c>
      <c r="I775" t="s">
        <v>81</v>
      </c>
      <c r="J775" t="s">
        <v>90</v>
      </c>
      <c r="K775" t="s">
        <v>38</v>
      </c>
      <c r="L775" t="s">
        <v>111</v>
      </c>
      <c r="M775" t="s">
        <v>92</v>
      </c>
      <c r="N775" s="11" t="s">
        <v>2182</v>
      </c>
      <c r="O775" s="11" t="s">
        <v>2274</v>
      </c>
      <c r="P775">
        <v>0</v>
      </c>
      <c r="Q775">
        <v>2</v>
      </c>
      <c r="R775">
        <v>0</v>
      </c>
      <c r="S775">
        <v>209.5</v>
      </c>
      <c r="T775">
        <v>-209.5</v>
      </c>
    </row>
    <row r="776" spans="1:20" x14ac:dyDescent="0.25">
      <c r="A776" t="s">
        <v>75</v>
      </c>
      <c r="B776" t="s">
        <v>551</v>
      </c>
      <c r="C776" t="s">
        <v>27</v>
      </c>
      <c r="D776" t="s">
        <v>552</v>
      </c>
      <c r="E776" t="s">
        <v>114</v>
      </c>
      <c r="F776">
        <v>33634</v>
      </c>
      <c r="G776" t="s">
        <v>1767</v>
      </c>
      <c r="H776" t="s">
        <v>80</v>
      </c>
      <c r="I776" t="s">
        <v>81</v>
      </c>
      <c r="J776" t="s">
        <v>82</v>
      </c>
      <c r="K776" t="s">
        <v>44</v>
      </c>
      <c r="L776" t="s">
        <v>144</v>
      </c>
      <c r="M776" t="s">
        <v>83</v>
      </c>
      <c r="N776" s="11" t="s">
        <v>2182</v>
      </c>
      <c r="O776" s="11" t="s">
        <v>2274</v>
      </c>
      <c r="P776">
        <v>0</v>
      </c>
      <c r="Q776">
        <v>0</v>
      </c>
      <c r="R776">
        <v>-62.16</v>
      </c>
      <c r="S776">
        <v>0</v>
      </c>
      <c r="T776">
        <v>-62.16</v>
      </c>
    </row>
    <row r="777" spans="1:20" x14ac:dyDescent="0.25">
      <c r="A777" t="s">
        <v>75</v>
      </c>
      <c r="B777" t="s">
        <v>734</v>
      </c>
      <c r="C777" t="s">
        <v>30</v>
      </c>
      <c r="D777" t="s">
        <v>735</v>
      </c>
      <c r="E777" t="s">
        <v>118</v>
      </c>
      <c r="F777">
        <v>94947</v>
      </c>
      <c r="G777" t="s">
        <v>2174</v>
      </c>
      <c r="H777" t="s">
        <v>80</v>
      </c>
      <c r="I777" t="s">
        <v>89</v>
      </c>
      <c r="J777" t="s">
        <v>82</v>
      </c>
      <c r="K777" t="s">
        <v>48</v>
      </c>
      <c r="L777" t="s">
        <v>885</v>
      </c>
      <c r="M777" t="s">
        <v>83</v>
      </c>
      <c r="N777" s="11" t="s">
        <v>2182</v>
      </c>
      <c r="O777" s="11" t="s">
        <v>2274</v>
      </c>
      <c r="P777">
        <v>-1</v>
      </c>
      <c r="Q777">
        <v>0</v>
      </c>
      <c r="R777">
        <v>56.55</v>
      </c>
      <c r="S777">
        <v>0</v>
      </c>
      <c r="T777">
        <v>56.55</v>
      </c>
    </row>
    <row r="778" spans="1:20" x14ac:dyDescent="0.25">
      <c r="A778" t="s">
        <v>75</v>
      </c>
      <c r="B778" t="s">
        <v>946</v>
      </c>
      <c r="C778" t="s">
        <v>29</v>
      </c>
      <c r="D778" t="s">
        <v>909</v>
      </c>
      <c r="E778" t="s">
        <v>100</v>
      </c>
      <c r="F778">
        <v>46032</v>
      </c>
      <c r="G778" t="s">
        <v>453</v>
      </c>
      <c r="H778" t="s">
        <v>80</v>
      </c>
      <c r="I778" t="s">
        <v>89</v>
      </c>
      <c r="J778" t="s">
        <v>90</v>
      </c>
      <c r="K778" t="s">
        <v>42</v>
      </c>
      <c r="L778" t="s">
        <v>91</v>
      </c>
      <c r="M778" t="s">
        <v>92</v>
      </c>
      <c r="N778" s="11" t="s">
        <v>2182</v>
      </c>
      <c r="O778" s="11" t="s">
        <v>2274</v>
      </c>
      <c r="P778">
        <v>0</v>
      </c>
      <c r="Q778">
        <v>1</v>
      </c>
      <c r="R778">
        <v>0</v>
      </c>
      <c r="S778">
        <v>12.1</v>
      </c>
      <c r="T778">
        <v>-12.1</v>
      </c>
    </row>
    <row r="779" spans="1:20" x14ac:dyDescent="0.25">
      <c r="A779" t="s">
        <v>75</v>
      </c>
      <c r="B779" t="s">
        <v>372</v>
      </c>
      <c r="C779" t="s">
        <v>19</v>
      </c>
      <c r="D779" t="s">
        <v>172</v>
      </c>
      <c r="E779" t="s">
        <v>147</v>
      </c>
      <c r="F779">
        <v>85255</v>
      </c>
      <c r="G779" t="s">
        <v>2178</v>
      </c>
      <c r="H779" t="s">
        <v>80</v>
      </c>
      <c r="I779" t="s">
        <v>81</v>
      </c>
      <c r="J779" t="s">
        <v>90</v>
      </c>
      <c r="K779" t="s">
        <v>42</v>
      </c>
      <c r="L779" t="s">
        <v>91</v>
      </c>
      <c r="M779" t="s">
        <v>188</v>
      </c>
      <c r="N779" s="11" t="s">
        <v>2182</v>
      </c>
      <c r="O779" s="11" t="s">
        <v>2274</v>
      </c>
      <c r="P779">
        <v>0</v>
      </c>
      <c r="Q779">
        <v>3</v>
      </c>
      <c r="R779">
        <v>0</v>
      </c>
      <c r="S779">
        <v>75.42</v>
      </c>
      <c r="T779">
        <v>-75.42</v>
      </c>
    </row>
    <row r="780" spans="1:20" x14ac:dyDescent="0.25">
      <c r="A780" t="s">
        <v>75</v>
      </c>
      <c r="B780" t="s">
        <v>200</v>
      </c>
      <c r="C780" t="s">
        <v>28</v>
      </c>
      <c r="D780" t="s">
        <v>201</v>
      </c>
      <c r="E780" t="s">
        <v>95</v>
      </c>
      <c r="F780">
        <v>80002</v>
      </c>
      <c r="G780" t="s">
        <v>96</v>
      </c>
      <c r="H780" t="s">
        <v>80</v>
      </c>
      <c r="I780" t="s">
        <v>281</v>
      </c>
      <c r="J780" t="s">
        <v>90</v>
      </c>
      <c r="K780" t="s">
        <v>42</v>
      </c>
      <c r="L780" t="s">
        <v>97</v>
      </c>
      <c r="M780" t="s">
        <v>92</v>
      </c>
      <c r="N780" s="11" t="s">
        <v>2182</v>
      </c>
      <c r="O780" s="11" t="s">
        <v>2274</v>
      </c>
      <c r="P780">
        <v>0</v>
      </c>
      <c r="Q780">
        <v>12</v>
      </c>
      <c r="R780">
        <v>0</v>
      </c>
      <c r="S780">
        <v>20.399999999999999</v>
      </c>
      <c r="T780">
        <v>-20.399999999999999</v>
      </c>
    </row>
    <row r="781" spans="1:20" x14ac:dyDescent="0.25">
      <c r="A781" t="s">
        <v>75</v>
      </c>
      <c r="B781" t="s">
        <v>487</v>
      </c>
      <c r="C781" t="s">
        <v>26</v>
      </c>
      <c r="D781" t="s">
        <v>488</v>
      </c>
      <c r="E781" t="s">
        <v>489</v>
      </c>
      <c r="F781">
        <v>39402</v>
      </c>
      <c r="G781" t="s">
        <v>514</v>
      </c>
      <c r="H781" t="s">
        <v>80</v>
      </c>
      <c r="I781" t="s">
        <v>81</v>
      </c>
      <c r="J781" t="s">
        <v>82</v>
      </c>
      <c r="K781" t="s">
        <v>38</v>
      </c>
      <c r="L781" t="s">
        <v>111</v>
      </c>
      <c r="M781" t="s">
        <v>83</v>
      </c>
      <c r="N781" s="11" t="s">
        <v>2182</v>
      </c>
      <c r="O781" s="11" t="s">
        <v>2274</v>
      </c>
      <c r="P781">
        <v>1</v>
      </c>
      <c r="Q781">
        <v>0</v>
      </c>
      <c r="R781">
        <v>155.71</v>
      </c>
      <c r="S781">
        <v>0</v>
      </c>
      <c r="T781">
        <v>155.71</v>
      </c>
    </row>
    <row r="782" spans="1:20" x14ac:dyDescent="0.25">
      <c r="A782" t="s">
        <v>75</v>
      </c>
      <c r="B782" t="s">
        <v>316</v>
      </c>
      <c r="C782" t="s">
        <v>27</v>
      </c>
      <c r="D782" t="s">
        <v>237</v>
      </c>
      <c r="E782" t="s">
        <v>114</v>
      </c>
      <c r="F782">
        <v>34240</v>
      </c>
      <c r="G782" t="s">
        <v>1194</v>
      </c>
      <c r="H782" t="s">
        <v>80</v>
      </c>
      <c r="I782" t="s">
        <v>164</v>
      </c>
      <c r="J782" t="s">
        <v>90</v>
      </c>
      <c r="K782" t="s">
        <v>42</v>
      </c>
      <c r="L782" t="s">
        <v>91</v>
      </c>
      <c r="M782" t="s">
        <v>188</v>
      </c>
      <c r="N782" s="11" t="s">
        <v>2182</v>
      </c>
      <c r="O782" s="11" t="s">
        <v>2274</v>
      </c>
      <c r="P782">
        <v>0</v>
      </c>
      <c r="Q782">
        <v>10</v>
      </c>
      <c r="R782">
        <v>0</v>
      </c>
      <c r="S782">
        <v>277.7</v>
      </c>
      <c r="T782">
        <v>-277.7</v>
      </c>
    </row>
    <row r="783" spans="1:20" x14ac:dyDescent="0.25">
      <c r="A783" t="s">
        <v>75</v>
      </c>
      <c r="B783" t="s">
        <v>239</v>
      </c>
      <c r="C783" t="s">
        <v>27</v>
      </c>
      <c r="D783" t="s">
        <v>240</v>
      </c>
      <c r="E783" t="s">
        <v>114</v>
      </c>
      <c r="F783">
        <v>33434</v>
      </c>
      <c r="G783" t="s">
        <v>477</v>
      </c>
      <c r="H783" t="s">
        <v>80</v>
      </c>
      <c r="I783" t="s">
        <v>81</v>
      </c>
      <c r="J783" t="s">
        <v>90</v>
      </c>
      <c r="K783" t="s">
        <v>38</v>
      </c>
      <c r="L783" t="s">
        <v>111</v>
      </c>
      <c r="M783" t="s">
        <v>92</v>
      </c>
      <c r="N783" s="11" t="s">
        <v>2182</v>
      </c>
      <c r="O783" s="11" t="s">
        <v>2274</v>
      </c>
      <c r="P783">
        <v>0</v>
      </c>
      <c r="Q783">
        <v>5</v>
      </c>
      <c r="R783">
        <v>0</v>
      </c>
      <c r="S783">
        <v>576</v>
      </c>
      <c r="T783">
        <v>-576</v>
      </c>
    </row>
    <row r="784" spans="1:20" x14ac:dyDescent="0.25">
      <c r="A784" t="s">
        <v>75</v>
      </c>
      <c r="B784" t="s">
        <v>503</v>
      </c>
      <c r="C784" t="s">
        <v>23</v>
      </c>
      <c r="D784" t="s">
        <v>504</v>
      </c>
      <c r="E784" t="s">
        <v>327</v>
      </c>
      <c r="F784">
        <v>97210</v>
      </c>
      <c r="G784" t="s">
        <v>1530</v>
      </c>
      <c r="H784" t="s">
        <v>246</v>
      </c>
      <c r="I784" t="s">
        <v>81</v>
      </c>
      <c r="J784" t="s">
        <v>90</v>
      </c>
      <c r="K784" t="s">
        <v>42</v>
      </c>
      <c r="L784" t="s">
        <v>91</v>
      </c>
      <c r="M784" t="s">
        <v>92</v>
      </c>
      <c r="N784" s="11" t="s">
        <v>2182</v>
      </c>
      <c r="O784" s="11" t="s">
        <v>2274</v>
      </c>
      <c r="P784">
        <v>0</v>
      </c>
      <c r="Q784">
        <v>2</v>
      </c>
      <c r="R784">
        <v>0</v>
      </c>
      <c r="S784">
        <v>4.7</v>
      </c>
      <c r="T784">
        <v>-4.7</v>
      </c>
    </row>
    <row r="785" spans="1:20" x14ac:dyDescent="0.25">
      <c r="A785" t="s">
        <v>75</v>
      </c>
      <c r="B785" t="s">
        <v>524</v>
      </c>
      <c r="C785" t="s">
        <v>28</v>
      </c>
      <c r="D785" t="s">
        <v>525</v>
      </c>
      <c r="E785" t="s">
        <v>387</v>
      </c>
      <c r="F785">
        <v>87501</v>
      </c>
      <c r="G785" t="s">
        <v>2151</v>
      </c>
      <c r="H785" t="s">
        <v>133</v>
      </c>
      <c r="I785" t="s">
        <v>81</v>
      </c>
      <c r="J785" t="s">
        <v>90</v>
      </c>
      <c r="K785" t="s">
        <v>53</v>
      </c>
      <c r="L785" t="s">
        <v>459</v>
      </c>
      <c r="M785" t="s">
        <v>188</v>
      </c>
      <c r="N785" s="11" t="s">
        <v>2182</v>
      </c>
      <c r="O785" s="11" t="s">
        <v>2274</v>
      </c>
      <c r="P785">
        <v>0</v>
      </c>
      <c r="Q785">
        <v>18</v>
      </c>
      <c r="R785">
        <v>0</v>
      </c>
      <c r="S785">
        <v>226.8</v>
      </c>
      <c r="T785">
        <v>-226.8</v>
      </c>
    </row>
    <row r="786" spans="1:20" x14ac:dyDescent="0.25">
      <c r="A786" t="s">
        <v>75</v>
      </c>
      <c r="B786" t="s">
        <v>1398</v>
      </c>
      <c r="C786" t="s">
        <v>28</v>
      </c>
      <c r="D786" t="s">
        <v>1399</v>
      </c>
      <c r="E786" t="s">
        <v>295</v>
      </c>
      <c r="F786">
        <v>84043</v>
      </c>
      <c r="G786" t="s">
        <v>1128</v>
      </c>
      <c r="H786" t="s">
        <v>80</v>
      </c>
      <c r="I786" t="s">
        <v>81</v>
      </c>
      <c r="J786" t="s">
        <v>90</v>
      </c>
      <c r="K786" t="s">
        <v>38</v>
      </c>
      <c r="L786" t="s">
        <v>111</v>
      </c>
      <c r="M786" t="s">
        <v>92</v>
      </c>
      <c r="N786" s="11" t="s">
        <v>2182</v>
      </c>
      <c r="O786" s="11" t="s">
        <v>2274</v>
      </c>
      <c r="P786">
        <v>0</v>
      </c>
      <c r="Q786">
        <v>1</v>
      </c>
      <c r="R786">
        <v>0</v>
      </c>
      <c r="S786">
        <v>69.75</v>
      </c>
      <c r="T786">
        <v>-69.75</v>
      </c>
    </row>
    <row r="787" spans="1:20" x14ac:dyDescent="0.25">
      <c r="A787" t="s">
        <v>75</v>
      </c>
      <c r="B787" t="s">
        <v>2158</v>
      </c>
      <c r="C787" t="s">
        <v>20</v>
      </c>
      <c r="D787" t="s">
        <v>2159</v>
      </c>
      <c r="E787" t="s">
        <v>244</v>
      </c>
      <c r="F787">
        <v>1844</v>
      </c>
      <c r="G787" t="s">
        <v>1343</v>
      </c>
      <c r="H787" t="s">
        <v>80</v>
      </c>
      <c r="I787" t="s">
        <v>81</v>
      </c>
      <c r="J787" t="s">
        <v>82</v>
      </c>
      <c r="K787" t="s">
        <v>42</v>
      </c>
      <c r="L787" t="s">
        <v>91</v>
      </c>
      <c r="M787" t="s">
        <v>83</v>
      </c>
      <c r="N787" s="11" t="s">
        <v>2182</v>
      </c>
      <c r="O787" s="11" t="s">
        <v>2274</v>
      </c>
      <c r="P787">
        <v>-1</v>
      </c>
      <c r="Q787">
        <v>0</v>
      </c>
      <c r="R787">
        <v>210.3</v>
      </c>
      <c r="S787">
        <v>0</v>
      </c>
      <c r="T787">
        <v>210.3</v>
      </c>
    </row>
    <row r="788" spans="1:20" x14ac:dyDescent="0.25">
      <c r="A788" t="s">
        <v>75</v>
      </c>
      <c r="B788" t="s">
        <v>1273</v>
      </c>
      <c r="C788" t="s">
        <v>26</v>
      </c>
      <c r="D788" t="s">
        <v>1274</v>
      </c>
      <c r="E788" t="s">
        <v>109</v>
      </c>
      <c r="F788">
        <v>27529</v>
      </c>
      <c r="G788" t="s">
        <v>224</v>
      </c>
      <c r="H788" t="s">
        <v>80</v>
      </c>
      <c r="I788" t="s">
        <v>81</v>
      </c>
      <c r="J788" t="s">
        <v>82</v>
      </c>
      <c r="K788" t="s">
        <v>38</v>
      </c>
      <c r="L788" t="s">
        <v>111</v>
      </c>
      <c r="M788" t="s">
        <v>83</v>
      </c>
      <c r="N788" s="11" t="s">
        <v>2182</v>
      </c>
      <c r="O788" s="11" t="s">
        <v>2274</v>
      </c>
      <c r="P788">
        <v>-1</v>
      </c>
      <c r="Q788">
        <v>0</v>
      </c>
      <c r="R788">
        <v>115.2</v>
      </c>
      <c r="S788">
        <v>0</v>
      </c>
      <c r="T788">
        <v>115.2</v>
      </c>
    </row>
    <row r="789" spans="1:20" x14ac:dyDescent="0.25">
      <c r="A789" t="s">
        <v>75</v>
      </c>
      <c r="B789" t="s">
        <v>416</v>
      </c>
      <c r="C789" t="s">
        <v>29</v>
      </c>
      <c r="D789" t="s">
        <v>417</v>
      </c>
      <c r="E789" t="s">
        <v>142</v>
      </c>
      <c r="F789">
        <v>48071</v>
      </c>
      <c r="G789" t="s">
        <v>271</v>
      </c>
      <c r="H789" t="s">
        <v>80</v>
      </c>
      <c r="I789" t="s">
        <v>81</v>
      </c>
      <c r="J789" t="s">
        <v>90</v>
      </c>
      <c r="K789" t="s">
        <v>38</v>
      </c>
      <c r="L789" t="s">
        <v>129</v>
      </c>
      <c r="M789" t="s">
        <v>92</v>
      </c>
      <c r="N789" s="11" t="s">
        <v>2182</v>
      </c>
      <c r="O789" s="11" t="s">
        <v>2274</v>
      </c>
      <c r="P789">
        <v>0</v>
      </c>
      <c r="Q789">
        <v>1</v>
      </c>
      <c r="R789">
        <v>0</v>
      </c>
      <c r="S789">
        <v>226.55</v>
      </c>
      <c r="T789">
        <v>-226.55</v>
      </c>
    </row>
    <row r="790" spans="1:20" x14ac:dyDescent="0.25">
      <c r="A790" t="s">
        <v>75</v>
      </c>
      <c r="B790" t="s">
        <v>1271</v>
      </c>
      <c r="C790" t="s">
        <v>23</v>
      </c>
      <c r="D790" t="s">
        <v>326</v>
      </c>
      <c r="E790" t="s">
        <v>327</v>
      </c>
      <c r="F790">
        <v>97701</v>
      </c>
      <c r="G790" t="s">
        <v>1281</v>
      </c>
      <c r="H790" t="s">
        <v>80</v>
      </c>
      <c r="I790" t="s">
        <v>81</v>
      </c>
      <c r="J790" t="s">
        <v>90</v>
      </c>
      <c r="K790" t="s">
        <v>38</v>
      </c>
      <c r="L790" t="s">
        <v>129</v>
      </c>
      <c r="M790" t="s">
        <v>92</v>
      </c>
      <c r="N790" s="11" t="s">
        <v>2182</v>
      </c>
      <c r="O790" s="11" t="s">
        <v>2274</v>
      </c>
      <c r="P790">
        <v>0</v>
      </c>
      <c r="Q790">
        <v>3</v>
      </c>
      <c r="R790">
        <v>0</v>
      </c>
      <c r="S790">
        <v>212.7</v>
      </c>
      <c r="T790">
        <v>-212.7</v>
      </c>
    </row>
    <row r="791" spans="1:20" x14ac:dyDescent="0.25">
      <c r="A791" t="s">
        <v>75</v>
      </c>
      <c r="B791" t="s">
        <v>1284</v>
      </c>
      <c r="C791" t="s">
        <v>27</v>
      </c>
      <c r="D791" t="s">
        <v>237</v>
      </c>
      <c r="E791" t="s">
        <v>114</v>
      </c>
      <c r="F791">
        <v>34243</v>
      </c>
      <c r="G791" t="s">
        <v>692</v>
      </c>
      <c r="H791" t="s">
        <v>80</v>
      </c>
      <c r="I791" t="s">
        <v>281</v>
      </c>
      <c r="J791" t="s">
        <v>82</v>
      </c>
      <c r="K791" t="s">
        <v>42</v>
      </c>
      <c r="L791" t="s">
        <v>97</v>
      </c>
      <c r="M791" t="s">
        <v>83</v>
      </c>
      <c r="N791" s="11" t="s">
        <v>2182</v>
      </c>
      <c r="O791" s="11" t="s">
        <v>2274</v>
      </c>
      <c r="P791">
        <v>-30</v>
      </c>
      <c r="Q791">
        <v>0</v>
      </c>
      <c r="R791">
        <v>62.7</v>
      </c>
      <c r="S791">
        <v>0</v>
      </c>
      <c r="T791">
        <v>62.7</v>
      </c>
    </row>
    <row r="792" spans="1:20" x14ac:dyDescent="0.25">
      <c r="A792" t="s">
        <v>75</v>
      </c>
      <c r="B792" t="s">
        <v>533</v>
      </c>
      <c r="C792" t="s">
        <v>28</v>
      </c>
      <c r="D792" t="s">
        <v>534</v>
      </c>
      <c r="E792" t="s">
        <v>295</v>
      </c>
      <c r="F792">
        <v>84065</v>
      </c>
      <c r="G792" t="s">
        <v>311</v>
      </c>
      <c r="H792" t="s">
        <v>80</v>
      </c>
      <c r="I792" t="s">
        <v>164</v>
      </c>
      <c r="J792" t="s">
        <v>90</v>
      </c>
      <c r="K792" t="s">
        <v>38</v>
      </c>
      <c r="L792" t="s">
        <v>129</v>
      </c>
      <c r="M792" t="s">
        <v>92</v>
      </c>
      <c r="N792" s="11" t="s">
        <v>2182</v>
      </c>
      <c r="O792" s="11" t="s">
        <v>2274</v>
      </c>
      <c r="P792">
        <v>0</v>
      </c>
      <c r="Q792">
        <v>1</v>
      </c>
      <c r="R792">
        <v>0</v>
      </c>
      <c r="S792">
        <v>64.650000000000006</v>
      </c>
      <c r="T792">
        <v>-64.650000000000006</v>
      </c>
    </row>
    <row r="793" spans="1:20" x14ac:dyDescent="0.25">
      <c r="A793" t="s">
        <v>75</v>
      </c>
      <c r="B793" t="s">
        <v>1180</v>
      </c>
      <c r="C793" t="s">
        <v>27</v>
      </c>
      <c r="D793" t="s">
        <v>1181</v>
      </c>
      <c r="E793" t="s">
        <v>114</v>
      </c>
      <c r="F793">
        <v>34243</v>
      </c>
      <c r="G793" t="s">
        <v>96</v>
      </c>
      <c r="H793" t="s">
        <v>80</v>
      </c>
      <c r="I793" t="s">
        <v>281</v>
      </c>
      <c r="J793" t="s">
        <v>90</v>
      </c>
      <c r="K793" t="s">
        <v>42</v>
      </c>
      <c r="L793" t="s">
        <v>97</v>
      </c>
      <c r="M793" t="s">
        <v>92</v>
      </c>
      <c r="N793" s="11" t="s">
        <v>2182</v>
      </c>
      <c r="O793" s="11" t="s">
        <v>2274</v>
      </c>
      <c r="P793">
        <v>0</v>
      </c>
      <c r="Q793">
        <v>14</v>
      </c>
      <c r="R793">
        <v>0</v>
      </c>
      <c r="S793">
        <v>23.8</v>
      </c>
      <c r="T793">
        <v>-23.8</v>
      </c>
    </row>
    <row r="794" spans="1:20" x14ac:dyDescent="0.25">
      <c r="A794" t="s">
        <v>75</v>
      </c>
      <c r="B794" t="s">
        <v>2175</v>
      </c>
      <c r="C794" t="s">
        <v>20</v>
      </c>
      <c r="D794" t="s">
        <v>414</v>
      </c>
      <c r="E794" t="s">
        <v>244</v>
      </c>
      <c r="F794">
        <v>1887</v>
      </c>
      <c r="G794" t="s">
        <v>292</v>
      </c>
      <c r="H794" t="s">
        <v>80</v>
      </c>
      <c r="I794" t="s">
        <v>81</v>
      </c>
      <c r="J794" t="s">
        <v>82</v>
      </c>
      <c r="K794" t="s">
        <v>38</v>
      </c>
      <c r="L794" t="s">
        <v>111</v>
      </c>
      <c r="M794" t="s">
        <v>83</v>
      </c>
      <c r="N794" s="11" t="s">
        <v>2182</v>
      </c>
      <c r="O794" s="11" t="s">
        <v>2274</v>
      </c>
      <c r="P794">
        <v>-1</v>
      </c>
      <c r="Q794">
        <v>0</v>
      </c>
      <c r="R794">
        <v>136.15</v>
      </c>
      <c r="S794">
        <v>0</v>
      </c>
      <c r="T794">
        <v>136.15</v>
      </c>
    </row>
    <row r="795" spans="1:20" x14ac:dyDescent="0.25">
      <c r="A795" t="s">
        <v>75</v>
      </c>
      <c r="B795" t="s">
        <v>775</v>
      </c>
      <c r="C795" t="s">
        <v>26</v>
      </c>
      <c r="D795" t="s">
        <v>361</v>
      </c>
      <c r="E795" t="s">
        <v>105</v>
      </c>
      <c r="F795">
        <v>29615</v>
      </c>
      <c r="G795" t="s">
        <v>2203</v>
      </c>
      <c r="H795" t="s">
        <v>80</v>
      </c>
      <c r="I795" t="s">
        <v>81</v>
      </c>
      <c r="J795" t="s">
        <v>82</v>
      </c>
      <c r="K795" t="s">
        <v>53</v>
      </c>
      <c r="L795" t="s">
        <v>248</v>
      </c>
      <c r="M795" t="s">
        <v>83</v>
      </c>
      <c r="N795" s="11" t="s">
        <v>2182</v>
      </c>
      <c r="O795" s="11" t="s">
        <v>2274</v>
      </c>
      <c r="P795">
        <v>16</v>
      </c>
      <c r="Q795">
        <v>0</v>
      </c>
      <c r="R795">
        <v>130.4</v>
      </c>
      <c r="S795">
        <v>0</v>
      </c>
      <c r="T795">
        <v>130.4</v>
      </c>
    </row>
    <row r="796" spans="1:20" x14ac:dyDescent="0.25">
      <c r="A796" t="s">
        <v>75</v>
      </c>
      <c r="B796" t="s">
        <v>2232</v>
      </c>
      <c r="C796" t="s">
        <v>21</v>
      </c>
      <c r="D796" t="s">
        <v>2233</v>
      </c>
      <c r="E796" t="s">
        <v>235</v>
      </c>
      <c r="F796">
        <v>63379</v>
      </c>
      <c r="G796" t="s">
        <v>1295</v>
      </c>
      <c r="H796" t="s">
        <v>80</v>
      </c>
      <c r="I796" t="s">
        <v>81</v>
      </c>
      <c r="J796" t="s">
        <v>90</v>
      </c>
      <c r="K796" t="s">
        <v>53</v>
      </c>
      <c r="L796" t="s">
        <v>193</v>
      </c>
      <c r="M796" t="s">
        <v>92</v>
      </c>
      <c r="N796" s="11" t="s">
        <v>2182</v>
      </c>
      <c r="O796" s="11" t="s">
        <v>2274</v>
      </c>
      <c r="P796">
        <v>0</v>
      </c>
      <c r="Q796">
        <v>3</v>
      </c>
      <c r="R796">
        <v>0</v>
      </c>
      <c r="S796">
        <v>474.6</v>
      </c>
      <c r="T796">
        <v>-474.6</v>
      </c>
    </row>
    <row r="797" spans="1:20" x14ac:dyDescent="0.25">
      <c r="A797" t="s">
        <v>75</v>
      </c>
      <c r="B797" t="s">
        <v>2232</v>
      </c>
      <c r="C797" t="s">
        <v>21</v>
      </c>
      <c r="D797" t="s">
        <v>2233</v>
      </c>
      <c r="E797" t="s">
        <v>235</v>
      </c>
      <c r="F797">
        <v>63379</v>
      </c>
      <c r="G797" t="s">
        <v>324</v>
      </c>
      <c r="H797" t="s">
        <v>80</v>
      </c>
      <c r="I797" t="s">
        <v>81</v>
      </c>
      <c r="J797" t="s">
        <v>90</v>
      </c>
      <c r="K797" t="s">
        <v>36</v>
      </c>
      <c r="L797" t="s">
        <v>36</v>
      </c>
      <c r="M797" t="s">
        <v>92</v>
      </c>
      <c r="N797" s="11" t="s">
        <v>2182</v>
      </c>
      <c r="O797" s="11" t="s">
        <v>2274</v>
      </c>
      <c r="P797">
        <v>0</v>
      </c>
      <c r="Q797">
        <v>1</v>
      </c>
      <c r="R797">
        <v>0</v>
      </c>
      <c r="S797">
        <v>89.05</v>
      </c>
      <c r="T797">
        <v>-89.05</v>
      </c>
    </row>
    <row r="798" spans="1:20" x14ac:dyDescent="0.25">
      <c r="A798" t="s">
        <v>75</v>
      </c>
      <c r="B798" t="s">
        <v>606</v>
      </c>
      <c r="C798" t="s">
        <v>27</v>
      </c>
      <c r="D798" t="s">
        <v>237</v>
      </c>
      <c r="E798" t="s">
        <v>114</v>
      </c>
      <c r="F798">
        <v>34243</v>
      </c>
      <c r="G798" t="s">
        <v>806</v>
      </c>
      <c r="H798" t="s">
        <v>80</v>
      </c>
      <c r="I798" t="s">
        <v>81</v>
      </c>
      <c r="J798" t="s">
        <v>90</v>
      </c>
      <c r="K798" t="s">
        <v>42</v>
      </c>
      <c r="L798" t="s">
        <v>91</v>
      </c>
      <c r="M798" t="s">
        <v>188</v>
      </c>
      <c r="N798" s="11" t="s">
        <v>2182</v>
      </c>
      <c r="O798" s="11" t="s">
        <v>2274</v>
      </c>
      <c r="P798">
        <v>0</v>
      </c>
      <c r="Q798">
        <v>10</v>
      </c>
      <c r="R798">
        <v>0</v>
      </c>
      <c r="S798">
        <v>276.5</v>
      </c>
      <c r="T798">
        <v>-276.5</v>
      </c>
    </row>
    <row r="799" spans="1:20" x14ac:dyDescent="0.25">
      <c r="A799" t="s">
        <v>75</v>
      </c>
      <c r="B799" t="s">
        <v>167</v>
      </c>
      <c r="C799" t="s">
        <v>28</v>
      </c>
      <c r="D799" t="s">
        <v>168</v>
      </c>
      <c r="E799" t="s">
        <v>95</v>
      </c>
      <c r="F799">
        <v>80550</v>
      </c>
      <c r="G799" t="s">
        <v>853</v>
      </c>
      <c r="H799" t="s">
        <v>80</v>
      </c>
      <c r="I799" t="s">
        <v>81</v>
      </c>
      <c r="J799" t="s">
        <v>90</v>
      </c>
      <c r="K799" t="s">
        <v>53</v>
      </c>
      <c r="L799" t="s">
        <v>228</v>
      </c>
      <c r="M799" t="s">
        <v>92</v>
      </c>
      <c r="N799" s="11" t="s">
        <v>2182</v>
      </c>
      <c r="O799" s="11" t="s">
        <v>2274</v>
      </c>
      <c r="P799">
        <v>6</v>
      </c>
      <c r="Q799">
        <v>0</v>
      </c>
      <c r="R799">
        <v>1180.44</v>
      </c>
      <c r="S799">
        <v>0</v>
      </c>
      <c r="T799">
        <v>1180.44</v>
      </c>
    </row>
    <row r="800" spans="1:20" x14ac:dyDescent="0.25">
      <c r="A800" t="s">
        <v>75</v>
      </c>
      <c r="B800" t="s">
        <v>403</v>
      </c>
      <c r="C800" t="s">
        <v>28</v>
      </c>
      <c r="D800" t="s">
        <v>294</v>
      </c>
      <c r="E800" t="s">
        <v>295</v>
      </c>
      <c r="F800">
        <v>84107</v>
      </c>
      <c r="G800" t="s">
        <v>577</v>
      </c>
      <c r="H800" t="s">
        <v>80</v>
      </c>
      <c r="I800" t="s">
        <v>81</v>
      </c>
      <c r="J800" t="s">
        <v>82</v>
      </c>
      <c r="K800" t="s">
        <v>53</v>
      </c>
      <c r="L800" t="s">
        <v>228</v>
      </c>
      <c r="M800" t="s">
        <v>83</v>
      </c>
      <c r="N800" s="11" t="s">
        <v>2182</v>
      </c>
      <c r="O800" s="11" t="s">
        <v>2274</v>
      </c>
      <c r="P800">
        <v>15</v>
      </c>
      <c r="Q800">
        <v>0</v>
      </c>
      <c r="R800">
        <v>8046.3</v>
      </c>
      <c r="S800">
        <v>0</v>
      </c>
      <c r="T800">
        <v>8046.3</v>
      </c>
    </row>
    <row r="801" spans="1:20" x14ac:dyDescent="0.25">
      <c r="A801" t="s">
        <v>75</v>
      </c>
      <c r="B801" t="s">
        <v>171</v>
      </c>
      <c r="C801" t="s">
        <v>23</v>
      </c>
      <c r="D801" t="s">
        <v>513</v>
      </c>
      <c r="E801" t="s">
        <v>176</v>
      </c>
      <c r="F801">
        <v>98005</v>
      </c>
      <c r="G801" t="s">
        <v>679</v>
      </c>
      <c r="H801" t="s">
        <v>80</v>
      </c>
      <c r="I801" t="s">
        <v>281</v>
      </c>
      <c r="J801" t="s">
        <v>90</v>
      </c>
      <c r="K801" t="s">
        <v>42</v>
      </c>
      <c r="L801" t="s">
        <v>91</v>
      </c>
      <c r="M801" t="s">
        <v>92</v>
      </c>
      <c r="N801" s="11" t="s">
        <v>2182</v>
      </c>
      <c r="O801" s="11" t="s">
        <v>2274</v>
      </c>
      <c r="P801">
        <v>0</v>
      </c>
      <c r="Q801">
        <v>126</v>
      </c>
      <c r="R801">
        <v>0</v>
      </c>
      <c r="S801">
        <v>321.3</v>
      </c>
      <c r="T801">
        <v>-321.3</v>
      </c>
    </row>
    <row r="802" spans="1:20" x14ac:dyDescent="0.25">
      <c r="A802" t="s">
        <v>75</v>
      </c>
      <c r="B802" t="s">
        <v>581</v>
      </c>
      <c r="C802" t="s">
        <v>22</v>
      </c>
      <c r="D802" t="s">
        <v>582</v>
      </c>
      <c r="E802" t="s">
        <v>122</v>
      </c>
      <c r="F802">
        <v>21401</v>
      </c>
      <c r="G802" t="s">
        <v>110</v>
      </c>
      <c r="H802" t="s">
        <v>80</v>
      </c>
      <c r="I802" t="s">
        <v>81</v>
      </c>
      <c r="J802" t="s">
        <v>90</v>
      </c>
      <c r="K802" t="s">
        <v>38</v>
      </c>
      <c r="L802" t="s">
        <v>111</v>
      </c>
      <c r="M802" t="s">
        <v>92</v>
      </c>
      <c r="N802" s="11" t="s">
        <v>2182</v>
      </c>
      <c r="O802" s="11" t="s">
        <v>2274</v>
      </c>
      <c r="P802">
        <v>0</v>
      </c>
      <c r="Q802">
        <v>0</v>
      </c>
      <c r="R802">
        <v>0</v>
      </c>
      <c r="S802">
        <v>-221.15</v>
      </c>
      <c r="T802">
        <v>221.15</v>
      </c>
    </row>
    <row r="803" spans="1:20" x14ac:dyDescent="0.25">
      <c r="A803" t="s">
        <v>75</v>
      </c>
      <c r="B803" t="s">
        <v>682</v>
      </c>
      <c r="C803" t="s">
        <v>29</v>
      </c>
      <c r="D803" t="s">
        <v>683</v>
      </c>
      <c r="E803" t="s">
        <v>87</v>
      </c>
      <c r="F803">
        <v>44118</v>
      </c>
      <c r="G803" t="s">
        <v>373</v>
      </c>
      <c r="H803" t="s">
        <v>80</v>
      </c>
      <c r="I803" t="s">
        <v>81</v>
      </c>
      <c r="J803" t="s">
        <v>90</v>
      </c>
      <c r="K803" t="s">
        <v>38</v>
      </c>
      <c r="L803" t="s">
        <v>111</v>
      </c>
      <c r="M803" t="s">
        <v>92</v>
      </c>
      <c r="N803" s="11" t="s">
        <v>2182</v>
      </c>
      <c r="O803" s="11" t="s">
        <v>2274</v>
      </c>
      <c r="P803">
        <v>0</v>
      </c>
      <c r="Q803">
        <v>1</v>
      </c>
      <c r="R803">
        <v>0</v>
      </c>
      <c r="S803">
        <v>46.05</v>
      </c>
      <c r="T803">
        <v>-46.05</v>
      </c>
    </row>
    <row r="804" spans="1:20" x14ac:dyDescent="0.25">
      <c r="A804" t="s">
        <v>75</v>
      </c>
      <c r="B804" t="s">
        <v>239</v>
      </c>
      <c r="C804" t="s">
        <v>27</v>
      </c>
      <c r="D804" t="s">
        <v>240</v>
      </c>
      <c r="E804" t="s">
        <v>114</v>
      </c>
      <c r="F804">
        <v>33434</v>
      </c>
      <c r="G804" t="s">
        <v>106</v>
      </c>
      <c r="H804" t="s">
        <v>80</v>
      </c>
      <c r="I804" t="s">
        <v>164</v>
      </c>
      <c r="J804" t="s">
        <v>90</v>
      </c>
      <c r="K804" t="s">
        <v>42</v>
      </c>
      <c r="L804" t="s">
        <v>91</v>
      </c>
      <c r="M804" t="s">
        <v>92</v>
      </c>
      <c r="N804" s="11" t="s">
        <v>2182</v>
      </c>
      <c r="O804" s="11" t="s">
        <v>2274</v>
      </c>
      <c r="P804">
        <v>0</v>
      </c>
      <c r="Q804">
        <v>73</v>
      </c>
      <c r="R804">
        <v>0</v>
      </c>
      <c r="S804">
        <v>1357.8</v>
      </c>
      <c r="T804">
        <v>-1357.8</v>
      </c>
    </row>
    <row r="805" spans="1:20" x14ac:dyDescent="0.25">
      <c r="A805" t="s">
        <v>75</v>
      </c>
      <c r="B805" t="s">
        <v>178</v>
      </c>
      <c r="C805" t="s">
        <v>26</v>
      </c>
      <c r="D805" t="s">
        <v>179</v>
      </c>
      <c r="E805" t="s">
        <v>180</v>
      </c>
      <c r="F805">
        <v>30188</v>
      </c>
      <c r="G805" t="s">
        <v>514</v>
      </c>
      <c r="H805" t="s">
        <v>80</v>
      </c>
      <c r="I805" t="s">
        <v>81</v>
      </c>
      <c r="J805" t="s">
        <v>82</v>
      </c>
      <c r="K805" t="s">
        <v>38</v>
      </c>
      <c r="L805" t="s">
        <v>111</v>
      </c>
      <c r="M805" t="s">
        <v>83</v>
      </c>
      <c r="N805" s="11" t="s">
        <v>2182</v>
      </c>
      <c r="O805" s="11" t="s">
        <v>2274</v>
      </c>
      <c r="P805">
        <v>-7</v>
      </c>
      <c r="Q805">
        <v>0</v>
      </c>
      <c r="R805">
        <v>1089.97</v>
      </c>
      <c r="S805">
        <v>0</v>
      </c>
      <c r="T805">
        <v>1089.97</v>
      </c>
    </row>
    <row r="806" spans="1:20" x14ac:dyDescent="0.25">
      <c r="A806" t="s">
        <v>75</v>
      </c>
      <c r="B806" t="s">
        <v>551</v>
      </c>
      <c r="C806" t="s">
        <v>27</v>
      </c>
      <c r="D806" t="s">
        <v>552</v>
      </c>
      <c r="E806" t="s">
        <v>114</v>
      </c>
      <c r="F806">
        <v>33634</v>
      </c>
      <c r="G806" t="s">
        <v>317</v>
      </c>
      <c r="H806" t="s">
        <v>80</v>
      </c>
      <c r="I806" t="s">
        <v>164</v>
      </c>
      <c r="J806" t="s">
        <v>90</v>
      </c>
      <c r="K806" t="s">
        <v>38</v>
      </c>
      <c r="L806" t="s">
        <v>129</v>
      </c>
      <c r="M806" t="s">
        <v>188</v>
      </c>
      <c r="N806" s="11" t="s">
        <v>2182</v>
      </c>
      <c r="O806" s="11" t="s">
        <v>2274</v>
      </c>
      <c r="P806">
        <v>0</v>
      </c>
      <c r="Q806">
        <v>1</v>
      </c>
      <c r="R806">
        <v>0</v>
      </c>
      <c r="S806">
        <v>148.65</v>
      </c>
      <c r="T806">
        <v>-148.65</v>
      </c>
    </row>
    <row r="807" spans="1:20" x14ac:dyDescent="0.25">
      <c r="A807" t="s">
        <v>75</v>
      </c>
      <c r="B807" t="s">
        <v>2277</v>
      </c>
      <c r="C807" t="s">
        <v>19</v>
      </c>
      <c r="D807" t="s">
        <v>1235</v>
      </c>
      <c r="E807" t="s">
        <v>118</v>
      </c>
      <c r="F807">
        <v>90048</v>
      </c>
      <c r="G807" t="s">
        <v>1669</v>
      </c>
      <c r="H807" t="s">
        <v>80</v>
      </c>
      <c r="I807" t="s">
        <v>81</v>
      </c>
      <c r="J807" t="s">
        <v>90</v>
      </c>
      <c r="K807" t="s">
        <v>53</v>
      </c>
      <c r="L807" t="s">
        <v>193</v>
      </c>
      <c r="M807" t="s">
        <v>92</v>
      </c>
      <c r="N807" s="11" t="s">
        <v>2182</v>
      </c>
      <c r="O807" s="11" t="s">
        <v>2274</v>
      </c>
      <c r="P807">
        <v>0</v>
      </c>
      <c r="Q807">
        <v>1</v>
      </c>
      <c r="R807">
        <v>0</v>
      </c>
      <c r="S807">
        <v>564.94000000000005</v>
      </c>
      <c r="T807">
        <v>-564.94000000000005</v>
      </c>
    </row>
    <row r="808" spans="1:20" x14ac:dyDescent="0.25">
      <c r="A808" t="s">
        <v>75</v>
      </c>
      <c r="B808" t="s">
        <v>578</v>
      </c>
      <c r="C808" t="s">
        <v>20</v>
      </c>
      <c r="D808" t="s">
        <v>579</v>
      </c>
      <c r="E808" t="s">
        <v>244</v>
      </c>
      <c r="F808">
        <v>2568</v>
      </c>
      <c r="G808" t="s">
        <v>457</v>
      </c>
      <c r="H808" t="s">
        <v>80</v>
      </c>
      <c r="I808" t="s">
        <v>81</v>
      </c>
      <c r="J808" t="s">
        <v>90</v>
      </c>
      <c r="K808" t="s">
        <v>42</v>
      </c>
      <c r="L808" t="s">
        <v>91</v>
      </c>
      <c r="M808" t="s">
        <v>188</v>
      </c>
      <c r="N808" s="11" t="s">
        <v>2182</v>
      </c>
      <c r="O808" s="11" t="s">
        <v>2274</v>
      </c>
      <c r="P808">
        <v>0</v>
      </c>
      <c r="Q808">
        <v>12</v>
      </c>
      <c r="R808">
        <v>0</v>
      </c>
      <c r="S808">
        <v>202.8</v>
      </c>
      <c r="T808">
        <v>-202.8</v>
      </c>
    </row>
    <row r="809" spans="1:20" x14ac:dyDescent="0.25">
      <c r="A809" t="s">
        <v>75</v>
      </c>
      <c r="B809" t="s">
        <v>2183</v>
      </c>
      <c r="C809" t="s">
        <v>18</v>
      </c>
      <c r="D809" t="s">
        <v>2184</v>
      </c>
      <c r="E809" t="s">
        <v>333</v>
      </c>
      <c r="F809">
        <v>72762</v>
      </c>
      <c r="G809" t="s">
        <v>110</v>
      </c>
      <c r="H809" t="s">
        <v>80</v>
      </c>
      <c r="I809" t="s">
        <v>81</v>
      </c>
      <c r="J809" t="s">
        <v>90</v>
      </c>
      <c r="K809" t="s">
        <v>38</v>
      </c>
      <c r="L809" t="s">
        <v>111</v>
      </c>
      <c r="M809" t="s">
        <v>92</v>
      </c>
      <c r="N809" s="11" t="s">
        <v>2182</v>
      </c>
      <c r="O809" s="11" t="s">
        <v>2274</v>
      </c>
      <c r="P809">
        <v>0</v>
      </c>
      <c r="Q809">
        <v>1</v>
      </c>
      <c r="R809">
        <v>0</v>
      </c>
      <c r="S809">
        <v>104.75</v>
      </c>
      <c r="T809">
        <v>-104.75</v>
      </c>
    </row>
    <row r="810" spans="1:20" x14ac:dyDescent="0.25">
      <c r="A810" t="s">
        <v>75</v>
      </c>
      <c r="B810" t="s">
        <v>1756</v>
      </c>
      <c r="C810" t="s">
        <v>22</v>
      </c>
      <c r="D810" t="s">
        <v>1757</v>
      </c>
      <c r="E810" t="s">
        <v>137</v>
      </c>
      <c r="F810">
        <v>23836</v>
      </c>
      <c r="G810" t="s">
        <v>2152</v>
      </c>
      <c r="H810" t="s">
        <v>80</v>
      </c>
      <c r="I810" t="s">
        <v>81</v>
      </c>
      <c r="J810" t="s">
        <v>90</v>
      </c>
      <c r="K810" t="s">
        <v>42</v>
      </c>
      <c r="L810" t="s">
        <v>91</v>
      </c>
      <c r="M810" t="s">
        <v>188</v>
      </c>
      <c r="N810" s="11" t="s">
        <v>2182</v>
      </c>
      <c r="O810" s="11" t="s">
        <v>2274</v>
      </c>
      <c r="P810">
        <v>0</v>
      </c>
      <c r="Q810">
        <v>0</v>
      </c>
      <c r="R810">
        <v>0</v>
      </c>
      <c r="S810">
        <v>-1894.4</v>
      </c>
      <c r="T810">
        <v>1894.4</v>
      </c>
    </row>
    <row r="811" spans="1:20" x14ac:dyDescent="0.25">
      <c r="A811" t="s">
        <v>75</v>
      </c>
      <c r="B811" t="s">
        <v>783</v>
      </c>
      <c r="C811" t="s">
        <v>22</v>
      </c>
      <c r="D811" t="s">
        <v>784</v>
      </c>
      <c r="E811" t="s">
        <v>122</v>
      </c>
      <c r="F811">
        <v>20852</v>
      </c>
      <c r="G811" t="s">
        <v>1281</v>
      </c>
      <c r="H811" t="s">
        <v>80</v>
      </c>
      <c r="I811" t="s">
        <v>81</v>
      </c>
      <c r="J811" t="s">
        <v>90</v>
      </c>
      <c r="K811" t="s">
        <v>38</v>
      </c>
      <c r="L811" t="s">
        <v>129</v>
      </c>
      <c r="M811" t="s">
        <v>92</v>
      </c>
      <c r="N811" s="11" t="s">
        <v>2182</v>
      </c>
      <c r="O811" s="11" t="s">
        <v>2274</v>
      </c>
      <c r="P811">
        <v>0</v>
      </c>
      <c r="Q811">
        <v>3</v>
      </c>
      <c r="R811">
        <v>0</v>
      </c>
      <c r="S811">
        <v>170.16</v>
      </c>
      <c r="T811">
        <v>-170.16</v>
      </c>
    </row>
    <row r="812" spans="1:20" x14ac:dyDescent="0.25">
      <c r="A812" t="s">
        <v>75</v>
      </c>
      <c r="B812" t="s">
        <v>573</v>
      </c>
      <c r="C812" t="s">
        <v>22</v>
      </c>
      <c r="D812" t="s">
        <v>574</v>
      </c>
      <c r="E812" t="s">
        <v>78</v>
      </c>
      <c r="F812">
        <v>19020</v>
      </c>
      <c r="G812" t="s">
        <v>1457</v>
      </c>
      <c r="H812" t="s">
        <v>80</v>
      </c>
      <c r="I812" t="s">
        <v>81</v>
      </c>
      <c r="J812" t="s">
        <v>90</v>
      </c>
      <c r="K812" t="s">
        <v>42</v>
      </c>
      <c r="L812" t="s">
        <v>91</v>
      </c>
      <c r="M812" t="s">
        <v>188</v>
      </c>
      <c r="N812" s="11" t="s">
        <v>2182</v>
      </c>
      <c r="O812" s="11" t="s">
        <v>2274</v>
      </c>
      <c r="P812">
        <v>0</v>
      </c>
      <c r="Q812">
        <v>6</v>
      </c>
      <c r="R812">
        <v>0</v>
      </c>
      <c r="S812">
        <v>25.2</v>
      </c>
      <c r="T812">
        <v>-25.2</v>
      </c>
    </row>
    <row r="813" spans="1:20" x14ac:dyDescent="0.25">
      <c r="A813" t="s">
        <v>75</v>
      </c>
      <c r="B813" t="s">
        <v>335</v>
      </c>
      <c r="C813" t="s">
        <v>30</v>
      </c>
      <c r="D813" t="s">
        <v>336</v>
      </c>
      <c r="E813" t="s">
        <v>337</v>
      </c>
      <c r="F813">
        <v>54481</v>
      </c>
      <c r="G813" t="s">
        <v>2074</v>
      </c>
      <c r="H813" t="s">
        <v>80</v>
      </c>
      <c r="I813" t="s">
        <v>81</v>
      </c>
      <c r="J813" t="s">
        <v>90</v>
      </c>
      <c r="K813" t="s">
        <v>36</v>
      </c>
      <c r="L813" t="s">
        <v>36</v>
      </c>
      <c r="M813" t="s">
        <v>92</v>
      </c>
      <c r="N813" s="11" t="s">
        <v>2182</v>
      </c>
      <c r="O813" s="11" t="s">
        <v>2274</v>
      </c>
      <c r="P813">
        <v>0</v>
      </c>
      <c r="Q813">
        <v>4</v>
      </c>
      <c r="R813">
        <v>0</v>
      </c>
      <c r="S813">
        <v>567</v>
      </c>
      <c r="T813">
        <v>-567</v>
      </c>
    </row>
    <row r="814" spans="1:20" x14ac:dyDescent="0.25">
      <c r="A814" t="s">
        <v>75</v>
      </c>
      <c r="B814" t="s">
        <v>2141</v>
      </c>
      <c r="C814" t="s">
        <v>19</v>
      </c>
      <c r="D814" t="s">
        <v>2142</v>
      </c>
      <c r="E814" t="s">
        <v>118</v>
      </c>
      <c r="F814">
        <v>90278</v>
      </c>
      <c r="G814" t="s">
        <v>450</v>
      </c>
      <c r="H814" t="s">
        <v>80</v>
      </c>
      <c r="I814" t="s">
        <v>81</v>
      </c>
      <c r="J814" t="s">
        <v>90</v>
      </c>
      <c r="K814" t="s">
        <v>51</v>
      </c>
      <c r="L814" t="s">
        <v>250</v>
      </c>
      <c r="M814" t="s">
        <v>92</v>
      </c>
      <c r="N814" s="11" t="s">
        <v>2182</v>
      </c>
      <c r="O814" s="11" t="s">
        <v>2274</v>
      </c>
      <c r="P814">
        <v>0</v>
      </c>
      <c r="Q814">
        <v>4</v>
      </c>
      <c r="R814">
        <v>0</v>
      </c>
      <c r="S814">
        <v>43.4</v>
      </c>
      <c r="T814">
        <v>-43.4</v>
      </c>
    </row>
    <row r="815" spans="1:20" x14ac:dyDescent="0.25">
      <c r="A815" t="s">
        <v>75</v>
      </c>
      <c r="B815" t="s">
        <v>189</v>
      </c>
      <c r="C815" t="s">
        <v>18</v>
      </c>
      <c r="D815" t="s">
        <v>190</v>
      </c>
      <c r="E815" t="s">
        <v>191</v>
      </c>
      <c r="F815">
        <v>76262</v>
      </c>
      <c r="G815" t="s">
        <v>679</v>
      </c>
      <c r="H815" t="s">
        <v>80</v>
      </c>
      <c r="I815" t="s">
        <v>281</v>
      </c>
      <c r="J815" t="s">
        <v>90</v>
      </c>
      <c r="K815" t="s">
        <v>42</v>
      </c>
      <c r="L815" t="s">
        <v>91</v>
      </c>
      <c r="M815" t="s">
        <v>92</v>
      </c>
      <c r="N815" s="11" t="s">
        <v>2182</v>
      </c>
      <c r="O815" s="11" t="s">
        <v>2274</v>
      </c>
      <c r="P815">
        <v>0</v>
      </c>
      <c r="Q815">
        <v>30</v>
      </c>
      <c r="R815">
        <v>0</v>
      </c>
      <c r="S815">
        <v>76.5</v>
      </c>
      <c r="T815">
        <v>-76.5</v>
      </c>
    </row>
    <row r="816" spans="1:20" x14ac:dyDescent="0.25">
      <c r="A816" t="s">
        <v>75</v>
      </c>
      <c r="B816" t="s">
        <v>171</v>
      </c>
      <c r="C816" t="s">
        <v>23</v>
      </c>
      <c r="D816" t="s">
        <v>513</v>
      </c>
      <c r="E816" t="s">
        <v>176</v>
      </c>
      <c r="F816">
        <v>98005</v>
      </c>
      <c r="G816" t="s">
        <v>317</v>
      </c>
      <c r="H816" t="s">
        <v>80</v>
      </c>
      <c r="I816" t="s">
        <v>164</v>
      </c>
      <c r="J816" t="s">
        <v>90</v>
      </c>
      <c r="K816" t="s">
        <v>38</v>
      </c>
      <c r="L816" t="s">
        <v>129</v>
      </c>
      <c r="M816" t="s">
        <v>188</v>
      </c>
      <c r="N816" s="11" t="s">
        <v>2182</v>
      </c>
      <c r="O816" s="11" t="s">
        <v>2274</v>
      </c>
      <c r="P816">
        <v>0</v>
      </c>
      <c r="Q816">
        <v>1</v>
      </c>
      <c r="R816">
        <v>0</v>
      </c>
      <c r="S816">
        <v>148.65</v>
      </c>
      <c r="T816">
        <v>-148.65</v>
      </c>
    </row>
    <row r="817" spans="1:20" x14ac:dyDescent="0.25">
      <c r="A817" t="s">
        <v>75</v>
      </c>
      <c r="B817" t="s">
        <v>171</v>
      </c>
      <c r="C817" t="s">
        <v>23</v>
      </c>
      <c r="D817" t="s">
        <v>513</v>
      </c>
      <c r="E817" t="s">
        <v>176</v>
      </c>
      <c r="F817">
        <v>98005</v>
      </c>
      <c r="G817" t="s">
        <v>152</v>
      </c>
      <c r="H817" t="s">
        <v>80</v>
      </c>
      <c r="I817" t="s">
        <v>81</v>
      </c>
      <c r="J817" t="s">
        <v>90</v>
      </c>
      <c r="K817" t="s">
        <v>38</v>
      </c>
      <c r="L817" t="s">
        <v>111</v>
      </c>
      <c r="M817" t="s">
        <v>92</v>
      </c>
      <c r="N817" s="11" t="s">
        <v>2182</v>
      </c>
      <c r="O817" s="11" t="s">
        <v>2274</v>
      </c>
      <c r="P817">
        <v>0</v>
      </c>
      <c r="Q817">
        <v>3</v>
      </c>
      <c r="R817">
        <v>0</v>
      </c>
      <c r="S817">
        <v>230.25</v>
      </c>
      <c r="T817">
        <v>-230.25</v>
      </c>
    </row>
    <row r="818" spans="1:20" x14ac:dyDescent="0.25">
      <c r="A818" t="s">
        <v>75</v>
      </c>
      <c r="B818" t="s">
        <v>107</v>
      </c>
      <c r="C818" t="s">
        <v>26</v>
      </c>
      <c r="D818" t="s">
        <v>108</v>
      </c>
      <c r="E818" t="s">
        <v>109</v>
      </c>
      <c r="F818">
        <v>28270</v>
      </c>
      <c r="G818" t="s">
        <v>1128</v>
      </c>
      <c r="H818" t="s">
        <v>80</v>
      </c>
      <c r="I818" t="s">
        <v>81</v>
      </c>
      <c r="J818" t="s">
        <v>90</v>
      </c>
      <c r="K818" t="s">
        <v>38</v>
      </c>
      <c r="L818" t="s">
        <v>111</v>
      </c>
      <c r="M818" t="s">
        <v>92</v>
      </c>
      <c r="N818" s="11" t="s">
        <v>2182</v>
      </c>
      <c r="O818" s="11" t="s">
        <v>2274</v>
      </c>
      <c r="P818">
        <v>0</v>
      </c>
      <c r="Q818">
        <v>2</v>
      </c>
      <c r="R818">
        <v>0</v>
      </c>
      <c r="S818">
        <v>139.5</v>
      </c>
      <c r="T818">
        <v>-139.5</v>
      </c>
    </row>
    <row r="819" spans="1:20" x14ac:dyDescent="0.25">
      <c r="A819" t="s">
        <v>75</v>
      </c>
      <c r="B819" t="s">
        <v>269</v>
      </c>
      <c r="C819" t="s">
        <v>27</v>
      </c>
      <c r="D819" t="s">
        <v>270</v>
      </c>
      <c r="E819" t="s">
        <v>114</v>
      </c>
      <c r="F819">
        <v>33813</v>
      </c>
      <c r="G819" t="s">
        <v>1024</v>
      </c>
      <c r="H819" t="s">
        <v>133</v>
      </c>
      <c r="I819" t="s">
        <v>81</v>
      </c>
      <c r="J819" t="s">
        <v>90</v>
      </c>
      <c r="K819" t="s">
        <v>44</v>
      </c>
      <c r="L819" t="s">
        <v>144</v>
      </c>
      <c r="M819" t="s">
        <v>229</v>
      </c>
      <c r="N819" s="11" t="s">
        <v>2182</v>
      </c>
      <c r="O819" s="11" t="s">
        <v>2274</v>
      </c>
      <c r="P819">
        <v>0</v>
      </c>
      <c r="Q819">
        <v>18</v>
      </c>
      <c r="R819">
        <v>0</v>
      </c>
      <c r="S819">
        <v>0</v>
      </c>
      <c r="T819">
        <v>0</v>
      </c>
    </row>
    <row r="820" spans="1:20" x14ac:dyDescent="0.25">
      <c r="A820" t="s">
        <v>75</v>
      </c>
      <c r="B820" t="s">
        <v>269</v>
      </c>
      <c r="C820" t="s">
        <v>27</v>
      </c>
      <c r="D820" t="s">
        <v>270</v>
      </c>
      <c r="E820" t="s">
        <v>114</v>
      </c>
      <c r="F820">
        <v>33813</v>
      </c>
      <c r="G820" t="s">
        <v>1033</v>
      </c>
      <c r="H820" t="s">
        <v>80</v>
      </c>
      <c r="I820" t="s">
        <v>89</v>
      </c>
      <c r="J820" t="s">
        <v>90</v>
      </c>
      <c r="K820" t="s">
        <v>53</v>
      </c>
      <c r="L820" t="s">
        <v>368</v>
      </c>
      <c r="M820" t="s">
        <v>92</v>
      </c>
      <c r="N820" s="11" t="s">
        <v>2182</v>
      </c>
      <c r="O820" s="11" t="s">
        <v>2274</v>
      </c>
      <c r="P820">
        <v>0</v>
      </c>
      <c r="Q820">
        <v>10</v>
      </c>
      <c r="R820">
        <v>0</v>
      </c>
      <c r="S820">
        <v>1575</v>
      </c>
      <c r="T820">
        <v>-1575</v>
      </c>
    </row>
    <row r="821" spans="1:20" x14ac:dyDescent="0.25">
      <c r="A821" t="s">
        <v>75</v>
      </c>
      <c r="B821" t="s">
        <v>1652</v>
      </c>
      <c r="C821" t="s">
        <v>19</v>
      </c>
      <c r="D821" t="s">
        <v>617</v>
      </c>
      <c r="E821" t="s">
        <v>118</v>
      </c>
      <c r="F821">
        <v>90245</v>
      </c>
      <c r="G821" t="s">
        <v>401</v>
      </c>
      <c r="H821" t="s">
        <v>80</v>
      </c>
      <c r="I821" t="s">
        <v>81</v>
      </c>
      <c r="J821" t="s">
        <v>90</v>
      </c>
      <c r="K821" t="s">
        <v>53</v>
      </c>
      <c r="L821" t="s">
        <v>139</v>
      </c>
      <c r="M821" t="s">
        <v>92</v>
      </c>
      <c r="N821" s="11" t="s">
        <v>2182</v>
      </c>
      <c r="O821" s="11" t="s">
        <v>2274</v>
      </c>
      <c r="P821">
        <v>0</v>
      </c>
      <c r="Q821">
        <v>2</v>
      </c>
      <c r="R821">
        <v>0</v>
      </c>
      <c r="S821">
        <v>0</v>
      </c>
      <c r="T821">
        <v>0</v>
      </c>
    </row>
    <row r="822" spans="1:20" x14ac:dyDescent="0.25">
      <c r="A822" t="s">
        <v>75</v>
      </c>
      <c r="B822" t="s">
        <v>161</v>
      </c>
      <c r="C822" t="s">
        <v>22</v>
      </c>
      <c r="D822" t="s">
        <v>162</v>
      </c>
      <c r="E822" t="s">
        <v>122</v>
      </c>
      <c r="F822">
        <v>20814</v>
      </c>
      <c r="G822" t="s">
        <v>743</v>
      </c>
      <c r="H822" t="s">
        <v>80</v>
      </c>
      <c r="I822" t="s">
        <v>81</v>
      </c>
      <c r="J822" t="s">
        <v>82</v>
      </c>
      <c r="K822" t="s">
        <v>44</v>
      </c>
      <c r="L822" t="s">
        <v>144</v>
      </c>
      <c r="M822" t="s">
        <v>83</v>
      </c>
      <c r="N822" s="11" t="s">
        <v>2182</v>
      </c>
      <c r="O822" s="11" t="s">
        <v>2274</v>
      </c>
      <c r="P822">
        <v>1</v>
      </c>
      <c r="Q822">
        <v>0</v>
      </c>
      <c r="R822">
        <v>14.6</v>
      </c>
      <c r="S822">
        <v>0</v>
      </c>
      <c r="T822">
        <v>14.6</v>
      </c>
    </row>
    <row r="823" spans="1:20" x14ac:dyDescent="0.25">
      <c r="A823" t="s">
        <v>75</v>
      </c>
      <c r="B823" t="s">
        <v>860</v>
      </c>
      <c r="C823" t="s">
        <v>22</v>
      </c>
      <c r="D823" t="s">
        <v>861</v>
      </c>
      <c r="E823" t="s">
        <v>262</v>
      </c>
      <c r="F823" t="s">
        <v>862</v>
      </c>
      <c r="G823" t="s">
        <v>2204</v>
      </c>
      <c r="H823" t="s">
        <v>461</v>
      </c>
      <c r="I823" t="s">
        <v>81</v>
      </c>
      <c r="J823" t="s">
        <v>82</v>
      </c>
      <c r="K823" t="s">
        <v>44</v>
      </c>
      <c r="L823" t="s">
        <v>149</v>
      </c>
      <c r="M823" t="s">
        <v>83</v>
      </c>
      <c r="N823" s="11" t="s">
        <v>2182</v>
      </c>
      <c r="O823" s="11" t="s">
        <v>2274</v>
      </c>
      <c r="P823">
        <v>1</v>
      </c>
      <c r="Q823">
        <v>0</v>
      </c>
      <c r="R823">
        <v>4.0999999999999996</v>
      </c>
      <c r="S823">
        <v>0</v>
      </c>
      <c r="T823">
        <v>4.0999999999999996</v>
      </c>
    </row>
    <row r="824" spans="1:20" x14ac:dyDescent="0.25">
      <c r="A824" t="s">
        <v>75</v>
      </c>
      <c r="B824" t="s">
        <v>533</v>
      </c>
      <c r="C824" t="s">
        <v>28</v>
      </c>
      <c r="D824" t="s">
        <v>534</v>
      </c>
      <c r="E824" t="s">
        <v>295</v>
      </c>
      <c r="F824">
        <v>84065</v>
      </c>
      <c r="G824" t="s">
        <v>521</v>
      </c>
      <c r="H824" t="s">
        <v>80</v>
      </c>
      <c r="I824" t="s">
        <v>81</v>
      </c>
      <c r="J824" t="s">
        <v>90</v>
      </c>
      <c r="K824" t="s">
        <v>51</v>
      </c>
      <c r="L824" t="s">
        <v>250</v>
      </c>
      <c r="M824" t="s">
        <v>92</v>
      </c>
      <c r="N824" s="11" t="s">
        <v>2182</v>
      </c>
      <c r="O824" s="11" t="s">
        <v>2274</v>
      </c>
      <c r="P824">
        <v>0</v>
      </c>
      <c r="Q824">
        <v>1</v>
      </c>
      <c r="R824">
        <v>0</v>
      </c>
      <c r="S824">
        <v>-41.6</v>
      </c>
      <c r="T824">
        <v>41.6</v>
      </c>
    </row>
    <row r="825" spans="1:20" x14ac:dyDescent="0.25">
      <c r="A825" t="s">
        <v>75</v>
      </c>
      <c r="B825" t="s">
        <v>2165</v>
      </c>
      <c r="C825" t="s">
        <v>26</v>
      </c>
      <c r="D825" t="s">
        <v>108</v>
      </c>
      <c r="E825" t="s">
        <v>109</v>
      </c>
      <c r="F825">
        <v>28217</v>
      </c>
      <c r="G825" t="s">
        <v>1923</v>
      </c>
      <c r="H825" t="s">
        <v>80</v>
      </c>
      <c r="I825" t="s">
        <v>81</v>
      </c>
      <c r="J825" t="s">
        <v>82</v>
      </c>
      <c r="K825" t="s">
        <v>53</v>
      </c>
      <c r="L825" t="s">
        <v>228</v>
      </c>
      <c r="M825" t="s">
        <v>83</v>
      </c>
      <c r="N825" s="11" t="s">
        <v>2182</v>
      </c>
      <c r="O825" s="11" t="s">
        <v>2274</v>
      </c>
      <c r="P825">
        <v>-7</v>
      </c>
      <c r="Q825">
        <v>0</v>
      </c>
      <c r="R825">
        <v>648.20000000000005</v>
      </c>
      <c r="S825">
        <v>0</v>
      </c>
      <c r="T825">
        <v>648.20000000000005</v>
      </c>
    </row>
    <row r="826" spans="1:20" x14ac:dyDescent="0.25">
      <c r="A826" t="s">
        <v>75</v>
      </c>
      <c r="B826" t="s">
        <v>2165</v>
      </c>
      <c r="C826" t="s">
        <v>26</v>
      </c>
      <c r="D826" t="s">
        <v>108</v>
      </c>
      <c r="E826" t="s">
        <v>109</v>
      </c>
      <c r="F826">
        <v>28217</v>
      </c>
      <c r="G826" t="s">
        <v>402</v>
      </c>
      <c r="H826" t="s">
        <v>80</v>
      </c>
      <c r="I826" t="s">
        <v>81</v>
      </c>
      <c r="J826" t="s">
        <v>365</v>
      </c>
      <c r="K826" t="s">
        <v>39</v>
      </c>
      <c r="L826" t="s">
        <v>39</v>
      </c>
      <c r="M826" t="s">
        <v>92</v>
      </c>
      <c r="N826" s="11" t="s">
        <v>2182</v>
      </c>
      <c r="O826" s="11" t="s">
        <v>2274</v>
      </c>
      <c r="P826">
        <v>-1</v>
      </c>
      <c r="Q826">
        <v>0</v>
      </c>
      <c r="R826">
        <v>295</v>
      </c>
      <c r="S826">
        <v>0</v>
      </c>
      <c r="T826">
        <v>295</v>
      </c>
    </row>
    <row r="827" spans="1:20" x14ac:dyDescent="0.25">
      <c r="A827" t="s">
        <v>75</v>
      </c>
      <c r="B827" t="s">
        <v>230</v>
      </c>
      <c r="C827" t="s">
        <v>25</v>
      </c>
      <c r="D827" t="s">
        <v>231</v>
      </c>
      <c r="E827" t="s">
        <v>186</v>
      </c>
      <c r="F827">
        <v>10607</v>
      </c>
      <c r="G827" t="s">
        <v>679</v>
      </c>
      <c r="H827" t="s">
        <v>80</v>
      </c>
      <c r="I827" t="s">
        <v>281</v>
      </c>
      <c r="J827" t="s">
        <v>90</v>
      </c>
      <c r="K827" t="s">
        <v>42</v>
      </c>
      <c r="L827" t="s">
        <v>91</v>
      </c>
      <c r="M827" t="s">
        <v>92</v>
      </c>
      <c r="N827" s="11" t="s">
        <v>2182</v>
      </c>
      <c r="O827" s="11" t="s">
        <v>2274</v>
      </c>
      <c r="P827">
        <v>0</v>
      </c>
      <c r="Q827">
        <v>4</v>
      </c>
      <c r="R827">
        <v>0</v>
      </c>
      <c r="S827">
        <v>10.199999999999999</v>
      </c>
      <c r="T827">
        <v>-10.199999999999999</v>
      </c>
    </row>
    <row r="828" spans="1:20" x14ac:dyDescent="0.25">
      <c r="A828" t="s">
        <v>75</v>
      </c>
      <c r="B828" t="s">
        <v>625</v>
      </c>
      <c r="C828" t="s">
        <v>27</v>
      </c>
      <c r="D828" t="s">
        <v>626</v>
      </c>
      <c r="E828" t="s">
        <v>114</v>
      </c>
      <c r="F828">
        <v>34491</v>
      </c>
      <c r="G828" t="s">
        <v>343</v>
      </c>
      <c r="H828" t="s">
        <v>80</v>
      </c>
      <c r="I828" t="s">
        <v>81</v>
      </c>
      <c r="J828" t="s">
        <v>82</v>
      </c>
      <c r="K828" t="s">
        <v>53</v>
      </c>
      <c r="L828" t="s">
        <v>193</v>
      </c>
      <c r="M828" t="s">
        <v>83</v>
      </c>
      <c r="N828" s="11" t="s">
        <v>2182</v>
      </c>
      <c r="O828" s="11" t="s">
        <v>2274</v>
      </c>
      <c r="P828">
        <v>-2</v>
      </c>
      <c r="Q828">
        <v>0</v>
      </c>
      <c r="R828">
        <v>285.89999999999998</v>
      </c>
      <c r="S828">
        <v>0</v>
      </c>
      <c r="T828">
        <v>285.89999999999998</v>
      </c>
    </row>
    <row r="829" spans="1:20" x14ac:dyDescent="0.25">
      <c r="A829" t="s">
        <v>75</v>
      </c>
      <c r="B829" t="s">
        <v>1398</v>
      </c>
      <c r="C829" t="s">
        <v>28</v>
      </c>
      <c r="D829" t="s">
        <v>1399</v>
      </c>
      <c r="E829" t="s">
        <v>295</v>
      </c>
      <c r="F829">
        <v>84043</v>
      </c>
      <c r="G829" t="s">
        <v>220</v>
      </c>
      <c r="H829" t="s">
        <v>80</v>
      </c>
      <c r="I829" t="s">
        <v>81</v>
      </c>
      <c r="J829" t="s">
        <v>82</v>
      </c>
      <c r="K829" t="s">
        <v>53</v>
      </c>
      <c r="L829" t="s">
        <v>165</v>
      </c>
      <c r="M829" t="s">
        <v>83</v>
      </c>
      <c r="N829" s="11" t="s">
        <v>2182</v>
      </c>
      <c r="O829" s="11" t="s">
        <v>2274</v>
      </c>
      <c r="P829">
        <v>-1</v>
      </c>
      <c r="Q829">
        <v>0</v>
      </c>
      <c r="R829">
        <v>101.37</v>
      </c>
      <c r="S829">
        <v>0</v>
      </c>
      <c r="T829">
        <v>101.37</v>
      </c>
    </row>
    <row r="830" spans="1:20" x14ac:dyDescent="0.25">
      <c r="A830" t="s">
        <v>75</v>
      </c>
      <c r="B830" t="s">
        <v>578</v>
      </c>
      <c r="C830" t="s">
        <v>20</v>
      </c>
      <c r="D830" t="s">
        <v>579</v>
      </c>
      <c r="E830" t="s">
        <v>244</v>
      </c>
      <c r="F830">
        <v>2568</v>
      </c>
      <c r="G830" t="s">
        <v>277</v>
      </c>
      <c r="H830" t="s">
        <v>80</v>
      </c>
      <c r="I830" t="s">
        <v>81</v>
      </c>
      <c r="J830" t="s">
        <v>90</v>
      </c>
      <c r="K830" t="s">
        <v>42</v>
      </c>
      <c r="L830" t="s">
        <v>91</v>
      </c>
      <c r="M830" t="s">
        <v>188</v>
      </c>
      <c r="N830" s="11" t="s">
        <v>2182</v>
      </c>
      <c r="O830" s="11" t="s">
        <v>2274</v>
      </c>
      <c r="P830">
        <v>0</v>
      </c>
      <c r="Q830">
        <v>20</v>
      </c>
      <c r="R830">
        <v>0</v>
      </c>
      <c r="S830">
        <v>25</v>
      </c>
      <c r="T830">
        <v>-25</v>
      </c>
    </row>
    <row r="831" spans="1:20" x14ac:dyDescent="0.25">
      <c r="A831" t="s">
        <v>75</v>
      </c>
      <c r="B831" t="s">
        <v>2139</v>
      </c>
      <c r="C831" t="s">
        <v>28</v>
      </c>
      <c r="D831" t="s">
        <v>1012</v>
      </c>
      <c r="E831" t="s">
        <v>295</v>
      </c>
      <c r="F831">
        <v>84098</v>
      </c>
      <c r="G831" t="s">
        <v>437</v>
      </c>
      <c r="H831" t="s">
        <v>80</v>
      </c>
      <c r="I831" t="s">
        <v>164</v>
      </c>
      <c r="J831" t="s">
        <v>90</v>
      </c>
      <c r="K831" t="s">
        <v>53</v>
      </c>
      <c r="L831" t="s">
        <v>248</v>
      </c>
      <c r="M831" t="s">
        <v>166</v>
      </c>
      <c r="N831" s="11" t="s">
        <v>2182</v>
      </c>
      <c r="O831" s="11" t="s">
        <v>2274</v>
      </c>
      <c r="P831">
        <v>0</v>
      </c>
      <c r="Q831">
        <v>1</v>
      </c>
      <c r="R831">
        <v>0</v>
      </c>
      <c r="S831">
        <v>0</v>
      </c>
      <c r="T831">
        <v>0</v>
      </c>
    </row>
    <row r="832" spans="1:20" x14ac:dyDescent="0.25">
      <c r="A832" t="s">
        <v>75</v>
      </c>
      <c r="B832" t="s">
        <v>1180</v>
      </c>
      <c r="C832" t="s">
        <v>27</v>
      </c>
      <c r="D832" t="s">
        <v>1181</v>
      </c>
      <c r="E832" t="s">
        <v>114</v>
      </c>
      <c r="F832">
        <v>34243</v>
      </c>
      <c r="G832" t="s">
        <v>286</v>
      </c>
      <c r="H832" t="s">
        <v>80</v>
      </c>
      <c r="I832" t="s">
        <v>81</v>
      </c>
      <c r="J832" t="s">
        <v>82</v>
      </c>
      <c r="K832" t="s">
        <v>53</v>
      </c>
      <c r="L832" t="s">
        <v>287</v>
      </c>
      <c r="M832" t="s">
        <v>83</v>
      </c>
      <c r="N832" s="11" t="s">
        <v>2182</v>
      </c>
      <c r="O832" s="11" t="s">
        <v>2274</v>
      </c>
      <c r="P832">
        <v>-1</v>
      </c>
      <c r="Q832">
        <v>0</v>
      </c>
      <c r="R832">
        <v>3.4</v>
      </c>
      <c r="S832">
        <v>0</v>
      </c>
      <c r="T832">
        <v>3.4</v>
      </c>
    </row>
    <row r="833" spans="1:20" x14ac:dyDescent="0.25">
      <c r="A833" t="s">
        <v>75</v>
      </c>
      <c r="B833" t="s">
        <v>2157</v>
      </c>
      <c r="C833" t="s">
        <v>27</v>
      </c>
      <c r="D833" t="s">
        <v>1181</v>
      </c>
      <c r="E833" t="s">
        <v>114</v>
      </c>
      <c r="F833">
        <v>34237</v>
      </c>
      <c r="G833" t="s">
        <v>402</v>
      </c>
      <c r="H833" t="s">
        <v>80</v>
      </c>
      <c r="I833" t="s">
        <v>81</v>
      </c>
      <c r="J833" t="s">
        <v>365</v>
      </c>
      <c r="K833" t="s">
        <v>39</v>
      </c>
      <c r="L833" t="s">
        <v>39</v>
      </c>
      <c r="M833" t="s">
        <v>92</v>
      </c>
      <c r="N833" s="11" t="s">
        <v>2182</v>
      </c>
      <c r="O833" s="11" t="s">
        <v>2274</v>
      </c>
      <c r="P833">
        <v>0</v>
      </c>
      <c r="Q833">
        <v>1</v>
      </c>
      <c r="R833">
        <v>0</v>
      </c>
      <c r="S833">
        <v>0</v>
      </c>
      <c r="T833">
        <v>0</v>
      </c>
    </row>
    <row r="834" spans="1:20" x14ac:dyDescent="0.25">
      <c r="A834" t="s">
        <v>75</v>
      </c>
      <c r="B834" t="s">
        <v>1623</v>
      </c>
      <c r="C834" t="s">
        <v>30</v>
      </c>
      <c r="D834" t="s">
        <v>1624</v>
      </c>
      <c r="E834" t="s">
        <v>640</v>
      </c>
      <c r="F834">
        <v>60585</v>
      </c>
      <c r="G834" t="s">
        <v>2153</v>
      </c>
      <c r="H834" t="s">
        <v>80</v>
      </c>
      <c r="I834" t="s">
        <v>81</v>
      </c>
      <c r="J834" t="s">
        <v>90</v>
      </c>
      <c r="K834" t="s">
        <v>42</v>
      </c>
      <c r="L834" t="s">
        <v>91</v>
      </c>
      <c r="M834" t="s">
        <v>188</v>
      </c>
      <c r="N834" s="11" t="s">
        <v>2182</v>
      </c>
      <c r="O834" s="11" t="s">
        <v>2274</v>
      </c>
      <c r="P834">
        <v>0</v>
      </c>
      <c r="Q834">
        <v>13</v>
      </c>
      <c r="R834">
        <v>0</v>
      </c>
      <c r="S834">
        <v>685.75</v>
      </c>
      <c r="T834">
        <v>-685.75</v>
      </c>
    </row>
    <row r="835" spans="1:20" x14ac:dyDescent="0.25">
      <c r="A835" t="s">
        <v>75</v>
      </c>
      <c r="B835" t="s">
        <v>1098</v>
      </c>
      <c r="C835" t="s">
        <v>29</v>
      </c>
      <c r="D835" t="s">
        <v>2235</v>
      </c>
      <c r="E835" t="s">
        <v>142</v>
      </c>
      <c r="F835">
        <v>48038</v>
      </c>
      <c r="G835" t="s">
        <v>1499</v>
      </c>
      <c r="H835" t="s">
        <v>80</v>
      </c>
      <c r="I835" t="s">
        <v>81</v>
      </c>
      <c r="J835" t="s">
        <v>82</v>
      </c>
      <c r="K835" t="s">
        <v>42</v>
      </c>
      <c r="L835" t="s">
        <v>91</v>
      </c>
      <c r="M835" t="s">
        <v>83</v>
      </c>
      <c r="N835" s="11" t="s">
        <v>2182</v>
      </c>
      <c r="O835" s="11" t="s">
        <v>2274</v>
      </c>
      <c r="P835">
        <v>1</v>
      </c>
      <c r="Q835">
        <v>0</v>
      </c>
      <c r="R835">
        <v>50.4</v>
      </c>
      <c r="S835">
        <v>0</v>
      </c>
      <c r="T835">
        <v>50.4</v>
      </c>
    </row>
    <row r="836" spans="1:20" x14ac:dyDescent="0.25">
      <c r="A836" t="s">
        <v>75</v>
      </c>
      <c r="B836" t="s">
        <v>2170</v>
      </c>
      <c r="C836" t="s">
        <v>25</v>
      </c>
      <c r="D836" t="s">
        <v>2171</v>
      </c>
      <c r="E836" t="s">
        <v>186</v>
      </c>
      <c r="F836">
        <v>11791</v>
      </c>
      <c r="G836" t="s">
        <v>173</v>
      </c>
      <c r="H836" t="s">
        <v>80</v>
      </c>
      <c r="I836" t="s">
        <v>81</v>
      </c>
      <c r="J836" t="s">
        <v>82</v>
      </c>
      <c r="K836" t="s">
        <v>36</v>
      </c>
      <c r="L836" t="s">
        <v>36</v>
      </c>
      <c r="M836" t="s">
        <v>83</v>
      </c>
      <c r="N836" s="11" t="s">
        <v>2182</v>
      </c>
      <c r="O836" s="11" t="s">
        <v>2274</v>
      </c>
      <c r="P836">
        <v>-1</v>
      </c>
      <c r="Q836">
        <v>0</v>
      </c>
      <c r="R836">
        <v>97.95</v>
      </c>
      <c r="S836">
        <v>0</v>
      </c>
      <c r="T836">
        <v>97.95</v>
      </c>
    </row>
    <row r="837" spans="1:20" x14ac:dyDescent="0.25">
      <c r="A837" t="s">
        <v>75</v>
      </c>
      <c r="B837" t="s">
        <v>700</v>
      </c>
      <c r="C837" t="s">
        <v>27</v>
      </c>
      <c r="D837" t="s">
        <v>648</v>
      </c>
      <c r="E837" t="s">
        <v>114</v>
      </c>
      <c r="F837">
        <v>32811</v>
      </c>
      <c r="G837" t="s">
        <v>610</v>
      </c>
      <c r="H837" t="s">
        <v>80</v>
      </c>
      <c r="I837" t="s">
        <v>81</v>
      </c>
      <c r="J837" t="s">
        <v>82</v>
      </c>
      <c r="K837" t="s">
        <v>38</v>
      </c>
      <c r="L837" t="s">
        <v>111</v>
      </c>
      <c r="M837" t="s">
        <v>83</v>
      </c>
      <c r="N837" s="11" t="s">
        <v>2182</v>
      </c>
      <c r="O837" s="11" t="s">
        <v>2274</v>
      </c>
      <c r="P837">
        <v>-8</v>
      </c>
      <c r="Q837">
        <v>0</v>
      </c>
      <c r="R837">
        <v>1507.68</v>
      </c>
      <c r="S837">
        <v>0</v>
      </c>
      <c r="T837">
        <v>1507.68</v>
      </c>
    </row>
    <row r="838" spans="1:20" x14ac:dyDescent="0.25">
      <c r="A838" t="s">
        <v>75</v>
      </c>
      <c r="B838" t="s">
        <v>200</v>
      </c>
      <c r="C838" t="s">
        <v>28</v>
      </c>
      <c r="D838" t="s">
        <v>201</v>
      </c>
      <c r="E838" t="s">
        <v>95</v>
      </c>
      <c r="F838">
        <v>80002</v>
      </c>
      <c r="G838" t="s">
        <v>205</v>
      </c>
      <c r="H838" t="s">
        <v>80</v>
      </c>
      <c r="I838" t="s">
        <v>281</v>
      </c>
      <c r="J838" t="s">
        <v>90</v>
      </c>
      <c r="K838" t="s">
        <v>42</v>
      </c>
      <c r="L838" t="s">
        <v>91</v>
      </c>
      <c r="M838" t="s">
        <v>92</v>
      </c>
      <c r="N838" s="11" t="s">
        <v>2182</v>
      </c>
      <c r="O838" s="11" t="s">
        <v>2274</v>
      </c>
      <c r="P838">
        <v>0</v>
      </c>
      <c r="Q838">
        <v>5</v>
      </c>
      <c r="R838">
        <v>0</v>
      </c>
      <c r="S838">
        <v>46.25</v>
      </c>
      <c r="T838">
        <v>-46.25</v>
      </c>
    </row>
    <row r="839" spans="1:20" x14ac:dyDescent="0.25">
      <c r="A839" t="s">
        <v>75</v>
      </c>
      <c r="B839" t="s">
        <v>677</v>
      </c>
      <c r="C839" t="s">
        <v>28</v>
      </c>
      <c r="D839" t="s">
        <v>678</v>
      </c>
      <c r="E839" t="s">
        <v>95</v>
      </c>
      <c r="F839">
        <v>80124</v>
      </c>
      <c r="G839" t="s">
        <v>1158</v>
      </c>
      <c r="H839" t="s">
        <v>133</v>
      </c>
      <c r="I839" t="s">
        <v>81</v>
      </c>
      <c r="J839" t="s">
        <v>90</v>
      </c>
      <c r="K839" t="s">
        <v>53</v>
      </c>
      <c r="L839" t="s">
        <v>139</v>
      </c>
      <c r="M839" t="s">
        <v>229</v>
      </c>
      <c r="N839" s="11" t="s">
        <v>2182</v>
      </c>
      <c r="O839" s="11" t="s">
        <v>2274</v>
      </c>
      <c r="P839">
        <v>0</v>
      </c>
      <c r="Q839">
        <v>8</v>
      </c>
      <c r="R839">
        <v>0</v>
      </c>
      <c r="S839">
        <v>154</v>
      </c>
      <c r="T839">
        <v>-154</v>
      </c>
    </row>
    <row r="840" spans="1:20" x14ac:dyDescent="0.25">
      <c r="A840" t="s">
        <v>75</v>
      </c>
      <c r="B840" t="s">
        <v>369</v>
      </c>
      <c r="C840" t="s">
        <v>18</v>
      </c>
      <c r="D840" t="s">
        <v>370</v>
      </c>
      <c r="E840" t="s">
        <v>191</v>
      </c>
      <c r="F840">
        <v>78669</v>
      </c>
      <c r="G840" t="s">
        <v>757</v>
      </c>
      <c r="H840" t="s">
        <v>80</v>
      </c>
      <c r="I840" t="s">
        <v>81</v>
      </c>
      <c r="J840" t="s">
        <v>82</v>
      </c>
      <c r="K840" t="s">
        <v>53</v>
      </c>
      <c r="L840" t="s">
        <v>228</v>
      </c>
      <c r="M840" t="s">
        <v>83</v>
      </c>
      <c r="N840" s="11" t="s">
        <v>2182</v>
      </c>
      <c r="O840" s="11" t="s">
        <v>2274</v>
      </c>
      <c r="P840">
        <v>2</v>
      </c>
      <c r="Q840">
        <v>0</v>
      </c>
      <c r="R840">
        <v>185.2</v>
      </c>
      <c r="S840">
        <v>0</v>
      </c>
      <c r="T840">
        <v>185.2</v>
      </c>
    </row>
    <row r="841" spans="1:20" x14ac:dyDescent="0.25">
      <c r="A841" t="s">
        <v>75</v>
      </c>
      <c r="B841" t="s">
        <v>2277</v>
      </c>
      <c r="C841" t="s">
        <v>19</v>
      </c>
      <c r="D841" t="s">
        <v>1235</v>
      </c>
      <c r="E841" t="s">
        <v>118</v>
      </c>
      <c r="F841">
        <v>90048</v>
      </c>
      <c r="G841" t="s">
        <v>1197</v>
      </c>
      <c r="H841" t="s">
        <v>80</v>
      </c>
      <c r="I841" t="s">
        <v>81</v>
      </c>
      <c r="J841" t="s">
        <v>90</v>
      </c>
      <c r="K841" t="s">
        <v>53</v>
      </c>
      <c r="L841" t="s">
        <v>228</v>
      </c>
      <c r="M841" t="s">
        <v>92</v>
      </c>
      <c r="N841" s="11" t="s">
        <v>2182</v>
      </c>
      <c r="O841" s="11" t="s">
        <v>2274</v>
      </c>
      <c r="P841">
        <v>0</v>
      </c>
      <c r="Q841">
        <v>4</v>
      </c>
      <c r="R841">
        <v>0</v>
      </c>
      <c r="S841">
        <v>1437.4</v>
      </c>
      <c r="T841">
        <v>-1437.4</v>
      </c>
    </row>
    <row r="842" spans="1:20" x14ac:dyDescent="0.25">
      <c r="A842" t="s">
        <v>75</v>
      </c>
      <c r="B842" t="s">
        <v>416</v>
      </c>
      <c r="C842" t="s">
        <v>29</v>
      </c>
      <c r="D842" t="s">
        <v>417</v>
      </c>
      <c r="E842" t="s">
        <v>142</v>
      </c>
      <c r="F842">
        <v>48071</v>
      </c>
      <c r="G842" t="s">
        <v>521</v>
      </c>
      <c r="H842" t="s">
        <v>80</v>
      </c>
      <c r="I842" t="s">
        <v>81</v>
      </c>
      <c r="J842" t="s">
        <v>90</v>
      </c>
      <c r="K842" t="s">
        <v>51</v>
      </c>
      <c r="L842" t="s">
        <v>250</v>
      </c>
      <c r="M842" t="s">
        <v>92</v>
      </c>
      <c r="N842" s="11" t="s">
        <v>2182</v>
      </c>
      <c r="O842" s="11" t="s">
        <v>2274</v>
      </c>
      <c r="P842">
        <v>0</v>
      </c>
      <c r="Q842">
        <v>1</v>
      </c>
      <c r="R842">
        <v>0</v>
      </c>
      <c r="S842">
        <v>41.6</v>
      </c>
      <c r="T842">
        <v>-41.6</v>
      </c>
    </row>
    <row r="843" spans="1:20" x14ac:dyDescent="0.25">
      <c r="A843" t="s">
        <v>75</v>
      </c>
      <c r="B843" t="s">
        <v>655</v>
      </c>
      <c r="C843" t="s">
        <v>19</v>
      </c>
      <c r="D843" t="s">
        <v>195</v>
      </c>
      <c r="E843" t="s">
        <v>147</v>
      </c>
      <c r="F843">
        <v>85295</v>
      </c>
      <c r="G843" t="s">
        <v>311</v>
      </c>
      <c r="H843" t="s">
        <v>80</v>
      </c>
      <c r="I843" t="s">
        <v>164</v>
      </c>
      <c r="J843" t="s">
        <v>90</v>
      </c>
      <c r="K843" t="s">
        <v>38</v>
      </c>
      <c r="L843" t="s">
        <v>129</v>
      </c>
      <c r="M843" t="s">
        <v>92</v>
      </c>
      <c r="N843" s="11" t="s">
        <v>2182</v>
      </c>
      <c r="O843" s="11" t="s">
        <v>2274</v>
      </c>
      <c r="P843">
        <v>0</v>
      </c>
      <c r="Q843">
        <v>6</v>
      </c>
      <c r="R843">
        <v>0</v>
      </c>
      <c r="S843">
        <v>387.9</v>
      </c>
      <c r="T843">
        <v>-387.9</v>
      </c>
    </row>
    <row r="844" spans="1:20" x14ac:dyDescent="0.25">
      <c r="A844" t="s">
        <v>75</v>
      </c>
      <c r="B844" t="s">
        <v>265</v>
      </c>
      <c r="C844" t="s">
        <v>27</v>
      </c>
      <c r="D844" t="s">
        <v>237</v>
      </c>
      <c r="E844" t="s">
        <v>114</v>
      </c>
      <c r="F844">
        <v>34236</v>
      </c>
      <c r="G844" t="s">
        <v>2228</v>
      </c>
      <c r="H844" t="s">
        <v>80</v>
      </c>
      <c r="I844" t="s">
        <v>281</v>
      </c>
      <c r="J844" t="s">
        <v>82</v>
      </c>
      <c r="K844" t="s">
        <v>53</v>
      </c>
      <c r="L844" t="s">
        <v>887</v>
      </c>
      <c r="M844" t="s">
        <v>83</v>
      </c>
      <c r="N844" s="11" t="s">
        <v>2182</v>
      </c>
      <c r="O844" s="11" t="s">
        <v>2274</v>
      </c>
      <c r="P844">
        <v>10</v>
      </c>
      <c r="Q844">
        <v>0</v>
      </c>
      <c r="R844">
        <v>1261</v>
      </c>
      <c r="S844">
        <v>0</v>
      </c>
      <c r="T844">
        <v>1261</v>
      </c>
    </row>
    <row r="845" spans="1:20" x14ac:dyDescent="0.25">
      <c r="A845" t="s">
        <v>75</v>
      </c>
      <c r="B845" t="s">
        <v>301</v>
      </c>
      <c r="C845" t="s">
        <v>29</v>
      </c>
      <c r="D845" t="s">
        <v>302</v>
      </c>
      <c r="E845" t="s">
        <v>87</v>
      </c>
      <c r="F845">
        <v>45005</v>
      </c>
      <c r="G845" t="s">
        <v>446</v>
      </c>
      <c r="H845" t="s">
        <v>80</v>
      </c>
      <c r="I845" t="s">
        <v>81</v>
      </c>
      <c r="J845" t="s">
        <v>82</v>
      </c>
      <c r="K845" t="s">
        <v>53</v>
      </c>
      <c r="L845" t="s">
        <v>248</v>
      </c>
      <c r="M845" t="s">
        <v>83</v>
      </c>
      <c r="N845" s="11" t="s">
        <v>2182</v>
      </c>
      <c r="O845" s="11" t="s">
        <v>2274</v>
      </c>
      <c r="P845">
        <v>-30</v>
      </c>
      <c r="Q845">
        <v>0</v>
      </c>
      <c r="R845">
        <v>118.5</v>
      </c>
      <c r="S845">
        <v>0</v>
      </c>
      <c r="T845">
        <v>118.5</v>
      </c>
    </row>
    <row r="846" spans="1:20" x14ac:dyDescent="0.25">
      <c r="A846" t="s">
        <v>75</v>
      </c>
      <c r="B846" t="s">
        <v>783</v>
      </c>
      <c r="C846" t="s">
        <v>22</v>
      </c>
      <c r="D846" t="s">
        <v>784</v>
      </c>
      <c r="E846" t="s">
        <v>122</v>
      </c>
      <c r="F846">
        <v>20852</v>
      </c>
      <c r="G846" t="s">
        <v>156</v>
      </c>
      <c r="H846" t="s">
        <v>80</v>
      </c>
      <c r="I846" t="s">
        <v>81</v>
      </c>
      <c r="J846" t="s">
        <v>90</v>
      </c>
      <c r="K846" t="s">
        <v>38</v>
      </c>
      <c r="L846" t="s">
        <v>111</v>
      </c>
      <c r="M846" t="s">
        <v>92</v>
      </c>
      <c r="N846" s="11" t="s">
        <v>2182</v>
      </c>
      <c r="O846" s="11" t="s">
        <v>2274</v>
      </c>
      <c r="P846">
        <v>0</v>
      </c>
      <c r="Q846">
        <v>1</v>
      </c>
      <c r="R846">
        <v>0</v>
      </c>
      <c r="S846">
        <v>153.6</v>
      </c>
      <c r="T846">
        <v>-153.6</v>
      </c>
    </row>
    <row r="847" spans="1:20" x14ac:dyDescent="0.25">
      <c r="A847" t="s">
        <v>75</v>
      </c>
      <c r="B847" t="s">
        <v>783</v>
      </c>
      <c r="C847" t="s">
        <v>22</v>
      </c>
      <c r="D847" t="s">
        <v>784</v>
      </c>
      <c r="E847" t="s">
        <v>122</v>
      </c>
      <c r="F847">
        <v>20852</v>
      </c>
      <c r="G847" t="s">
        <v>348</v>
      </c>
      <c r="H847" t="s">
        <v>80</v>
      </c>
      <c r="I847" t="s">
        <v>81</v>
      </c>
      <c r="J847" t="s">
        <v>90</v>
      </c>
      <c r="K847" t="s">
        <v>53</v>
      </c>
      <c r="L847" t="s">
        <v>193</v>
      </c>
      <c r="M847" t="s">
        <v>92</v>
      </c>
      <c r="N847" s="11" t="s">
        <v>2182</v>
      </c>
      <c r="O847" s="11" t="s">
        <v>2274</v>
      </c>
      <c r="P847">
        <v>0</v>
      </c>
      <c r="Q847">
        <v>6</v>
      </c>
      <c r="R847">
        <v>0</v>
      </c>
      <c r="S847">
        <v>783.96</v>
      </c>
      <c r="T847">
        <v>-783.96</v>
      </c>
    </row>
    <row r="848" spans="1:20" x14ac:dyDescent="0.25">
      <c r="A848" t="s">
        <v>75</v>
      </c>
      <c r="B848" t="s">
        <v>2250</v>
      </c>
      <c r="C848" t="s">
        <v>30</v>
      </c>
      <c r="D848" t="s">
        <v>2251</v>
      </c>
      <c r="E848" t="s">
        <v>118</v>
      </c>
      <c r="F848">
        <v>95608</v>
      </c>
      <c r="G848" t="s">
        <v>1472</v>
      </c>
      <c r="H848" t="s">
        <v>80</v>
      </c>
      <c r="I848" t="s">
        <v>81</v>
      </c>
      <c r="J848" t="s">
        <v>90</v>
      </c>
      <c r="K848" t="s">
        <v>51</v>
      </c>
      <c r="L848" t="s">
        <v>250</v>
      </c>
      <c r="M848" t="s">
        <v>92</v>
      </c>
      <c r="N848" s="11" t="s">
        <v>2182</v>
      </c>
      <c r="O848" s="11" t="s">
        <v>2274</v>
      </c>
      <c r="P848">
        <v>0</v>
      </c>
      <c r="Q848">
        <v>20</v>
      </c>
      <c r="R848">
        <v>0</v>
      </c>
      <c r="S848">
        <v>119</v>
      </c>
      <c r="T848">
        <v>-119</v>
      </c>
    </row>
    <row r="849" spans="1:20" x14ac:dyDescent="0.25">
      <c r="A849" t="s">
        <v>75</v>
      </c>
      <c r="B849" t="s">
        <v>573</v>
      </c>
      <c r="C849" t="s">
        <v>22</v>
      </c>
      <c r="D849" t="s">
        <v>574</v>
      </c>
      <c r="E849" t="s">
        <v>78</v>
      </c>
      <c r="F849">
        <v>19020</v>
      </c>
      <c r="G849" t="s">
        <v>1481</v>
      </c>
      <c r="H849" t="s">
        <v>80</v>
      </c>
      <c r="I849" t="s">
        <v>81</v>
      </c>
      <c r="J849" t="s">
        <v>90</v>
      </c>
      <c r="K849" t="s">
        <v>53</v>
      </c>
      <c r="L849" t="s">
        <v>165</v>
      </c>
      <c r="M849" t="s">
        <v>92</v>
      </c>
      <c r="N849" s="11" t="s">
        <v>2182</v>
      </c>
      <c r="O849" s="11" t="s">
        <v>2274</v>
      </c>
      <c r="P849">
        <v>0</v>
      </c>
      <c r="Q849">
        <v>2</v>
      </c>
      <c r="R849">
        <v>0</v>
      </c>
      <c r="S849">
        <v>887.02</v>
      </c>
      <c r="T849">
        <v>-887.02</v>
      </c>
    </row>
    <row r="850" spans="1:20" x14ac:dyDescent="0.25">
      <c r="A850" t="s">
        <v>75</v>
      </c>
      <c r="B850" t="s">
        <v>258</v>
      </c>
      <c r="C850" t="s">
        <v>28</v>
      </c>
      <c r="D850" t="s">
        <v>259</v>
      </c>
      <c r="E850" t="s">
        <v>95</v>
      </c>
      <c r="F850">
        <v>80222</v>
      </c>
      <c r="G850" t="s">
        <v>232</v>
      </c>
      <c r="H850" t="s">
        <v>80</v>
      </c>
      <c r="I850" t="s">
        <v>281</v>
      </c>
      <c r="J850" t="s">
        <v>90</v>
      </c>
      <c r="K850" t="s">
        <v>42</v>
      </c>
      <c r="L850" t="s">
        <v>97</v>
      </c>
      <c r="M850" t="s">
        <v>92</v>
      </c>
      <c r="N850" s="11" t="s">
        <v>2182</v>
      </c>
      <c r="O850" s="11" t="s">
        <v>2274</v>
      </c>
      <c r="P850">
        <v>0</v>
      </c>
      <c r="Q850">
        <v>300</v>
      </c>
      <c r="R850">
        <v>0</v>
      </c>
      <c r="S850">
        <v>660</v>
      </c>
      <c r="T850">
        <v>-660</v>
      </c>
    </row>
    <row r="851" spans="1:20" x14ac:dyDescent="0.25">
      <c r="A851" t="s">
        <v>75</v>
      </c>
      <c r="B851" t="s">
        <v>606</v>
      </c>
      <c r="C851" t="s">
        <v>27</v>
      </c>
      <c r="D851" t="s">
        <v>237</v>
      </c>
      <c r="E851" t="s">
        <v>114</v>
      </c>
      <c r="F851">
        <v>34243</v>
      </c>
      <c r="G851" t="s">
        <v>580</v>
      </c>
      <c r="H851" t="s">
        <v>80</v>
      </c>
      <c r="I851" t="s">
        <v>281</v>
      </c>
      <c r="J851" t="s">
        <v>90</v>
      </c>
      <c r="K851" t="s">
        <v>53</v>
      </c>
      <c r="L851" t="s">
        <v>165</v>
      </c>
      <c r="M851" t="s">
        <v>92</v>
      </c>
      <c r="N851" s="11" t="s">
        <v>2182</v>
      </c>
      <c r="O851" s="11" t="s">
        <v>2274</v>
      </c>
      <c r="P851">
        <v>0</v>
      </c>
      <c r="Q851">
        <v>2</v>
      </c>
      <c r="R851">
        <v>0</v>
      </c>
      <c r="S851">
        <v>194</v>
      </c>
      <c r="T851">
        <v>-194</v>
      </c>
    </row>
    <row r="852" spans="1:20" x14ac:dyDescent="0.25">
      <c r="A852" t="s">
        <v>75</v>
      </c>
      <c r="B852" t="s">
        <v>167</v>
      </c>
      <c r="C852" t="s">
        <v>28</v>
      </c>
      <c r="D852" t="s">
        <v>168</v>
      </c>
      <c r="E852" t="s">
        <v>95</v>
      </c>
      <c r="F852">
        <v>80550</v>
      </c>
      <c r="G852" t="s">
        <v>1128</v>
      </c>
      <c r="H852" t="s">
        <v>80</v>
      </c>
      <c r="I852" t="s">
        <v>81</v>
      </c>
      <c r="J852" t="s">
        <v>90</v>
      </c>
      <c r="K852" t="s">
        <v>38</v>
      </c>
      <c r="L852" t="s">
        <v>111</v>
      </c>
      <c r="M852" t="s">
        <v>92</v>
      </c>
      <c r="N852" s="11" t="s">
        <v>2182</v>
      </c>
      <c r="O852" s="11" t="s">
        <v>2274</v>
      </c>
      <c r="P852">
        <v>2</v>
      </c>
      <c r="Q852">
        <v>0</v>
      </c>
      <c r="R852">
        <v>130.4</v>
      </c>
      <c r="S852">
        <v>0</v>
      </c>
      <c r="T852">
        <v>130.4</v>
      </c>
    </row>
    <row r="853" spans="1:20" x14ac:dyDescent="0.25">
      <c r="A853" t="s">
        <v>75</v>
      </c>
      <c r="B853" t="s">
        <v>403</v>
      </c>
      <c r="C853" t="s">
        <v>28</v>
      </c>
      <c r="D853" t="s">
        <v>294</v>
      </c>
      <c r="E853" t="s">
        <v>295</v>
      </c>
      <c r="F853">
        <v>84107</v>
      </c>
      <c r="G853" t="s">
        <v>283</v>
      </c>
      <c r="H853" t="s">
        <v>80</v>
      </c>
      <c r="I853" t="s">
        <v>81</v>
      </c>
      <c r="J853" t="s">
        <v>82</v>
      </c>
      <c r="K853" t="s">
        <v>38</v>
      </c>
      <c r="L853" t="s">
        <v>111</v>
      </c>
      <c r="M853" t="s">
        <v>83</v>
      </c>
      <c r="N853" s="11" t="s">
        <v>2182</v>
      </c>
      <c r="O853" s="11" t="s">
        <v>2274</v>
      </c>
      <c r="P853">
        <v>40</v>
      </c>
      <c r="Q853">
        <v>0</v>
      </c>
      <c r="R853">
        <v>2914.8</v>
      </c>
      <c r="S853">
        <v>0</v>
      </c>
      <c r="T853">
        <v>2914.8</v>
      </c>
    </row>
    <row r="854" spans="1:20" x14ac:dyDescent="0.25">
      <c r="A854" t="s">
        <v>75</v>
      </c>
      <c r="B854" t="s">
        <v>103</v>
      </c>
      <c r="C854" t="s">
        <v>26</v>
      </c>
      <c r="D854" t="s">
        <v>104</v>
      </c>
      <c r="E854" t="s">
        <v>105</v>
      </c>
      <c r="F854">
        <v>29420</v>
      </c>
      <c r="G854" t="s">
        <v>572</v>
      </c>
      <c r="H854" t="s">
        <v>80</v>
      </c>
      <c r="I854" t="s">
        <v>81</v>
      </c>
      <c r="J854" t="s">
        <v>82</v>
      </c>
      <c r="K854" t="s">
        <v>53</v>
      </c>
      <c r="L854" t="s">
        <v>165</v>
      </c>
      <c r="M854" t="s">
        <v>83</v>
      </c>
      <c r="N854" s="11" t="s">
        <v>2182</v>
      </c>
      <c r="O854" s="11" t="s">
        <v>2274</v>
      </c>
      <c r="P854">
        <v>-2</v>
      </c>
      <c r="Q854">
        <v>0</v>
      </c>
      <c r="R854">
        <v>222.84</v>
      </c>
      <c r="S854">
        <v>0</v>
      </c>
      <c r="T854">
        <v>222.84</v>
      </c>
    </row>
    <row r="855" spans="1:20" x14ac:dyDescent="0.25">
      <c r="A855" t="s">
        <v>75</v>
      </c>
      <c r="B855" t="s">
        <v>200</v>
      </c>
      <c r="C855" t="s">
        <v>28</v>
      </c>
      <c r="D855" t="s">
        <v>201</v>
      </c>
      <c r="E855" t="s">
        <v>95</v>
      </c>
      <c r="F855">
        <v>80002</v>
      </c>
      <c r="G855" t="s">
        <v>2179</v>
      </c>
      <c r="H855" t="s">
        <v>80</v>
      </c>
      <c r="I855" t="s">
        <v>81</v>
      </c>
      <c r="J855" t="s">
        <v>90</v>
      </c>
      <c r="K855" t="s">
        <v>42</v>
      </c>
      <c r="L855" t="s">
        <v>91</v>
      </c>
      <c r="M855" t="s">
        <v>188</v>
      </c>
      <c r="N855" s="11" t="s">
        <v>2182</v>
      </c>
      <c r="O855" s="11" t="s">
        <v>2274</v>
      </c>
      <c r="P855">
        <v>0</v>
      </c>
      <c r="Q855">
        <v>4</v>
      </c>
      <c r="R855">
        <v>0</v>
      </c>
      <c r="S855">
        <v>74.84</v>
      </c>
      <c r="T855">
        <v>-74.84</v>
      </c>
    </row>
    <row r="856" spans="1:20" x14ac:dyDescent="0.25">
      <c r="A856" t="s">
        <v>75</v>
      </c>
      <c r="B856" t="s">
        <v>2241</v>
      </c>
      <c r="C856" t="s">
        <v>20</v>
      </c>
      <c r="D856" t="s">
        <v>2242</v>
      </c>
      <c r="E856" t="s">
        <v>244</v>
      </c>
      <c r="F856">
        <v>2356</v>
      </c>
      <c r="G856" t="s">
        <v>550</v>
      </c>
      <c r="H856" t="s">
        <v>80</v>
      </c>
      <c r="I856" t="s">
        <v>81</v>
      </c>
      <c r="J856" t="s">
        <v>82</v>
      </c>
      <c r="K856" t="s">
        <v>38</v>
      </c>
      <c r="L856" t="s">
        <v>111</v>
      </c>
      <c r="M856" t="s">
        <v>83</v>
      </c>
      <c r="N856" s="11" t="s">
        <v>2182</v>
      </c>
      <c r="O856" s="11" t="s">
        <v>2274</v>
      </c>
      <c r="P856">
        <v>1</v>
      </c>
      <c r="Q856">
        <v>0</v>
      </c>
      <c r="R856">
        <v>201.02</v>
      </c>
      <c r="S856">
        <v>0</v>
      </c>
      <c r="T856">
        <v>201.02</v>
      </c>
    </row>
    <row r="857" spans="1:20" x14ac:dyDescent="0.25">
      <c r="A857" t="s">
        <v>75</v>
      </c>
      <c r="B857" t="s">
        <v>638</v>
      </c>
      <c r="C857" t="s">
        <v>30</v>
      </c>
      <c r="D857" t="s">
        <v>639</v>
      </c>
      <c r="E857" t="s">
        <v>640</v>
      </c>
      <c r="F857">
        <v>60056</v>
      </c>
      <c r="G857" t="s">
        <v>348</v>
      </c>
      <c r="H857" t="s">
        <v>80</v>
      </c>
      <c r="I857" t="s">
        <v>81</v>
      </c>
      <c r="J857" t="s">
        <v>90</v>
      </c>
      <c r="K857" t="s">
        <v>53</v>
      </c>
      <c r="L857" t="s">
        <v>193</v>
      </c>
      <c r="M857" t="s">
        <v>92</v>
      </c>
      <c r="N857" s="11" t="s">
        <v>2182</v>
      </c>
      <c r="O857" s="11" t="s">
        <v>2274</v>
      </c>
      <c r="P857">
        <v>0</v>
      </c>
      <c r="Q857">
        <v>1</v>
      </c>
      <c r="R857">
        <v>0</v>
      </c>
      <c r="S857">
        <v>116.76</v>
      </c>
      <c r="T857">
        <v>-116.76</v>
      </c>
    </row>
    <row r="858" spans="1:20" x14ac:dyDescent="0.25">
      <c r="A858" t="s">
        <v>75</v>
      </c>
      <c r="B858" t="s">
        <v>1236</v>
      </c>
      <c r="C858" t="s">
        <v>27</v>
      </c>
      <c r="D858" t="s">
        <v>1237</v>
      </c>
      <c r="E858" t="s">
        <v>1203</v>
      </c>
      <c r="F858">
        <v>927</v>
      </c>
      <c r="G858" t="s">
        <v>2154</v>
      </c>
      <c r="H858" t="s">
        <v>80</v>
      </c>
      <c r="I858" t="s">
        <v>81</v>
      </c>
      <c r="J858" t="s">
        <v>90</v>
      </c>
      <c r="K858" t="s">
        <v>44</v>
      </c>
      <c r="L858" t="s">
        <v>134</v>
      </c>
      <c r="M858" t="s">
        <v>188</v>
      </c>
      <c r="N858" s="11" t="s">
        <v>2182</v>
      </c>
      <c r="O858" s="11" t="s">
        <v>2274</v>
      </c>
      <c r="P858">
        <v>0</v>
      </c>
      <c r="Q858">
        <v>2</v>
      </c>
      <c r="R858">
        <v>0</v>
      </c>
      <c r="S858">
        <v>9.6</v>
      </c>
      <c r="T858">
        <v>-9.6</v>
      </c>
    </row>
    <row r="859" spans="1:20" x14ac:dyDescent="0.25">
      <c r="A859" t="s">
        <v>75</v>
      </c>
      <c r="B859" t="s">
        <v>503</v>
      </c>
      <c r="C859" t="s">
        <v>23</v>
      </c>
      <c r="D859" t="s">
        <v>504</v>
      </c>
      <c r="E859" t="s">
        <v>327</v>
      </c>
      <c r="F859">
        <v>97210</v>
      </c>
      <c r="G859" t="s">
        <v>988</v>
      </c>
      <c r="H859" t="s">
        <v>461</v>
      </c>
      <c r="I859" t="s">
        <v>281</v>
      </c>
      <c r="J859" t="s">
        <v>90</v>
      </c>
      <c r="K859" t="s">
        <v>42</v>
      </c>
      <c r="L859" t="s">
        <v>91</v>
      </c>
      <c r="M859" t="s">
        <v>92</v>
      </c>
      <c r="N859" s="11" t="s">
        <v>2182</v>
      </c>
      <c r="O859" s="11" t="s">
        <v>2274</v>
      </c>
      <c r="P859">
        <v>0</v>
      </c>
      <c r="Q859">
        <v>1</v>
      </c>
      <c r="R859">
        <v>0</v>
      </c>
      <c r="S859">
        <v>1.5</v>
      </c>
      <c r="T859">
        <v>-1.5</v>
      </c>
    </row>
    <row r="860" spans="1:20" x14ac:dyDescent="0.25">
      <c r="A860" t="s">
        <v>75</v>
      </c>
      <c r="B860" t="s">
        <v>2158</v>
      </c>
      <c r="C860" t="s">
        <v>20</v>
      </c>
      <c r="D860" t="s">
        <v>2159</v>
      </c>
      <c r="E860" t="s">
        <v>244</v>
      </c>
      <c r="F860">
        <v>1844</v>
      </c>
      <c r="G860" t="s">
        <v>402</v>
      </c>
      <c r="H860" t="s">
        <v>80</v>
      </c>
      <c r="I860" t="s">
        <v>81</v>
      </c>
      <c r="J860" t="s">
        <v>365</v>
      </c>
      <c r="K860" t="s">
        <v>39</v>
      </c>
      <c r="L860" t="s">
        <v>39</v>
      </c>
      <c r="M860" t="s">
        <v>92</v>
      </c>
      <c r="N860" s="11" t="s">
        <v>2182</v>
      </c>
      <c r="O860" s="11" t="s">
        <v>2274</v>
      </c>
      <c r="P860">
        <v>-1</v>
      </c>
      <c r="Q860">
        <v>0</v>
      </c>
      <c r="R860">
        <v>295</v>
      </c>
      <c r="S860">
        <v>0</v>
      </c>
      <c r="T860">
        <v>295</v>
      </c>
    </row>
    <row r="861" spans="1:20" x14ac:dyDescent="0.25">
      <c r="A861" t="s">
        <v>75</v>
      </c>
      <c r="B861" t="s">
        <v>218</v>
      </c>
      <c r="C861" t="s">
        <v>27</v>
      </c>
      <c r="D861" t="s">
        <v>219</v>
      </c>
      <c r="E861" t="s">
        <v>114</v>
      </c>
      <c r="F861">
        <v>34110</v>
      </c>
      <c r="G861" t="s">
        <v>477</v>
      </c>
      <c r="H861" t="s">
        <v>80</v>
      </c>
      <c r="I861" t="s">
        <v>81</v>
      </c>
      <c r="J861" t="s">
        <v>90</v>
      </c>
      <c r="K861" t="s">
        <v>38</v>
      </c>
      <c r="L861" t="s">
        <v>111</v>
      </c>
      <c r="M861" t="s">
        <v>92</v>
      </c>
      <c r="N861" s="11" t="s">
        <v>2182</v>
      </c>
      <c r="O861" s="11" t="s">
        <v>2274</v>
      </c>
      <c r="P861">
        <v>0</v>
      </c>
      <c r="Q861">
        <v>5</v>
      </c>
      <c r="R861">
        <v>0</v>
      </c>
      <c r="S861">
        <v>576</v>
      </c>
      <c r="T861">
        <v>-576</v>
      </c>
    </row>
    <row r="862" spans="1:20" x14ac:dyDescent="0.25">
      <c r="A862" t="s">
        <v>75</v>
      </c>
      <c r="B862" t="s">
        <v>2183</v>
      </c>
      <c r="C862" t="s">
        <v>18</v>
      </c>
      <c r="D862" t="s">
        <v>2184</v>
      </c>
      <c r="E862" t="s">
        <v>333</v>
      </c>
      <c r="F862">
        <v>72762</v>
      </c>
      <c r="G862" t="s">
        <v>798</v>
      </c>
      <c r="H862" t="s">
        <v>80</v>
      </c>
      <c r="I862" t="s">
        <v>81</v>
      </c>
      <c r="J862" t="s">
        <v>90</v>
      </c>
      <c r="K862" t="s">
        <v>38</v>
      </c>
      <c r="L862" t="s">
        <v>111</v>
      </c>
      <c r="M862" t="s">
        <v>92</v>
      </c>
      <c r="N862" s="11" t="s">
        <v>2182</v>
      </c>
      <c r="O862" s="11" t="s">
        <v>2274</v>
      </c>
      <c r="P862">
        <v>0</v>
      </c>
      <c r="Q862">
        <v>1</v>
      </c>
      <c r="R862">
        <v>0</v>
      </c>
      <c r="S862">
        <v>136.15</v>
      </c>
      <c r="T862">
        <v>-136.15</v>
      </c>
    </row>
    <row r="863" spans="1:20" x14ac:dyDescent="0.25">
      <c r="A863" t="s">
        <v>75</v>
      </c>
      <c r="B863" t="s">
        <v>2237</v>
      </c>
      <c r="C863" t="s">
        <v>29</v>
      </c>
      <c r="D863" t="s">
        <v>2238</v>
      </c>
      <c r="E863" t="s">
        <v>78</v>
      </c>
      <c r="F863">
        <v>15026</v>
      </c>
      <c r="G863" t="s">
        <v>457</v>
      </c>
      <c r="H863" t="s">
        <v>80</v>
      </c>
      <c r="I863" t="s">
        <v>81</v>
      </c>
      <c r="J863" t="s">
        <v>90</v>
      </c>
      <c r="K863" t="s">
        <v>42</v>
      </c>
      <c r="L863" t="s">
        <v>91</v>
      </c>
      <c r="M863" t="s">
        <v>188</v>
      </c>
      <c r="N863" s="11" t="s">
        <v>2182</v>
      </c>
      <c r="O863" s="11" t="s">
        <v>2274</v>
      </c>
      <c r="P863">
        <v>0</v>
      </c>
      <c r="Q863">
        <v>22</v>
      </c>
      <c r="R863">
        <v>0</v>
      </c>
      <c r="S863">
        <v>260.26</v>
      </c>
      <c r="T863">
        <v>-260.26</v>
      </c>
    </row>
    <row r="864" spans="1:20" x14ac:dyDescent="0.25">
      <c r="A864" t="s">
        <v>75</v>
      </c>
      <c r="B864" t="s">
        <v>184</v>
      </c>
      <c r="C864" t="s">
        <v>25</v>
      </c>
      <c r="D864" t="s">
        <v>185</v>
      </c>
      <c r="E864" t="s">
        <v>186</v>
      </c>
      <c r="F864">
        <v>11230</v>
      </c>
      <c r="G864" t="s">
        <v>2155</v>
      </c>
      <c r="H864" t="s">
        <v>80</v>
      </c>
      <c r="I864" t="s">
        <v>164</v>
      </c>
      <c r="J864" t="s">
        <v>90</v>
      </c>
      <c r="K864" t="s">
        <v>42</v>
      </c>
      <c r="L864" t="s">
        <v>91</v>
      </c>
      <c r="M864" t="s">
        <v>188</v>
      </c>
      <c r="N864" s="11" t="s">
        <v>2182</v>
      </c>
      <c r="O864" s="11" t="s">
        <v>2274</v>
      </c>
      <c r="P864">
        <v>0</v>
      </c>
      <c r="Q864">
        <v>9</v>
      </c>
      <c r="R864">
        <v>0</v>
      </c>
      <c r="S864">
        <v>446.4</v>
      </c>
      <c r="T864">
        <v>-446.4</v>
      </c>
    </row>
    <row r="865" spans="1:20" x14ac:dyDescent="0.25">
      <c r="A865" t="s">
        <v>75</v>
      </c>
      <c r="B865" t="s">
        <v>125</v>
      </c>
      <c r="C865" t="s">
        <v>29</v>
      </c>
      <c r="D865" t="s">
        <v>126</v>
      </c>
      <c r="E865" t="s">
        <v>100</v>
      </c>
      <c r="F865">
        <v>46567</v>
      </c>
      <c r="G865" t="s">
        <v>1790</v>
      </c>
      <c r="H865" t="s">
        <v>80</v>
      </c>
      <c r="I865" t="s">
        <v>81</v>
      </c>
      <c r="J865" t="s">
        <v>90</v>
      </c>
      <c r="K865" t="s">
        <v>53</v>
      </c>
      <c r="L865" t="s">
        <v>675</v>
      </c>
      <c r="M865" t="s">
        <v>92</v>
      </c>
      <c r="N865" s="11" t="s">
        <v>2182</v>
      </c>
      <c r="O865" s="11" t="s">
        <v>2274</v>
      </c>
      <c r="P865">
        <v>0</v>
      </c>
      <c r="Q865">
        <v>1</v>
      </c>
      <c r="R865">
        <v>0</v>
      </c>
      <c r="S865">
        <v>502.45</v>
      </c>
      <c r="T865">
        <v>-502.45</v>
      </c>
    </row>
    <row r="866" spans="1:20" x14ac:dyDescent="0.25">
      <c r="A866" t="s">
        <v>75</v>
      </c>
      <c r="B866" t="s">
        <v>258</v>
      </c>
      <c r="C866" t="s">
        <v>28</v>
      </c>
      <c r="D866" t="s">
        <v>259</v>
      </c>
      <c r="E866" t="s">
        <v>95</v>
      </c>
      <c r="F866">
        <v>80222</v>
      </c>
      <c r="G866" t="s">
        <v>1311</v>
      </c>
      <c r="H866" t="s">
        <v>80</v>
      </c>
      <c r="I866" t="s">
        <v>281</v>
      </c>
      <c r="J866" t="s">
        <v>90</v>
      </c>
      <c r="K866" t="s">
        <v>42</v>
      </c>
      <c r="L866" t="s">
        <v>97</v>
      </c>
      <c r="M866" t="s">
        <v>92</v>
      </c>
      <c r="N866" s="11" t="s">
        <v>2182</v>
      </c>
      <c r="O866" s="11" t="s">
        <v>2274</v>
      </c>
      <c r="P866">
        <v>0</v>
      </c>
      <c r="Q866">
        <v>35</v>
      </c>
      <c r="R866">
        <v>0</v>
      </c>
      <c r="S866">
        <v>42</v>
      </c>
      <c r="T866">
        <v>-42</v>
      </c>
    </row>
    <row r="867" spans="1:20" x14ac:dyDescent="0.25">
      <c r="A867" t="s">
        <v>75</v>
      </c>
      <c r="B867" t="s">
        <v>606</v>
      </c>
      <c r="C867" t="s">
        <v>27</v>
      </c>
      <c r="D867" t="s">
        <v>237</v>
      </c>
      <c r="E867" t="s">
        <v>114</v>
      </c>
      <c r="F867">
        <v>34243</v>
      </c>
      <c r="G867" t="s">
        <v>297</v>
      </c>
      <c r="H867" t="s">
        <v>80</v>
      </c>
      <c r="I867" t="s">
        <v>281</v>
      </c>
      <c r="J867" t="s">
        <v>90</v>
      </c>
      <c r="K867" t="s">
        <v>42</v>
      </c>
      <c r="L867" t="s">
        <v>97</v>
      </c>
      <c r="M867" t="s">
        <v>92</v>
      </c>
      <c r="N867" s="11" t="s">
        <v>2182</v>
      </c>
      <c r="O867" s="11" t="s">
        <v>2274</v>
      </c>
      <c r="P867">
        <v>0</v>
      </c>
      <c r="Q867">
        <v>20</v>
      </c>
      <c r="R867">
        <v>0</v>
      </c>
      <c r="S867">
        <v>191</v>
      </c>
      <c r="T867">
        <v>-191</v>
      </c>
    </row>
    <row r="868" spans="1:20" x14ac:dyDescent="0.25">
      <c r="A868" t="s">
        <v>75</v>
      </c>
      <c r="B868" t="s">
        <v>103</v>
      </c>
      <c r="C868" t="s">
        <v>26</v>
      </c>
      <c r="D868" t="s">
        <v>1609</v>
      </c>
      <c r="E868" t="s">
        <v>180</v>
      </c>
      <c r="F868">
        <v>30092</v>
      </c>
      <c r="G868" t="s">
        <v>1387</v>
      </c>
      <c r="H868" t="s">
        <v>80</v>
      </c>
      <c r="I868" t="s">
        <v>81</v>
      </c>
      <c r="J868" t="s">
        <v>82</v>
      </c>
      <c r="K868" t="s">
        <v>53</v>
      </c>
      <c r="L868" t="s">
        <v>228</v>
      </c>
      <c r="M868" t="s">
        <v>83</v>
      </c>
      <c r="N868" s="11" t="s">
        <v>2182</v>
      </c>
      <c r="O868" s="11" t="s">
        <v>2274</v>
      </c>
      <c r="P868">
        <v>-9</v>
      </c>
      <c r="Q868">
        <v>0</v>
      </c>
      <c r="R868">
        <v>750.06</v>
      </c>
      <c r="S868">
        <v>0</v>
      </c>
      <c r="T868">
        <v>750.06</v>
      </c>
    </row>
    <row r="869" spans="1:20" x14ac:dyDescent="0.25">
      <c r="A869" t="s">
        <v>75</v>
      </c>
      <c r="B869" t="s">
        <v>427</v>
      </c>
      <c r="C869" t="s">
        <v>25</v>
      </c>
      <c r="D869" t="s">
        <v>428</v>
      </c>
      <c r="E869" t="s">
        <v>262</v>
      </c>
      <c r="F869">
        <v>7026</v>
      </c>
      <c r="G869" t="s">
        <v>205</v>
      </c>
      <c r="H869" t="s">
        <v>80</v>
      </c>
      <c r="I869" t="s">
        <v>281</v>
      </c>
      <c r="J869" t="s">
        <v>90</v>
      </c>
      <c r="K869" t="s">
        <v>42</v>
      </c>
      <c r="L869" t="s">
        <v>91</v>
      </c>
      <c r="M869" t="s">
        <v>92</v>
      </c>
      <c r="N869" s="11" t="s">
        <v>2182</v>
      </c>
      <c r="O869" s="11" t="s">
        <v>2274</v>
      </c>
      <c r="P869">
        <v>0</v>
      </c>
      <c r="Q869">
        <v>14</v>
      </c>
      <c r="R869">
        <v>0</v>
      </c>
      <c r="S869">
        <v>90.72</v>
      </c>
      <c r="T869">
        <v>-90.72</v>
      </c>
    </row>
    <row r="870" spans="1:20" x14ac:dyDescent="0.25">
      <c r="A870" t="s">
        <v>75</v>
      </c>
      <c r="B870" t="s">
        <v>178</v>
      </c>
      <c r="C870" t="s">
        <v>26</v>
      </c>
      <c r="D870" t="s">
        <v>179</v>
      </c>
      <c r="E870" t="s">
        <v>180</v>
      </c>
      <c r="F870">
        <v>30188</v>
      </c>
      <c r="G870" t="s">
        <v>2180</v>
      </c>
      <c r="H870" t="s">
        <v>80</v>
      </c>
      <c r="I870" t="s">
        <v>81</v>
      </c>
      <c r="J870" t="s">
        <v>82</v>
      </c>
      <c r="K870" t="s">
        <v>42</v>
      </c>
      <c r="L870" t="s">
        <v>91</v>
      </c>
      <c r="M870" t="s">
        <v>83</v>
      </c>
      <c r="N870" s="11" t="s">
        <v>2182</v>
      </c>
      <c r="O870" s="11" t="s">
        <v>2274</v>
      </c>
      <c r="P870">
        <v>-12</v>
      </c>
      <c r="Q870">
        <v>0</v>
      </c>
      <c r="R870">
        <v>77.040000000000006</v>
      </c>
      <c r="S870">
        <v>0</v>
      </c>
      <c r="T870">
        <v>77.040000000000006</v>
      </c>
    </row>
    <row r="871" spans="1:20" x14ac:dyDescent="0.25">
      <c r="A871" t="s">
        <v>75</v>
      </c>
      <c r="B871" t="s">
        <v>1056</v>
      </c>
      <c r="C871" t="s">
        <v>27</v>
      </c>
      <c r="D871" t="s">
        <v>1057</v>
      </c>
      <c r="E871" t="s">
        <v>114</v>
      </c>
      <c r="F871">
        <v>33073</v>
      </c>
      <c r="G871" t="s">
        <v>156</v>
      </c>
      <c r="H871" t="s">
        <v>80</v>
      </c>
      <c r="I871" t="s">
        <v>81</v>
      </c>
      <c r="J871" t="s">
        <v>90</v>
      </c>
      <c r="K871" t="s">
        <v>38</v>
      </c>
      <c r="L871" t="s">
        <v>111</v>
      </c>
      <c r="M871" t="s">
        <v>92</v>
      </c>
      <c r="N871" s="11" t="s">
        <v>2182</v>
      </c>
      <c r="O871" s="11" t="s">
        <v>2274</v>
      </c>
      <c r="P871">
        <v>0</v>
      </c>
      <c r="Q871">
        <v>1</v>
      </c>
      <c r="R871">
        <v>0</v>
      </c>
      <c r="S871">
        <v>192</v>
      </c>
      <c r="T871">
        <v>-192</v>
      </c>
    </row>
    <row r="872" spans="1:20" x14ac:dyDescent="0.25">
      <c r="A872" t="s">
        <v>75</v>
      </c>
      <c r="B872" t="s">
        <v>416</v>
      </c>
      <c r="C872" t="s">
        <v>29</v>
      </c>
      <c r="D872" t="s">
        <v>417</v>
      </c>
      <c r="E872" t="s">
        <v>142</v>
      </c>
      <c r="F872">
        <v>48071</v>
      </c>
      <c r="G872" t="s">
        <v>232</v>
      </c>
      <c r="H872" t="s">
        <v>80</v>
      </c>
      <c r="I872" t="s">
        <v>281</v>
      </c>
      <c r="J872" t="s">
        <v>90</v>
      </c>
      <c r="K872" t="s">
        <v>42</v>
      </c>
      <c r="L872" t="s">
        <v>97</v>
      </c>
      <c r="M872" t="s">
        <v>92</v>
      </c>
      <c r="N872" s="11" t="s">
        <v>2182</v>
      </c>
      <c r="O872" s="11" t="s">
        <v>2274</v>
      </c>
      <c r="P872">
        <v>0</v>
      </c>
      <c r="Q872">
        <v>89</v>
      </c>
      <c r="R872">
        <v>0</v>
      </c>
      <c r="S872">
        <v>195.8</v>
      </c>
      <c r="T872">
        <v>-195.8</v>
      </c>
    </row>
    <row r="873" spans="1:20" x14ac:dyDescent="0.25">
      <c r="A873" t="s">
        <v>75</v>
      </c>
      <c r="B873" t="s">
        <v>2139</v>
      </c>
      <c r="C873" t="s">
        <v>28</v>
      </c>
      <c r="D873" t="s">
        <v>1012</v>
      </c>
      <c r="E873" t="s">
        <v>295</v>
      </c>
      <c r="F873">
        <v>84098</v>
      </c>
      <c r="G873" t="s">
        <v>698</v>
      </c>
      <c r="H873" t="s">
        <v>80</v>
      </c>
      <c r="I873" t="s">
        <v>81</v>
      </c>
      <c r="J873" t="s">
        <v>90</v>
      </c>
      <c r="K873" t="s">
        <v>38</v>
      </c>
      <c r="L873" t="s">
        <v>111</v>
      </c>
      <c r="M873" t="s">
        <v>92</v>
      </c>
      <c r="N873" s="11" t="s">
        <v>2182</v>
      </c>
      <c r="O873" s="11" t="s">
        <v>2274</v>
      </c>
      <c r="P873">
        <v>0</v>
      </c>
      <c r="Q873">
        <v>2</v>
      </c>
      <c r="R873">
        <v>0</v>
      </c>
      <c r="S873">
        <v>299.60000000000002</v>
      </c>
      <c r="T873">
        <v>-299.60000000000002</v>
      </c>
    </row>
    <row r="874" spans="1:20" x14ac:dyDescent="0.25">
      <c r="A874" t="s">
        <v>75</v>
      </c>
      <c r="B874" t="s">
        <v>2237</v>
      </c>
      <c r="C874" t="s">
        <v>29</v>
      </c>
      <c r="D874" t="s">
        <v>2238</v>
      </c>
      <c r="E874" t="s">
        <v>78</v>
      </c>
      <c r="F874">
        <v>15026</v>
      </c>
      <c r="G874" t="s">
        <v>308</v>
      </c>
      <c r="H874" t="s">
        <v>80</v>
      </c>
      <c r="I874" t="s">
        <v>281</v>
      </c>
      <c r="J874" t="s">
        <v>90</v>
      </c>
      <c r="K874" t="s">
        <v>53</v>
      </c>
      <c r="L874" t="s">
        <v>165</v>
      </c>
      <c r="M874" t="s">
        <v>92</v>
      </c>
      <c r="N874" s="11" t="s">
        <v>2182</v>
      </c>
      <c r="O874" s="11" t="s">
        <v>2274</v>
      </c>
      <c r="P874">
        <v>0</v>
      </c>
      <c r="Q874">
        <v>4</v>
      </c>
      <c r="R874">
        <v>0</v>
      </c>
      <c r="S874">
        <v>271.48</v>
      </c>
      <c r="T874">
        <v>-271.48</v>
      </c>
    </row>
    <row r="875" spans="1:20" x14ac:dyDescent="0.25">
      <c r="A875" t="s">
        <v>75</v>
      </c>
      <c r="B875" t="s">
        <v>2250</v>
      </c>
      <c r="C875" t="s">
        <v>30</v>
      </c>
      <c r="D875" t="s">
        <v>2251</v>
      </c>
      <c r="E875" t="s">
        <v>118</v>
      </c>
      <c r="F875">
        <v>95608</v>
      </c>
      <c r="G875" t="s">
        <v>450</v>
      </c>
      <c r="H875" t="s">
        <v>80</v>
      </c>
      <c r="I875" t="s">
        <v>81</v>
      </c>
      <c r="J875" t="s">
        <v>90</v>
      </c>
      <c r="K875" t="s">
        <v>51</v>
      </c>
      <c r="L875" t="s">
        <v>250</v>
      </c>
      <c r="M875" t="s">
        <v>92</v>
      </c>
      <c r="N875" s="11" t="s">
        <v>2182</v>
      </c>
      <c r="O875" s="11" t="s">
        <v>2274</v>
      </c>
      <c r="P875">
        <v>0</v>
      </c>
      <c r="Q875">
        <v>20</v>
      </c>
      <c r="R875">
        <v>0</v>
      </c>
      <c r="S875">
        <v>217</v>
      </c>
      <c r="T875">
        <v>-217</v>
      </c>
    </row>
    <row r="876" spans="1:20" x14ac:dyDescent="0.25">
      <c r="A876" t="s">
        <v>75</v>
      </c>
      <c r="B876" t="s">
        <v>835</v>
      </c>
      <c r="C876" t="s">
        <v>23</v>
      </c>
      <c r="D876" t="s">
        <v>836</v>
      </c>
      <c r="E876" t="s">
        <v>837</v>
      </c>
      <c r="F876">
        <v>83864</v>
      </c>
      <c r="G876" t="s">
        <v>2163</v>
      </c>
      <c r="H876" t="s">
        <v>80</v>
      </c>
      <c r="I876" t="s">
        <v>81</v>
      </c>
      <c r="J876" t="s">
        <v>82</v>
      </c>
      <c r="K876" t="s">
        <v>53</v>
      </c>
      <c r="L876" t="s">
        <v>193</v>
      </c>
      <c r="M876" t="s">
        <v>83</v>
      </c>
      <c r="N876" s="11" t="s">
        <v>2182</v>
      </c>
      <c r="O876" s="11" t="s">
        <v>2274</v>
      </c>
      <c r="P876">
        <v>4</v>
      </c>
      <c r="Q876">
        <v>0</v>
      </c>
      <c r="R876">
        <v>443.6</v>
      </c>
      <c r="S876">
        <v>0</v>
      </c>
      <c r="T876">
        <v>443.6</v>
      </c>
    </row>
    <row r="877" spans="1:20" x14ac:dyDescent="0.25">
      <c r="A877" t="s">
        <v>75</v>
      </c>
      <c r="B877" t="s">
        <v>2131</v>
      </c>
      <c r="C877" t="s">
        <v>27</v>
      </c>
      <c r="D877" t="s">
        <v>495</v>
      </c>
      <c r="E877" t="s">
        <v>114</v>
      </c>
      <c r="F877" t="s">
        <v>2132</v>
      </c>
      <c r="G877" t="s">
        <v>2114</v>
      </c>
      <c r="H877" t="s">
        <v>80</v>
      </c>
      <c r="I877" t="s">
        <v>81</v>
      </c>
      <c r="J877" t="s">
        <v>82</v>
      </c>
      <c r="K877" t="s">
        <v>53</v>
      </c>
      <c r="L877" t="s">
        <v>193</v>
      </c>
      <c r="M877" t="s">
        <v>83</v>
      </c>
      <c r="N877" s="11" t="s">
        <v>2182</v>
      </c>
      <c r="O877" s="11" t="s">
        <v>2274</v>
      </c>
      <c r="P877">
        <v>2</v>
      </c>
      <c r="Q877">
        <v>0</v>
      </c>
      <c r="R877">
        <v>356.2</v>
      </c>
      <c r="S877">
        <v>0</v>
      </c>
      <c r="T877">
        <v>356.2</v>
      </c>
    </row>
    <row r="878" spans="1:20" x14ac:dyDescent="0.25">
      <c r="A878" t="s">
        <v>75</v>
      </c>
      <c r="B878" t="s">
        <v>440</v>
      </c>
      <c r="C878" t="s">
        <v>22</v>
      </c>
      <c r="D878" t="s">
        <v>441</v>
      </c>
      <c r="E878" t="s">
        <v>78</v>
      </c>
      <c r="F878">
        <v>15223</v>
      </c>
      <c r="G878" t="s">
        <v>698</v>
      </c>
      <c r="H878" t="s">
        <v>80</v>
      </c>
      <c r="I878" t="s">
        <v>81</v>
      </c>
      <c r="J878" t="s">
        <v>90</v>
      </c>
      <c r="K878" t="s">
        <v>38</v>
      </c>
      <c r="L878" t="s">
        <v>111</v>
      </c>
      <c r="M878" t="s">
        <v>92</v>
      </c>
      <c r="N878" s="11" t="s">
        <v>2182</v>
      </c>
      <c r="O878" s="11" t="s">
        <v>2274</v>
      </c>
      <c r="P878">
        <v>0</v>
      </c>
      <c r="Q878">
        <v>1</v>
      </c>
      <c r="R878">
        <v>0</v>
      </c>
      <c r="S878">
        <v>149.80000000000001</v>
      </c>
      <c r="T878">
        <v>-149.80000000000001</v>
      </c>
    </row>
    <row r="879" spans="1:20" x14ac:dyDescent="0.25">
      <c r="A879" t="s">
        <v>75</v>
      </c>
      <c r="B879" t="s">
        <v>2264</v>
      </c>
      <c r="C879" t="s">
        <v>29</v>
      </c>
      <c r="D879" t="s">
        <v>2265</v>
      </c>
      <c r="E879" t="s">
        <v>142</v>
      </c>
      <c r="F879">
        <v>49740</v>
      </c>
      <c r="G879" t="s">
        <v>402</v>
      </c>
      <c r="H879" t="s">
        <v>80</v>
      </c>
      <c r="I879" t="s">
        <v>81</v>
      </c>
      <c r="J879" t="s">
        <v>365</v>
      </c>
      <c r="K879" t="s">
        <v>39</v>
      </c>
      <c r="L879" t="s">
        <v>39</v>
      </c>
      <c r="M879" t="s">
        <v>92</v>
      </c>
      <c r="N879" s="11" t="s">
        <v>2182</v>
      </c>
      <c r="O879" s="11" t="s">
        <v>2274</v>
      </c>
      <c r="P879">
        <v>0</v>
      </c>
      <c r="Q879">
        <v>1</v>
      </c>
      <c r="R879">
        <v>0</v>
      </c>
      <c r="S879">
        <v>295</v>
      </c>
      <c r="T879">
        <v>-295</v>
      </c>
    </row>
    <row r="880" spans="1:20" x14ac:dyDescent="0.25">
      <c r="A880" t="s">
        <v>75</v>
      </c>
      <c r="B880" t="s">
        <v>541</v>
      </c>
      <c r="C880" t="s">
        <v>29</v>
      </c>
      <c r="D880" t="s">
        <v>542</v>
      </c>
      <c r="E880" t="s">
        <v>142</v>
      </c>
      <c r="F880">
        <v>48359</v>
      </c>
      <c r="G880" t="s">
        <v>1577</v>
      </c>
      <c r="H880" t="s">
        <v>80</v>
      </c>
      <c r="I880" t="s">
        <v>281</v>
      </c>
      <c r="J880" t="s">
        <v>90</v>
      </c>
      <c r="K880" t="s">
        <v>53</v>
      </c>
      <c r="L880" t="s">
        <v>1578</v>
      </c>
      <c r="M880" t="s">
        <v>92</v>
      </c>
      <c r="N880" s="11" t="s">
        <v>2182</v>
      </c>
      <c r="O880" s="11" t="s">
        <v>2274</v>
      </c>
      <c r="P880">
        <v>0</v>
      </c>
      <c r="Q880">
        <v>1</v>
      </c>
      <c r="R880">
        <v>0</v>
      </c>
      <c r="S880">
        <v>425.9</v>
      </c>
      <c r="T880">
        <v>-425.9</v>
      </c>
    </row>
    <row r="881" spans="1:20" x14ac:dyDescent="0.25">
      <c r="A881" t="s">
        <v>75</v>
      </c>
      <c r="B881" t="s">
        <v>833</v>
      </c>
      <c r="C881" t="s">
        <v>24</v>
      </c>
      <c r="D881" t="s">
        <v>834</v>
      </c>
      <c r="E881" t="s">
        <v>397</v>
      </c>
      <c r="F881">
        <v>56387</v>
      </c>
      <c r="G881" t="s">
        <v>2067</v>
      </c>
      <c r="H881" t="s">
        <v>80</v>
      </c>
      <c r="I881" t="s">
        <v>81</v>
      </c>
      <c r="J881" t="s">
        <v>90</v>
      </c>
      <c r="K881" t="s">
        <v>51</v>
      </c>
      <c r="L881" t="s">
        <v>250</v>
      </c>
      <c r="M881" t="s">
        <v>92</v>
      </c>
      <c r="N881" s="11" t="s">
        <v>2182</v>
      </c>
      <c r="O881" s="11" t="s">
        <v>2274</v>
      </c>
      <c r="P881">
        <v>0</v>
      </c>
      <c r="Q881">
        <v>4</v>
      </c>
      <c r="R881">
        <v>0</v>
      </c>
      <c r="S881">
        <v>109.3</v>
      </c>
      <c r="T881">
        <v>-109.3</v>
      </c>
    </row>
    <row r="882" spans="1:20" x14ac:dyDescent="0.25">
      <c r="A882" t="s">
        <v>75</v>
      </c>
      <c r="B882" t="s">
        <v>850</v>
      </c>
      <c r="C882" t="s">
        <v>29</v>
      </c>
      <c r="D882" t="s">
        <v>851</v>
      </c>
      <c r="E882" t="s">
        <v>87</v>
      </c>
      <c r="F882">
        <v>45036</v>
      </c>
      <c r="G882" t="s">
        <v>798</v>
      </c>
      <c r="H882" t="s">
        <v>80</v>
      </c>
      <c r="I882" t="s">
        <v>81</v>
      </c>
      <c r="J882" t="s">
        <v>90</v>
      </c>
      <c r="K882" t="s">
        <v>38</v>
      </c>
      <c r="L882" t="s">
        <v>111</v>
      </c>
      <c r="M882" t="s">
        <v>92</v>
      </c>
      <c r="N882" s="11" t="s">
        <v>2182</v>
      </c>
      <c r="O882" s="11" t="s">
        <v>2274</v>
      </c>
      <c r="P882">
        <v>0</v>
      </c>
      <c r="Q882">
        <v>1</v>
      </c>
      <c r="R882">
        <v>0</v>
      </c>
      <c r="S882">
        <v>136.15</v>
      </c>
      <c r="T882">
        <v>-136.15</v>
      </c>
    </row>
    <row r="883" spans="1:20" x14ac:dyDescent="0.25">
      <c r="A883" t="s">
        <v>75</v>
      </c>
      <c r="B883" t="s">
        <v>171</v>
      </c>
      <c r="C883" t="s">
        <v>23</v>
      </c>
      <c r="D883" t="s">
        <v>709</v>
      </c>
      <c r="E883" t="s">
        <v>176</v>
      </c>
      <c r="F883">
        <v>99216</v>
      </c>
      <c r="G883" t="s">
        <v>1125</v>
      </c>
      <c r="H883" t="s">
        <v>80</v>
      </c>
      <c r="I883" t="s">
        <v>81</v>
      </c>
      <c r="J883" t="s">
        <v>82</v>
      </c>
      <c r="K883" t="s">
        <v>42</v>
      </c>
      <c r="L883" t="s">
        <v>91</v>
      </c>
      <c r="M883" t="s">
        <v>83</v>
      </c>
      <c r="N883" s="11" t="s">
        <v>2182</v>
      </c>
      <c r="O883" s="11" t="s">
        <v>2274</v>
      </c>
      <c r="P883">
        <v>-1</v>
      </c>
      <c r="Q883">
        <v>0</v>
      </c>
      <c r="R883">
        <v>157.88</v>
      </c>
      <c r="S883">
        <v>0</v>
      </c>
      <c r="T883">
        <v>157.88</v>
      </c>
    </row>
    <row r="884" spans="1:20" x14ac:dyDescent="0.25">
      <c r="A884" t="s">
        <v>75</v>
      </c>
      <c r="B884" t="s">
        <v>479</v>
      </c>
      <c r="C884" t="s">
        <v>25</v>
      </c>
      <c r="D884" t="s">
        <v>480</v>
      </c>
      <c r="E884" t="s">
        <v>186</v>
      </c>
      <c r="F884">
        <v>11735</v>
      </c>
      <c r="G884" t="s">
        <v>348</v>
      </c>
      <c r="H884" t="s">
        <v>80</v>
      </c>
      <c r="I884" t="s">
        <v>81</v>
      </c>
      <c r="J884" t="s">
        <v>90</v>
      </c>
      <c r="K884" t="s">
        <v>53</v>
      </c>
      <c r="L884" t="s">
        <v>193</v>
      </c>
      <c r="M884" t="s">
        <v>92</v>
      </c>
      <c r="N884" s="11" t="s">
        <v>2182</v>
      </c>
      <c r="O884" s="11" t="s">
        <v>2274</v>
      </c>
      <c r="P884">
        <v>0</v>
      </c>
      <c r="Q884">
        <v>5</v>
      </c>
      <c r="R884">
        <v>0</v>
      </c>
      <c r="S884">
        <v>695</v>
      </c>
      <c r="T884">
        <v>-695</v>
      </c>
    </row>
    <row r="885" spans="1:20" x14ac:dyDescent="0.25">
      <c r="A885" t="s">
        <v>75</v>
      </c>
      <c r="B885" t="s">
        <v>1809</v>
      </c>
      <c r="C885" t="s">
        <v>18</v>
      </c>
      <c r="D885" t="s">
        <v>1810</v>
      </c>
      <c r="E885" t="s">
        <v>333</v>
      </c>
      <c r="F885">
        <v>72801</v>
      </c>
      <c r="G885" t="s">
        <v>1797</v>
      </c>
      <c r="H885" t="s">
        <v>80</v>
      </c>
      <c r="I885" t="s">
        <v>81</v>
      </c>
      <c r="J885" t="s">
        <v>82</v>
      </c>
      <c r="K885" t="s">
        <v>37</v>
      </c>
      <c r="L885" t="s">
        <v>729</v>
      </c>
      <c r="M885" t="s">
        <v>83</v>
      </c>
      <c r="N885" s="11" t="s">
        <v>2182</v>
      </c>
      <c r="O885" s="11" t="s">
        <v>2274</v>
      </c>
      <c r="P885">
        <v>-9</v>
      </c>
      <c r="Q885">
        <v>0</v>
      </c>
      <c r="R885">
        <v>1775.97</v>
      </c>
      <c r="S885">
        <v>0</v>
      </c>
      <c r="T885">
        <v>1775.97</v>
      </c>
    </row>
    <row r="886" spans="1:20" x14ac:dyDescent="0.25">
      <c r="A886" t="s">
        <v>75</v>
      </c>
      <c r="B886" t="s">
        <v>2164</v>
      </c>
      <c r="C886" t="s">
        <v>28</v>
      </c>
      <c r="D886" t="s">
        <v>201</v>
      </c>
      <c r="E886" t="s">
        <v>95</v>
      </c>
      <c r="F886">
        <v>80004</v>
      </c>
      <c r="G886" t="s">
        <v>493</v>
      </c>
      <c r="H886" t="s">
        <v>80</v>
      </c>
      <c r="I886" t="s">
        <v>81</v>
      </c>
      <c r="J886" t="s">
        <v>82</v>
      </c>
      <c r="K886" t="s">
        <v>39</v>
      </c>
      <c r="L886" t="s">
        <v>39</v>
      </c>
      <c r="M886" t="s">
        <v>92</v>
      </c>
      <c r="N886" s="11" t="s">
        <v>2182</v>
      </c>
      <c r="O886" s="11" t="s">
        <v>2274</v>
      </c>
      <c r="P886">
        <v>-1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75</v>
      </c>
      <c r="B887" t="s">
        <v>1284</v>
      </c>
      <c r="C887" t="s">
        <v>27</v>
      </c>
      <c r="D887" t="s">
        <v>237</v>
      </c>
      <c r="E887" t="s">
        <v>114</v>
      </c>
      <c r="F887">
        <v>34243</v>
      </c>
      <c r="G887" t="s">
        <v>514</v>
      </c>
      <c r="H887" t="s">
        <v>80</v>
      </c>
      <c r="I887" t="s">
        <v>81</v>
      </c>
      <c r="J887" t="s">
        <v>82</v>
      </c>
      <c r="K887" t="s">
        <v>38</v>
      </c>
      <c r="L887" t="s">
        <v>111</v>
      </c>
      <c r="M887" t="s">
        <v>83</v>
      </c>
      <c r="N887" s="11" t="s">
        <v>2182</v>
      </c>
      <c r="O887" s="11" t="s">
        <v>2274</v>
      </c>
      <c r="P887">
        <v>-1</v>
      </c>
      <c r="Q887">
        <v>0</v>
      </c>
      <c r="R887">
        <v>155.71</v>
      </c>
      <c r="S887">
        <v>0</v>
      </c>
      <c r="T887">
        <v>155.71</v>
      </c>
    </row>
    <row r="888" spans="1:20" x14ac:dyDescent="0.25">
      <c r="A888" t="s">
        <v>75</v>
      </c>
      <c r="B888" t="s">
        <v>1028</v>
      </c>
      <c r="C888" t="s">
        <v>28</v>
      </c>
      <c r="D888" t="s">
        <v>1029</v>
      </c>
      <c r="E888" t="s">
        <v>95</v>
      </c>
      <c r="F888">
        <v>81621</v>
      </c>
      <c r="G888" t="s">
        <v>817</v>
      </c>
      <c r="H888" t="s">
        <v>80</v>
      </c>
      <c r="I888" t="s">
        <v>81</v>
      </c>
      <c r="J888" t="s">
        <v>82</v>
      </c>
      <c r="K888" t="s">
        <v>53</v>
      </c>
      <c r="L888" t="s">
        <v>193</v>
      </c>
      <c r="M888" t="s">
        <v>83</v>
      </c>
      <c r="N888" s="11" t="s">
        <v>2182</v>
      </c>
      <c r="O888" s="11" t="s">
        <v>2274</v>
      </c>
      <c r="P888">
        <v>2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75</v>
      </c>
      <c r="B889" t="s">
        <v>856</v>
      </c>
      <c r="C889" t="s">
        <v>27</v>
      </c>
      <c r="D889" t="s">
        <v>857</v>
      </c>
      <c r="E889" t="s">
        <v>114</v>
      </c>
      <c r="F889">
        <v>34229</v>
      </c>
      <c r="G889" t="s">
        <v>2181</v>
      </c>
      <c r="H889" t="s">
        <v>133</v>
      </c>
      <c r="I889" t="s">
        <v>81</v>
      </c>
      <c r="J889" t="s">
        <v>82</v>
      </c>
      <c r="K889" t="s">
        <v>44</v>
      </c>
      <c r="L889" t="s">
        <v>1303</v>
      </c>
      <c r="M889" t="s">
        <v>83</v>
      </c>
      <c r="N889" s="11" t="s">
        <v>2182</v>
      </c>
      <c r="O889" s="11" t="s">
        <v>2274</v>
      </c>
      <c r="P889">
        <v>50</v>
      </c>
      <c r="Q889">
        <v>0</v>
      </c>
      <c r="R889">
        <v>1424</v>
      </c>
      <c r="S889">
        <v>0</v>
      </c>
      <c r="T889">
        <v>1424</v>
      </c>
    </row>
    <row r="890" spans="1:20" x14ac:dyDescent="0.25">
      <c r="A890" t="s">
        <v>75</v>
      </c>
      <c r="B890" t="s">
        <v>440</v>
      </c>
      <c r="C890" t="s">
        <v>22</v>
      </c>
      <c r="D890" t="s">
        <v>441</v>
      </c>
      <c r="E890" t="s">
        <v>78</v>
      </c>
      <c r="F890">
        <v>15223</v>
      </c>
      <c r="G890" t="s">
        <v>493</v>
      </c>
      <c r="H890" t="s">
        <v>80</v>
      </c>
      <c r="I890" t="s">
        <v>81</v>
      </c>
      <c r="J890" t="s">
        <v>82</v>
      </c>
      <c r="K890" t="s">
        <v>39</v>
      </c>
      <c r="L890" t="s">
        <v>39</v>
      </c>
      <c r="M890" t="s">
        <v>92</v>
      </c>
      <c r="N890" s="11" t="s">
        <v>2182</v>
      </c>
      <c r="O890" s="11" t="s">
        <v>2274</v>
      </c>
      <c r="P890">
        <v>0</v>
      </c>
      <c r="Q890">
        <v>1</v>
      </c>
      <c r="R890">
        <v>0</v>
      </c>
      <c r="S890">
        <v>0</v>
      </c>
      <c r="T890">
        <v>0</v>
      </c>
    </row>
    <row r="891" spans="1:20" x14ac:dyDescent="0.25">
      <c r="A891" t="s">
        <v>75</v>
      </c>
      <c r="B891" t="s">
        <v>335</v>
      </c>
      <c r="C891" t="s">
        <v>30</v>
      </c>
      <c r="D891" t="s">
        <v>336</v>
      </c>
      <c r="E891" t="s">
        <v>337</v>
      </c>
      <c r="F891">
        <v>54481</v>
      </c>
      <c r="G891" t="s">
        <v>1082</v>
      </c>
      <c r="H891" t="s">
        <v>80</v>
      </c>
      <c r="I891" t="s">
        <v>81</v>
      </c>
      <c r="J891" t="s">
        <v>90</v>
      </c>
      <c r="K891" t="s">
        <v>36</v>
      </c>
      <c r="L891" t="s">
        <v>36</v>
      </c>
      <c r="M891" t="s">
        <v>92</v>
      </c>
      <c r="N891" s="11" t="s">
        <v>2182</v>
      </c>
      <c r="O891" s="11" t="s">
        <v>2274</v>
      </c>
      <c r="P891">
        <v>0</v>
      </c>
      <c r="Q891">
        <v>1</v>
      </c>
      <c r="R891">
        <v>0</v>
      </c>
      <c r="S891">
        <v>76.069999999999993</v>
      </c>
      <c r="T891">
        <v>-76.069999999999993</v>
      </c>
    </row>
    <row r="892" spans="1:20" x14ac:dyDescent="0.25">
      <c r="A892" t="s">
        <v>75</v>
      </c>
      <c r="B892" t="s">
        <v>1050</v>
      </c>
      <c r="C892" t="s">
        <v>21</v>
      </c>
      <c r="D892" t="s">
        <v>1051</v>
      </c>
      <c r="E892" t="s">
        <v>159</v>
      </c>
      <c r="F892">
        <v>66219</v>
      </c>
      <c r="G892" t="s">
        <v>2071</v>
      </c>
      <c r="H892" t="s">
        <v>80</v>
      </c>
      <c r="I892" t="s">
        <v>81</v>
      </c>
      <c r="J892" t="s">
        <v>82</v>
      </c>
      <c r="K892" t="s">
        <v>45</v>
      </c>
      <c r="L892" t="s">
        <v>139</v>
      </c>
      <c r="M892" t="s">
        <v>83</v>
      </c>
      <c r="N892" s="11" t="s">
        <v>2182</v>
      </c>
      <c r="O892" s="11" t="s">
        <v>2274</v>
      </c>
      <c r="P892">
        <v>0</v>
      </c>
      <c r="Q892">
        <v>0</v>
      </c>
      <c r="R892">
        <v>-769.55</v>
      </c>
      <c r="S892">
        <v>0</v>
      </c>
      <c r="T892">
        <v>-769.55</v>
      </c>
    </row>
    <row r="893" spans="1:20" x14ac:dyDescent="0.25">
      <c r="A893" t="s">
        <v>75</v>
      </c>
      <c r="B893" t="s">
        <v>167</v>
      </c>
      <c r="C893" t="s">
        <v>28</v>
      </c>
      <c r="D893" t="s">
        <v>168</v>
      </c>
      <c r="E893" t="s">
        <v>95</v>
      </c>
      <c r="F893">
        <v>80550</v>
      </c>
      <c r="G893" t="s">
        <v>2229</v>
      </c>
      <c r="H893" t="s">
        <v>2230</v>
      </c>
      <c r="I893" t="s">
        <v>81</v>
      </c>
      <c r="J893" t="s">
        <v>90</v>
      </c>
      <c r="K893" t="s">
        <v>37</v>
      </c>
      <c r="L893" t="s">
        <v>2231</v>
      </c>
      <c r="M893" t="s">
        <v>92</v>
      </c>
      <c r="N893" s="11" t="s">
        <v>2182</v>
      </c>
      <c r="O893" s="11" t="s">
        <v>2274</v>
      </c>
      <c r="P893">
        <v>-20</v>
      </c>
      <c r="Q893">
        <v>0</v>
      </c>
      <c r="R893">
        <v>570</v>
      </c>
      <c r="S893">
        <v>0</v>
      </c>
      <c r="T893">
        <v>570</v>
      </c>
    </row>
    <row r="894" spans="1:20" x14ac:dyDescent="0.25">
      <c r="A894" t="s">
        <v>75</v>
      </c>
      <c r="B894" t="s">
        <v>403</v>
      </c>
      <c r="C894" t="s">
        <v>28</v>
      </c>
      <c r="D894" t="s">
        <v>294</v>
      </c>
      <c r="E894" t="s">
        <v>295</v>
      </c>
      <c r="F894">
        <v>84107</v>
      </c>
      <c r="G894" t="s">
        <v>2205</v>
      </c>
      <c r="H894" t="s">
        <v>80</v>
      </c>
      <c r="I894" t="s">
        <v>281</v>
      </c>
      <c r="J894" t="s">
        <v>82</v>
      </c>
      <c r="K894" t="s">
        <v>48</v>
      </c>
      <c r="L894" t="s">
        <v>102</v>
      </c>
      <c r="M894" t="s">
        <v>83</v>
      </c>
      <c r="N894" s="11" t="s">
        <v>2182</v>
      </c>
      <c r="O894" s="11" t="s">
        <v>2274</v>
      </c>
      <c r="P894">
        <v>6</v>
      </c>
      <c r="Q894">
        <v>0</v>
      </c>
      <c r="R894">
        <v>391.32</v>
      </c>
      <c r="S894">
        <v>0</v>
      </c>
      <c r="T894">
        <v>391.32</v>
      </c>
    </row>
    <row r="895" spans="1:20" x14ac:dyDescent="0.25">
      <c r="A895" t="s">
        <v>75</v>
      </c>
      <c r="B895" t="s">
        <v>267</v>
      </c>
      <c r="C895" t="s">
        <v>19</v>
      </c>
      <c r="D895" t="s">
        <v>268</v>
      </c>
      <c r="E895" t="s">
        <v>118</v>
      </c>
      <c r="F895">
        <v>92123</v>
      </c>
      <c r="G895" t="s">
        <v>1395</v>
      </c>
      <c r="H895" t="s">
        <v>80</v>
      </c>
      <c r="I895" t="s">
        <v>81</v>
      </c>
      <c r="J895" t="s">
        <v>90</v>
      </c>
      <c r="K895" t="s">
        <v>53</v>
      </c>
      <c r="L895" t="s">
        <v>165</v>
      </c>
      <c r="M895" t="s">
        <v>92</v>
      </c>
      <c r="N895" s="11" t="s">
        <v>2182</v>
      </c>
      <c r="O895" s="11" t="s">
        <v>2274</v>
      </c>
      <c r="P895">
        <v>0</v>
      </c>
      <c r="Q895">
        <v>1</v>
      </c>
      <c r="R895">
        <v>0</v>
      </c>
      <c r="S895">
        <v>97</v>
      </c>
      <c r="T895">
        <v>-97</v>
      </c>
    </row>
    <row r="896" spans="1:20" x14ac:dyDescent="0.25">
      <c r="A896" t="s">
        <v>75</v>
      </c>
      <c r="B896" t="s">
        <v>2092</v>
      </c>
      <c r="C896" t="s">
        <v>18</v>
      </c>
      <c r="D896" t="s">
        <v>439</v>
      </c>
      <c r="E896" t="s">
        <v>191</v>
      </c>
      <c r="F896">
        <v>77007</v>
      </c>
      <c r="G896" t="s">
        <v>2093</v>
      </c>
      <c r="H896" t="s">
        <v>80</v>
      </c>
      <c r="I896" t="s">
        <v>281</v>
      </c>
      <c r="J896" t="s">
        <v>50</v>
      </c>
      <c r="K896" t="s">
        <v>50</v>
      </c>
      <c r="L896" t="s">
        <v>2094</v>
      </c>
      <c r="M896" t="s">
        <v>92</v>
      </c>
      <c r="N896" s="11" t="s">
        <v>2182</v>
      </c>
      <c r="O896" s="11" t="s">
        <v>2274</v>
      </c>
      <c r="P896">
        <v>0</v>
      </c>
      <c r="Q896">
        <v>2</v>
      </c>
      <c r="R896">
        <v>0</v>
      </c>
      <c r="S896">
        <v>387.48</v>
      </c>
      <c r="T896">
        <v>-387.48</v>
      </c>
    </row>
    <row r="897" spans="1:20" x14ac:dyDescent="0.25">
      <c r="A897" t="s">
        <v>75</v>
      </c>
      <c r="B897" t="s">
        <v>331</v>
      </c>
      <c r="C897" t="s">
        <v>18</v>
      </c>
      <c r="D897" t="s">
        <v>332</v>
      </c>
      <c r="E897" t="s">
        <v>333</v>
      </c>
      <c r="F897">
        <v>72405</v>
      </c>
      <c r="G897" t="s">
        <v>453</v>
      </c>
      <c r="H897" t="s">
        <v>80</v>
      </c>
      <c r="I897" t="s">
        <v>89</v>
      </c>
      <c r="J897" t="s">
        <v>90</v>
      </c>
      <c r="K897" t="s">
        <v>42</v>
      </c>
      <c r="L897" t="s">
        <v>91</v>
      </c>
      <c r="M897" t="s">
        <v>92</v>
      </c>
      <c r="N897" s="11" t="s">
        <v>2182</v>
      </c>
      <c r="O897" s="11" t="s">
        <v>2274</v>
      </c>
      <c r="P897">
        <v>0</v>
      </c>
      <c r="Q897">
        <v>46</v>
      </c>
      <c r="R897">
        <v>0</v>
      </c>
      <c r="S897">
        <v>556.6</v>
      </c>
      <c r="T897">
        <v>-556.6</v>
      </c>
    </row>
    <row r="898" spans="1:20" x14ac:dyDescent="0.25">
      <c r="A898" t="s">
        <v>75</v>
      </c>
      <c r="B898" t="s">
        <v>178</v>
      </c>
      <c r="C898" t="s">
        <v>26</v>
      </c>
      <c r="D898" t="s">
        <v>179</v>
      </c>
      <c r="E898" t="s">
        <v>180</v>
      </c>
      <c r="F898">
        <v>30188</v>
      </c>
      <c r="G898" t="s">
        <v>1388</v>
      </c>
      <c r="H898" t="s">
        <v>461</v>
      </c>
      <c r="I898" t="s">
        <v>81</v>
      </c>
      <c r="J898" t="s">
        <v>82</v>
      </c>
      <c r="K898" t="s">
        <v>40</v>
      </c>
      <c r="L898" t="s">
        <v>211</v>
      </c>
      <c r="M898" t="s">
        <v>83</v>
      </c>
      <c r="N898" s="11" t="s">
        <v>2182</v>
      </c>
      <c r="O898" s="11" t="s">
        <v>2274</v>
      </c>
      <c r="P898">
        <v>-1</v>
      </c>
      <c r="Q898">
        <v>0</v>
      </c>
      <c r="R898">
        <v>4.75</v>
      </c>
      <c r="S898">
        <v>0</v>
      </c>
      <c r="T898">
        <v>4.75</v>
      </c>
    </row>
    <row r="899" spans="1:20" x14ac:dyDescent="0.25">
      <c r="A899" t="s">
        <v>75</v>
      </c>
      <c r="B899" t="s">
        <v>496</v>
      </c>
      <c r="C899" t="s">
        <v>26</v>
      </c>
      <c r="D899" t="s">
        <v>497</v>
      </c>
      <c r="E899" t="s">
        <v>105</v>
      </c>
      <c r="F899">
        <v>29407</v>
      </c>
      <c r="G899" t="s">
        <v>257</v>
      </c>
      <c r="H899" t="s">
        <v>80</v>
      </c>
      <c r="I899" t="s">
        <v>81</v>
      </c>
      <c r="J899" t="s">
        <v>82</v>
      </c>
      <c r="K899" t="s">
        <v>53</v>
      </c>
      <c r="L899" t="s">
        <v>165</v>
      </c>
      <c r="M899" t="s">
        <v>83</v>
      </c>
      <c r="N899" s="11" t="s">
        <v>2182</v>
      </c>
      <c r="O899" s="11" t="s">
        <v>2274</v>
      </c>
      <c r="P899">
        <v>-3</v>
      </c>
      <c r="Q899">
        <v>0</v>
      </c>
      <c r="R899">
        <v>320.10000000000002</v>
      </c>
      <c r="S899">
        <v>0</v>
      </c>
      <c r="T899">
        <v>320.10000000000002</v>
      </c>
    </row>
    <row r="900" spans="1:20" x14ac:dyDescent="0.25">
      <c r="A900" t="s">
        <v>75</v>
      </c>
      <c r="B900" t="s">
        <v>762</v>
      </c>
      <c r="C900" t="s">
        <v>21</v>
      </c>
      <c r="D900" t="s">
        <v>589</v>
      </c>
      <c r="E900" t="s">
        <v>159</v>
      </c>
      <c r="F900">
        <v>66218</v>
      </c>
      <c r="G900" t="s">
        <v>357</v>
      </c>
      <c r="H900" t="s">
        <v>80</v>
      </c>
      <c r="I900" t="s">
        <v>81</v>
      </c>
      <c r="J900" t="s">
        <v>82</v>
      </c>
      <c r="K900" t="s">
        <v>42</v>
      </c>
      <c r="L900" t="s">
        <v>91</v>
      </c>
      <c r="M900" t="s">
        <v>83</v>
      </c>
      <c r="N900" s="11" t="s">
        <v>2182</v>
      </c>
      <c r="O900" s="11" t="s">
        <v>2274</v>
      </c>
      <c r="P900">
        <v>7</v>
      </c>
      <c r="Q900">
        <v>0</v>
      </c>
      <c r="R900">
        <v>409.64</v>
      </c>
      <c r="S900">
        <v>0</v>
      </c>
      <c r="T900">
        <v>409.64</v>
      </c>
    </row>
    <row r="901" spans="1:20" x14ac:dyDescent="0.25">
      <c r="A901" t="s">
        <v>75</v>
      </c>
      <c r="B901" t="s">
        <v>1512</v>
      </c>
      <c r="C901" t="s">
        <v>29</v>
      </c>
      <c r="D901" t="s">
        <v>1513</v>
      </c>
      <c r="E901" t="s">
        <v>100</v>
      </c>
      <c r="F901">
        <v>46074</v>
      </c>
      <c r="G901" t="s">
        <v>1129</v>
      </c>
      <c r="H901" t="s">
        <v>80</v>
      </c>
      <c r="I901" t="s">
        <v>81</v>
      </c>
      <c r="J901" t="s">
        <v>90</v>
      </c>
      <c r="K901" t="s">
        <v>42</v>
      </c>
      <c r="L901" t="s">
        <v>91</v>
      </c>
      <c r="M901" t="s">
        <v>188</v>
      </c>
      <c r="N901" s="11" t="s">
        <v>2182</v>
      </c>
      <c r="O901" s="11" t="s">
        <v>2274</v>
      </c>
      <c r="P901">
        <v>0</v>
      </c>
      <c r="Q901">
        <v>14</v>
      </c>
      <c r="R901">
        <v>0</v>
      </c>
      <c r="S901">
        <v>37.799999999999997</v>
      </c>
      <c r="T901">
        <v>-37.799999999999997</v>
      </c>
    </row>
    <row r="902" spans="1:20" x14ac:dyDescent="0.25">
      <c r="A902" t="s">
        <v>75</v>
      </c>
      <c r="B902" t="s">
        <v>1271</v>
      </c>
      <c r="C902" t="s">
        <v>23</v>
      </c>
      <c r="D902" t="s">
        <v>326</v>
      </c>
      <c r="E902" t="s">
        <v>327</v>
      </c>
      <c r="F902">
        <v>97701</v>
      </c>
      <c r="G902" t="s">
        <v>373</v>
      </c>
      <c r="H902" t="s">
        <v>80</v>
      </c>
      <c r="I902" t="s">
        <v>81</v>
      </c>
      <c r="J902" t="s">
        <v>90</v>
      </c>
      <c r="K902" t="s">
        <v>38</v>
      </c>
      <c r="L902" t="s">
        <v>111</v>
      </c>
      <c r="M902" t="s">
        <v>92</v>
      </c>
      <c r="N902" s="11" t="s">
        <v>2182</v>
      </c>
      <c r="O902" s="11" t="s">
        <v>2274</v>
      </c>
      <c r="P902">
        <v>0</v>
      </c>
      <c r="Q902">
        <v>3</v>
      </c>
      <c r="R902">
        <v>0</v>
      </c>
      <c r="S902">
        <v>138.15</v>
      </c>
      <c r="T902">
        <v>-138.15</v>
      </c>
    </row>
    <row r="903" spans="1:20" x14ac:dyDescent="0.25">
      <c r="A903" t="s">
        <v>75</v>
      </c>
      <c r="B903" t="s">
        <v>1284</v>
      </c>
      <c r="C903" t="s">
        <v>26</v>
      </c>
      <c r="D903" t="s">
        <v>2279</v>
      </c>
      <c r="E903" t="s">
        <v>105</v>
      </c>
      <c r="F903">
        <v>29926</v>
      </c>
      <c r="G903" t="s">
        <v>1577</v>
      </c>
      <c r="H903" t="s">
        <v>80</v>
      </c>
      <c r="I903" t="s">
        <v>281</v>
      </c>
      <c r="J903" t="s">
        <v>90</v>
      </c>
      <c r="K903" t="s">
        <v>53</v>
      </c>
      <c r="L903" t="s">
        <v>1578</v>
      </c>
      <c r="M903" t="s">
        <v>92</v>
      </c>
      <c r="N903" s="11" t="s">
        <v>2182</v>
      </c>
      <c r="O903" s="11" t="s">
        <v>2274</v>
      </c>
      <c r="P903">
        <v>0</v>
      </c>
      <c r="Q903">
        <v>1</v>
      </c>
      <c r="R903">
        <v>0</v>
      </c>
      <c r="S903">
        <v>425.9</v>
      </c>
      <c r="T903">
        <v>-425.9</v>
      </c>
    </row>
    <row r="904" spans="1:20" x14ac:dyDescent="0.25">
      <c r="A904" t="s">
        <v>75</v>
      </c>
      <c r="B904" t="s">
        <v>1180</v>
      </c>
      <c r="C904" t="s">
        <v>27</v>
      </c>
      <c r="D904" t="s">
        <v>1181</v>
      </c>
      <c r="E904" t="s">
        <v>114</v>
      </c>
      <c r="F904">
        <v>34243</v>
      </c>
      <c r="G904" t="s">
        <v>309</v>
      </c>
      <c r="H904" t="s">
        <v>80</v>
      </c>
      <c r="I904" t="s">
        <v>281</v>
      </c>
      <c r="J904" t="s">
        <v>90</v>
      </c>
      <c r="K904" t="s">
        <v>42</v>
      </c>
      <c r="L904" t="s">
        <v>91</v>
      </c>
      <c r="M904" t="s">
        <v>92</v>
      </c>
      <c r="N904" s="11" t="s">
        <v>2182</v>
      </c>
      <c r="O904" s="11" t="s">
        <v>2274</v>
      </c>
      <c r="P904">
        <v>0</v>
      </c>
      <c r="Q904">
        <v>5</v>
      </c>
      <c r="R904">
        <v>0</v>
      </c>
      <c r="S904">
        <v>62.5</v>
      </c>
      <c r="T904">
        <v>-62.5</v>
      </c>
    </row>
    <row r="905" spans="1:20" x14ac:dyDescent="0.25">
      <c r="A905" t="s">
        <v>75</v>
      </c>
      <c r="B905" t="s">
        <v>799</v>
      </c>
      <c r="C905" t="s">
        <v>29</v>
      </c>
      <c r="D905" t="s">
        <v>800</v>
      </c>
      <c r="E905" t="s">
        <v>87</v>
      </c>
      <c r="F905">
        <v>44718</v>
      </c>
      <c r="G905" t="s">
        <v>402</v>
      </c>
      <c r="H905" t="s">
        <v>80</v>
      </c>
      <c r="I905" t="s">
        <v>81</v>
      </c>
      <c r="J905" t="s">
        <v>365</v>
      </c>
      <c r="K905" t="s">
        <v>39</v>
      </c>
      <c r="L905" t="s">
        <v>39</v>
      </c>
      <c r="M905" t="s">
        <v>92</v>
      </c>
      <c r="N905" s="11" t="s">
        <v>2182</v>
      </c>
      <c r="O905" s="11" t="s">
        <v>2274</v>
      </c>
      <c r="P905">
        <v>0</v>
      </c>
      <c r="Q905">
        <v>1</v>
      </c>
      <c r="R905">
        <v>0</v>
      </c>
      <c r="S905">
        <v>295</v>
      </c>
      <c r="T905">
        <v>-295</v>
      </c>
    </row>
    <row r="906" spans="1:20" x14ac:dyDescent="0.25">
      <c r="A906" t="s">
        <v>75</v>
      </c>
      <c r="B906" t="s">
        <v>618</v>
      </c>
      <c r="C906" t="s">
        <v>19</v>
      </c>
      <c r="D906" t="s">
        <v>1670</v>
      </c>
      <c r="E906" t="s">
        <v>118</v>
      </c>
      <c r="F906">
        <v>92626</v>
      </c>
      <c r="G906" t="s">
        <v>1038</v>
      </c>
      <c r="H906" t="s">
        <v>80</v>
      </c>
      <c r="I906" t="s">
        <v>81</v>
      </c>
      <c r="J906" t="s">
        <v>82</v>
      </c>
      <c r="K906" t="s">
        <v>53</v>
      </c>
      <c r="L906" t="s">
        <v>165</v>
      </c>
      <c r="M906" t="s">
        <v>83</v>
      </c>
      <c r="N906" s="11" t="s">
        <v>2182</v>
      </c>
      <c r="O906" s="11" t="s">
        <v>2274</v>
      </c>
      <c r="P906">
        <v>-3</v>
      </c>
      <c r="Q906">
        <v>0</v>
      </c>
      <c r="R906">
        <v>461.01</v>
      </c>
      <c r="S906">
        <v>0</v>
      </c>
      <c r="T906">
        <v>461.01</v>
      </c>
    </row>
    <row r="907" spans="1:20" x14ac:dyDescent="0.25">
      <c r="A907" t="s">
        <v>75</v>
      </c>
      <c r="B907" t="s">
        <v>606</v>
      </c>
      <c r="C907" t="s">
        <v>27</v>
      </c>
      <c r="D907" t="s">
        <v>237</v>
      </c>
      <c r="E907" t="s">
        <v>114</v>
      </c>
      <c r="F907">
        <v>34243</v>
      </c>
      <c r="G907" t="s">
        <v>1580</v>
      </c>
      <c r="H907" t="s">
        <v>80</v>
      </c>
      <c r="I907" t="s">
        <v>281</v>
      </c>
      <c r="J907" t="s">
        <v>90</v>
      </c>
      <c r="K907" t="s">
        <v>42</v>
      </c>
      <c r="L907" t="s">
        <v>97</v>
      </c>
      <c r="M907" t="s">
        <v>92</v>
      </c>
      <c r="N907" s="11" t="s">
        <v>2182</v>
      </c>
      <c r="O907" s="11" t="s">
        <v>2274</v>
      </c>
      <c r="P907">
        <v>0</v>
      </c>
      <c r="Q907">
        <v>7</v>
      </c>
      <c r="R907">
        <v>0</v>
      </c>
      <c r="S907">
        <v>88.2</v>
      </c>
      <c r="T907">
        <v>-88.2</v>
      </c>
    </row>
    <row r="908" spans="1:20" x14ac:dyDescent="0.25">
      <c r="P908">
        <f>SUM(XDO_?XDOFIELD15?)</f>
        <v>-3123</v>
      </c>
      <c r="Q908">
        <f>SUM(XDO_?XDOFIELD16?)</f>
        <v>7317</v>
      </c>
      <c r="R908">
        <f>SUM(XDO_?XDOFIELD17?)</f>
        <v>204578.13000000003</v>
      </c>
      <c r="S908">
        <f>SUM(XDO_?XDOFIELD18?)</f>
        <v>253266.55</v>
      </c>
      <c r="T908">
        <f>SUM(XDO_?XDOFIELD19?)</f>
        <v>-48688.419999999969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BABF-26C9-4E4F-99AF-69853D82B26D}">
  <dimension ref="A1:T1782"/>
  <sheetViews>
    <sheetView workbookViewId="0">
      <selection activeCell="R1782" sqref="R1782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9" width="12.5703125" style="1" bestFit="1" customWidth="1"/>
    <col min="20" max="20" width="12.28515625" style="1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8" t="s">
        <v>72</v>
      </c>
      <c r="S1" s="18" t="s">
        <v>73</v>
      </c>
      <c r="T1" s="18" t="s">
        <v>74</v>
      </c>
    </row>
    <row r="2" spans="1:20" x14ac:dyDescent="0.25">
      <c r="A2" t="s">
        <v>75</v>
      </c>
      <c r="B2" t="s">
        <v>85</v>
      </c>
      <c r="C2" t="s">
        <v>2105</v>
      </c>
      <c r="D2" t="s">
        <v>86</v>
      </c>
      <c r="E2" t="s">
        <v>87</v>
      </c>
      <c r="F2">
        <v>45040</v>
      </c>
      <c r="G2" t="s">
        <v>88</v>
      </c>
      <c r="H2" t="s">
        <v>80</v>
      </c>
      <c r="I2" t="s">
        <v>89</v>
      </c>
      <c r="J2" t="s">
        <v>90</v>
      </c>
      <c r="K2" t="s">
        <v>42</v>
      </c>
      <c r="L2" t="s">
        <v>91</v>
      </c>
      <c r="M2" t="s">
        <v>92</v>
      </c>
      <c r="N2" s="11" t="s">
        <v>84</v>
      </c>
      <c r="O2" s="11" t="s">
        <v>2107</v>
      </c>
      <c r="P2">
        <v>0</v>
      </c>
      <c r="Q2">
        <v>8</v>
      </c>
      <c r="R2" s="1">
        <v>0</v>
      </c>
      <c r="S2" s="1">
        <v>8.9600000000000009</v>
      </c>
      <c r="T2" s="1">
        <v>-8.9600000000000009</v>
      </c>
    </row>
    <row r="3" spans="1:20" x14ac:dyDescent="0.25">
      <c r="A3" t="s">
        <v>75</v>
      </c>
      <c r="B3" t="s">
        <v>112</v>
      </c>
      <c r="C3" t="s">
        <v>27</v>
      </c>
      <c r="D3" t="s">
        <v>113</v>
      </c>
      <c r="E3" t="s">
        <v>114</v>
      </c>
      <c r="F3">
        <v>32256</v>
      </c>
      <c r="G3" t="s">
        <v>115</v>
      </c>
      <c r="H3" t="s">
        <v>80</v>
      </c>
      <c r="I3" t="s">
        <v>89</v>
      </c>
      <c r="J3" t="s">
        <v>90</v>
      </c>
      <c r="K3" t="s">
        <v>42</v>
      </c>
      <c r="L3" t="s">
        <v>91</v>
      </c>
      <c r="M3" t="s">
        <v>92</v>
      </c>
      <c r="N3" s="11" t="s">
        <v>84</v>
      </c>
      <c r="O3" s="11" t="s">
        <v>2107</v>
      </c>
      <c r="P3">
        <v>0</v>
      </c>
      <c r="Q3">
        <v>17</v>
      </c>
      <c r="R3" s="1">
        <v>0</v>
      </c>
      <c r="S3" s="1">
        <v>130.05000000000001</v>
      </c>
      <c r="T3" s="1">
        <v>-130.05000000000001</v>
      </c>
    </row>
    <row r="4" spans="1:20" x14ac:dyDescent="0.25">
      <c r="A4" t="s">
        <v>75</v>
      </c>
      <c r="B4" t="s">
        <v>116</v>
      </c>
      <c r="C4" t="s">
        <v>19</v>
      </c>
      <c r="D4" t="s">
        <v>117</v>
      </c>
      <c r="E4" t="s">
        <v>118</v>
      </c>
      <c r="F4">
        <v>97055</v>
      </c>
      <c r="G4" t="s">
        <v>119</v>
      </c>
      <c r="H4" t="s">
        <v>80</v>
      </c>
      <c r="I4" t="s">
        <v>81</v>
      </c>
      <c r="J4" t="s">
        <v>82</v>
      </c>
      <c r="K4" t="s">
        <v>38</v>
      </c>
      <c r="L4" t="s">
        <v>111</v>
      </c>
      <c r="M4" t="s">
        <v>83</v>
      </c>
      <c r="N4" s="11" t="s">
        <v>84</v>
      </c>
      <c r="O4" s="11" t="s">
        <v>2107</v>
      </c>
      <c r="P4">
        <v>-2</v>
      </c>
      <c r="Q4">
        <v>0</v>
      </c>
      <c r="R4" s="1">
        <v>218.88</v>
      </c>
      <c r="S4" s="1">
        <v>0</v>
      </c>
      <c r="T4" s="1">
        <v>218.88</v>
      </c>
    </row>
    <row r="5" spans="1:20" x14ac:dyDescent="0.25">
      <c r="A5" t="s">
        <v>75</v>
      </c>
      <c r="B5" t="s">
        <v>125</v>
      </c>
      <c r="C5" t="s">
        <v>2105</v>
      </c>
      <c r="D5" t="s">
        <v>126</v>
      </c>
      <c r="E5" t="s">
        <v>100</v>
      </c>
      <c r="F5">
        <v>46567</v>
      </c>
      <c r="G5" t="s">
        <v>127</v>
      </c>
      <c r="H5" t="s">
        <v>80</v>
      </c>
      <c r="I5" t="s">
        <v>81</v>
      </c>
      <c r="J5" t="s">
        <v>82</v>
      </c>
      <c r="K5" t="s">
        <v>42</v>
      </c>
      <c r="L5" t="s">
        <v>91</v>
      </c>
      <c r="M5" t="s">
        <v>83</v>
      </c>
      <c r="N5" s="11" t="s">
        <v>84</v>
      </c>
      <c r="O5" s="11" t="s">
        <v>2107</v>
      </c>
      <c r="P5">
        <v>-3</v>
      </c>
      <c r="Q5">
        <v>0</v>
      </c>
      <c r="R5" s="1">
        <v>126.3</v>
      </c>
      <c r="S5" s="1">
        <v>0</v>
      </c>
      <c r="T5" s="1">
        <v>126.3</v>
      </c>
    </row>
    <row r="6" spans="1:20" x14ac:dyDescent="0.25">
      <c r="A6" t="s">
        <v>75</v>
      </c>
      <c r="B6" t="s">
        <v>130</v>
      </c>
      <c r="C6" t="s">
        <v>27</v>
      </c>
      <c r="D6" t="s">
        <v>131</v>
      </c>
      <c r="E6" t="s">
        <v>114</v>
      </c>
      <c r="F6">
        <v>33413</v>
      </c>
      <c r="G6" t="s">
        <v>132</v>
      </c>
      <c r="H6" t="s">
        <v>133</v>
      </c>
      <c r="I6" t="s">
        <v>81</v>
      </c>
      <c r="J6" t="s">
        <v>82</v>
      </c>
      <c r="K6" t="s">
        <v>44</v>
      </c>
      <c r="L6" t="s">
        <v>134</v>
      </c>
      <c r="M6" t="s">
        <v>83</v>
      </c>
      <c r="N6" s="11" t="s">
        <v>84</v>
      </c>
      <c r="O6" s="11" t="s">
        <v>2107</v>
      </c>
      <c r="P6">
        <v>-50</v>
      </c>
      <c r="Q6">
        <v>0</v>
      </c>
      <c r="R6" s="1">
        <v>1375</v>
      </c>
      <c r="S6" s="1">
        <v>0</v>
      </c>
      <c r="T6" s="1">
        <v>1375</v>
      </c>
    </row>
    <row r="7" spans="1:20" x14ac:dyDescent="0.25">
      <c r="A7" t="s">
        <v>75</v>
      </c>
      <c r="B7" t="s">
        <v>145</v>
      </c>
      <c r="C7" t="s">
        <v>19</v>
      </c>
      <c r="D7" t="s">
        <v>146</v>
      </c>
      <c r="E7" t="s">
        <v>147</v>
      </c>
      <c r="F7">
        <v>85024</v>
      </c>
      <c r="G7" t="s">
        <v>148</v>
      </c>
      <c r="H7" t="s">
        <v>80</v>
      </c>
      <c r="I7" t="s">
        <v>81</v>
      </c>
      <c r="J7" t="s">
        <v>90</v>
      </c>
      <c r="K7" t="s">
        <v>44</v>
      </c>
      <c r="L7" t="s">
        <v>149</v>
      </c>
      <c r="M7" t="s">
        <v>92</v>
      </c>
      <c r="N7" s="11" t="s">
        <v>84</v>
      </c>
      <c r="O7" s="11" t="s">
        <v>2107</v>
      </c>
      <c r="P7">
        <v>0</v>
      </c>
      <c r="Q7">
        <v>8</v>
      </c>
      <c r="R7" s="1">
        <v>0</v>
      </c>
      <c r="S7" s="1">
        <v>160</v>
      </c>
      <c r="T7" s="1">
        <v>-160</v>
      </c>
    </row>
    <row r="8" spans="1:20" x14ac:dyDescent="0.25">
      <c r="A8" t="s">
        <v>75</v>
      </c>
      <c r="B8" t="s">
        <v>178</v>
      </c>
      <c r="C8" t="s">
        <v>26</v>
      </c>
      <c r="D8" t="s">
        <v>179</v>
      </c>
      <c r="E8" t="s">
        <v>180</v>
      </c>
      <c r="F8">
        <v>30188</v>
      </c>
      <c r="G8" t="s">
        <v>181</v>
      </c>
      <c r="H8" t="s">
        <v>80</v>
      </c>
      <c r="I8" t="s">
        <v>81</v>
      </c>
      <c r="J8" t="s">
        <v>82</v>
      </c>
      <c r="K8" t="s">
        <v>38</v>
      </c>
      <c r="L8" t="s">
        <v>111</v>
      </c>
      <c r="M8" t="s">
        <v>83</v>
      </c>
      <c r="N8" s="11" t="s">
        <v>84</v>
      </c>
      <c r="O8" s="11" t="s">
        <v>2107</v>
      </c>
      <c r="P8">
        <v>-1</v>
      </c>
      <c r="Q8">
        <v>0</v>
      </c>
      <c r="R8" s="1">
        <v>192</v>
      </c>
      <c r="S8" s="1">
        <v>0</v>
      </c>
      <c r="T8" s="1">
        <v>192</v>
      </c>
    </row>
    <row r="9" spans="1:20" x14ac:dyDescent="0.25">
      <c r="A9" t="s">
        <v>75</v>
      </c>
      <c r="B9" t="s">
        <v>184</v>
      </c>
      <c r="C9" t="s">
        <v>25</v>
      </c>
      <c r="D9" t="s">
        <v>185</v>
      </c>
      <c r="E9" t="s">
        <v>186</v>
      </c>
      <c r="F9">
        <v>11230</v>
      </c>
      <c r="G9" t="s">
        <v>187</v>
      </c>
      <c r="H9" t="s">
        <v>80</v>
      </c>
      <c r="I9" t="s">
        <v>81</v>
      </c>
      <c r="J9" t="s">
        <v>90</v>
      </c>
      <c r="K9" t="s">
        <v>42</v>
      </c>
      <c r="L9" t="s">
        <v>91</v>
      </c>
      <c r="M9" t="s">
        <v>188</v>
      </c>
      <c r="N9" s="11" t="s">
        <v>84</v>
      </c>
      <c r="O9" s="11" t="s">
        <v>2107</v>
      </c>
      <c r="P9">
        <v>0</v>
      </c>
      <c r="Q9">
        <v>1</v>
      </c>
      <c r="R9" s="1">
        <v>0</v>
      </c>
      <c r="S9" s="1">
        <v>47.12</v>
      </c>
      <c r="T9" s="1">
        <v>-47.12</v>
      </c>
    </row>
    <row r="10" spans="1:20" x14ac:dyDescent="0.25">
      <c r="A10" t="s">
        <v>75</v>
      </c>
      <c r="B10" t="s">
        <v>197</v>
      </c>
      <c r="C10" t="s">
        <v>23</v>
      </c>
      <c r="D10" t="s">
        <v>198</v>
      </c>
      <c r="E10" t="s">
        <v>176</v>
      </c>
      <c r="F10">
        <v>98052</v>
      </c>
      <c r="G10" t="s">
        <v>199</v>
      </c>
      <c r="H10" t="s">
        <v>80</v>
      </c>
      <c r="I10" t="s">
        <v>164</v>
      </c>
      <c r="J10" t="s">
        <v>90</v>
      </c>
      <c r="K10" t="s">
        <v>42</v>
      </c>
      <c r="L10" t="s">
        <v>91</v>
      </c>
      <c r="M10" t="s">
        <v>188</v>
      </c>
      <c r="N10" s="11" t="s">
        <v>84</v>
      </c>
      <c r="O10" s="11" t="s">
        <v>2107</v>
      </c>
      <c r="P10">
        <v>0</v>
      </c>
      <c r="Q10">
        <v>12</v>
      </c>
      <c r="R10" s="1">
        <v>0</v>
      </c>
      <c r="S10" s="1">
        <v>31.8</v>
      </c>
      <c r="T10" s="1">
        <v>-31.8</v>
      </c>
    </row>
    <row r="11" spans="1:20" x14ac:dyDescent="0.25">
      <c r="A11" t="s">
        <v>75</v>
      </c>
      <c r="B11" t="s">
        <v>225</v>
      </c>
      <c r="C11" t="s">
        <v>19</v>
      </c>
      <c r="D11" t="s">
        <v>226</v>
      </c>
      <c r="E11" t="s">
        <v>147</v>
      </c>
      <c r="F11">
        <v>85204</v>
      </c>
      <c r="G11" t="s">
        <v>227</v>
      </c>
      <c r="H11" t="s">
        <v>133</v>
      </c>
      <c r="I11" t="s">
        <v>81</v>
      </c>
      <c r="J11" t="s">
        <v>90</v>
      </c>
      <c r="K11" t="s">
        <v>53</v>
      </c>
      <c r="L11" t="s">
        <v>228</v>
      </c>
      <c r="M11" t="s">
        <v>229</v>
      </c>
      <c r="N11" s="11" t="s">
        <v>84</v>
      </c>
      <c r="O11" s="11" t="s">
        <v>2107</v>
      </c>
      <c r="P11">
        <v>0</v>
      </c>
      <c r="Q11">
        <v>4</v>
      </c>
      <c r="R11" s="1">
        <v>0</v>
      </c>
      <c r="S11" s="1">
        <v>34.880000000000003</v>
      </c>
      <c r="T11" s="1">
        <v>-34.880000000000003</v>
      </c>
    </row>
    <row r="12" spans="1:20" x14ac:dyDescent="0.25">
      <c r="A12" t="s">
        <v>75</v>
      </c>
      <c r="B12" t="s">
        <v>242</v>
      </c>
      <c r="C12" t="s">
        <v>20</v>
      </c>
      <c r="D12" t="s">
        <v>243</v>
      </c>
      <c r="E12" t="s">
        <v>244</v>
      </c>
      <c r="F12">
        <v>2122</v>
      </c>
      <c r="G12" t="s">
        <v>245</v>
      </c>
      <c r="H12" t="s">
        <v>246</v>
      </c>
      <c r="I12" t="s">
        <v>81</v>
      </c>
      <c r="J12" t="s">
        <v>90</v>
      </c>
      <c r="K12" t="s">
        <v>42</v>
      </c>
      <c r="L12" t="s">
        <v>91</v>
      </c>
      <c r="M12" t="s">
        <v>92</v>
      </c>
      <c r="N12" s="11" t="s">
        <v>84</v>
      </c>
      <c r="O12" s="11" t="s">
        <v>2107</v>
      </c>
      <c r="P12">
        <v>0</v>
      </c>
      <c r="Q12">
        <v>4</v>
      </c>
      <c r="R12" s="1">
        <v>0</v>
      </c>
      <c r="S12" s="1">
        <v>4.92</v>
      </c>
      <c r="T12" s="1">
        <v>-4.92</v>
      </c>
    </row>
    <row r="13" spans="1:20" x14ac:dyDescent="0.25">
      <c r="A13" t="s">
        <v>75</v>
      </c>
      <c r="B13" t="s">
        <v>103</v>
      </c>
      <c r="C13" t="s">
        <v>27</v>
      </c>
      <c r="D13" t="s">
        <v>253</v>
      </c>
      <c r="E13" t="s">
        <v>114</v>
      </c>
      <c r="F13">
        <v>33773</v>
      </c>
      <c r="G13" t="s">
        <v>254</v>
      </c>
      <c r="H13" t="s">
        <v>80</v>
      </c>
      <c r="I13" t="s">
        <v>81</v>
      </c>
      <c r="J13" t="s">
        <v>82</v>
      </c>
      <c r="K13" t="s">
        <v>42</v>
      </c>
      <c r="L13" t="s">
        <v>91</v>
      </c>
      <c r="M13" t="s">
        <v>83</v>
      </c>
      <c r="N13" s="11" t="s">
        <v>84</v>
      </c>
      <c r="O13" s="11" t="s">
        <v>2107</v>
      </c>
      <c r="P13">
        <v>-10</v>
      </c>
      <c r="Q13">
        <v>0</v>
      </c>
      <c r="R13" s="1">
        <v>594</v>
      </c>
      <c r="S13" s="1">
        <v>0</v>
      </c>
      <c r="T13" s="1">
        <v>594</v>
      </c>
    </row>
    <row r="14" spans="1:20" x14ac:dyDescent="0.25">
      <c r="A14" t="s">
        <v>75</v>
      </c>
      <c r="B14" t="s">
        <v>255</v>
      </c>
      <c r="C14" t="s">
        <v>29</v>
      </c>
      <c r="D14" t="s">
        <v>256</v>
      </c>
      <c r="E14" t="s">
        <v>100</v>
      </c>
      <c r="F14">
        <v>46077</v>
      </c>
      <c r="G14" t="s">
        <v>257</v>
      </c>
      <c r="H14" t="s">
        <v>80</v>
      </c>
      <c r="I14" t="s">
        <v>81</v>
      </c>
      <c r="J14" t="s">
        <v>82</v>
      </c>
      <c r="K14" t="s">
        <v>53</v>
      </c>
      <c r="L14" t="s">
        <v>165</v>
      </c>
      <c r="M14" t="s">
        <v>83</v>
      </c>
      <c r="N14" s="11" t="s">
        <v>84</v>
      </c>
      <c r="O14" s="11" t="s">
        <v>2107</v>
      </c>
      <c r="P14">
        <v>-2</v>
      </c>
      <c r="Q14">
        <v>0</v>
      </c>
      <c r="R14" s="1">
        <v>164.9</v>
      </c>
      <c r="S14" s="1">
        <v>0</v>
      </c>
      <c r="T14" s="1">
        <v>164.9</v>
      </c>
    </row>
    <row r="15" spans="1:20" x14ac:dyDescent="0.25">
      <c r="A15" t="s">
        <v>75</v>
      </c>
      <c r="B15" t="s">
        <v>103</v>
      </c>
      <c r="C15" t="s">
        <v>26</v>
      </c>
      <c r="D15" t="s">
        <v>104</v>
      </c>
      <c r="E15" t="s">
        <v>105</v>
      </c>
      <c r="F15">
        <v>29420</v>
      </c>
      <c r="G15" t="s">
        <v>264</v>
      </c>
      <c r="H15" t="s">
        <v>80</v>
      </c>
      <c r="I15" t="s">
        <v>89</v>
      </c>
      <c r="J15" t="s">
        <v>90</v>
      </c>
      <c r="K15" t="s">
        <v>42</v>
      </c>
      <c r="L15" t="s">
        <v>91</v>
      </c>
      <c r="M15" t="s">
        <v>92</v>
      </c>
      <c r="N15" s="11" t="s">
        <v>84</v>
      </c>
      <c r="O15" s="11" t="s">
        <v>2107</v>
      </c>
      <c r="P15">
        <v>0</v>
      </c>
      <c r="Q15">
        <v>78</v>
      </c>
      <c r="R15" s="1">
        <v>0</v>
      </c>
      <c r="S15" s="1">
        <v>688.6</v>
      </c>
      <c r="T15" s="1">
        <v>-688.6</v>
      </c>
    </row>
    <row r="16" spans="1:20" x14ac:dyDescent="0.25">
      <c r="A16" t="s">
        <v>75</v>
      </c>
      <c r="B16" t="s">
        <v>265</v>
      </c>
      <c r="C16" t="s">
        <v>27</v>
      </c>
      <c r="D16" t="s">
        <v>237</v>
      </c>
      <c r="E16" t="s">
        <v>114</v>
      </c>
      <c r="F16">
        <v>34238</v>
      </c>
      <c r="G16" t="s">
        <v>266</v>
      </c>
      <c r="H16" t="s">
        <v>80</v>
      </c>
      <c r="I16" t="s">
        <v>81</v>
      </c>
      <c r="J16" t="s">
        <v>90</v>
      </c>
      <c r="K16" t="s">
        <v>53</v>
      </c>
      <c r="L16" t="s">
        <v>165</v>
      </c>
      <c r="M16" t="s">
        <v>92</v>
      </c>
      <c r="N16" s="11" t="s">
        <v>84</v>
      </c>
      <c r="O16" s="11" t="s">
        <v>2107</v>
      </c>
      <c r="P16">
        <v>0</v>
      </c>
      <c r="Q16">
        <v>1</v>
      </c>
      <c r="R16" s="1">
        <v>0</v>
      </c>
      <c r="S16" s="1">
        <v>75.430000000000007</v>
      </c>
      <c r="T16" s="1">
        <v>-75.430000000000007</v>
      </c>
    </row>
    <row r="17" spans="1:20" x14ac:dyDescent="0.25">
      <c r="A17" t="s">
        <v>75</v>
      </c>
      <c r="B17" t="s">
        <v>284</v>
      </c>
      <c r="C17" t="s">
        <v>25</v>
      </c>
      <c r="D17" t="s">
        <v>285</v>
      </c>
      <c r="E17" t="s">
        <v>186</v>
      </c>
      <c r="F17">
        <v>11730</v>
      </c>
      <c r="G17" t="s">
        <v>286</v>
      </c>
      <c r="H17" t="s">
        <v>80</v>
      </c>
      <c r="I17" t="s">
        <v>81</v>
      </c>
      <c r="J17" t="s">
        <v>82</v>
      </c>
      <c r="K17" t="s">
        <v>53</v>
      </c>
      <c r="L17" t="s">
        <v>287</v>
      </c>
      <c r="M17" t="s">
        <v>83</v>
      </c>
      <c r="N17" s="11" t="s">
        <v>84</v>
      </c>
      <c r="O17" s="11" t="s">
        <v>2107</v>
      </c>
      <c r="P17">
        <v>-5</v>
      </c>
      <c r="Q17">
        <v>0</v>
      </c>
      <c r="R17" s="1">
        <v>11.4</v>
      </c>
      <c r="S17" s="1">
        <v>0</v>
      </c>
      <c r="T17" s="1">
        <v>11.4</v>
      </c>
    </row>
    <row r="18" spans="1:20" x14ac:dyDescent="0.25">
      <c r="A18" t="s">
        <v>75</v>
      </c>
      <c r="B18" t="s">
        <v>85</v>
      </c>
      <c r="C18" t="s">
        <v>2105</v>
      </c>
      <c r="D18" t="s">
        <v>86</v>
      </c>
      <c r="E18" t="s">
        <v>87</v>
      </c>
      <c r="F18">
        <v>45040</v>
      </c>
      <c r="G18" t="s">
        <v>291</v>
      </c>
      <c r="H18" t="s">
        <v>80</v>
      </c>
      <c r="I18" t="s">
        <v>164</v>
      </c>
      <c r="J18" t="s">
        <v>90</v>
      </c>
      <c r="K18" t="s">
        <v>51</v>
      </c>
      <c r="L18" t="s">
        <v>250</v>
      </c>
      <c r="M18" t="s">
        <v>92</v>
      </c>
      <c r="N18" s="11" t="s">
        <v>84</v>
      </c>
      <c r="O18" s="11" t="s">
        <v>2107</v>
      </c>
      <c r="P18">
        <v>0</v>
      </c>
      <c r="Q18">
        <v>1</v>
      </c>
      <c r="R18" s="1">
        <v>0</v>
      </c>
      <c r="S18" s="1">
        <v>29.12</v>
      </c>
      <c r="T18" s="1">
        <v>-29.12</v>
      </c>
    </row>
    <row r="19" spans="1:20" x14ac:dyDescent="0.25">
      <c r="A19" t="s">
        <v>75</v>
      </c>
      <c r="B19" t="s">
        <v>157</v>
      </c>
      <c r="C19" t="s">
        <v>21</v>
      </c>
      <c r="D19" t="s">
        <v>158</v>
      </c>
      <c r="E19" t="s">
        <v>159</v>
      </c>
      <c r="F19">
        <v>66205</v>
      </c>
      <c r="G19" t="s">
        <v>292</v>
      </c>
      <c r="H19" t="s">
        <v>80</v>
      </c>
      <c r="I19" t="s">
        <v>81</v>
      </c>
      <c r="J19" t="s">
        <v>82</v>
      </c>
      <c r="K19" t="s">
        <v>38</v>
      </c>
      <c r="L19" t="s">
        <v>111</v>
      </c>
      <c r="M19" t="s">
        <v>83</v>
      </c>
      <c r="N19" s="11" t="s">
        <v>84</v>
      </c>
      <c r="O19" s="11" t="s">
        <v>2107</v>
      </c>
      <c r="P19">
        <v>-1</v>
      </c>
      <c r="Q19">
        <v>0</v>
      </c>
      <c r="R19" s="1">
        <v>136.15</v>
      </c>
      <c r="S19" s="1">
        <v>0</v>
      </c>
      <c r="T19" s="1">
        <v>136.15</v>
      </c>
    </row>
    <row r="20" spans="1:20" x14ac:dyDescent="0.25">
      <c r="A20" t="s">
        <v>75</v>
      </c>
      <c r="B20" t="s">
        <v>255</v>
      </c>
      <c r="C20" t="s">
        <v>29</v>
      </c>
      <c r="D20" t="s">
        <v>256</v>
      </c>
      <c r="E20" t="s">
        <v>100</v>
      </c>
      <c r="F20">
        <v>46077</v>
      </c>
      <c r="G20" t="s">
        <v>305</v>
      </c>
      <c r="H20" t="s">
        <v>80</v>
      </c>
      <c r="I20" t="s">
        <v>81</v>
      </c>
      <c r="J20" t="s">
        <v>82</v>
      </c>
      <c r="K20" t="s">
        <v>42</v>
      </c>
      <c r="L20" t="s">
        <v>91</v>
      </c>
      <c r="M20" t="s">
        <v>83</v>
      </c>
      <c r="N20" s="11" t="s">
        <v>84</v>
      </c>
      <c r="O20" s="11" t="s">
        <v>2107</v>
      </c>
      <c r="P20">
        <v>-3</v>
      </c>
      <c r="Q20">
        <v>0</v>
      </c>
      <c r="R20" s="1">
        <v>95.37</v>
      </c>
      <c r="S20" s="1">
        <v>0</v>
      </c>
      <c r="T20" s="1">
        <v>95.37</v>
      </c>
    </row>
    <row r="21" spans="1:20" x14ac:dyDescent="0.25">
      <c r="A21" t="s">
        <v>75</v>
      </c>
      <c r="B21" t="s">
        <v>306</v>
      </c>
      <c r="C21" t="s">
        <v>25</v>
      </c>
      <c r="D21" t="s">
        <v>307</v>
      </c>
      <c r="E21" t="s">
        <v>262</v>
      </c>
      <c r="F21">
        <v>7739</v>
      </c>
      <c r="G21" t="s">
        <v>202</v>
      </c>
      <c r="H21" t="s">
        <v>80</v>
      </c>
      <c r="I21" t="s">
        <v>81</v>
      </c>
      <c r="J21" t="s">
        <v>90</v>
      </c>
      <c r="K21" t="s">
        <v>42</v>
      </c>
      <c r="L21" t="s">
        <v>91</v>
      </c>
      <c r="M21" t="s">
        <v>188</v>
      </c>
      <c r="N21" s="11" t="s">
        <v>84</v>
      </c>
      <c r="O21" s="11" t="s">
        <v>2107</v>
      </c>
      <c r="P21">
        <v>0</v>
      </c>
      <c r="Q21">
        <v>5</v>
      </c>
      <c r="R21" s="1">
        <v>0</v>
      </c>
      <c r="S21" s="1">
        <v>38.25</v>
      </c>
      <c r="T21" s="1">
        <v>-38.25</v>
      </c>
    </row>
    <row r="22" spans="1:20" x14ac:dyDescent="0.25">
      <c r="A22" t="s">
        <v>75</v>
      </c>
      <c r="B22" t="s">
        <v>318</v>
      </c>
      <c r="C22" t="s">
        <v>19</v>
      </c>
      <c r="D22" t="s">
        <v>319</v>
      </c>
      <c r="E22" t="s">
        <v>320</v>
      </c>
      <c r="F22">
        <v>96753</v>
      </c>
      <c r="G22" t="s">
        <v>321</v>
      </c>
      <c r="H22" t="s">
        <v>80</v>
      </c>
      <c r="I22" t="s">
        <v>89</v>
      </c>
      <c r="J22" t="s">
        <v>90</v>
      </c>
      <c r="K22" t="s">
        <v>42</v>
      </c>
      <c r="L22" t="s">
        <v>91</v>
      </c>
      <c r="M22" t="s">
        <v>188</v>
      </c>
      <c r="N22" s="11" t="s">
        <v>84</v>
      </c>
      <c r="O22" s="11" t="s">
        <v>2107</v>
      </c>
      <c r="P22">
        <v>0</v>
      </c>
      <c r="Q22">
        <v>2</v>
      </c>
      <c r="R22" s="1">
        <v>0</v>
      </c>
      <c r="S22" s="1">
        <v>4.5999999999999996</v>
      </c>
      <c r="T22" s="1">
        <v>-4.5999999999999996</v>
      </c>
    </row>
    <row r="23" spans="1:20" x14ac:dyDescent="0.25">
      <c r="A23" t="s">
        <v>75</v>
      </c>
      <c r="B23" t="s">
        <v>167</v>
      </c>
      <c r="C23" t="s">
        <v>28</v>
      </c>
      <c r="D23" t="s">
        <v>168</v>
      </c>
      <c r="E23" t="s">
        <v>95</v>
      </c>
      <c r="F23">
        <v>80550</v>
      </c>
      <c r="G23" t="s">
        <v>324</v>
      </c>
      <c r="H23" t="s">
        <v>80</v>
      </c>
      <c r="I23" t="s">
        <v>81</v>
      </c>
      <c r="J23" t="s">
        <v>90</v>
      </c>
      <c r="K23" t="s">
        <v>36</v>
      </c>
      <c r="L23" t="s">
        <v>36</v>
      </c>
      <c r="M23" t="s">
        <v>92</v>
      </c>
      <c r="N23" s="11" t="s">
        <v>84</v>
      </c>
      <c r="O23" s="11" t="s">
        <v>2107</v>
      </c>
      <c r="P23">
        <v>-1</v>
      </c>
      <c r="Q23">
        <v>0</v>
      </c>
      <c r="R23" s="1">
        <v>71.239999999999995</v>
      </c>
      <c r="S23" s="1">
        <v>0</v>
      </c>
      <c r="T23" s="1">
        <v>71.239999999999995</v>
      </c>
    </row>
    <row r="24" spans="1:20" x14ac:dyDescent="0.25">
      <c r="A24" t="s">
        <v>75</v>
      </c>
      <c r="B24" t="s">
        <v>328</v>
      </c>
      <c r="C24" t="s">
        <v>23</v>
      </c>
      <c r="D24" t="s">
        <v>329</v>
      </c>
      <c r="E24" t="s">
        <v>327</v>
      </c>
      <c r="F24">
        <v>97008</v>
      </c>
      <c r="G24" t="s">
        <v>309</v>
      </c>
      <c r="H24" t="s">
        <v>80</v>
      </c>
      <c r="I24" t="s">
        <v>89</v>
      </c>
      <c r="J24" t="s">
        <v>90</v>
      </c>
      <c r="K24" t="s">
        <v>42</v>
      </c>
      <c r="L24" t="s">
        <v>91</v>
      </c>
      <c r="M24" t="s">
        <v>92</v>
      </c>
      <c r="N24" s="11" t="s">
        <v>84</v>
      </c>
      <c r="O24" s="11" t="s">
        <v>2107</v>
      </c>
      <c r="P24">
        <v>0</v>
      </c>
      <c r="Q24">
        <v>2</v>
      </c>
      <c r="R24" s="1">
        <v>0</v>
      </c>
      <c r="S24" s="1">
        <v>22.4</v>
      </c>
      <c r="T24" s="1">
        <v>-22.4</v>
      </c>
    </row>
    <row r="25" spans="1:20" x14ac:dyDescent="0.25">
      <c r="A25" t="s">
        <v>75</v>
      </c>
      <c r="B25" t="s">
        <v>331</v>
      </c>
      <c r="C25" t="s">
        <v>18</v>
      </c>
      <c r="D25" t="s">
        <v>332</v>
      </c>
      <c r="E25" t="s">
        <v>333</v>
      </c>
      <c r="F25">
        <v>72405</v>
      </c>
      <c r="G25" t="s">
        <v>334</v>
      </c>
      <c r="H25" t="s">
        <v>246</v>
      </c>
      <c r="I25" t="s">
        <v>89</v>
      </c>
      <c r="J25" t="s">
        <v>90</v>
      </c>
      <c r="K25" t="s">
        <v>42</v>
      </c>
      <c r="L25" t="s">
        <v>91</v>
      </c>
      <c r="M25" t="s">
        <v>92</v>
      </c>
      <c r="N25" s="11" t="s">
        <v>84</v>
      </c>
      <c r="O25" s="11" t="s">
        <v>2107</v>
      </c>
      <c r="P25">
        <v>0</v>
      </c>
      <c r="Q25">
        <v>15</v>
      </c>
      <c r="R25" s="1">
        <v>0</v>
      </c>
      <c r="S25" s="1">
        <v>26.25</v>
      </c>
      <c r="T25" s="1">
        <v>-26.25</v>
      </c>
    </row>
    <row r="26" spans="1:20" x14ac:dyDescent="0.25">
      <c r="A26" t="s">
        <v>75</v>
      </c>
      <c r="B26" t="s">
        <v>339</v>
      </c>
      <c r="C26" t="s">
        <v>29</v>
      </c>
      <c r="D26" t="s">
        <v>340</v>
      </c>
      <c r="E26" t="s">
        <v>142</v>
      </c>
      <c r="F26">
        <v>48315</v>
      </c>
      <c r="G26" t="s">
        <v>341</v>
      </c>
      <c r="H26" t="s">
        <v>80</v>
      </c>
      <c r="I26" t="s">
        <v>281</v>
      </c>
      <c r="J26" t="s">
        <v>82</v>
      </c>
      <c r="K26" t="s">
        <v>54</v>
      </c>
      <c r="L26" t="s">
        <v>342</v>
      </c>
      <c r="M26" t="s">
        <v>83</v>
      </c>
      <c r="N26" s="11" t="s">
        <v>84</v>
      </c>
      <c r="O26" s="11" t="s">
        <v>2107</v>
      </c>
      <c r="P26">
        <v>-2</v>
      </c>
      <c r="Q26">
        <v>0</v>
      </c>
      <c r="R26" s="1">
        <v>16.600000000000001</v>
      </c>
      <c r="S26" s="1">
        <v>0</v>
      </c>
      <c r="T26" s="1">
        <v>16.600000000000001</v>
      </c>
    </row>
    <row r="27" spans="1:20" x14ac:dyDescent="0.25">
      <c r="A27" t="s">
        <v>75</v>
      </c>
      <c r="B27" t="s">
        <v>344</v>
      </c>
      <c r="C27" t="s">
        <v>18</v>
      </c>
      <c r="D27" t="s">
        <v>345</v>
      </c>
      <c r="E27" t="s">
        <v>333</v>
      </c>
      <c r="F27">
        <v>72205</v>
      </c>
      <c r="G27" t="s">
        <v>346</v>
      </c>
      <c r="H27" t="s">
        <v>80</v>
      </c>
      <c r="I27" t="s">
        <v>81</v>
      </c>
      <c r="J27" t="s">
        <v>82</v>
      </c>
      <c r="K27" t="s">
        <v>40</v>
      </c>
      <c r="L27" t="s">
        <v>347</v>
      </c>
      <c r="M27" t="s">
        <v>83</v>
      </c>
      <c r="N27" s="11" t="s">
        <v>84</v>
      </c>
      <c r="O27" s="11" t="s">
        <v>2107</v>
      </c>
      <c r="P27">
        <v>-161</v>
      </c>
      <c r="Q27">
        <v>0</v>
      </c>
      <c r="R27" s="1">
        <v>434.7</v>
      </c>
      <c r="S27" s="1">
        <v>0</v>
      </c>
      <c r="T27" s="1">
        <v>434.7</v>
      </c>
    </row>
    <row r="28" spans="1:20" x14ac:dyDescent="0.25">
      <c r="A28" t="s">
        <v>75</v>
      </c>
      <c r="B28" t="s">
        <v>103</v>
      </c>
      <c r="C28" t="s">
        <v>27</v>
      </c>
      <c r="D28" t="s">
        <v>366</v>
      </c>
      <c r="E28" t="s">
        <v>114</v>
      </c>
      <c r="F28">
        <v>32459</v>
      </c>
      <c r="G28" t="s">
        <v>367</v>
      </c>
      <c r="H28" t="s">
        <v>80</v>
      </c>
      <c r="I28" t="s">
        <v>89</v>
      </c>
      <c r="J28" t="s">
        <v>82</v>
      </c>
      <c r="K28" t="s">
        <v>53</v>
      </c>
      <c r="L28" t="s">
        <v>368</v>
      </c>
      <c r="M28" t="s">
        <v>83</v>
      </c>
      <c r="N28" s="11" t="s">
        <v>84</v>
      </c>
      <c r="O28" s="11" t="s">
        <v>2107</v>
      </c>
      <c r="P28">
        <v>-5</v>
      </c>
      <c r="Q28">
        <v>0</v>
      </c>
      <c r="R28" s="1">
        <v>708.75</v>
      </c>
      <c r="S28" s="1">
        <v>0</v>
      </c>
      <c r="T28" s="1">
        <v>708.75</v>
      </c>
    </row>
    <row r="29" spans="1:20" x14ac:dyDescent="0.25">
      <c r="A29" t="s">
        <v>75</v>
      </c>
      <c r="B29" t="s">
        <v>369</v>
      </c>
      <c r="C29" t="s">
        <v>18</v>
      </c>
      <c r="D29" t="s">
        <v>370</v>
      </c>
      <c r="E29" t="s">
        <v>191</v>
      </c>
      <c r="F29">
        <v>78669</v>
      </c>
      <c r="G29" t="s">
        <v>371</v>
      </c>
      <c r="H29" t="s">
        <v>133</v>
      </c>
      <c r="I29" t="s">
        <v>81</v>
      </c>
      <c r="J29" t="s">
        <v>82</v>
      </c>
      <c r="K29" t="s">
        <v>53</v>
      </c>
      <c r="L29" t="s">
        <v>165</v>
      </c>
      <c r="M29" t="s">
        <v>83</v>
      </c>
      <c r="N29" s="11" t="s">
        <v>84</v>
      </c>
      <c r="O29" s="11" t="s">
        <v>2107</v>
      </c>
      <c r="P29">
        <v>-53</v>
      </c>
      <c r="Q29">
        <v>0</v>
      </c>
      <c r="R29" s="1">
        <v>560.21</v>
      </c>
      <c r="S29" s="1">
        <v>0</v>
      </c>
      <c r="T29" s="1">
        <v>560.21</v>
      </c>
    </row>
    <row r="30" spans="1:20" x14ac:dyDescent="0.25">
      <c r="A30" t="s">
        <v>75</v>
      </c>
      <c r="B30" t="s">
        <v>284</v>
      </c>
      <c r="C30" t="s">
        <v>25</v>
      </c>
      <c r="D30" t="s">
        <v>285</v>
      </c>
      <c r="E30" t="s">
        <v>186</v>
      </c>
      <c r="F30">
        <v>11730</v>
      </c>
      <c r="G30" t="s">
        <v>379</v>
      </c>
      <c r="H30" t="s">
        <v>80</v>
      </c>
      <c r="I30" t="s">
        <v>81</v>
      </c>
      <c r="J30" t="s">
        <v>82</v>
      </c>
      <c r="K30" t="s">
        <v>48</v>
      </c>
      <c r="L30" t="s">
        <v>102</v>
      </c>
      <c r="M30" t="s">
        <v>83</v>
      </c>
      <c r="N30" s="11" t="s">
        <v>84</v>
      </c>
      <c r="O30" s="11" t="s">
        <v>2107</v>
      </c>
      <c r="P30">
        <v>-1</v>
      </c>
      <c r="Q30">
        <v>0</v>
      </c>
      <c r="R30" s="1">
        <v>12.56</v>
      </c>
      <c r="S30" s="1">
        <v>0</v>
      </c>
      <c r="T30" s="1">
        <v>12.56</v>
      </c>
    </row>
    <row r="31" spans="1:20" x14ac:dyDescent="0.25">
      <c r="A31" t="s">
        <v>75</v>
      </c>
      <c r="B31" t="s">
        <v>258</v>
      </c>
      <c r="C31" t="s">
        <v>2104</v>
      </c>
      <c r="D31" t="s">
        <v>386</v>
      </c>
      <c r="E31" t="s">
        <v>387</v>
      </c>
      <c r="F31">
        <v>87109</v>
      </c>
      <c r="G31" t="s">
        <v>388</v>
      </c>
      <c r="H31" t="s">
        <v>80</v>
      </c>
      <c r="I31" t="s">
        <v>81</v>
      </c>
      <c r="J31" t="s">
        <v>90</v>
      </c>
      <c r="K31" t="s">
        <v>38</v>
      </c>
      <c r="L31" t="s">
        <v>111</v>
      </c>
      <c r="M31" t="s">
        <v>92</v>
      </c>
      <c r="N31" s="11" t="s">
        <v>84</v>
      </c>
      <c r="O31" s="11" t="s">
        <v>2107</v>
      </c>
      <c r="P31">
        <v>0</v>
      </c>
      <c r="Q31">
        <v>3</v>
      </c>
      <c r="R31" s="1">
        <v>0</v>
      </c>
      <c r="S31" s="1">
        <v>496.65</v>
      </c>
      <c r="T31" s="1">
        <v>-496.65</v>
      </c>
    </row>
    <row r="32" spans="1:20" x14ac:dyDescent="0.25">
      <c r="A32" t="s">
        <v>75</v>
      </c>
      <c r="B32" t="s">
        <v>399</v>
      </c>
      <c r="C32" t="s">
        <v>2104</v>
      </c>
      <c r="D32" t="s">
        <v>400</v>
      </c>
      <c r="E32" t="s">
        <v>295</v>
      </c>
      <c r="F32">
        <v>84070</v>
      </c>
      <c r="G32" t="s">
        <v>401</v>
      </c>
      <c r="H32" t="s">
        <v>80</v>
      </c>
      <c r="I32" t="s">
        <v>81</v>
      </c>
      <c r="J32" t="s">
        <v>90</v>
      </c>
      <c r="K32" t="s">
        <v>53</v>
      </c>
      <c r="L32" t="s">
        <v>139</v>
      </c>
      <c r="M32" t="s">
        <v>92</v>
      </c>
      <c r="N32" s="11" t="s">
        <v>84</v>
      </c>
      <c r="O32" s="11" t="s">
        <v>2107</v>
      </c>
      <c r="P32">
        <v>0</v>
      </c>
      <c r="Q32">
        <v>27</v>
      </c>
      <c r="R32" s="1">
        <v>0</v>
      </c>
      <c r="S32" s="1">
        <v>333.45</v>
      </c>
      <c r="T32" s="1">
        <v>-333.45</v>
      </c>
    </row>
    <row r="33" spans="1:20" x14ac:dyDescent="0.25">
      <c r="A33" t="s">
        <v>75</v>
      </c>
      <c r="B33" t="s">
        <v>103</v>
      </c>
      <c r="C33" t="s">
        <v>27</v>
      </c>
      <c r="D33" t="s">
        <v>366</v>
      </c>
      <c r="E33" t="s">
        <v>114</v>
      </c>
      <c r="F33">
        <v>32459</v>
      </c>
      <c r="G33" t="s">
        <v>177</v>
      </c>
      <c r="H33" t="s">
        <v>80</v>
      </c>
      <c r="I33" t="s">
        <v>81</v>
      </c>
      <c r="J33" t="s">
        <v>82</v>
      </c>
      <c r="K33" t="s">
        <v>42</v>
      </c>
      <c r="L33" t="s">
        <v>91</v>
      </c>
      <c r="M33" t="s">
        <v>83</v>
      </c>
      <c r="N33" s="11" t="s">
        <v>84</v>
      </c>
      <c r="O33" s="11" t="s">
        <v>2107</v>
      </c>
      <c r="P33">
        <v>-1</v>
      </c>
      <c r="Q33">
        <v>0</v>
      </c>
      <c r="R33" s="1">
        <v>297.05</v>
      </c>
      <c r="S33" s="1">
        <v>0</v>
      </c>
      <c r="T33" s="1">
        <v>297.05</v>
      </c>
    </row>
    <row r="34" spans="1:20" x14ac:dyDescent="0.25">
      <c r="A34" t="s">
        <v>75</v>
      </c>
      <c r="B34" t="s">
        <v>116</v>
      </c>
      <c r="C34" t="s">
        <v>19</v>
      </c>
      <c r="D34" t="s">
        <v>117</v>
      </c>
      <c r="E34" t="s">
        <v>118</v>
      </c>
      <c r="F34">
        <v>97055</v>
      </c>
      <c r="G34" t="s">
        <v>418</v>
      </c>
      <c r="H34" t="s">
        <v>80</v>
      </c>
      <c r="I34" t="s">
        <v>81</v>
      </c>
      <c r="J34" t="s">
        <v>90</v>
      </c>
      <c r="K34" t="s">
        <v>51</v>
      </c>
      <c r="L34" t="s">
        <v>250</v>
      </c>
      <c r="M34" t="s">
        <v>92</v>
      </c>
      <c r="N34" s="11" t="s">
        <v>84</v>
      </c>
      <c r="O34" s="11" t="s">
        <v>2107</v>
      </c>
      <c r="P34">
        <v>0</v>
      </c>
      <c r="Q34">
        <v>1</v>
      </c>
      <c r="R34" s="1">
        <v>0</v>
      </c>
      <c r="S34" s="1">
        <v>185.25</v>
      </c>
      <c r="T34" s="1">
        <v>-185.25</v>
      </c>
    </row>
    <row r="35" spans="1:20" x14ac:dyDescent="0.25">
      <c r="A35" t="s">
        <v>75</v>
      </c>
      <c r="B35" t="s">
        <v>419</v>
      </c>
      <c r="C35" t="s">
        <v>19</v>
      </c>
      <c r="D35" t="s">
        <v>420</v>
      </c>
      <c r="E35" t="s">
        <v>147</v>
      </c>
      <c r="F35">
        <v>85142</v>
      </c>
      <c r="G35" t="s">
        <v>205</v>
      </c>
      <c r="H35" t="s">
        <v>80</v>
      </c>
      <c r="I35" t="s">
        <v>89</v>
      </c>
      <c r="J35" t="s">
        <v>90</v>
      </c>
      <c r="K35" t="s">
        <v>42</v>
      </c>
      <c r="L35" t="s">
        <v>91</v>
      </c>
      <c r="M35" t="s">
        <v>92</v>
      </c>
      <c r="N35" s="11" t="s">
        <v>84</v>
      </c>
      <c r="O35" s="11" t="s">
        <v>2107</v>
      </c>
      <c r="P35">
        <v>0</v>
      </c>
      <c r="Q35">
        <v>10</v>
      </c>
      <c r="R35" s="1">
        <v>0</v>
      </c>
      <c r="S35" s="1">
        <v>92.5</v>
      </c>
      <c r="T35" s="1">
        <v>-92.5</v>
      </c>
    </row>
    <row r="36" spans="1:20" x14ac:dyDescent="0.25">
      <c r="A36" t="s">
        <v>75</v>
      </c>
      <c r="B36" t="s">
        <v>424</v>
      </c>
      <c r="C36" t="s">
        <v>26</v>
      </c>
      <c r="D36" t="s">
        <v>425</v>
      </c>
      <c r="E36" t="s">
        <v>426</v>
      </c>
      <c r="F36">
        <v>37204</v>
      </c>
      <c r="G36" t="s">
        <v>156</v>
      </c>
      <c r="H36" t="s">
        <v>80</v>
      </c>
      <c r="I36" t="s">
        <v>81</v>
      </c>
      <c r="J36" t="s">
        <v>90</v>
      </c>
      <c r="K36" t="s">
        <v>38</v>
      </c>
      <c r="L36" t="s">
        <v>111</v>
      </c>
      <c r="M36" t="s">
        <v>92</v>
      </c>
      <c r="N36" s="11" t="s">
        <v>84</v>
      </c>
      <c r="O36" s="11" t="s">
        <v>2107</v>
      </c>
      <c r="P36">
        <v>0</v>
      </c>
      <c r="Q36">
        <v>1</v>
      </c>
      <c r="R36" s="1">
        <v>0</v>
      </c>
      <c r="S36" s="1">
        <v>213.35</v>
      </c>
      <c r="T36" s="1">
        <v>-213.35</v>
      </c>
    </row>
    <row r="37" spans="1:20" x14ac:dyDescent="0.25">
      <c r="A37" t="s">
        <v>75</v>
      </c>
      <c r="B37" t="s">
        <v>103</v>
      </c>
      <c r="C37" t="s">
        <v>27</v>
      </c>
      <c r="D37" t="s">
        <v>366</v>
      </c>
      <c r="E37" t="s">
        <v>114</v>
      </c>
      <c r="F37">
        <v>32459</v>
      </c>
      <c r="G37" t="s">
        <v>429</v>
      </c>
      <c r="H37" t="s">
        <v>80</v>
      </c>
      <c r="I37" t="s">
        <v>81</v>
      </c>
      <c r="J37" t="s">
        <v>90</v>
      </c>
      <c r="K37" t="s">
        <v>37</v>
      </c>
      <c r="L37" t="s">
        <v>430</v>
      </c>
      <c r="M37" t="s">
        <v>92</v>
      </c>
      <c r="N37" s="11" t="s">
        <v>84</v>
      </c>
      <c r="O37" s="11" t="s">
        <v>2107</v>
      </c>
      <c r="P37">
        <v>-5</v>
      </c>
      <c r="Q37">
        <v>0</v>
      </c>
      <c r="R37" s="1">
        <v>98.75</v>
      </c>
      <c r="S37" s="1">
        <v>0</v>
      </c>
      <c r="T37" s="1">
        <v>98.75</v>
      </c>
    </row>
    <row r="38" spans="1:20" x14ac:dyDescent="0.25">
      <c r="A38" t="s">
        <v>75</v>
      </c>
      <c r="B38" t="s">
        <v>432</v>
      </c>
      <c r="C38" t="s">
        <v>25</v>
      </c>
      <c r="D38" t="s">
        <v>433</v>
      </c>
      <c r="E38" t="s">
        <v>186</v>
      </c>
      <c r="F38">
        <v>11023</v>
      </c>
      <c r="G38" t="s">
        <v>434</v>
      </c>
      <c r="H38" t="s">
        <v>80</v>
      </c>
      <c r="I38" t="s">
        <v>81</v>
      </c>
      <c r="J38" t="s">
        <v>90</v>
      </c>
      <c r="K38" t="s">
        <v>51</v>
      </c>
      <c r="L38" t="s">
        <v>250</v>
      </c>
      <c r="M38" t="s">
        <v>92</v>
      </c>
      <c r="N38" s="11" t="s">
        <v>84</v>
      </c>
      <c r="O38" s="11" t="s">
        <v>2107</v>
      </c>
      <c r="P38">
        <v>0</v>
      </c>
      <c r="Q38">
        <v>5</v>
      </c>
      <c r="R38" s="1">
        <v>0</v>
      </c>
      <c r="S38" s="1">
        <v>100</v>
      </c>
      <c r="T38" s="1">
        <v>-100</v>
      </c>
    </row>
    <row r="39" spans="1:20" x14ac:dyDescent="0.25">
      <c r="A39" t="s">
        <v>75</v>
      </c>
      <c r="B39" t="s">
        <v>443</v>
      </c>
      <c r="C39" t="s">
        <v>22</v>
      </c>
      <c r="D39" t="s">
        <v>444</v>
      </c>
      <c r="E39" t="s">
        <v>137</v>
      </c>
      <c r="F39">
        <v>23693</v>
      </c>
      <c r="G39" t="s">
        <v>192</v>
      </c>
      <c r="H39" t="s">
        <v>80</v>
      </c>
      <c r="I39" t="s">
        <v>81</v>
      </c>
      <c r="J39" t="s">
        <v>90</v>
      </c>
      <c r="K39" t="s">
        <v>53</v>
      </c>
      <c r="L39" t="s">
        <v>193</v>
      </c>
      <c r="M39" t="s">
        <v>92</v>
      </c>
      <c r="N39" s="11" t="s">
        <v>84</v>
      </c>
      <c r="O39" s="11" t="s">
        <v>2107</v>
      </c>
      <c r="P39">
        <v>0</v>
      </c>
      <c r="Q39">
        <v>1</v>
      </c>
      <c r="R39" s="1">
        <v>0</v>
      </c>
      <c r="S39" s="1">
        <v>166.3</v>
      </c>
      <c r="T39" s="1">
        <v>-166.3</v>
      </c>
    </row>
    <row r="40" spans="1:20" x14ac:dyDescent="0.25">
      <c r="A40" t="s">
        <v>75</v>
      </c>
      <c r="B40" t="s">
        <v>85</v>
      </c>
      <c r="C40" t="s">
        <v>2105</v>
      </c>
      <c r="D40" t="s">
        <v>86</v>
      </c>
      <c r="E40" t="s">
        <v>87</v>
      </c>
      <c r="F40">
        <v>45040</v>
      </c>
      <c r="G40" t="s">
        <v>450</v>
      </c>
      <c r="H40" t="s">
        <v>80</v>
      </c>
      <c r="I40" t="s">
        <v>81</v>
      </c>
      <c r="J40" t="s">
        <v>90</v>
      </c>
      <c r="K40" t="s">
        <v>51</v>
      </c>
      <c r="L40" t="s">
        <v>250</v>
      </c>
      <c r="M40" t="s">
        <v>92</v>
      </c>
      <c r="N40" s="11" t="s">
        <v>84</v>
      </c>
      <c r="O40" s="11" t="s">
        <v>2107</v>
      </c>
      <c r="P40">
        <v>0</v>
      </c>
      <c r="Q40">
        <v>1</v>
      </c>
      <c r="R40" s="1">
        <v>0</v>
      </c>
      <c r="S40" s="1">
        <v>10.85</v>
      </c>
      <c r="T40" s="1">
        <v>-10.85</v>
      </c>
    </row>
    <row r="41" spans="1:20" x14ac:dyDescent="0.25">
      <c r="A41" t="s">
        <v>75</v>
      </c>
      <c r="B41" t="s">
        <v>325</v>
      </c>
      <c r="C41" t="s">
        <v>23</v>
      </c>
      <c r="D41" t="s">
        <v>326</v>
      </c>
      <c r="E41" t="s">
        <v>327</v>
      </c>
      <c r="F41">
        <v>97702</v>
      </c>
      <c r="G41" t="s">
        <v>283</v>
      </c>
      <c r="H41" t="s">
        <v>80</v>
      </c>
      <c r="I41" t="s">
        <v>81</v>
      </c>
      <c r="J41" t="s">
        <v>82</v>
      </c>
      <c r="K41" t="s">
        <v>38</v>
      </c>
      <c r="L41" t="s">
        <v>111</v>
      </c>
      <c r="M41" t="s">
        <v>83</v>
      </c>
      <c r="N41" s="11" t="s">
        <v>84</v>
      </c>
      <c r="O41" s="11" t="s">
        <v>2107</v>
      </c>
      <c r="P41">
        <v>-3</v>
      </c>
      <c r="Q41">
        <v>0</v>
      </c>
      <c r="R41" s="1">
        <v>209.25</v>
      </c>
      <c r="S41" s="1">
        <v>0</v>
      </c>
      <c r="T41" s="1">
        <v>209.25</v>
      </c>
    </row>
    <row r="42" spans="1:20" x14ac:dyDescent="0.25">
      <c r="A42" t="s">
        <v>75</v>
      </c>
      <c r="B42" t="s">
        <v>479</v>
      </c>
      <c r="C42" t="s">
        <v>25</v>
      </c>
      <c r="D42" t="s">
        <v>480</v>
      </c>
      <c r="E42" t="s">
        <v>186</v>
      </c>
      <c r="F42">
        <v>11735</v>
      </c>
      <c r="G42" t="s">
        <v>296</v>
      </c>
      <c r="H42" t="s">
        <v>80</v>
      </c>
      <c r="I42" t="s">
        <v>81</v>
      </c>
      <c r="J42" t="s">
        <v>90</v>
      </c>
      <c r="K42" t="s">
        <v>53</v>
      </c>
      <c r="L42" t="s">
        <v>165</v>
      </c>
      <c r="M42" t="s">
        <v>92</v>
      </c>
      <c r="N42" s="11" t="s">
        <v>84</v>
      </c>
      <c r="O42" s="11" t="s">
        <v>2107</v>
      </c>
      <c r="P42">
        <v>0</v>
      </c>
      <c r="Q42">
        <v>2</v>
      </c>
      <c r="R42" s="1">
        <v>0</v>
      </c>
      <c r="S42" s="1">
        <v>208.4</v>
      </c>
      <c r="T42" s="1">
        <v>-208.4</v>
      </c>
    </row>
    <row r="43" spans="1:20" x14ac:dyDescent="0.25">
      <c r="A43" t="s">
        <v>75</v>
      </c>
      <c r="B43" t="s">
        <v>481</v>
      </c>
      <c r="C43" t="s">
        <v>25</v>
      </c>
      <c r="D43" t="s">
        <v>482</v>
      </c>
      <c r="E43" t="s">
        <v>186</v>
      </c>
      <c r="F43">
        <v>10528</v>
      </c>
      <c r="G43" t="s">
        <v>324</v>
      </c>
      <c r="H43" t="s">
        <v>80</v>
      </c>
      <c r="I43" t="s">
        <v>81</v>
      </c>
      <c r="J43" t="s">
        <v>90</v>
      </c>
      <c r="K43" t="s">
        <v>36</v>
      </c>
      <c r="L43" t="s">
        <v>36</v>
      </c>
      <c r="M43" t="s">
        <v>92</v>
      </c>
      <c r="N43" s="11" t="s">
        <v>84</v>
      </c>
      <c r="O43" s="11" t="s">
        <v>2107</v>
      </c>
      <c r="P43">
        <v>0</v>
      </c>
      <c r="Q43">
        <v>1</v>
      </c>
      <c r="R43" s="1">
        <v>0</v>
      </c>
      <c r="S43" s="1">
        <v>69.27</v>
      </c>
      <c r="T43" s="1">
        <v>-69.27</v>
      </c>
    </row>
    <row r="44" spans="1:20" x14ac:dyDescent="0.25">
      <c r="A44" t="s">
        <v>75</v>
      </c>
      <c r="B44" t="s">
        <v>479</v>
      </c>
      <c r="C44" t="s">
        <v>25</v>
      </c>
      <c r="D44" t="s">
        <v>480</v>
      </c>
      <c r="E44" t="s">
        <v>186</v>
      </c>
      <c r="F44">
        <v>11735</v>
      </c>
      <c r="G44" t="s">
        <v>106</v>
      </c>
      <c r="H44" t="s">
        <v>80</v>
      </c>
      <c r="I44" t="s">
        <v>89</v>
      </c>
      <c r="J44" t="s">
        <v>90</v>
      </c>
      <c r="K44" t="s">
        <v>42</v>
      </c>
      <c r="L44" t="s">
        <v>91</v>
      </c>
      <c r="M44" t="s">
        <v>92</v>
      </c>
      <c r="N44" s="11" t="s">
        <v>84</v>
      </c>
      <c r="O44" s="11" t="s">
        <v>2107</v>
      </c>
      <c r="P44">
        <v>0</v>
      </c>
      <c r="Q44">
        <v>18</v>
      </c>
      <c r="R44" s="1">
        <v>0</v>
      </c>
      <c r="S44" s="1">
        <v>0</v>
      </c>
      <c r="T44" s="1">
        <v>0</v>
      </c>
    </row>
    <row r="45" spans="1:20" x14ac:dyDescent="0.25">
      <c r="A45" t="s">
        <v>75</v>
      </c>
      <c r="B45" t="s">
        <v>496</v>
      </c>
      <c r="C45" t="s">
        <v>26</v>
      </c>
      <c r="D45" t="s">
        <v>497</v>
      </c>
      <c r="E45" t="s">
        <v>105</v>
      </c>
      <c r="F45">
        <v>29407</v>
      </c>
      <c r="G45" t="s">
        <v>398</v>
      </c>
      <c r="H45" t="s">
        <v>80</v>
      </c>
      <c r="I45" t="s">
        <v>81</v>
      </c>
      <c r="J45" t="s">
        <v>82</v>
      </c>
      <c r="K45" t="s">
        <v>38</v>
      </c>
      <c r="L45" t="s">
        <v>111</v>
      </c>
      <c r="M45" t="s">
        <v>83</v>
      </c>
      <c r="N45" s="11" t="s">
        <v>84</v>
      </c>
      <c r="O45" s="11" t="s">
        <v>2107</v>
      </c>
      <c r="P45">
        <v>-4</v>
      </c>
      <c r="Q45">
        <v>0</v>
      </c>
      <c r="R45" s="1">
        <v>214.92</v>
      </c>
      <c r="S45" s="1">
        <v>0</v>
      </c>
      <c r="T45" s="1">
        <v>214.92</v>
      </c>
    </row>
    <row r="46" spans="1:20" x14ac:dyDescent="0.25">
      <c r="A46" t="s">
        <v>75</v>
      </c>
      <c r="B46" t="s">
        <v>494</v>
      </c>
      <c r="C46" t="s">
        <v>27</v>
      </c>
      <c r="D46" t="s">
        <v>495</v>
      </c>
      <c r="E46" t="s">
        <v>114</v>
      </c>
      <c r="F46">
        <v>33619</v>
      </c>
      <c r="G46" t="s">
        <v>508</v>
      </c>
      <c r="H46" t="s">
        <v>80</v>
      </c>
      <c r="I46" t="s">
        <v>81</v>
      </c>
      <c r="J46" t="s">
        <v>365</v>
      </c>
      <c r="K46" t="s">
        <v>47</v>
      </c>
      <c r="L46" t="s">
        <v>509</v>
      </c>
      <c r="M46" t="s">
        <v>229</v>
      </c>
      <c r="N46" s="11" t="s">
        <v>84</v>
      </c>
      <c r="O46" s="11" t="s">
        <v>2107</v>
      </c>
      <c r="P46">
        <v>-9</v>
      </c>
      <c r="Q46">
        <v>0</v>
      </c>
      <c r="R46" s="1">
        <v>213.75</v>
      </c>
      <c r="S46" s="1">
        <v>0</v>
      </c>
      <c r="T46" s="1">
        <v>213.75</v>
      </c>
    </row>
    <row r="47" spans="1:20" x14ac:dyDescent="0.25">
      <c r="A47" t="s">
        <v>75</v>
      </c>
      <c r="B47" t="s">
        <v>510</v>
      </c>
      <c r="C47" t="s">
        <v>26</v>
      </c>
      <c r="D47" t="s">
        <v>511</v>
      </c>
      <c r="E47" t="s">
        <v>426</v>
      </c>
      <c r="F47">
        <v>37919</v>
      </c>
      <c r="G47" t="s">
        <v>512</v>
      </c>
      <c r="H47" t="s">
        <v>80</v>
      </c>
      <c r="I47" t="s">
        <v>81</v>
      </c>
      <c r="J47" t="s">
        <v>82</v>
      </c>
      <c r="K47" t="s">
        <v>42</v>
      </c>
      <c r="L47" t="s">
        <v>91</v>
      </c>
      <c r="M47" t="s">
        <v>83</v>
      </c>
      <c r="N47" s="11" t="s">
        <v>84</v>
      </c>
      <c r="O47" s="11" t="s">
        <v>2107</v>
      </c>
      <c r="P47">
        <v>-1</v>
      </c>
      <c r="Q47">
        <v>0</v>
      </c>
      <c r="R47" s="1">
        <v>42.1</v>
      </c>
      <c r="S47" s="1">
        <v>0</v>
      </c>
      <c r="T47" s="1">
        <v>42.1</v>
      </c>
    </row>
    <row r="48" spans="1:20" x14ac:dyDescent="0.25">
      <c r="A48" t="s">
        <v>75</v>
      </c>
      <c r="B48" t="s">
        <v>171</v>
      </c>
      <c r="C48" t="s">
        <v>23</v>
      </c>
      <c r="D48" t="s">
        <v>513</v>
      </c>
      <c r="E48" t="s">
        <v>176</v>
      </c>
      <c r="F48">
        <v>98005</v>
      </c>
      <c r="G48" t="s">
        <v>514</v>
      </c>
      <c r="H48" t="s">
        <v>80</v>
      </c>
      <c r="I48" t="s">
        <v>81</v>
      </c>
      <c r="J48" t="s">
        <v>82</v>
      </c>
      <c r="K48" t="s">
        <v>38</v>
      </c>
      <c r="L48" t="s">
        <v>111</v>
      </c>
      <c r="M48" t="s">
        <v>83</v>
      </c>
      <c r="N48" s="11" t="s">
        <v>84</v>
      </c>
      <c r="O48" s="11" t="s">
        <v>2107</v>
      </c>
      <c r="P48">
        <v>-7</v>
      </c>
      <c r="Q48">
        <v>0</v>
      </c>
      <c r="R48" s="1">
        <v>1043</v>
      </c>
      <c r="S48" s="1">
        <v>0</v>
      </c>
      <c r="T48" s="1">
        <v>1043</v>
      </c>
    </row>
    <row r="49" spans="1:20" x14ac:dyDescent="0.25">
      <c r="A49" t="s">
        <v>75</v>
      </c>
      <c r="B49" t="s">
        <v>515</v>
      </c>
      <c r="C49" t="s">
        <v>23</v>
      </c>
      <c r="D49" t="s">
        <v>516</v>
      </c>
      <c r="E49" t="s">
        <v>517</v>
      </c>
      <c r="F49">
        <v>99518</v>
      </c>
      <c r="G49" t="s">
        <v>209</v>
      </c>
      <c r="H49" t="s">
        <v>210</v>
      </c>
      <c r="I49" t="s">
        <v>81</v>
      </c>
      <c r="J49" t="s">
        <v>90</v>
      </c>
      <c r="K49" t="s">
        <v>53</v>
      </c>
      <c r="L49" t="s">
        <v>211</v>
      </c>
      <c r="M49" t="s">
        <v>92</v>
      </c>
      <c r="N49" s="11" t="s">
        <v>84</v>
      </c>
      <c r="O49" s="11" t="s">
        <v>2107</v>
      </c>
      <c r="P49">
        <v>0</v>
      </c>
      <c r="Q49">
        <v>1</v>
      </c>
      <c r="R49" s="1">
        <v>0</v>
      </c>
      <c r="S49" s="1">
        <v>294.49</v>
      </c>
      <c r="T49" s="1">
        <v>-294.49</v>
      </c>
    </row>
    <row r="50" spans="1:20" x14ac:dyDescent="0.25">
      <c r="A50" t="s">
        <v>75</v>
      </c>
      <c r="B50" t="s">
        <v>483</v>
      </c>
      <c r="C50" t="s">
        <v>18</v>
      </c>
      <c r="D50" t="s">
        <v>332</v>
      </c>
      <c r="E50" t="s">
        <v>333</v>
      </c>
      <c r="F50">
        <v>72401</v>
      </c>
      <c r="G50" t="s">
        <v>518</v>
      </c>
      <c r="H50" t="s">
        <v>80</v>
      </c>
      <c r="I50" t="s">
        <v>164</v>
      </c>
      <c r="J50" t="s">
        <v>82</v>
      </c>
      <c r="K50" t="s">
        <v>42</v>
      </c>
      <c r="L50" t="s">
        <v>91</v>
      </c>
      <c r="M50" t="s">
        <v>92</v>
      </c>
      <c r="N50" s="11" t="s">
        <v>84</v>
      </c>
      <c r="O50" s="11" t="s">
        <v>2107</v>
      </c>
      <c r="P50">
        <v>0</v>
      </c>
      <c r="Q50">
        <v>10</v>
      </c>
      <c r="R50" s="1">
        <v>0</v>
      </c>
      <c r="S50" s="1">
        <v>327</v>
      </c>
      <c r="T50" s="1">
        <v>-327</v>
      </c>
    </row>
    <row r="51" spans="1:20" x14ac:dyDescent="0.25">
      <c r="A51" t="s">
        <v>75</v>
      </c>
      <c r="B51" t="s">
        <v>529</v>
      </c>
      <c r="C51" t="s">
        <v>25</v>
      </c>
      <c r="D51" t="s">
        <v>530</v>
      </c>
      <c r="E51" t="s">
        <v>186</v>
      </c>
      <c r="F51">
        <v>11803</v>
      </c>
      <c r="G51" t="s">
        <v>392</v>
      </c>
      <c r="H51" t="s">
        <v>80</v>
      </c>
      <c r="I51" t="s">
        <v>89</v>
      </c>
      <c r="J51" t="s">
        <v>82</v>
      </c>
      <c r="K51" t="s">
        <v>42</v>
      </c>
      <c r="L51" t="s">
        <v>91</v>
      </c>
      <c r="M51" t="s">
        <v>83</v>
      </c>
      <c r="N51" s="11" t="s">
        <v>84</v>
      </c>
      <c r="O51" s="11" t="s">
        <v>2107</v>
      </c>
      <c r="P51">
        <v>-4</v>
      </c>
      <c r="Q51">
        <v>0</v>
      </c>
      <c r="R51" s="1">
        <v>33</v>
      </c>
      <c r="S51" s="1">
        <v>0</v>
      </c>
      <c r="T51" s="1">
        <v>33</v>
      </c>
    </row>
    <row r="52" spans="1:20" x14ac:dyDescent="0.25">
      <c r="A52" t="s">
        <v>75</v>
      </c>
      <c r="B52" t="s">
        <v>494</v>
      </c>
      <c r="C52" t="s">
        <v>27</v>
      </c>
      <c r="D52" t="s">
        <v>495</v>
      </c>
      <c r="E52" t="s">
        <v>114</v>
      </c>
      <c r="F52">
        <v>33619</v>
      </c>
      <c r="G52" t="s">
        <v>402</v>
      </c>
      <c r="H52" t="s">
        <v>80</v>
      </c>
      <c r="I52" t="s">
        <v>81</v>
      </c>
      <c r="J52" t="s">
        <v>365</v>
      </c>
      <c r="K52" t="s">
        <v>39</v>
      </c>
      <c r="L52" t="s">
        <v>39</v>
      </c>
      <c r="M52" t="s">
        <v>92</v>
      </c>
      <c r="N52" s="11" t="s">
        <v>84</v>
      </c>
      <c r="O52" s="11" t="s">
        <v>2107</v>
      </c>
      <c r="P52">
        <v>-1</v>
      </c>
      <c r="Q52">
        <v>0</v>
      </c>
      <c r="R52" s="1">
        <v>295</v>
      </c>
      <c r="S52" s="1">
        <v>0</v>
      </c>
      <c r="T52" s="1">
        <v>295</v>
      </c>
    </row>
    <row r="53" spans="1:20" x14ac:dyDescent="0.25">
      <c r="A53" t="s">
        <v>75</v>
      </c>
      <c r="B53" t="s">
        <v>395</v>
      </c>
      <c r="C53" t="s">
        <v>24</v>
      </c>
      <c r="D53" t="s">
        <v>396</v>
      </c>
      <c r="E53" t="s">
        <v>397</v>
      </c>
      <c r="F53">
        <v>55439</v>
      </c>
      <c r="G53" t="s">
        <v>398</v>
      </c>
      <c r="H53" t="s">
        <v>80</v>
      </c>
      <c r="I53" t="s">
        <v>81</v>
      </c>
      <c r="J53" t="s">
        <v>82</v>
      </c>
      <c r="K53" t="s">
        <v>38</v>
      </c>
      <c r="L53" t="s">
        <v>111</v>
      </c>
      <c r="M53" t="s">
        <v>83</v>
      </c>
      <c r="N53" s="11" t="s">
        <v>84</v>
      </c>
      <c r="O53" s="11" t="s">
        <v>2107</v>
      </c>
      <c r="P53">
        <v>6</v>
      </c>
      <c r="Q53">
        <v>0</v>
      </c>
      <c r="R53" s="1">
        <v>614</v>
      </c>
      <c r="S53" s="1">
        <v>0</v>
      </c>
      <c r="T53" s="1">
        <v>614</v>
      </c>
    </row>
    <row r="54" spans="1:20" x14ac:dyDescent="0.25">
      <c r="A54" t="s">
        <v>75</v>
      </c>
      <c r="B54" t="s">
        <v>539</v>
      </c>
      <c r="C54" t="s">
        <v>22</v>
      </c>
      <c r="D54" t="s">
        <v>540</v>
      </c>
      <c r="E54" t="s">
        <v>137</v>
      </c>
      <c r="F54">
        <v>23435</v>
      </c>
      <c r="G54" t="s">
        <v>224</v>
      </c>
      <c r="H54" t="s">
        <v>80</v>
      </c>
      <c r="I54" t="s">
        <v>81</v>
      </c>
      <c r="J54" t="s">
        <v>82</v>
      </c>
      <c r="K54" t="s">
        <v>38</v>
      </c>
      <c r="L54" t="s">
        <v>111</v>
      </c>
      <c r="M54" t="s">
        <v>83</v>
      </c>
      <c r="N54" s="11" t="s">
        <v>84</v>
      </c>
      <c r="O54" s="11" t="s">
        <v>2107</v>
      </c>
      <c r="P54">
        <v>2</v>
      </c>
      <c r="Q54">
        <v>0</v>
      </c>
      <c r="R54" s="1">
        <v>209.5</v>
      </c>
      <c r="S54" s="1">
        <v>0</v>
      </c>
      <c r="T54" s="1">
        <v>209.5</v>
      </c>
    </row>
    <row r="55" spans="1:20" x14ac:dyDescent="0.25">
      <c r="A55" t="s">
        <v>75</v>
      </c>
      <c r="B55" t="s">
        <v>543</v>
      </c>
      <c r="C55" t="s">
        <v>22</v>
      </c>
      <c r="D55" t="s">
        <v>544</v>
      </c>
      <c r="E55" t="s">
        <v>122</v>
      </c>
      <c r="F55">
        <v>21117</v>
      </c>
      <c r="G55" t="s">
        <v>545</v>
      </c>
      <c r="H55" t="s">
        <v>210</v>
      </c>
      <c r="I55" t="s">
        <v>81</v>
      </c>
      <c r="J55" t="s">
        <v>90</v>
      </c>
      <c r="K55" t="s">
        <v>40</v>
      </c>
      <c r="L55" t="s">
        <v>211</v>
      </c>
      <c r="M55" t="s">
        <v>92</v>
      </c>
      <c r="N55" s="11" t="s">
        <v>84</v>
      </c>
      <c r="O55" s="11" t="s">
        <v>2107</v>
      </c>
      <c r="P55">
        <v>0</v>
      </c>
      <c r="Q55">
        <v>10</v>
      </c>
      <c r="R55" s="1">
        <v>0</v>
      </c>
      <c r="S55" s="1">
        <v>2650</v>
      </c>
      <c r="T55" s="1">
        <v>-2650</v>
      </c>
    </row>
    <row r="56" spans="1:20" x14ac:dyDescent="0.25">
      <c r="A56" t="s">
        <v>75</v>
      </c>
      <c r="B56" t="s">
        <v>546</v>
      </c>
      <c r="C56" t="s">
        <v>26</v>
      </c>
      <c r="D56" t="s">
        <v>547</v>
      </c>
      <c r="E56" t="s">
        <v>109</v>
      </c>
      <c r="F56">
        <v>27302</v>
      </c>
      <c r="G56" t="s">
        <v>435</v>
      </c>
      <c r="H56" t="s">
        <v>80</v>
      </c>
      <c r="I56" t="s">
        <v>81</v>
      </c>
      <c r="J56" t="s">
        <v>90</v>
      </c>
      <c r="K56" t="s">
        <v>53</v>
      </c>
      <c r="L56" t="s">
        <v>436</v>
      </c>
      <c r="M56" t="s">
        <v>92</v>
      </c>
      <c r="N56" s="11" t="s">
        <v>84</v>
      </c>
      <c r="O56" s="11" t="s">
        <v>2107</v>
      </c>
      <c r="P56">
        <v>0</v>
      </c>
      <c r="Q56">
        <v>22</v>
      </c>
      <c r="R56" s="1">
        <v>0</v>
      </c>
      <c r="S56" s="1">
        <v>13704.68</v>
      </c>
      <c r="T56" s="1">
        <v>-13704.68</v>
      </c>
    </row>
    <row r="57" spans="1:20" x14ac:dyDescent="0.25">
      <c r="A57" t="s">
        <v>75</v>
      </c>
      <c r="B57" t="s">
        <v>549</v>
      </c>
      <c r="C57" t="s">
        <v>27</v>
      </c>
      <c r="D57" t="s">
        <v>499</v>
      </c>
      <c r="E57" t="s">
        <v>114</v>
      </c>
      <c r="F57">
        <v>33155</v>
      </c>
      <c r="G57" t="s">
        <v>550</v>
      </c>
      <c r="H57" t="s">
        <v>80</v>
      </c>
      <c r="I57" t="s">
        <v>81</v>
      </c>
      <c r="J57" t="s">
        <v>82</v>
      </c>
      <c r="K57" t="s">
        <v>38</v>
      </c>
      <c r="L57" t="s">
        <v>111</v>
      </c>
      <c r="M57" t="s">
        <v>83</v>
      </c>
      <c r="N57" s="11" t="s">
        <v>84</v>
      </c>
      <c r="O57" s="11" t="s">
        <v>2107</v>
      </c>
      <c r="P57">
        <v>7</v>
      </c>
      <c r="Q57">
        <v>0</v>
      </c>
      <c r="R57" s="1">
        <v>1346.45</v>
      </c>
      <c r="S57" s="1">
        <v>0</v>
      </c>
      <c r="T57" s="1">
        <v>1346.45</v>
      </c>
    </row>
    <row r="58" spans="1:20" x14ac:dyDescent="0.25">
      <c r="A58" t="s">
        <v>75</v>
      </c>
      <c r="B58" t="s">
        <v>551</v>
      </c>
      <c r="C58" t="s">
        <v>27</v>
      </c>
      <c r="D58" t="s">
        <v>552</v>
      </c>
      <c r="E58" t="s">
        <v>114</v>
      </c>
      <c r="F58">
        <v>33634</v>
      </c>
      <c r="G58" t="s">
        <v>398</v>
      </c>
      <c r="H58" t="s">
        <v>80</v>
      </c>
      <c r="I58" t="s">
        <v>81</v>
      </c>
      <c r="J58" t="s">
        <v>82</v>
      </c>
      <c r="K58" t="s">
        <v>38</v>
      </c>
      <c r="L58" t="s">
        <v>111</v>
      </c>
      <c r="M58" t="s">
        <v>83</v>
      </c>
      <c r="N58" s="11" t="s">
        <v>84</v>
      </c>
      <c r="O58" s="11" t="s">
        <v>2107</v>
      </c>
      <c r="P58">
        <v>-3</v>
      </c>
      <c r="Q58">
        <v>0</v>
      </c>
      <c r="R58" s="1">
        <v>230.25</v>
      </c>
      <c r="S58" s="1">
        <v>0</v>
      </c>
      <c r="T58" s="1">
        <v>230.25</v>
      </c>
    </row>
    <row r="59" spans="1:20" x14ac:dyDescent="0.25">
      <c r="A59" t="s">
        <v>75</v>
      </c>
      <c r="B59" t="s">
        <v>410</v>
      </c>
      <c r="C59" t="s">
        <v>18</v>
      </c>
      <c r="D59" t="s">
        <v>363</v>
      </c>
      <c r="E59" t="s">
        <v>191</v>
      </c>
      <c r="F59">
        <v>78729</v>
      </c>
      <c r="G59" t="s">
        <v>557</v>
      </c>
      <c r="H59" t="s">
        <v>80</v>
      </c>
      <c r="I59" t="s">
        <v>89</v>
      </c>
      <c r="J59" t="s">
        <v>90</v>
      </c>
      <c r="K59" t="s">
        <v>53</v>
      </c>
      <c r="L59" t="s">
        <v>139</v>
      </c>
      <c r="M59" t="s">
        <v>229</v>
      </c>
      <c r="N59" s="11" t="s">
        <v>84</v>
      </c>
      <c r="O59" s="11" t="s">
        <v>2107</v>
      </c>
      <c r="P59">
        <v>0</v>
      </c>
      <c r="Q59">
        <v>3</v>
      </c>
      <c r="R59" s="1">
        <v>0</v>
      </c>
      <c r="S59" s="1">
        <v>0.6</v>
      </c>
      <c r="T59" s="1">
        <v>-0.6</v>
      </c>
    </row>
    <row r="60" spans="1:20" x14ac:dyDescent="0.25">
      <c r="A60" t="s">
        <v>75</v>
      </c>
      <c r="B60" t="s">
        <v>558</v>
      </c>
      <c r="C60" t="s">
        <v>30</v>
      </c>
      <c r="D60" t="s">
        <v>146</v>
      </c>
      <c r="E60" t="s">
        <v>147</v>
      </c>
      <c r="F60">
        <v>85027</v>
      </c>
      <c r="G60" t="s">
        <v>559</v>
      </c>
      <c r="H60" t="s">
        <v>80</v>
      </c>
      <c r="I60" t="s">
        <v>81</v>
      </c>
      <c r="J60" t="s">
        <v>82</v>
      </c>
      <c r="K60" t="s">
        <v>53</v>
      </c>
      <c r="L60" t="s">
        <v>228</v>
      </c>
      <c r="M60" t="s">
        <v>83</v>
      </c>
      <c r="N60" s="11" t="s">
        <v>84</v>
      </c>
      <c r="O60" s="11" t="s">
        <v>2107</v>
      </c>
      <c r="P60">
        <v>-3</v>
      </c>
      <c r="Q60">
        <v>0</v>
      </c>
      <c r="R60" s="1">
        <v>1231.92</v>
      </c>
      <c r="S60" s="1">
        <v>0</v>
      </c>
      <c r="T60" s="1">
        <v>1231.92</v>
      </c>
    </row>
    <row r="61" spans="1:20" x14ac:dyDescent="0.25">
      <c r="A61" t="s">
        <v>75</v>
      </c>
      <c r="B61" t="s">
        <v>539</v>
      </c>
      <c r="C61" t="s">
        <v>22</v>
      </c>
      <c r="D61" t="s">
        <v>540</v>
      </c>
      <c r="E61" t="s">
        <v>137</v>
      </c>
      <c r="F61">
        <v>23435</v>
      </c>
      <c r="G61" t="s">
        <v>283</v>
      </c>
      <c r="H61" t="s">
        <v>80</v>
      </c>
      <c r="I61" t="s">
        <v>81</v>
      </c>
      <c r="J61" t="s">
        <v>82</v>
      </c>
      <c r="K61" t="s">
        <v>38</v>
      </c>
      <c r="L61" t="s">
        <v>111</v>
      </c>
      <c r="M61" t="s">
        <v>83</v>
      </c>
      <c r="N61" s="11" t="s">
        <v>84</v>
      </c>
      <c r="O61" s="11" t="s">
        <v>2107</v>
      </c>
      <c r="P61">
        <v>2</v>
      </c>
      <c r="Q61">
        <v>0</v>
      </c>
      <c r="R61" s="1">
        <v>139.5</v>
      </c>
      <c r="S61" s="1">
        <v>0</v>
      </c>
      <c r="T61" s="1">
        <v>139.5</v>
      </c>
    </row>
    <row r="62" spans="1:20" x14ac:dyDescent="0.25">
      <c r="A62" t="s">
        <v>75</v>
      </c>
      <c r="B62" t="s">
        <v>564</v>
      </c>
      <c r="C62" t="s">
        <v>26</v>
      </c>
      <c r="D62" t="s">
        <v>565</v>
      </c>
      <c r="E62" t="s">
        <v>180</v>
      </c>
      <c r="F62">
        <v>30004</v>
      </c>
      <c r="G62" t="s">
        <v>566</v>
      </c>
      <c r="H62" t="s">
        <v>80</v>
      </c>
      <c r="I62" t="s">
        <v>81</v>
      </c>
      <c r="J62" t="s">
        <v>82</v>
      </c>
      <c r="K62" t="s">
        <v>42</v>
      </c>
      <c r="L62" t="s">
        <v>91</v>
      </c>
      <c r="M62" t="s">
        <v>83</v>
      </c>
      <c r="N62" s="11" t="s">
        <v>84</v>
      </c>
      <c r="O62" s="11" t="s">
        <v>2107</v>
      </c>
      <c r="P62">
        <v>8</v>
      </c>
      <c r="Q62">
        <v>0</v>
      </c>
      <c r="R62" s="1">
        <v>792.8</v>
      </c>
      <c r="S62" s="1">
        <v>0</v>
      </c>
      <c r="T62" s="1">
        <v>792.8</v>
      </c>
    </row>
    <row r="63" spans="1:20" x14ac:dyDescent="0.25">
      <c r="A63" t="s">
        <v>75</v>
      </c>
      <c r="B63" t="s">
        <v>567</v>
      </c>
      <c r="C63" t="s">
        <v>2105</v>
      </c>
      <c r="D63" t="s">
        <v>568</v>
      </c>
      <c r="E63" t="s">
        <v>87</v>
      </c>
      <c r="F63">
        <v>43201</v>
      </c>
      <c r="G63" t="s">
        <v>569</v>
      </c>
      <c r="H63" t="s">
        <v>80</v>
      </c>
      <c r="I63" t="s">
        <v>81</v>
      </c>
      <c r="J63" t="s">
        <v>90</v>
      </c>
      <c r="K63" t="s">
        <v>38</v>
      </c>
      <c r="L63" t="s">
        <v>111</v>
      </c>
      <c r="M63" t="s">
        <v>92</v>
      </c>
      <c r="N63" s="11" t="s">
        <v>84</v>
      </c>
      <c r="O63" s="11" t="s">
        <v>2107</v>
      </c>
      <c r="P63">
        <v>0</v>
      </c>
      <c r="Q63">
        <v>3</v>
      </c>
      <c r="R63" s="1">
        <v>0</v>
      </c>
      <c r="S63" s="1">
        <v>168.9</v>
      </c>
      <c r="T63" s="1">
        <v>-168.9</v>
      </c>
    </row>
    <row r="64" spans="1:20" x14ac:dyDescent="0.25">
      <c r="A64" t="s">
        <v>75</v>
      </c>
      <c r="B64" t="s">
        <v>171</v>
      </c>
      <c r="C64" t="s">
        <v>23</v>
      </c>
      <c r="D64" t="s">
        <v>513</v>
      </c>
      <c r="E64" t="s">
        <v>176</v>
      </c>
      <c r="F64">
        <v>98005</v>
      </c>
      <c r="G64" t="s">
        <v>457</v>
      </c>
      <c r="H64" t="s">
        <v>80</v>
      </c>
      <c r="I64" t="s">
        <v>81</v>
      </c>
      <c r="J64" t="s">
        <v>90</v>
      </c>
      <c r="K64" t="s">
        <v>42</v>
      </c>
      <c r="L64" t="s">
        <v>91</v>
      </c>
      <c r="M64" t="s">
        <v>188</v>
      </c>
      <c r="N64" s="11" t="s">
        <v>84</v>
      </c>
      <c r="O64" s="11" t="s">
        <v>2107</v>
      </c>
      <c r="P64">
        <v>0</v>
      </c>
      <c r="Q64">
        <v>3</v>
      </c>
      <c r="R64" s="1">
        <v>0</v>
      </c>
      <c r="S64" s="1">
        <v>50.7</v>
      </c>
      <c r="T64" s="1">
        <v>-50.7</v>
      </c>
    </row>
    <row r="65" spans="1:20" x14ac:dyDescent="0.25">
      <c r="A65" t="s">
        <v>75</v>
      </c>
      <c r="B65" t="s">
        <v>189</v>
      </c>
      <c r="C65" t="s">
        <v>18</v>
      </c>
      <c r="D65" t="s">
        <v>190</v>
      </c>
      <c r="E65" t="s">
        <v>191</v>
      </c>
      <c r="F65">
        <v>76262</v>
      </c>
      <c r="G65" t="s">
        <v>576</v>
      </c>
      <c r="H65" t="s">
        <v>80</v>
      </c>
      <c r="I65" t="s">
        <v>89</v>
      </c>
      <c r="J65" t="s">
        <v>82</v>
      </c>
      <c r="K65" t="s">
        <v>42</v>
      </c>
      <c r="L65" t="s">
        <v>91</v>
      </c>
      <c r="M65" t="s">
        <v>83</v>
      </c>
      <c r="N65" s="11" t="s">
        <v>84</v>
      </c>
      <c r="O65" s="11" t="s">
        <v>2107</v>
      </c>
      <c r="P65">
        <v>30</v>
      </c>
      <c r="Q65">
        <v>0</v>
      </c>
      <c r="R65" s="1">
        <v>37.5</v>
      </c>
      <c r="S65" s="1">
        <v>0</v>
      </c>
      <c r="T65" s="1">
        <v>37.5</v>
      </c>
    </row>
    <row r="66" spans="1:20" x14ac:dyDescent="0.25">
      <c r="A66" t="s">
        <v>75</v>
      </c>
      <c r="B66" t="s">
        <v>157</v>
      </c>
      <c r="C66" t="s">
        <v>21</v>
      </c>
      <c r="D66" t="s">
        <v>158</v>
      </c>
      <c r="E66" t="s">
        <v>159</v>
      </c>
      <c r="F66">
        <v>66205</v>
      </c>
      <c r="G66" t="s">
        <v>577</v>
      </c>
      <c r="H66" t="s">
        <v>80</v>
      </c>
      <c r="I66" t="s">
        <v>81</v>
      </c>
      <c r="J66" t="s">
        <v>82</v>
      </c>
      <c r="K66" t="s">
        <v>53</v>
      </c>
      <c r="L66" t="s">
        <v>228</v>
      </c>
      <c r="M66" t="s">
        <v>83</v>
      </c>
      <c r="N66" s="11" t="s">
        <v>84</v>
      </c>
      <c r="O66" s="11" t="s">
        <v>2107</v>
      </c>
      <c r="P66">
        <v>-1</v>
      </c>
      <c r="Q66">
        <v>0</v>
      </c>
      <c r="R66" s="1">
        <v>513.29999999999995</v>
      </c>
      <c r="S66" s="1">
        <v>0</v>
      </c>
      <c r="T66" s="1">
        <v>513.29999999999995</v>
      </c>
    </row>
    <row r="67" spans="1:20" x14ac:dyDescent="0.25">
      <c r="A67" t="s">
        <v>75</v>
      </c>
      <c r="B67" t="s">
        <v>578</v>
      </c>
      <c r="C67" t="s">
        <v>20</v>
      </c>
      <c r="D67" t="s">
        <v>579</v>
      </c>
      <c r="E67" t="s">
        <v>244</v>
      </c>
      <c r="F67">
        <v>2568</v>
      </c>
      <c r="G67" t="s">
        <v>152</v>
      </c>
      <c r="H67" t="s">
        <v>80</v>
      </c>
      <c r="I67" t="s">
        <v>81</v>
      </c>
      <c r="J67" t="s">
        <v>90</v>
      </c>
      <c r="K67" t="s">
        <v>38</v>
      </c>
      <c r="L67" t="s">
        <v>111</v>
      </c>
      <c r="M67" t="s">
        <v>92</v>
      </c>
      <c r="N67" s="11" t="s">
        <v>84</v>
      </c>
      <c r="O67" s="11" t="s">
        <v>2107</v>
      </c>
      <c r="P67">
        <v>0</v>
      </c>
      <c r="Q67">
        <v>8</v>
      </c>
      <c r="R67" s="1">
        <v>0</v>
      </c>
      <c r="S67" s="1">
        <v>682.4</v>
      </c>
      <c r="T67" s="1">
        <v>-682.4</v>
      </c>
    </row>
    <row r="68" spans="1:20" x14ac:dyDescent="0.25">
      <c r="A68" t="s">
        <v>75</v>
      </c>
      <c r="B68" t="s">
        <v>167</v>
      </c>
      <c r="C68" t="s">
        <v>2104</v>
      </c>
      <c r="D68" t="s">
        <v>168</v>
      </c>
      <c r="E68" t="s">
        <v>95</v>
      </c>
      <c r="F68">
        <v>80550</v>
      </c>
      <c r="G68" t="s">
        <v>308</v>
      </c>
      <c r="H68" t="s">
        <v>80</v>
      </c>
      <c r="I68" t="s">
        <v>89</v>
      </c>
      <c r="J68" t="s">
        <v>90</v>
      </c>
      <c r="K68" t="s">
        <v>53</v>
      </c>
      <c r="L68" t="s">
        <v>165</v>
      </c>
      <c r="M68" t="s">
        <v>92</v>
      </c>
      <c r="N68" s="11" t="s">
        <v>84</v>
      </c>
      <c r="O68" s="11" t="s">
        <v>2107</v>
      </c>
      <c r="P68">
        <v>0</v>
      </c>
      <c r="Q68">
        <v>3</v>
      </c>
      <c r="R68" s="1">
        <v>0</v>
      </c>
      <c r="S68" s="1">
        <v>215.52</v>
      </c>
      <c r="T68" s="1">
        <v>-215.52</v>
      </c>
    </row>
    <row r="69" spans="1:20" x14ac:dyDescent="0.25">
      <c r="A69" t="s">
        <v>75</v>
      </c>
      <c r="B69" t="s">
        <v>594</v>
      </c>
      <c r="C69" t="s">
        <v>28</v>
      </c>
      <c r="D69" t="s">
        <v>595</v>
      </c>
      <c r="E69" t="s">
        <v>95</v>
      </c>
      <c r="F69">
        <v>81301</v>
      </c>
      <c r="G69" t="s">
        <v>283</v>
      </c>
      <c r="H69" t="s">
        <v>80</v>
      </c>
      <c r="I69" t="s">
        <v>81</v>
      </c>
      <c r="J69" t="s">
        <v>82</v>
      </c>
      <c r="K69" t="s">
        <v>38</v>
      </c>
      <c r="L69" t="s">
        <v>111</v>
      </c>
      <c r="M69" t="s">
        <v>83</v>
      </c>
      <c r="N69" s="11" t="s">
        <v>84</v>
      </c>
      <c r="O69" s="11" t="s">
        <v>2107</v>
      </c>
      <c r="P69">
        <v>-4</v>
      </c>
      <c r="Q69">
        <v>0</v>
      </c>
      <c r="R69" s="1">
        <v>279</v>
      </c>
      <c r="S69" s="1">
        <v>0</v>
      </c>
      <c r="T69" s="1">
        <v>279</v>
      </c>
    </row>
    <row r="70" spans="1:20" x14ac:dyDescent="0.25">
      <c r="A70" t="s">
        <v>75</v>
      </c>
      <c r="B70" t="s">
        <v>598</v>
      </c>
      <c r="C70" t="s">
        <v>27</v>
      </c>
      <c r="D70" t="s">
        <v>599</v>
      </c>
      <c r="E70" t="s">
        <v>114</v>
      </c>
      <c r="F70">
        <v>34474</v>
      </c>
      <c r="G70" t="s">
        <v>330</v>
      </c>
      <c r="H70" t="s">
        <v>80</v>
      </c>
      <c r="I70" t="s">
        <v>81</v>
      </c>
      <c r="J70" t="s">
        <v>90</v>
      </c>
      <c r="K70" t="s">
        <v>53</v>
      </c>
      <c r="L70" t="s">
        <v>228</v>
      </c>
      <c r="M70" t="s">
        <v>92</v>
      </c>
      <c r="N70" s="11" t="s">
        <v>84</v>
      </c>
      <c r="O70" s="11" t="s">
        <v>2107</v>
      </c>
      <c r="P70">
        <v>0</v>
      </c>
      <c r="Q70">
        <v>3</v>
      </c>
      <c r="R70" s="1">
        <v>0</v>
      </c>
      <c r="S70" s="1">
        <v>280.64999999999998</v>
      </c>
      <c r="T70" s="1">
        <v>-280.64999999999998</v>
      </c>
    </row>
    <row r="71" spans="1:20" x14ac:dyDescent="0.25">
      <c r="A71" t="s">
        <v>75</v>
      </c>
      <c r="B71" t="s">
        <v>316</v>
      </c>
      <c r="C71" t="s">
        <v>27</v>
      </c>
      <c r="D71" t="s">
        <v>237</v>
      </c>
      <c r="E71" t="s">
        <v>114</v>
      </c>
      <c r="F71">
        <v>34240</v>
      </c>
      <c r="G71" t="s">
        <v>453</v>
      </c>
      <c r="H71" t="s">
        <v>80</v>
      </c>
      <c r="I71" t="s">
        <v>89</v>
      </c>
      <c r="J71" t="s">
        <v>90</v>
      </c>
      <c r="K71" t="s">
        <v>42</v>
      </c>
      <c r="L71" t="s">
        <v>91</v>
      </c>
      <c r="M71" t="s">
        <v>92</v>
      </c>
      <c r="N71" s="11" t="s">
        <v>84</v>
      </c>
      <c r="O71" s="11" t="s">
        <v>2107</v>
      </c>
      <c r="P71">
        <v>0</v>
      </c>
      <c r="Q71">
        <v>20</v>
      </c>
      <c r="R71" s="1">
        <v>0</v>
      </c>
      <c r="S71" s="1">
        <v>242</v>
      </c>
      <c r="T71" s="1">
        <v>-242</v>
      </c>
    </row>
    <row r="72" spans="1:20" x14ac:dyDescent="0.25">
      <c r="A72" t="s">
        <v>75</v>
      </c>
      <c r="B72" t="s">
        <v>603</v>
      </c>
      <c r="C72" t="s">
        <v>20</v>
      </c>
      <c r="D72" t="s">
        <v>243</v>
      </c>
      <c r="E72" t="s">
        <v>244</v>
      </c>
      <c r="F72">
        <v>2116</v>
      </c>
      <c r="G72" t="s">
        <v>604</v>
      </c>
      <c r="H72" t="s">
        <v>80</v>
      </c>
      <c r="I72" t="s">
        <v>81</v>
      </c>
      <c r="J72" t="s">
        <v>90</v>
      </c>
      <c r="K72" t="s">
        <v>37</v>
      </c>
      <c r="L72" t="s">
        <v>605</v>
      </c>
      <c r="M72" t="s">
        <v>92</v>
      </c>
      <c r="N72" s="11" t="s">
        <v>84</v>
      </c>
      <c r="O72" s="11" t="s">
        <v>2107</v>
      </c>
      <c r="P72">
        <v>0</v>
      </c>
      <c r="Q72">
        <v>6</v>
      </c>
      <c r="R72" s="1">
        <v>0</v>
      </c>
      <c r="S72" s="1">
        <v>92.4</v>
      </c>
      <c r="T72" s="1">
        <v>-92.4</v>
      </c>
    </row>
    <row r="73" spans="1:20" x14ac:dyDescent="0.25">
      <c r="A73" t="s">
        <v>75</v>
      </c>
      <c r="B73" t="s">
        <v>606</v>
      </c>
      <c r="C73" t="s">
        <v>27</v>
      </c>
      <c r="D73" t="s">
        <v>237</v>
      </c>
      <c r="E73" t="s">
        <v>114</v>
      </c>
      <c r="F73">
        <v>34243</v>
      </c>
      <c r="G73" t="s">
        <v>607</v>
      </c>
      <c r="H73" t="s">
        <v>80</v>
      </c>
      <c r="I73" t="s">
        <v>81</v>
      </c>
      <c r="J73" t="s">
        <v>90</v>
      </c>
      <c r="K73" t="s">
        <v>42</v>
      </c>
      <c r="L73" t="s">
        <v>91</v>
      </c>
      <c r="M73" t="s">
        <v>188</v>
      </c>
      <c r="N73" s="11" t="s">
        <v>84</v>
      </c>
      <c r="O73" s="11" t="s">
        <v>2107</v>
      </c>
      <c r="P73">
        <v>0</v>
      </c>
      <c r="Q73">
        <v>6</v>
      </c>
      <c r="R73" s="1">
        <v>0</v>
      </c>
      <c r="S73" s="1">
        <v>121.8</v>
      </c>
      <c r="T73" s="1">
        <v>-121.8</v>
      </c>
    </row>
    <row r="74" spans="1:20" x14ac:dyDescent="0.25">
      <c r="A74" t="s">
        <v>75</v>
      </c>
      <c r="B74" t="s">
        <v>618</v>
      </c>
      <c r="C74" t="s">
        <v>19</v>
      </c>
      <c r="D74" t="s">
        <v>619</v>
      </c>
      <c r="E74" t="s">
        <v>118</v>
      </c>
      <c r="F74">
        <v>92626</v>
      </c>
      <c r="G74" t="s">
        <v>620</v>
      </c>
      <c r="H74" t="s">
        <v>80</v>
      </c>
      <c r="I74" t="s">
        <v>81</v>
      </c>
      <c r="J74" t="s">
        <v>82</v>
      </c>
      <c r="K74" t="s">
        <v>53</v>
      </c>
      <c r="L74" t="s">
        <v>193</v>
      </c>
      <c r="M74" t="s">
        <v>83</v>
      </c>
      <c r="N74" s="11" t="s">
        <v>84</v>
      </c>
      <c r="O74" s="11" t="s">
        <v>2107</v>
      </c>
      <c r="P74">
        <v>-2</v>
      </c>
      <c r="Q74">
        <v>0</v>
      </c>
      <c r="R74" s="1">
        <v>316.39999999999998</v>
      </c>
      <c r="S74" s="1">
        <v>0</v>
      </c>
      <c r="T74" s="1">
        <v>316.39999999999998</v>
      </c>
    </row>
    <row r="75" spans="1:20" x14ac:dyDescent="0.25">
      <c r="A75" t="s">
        <v>75</v>
      </c>
      <c r="B75" t="s">
        <v>622</v>
      </c>
      <c r="C75" t="s">
        <v>2104</v>
      </c>
      <c r="D75" t="s">
        <v>623</v>
      </c>
      <c r="E75" t="s">
        <v>95</v>
      </c>
      <c r="F75">
        <v>80126</v>
      </c>
      <c r="G75" t="s">
        <v>298</v>
      </c>
      <c r="H75" t="s">
        <v>80</v>
      </c>
      <c r="I75" t="s">
        <v>164</v>
      </c>
      <c r="J75" t="s">
        <v>90</v>
      </c>
      <c r="K75" t="s">
        <v>38</v>
      </c>
      <c r="L75" t="s">
        <v>129</v>
      </c>
      <c r="M75" t="s">
        <v>188</v>
      </c>
      <c r="N75" s="11" t="s">
        <v>84</v>
      </c>
      <c r="O75" s="11" t="s">
        <v>2107</v>
      </c>
      <c r="P75">
        <v>0</v>
      </c>
      <c r="Q75">
        <v>2</v>
      </c>
      <c r="R75" s="1">
        <v>0</v>
      </c>
      <c r="S75" s="1">
        <v>297.3</v>
      </c>
      <c r="T75" s="1">
        <v>-297.3</v>
      </c>
    </row>
    <row r="76" spans="1:20" x14ac:dyDescent="0.25">
      <c r="A76" t="s">
        <v>75</v>
      </c>
      <c r="B76" t="s">
        <v>483</v>
      </c>
      <c r="C76" t="s">
        <v>18</v>
      </c>
      <c r="D76" t="s">
        <v>332</v>
      </c>
      <c r="E76" t="s">
        <v>333</v>
      </c>
      <c r="F76">
        <v>72401</v>
      </c>
      <c r="G76" t="s">
        <v>624</v>
      </c>
      <c r="H76" t="s">
        <v>80</v>
      </c>
      <c r="I76" t="s">
        <v>81</v>
      </c>
      <c r="J76" t="s">
        <v>90</v>
      </c>
      <c r="K76" t="s">
        <v>53</v>
      </c>
      <c r="L76" t="s">
        <v>248</v>
      </c>
      <c r="M76" t="s">
        <v>92</v>
      </c>
      <c r="N76" s="11" t="s">
        <v>84</v>
      </c>
      <c r="O76" s="11" t="s">
        <v>2107</v>
      </c>
      <c r="P76">
        <v>0</v>
      </c>
      <c r="Q76">
        <v>20</v>
      </c>
      <c r="R76" s="1">
        <v>0</v>
      </c>
      <c r="S76" s="1">
        <v>90</v>
      </c>
      <c r="T76" s="1">
        <v>-90</v>
      </c>
    </row>
    <row r="77" spans="1:20" x14ac:dyDescent="0.25">
      <c r="A77" t="s">
        <v>75</v>
      </c>
      <c r="B77" t="s">
        <v>630</v>
      </c>
      <c r="C77" t="s">
        <v>27</v>
      </c>
      <c r="D77" t="s">
        <v>631</v>
      </c>
      <c r="E77" t="s">
        <v>114</v>
      </c>
      <c r="F77">
        <v>33317</v>
      </c>
      <c r="G77" t="s">
        <v>632</v>
      </c>
      <c r="H77" t="s">
        <v>80</v>
      </c>
      <c r="I77" t="s">
        <v>81</v>
      </c>
      <c r="J77" t="s">
        <v>82</v>
      </c>
      <c r="K77" t="s">
        <v>42</v>
      </c>
      <c r="L77" t="s">
        <v>91</v>
      </c>
      <c r="M77" t="s">
        <v>83</v>
      </c>
      <c r="N77" s="11" t="s">
        <v>84</v>
      </c>
      <c r="O77" s="11" t="s">
        <v>2107</v>
      </c>
      <c r="P77">
        <v>-7</v>
      </c>
      <c r="Q77">
        <v>0</v>
      </c>
      <c r="R77" s="1">
        <v>133.1</v>
      </c>
      <c r="S77" s="1">
        <v>0</v>
      </c>
      <c r="T77" s="1">
        <v>133.1</v>
      </c>
    </row>
    <row r="78" spans="1:20" x14ac:dyDescent="0.25">
      <c r="A78" t="s">
        <v>75</v>
      </c>
      <c r="B78" t="s">
        <v>189</v>
      </c>
      <c r="C78" t="s">
        <v>18</v>
      </c>
      <c r="D78" t="s">
        <v>190</v>
      </c>
      <c r="E78" t="s">
        <v>191</v>
      </c>
      <c r="F78">
        <v>76262</v>
      </c>
      <c r="G78" t="s">
        <v>449</v>
      </c>
      <c r="H78" t="s">
        <v>80</v>
      </c>
      <c r="I78" t="s">
        <v>81</v>
      </c>
      <c r="J78" t="s">
        <v>82</v>
      </c>
      <c r="K78" t="s">
        <v>38</v>
      </c>
      <c r="L78" t="s">
        <v>111</v>
      </c>
      <c r="M78" t="s">
        <v>83</v>
      </c>
      <c r="N78" s="11" t="s">
        <v>84</v>
      </c>
      <c r="O78" s="11" t="s">
        <v>2107</v>
      </c>
      <c r="P78">
        <v>5</v>
      </c>
      <c r="Q78">
        <v>0</v>
      </c>
      <c r="R78" s="1">
        <v>253.25</v>
      </c>
      <c r="S78" s="1">
        <v>0</v>
      </c>
      <c r="T78" s="1">
        <v>253.25</v>
      </c>
    </row>
    <row r="79" spans="1:20" x14ac:dyDescent="0.25">
      <c r="A79" t="s">
        <v>75</v>
      </c>
      <c r="B79" t="s">
        <v>638</v>
      </c>
      <c r="C79" t="s">
        <v>2103</v>
      </c>
      <c r="D79" t="s">
        <v>639</v>
      </c>
      <c r="E79" t="s">
        <v>640</v>
      </c>
      <c r="F79">
        <v>60056</v>
      </c>
      <c r="G79" t="s">
        <v>202</v>
      </c>
      <c r="H79" t="s">
        <v>80</v>
      </c>
      <c r="I79" t="s">
        <v>81</v>
      </c>
      <c r="J79" t="s">
        <v>90</v>
      </c>
      <c r="K79" t="s">
        <v>42</v>
      </c>
      <c r="L79" t="s">
        <v>91</v>
      </c>
      <c r="M79" t="s">
        <v>188</v>
      </c>
      <c r="N79" s="11" t="s">
        <v>84</v>
      </c>
      <c r="O79" s="11" t="s">
        <v>2107</v>
      </c>
      <c r="P79">
        <v>0</v>
      </c>
      <c r="Q79">
        <v>14</v>
      </c>
      <c r="R79" s="1">
        <v>0</v>
      </c>
      <c r="S79" s="1">
        <v>93.36</v>
      </c>
      <c r="T79" s="1">
        <v>-93.36</v>
      </c>
    </row>
    <row r="80" spans="1:20" x14ac:dyDescent="0.25">
      <c r="A80" t="s">
        <v>75</v>
      </c>
      <c r="B80" t="s">
        <v>647</v>
      </c>
      <c r="C80" t="s">
        <v>27</v>
      </c>
      <c r="D80" t="s">
        <v>648</v>
      </c>
      <c r="E80" t="s">
        <v>114</v>
      </c>
      <c r="F80">
        <v>32804</v>
      </c>
      <c r="G80" t="s">
        <v>649</v>
      </c>
      <c r="H80" t="s">
        <v>80</v>
      </c>
      <c r="I80" t="s">
        <v>81</v>
      </c>
      <c r="J80" t="s">
        <v>90</v>
      </c>
      <c r="K80" t="s">
        <v>46</v>
      </c>
      <c r="L80" t="s">
        <v>650</v>
      </c>
      <c r="M80" t="s">
        <v>92</v>
      </c>
      <c r="N80" s="11" t="s">
        <v>84</v>
      </c>
      <c r="O80" s="11" t="s">
        <v>2107</v>
      </c>
      <c r="P80">
        <v>0</v>
      </c>
      <c r="Q80">
        <v>1</v>
      </c>
      <c r="R80" s="1">
        <v>0</v>
      </c>
      <c r="S80" s="1">
        <v>143.44999999999999</v>
      </c>
      <c r="T80" s="1">
        <v>-143.44999999999999</v>
      </c>
    </row>
    <row r="81" spans="1:20" x14ac:dyDescent="0.25">
      <c r="A81" t="s">
        <v>75</v>
      </c>
      <c r="B81" t="s">
        <v>178</v>
      </c>
      <c r="C81" t="s">
        <v>26</v>
      </c>
      <c r="D81" t="s">
        <v>179</v>
      </c>
      <c r="E81" t="s">
        <v>180</v>
      </c>
      <c r="F81">
        <v>30188</v>
      </c>
      <c r="G81" t="s">
        <v>119</v>
      </c>
      <c r="H81" t="s">
        <v>80</v>
      </c>
      <c r="I81" t="s">
        <v>81</v>
      </c>
      <c r="J81" t="s">
        <v>82</v>
      </c>
      <c r="K81" t="s">
        <v>38</v>
      </c>
      <c r="L81" t="s">
        <v>111</v>
      </c>
      <c r="M81" t="s">
        <v>83</v>
      </c>
      <c r="N81" s="11" t="s">
        <v>84</v>
      </c>
      <c r="O81" s="11" t="s">
        <v>2107</v>
      </c>
      <c r="P81">
        <v>-4</v>
      </c>
      <c r="Q81">
        <v>0</v>
      </c>
      <c r="R81" s="1">
        <v>460.8</v>
      </c>
      <c r="S81" s="1">
        <v>0</v>
      </c>
      <c r="T81" s="1">
        <v>460.8</v>
      </c>
    </row>
    <row r="82" spans="1:20" x14ac:dyDescent="0.25">
      <c r="A82" t="s">
        <v>75</v>
      </c>
      <c r="B82" t="s">
        <v>438</v>
      </c>
      <c r="C82" t="s">
        <v>18</v>
      </c>
      <c r="D82" t="s">
        <v>439</v>
      </c>
      <c r="E82" t="s">
        <v>191</v>
      </c>
      <c r="F82">
        <v>77063</v>
      </c>
      <c r="G82" t="s">
        <v>656</v>
      </c>
      <c r="H82" t="s">
        <v>80</v>
      </c>
      <c r="I82" t="s">
        <v>81</v>
      </c>
      <c r="J82" t="s">
        <v>90</v>
      </c>
      <c r="K82" t="s">
        <v>44</v>
      </c>
      <c r="L82" t="s">
        <v>657</v>
      </c>
      <c r="M82" t="s">
        <v>92</v>
      </c>
      <c r="N82" s="11" t="s">
        <v>84</v>
      </c>
      <c r="O82" s="11" t="s">
        <v>2107</v>
      </c>
      <c r="P82">
        <v>-3</v>
      </c>
      <c r="Q82">
        <v>0</v>
      </c>
      <c r="R82" s="1">
        <v>7059.6</v>
      </c>
      <c r="S82" s="1">
        <v>0</v>
      </c>
      <c r="T82" s="1">
        <v>7059.6</v>
      </c>
    </row>
    <row r="83" spans="1:20" x14ac:dyDescent="0.25">
      <c r="A83" t="s">
        <v>75</v>
      </c>
      <c r="B83" t="s">
        <v>658</v>
      </c>
      <c r="C83" t="s">
        <v>25</v>
      </c>
      <c r="D83" t="s">
        <v>659</v>
      </c>
      <c r="E83" t="s">
        <v>262</v>
      </c>
      <c r="F83">
        <v>7950</v>
      </c>
      <c r="G83" t="s">
        <v>660</v>
      </c>
      <c r="H83" t="s">
        <v>80</v>
      </c>
      <c r="I83" t="s">
        <v>164</v>
      </c>
      <c r="J83" t="s">
        <v>90</v>
      </c>
      <c r="K83" t="s">
        <v>37</v>
      </c>
      <c r="L83" t="s">
        <v>661</v>
      </c>
      <c r="M83" t="s">
        <v>92</v>
      </c>
      <c r="N83" s="11" t="s">
        <v>84</v>
      </c>
      <c r="O83" s="11" t="s">
        <v>2107</v>
      </c>
      <c r="P83">
        <v>0</v>
      </c>
      <c r="Q83">
        <v>2</v>
      </c>
      <c r="R83" s="1">
        <v>0</v>
      </c>
      <c r="S83" s="1">
        <v>54</v>
      </c>
      <c r="T83" s="1">
        <v>-54</v>
      </c>
    </row>
    <row r="84" spans="1:20" x14ac:dyDescent="0.25">
      <c r="A84" t="s">
        <v>75</v>
      </c>
      <c r="B84" t="s">
        <v>451</v>
      </c>
      <c r="C84" t="s">
        <v>22</v>
      </c>
      <c r="D84" t="s">
        <v>452</v>
      </c>
      <c r="E84" t="s">
        <v>137</v>
      </c>
      <c r="F84">
        <v>20187</v>
      </c>
      <c r="G84" t="s">
        <v>367</v>
      </c>
      <c r="H84" t="s">
        <v>80</v>
      </c>
      <c r="I84" t="s">
        <v>89</v>
      </c>
      <c r="J84" t="s">
        <v>82</v>
      </c>
      <c r="K84" t="s">
        <v>53</v>
      </c>
      <c r="L84" t="s">
        <v>368</v>
      </c>
      <c r="M84" t="s">
        <v>83</v>
      </c>
      <c r="N84" s="11" t="s">
        <v>84</v>
      </c>
      <c r="O84" s="11" t="s">
        <v>2107</v>
      </c>
      <c r="P84">
        <v>-2</v>
      </c>
      <c r="Q84">
        <v>0</v>
      </c>
      <c r="R84" s="1">
        <v>220.5</v>
      </c>
      <c r="S84" s="1">
        <v>0</v>
      </c>
      <c r="T84" s="1">
        <v>220.5</v>
      </c>
    </row>
    <row r="85" spans="1:20" x14ac:dyDescent="0.25">
      <c r="A85" t="s">
        <v>75</v>
      </c>
      <c r="B85" t="s">
        <v>680</v>
      </c>
      <c r="C85" t="s">
        <v>27</v>
      </c>
      <c r="D85" t="s">
        <v>681</v>
      </c>
      <c r="E85" t="s">
        <v>114</v>
      </c>
      <c r="F85">
        <v>33913</v>
      </c>
      <c r="G85" t="s">
        <v>398</v>
      </c>
      <c r="H85" t="s">
        <v>80</v>
      </c>
      <c r="I85" t="s">
        <v>81</v>
      </c>
      <c r="J85" t="s">
        <v>82</v>
      </c>
      <c r="K85" t="s">
        <v>38</v>
      </c>
      <c r="L85" t="s">
        <v>111</v>
      </c>
      <c r="M85" t="s">
        <v>83</v>
      </c>
      <c r="N85" s="11" t="s">
        <v>84</v>
      </c>
      <c r="O85" s="11" t="s">
        <v>2107</v>
      </c>
      <c r="P85">
        <v>-1</v>
      </c>
      <c r="Q85">
        <v>0</v>
      </c>
      <c r="R85" s="1">
        <v>76.75</v>
      </c>
      <c r="S85" s="1">
        <v>0</v>
      </c>
      <c r="T85" s="1">
        <v>76.75</v>
      </c>
    </row>
    <row r="86" spans="1:20" x14ac:dyDescent="0.25">
      <c r="A86" t="s">
        <v>75</v>
      </c>
      <c r="B86" t="s">
        <v>682</v>
      </c>
      <c r="C86" t="s">
        <v>29</v>
      </c>
      <c r="D86" t="s">
        <v>683</v>
      </c>
      <c r="E86" t="s">
        <v>87</v>
      </c>
      <c r="F86">
        <v>44114</v>
      </c>
      <c r="G86" t="s">
        <v>177</v>
      </c>
      <c r="H86" t="s">
        <v>80</v>
      </c>
      <c r="I86" t="s">
        <v>81</v>
      </c>
      <c r="J86" t="s">
        <v>82</v>
      </c>
      <c r="K86" t="s">
        <v>42</v>
      </c>
      <c r="L86" t="s">
        <v>91</v>
      </c>
      <c r="M86" t="s">
        <v>83</v>
      </c>
      <c r="N86" s="11" t="s">
        <v>84</v>
      </c>
      <c r="O86" s="11" t="s">
        <v>2107</v>
      </c>
      <c r="P86">
        <v>-15</v>
      </c>
      <c r="Q86">
        <v>0</v>
      </c>
      <c r="R86" s="1">
        <v>4950.75</v>
      </c>
      <c r="S86" s="1">
        <v>0</v>
      </c>
      <c r="T86" s="1">
        <v>4950.75</v>
      </c>
    </row>
    <row r="87" spans="1:20" x14ac:dyDescent="0.25">
      <c r="A87" t="s">
        <v>75</v>
      </c>
      <c r="B87" t="s">
        <v>103</v>
      </c>
      <c r="C87" t="s">
        <v>27</v>
      </c>
      <c r="D87" t="s">
        <v>366</v>
      </c>
      <c r="E87" t="s">
        <v>114</v>
      </c>
      <c r="F87">
        <v>32459</v>
      </c>
      <c r="G87" t="s">
        <v>684</v>
      </c>
      <c r="H87" t="s">
        <v>80</v>
      </c>
      <c r="I87" t="s">
        <v>81</v>
      </c>
      <c r="J87" t="s">
        <v>90</v>
      </c>
      <c r="K87" t="s">
        <v>37</v>
      </c>
      <c r="L87" t="s">
        <v>170</v>
      </c>
      <c r="M87" t="s">
        <v>92</v>
      </c>
      <c r="N87" s="11" t="s">
        <v>84</v>
      </c>
      <c r="O87" s="11" t="s">
        <v>2107</v>
      </c>
      <c r="P87">
        <v>-61</v>
      </c>
      <c r="Q87">
        <v>0</v>
      </c>
      <c r="R87" s="1">
        <v>274.5</v>
      </c>
      <c r="S87" s="1">
        <v>0</v>
      </c>
      <c r="T87" s="1">
        <v>274.5</v>
      </c>
    </row>
    <row r="88" spans="1:20" x14ac:dyDescent="0.25">
      <c r="A88" t="s">
        <v>75</v>
      </c>
      <c r="B88" t="s">
        <v>685</v>
      </c>
      <c r="C88" t="s">
        <v>2104</v>
      </c>
      <c r="D88" t="s">
        <v>686</v>
      </c>
      <c r="E88" t="s">
        <v>295</v>
      </c>
      <c r="F88">
        <v>84081</v>
      </c>
      <c r="G88" t="s">
        <v>687</v>
      </c>
      <c r="H88" t="s">
        <v>688</v>
      </c>
      <c r="I88" t="s">
        <v>164</v>
      </c>
      <c r="J88" t="s">
        <v>90</v>
      </c>
      <c r="K88" t="s">
        <v>37</v>
      </c>
      <c r="L88" t="s">
        <v>689</v>
      </c>
      <c r="M88" t="s">
        <v>92</v>
      </c>
      <c r="N88" s="11" t="s">
        <v>84</v>
      </c>
      <c r="O88" s="11" t="s">
        <v>2107</v>
      </c>
      <c r="P88">
        <v>0</v>
      </c>
      <c r="Q88">
        <v>1</v>
      </c>
      <c r="R88" s="1">
        <v>0</v>
      </c>
      <c r="S88" s="1">
        <v>122.05</v>
      </c>
      <c r="T88" s="1">
        <v>-122.05</v>
      </c>
    </row>
    <row r="89" spans="1:20" x14ac:dyDescent="0.25">
      <c r="A89" t="s">
        <v>75</v>
      </c>
      <c r="B89" t="s">
        <v>690</v>
      </c>
      <c r="C89" t="s">
        <v>24</v>
      </c>
      <c r="D89" t="s">
        <v>691</v>
      </c>
      <c r="E89" t="s">
        <v>337</v>
      </c>
      <c r="F89">
        <v>54016</v>
      </c>
      <c r="G89" t="s">
        <v>692</v>
      </c>
      <c r="H89" t="s">
        <v>80</v>
      </c>
      <c r="I89" t="s">
        <v>89</v>
      </c>
      <c r="J89" t="s">
        <v>82</v>
      </c>
      <c r="K89" t="s">
        <v>42</v>
      </c>
      <c r="L89" t="s">
        <v>97</v>
      </c>
      <c r="M89" t="s">
        <v>83</v>
      </c>
      <c r="N89" s="11" t="s">
        <v>84</v>
      </c>
      <c r="O89" s="11" t="s">
        <v>2107</v>
      </c>
      <c r="P89">
        <v>-2</v>
      </c>
      <c r="Q89">
        <v>0</v>
      </c>
      <c r="R89" s="1">
        <v>4.4000000000000004</v>
      </c>
      <c r="S89" s="1">
        <v>0</v>
      </c>
      <c r="T89" s="1">
        <v>4.4000000000000004</v>
      </c>
    </row>
    <row r="90" spans="1:20" x14ac:dyDescent="0.25">
      <c r="A90" t="s">
        <v>75</v>
      </c>
      <c r="B90" t="s">
        <v>153</v>
      </c>
      <c r="C90" t="s">
        <v>19</v>
      </c>
      <c r="D90" t="s">
        <v>154</v>
      </c>
      <c r="E90" t="s">
        <v>155</v>
      </c>
      <c r="F90">
        <v>89148</v>
      </c>
      <c r="G90" t="s">
        <v>298</v>
      </c>
      <c r="H90" t="s">
        <v>80</v>
      </c>
      <c r="I90" t="s">
        <v>164</v>
      </c>
      <c r="J90" t="s">
        <v>90</v>
      </c>
      <c r="K90" t="s">
        <v>38</v>
      </c>
      <c r="L90" t="s">
        <v>129</v>
      </c>
      <c r="M90" t="s">
        <v>188</v>
      </c>
      <c r="N90" s="11" t="s">
        <v>84</v>
      </c>
      <c r="O90" s="11" t="s">
        <v>2107</v>
      </c>
      <c r="P90">
        <v>0</v>
      </c>
      <c r="Q90">
        <v>12</v>
      </c>
      <c r="R90" s="1">
        <v>0</v>
      </c>
      <c r="S90" s="1">
        <v>2067</v>
      </c>
      <c r="T90" s="1">
        <v>-2067</v>
      </c>
    </row>
    <row r="91" spans="1:20" x14ac:dyDescent="0.25">
      <c r="A91" t="s">
        <v>75</v>
      </c>
      <c r="B91" t="s">
        <v>612</v>
      </c>
      <c r="C91" t="s">
        <v>2105</v>
      </c>
      <c r="D91" t="s">
        <v>613</v>
      </c>
      <c r="E91" t="s">
        <v>142</v>
      </c>
      <c r="F91">
        <v>48084</v>
      </c>
      <c r="G91" t="s">
        <v>156</v>
      </c>
      <c r="H91" t="s">
        <v>80</v>
      </c>
      <c r="I91" t="s">
        <v>81</v>
      </c>
      <c r="J91" t="s">
        <v>90</v>
      </c>
      <c r="K91" t="s">
        <v>38</v>
      </c>
      <c r="L91" t="s">
        <v>111</v>
      </c>
      <c r="M91" t="s">
        <v>92</v>
      </c>
      <c r="N91" s="11" t="s">
        <v>84</v>
      </c>
      <c r="O91" s="11" t="s">
        <v>2107</v>
      </c>
      <c r="P91">
        <v>0</v>
      </c>
      <c r="Q91">
        <v>5</v>
      </c>
      <c r="R91" s="1">
        <v>0</v>
      </c>
      <c r="S91" s="1">
        <v>1066.75</v>
      </c>
      <c r="T91" s="1">
        <v>-1066.75</v>
      </c>
    </row>
    <row r="92" spans="1:20" x14ac:dyDescent="0.25">
      <c r="A92" t="s">
        <v>75</v>
      </c>
      <c r="B92" t="s">
        <v>145</v>
      </c>
      <c r="C92" t="s">
        <v>19</v>
      </c>
      <c r="D92" t="s">
        <v>146</v>
      </c>
      <c r="E92" t="s">
        <v>147</v>
      </c>
      <c r="F92">
        <v>85024</v>
      </c>
      <c r="G92" t="s">
        <v>707</v>
      </c>
      <c r="H92" t="s">
        <v>80</v>
      </c>
      <c r="I92" t="s">
        <v>81</v>
      </c>
      <c r="J92" t="s">
        <v>90</v>
      </c>
      <c r="K92" t="s">
        <v>44</v>
      </c>
      <c r="L92" t="s">
        <v>149</v>
      </c>
      <c r="M92" t="s">
        <v>92</v>
      </c>
      <c r="N92" s="11" t="s">
        <v>84</v>
      </c>
      <c r="O92" s="11" t="s">
        <v>2107</v>
      </c>
      <c r="P92">
        <v>0</v>
      </c>
      <c r="Q92">
        <v>28</v>
      </c>
      <c r="R92" s="1">
        <v>0</v>
      </c>
      <c r="S92" s="1">
        <v>79.8</v>
      </c>
      <c r="T92" s="1">
        <v>-79.8</v>
      </c>
    </row>
    <row r="93" spans="1:20" x14ac:dyDescent="0.25">
      <c r="A93" t="s">
        <v>75</v>
      </c>
      <c r="B93" t="s">
        <v>424</v>
      </c>
      <c r="C93" t="s">
        <v>26</v>
      </c>
      <c r="D93" t="s">
        <v>425</v>
      </c>
      <c r="E93" t="s">
        <v>426</v>
      </c>
      <c r="F93">
        <v>37204</v>
      </c>
      <c r="G93" t="s">
        <v>330</v>
      </c>
      <c r="H93" t="s">
        <v>80</v>
      </c>
      <c r="I93" t="s">
        <v>81</v>
      </c>
      <c r="J93" t="s">
        <v>90</v>
      </c>
      <c r="K93" t="s">
        <v>53</v>
      </c>
      <c r="L93" t="s">
        <v>228</v>
      </c>
      <c r="M93" t="s">
        <v>92</v>
      </c>
      <c r="N93" s="11" t="s">
        <v>84</v>
      </c>
      <c r="O93" s="11" t="s">
        <v>2107</v>
      </c>
      <c r="P93">
        <v>0</v>
      </c>
      <c r="Q93">
        <v>2</v>
      </c>
      <c r="R93" s="1">
        <v>0</v>
      </c>
      <c r="S93" s="1">
        <v>187.1</v>
      </c>
      <c r="T93" s="1">
        <v>-187.1</v>
      </c>
    </row>
    <row r="94" spans="1:20" x14ac:dyDescent="0.25">
      <c r="A94" t="s">
        <v>75</v>
      </c>
      <c r="B94" t="s">
        <v>112</v>
      </c>
      <c r="C94" t="s">
        <v>27</v>
      </c>
      <c r="D94" t="s">
        <v>113</v>
      </c>
      <c r="E94" t="s">
        <v>114</v>
      </c>
      <c r="F94">
        <v>32256</v>
      </c>
      <c r="G94" t="s">
        <v>232</v>
      </c>
      <c r="H94" t="s">
        <v>80</v>
      </c>
      <c r="I94" t="s">
        <v>89</v>
      </c>
      <c r="J94" t="s">
        <v>90</v>
      </c>
      <c r="K94" t="s">
        <v>42</v>
      </c>
      <c r="L94" t="s">
        <v>97</v>
      </c>
      <c r="M94" t="s">
        <v>92</v>
      </c>
      <c r="N94" s="11" t="s">
        <v>84</v>
      </c>
      <c r="O94" s="11" t="s">
        <v>2107</v>
      </c>
      <c r="P94">
        <v>0</v>
      </c>
      <c r="Q94">
        <v>18</v>
      </c>
      <c r="R94" s="1">
        <v>0</v>
      </c>
      <c r="S94" s="1">
        <v>39.6</v>
      </c>
      <c r="T94" s="1">
        <v>-39.6</v>
      </c>
    </row>
    <row r="95" spans="1:20" x14ac:dyDescent="0.25">
      <c r="A95" t="s">
        <v>75</v>
      </c>
      <c r="B95" t="s">
        <v>496</v>
      </c>
      <c r="C95" t="s">
        <v>26</v>
      </c>
      <c r="D95" t="s">
        <v>497</v>
      </c>
      <c r="E95" t="s">
        <v>105</v>
      </c>
      <c r="F95">
        <v>29407</v>
      </c>
      <c r="G95" t="s">
        <v>692</v>
      </c>
      <c r="H95" t="s">
        <v>80</v>
      </c>
      <c r="I95" t="s">
        <v>89</v>
      </c>
      <c r="J95" t="s">
        <v>82</v>
      </c>
      <c r="K95" t="s">
        <v>42</v>
      </c>
      <c r="L95" t="s">
        <v>97</v>
      </c>
      <c r="M95" t="s">
        <v>83</v>
      </c>
      <c r="N95" s="11" t="s">
        <v>84</v>
      </c>
      <c r="O95" s="11" t="s">
        <v>2107</v>
      </c>
      <c r="P95">
        <v>-24</v>
      </c>
      <c r="Q95">
        <v>0</v>
      </c>
      <c r="R95" s="1">
        <v>36.96</v>
      </c>
      <c r="S95" s="1">
        <v>0</v>
      </c>
      <c r="T95" s="1">
        <v>36.96</v>
      </c>
    </row>
    <row r="96" spans="1:20" x14ac:dyDescent="0.25">
      <c r="A96" t="s">
        <v>75</v>
      </c>
      <c r="B96" t="s">
        <v>255</v>
      </c>
      <c r="C96" t="s">
        <v>29</v>
      </c>
      <c r="D96" t="s">
        <v>256</v>
      </c>
      <c r="E96" t="s">
        <v>100</v>
      </c>
      <c r="F96">
        <v>46077</v>
      </c>
      <c r="G96" t="s">
        <v>398</v>
      </c>
      <c r="H96" t="s">
        <v>80</v>
      </c>
      <c r="I96" t="s">
        <v>81</v>
      </c>
      <c r="J96" t="s">
        <v>82</v>
      </c>
      <c r="K96" t="s">
        <v>38</v>
      </c>
      <c r="L96" t="s">
        <v>111</v>
      </c>
      <c r="M96" t="s">
        <v>83</v>
      </c>
      <c r="N96" s="11" t="s">
        <v>84</v>
      </c>
      <c r="O96" s="11" t="s">
        <v>2107</v>
      </c>
      <c r="P96">
        <v>-2</v>
      </c>
      <c r="Q96">
        <v>0</v>
      </c>
      <c r="R96" s="1">
        <v>130.47999999999999</v>
      </c>
      <c r="S96" s="1">
        <v>0</v>
      </c>
      <c r="T96" s="1">
        <v>130.47999999999999</v>
      </c>
    </row>
    <row r="97" spans="1:20" x14ac:dyDescent="0.25">
      <c r="A97" t="s">
        <v>75</v>
      </c>
      <c r="B97" t="s">
        <v>717</v>
      </c>
      <c r="C97" t="s">
        <v>27</v>
      </c>
      <c r="D97" t="s">
        <v>648</v>
      </c>
      <c r="E97" t="s">
        <v>114</v>
      </c>
      <c r="F97">
        <v>32811</v>
      </c>
      <c r="G97" t="s">
        <v>718</v>
      </c>
      <c r="H97" t="s">
        <v>80</v>
      </c>
      <c r="I97" t="s">
        <v>81</v>
      </c>
      <c r="J97" t="s">
        <v>82</v>
      </c>
      <c r="K97" t="s">
        <v>53</v>
      </c>
      <c r="L97" t="s">
        <v>248</v>
      </c>
      <c r="M97" t="s">
        <v>83</v>
      </c>
      <c r="N97" s="11" t="s">
        <v>84</v>
      </c>
      <c r="O97" s="11" t="s">
        <v>2107</v>
      </c>
      <c r="P97">
        <v>0</v>
      </c>
      <c r="Q97">
        <v>0</v>
      </c>
      <c r="R97" s="1">
        <v>-35.76</v>
      </c>
      <c r="S97" s="1">
        <v>0</v>
      </c>
      <c r="T97" s="1">
        <v>-35.76</v>
      </c>
    </row>
    <row r="98" spans="1:20" x14ac:dyDescent="0.25">
      <c r="A98" t="s">
        <v>75</v>
      </c>
      <c r="B98" t="s">
        <v>551</v>
      </c>
      <c r="C98" t="s">
        <v>27</v>
      </c>
      <c r="D98" t="s">
        <v>552</v>
      </c>
      <c r="E98" t="s">
        <v>114</v>
      </c>
      <c r="F98">
        <v>33634</v>
      </c>
      <c r="G98" t="s">
        <v>719</v>
      </c>
      <c r="H98" t="s">
        <v>80</v>
      </c>
      <c r="I98" t="s">
        <v>81</v>
      </c>
      <c r="J98" t="s">
        <v>82</v>
      </c>
      <c r="K98" t="s">
        <v>42</v>
      </c>
      <c r="L98" t="s">
        <v>91</v>
      </c>
      <c r="M98" t="s">
        <v>83</v>
      </c>
      <c r="N98" s="11" t="s">
        <v>84</v>
      </c>
      <c r="O98" s="11" t="s">
        <v>2107</v>
      </c>
      <c r="P98">
        <v>-1</v>
      </c>
      <c r="Q98">
        <v>0</v>
      </c>
      <c r="R98" s="1">
        <v>29.7</v>
      </c>
      <c r="S98" s="1">
        <v>0</v>
      </c>
      <c r="T98" s="1">
        <v>29.7</v>
      </c>
    </row>
    <row r="99" spans="1:20" x14ac:dyDescent="0.25">
      <c r="A99" t="s">
        <v>75</v>
      </c>
      <c r="B99" t="s">
        <v>720</v>
      </c>
      <c r="C99" t="s">
        <v>27</v>
      </c>
      <c r="D99" t="s">
        <v>273</v>
      </c>
      <c r="E99" t="s">
        <v>114</v>
      </c>
      <c r="F99">
        <v>33991</v>
      </c>
      <c r="G99" t="s">
        <v>115</v>
      </c>
      <c r="H99" t="s">
        <v>80</v>
      </c>
      <c r="I99" t="s">
        <v>89</v>
      </c>
      <c r="J99" t="s">
        <v>90</v>
      </c>
      <c r="K99" t="s">
        <v>42</v>
      </c>
      <c r="L99" t="s">
        <v>91</v>
      </c>
      <c r="M99" t="s">
        <v>92</v>
      </c>
      <c r="N99" s="11" t="s">
        <v>84</v>
      </c>
      <c r="O99" s="11" t="s">
        <v>2107</v>
      </c>
      <c r="P99">
        <v>0</v>
      </c>
      <c r="Q99">
        <v>22</v>
      </c>
      <c r="R99" s="1">
        <v>0</v>
      </c>
      <c r="S99" s="1">
        <v>215.6</v>
      </c>
      <c r="T99" s="1">
        <v>-215.6</v>
      </c>
    </row>
    <row r="100" spans="1:20" x14ac:dyDescent="0.25">
      <c r="A100" t="s">
        <v>75</v>
      </c>
      <c r="B100" t="s">
        <v>721</v>
      </c>
      <c r="C100" t="s">
        <v>2105</v>
      </c>
      <c r="D100" t="s">
        <v>722</v>
      </c>
      <c r="E100" t="s">
        <v>87</v>
      </c>
      <c r="F100">
        <v>44221</v>
      </c>
      <c r="G100" t="s">
        <v>232</v>
      </c>
      <c r="H100" t="s">
        <v>80</v>
      </c>
      <c r="I100" t="s">
        <v>89</v>
      </c>
      <c r="J100" t="s">
        <v>90</v>
      </c>
      <c r="K100" t="s">
        <v>42</v>
      </c>
      <c r="L100" t="s">
        <v>97</v>
      </c>
      <c r="M100" t="s">
        <v>92</v>
      </c>
      <c r="N100" s="11" t="s">
        <v>84</v>
      </c>
      <c r="O100" s="11" t="s">
        <v>2107</v>
      </c>
      <c r="P100">
        <v>0</v>
      </c>
      <c r="Q100">
        <v>189</v>
      </c>
      <c r="R100" s="1">
        <v>0</v>
      </c>
      <c r="S100" s="1">
        <v>415.8</v>
      </c>
      <c r="T100" s="1">
        <v>-415.8</v>
      </c>
    </row>
    <row r="101" spans="1:20" x14ac:dyDescent="0.25">
      <c r="A101" t="s">
        <v>75</v>
      </c>
      <c r="B101" t="s">
        <v>726</v>
      </c>
      <c r="C101" t="s">
        <v>28</v>
      </c>
      <c r="D101" t="s">
        <v>727</v>
      </c>
      <c r="E101" t="s">
        <v>95</v>
      </c>
      <c r="F101">
        <v>81652</v>
      </c>
      <c r="G101" t="s">
        <v>728</v>
      </c>
      <c r="H101" t="s">
        <v>80</v>
      </c>
      <c r="I101" t="s">
        <v>81</v>
      </c>
      <c r="J101" t="s">
        <v>82</v>
      </c>
      <c r="K101" t="s">
        <v>37</v>
      </c>
      <c r="L101" t="s">
        <v>729</v>
      </c>
      <c r="M101" t="s">
        <v>83</v>
      </c>
      <c r="N101" s="11" t="s">
        <v>84</v>
      </c>
      <c r="O101" s="11" t="s">
        <v>2107</v>
      </c>
      <c r="P101">
        <v>-1</v>
      </c>
      <c r="Q101">
        <v>0</v>
      </c>
      <c r="R101" s="1">
        <v>75.75</v>
      </c>
      <c r="S101" s="1">
        <v>0</v>
      </c>
      <c r="T101" s="1">
        <v>75.75</v>
      </c>
    </row>
    <row r="102" spans="1:20" x14ac:dyDescent="0.25">
      <c r="A102" t="s">
        <v>75</v>
      </c>
      <c r="B102" t="s">
        <v>225</v>
      </c>
      <c r="C102" t="s">
        <v>19</v>
      </c>
      <c r="D102" t="s">
        <v>226</v>
      </c>
      <c r="E102" t="s">
        <v>147</v>
      </c>
      <c r="F102">
        <v>85204</v>
      </c>
      <c r="G102" t="s">
        <v>373</v>
      </c>
      <c r="H102" t="s">
        <v>80</v>
      </c>
      <c r="I102" t="s">
        <v>81</v>
      </c>
      <c r="J102" t="s">
        <v>90</v>
      </c>
      <c r="K102" t="s">
        <v>38</v>
      </c>
      <c r="L102" t="s">
        <v>111</v>
      </c>
      <c r="M102" t="s">
        <v>92</v>
      </c>
      <c r="N102" s="11" t="s">
        <v>84</v>
      </c>
      <c r="O102" s="11" t="s">
        <v>2107</v>
      </c>
      <c r="P102">
        <v>0</v>
      </c>
      <c r="Q102">
        <v>1</v>
      </c>
      <c r="R102" s="1">
        <v>0</v>
      </c>
      <c r="S102" s="1">
        <v>35.81</v>
      </c>
      <c r="T102" s="1">
        <v>-35.81</v>
      </c>
    </row>
    <row r="103" spans="1:20" x14ac:dyDescent="0.25">
      <c r="A103" t="s">
        <v>75</v>
      </c>
      <c r="B103" t="s">
        <v>519</v>
      </c>
      <c r="C103" t="s">
        <v>18</v>
      </c>
      <c r="D103" t="s">
        <v>520</v>
      </c>
      <c r="E103" t="s">
        <v>191</v>
      </c>
      <c r="F103">
        <v>76092</v>
      </c>
      <c r="G103" t="s">
        <v>458</v>
      </c>
      <c r="H103" t="s">
        <v>80</v>
      </c>
      <c r="I103" t="s">
        <v>81</v>
      </c>
      <c r="J103" t="s">
        <v>90</v>
      </c>
      <c r="K103" t="s">
        <v>53</v>
      </c>
      <c r="L103" t="s">
        <v>459</v>
      </c>
      <c r="M103" t="s">
        <v>92</v>
      </c>
      <c r="N103" s="11" t="s">
        <v>84</v>
      </c>
      <c r="O103" s="11" t="s">
        <v>2107</v>
      </c>
      <c r="P103">
        <v>0</v>
      </c>
      <c r="Q103">
        <v>1</v>
      </c>
      <c r="R103" s="1">
        <v>0</v>
      </c>
      <c r="S103" s="1">
        <v>157.94999999999999</v>
      </c>
      <c r="T103" s="1">
        <v>-157.94999999999999</v>
      </c>
    </row>
    <row r="104" spans="1:20" x14ac:dyDescent="0.25">
      <c r="A104" t="s">
        <v>75</v>
      </c>
      <c r="B104" t="s">
        <v>732</v>
      </c>
      <c r="C104" t="s">
        <v>25</v>
      </c>
      <c r="D104" t="s">
        <v>733</v>
      </c>
      <c r="E104" t="s">
        <v>262</v>
      </c>
      <c r="F104">
        <v>7733</v>
      </c>
      <c r="G104" t="s">
        <v>257</v>
      </c>
      <c r="H104" t="s">
        <v>80</v>
      </c>
      <c r="I104" t="s">
        <v>81</v>
      </c>
      <c r="J104" t="s">
        <v>82</v>
      </c>
      <c r="K104" t="s">
        <v>53</v>
      </c>
      <c r="L104" t="s">
        <v>165</v>
      </c>
      <c r="M104" t="s">
        <v>83</v>
      </c>
      <c r="N104" s="11" t="s">
        <v>84</v>
      </c>
      <c r="O104" s="11" t="s">
        <v>2107</v>
      </c>
      <c r="P104">
        <v>-3</v>
      </c>
      <c r="Q104">
        <v>0</v>
      </c>
      <c r="R104" s="1">
        <v>203.7</v>
      </c>
      <c r="S104" s="1">
        <v>0</v>
      </c>
      <c r="T104" s="1">
        <v>203.7</v>
      </c>
    </row>
    <row r="105" spans="1:20" x14ac:dyDescent="0.25">
      <c r="A105" t="s">
        <v>75</v>
      </c>
      <c r="B105" t="s">
        <v>360</v>
      </c>
      <c r="C105" t="s">
        <v>26</v>
      </c>
      <c r="D105" t="s">
        <v>361</v>
      </c>
      <c r="E105" t="s">
        <v>105</v>
      </c>
      <c r="F105">
        <v>29601</v>
      </c>
      <c r="G105" t="s">
        <v>110</v>
      </c>
      <c r="H105" t="s">
        <v>80</v>
      </c>
      <c r="I105" t="s">
        <v>81</v>
      </c>
      <c r="J105" t="s">
        <v>90</v>
      </c>
      <c r="K105" t="s">
        <v>38</v>
      </c>
      <c r="L105" t="s">
        <v>111</v>
      </c>
      <c r="M105" t="s">
        <v>92</v>
      </c>
      <c r="N105" s="11" t="s">
        <v>84</v>
      </c>
      <c r="O105" s="11" t="s">
        <v>2107</v>
      </c>
      <c r="P105">
        <v>0</v>
      </c>
      <c r="Q105">
        <v>1</v>
      </c>
      <c r="R105" s="1">
        <v>0</v>
      </c>
      <c r="S105" s="1">
        <v>116.4</v>
      </c>
      <c r="T105" s="1">
        <v>-116.4</v>
      </c>
    </row>
    <row r="106" spans="1:20" x14ac:dyDescent="0.25">
      <c r="A106" t="s">
        <v>75</v>
      </c>
      <c r="B106" t="s">
        <v>744</v>
      </c>
      <c r="C106" t="s">
        <v>2105</v>
      </c>
      <c r="D106" t="s">
        <v>745</v>
      </c>
      <c r="E106" t="s">
        <v>100</v>
      </c>
      <c r="F106">
        <v>46733</v>
      </c>
      <c r="G106" t="s">
        <v>746</v>
      </c>
      <c r="H106" t="s">
        <v>80</v>
      </c>
      <c r="I106" t="s">
        <v>81</v>
      </c>
      <c r="J106" t="s">
        <v>82</v>
      </c>
      <c r="K106" t="s">
        <v>38</v>
      </c>
      <c r="L106" t="s">
        <v>129</v>
      </c>
      <c r="M106" t="s">
        <v>83</v>
      </c>
      <c r="N106" s="11" t="s">
        <v>84</v>
      </c>
      <c r="O106" s="11" t="s">
        <v>2107</v>
      </c>
      <c r="P106">
        <v>-1</v>
      </c>
      <c r="Q106">
        <v>0</v>
      </c>
      <c r="R106" s="1">
        <v>76.23</v>
      </c>
      <c r="S106" s="1">
        <v>0</v>
      </c>
      <c r="T106" s="1">
        <v>76.23</v>
      </c>
    </row>
    <row r="107" spans="1:20" x14ac:dyDescent="0.25">
      <c r="A107" t="s">
        <v>75</v>
      </c>
      <c r="B107" t="s">
        <v>112</v>
      </c>
      <c r="C107" t="s">
        <v>27</v>
      </c>
      <c r="D107" t="s">
        <v>113</v>
      </c>
      <c r="E107" t="s">
        <v>114</v>
      </c>
      <c r="F107">
        <v>32256</v>
      </c>
      <c r="G107" t="s">
        <v>202</v>
      </c>
      <c r="H107" t="s">
        <v>80</v>
      </c>
      <c r="I107" t="s">
        <v>81</v>
      </c>
      <c r="J107" t="s">
        <v>90</v>
      </c>
      <c r="K107" t="s">
        <v>42</v>
      </c>
      <c r="L107" t="s">
        <v>91</v>
      </c>
      <c r="M107" t="s">
        <v>188</v>
      </c>
      <c r="N107" s="11" t="s">
        <v>84</v>
      </c>
      <c r="O107" s="11" t="s">
        <v>2107</v>
      </c>
      <c r="P107">
        <v>0</v>
      </c>
      <c r="Q107">
        <v>5</v>
      </c>
      <c r="R107" s="1">
        <v>0</v>
      </c>
      <c r="S107" s="1">
        <v>38.25</v>
      </c>
      <c r="T107" s="1">
        <v>-38.25</v>
      </c>
    </row>
    <row r="108" spans="1:20" x14ac:dyDescent="0.25">
      <c r="A108" t="s">
        <v>75</v>
      </c>
      <c r="B108" t="s">
        <v>116</v>
      </c>
      <c r="C108" t="s">
        <v>19</v>
      </c>
      <c r="D108" t="s">
        <v>117</v>
      </c>
      <c r="E108" t="s">
        <v>118</v>
      </c>
      <c r="F108">
        <v>97055</v>
      </c>
      <c r="G108" t="s">
        <v>292</v>
      </c>
      <c r="H108" t="s">
        <v>80</v>
      </c>
      <c r="I108" t="s">
        <v>81</v>
      </c>
      <c r="J108" t="s">
        <v>82</v>
      </c>
      <c r="K108" t="s">
        <v>38</v>
      </c>
      <c r="L108" t="s">
        <v>111</v>
      </c>
      <c r="M108" t="s">
        <v>83</v>
      </c>
      <c r="N108" s="11" t="s">
        <v>84</v>
      </c>
      <c r="O108" s="11" t="s">
        <v>2107</v>
      </c>
      <c r="P108">
        <v>-5</v>
      </c>
      <c r="Q108">
        <v>0</v>
      </c>
      <c r="R108" s="1">
        <v>646.75</v>
      </c>
      <c r="S108" s="1">
        <v>0</v>
      </c>
      <c r="T108" s="1">
        <v>646.75</v>
      </c>
    </row>
    <row r="109" spans="1:20" x14ac:dyDescent="0.25">
      <c r="A109" t="s">
        <v>75</v>
      </c>
      <c r="B109" t="s">
        <v>750</v>
      </c>
      <c r="C109" t="s">
        <v>22</v>
      </c>
      <c r="D109" t="s">
        <v>751</v>
      </c>
      <c r="E109" t="s">
        <v>78</v>
      </c>
      <c r="F109">
        <v>19406</v>
      </c>
      <c r="G109" t="s">
        <v>752</v>
      </c>
      <c r="H109" t="s">
        <v>80</v>
      </c>
      <c r="I109" t="s">
        <v>89</v>
      </c>
      <c r="J109" t="s">
        <v>90</v>
      </c>
      <c r="K109" t="s">
        <v>42</v>
      </c>
      <c r="L109" t="s">
        <v>91</v>
      </c>
      <c r="M109" t="s">
        <v>188</v>
      </c>
      <c r="N109" s="11" t="s">
        <v>84</v>
      </c>
      <c r="O109" s="11" t="s">
        <v>2107</v>
      </c>
      <c r="P109">
        <v>0</v>
      </c>
      <c r="Q109">
        <v>40</v>
      </c>
      <c r="R109" s="1">
        <v>0</v>
      </c>
      <c r="S109" s="1">
        <v>686</v>
      </c>
      <c r="T109" s="1">
        <v>-686</v>
      </c>
    </row>
    <row r="110" spans="1:20" x14ac:dyDescent="0.25">
      <c r="A110" t="s">
        <v>75</v>
      </c>
      <c r="B110" t="s">
        <v>551</v>
      </c>
      <c r="C110" t="s">
        <v>27</v>
      </c>
      <c r="D110" t="s">
        <v>552</v>
      </c>
      <c r="E110" t="s">
        <v>114</v>
      </c>
      <c r="F110">
        <v>33634</v>
      </c>
      <c r="G110" t="s">
        <v>514</v>
      </c>
      <c r="H110" t="s">
        <v>80</v>
      </c>
      <c r="I110" t="s">
        <v>81</v>
      </c>
      <c r="J110" t="s">
        <v>82</v>
      </c>
      <c r="K110" t="s">
        <v>38</v>
      </c>
      <c r="L110" t="s">
        <v>111</v>
      </c>
      <c r="M110" t="s">
        <v>83</v>
      </c>
      <c r="N110" s="11" t="s">
        <v>84</v>
      </c>
      <c r="O110" s="11" t="s">
        <v>2107</v>
      </c>
      <c r="P110">
        <v>-12</v>
      </c>
      <c r="Q110">
        <v>0</v>
      </c>
      <c r="R110" s="1">
        <v>1788</v>
      </c>
      <c r="S110" s="1">
        <v>0</v>
      </c>
      <c r="T110" s="1">
        <v>1788</v>
      </c>
    </row>
    <row r="111" spans="1:20" x14ac:dyDescent="0.25">
      <c r="A111" t="s">
        <v>75</v>
      </c>
      <c r="B111" t="s">
        <v>755</v>
      </c>
      <c r="C111" t="s">
        <v>27</v>
      </c>
      <c r="D111" t="s">
        <v>756</v>
      </c>
      <c r="E111" t="s">
        <v>114</v>
      </c>
      <c r="F111">
        <v>34734</v>
      </c>
      <c r="G111" t="s">
        <v>757</v>
      </c>
      <c r="H111" t="s">
        <v>80</v>
      </c>
      <c r="I111" t="s">
        <v>81</v>
      </c>
      <c r="J111" t="s">
        <v>82</v>
      </c>
      <c r="K111" t="s">
        <v>53</v>
      </c>
      <c r="L111" t="s">
        <v>228</v>
      </c>
      <c r="M111" t="s">
        <v>83</v>
      </c>
      <c r="N111" s="11" t="s">
        <v>84</v>
      </c>
      <c r="O111" s="11" t="s">
        <v>2107</v>
      </c>
      <c r="P111">
        <v>-6</v>
      </c>
      <c r="Q111">
        <v>0</v>
      </c>
      <c r="R111" s="1">
        <v>505.2</v>
      </c>
      <c r="S111" s="1">
        <v>0</v>
      </c>
      <c r="T111" s="1">
        <v>505.2</v>
      </c>
    </row>
    <row r="112" spans="1:20" x14ac:dyDescent="0.25">
      <c r="A112" t="s">
        <v>75</v>
      </c>
      <c r="B112" t="s">
        <v>758</v>
      </c>
      <c r="C112" t="s">
        <v>22</v>
      </c>
      <c r="D112" t="s">
        <v>759</v>
      </c>
      <c r="E112" t="s">
        <v>78</v>
      </c>
      <c r="F112">
        <v>19087</v>
      </c>
      <c r="G112" t="s">
        <v>183</v>
      </c>
      <c r="H112" t="s">
        <v>80</v>
      </c>
      <c r="I112" t="s">
        <v>81</v>
      </c>
      <c r="J112" t="s">
        <v>82</v>
      </c>
      <c r="K112" t="s">
        <v>42</v>
      </c>
      <c r="L112" t="s">
        <v>91</v>
      </c>
      <c r="M112" t="s">
        <v>83</v>
      </c>
      <c r="N112" s="11" t="s">
        <v>84</v>
      </c>
      <c r="O112" s="11" t="s">
        <v>2107</v>
      </c>
      <c r="P112">
        <v>-2</v>
      </c>
      <c r="Q112">
        <v>0</v>
      </c>
      <c r="R112" s="1">
        <v>74.3</v>
      </c>
      <c r="S112" s="1">
        <v>0</v>
      </c>
      <c r="T112" s="1">
        <v>74.3</v>
      </c>
    </row>
    <row r="113" spans="1:20" x14ac:dyDescent="0.25">
      <c r="A113" t="s">
        <v>75</v>
      </c>
      <c r="B113" t="s">
        <v>760</v>
      </c>
      <c r="C113" t="s">
        <v>19</v>
      </c>
      <c r="D113" t="s">
        <v>562</v>
      </c>
      <c r="E113" t="s">
        <v>147</v>
      </c>
      <c r="F113">
        <v>85260</v>
      </c>
      <c r="G113" t="s">
        <v>311</v>
      </c>
      <c r="H113" t="s">
        <v>80</v>
      </c>
      <c r="I113" t="s">
        <v>164</v>
      </c>
      <c r="J113" t="s">
        <v>90</v>
      </c>
      <c r="K113" t="s">
        <v>38</v>
      </c>
      <c r="L113" t="s">
        <v>129</v>
      </c>
      <c r="M113" t="s">
        <v>92</v>
      </c>
      <c r="N113" s="11" t="s">
        <v>84</v>
      </c>
      <c r="O113" s="11" t="s">
        <v>2107</v>
      </c>
      <c r="P113">
        <v>0</v>
      </c>
      <c r="Q113">
        <v>10</v>
      </c>
      <c r="R113" s="1">
        <v>0</v>
      </c>
      <c r="S113" s="1">
        <v>780</v>
      </c>
      <c r="T113" s="1">
        <v>-780</v>
      </c>
    </row>
    <row r="114" spans="1:20" x14ac:dyDescent="0.25">
      <c r="A114" t="s">
        <v>75</v>
      </c>
      <c r="B114" t="s">
        <v>103</v>
      </c>
      <c r="C114" t="s">
        <v>26</v>
      </c>
      <c r="D114" t="s">
        <v>104</v>
      </c>
      <c r="E114" t="s">
        <v>105</v>
      </c>
      <c r="F114">
        <v>29420</v>
      </c>
      <c r="G114" t="s">
        <v>763</v>
      </c>
      <c r="H114" t="s">
        <v>80</v>
      </c>
      <c r="I114" t="s">
        <v>81</v>
      </c>
      <c r="J114" t="s">
        <v>82</v>
      </c>
      <c r="K114" t="s">
        <v>37</v>
      </c>
      <c r="L114" t="s">
        <v>605</v>
      </c>
      <c r="M114" t="s">
        <v>83</v>
      </c>
      <c r="N114" s="11" t="s">
        <v>84</v>
      </c>
      <c r="O114" s="11" t="s">
        <v>2107</v>
      </c>
      <c r="P114">
        <v>-12</v>
      </c>
      <c r="Q114">
        <v>0</v>
      </c>
      <c r="R114" s="1">
        <v>97.2</v>
      </c>
      <c r="S114" s="1">
        <v>0</v>
      </c>
      <c r="T114" s="1">
        <v>97.2</v>
      </c>
    </row>
    <row r="115" spans="1:20" x14ac:dyDescent="0.25">
      <c r="A115" t="s">
        <v>75</v>
      </c>
      <c r="B115" t="s">
        <v>768</v>
      </c>
      <c r="C115" t="s">
        <v>27</v>
      </c>
      <c r="D115" t="s">
        <v>769</v>
      </c>
      <c r="E115" t="s">
        <v>114</v>
      </c>
      <c r="F115">
        <v>33314</v>
      </c>
      <c r="G115" t="s">
        <v>770</v>
      </c>
      <c r="H115" t="s">
        <v>80</v>
      </c>
      <c r="I115" t="s">
        <v>81</v>
      </c>
      <c r="J115" t="s">
        <v>90</v>
      </c>
      <c r="K115" t="s">
        <v>44</v>
      </c>
      <c r="L115" t="s">
        <v>149</v>
      </c>
      <c r="M115" t="s">
        <v>92</v>
      </c>
      <c r="N115" s="11" t="s">
        <v>84</v>
      </c>
      <c r="O115" s="11" t="s">
        <v>2107</v>
      </c>
      <c r="P115">
        <v>0</v>
      </c>
      <c r="Q115">
        <v>77</v>
      </c>
      <c r="R115" s="1">
        <v>0</v>
      </c>
      <c r="S115" s="1">
        <v>793.1</v>
      </c>
      <c r="T115" s="1">
        <v>-793.1</v>
      </c>
    </row>
    <row r="116" spans="1:20" x14ac:dyDescent="0.25">
      <c r="A116" t="s">
        <v>75</v>
      </c>
      <c r="B116" t="s">
        <v>182</v>
      </c>
      <c r="C116" t="s">
        <v>26</v>
      </c>
      <c r="D116" t="s">
        <v>179</v>
      </c>
      <c r="E116" t="s">
        <v>180</v>
      </c>
      <c r="F116">
        <v>30189</v>
      </c>
      <c r="G116" t="s">
        <v>773</v>
      </c>
      <c r="H116" t="s">
        <v>80</v>
      </c>
      <c r="I116" t="s">
        <v>81</v>
      </c>
      <c r="J116" t="s">
        <v>82</v>
      </c>
      <c r="K116" t="s">
        <v>53</v>
      </c>
      <c r="L116" t="s">
        <v>228</v>
      </c>
      <c r="M116" t="s">
        <v>83</v>
      </c>
      <c r="N116" s="11" t="s">
        <v>84</v>
      </c>
      <c r="O116" s="11" t="s">
        <v>2107</v>
      </c>
      <c r="P116">
        <v>-1</v>
      </c>
      <c r="Q116">
        <v>0</v>
      </c>
      <c r="R116" s="1">
        <v>58.94</v>
      </c>
      <c r="S116" s="1">
        <v>0</v>
      </c>
      <c r="T116" s="1">
        <v>58.94</v>
      </c>
    </row>
    <row r="117" spans="1:20" x14ac:dyDescent="0.25">
      <c r="A117" t="s">
        <v>75</v>
      </c>
      <c r="B117" t="s">
        <v>351</v>
      </c>
      <c r="C117" t="s">
        <v>22</v>
      </c>
      <c r="D117" t="s">
        <v>190</v>
      </c>
      <c r="E117" t="s">
        <v>137</v>
      </c>
      <c r="F117">
        <v>24018</v>
      </c>
      <c r="G117" t="s">
        <v>774</v>
      </c>
      <c r="H117" t="s">
        <v>80</v>
      </c>
      <c r="I117" t="s">
        <v>81</v>
      </c>
      <c r="J117" t="s">
        <v>90</v>
      </c>
      <c r="K117" t="s">
        <v>42</v>
      </c>
      <c r="L117" t="s">
        <v>91</v>
      </c>
      <c r="M117" t="s">
        <v>188</v>
      </c>
      <c r="N117" s="11" t="s">
        <v>84</v>
      </c>
      <c r="O117" s="11" t="s">
        <v>2107</v>
      </c>
      <c r="P117">
        <v>-3</v>
      </c>
      <c r="Q117">
        <v>0</v>
      </c>
      <c r="R117" s="1">
        <v>228.8</v>
      </c>
      <c r="S117" s="1">
        <v>0</v>
      </c>
      <c r="T117" s="1">
        <v>228.8</v>
      </c>
    </row>
    <row r="118" spans="1:20" x14ac:dyDescent="0.25">
      <c r="A118" t="s">
        <v>75</v>
      </c>
      <c r="B118" t="s">
        <v>462</v>
      </c>
      <c r="C118" t="s">
        <v>18</v>
      </c>
      <c r="D118" t="s">
        <v>463</v>
      </c>
      <c r="E118" t="s">
        <v>191</v>
      </c>
      <c r="F118">
        <v>75093</v>
      </c>
      <c r="G118" t="s">
        <v>437</v>
      </c>
      <c r="H118" t="s">
        <v>80</v>
      </c>
      <c r="I118" t="s">
        <v>164</v>
      </c>
      <c r="J118" t="s">
        <v>90</v>
      </c>
      <c r="K118" t="s">
        <v>53</v>
      </c>
      <c r="L118" t="s">
        <v>248</v>
      </c>
      <c r="M118" t="s">
        <v>166</v>
      </c>
      <c r="N118" s="11" t="s">
        <v>84</v>
      </c>
      <c r="O118" s="11" t="s">
        <v>2107</v>
      </c>
      <c r="P118">
        <v>0</v>
      </c>
      <c r="Q118">
        <v>6</v>
      </c>
      <c r="R118" s="1">
        <v>0</v>
      </c>
      <c r="S118" s="1">
        <v>0</v>
      </c>
      <c r="T118" s="1">
        <v>0</v>
      </c>
    </row>
    <row r="119" spans="1:20" x14ac:dyDescent="0.25">
      <c r="A119" t="s">
        <v>75</v>
      </c>
      <c r="B119" t="s">
        <v>533</v>
      </c>
      <c r="C119" t="s">
        <v>2104</v>
      </c>
      <c r="D119" t="s">
        <v>534</v>
      </c>
      <c r="E119" t="s">
        <v>295</v>
      </c>
      <c r="F119">
        <v>84065</v>
      </c>
      <c r="G119" t="s">
        <v>199</v>
      </c>
      <c r="H119" t="s">
        <v>80</v>
      </c>
      <c r="I119" t="s">
        <v>164</v>
      </c>
      <c r="J119" t="s">
        <v>90</v>
      </c>
      <c r="K119" t="s">
        <v>42</v>
      </c>
      <c r="L119" t="s">
        <v>91</v>
      </c>
      <c r="M119" t="s">
        <v>188</v>
      </c>
      <c r="N119" s="11" t="s">
        <v>84</v>
      </c>
      <c r="O119" s="11" t="s">
        <v>2107</v>
      </c>
      <c r="P119">
        <v>0</v>
      </c>
      <c r="Q119">
        <v>4</v>
      </c>
      <c r="R119" s="1">
        <v>0</v>
      </c>
      <c r="S119" s="1">
        <v>10.6</v>
      </c>
      <c r="T119" s="1">
        <v>-10.6</v>
      </c>
    </row>
    <row r="120" spans="1:20" x14ac:dyDescent="0.25">
      <c r="A120" t="s">
        <v>75</v>
      </c>
      <c r="B120" t="s">
        <v>150</v>
      </c>
      <c r="C120" t="s">
        <v>2105</v>
      </c>
      <c r="D120" t="s">
        <v>151</v>
      </c>
      <c r="E120" t="s">
        <v>87</v>
      </c>
      <c r="F120">
        <v>44060</v>
      </c>
      <c r="G120" t="s">
        <v>177</v>
      </c>
      <c r="H120" t="s">
        <v>80</v>
      </c>
      <c r="I120" t="s">
        <v>81</v>
      </c>
      <c r="J120" t="s">
        <v>82</v>
      </c>
      <c r="K120" t="s">
        <v>42</v>
      </c>
      <c r="L120" t="s">
        <v>91</v>
      </c>
      <c r="M120" t="s">
        <v>83</v>
      </c>
      <c r="N120" s="11" t="s">
        <v>84</v>
      </c>
      <c r="O120" s="11" t="s">
        <v>2107</v>
      </c>
      <c r="P120">
        <v>-1</v>
      </c>
      <c r="Q120">
        <v>0</v>
      </c>
      <c r="R120" s="1">
        <v>330.05</v>
      </c>
      <c r="S120" s="1">
        <v>0</v>
      </c>
      <c r="T120" s="1">
        <v>330.05</v>
      </c>
    </row>
    <row r="121" spans="1:20" x14ac:dyDescent="0.25">
      <c r="A121" t="s">
        <v>75</v>
      </c>
      <c r="B121" t="s">
        <v>693</v>
      </c>
      <c r="C121" t="s">
        <v>20</v>
      </c>
      <c r="D121" t="s">
        <v>694</v>
      </c>
      <c r="E121" t="s">
        <v>695</v>
      </c>
      <c r="F121">
        <v>6355</v>
      </c>
      <c r="G121" t="s">
        <v>110</v>
      </c>
      <c r="H121" t="s">
        <v>80</v>
      </c>
      <c r="I121" t="s">
        <v>81</v>
      </c>
      <c r="J121" t="s">
        <v>90</v>
      </c>
      <c r="K121" t="s">
        <v>38</v>
      </c>
      <c r="L121" t="s">
        <v>111</v>
      </c>
      <c r="M121" t="s">
        <v>92</v>
      </c>
      <c r="N121" s="11" t="s">
        <v>84</v>
      </c>
      <c r="O121" s="11" t="s">
        <v>2107</v>
      </c>
      <c r="P121">
        <v>0</v>
      </c>
      <c r="Q121">
        <v>3</v>
      </c>
      <c r="R121" s="1">
        <v>0</v>
      </c>
      <c r="S121" s="1">
        <v>349.2</v>
      </c>
      <c r="T121" s="1">
        <v>-349.2</v>
      </c>
    </row>
    <row r="122" spans="1:20" x14ac:dyDescent="0.25">
      <c r="A122" t="s">
        <v>75</v>
      </c>
      <c r="B122" t="s">
        <v>189</v>
      </c>
      <c r="C122" t="s">
        <v>18</v>
      </c>
      <c r="D122" t="s">
        <v>190</v>
      </c>
      <c r="E122" t="s">
        <v>191</v>
      </c>
      <c r="F122">
        <v>76262</v>
      </c>
      <c r="G122" t="s">
        <v>786</v>
      </c>
      <c r="H122" t="s">
        <v>80</v>
      </c>
      <c r="I122" t="s">
        <v>89</v>
      </c>
      <c r="J122" t="s">
        <v>82</v>
      </c>
      <c r="K122" t="s">
        <v>42</v>
      </c>
      <c r="L122" t="s">
        <v>97</v>
      </c>
      <c r="M122" t="s">
        <v>83</v>
      </c>
      <c r="N122" s="11" t="s">
        <v>84</v>
      </c>
      <c r="O122" s="11" t="s">
        <v>2107</v>
      </c>
      <c r="P122">
        <v>116</v>
      </c>
      <c r="Q122">
        <v>0</v>
      </c>
      <c r="R122" s="1">
        <v>210.8</v>
      </c>
      <c r="S122" s="1">
        <v>0</v>
      </c>
      <c r="T122" s="1">
        <v>210.8</v>
      </c>
    </row>
    <row r="123" spans="1:20" x14ac:dyDescent="0.25">
      <c r="A123" t="s">
        <v>75</v>
      </c>
      <c r="B123" t="s">
        <v>161</v>
      </c>
      <c r="C123" t="s">
        <v>22</v>
      </c>
      <c r="D123" t="s">
        <v>162</v>
      </c>
      <c r="E123" t="s">
        <v>122</v>
      </c>
      <c r="F123">
        <v>20814</v>
      </c>
      <c r="G123" t="s">
        <v>88</v>
      </c>
      <c r="H123" t="s">
        <v>80</v>
      </c>
      <c r="I123" t="s">
        <v>89</v>
      </c>
      <c r="J123" t="s">
        <v>90</v>
      </c>
      <c r="K123" t="s">
        <v>42</v>
      </c>
      <c r="L123" t="s">
        <v>91</v>
      </c>
      <c r="M123" t="s">
        <v>92</v>
      </c>
      <c r="N123" s="11" t="s">
        <v>84</v>
      </c>
      <c r="O123" s="11" t="s">
        <v>2107</v>
      </c>
      <c r="P123">
        <v>0</v>
      </c>
      <c r="Q123">
        <v>10</v>
      </c>
      <c r="R123" s="1">
        <v>0</v>
      </c>
      <c r="S123" s="1">
        <v>16</v>
      </c>
      <c r="T123" s="1">
        <v>-16</v>
      </c>
    </row>
    <row r="124" spans="1:20" x14ac:dyDescent="0.25">
      <c r="A124" t="s">
        <v>75</v>
      </c>
      <c r="B124" t="s">
        <v>171</v>
      </c>
      <c r="C124" t="s">
        <v>19</v>
      </c>
      <c r="D124" t="s">
        <v>172</v>
      </c>
      <c r="E124" t="s">
        <v>147</v>
      </c>
      <c r="F124">
        <v>85260</v>
      </c>
      <c r="G124" t="s">
        <v>177</v>
      </c>
      <c r="H124" t="s">
        <v>80</v>
      </c>
      <c r="I124" t="s">
        <v>81</v>
      </c>
      <c r="J124" t="s">
        <v>82</v>
      </c>
      <c r="K124" t="s">
        <v>42</v>
      </c>
      <c r="L124" t="s">
        <v>91</v>
      </c>
      <c r="M124" t="s">
        <v>83</v>
      </c>
      <c r="N124" s="11" t="s">
        <v>84</v>
      </c>
      <c r="O124" s="11" t="s">
        <v>2107</v>
      </c>
      <c r="P124">
        <v>2</v>
      </c>
      <c r="Q124">
        <v>0</v>
      </c>
      <c r="R124" s="1">
        <v>660.1</v>
      </c>
      <c r="S124" s="1">
        <v>0</v>
      </c>
      <c r="T124" s="1">
        <v>660.1</v>
      </c>
    </row>
    <row r="125" spans="1:20" x14ac:dyDescent="0.25">
      <c r="A125" t="s">
        <v>75</v>
      </c>
      <c r="B125" t="s">
        <v>178</v>
      </c>
      <c r="C125" t="s">
        <v>26</v>
      </c>
      <c r="D125" t="s">
        <v>179</v>
      </c>
      <c r="E125" t="s">
        <v>180</v>
      </c>
      <c r="F125">
        <v>30188</v>
      </c>
      <c r="G125" t="s">
        <v>127</v>
      </c>
      <c r="H125" t="s">
        <v>80</v>
      </c>
      <c r="I125" t="s">
        <v>81</v>
      </c>
      <c r="J125" t="s">
        <v>82</v>
      </c>
      <c r="K125" t="s">
        <v>42</v>
      </c>
      <c r="L125" t="s">
        <v>91</v>
      </c>
      <c r="M125" t="s">
        <v>83</v>
      </c>
      <c r="N125" s="11" t="s">
        <v>84</v>
      </c>
      <c r="O125" s="11" t="s">
        <v>2107</v>
      </c>
      <c r="P125">
        <v>-13</v>
      </c>
      <c r="Q125">
        <v>0</v>
      </c>
      <c r="R125" s="1">
        <v>547.29999999999995</v>
      </c>
      <c r="S125" s="1">
        <v>0</v>
      </c>
      <c r="T125" s="1">
        <v>547.29999999999995</v>
      </c>
    </row>
    <row r="126" spans="1:20" x14ac:dyDescent="0.25">
      <c r="A126" t="s">
        <v>75</v>
      </c>
      <c r="B126" t="s">
        <v>284</v>
      </c>
      <c r="C126" t="s">
        <v>25</v>
      </c>
      <c r="D126" t="s">
        <v>285</v>
      </c>
      <c r="E126" t="s">
        <v>186</v>
      </c>
      <c r="F126">
        <v>11730</v>
      </c>
      <c r="G126" t="s">
        <v>795</v>
      </c>
      <c r="H126" t="s">
        <v>80</v>
      </c>
      <c r="I126" t="s">
        <v>81</v>
      </c>
      <c r="J126" t="s">
        <v>82</v>
      </c>
      <c r="K126" t="s">
        <v>53</v>
      </c>
      <c r="L126" t="s">
        <v>675</v>
      </c>
      <c r="M126" t="s">
        <v>83</v>
      </c>
      <c r="N126" s="11" t="s">
        <v>84</v>
      </c>
      <c r="O126" s="11" t="s">
        <v>2107</v>
      </c>
      <c r="P126">
        <v>-5</v>
      </c>
      <c r="Q126">
        <v>0</v>
      </c>
      <c r="R126" s="1">
        <v>329.8</v>
      </c>
      <c r="S126" s="1">
        <v>0</v>
      </c>
      <c r="T126" s="1">
        <v>329.8</v>
      </c>
    </row>
    <row r="127" spans="1:20" x14ac:dyDescent="0.25">
      <c r="A127" t="s">
        <v>75</v>
      </c>
      <c r="B127" t="s">
        <v>98</v>
      </c>
      <c r="C127" t="s">
        <v>2105</v>
      </c>
      <c r="D127" t="s">
        <v>99</v>
      </c>
      <c r="E127" t="s">
        <v>100</v>
      </c>
      <c r="F127">
        <v>46825</v>
      </c>
      <c r="G127" t="s">
        <v>502</v>
      </c>
      <c r="H127" t="s">
        <v>80</v>
      </c>
      <c r="I127" t="s">
        <v>81</v>
      </c>
      <c r="J127" t="s">
        <v>90</v>
      </c>
      <c r="K127" t="s">
        <v>42</v>
      </c>
      <c r="L127" t="s">
        <v>91</v>
      </c>
      <c r="M127" t="s">
        <v>188</v>
      </c>
      <c r="N127" s="11" t="s">
        <v>84</v>
      </c>
      <c r="O127" s="11" t="s">
        <v>2107</v>
      </c>
      <c r="P127">
        <v>0</v>
      </c>
      <c r="Q127">
        <v>4</v>
      </c>
      <c r="R127" s="1">
        <v>0</v>
      </c>
      <c r="S127" s="1">
        <v>64.2</v>
      </c>
      <c r="T127" s="1">
        <v>-64.2</v>
      </c>
    </row>
    <row r="128" spans="1:20" x14ac:dyDescent="0.25">
      <c r="A128" t="s">
        <v>75</v>
      </c>
      <c r="B128" t="s">
        <v>120</v>
      </c>
      <c r="C128" t="s">
        <v>22</v>
      </c>
      <c r="D128" t="s">
        <v>121</v>
      </c>
      <c r="E128" t="s">
        <v>122</v>
      </c>
      <c r="F128">
        <v>20910</v>
      </c>
      <c r="G128" t="s">
        <v>797</v>
      </c>
      <c r="H128" t="s">
        <v>80</v>
      </c>
      <c r="I128" t="s">
        <v>89</v>
      </c>
      <c r="J128" t="s">
        <v>90</v>
      </c>
      <c r="K128" t="s">
        <v>42</v>
      </c>
      <c r="L128" t="s">
        <v>91</v>
      </c>
      <c r="M128" t="s">
        <v>188</v>
      </c>
      <c r="N128" s="11" t="s">
        <v>84</v>
      </c>
      <c r="O128" s="11" t="s">
        <v>2107</v>
      </c>
      <c r="P128">
        <v>0</v>
      </c>
      <c r="Q128">
        <v>10</v>
      </c>
      <c r="R128" s="1">
        <v>0</v>
      </c>
      <c r="S128" s="1">
        <v>177.5</v>
      </c>
      <c r="T128" s="1">
        <v>-177.5</v>
      </c>
    </row>
    <row r="129" spans="1:20" x14ac:dyDescent="0.25">
      <c r="A129" t="s">
        <v>75</v>
      </c>
      <c r="B129" t="s">
        <v>125</v>
      </c>
      <c r="C129" t="s">
        <v>2105</v>
      </c>
      <c r="D129" t="s">
        <v>126</v>
      </c>
      <c r="E129" t="s">
        <v>100</v>
      </c>
      <c r="F129">
        <v>46567</v>
      </c>
      <c r="G129" t="s">
        <v>798</v>
      </c>
      <c r="H129" t="s">
        <v>80</v>
      </c>
      <c r="I129" t="s">
        <v>81</v>
      </c>
      <c r="J129" t="s">
        <v>90</v>
      </c>
      <c r="K129" t="s">
        <v>38</v>
      </c>
      <c r="L129" t="s">
        <v>111</v>
      </c>
      <c r="M129" t="s">
        <v>92</v>
      </c>
      <c r="N129" s="11" t="s">
        <v>84</v>
      </c>
      <c r="O129" s="11" t="s">
        <v>2107</v>
      </c>
      <c r="P129">
        <v>0</v>
      </c>
      <c r="Q129">
        <v>1</v>
      </c>
      <c r="R129" s="1">
        <v>0</v>
      </c>
      <c r="S129" s="1">
        <v>151.25</v>
      </c>
      <c r="T129" s="1">
        <v>-151.25</v>
      </c>
    </row>
    <row r="130" spans="1:20" x14ac:dyDescent="0.25">
      <c r="A130" t="s">
        <v>75</v>
      </c>
      <c r="B130" t="s">
        <v>730</v>
      </c>
      <c r="C130" t="s">
        <v>23</v>
      </c>
      <c r="D130" t="s">
        <v>731</v>
      </c>
      <c r="E130" t="s">
        <v>176</v>
      </c>
      <c r="F130">
        <v>98134</v>
      </c>
      <c r="G130" t="s">
        <v>802</v>
      </c>
      <c r="H130" t="s">
        <v>80</v>
      </c>
      <c r="I130" t="s">
        <v>81</v>
      </c>
      <c r="J130" t="s">
        <v>82</v>
      </c>
      <c r="K130" t="s">
        <v>53</v>
      </c>
      <c r="L130" t="s">
        <v>193</v>
      </c>
      <c r="M130" t="s">
        <v>83</v>
      </c>
      <c r="N130" s="11" t="s">
        <v>84</v>
      </c>
      <c r="O130" s="11" t="s">
        <v>2107</v>
      </c>
      <c r="P130">
        <v>-1</v>
      </c>
      <c r="Q130">
        <v>0</v>
      </c>
      <c r="R130" s="1">
        <v>179.65</v>
      </c>
      <c r="S130" s="1">
        <v>0</v>
      </c>
      <c r="T130" s="1">
        <v>179.65</v>
      </c>
    </row>
    <row r="131" spans="1:20" x14ac:dyDescent="0.25">
      <c r="A131" t="s">
        <v>75</v>
      </c>
      <c r="B131" t="s">
        <v>360</v>
      </c>
      <c r="C131" t="s">
        <v>26</v>
      </c>
      <c r="D131" t="s">
        <v>361</v>
      </c>
      <c r="E131" t="s">
        <v>105</v>
      </c>
      <c r="F131">
        <v>29601</v>
      </c>
      <c r="G131" t="s">
        <v>806</v>
      </c>
      <c r="H131" t="s">
        <v>80</v>
      </c>
      <c r="I131" t="s">
        <v>81</v>
      </c>
      <c r="J131" t="s">
        <v>90</v>
      </c>
      <c r="K131" t="s">
        <v>42</v>
      </c>
      <c r="L131" t="s">
        <v>91</v>
      </c>
      <c r="M131" t="s">
        <v>188</v>
      </c>
      <c r="N131" s="11" t="s">
        <v>84</v>
      </c>
      <c r="O131" s="11" t="s">
        <v>2107</v>
      </c>
      <c r="P131">
        <v>0</v>
      </c>
      <c r="Q131">
        <v>2</v>
      </c>
      <c r="R131" s="1">
        <v>0</v>
      </c>
      <c r="S131" s="1">
        <v>27.66</v>
      </c>
      <c r="T131" s="1">
        <v>-27.66</v>
      </c>
    </row>
    <row r="132" spans="1:20" x14ac:dyDescent="0.25">
      <c r="A132" t="s">
        <v>75</v>
      </c>
      <c r="B132" t="s">
        <v>331</v>
      </c>
      <c r="C132" t="s">
        <v>18</v>
      </c>
      <c r="D132" t="s">
        <v>332</v>
      </c>
      <c r="E132" t="s">
        <v>333</v>
      </c>
      <c r="F132">
        <v>72405</v>
      </c>
      <c r="G132" t="s">
        <v>106</v>
      </c>
      <c r="H132" t="s">
        <v>80</v>
      </c>
      <c r="I132" t="s">
        <v>89</v>
      </c>
      <c r="J132" t="s">
        <v>90</v>
      </c>
      <c r="K132" t="s">
        <v>42</v>
      </c>
      <c r="L132" t="s">
        <v>91</v>
      </c>
      <c r="M132" t="s">
        <v>92</v>
      </c>
      <c r="N132" s="11" t="s">
        <v>84</v>
      </c>
      <c r="O132" s="11" t="s">
        <v>2107</v>
      </c>
      <c r="P132">
        <v>0</v>
      </c>
      <c r="Q132">
        <v>371</v>
      </c>
      <c r="R132" s="1">
        <v>0</v>
      </c>
      <c r="S132" s="1">
        <v>6900.6</v>
      </c>
      <c r="T132" s="1">
        <v>-6900.6</v>
      </c>
    </row>
    <row r="133" spans="1:20" x14ac:dyDescent="0.25">
      <c r="A133" t="s">
        <v>75</v>
      </c>
      <c r="B133" t="s">
        <v>558</v>
      </c>
      <c r="C133" t="s">
        <v>30</v>
      </c>
      <c r="D133" t="s">
        <v>146</v>
      </c>
      <c r="E133" t="s">
        <v>147</v>
      </c>
      <c r="F133">
        <v>85027</v>
      </c>
      <c r="G133" t="s">
        <v>809</v>
      </c>
      <c r="H133" t="s">
        <v>80</v>
      </c>
      <c r="I133" t="s">
        <v>81</v>
      </c>
      <c r="J133" t="s">
        <v>82</v>
      </c>
      <c r="K133" t="s">
        <v>53</v>
      </c>
      <c r="L133" t="s">
        <v>248</v>
      </c>
      <c r="M133" t="s">
        <v>83</v>
      </c>
      <c r="N133" s="11" t="s">
        <v>84</v>
      </c>
      <c r="O133" s="11" t="s">
        <v>2107</v>
      </c>
      <c r="P133">
        <v>-6</v>
      </c>
      <c r="Q133">
        <v>0</v>
      </c>
      <c r="R133" s="1">
        <v>9.84</v>
      </c>
      <c r="S133" s="1">
        <v>0</v>
      </c>
      <c r="T133" s="1">
        <v>9.84</v>
      </c>
    </row>
    <row r="134" spans="1:20" x14ac:dyDescent="0.25">
      <c r="A134" t="s">
        <v>75</v>
      </c>
      <c r="B134" t="s">
        <v>730</v>
      </c>
      <c r="C134" t="s">
        <v>23</v>
      </c>
      <c r="D134" t="s">
        <v>731</v>
      </c>
      <c r="E134" t="s">
        <v>176</v>
      </c>
      <c r="F134">
        <v>98134</v>
      </c>
      <c r="G134" t="s">
        <v>810</v>
      </c>
      <c r="H134" t="s">
        <v>80</v>
      </c>
      <c r="I134" t="s">
        <v>81</v>
      </c>
      <c r="J134" t="s">
        <v>82</v>
      </c>
      <c r="K134" t="s">
        <v>53</v>
      </c>
      <c r="L134" t="s">
        <v>248</v>
      </c>
      <c r="M134" t="s">
        <v>83</v>
      </c>
      <c r="N134" s="11" t="s">
        <v>84</v>
      </c>
      <c r="O134" s="11" t="s">
        <v>2107</v>
      </c>
      <c r="P134">
        <v>-2</v>
      </c>
      <c r="Q134">
        <v>0</v>
      </c>
      <c r="R134" s="1">
        <v>9</v>
      </c>
      <c r="S134" s="1">
        <v>0</v>
      </c>
      <c r="T134" s="1">
        <v>9</v>
      </c>
    </row>
    <row r="135" spans="1:20" x14ac:dyDescent="0.25">
      <c r="A135" t="s">
        <v>75</v>
      </c>
      <c r="B135" t="s">
        <v>399</v>
      </c>
      <c r="C135" t="s">
        <v>2104</v>
      </c>
      <c r="D135" t="s">
        <v>400</v>
      </c>
      <c r="E135" t="s">
        <v>295</v>
      </c>
      <c r="F135">
        <v>84070</v>
      </c>
      <c r="G135" t="s">
        <v>811</v>
      </c>
      <c r="H135" t="s">
        <v>133</v>
      </c>
      <c r="I135" t="s">
        <v>81</v>
      </c>
      <c r="J135" t="s">
        <v>90</v>
      </c>
      <c r="K135" t="s">
        <v>53</v>
      </c>
      <c r="L135" t="s">
        <v>139</v>
      </c>
      <c r="M135" t="s">
        <v>229</v>
      </c>
      <c r="N135" s="11" t="s">
        <v>84</v>
      </c>
      <c r="O135" s="11" t="s">
        <v>2107</v>
      </c>
      <c r="P135">
        <v>0</v>
      </c>
      <c r="Q135">
        <v>105</v>
      </c>
      <c r="R135" s="1">
        <v>0</v>
      </c>
      <c r="S135" s="1">
        <v>2079</v>
      </c>
      <c r="T135" s="1">
        <v>-2079</v>
      </c>
    </row>
    <row r="136" spans="1:20" x14ac:dyDescent="0.25">
      <c r="A136" t="s">
        <v>75</v>
      </c>
      <c r="B136" t="s">
        <v>622</v>
      </c>
      <c r="C136" t="s">
        <v>2104</v>
      </c>
      <c r="D136" t="s">
        <v>623</v>
      </c>
      <c r="E136" t="s">
        <v>95</v>
      </c>
      <c r="F136">
        <v>80126</v>
      </c>
      <c r="G136" t="s">
        <v>814</v>
      </c>
      <c r="H136" t="s">
        <v>80</v>
      </c>
      <c r="I136" t="s">
        <v>89</v>
      </c>
      <c r="J136" t="s">
        <v>90</v>
      </c>
      <c r="K136" t="s">
        <v>42</v>
      </c>
      <c r="L136" t="s">
        <v>91</v>
      </c>
      <c r="M136" t="s">
        <v>92</v>
      </c>
      <c r="N136" s="11" t="s">
        <v>84</v>
      </c>
      <c r="O136" s="11" t="s">
        <v>2107</v>
      </c>
      <c r="P136">
        <v>0</v>
      </c>
      <c r="Q136">
        <v>66</v>
      </c>
      <c r="R136" s="1">
        <v>0</v>
      </c>
      <c r="S136" s="1">
        <v>1950.3</v>
      </c>
      <c r="T136" s="1">
        <v>-1950.3</v>
      </c>
    </row>
    <row r="137" spans="1:20" x14ac:dyDescent="0.25">
      <c r="A137" t="s">
        <v>75</v>
      </c>
      <c r="B137" t="s">
        <v>278</v>
      </c>
      <c r="C137" t="s">
        <v>20</v>
      </c>
      <c r="D137" t="s">
        <v>279</v>
      </c>
      <c r="E137" t="s">
        <v>244</v>
      </c>
      <c r="F137">
        <v>2356</v>
      </c>
      <c r="G137" t="s">
        <v>205</v>
      </c>
      <c r="H137" t="s">
        <v>80</v>
      </c>
      <c r="I137" t="s">
        <v>89</v>
      </c>
      <c r="J137" t="s">
        <v>90</v>
      </c>
      <c r="K137" t="s">
        <v>42</v>
      </c>
      <c r="L137" t="s">
        <v>91</v>
      </c>
      <c r="M137" t="s">
        <v>92</v>
      </c>
      <c r="N137" s="11" t="s">
        <v>84</v>
      </c>
      <c r="O137" s="11" t="s">
        <v>2107</v>
      </c>
      <c r="P137">
        <v>0</v>
      </c>
      <c r="Q137">
        <v>23</v>
      </c>
      <c r="R137" s="1">
        <v>0</v>
      </c>
      <c r="S137" s="1">
        <v>212.75</v>
      </c>
      <c r="T137" s="1">
        <v>-212.75</v>
      </c>
    </row>
    <row r="138" spans="1:20" x14ac:dyDescent="0.25">
      <c r="A138" t="s">
        <v>75</v>
      </c>
      <c r="B138" t="s">
        <v>432</v>
      </c>
      <c r="C138" t="s">
        <v>25</v>
      </c>
      <c r="D138" t="s">
        <v>433</v>
      </c>
      <c r="E138" t="s">
        <v>186</v>
      </c>
      <c r="F138">
        <v>11023</v>
      </c>
      <c r="G138" t="s">
        <v>418</v>
      </c>
      <c r="H138" t="s">
        <v>80</v>
      </c>
      <c r="I138" t="s">
        <v>81</v>
      </c>
      <c r="J138" t="s">
        <v>90</v>
      </c>
      <c r="K138" t="s">
        <v>51</v>
      </c>
      <c r="L138" t="s">
        <v>250</v>
      </c>
      <c r="M138" t="s">
        <v>92</v>
      </c>
      <c r="N138" s="11" t="s">
        <v>84</v>
      </c>
      <c r="O138" s="11" t="s">
        <v>2107</v>
      </c>
      <c r="P138">
        <v>0</v>
      </c>
      <c r="Q138">
        <v>2</v>
      </c>
      <c r="R138" s="1">
        <v>0</v>
      </c>
      <c r="S138" s="1">
        <v>390</v>
      </c>
      <c r="T138" s="1">
        <v>-390</v>
      </c>
    </row>
    <row r="139" spans="1:20" x14ac:dyDescent="0.25">
      <c r="A139" t="s">
        <v>75</v>
      </c>
      <c r="B139" t="s">
        <v>424</v>
      </c>
      <c r="C139" t="s">
        <v>26</v>
      </c>
      <c r="D139" t="s">
        <v>425</v>
      </c>
      <c r="E139" t="s">
        <v>426</v>
      </c>
      <c r="F139">
        <v>37204</v>
      </c>
      <c r="G139" t="s">
        <v>202</v>
      </c>
      <c r="H139" t="s">
        <v>80</v>
      </c>
      <c r="I139" t="s">
        <v>81</v>
      </c>
      <c r="J139" t="s">
        <v>90</v>
      </c>
      <c r="K139" t="s">
        <v>42</v>
      </c>
      <c r="L139" t="s">
        <v>91</v>
      </c>
      <c r="M139" t="s">
        <v>188</v>
      </c>
      <c r="N139" s="11" t="s">
        <v>84</v>
      </c>
      <c r="O139" s="11" t="s">
        <v>2107</v>
      </c>
      <c r="P139">
        <v>0</v>
      </c>
      <c r="Q139">
        <v>3</v>
      </c>
      <c r="R139" s="1">
        <v>0</v>
      </c>
      <c r="S139" s="1">
        <v>22.95</v>
      </c>
      <c r="T139" s="1">
        <v>-22.95</v>
      </c>
    </row>
    <row r="140" spans="1:20" x14ac:dyDescent="0.25">
      <c r="A140" t="s">
        <v>75</v>
      </c>
      <c r="B140" t="s">
        <v>316</v>
      </c>
      <c r="C140" t="s">
        <v>27</v>
      </c>
      <c r="D140" t="s">
        <v>237</v>
      </c>
      <c r="E140" t="s">
        <v>114</v>
      </c>
      <c r="F140">
        <v>34240</v>
      </c>
      <c r="G140" t="s">
        <v>309</v>
      </c>
      <c r="H140" t="s">
        <v>80</v>
      </c>
      <c r="I140" t="s">
        <v>89</v>
      </c>
      <c r="J140" t="s">
        <v>90</v>
      </c>
      <c r="K140" t="s">
        <v>42</v>
      </c>
      <c r="L140" t="s">
        <v>91</v>
      </c>
      <c r="M140" t="s">
        <v>92</v>
      </c>
      <c r="N140" s="11" t="s">
        <v>84</v>
      </c>
      <c r="O140" s="11" t="s">
        <v>2107</v>
      </c>
      <c r="P140">
        <v>0</v>
      </c>
      <c r="Q140">
        <v>150</v>
      </c>
      <c r="R140" s="1">
        <v>0</v>
      </c>
      <c r="S140" s="1">
        <v>1680</v>
      </c>
      <c r="T140" s="1">
        <v>-1680</v>
      </c>
    </row>
    <row r="141" spans="1:20" x14ac:dyDescent="0.25">
      <c r="A141" t="s">
        <v>75</v>
      </c>
      <c r="B141" t="s">
        <v>821</v>
      </c>
      <c r="C141" t="s">
        <v>2105</v>
      </c>
      <c r="D141" t="s">
        <v>822</v>
      </c>
      <c r="E141" t="s">
        <v>87</v>
      </c>
      <c r="F141">
        <v>43074</v>
      </c>
      <c r="G141" t="s">
        <v>576</v>
      </c>
      <c r="H141" t="s">
        <v>80</v>
      </c>
      <c r="I141" t="s">
        <v>89</v>
      </c>
      <c r="J141" t="s">
        <v>82</v>
      </c>
      <c r="K141" t="s">
        <v>42</v>
      </c>
      <c r="L141" t="s">
        <v>91</v>
      </c>
      <c r="M141" t="s">
        <v>83</v>
      </c>
      <c r="N141" s="11" t="s">
        <v>84</v>
      </c>
      <c r="O141" s="11" t="s">
        <v>2107</v>
      </c>
      <c r="P141">
        <v>30</v>
      </c>
      <c r="Q141">
        <v>0</v>
      </c>
      <c r="R141" s="1">
        <v>37.5</v>
      </c>
      <c r="S141" s="1">
        <v>0</v>
      </c>
      <c r="T141" s="1">
        <v>37.5</v>
      </c>
    </row>
    <row r="142" spans="1:20" x14ac:dyDescent="0.25">
      <c r="A142" t="s">
        <v>75</v>
      </c>
      <c r="B142" t="s">
        <v>478</v>
      </c>
      <c r="C142" t="s">
        <v>26</v>
      </c>
      <c r="D142" t="s">
        <v>425</v>
      </c>
      <c r="E142" t="s">
        <v>426</v>
      </c>
      <c r="F142">
        <v>37210</v>
      </c>
      <c r="G142" t="s">
        <v>611</v>
      </c>
      <c r="H142" t="s">
        <v>133</v>
      </c>
      <c r="I142" t="s">
        <v>81</v>
      </c>
      <c r="J142" t="s">
        <v>82</v>
      </c>
      <c r="K142" t="s">
        <v>44</v>
      </c>
      <c r="L142" t="s">
        <v>144</v>
      </c>
      <c r="M142" t="s">
        <v>83</v>
      </c>
      <c r="N142" s="11" t="s">
        <v>84</v>
      </c>
      <c r="O142" s="11" t="s">
        <v>2107</v>
      </c>
      <c r="P142">
        <v>-8</v>
      </c>
      <c r="Q142">
        <v>0</v>
      </c>
      <c r="R142" s="1">
        <v>181.6</v>
      </c>
      <c r="S142" s="1">
        <v>0</v>
      </c>
      <c r="T142" s="1">
        <v>181.6</v>
      </c>
    </row>
    <row r="143" spans="1:20" x14ac:dyDescent="0.25">
      <c r="A143" t="s">
        <v>75</v>
      </c>
      <c r="B143" t="s">
        <v>194</v>
      </c>
      <c r="C143" t="s">
        <v>19</v>
      </c>
      <c r="D143" t="s">
        <v>195</v>
      </c>
      <c r="E143" t="s">
        <v>147</v>
      </c>
      <c r="F143">
        <v>85296</v>
      </c>
      <c r="G143" t="s">
        <v>831</v>
      </c>
      <c r="H143" t="s">
        <v>80</v>
      </c>
      <c r="I143" t="s">
        <v>81</v>
      </c>
      <c r="J143" t="s">
        <v>90</v>
      </c>
      <c r="K143" t="s">
        <v>42</v>
      </c>
      <c r="L143" t="s">
        <v>91</v>
      </c>
      <c r="M143" t="s">
        <v>188</v>
      </c>
      <c r="N143" s="11" t="s">
        <v>84</v>
      </c>
      <c r="O143" s="11" t="s">
        <v>2107</v>
      </c>
      <c r="P143">
        <v>0</v>
      </c>
      <c r="Q143">
        <v>7</v>
      </c>
      <c r="R143" s="1">
        <v>0</v>
      </c>
      <c r="S143" s="1">
        <v>30.45</v>
      </c>
      <c r="T143" s="1">
        <v>-30.45</v>
      </c>
    </row>
    <row r="144" spans="1:20" x14ac:dyDescent="0.25">
      <c r="A144" t="s">
        <v>75</v>
      </c>
      <c r="B144" t="s">
        <v>479</v>
      </c>
      <c r="C144" t="s">
        <v>25</v>
      </c>
      <c r="D144" t="s">
        <v>480</v>
      </c>
      <c r="E144" t="s">
        <v>186</v>
      </c>
      <c r="F144">
        <v>11735</v>
      </c>
      <c r="G144" t="s">
        <v>840</v>
      </c>
      <c r="H144" t="s">
        <v>80</v>
      </c>
      <c r="I144" t="s">
        <v>89</v>
      </c>
      <c r="J144" t="s">
        <v>90</v>
      </c>
      <c r="K144" t="s">
        <v>42</v>
      </c>
      <c r="L144" t="s">
        <v>91</v>
      </c>
      <c r="M144" t="s">
        <v>188</v>
      </c>
      <c r="N144" s="11" t="s">
        <v>84</v>
      </c>
      <c r="O144" s="11" t="s">
        <v>2107</v>
      </c>
      <c r="P144">
        <v>0</v>
      </c>
      <c r="Q144">
        <v>2</v>
      </c>
      <c r="R144" s="1">
        <v>0</v>
      </c>
      <c r="S144" s="1">
        <v>13.1</v>
      </c>
      <c r="T144" s="1">
        <v>-13.1</v>
      </c>
    </row>
    <row r="145" spans="1:20" x14ac:dyDescent="0.25">
      <c r="A145" t="s">
        <v>75</v>
      </c>
      <c r="B145" t="s">
        <v>503</v>
      </c>
      <c r="C145" t="s">
        <v>23</v>
      </c>
      <c r="D145" t="s">
        <v>504</v>
      </c>
      <c r="E145" t="s">
        <v>327</v>
      </c>
      <c r="F145">
        <v>97210</v>
      </c>
      <c r="G145" t="s">
        <v>308</v>
      </c>
      <c r="H145" t="s">
        <v>80</v>
      </c>
      <c r="I145" t="s">
        <v>89</v>
      </c>
      <c r="J145" t="s">
        <v>90</v>
      </c>
      <c r="K145" t="s">
        <v>53</v>
      </c>
      <c r="L145" t="s">
        <v>165</v>
      </c>
      <c r="M145" t="s">
        <v>92</v>
      </c>
      <c r="N145" s="11" t="s">
        <v>84</v>
      </c>
      <c r="O145" s="11" t="s">
        <v>2107</v>
      </c>
      <c r="P145">
        <v>0</v>
      </c>
      <c r="Q145">
        <v>2</v>
      </c>
      <c r="R145" s="1">
        <v>0</v>
      </c>
      <c r="S145" s="1">
        <v>215.6</v>
      </c>
      <c r="T145" s="1">
        <v>-215.6</v>
      </c>
    </row>
    <row r="146" spans="1:20" x14ac:dyDescent="0.25">
      <c r="A146" t="s">
        <v>75</v>
      </c>
      <c r="B146" t="s">
        <v>339</v>
      </c>
      <c r="C146" t="s">
        <v>29</v>
      </c>
      <c r="D146" t="s">
        <v>340</v>
      </c>
      <c r="E146" t="s">
        <v>142</v>
      </c>
      <c r="F146">
        <v>48315</v>
      </c>
      <c r="G146" t="s">
        <v>841</v>
      </c>
      <c r="H146" t="s">
        <v>80</v>
      </c>
      <c r="I146" t="s">
        <v>281</v>
      </c>
      <c r="J146" t="s">
        <v>82</v>
      </c>
      <c r="K146" t="s">
        <v>54</v>
      </c>
      <c r="L146" t="s">
        <v>342</v>
      </c>
      <c r="M146" t="s">
        <v>83</v>
      </c>
      <c r="N146" s="11" t="s">
        <v>84</v>
      </c>
      <c r="O146" s="11" t="s">
        <v>2107</v>
      </c>
      <c r="P146">
        <v>-1</v>
      </c>
      <c r="Q146">
        <v>0</v>
      </c>
      <c r="R146" s="1">
        <v>44.65</v>
      </c>
      <c r="S146" s="1">
        <v>0</v>
      </c>
      <c r="T146" s="1">
        <v>44.65</v>
      </c>
    </row>
    <row r="147" spans="1:20" x14ac:dyDescent="0.25">
      <c r="A147" t="s">
        <v>75</v>
      </c>
      <c r="B147" t="s">
        <v>842</v>
      </c>
      <c r="C147" t="s">
        <v>30</v>
      </c>
      <c r="D147" t="s">
        <v>843</v>
      </c>
      <c r="E147" t="s">
        <v>640</v>
      </c>
      <c r="F147">
        <v>60612</v>
      </c>
      <c r="G147" t="s">
        <v>844</v>
      </c>
      <c r="H147" t="s">
        <v>80</v>
      </c>
      <c r="I147" t="s">
        <v>81</v>
      </c>
      <c r="J147" t="s">
        <v>82</v>
      </c>
      <c r="K147" t="s">
        <v>53</v>
      </c>
      <c r="L147" t="s">
        <v>193</v>
      </c>
      <c r="M147" t="s">
        <v>83</v>
      </c>
      <c r="N147" s="11" t="s">
        <v>84</v>
      </c>
      <c r="O147" s="11" t="s">
        <v>2107</v>
      </c>
      <c r="P147">
        <v>-4</v>
      </c>
      <c r="Q147">
        <v>0</v>
      </c>
      <c r="R147" s="1">
        <v>426.8</v>
      </c>
      <c r="S147" s="1">
        <v>0</v>
      </c>
      <c r="T147" s="1">
        <v>426.8</v>
      </c>
    </row>
    <row r="148" spans="1:20" x14ac:dyDescent="0.25">
      <c r="A148" t="s">
        <v>75</v>
      </c>
      <c r="B148" t="s">
        <v>850</v>
      </c>
      <c r="C148" t="s">
        <v>2105</v>
      </c>
      <c r="D148" t="s">
        <v>851</v>
      </c>
      <c r="E148" t="s">
        <v>87</v>
      </c>
      <c r="F148">
        <v>45036</v>
      </c>
      <c r="G148" t="s">
        <v>376</v>
      </c>
      <c r="H148" t="s">
        <v>80</v>
      </c>
      <c r="I148" t="s">
        <v>81</v>
      </c>
      <c r="J148" t="s">
        <v>90</v>
      </c>
      <c r="K148" t="s">
        <v>48</v>
      </c>
      <c r="L148" t="s">
        <v>102</v>
      </c>
      <c r="M148" t="s">
        <v>92</v>
      </c>
      <c r="N148" s="11" t="s">
        <v>84</v>
      </c>
      <c r="O148" s="11" t="s">
        <v>2107</v>
      </c>
      <c r="P148">
        <v>0</v>
      </c>
      <c r="Q148">
        <v>4</v>
      </c>
      <c r="R148" s="1">
        <v>0</v>
      </c>
      <c r="S148" s="1">
        <v>62.8</v>
      </c>
      <c r="T148" s="1">
        <v>-62.8</v>
      </c>
    </row>
    <row r="149" spans="1:20" x14ac:dyDescent="0.25">
      <c r="A149" t="s">
        <v>75</v>
      </c>
      <c r="B149" t="s">
        <v>120</v>
      </c>
      <c r="C149" t="s">
        <v>22</v>
      </c>
      <c r="D149" t="s">
        <v>121</v>
      </c>
      <c r="E149" t="s">
        <v>122</v>
      </c>
      <c r="F149">
        <v>20910</v>
      </c>
      <c r="G149" t="s">
        <v>741</v>
      </c>
      <c r="H149" t="s">
        <v>80</v>
      </c>
      <c r="I149" t="s">
        <v>164</v>
      </c>
      <c r="J149" t="s">
        <v>90</v>
      </c>
      <c r="K149" t="s">
        <v>37</v>
      </c>
      <c r="L149" t="s">
        <v>742</v>
      </c>
      <c r="M149" t="s">
        <v>92</v>
      </c>
      <c r="N149" s="11" t="s">
        <v>84</v>
      </c>
      <c r="O149" s="11" t="s">
        <v>2107</v>
      </c>
      <c r="P149">
        <v>0</v>
      </c>
      <c r="Q149">
        <v>24</v>
      </c>
      <c r="R149" s="1">
        <v>0</v>
      </c>
      <c r="S149" s="1">
        <v>469.2</v>
      </c>
      <c r="T149" s="1">
        <v>-469.2</v>
      </c>
    </row>
    <row r="150" spans="1:20" x14ac:dyDescent="0.25">
      <c r="A150" t="s">
        <v>75</v>
      </c>
      <c r="B150" t="s">
        <v>854</v>
      </c>
      <c r="C150" t="s">
        <v>2104</v>
      </c>
      <c r="D150" t="s">
        <v>855</v>
      </c>
      <c r="E150" t="s">
        <v>95</v>
      </c>
      <c r="F150">
        <v>80537</v>
      </c>
      <c r="G150" t="s">
        <v>271</v>
      </c>
      <c r="H150" t="s">
        <v>80</v>
      </c>
      <c r="I150" t="s">
        <v>81</v>
      </c>
      <c r="J150" t="s">
        <v>90</v>
      </c>
      <c r="K150" t="s">
        <v>38</v>
      </c>
      <c r="L150" t="s">
        <v>129</v>
      </c>
      <c r="M150" t="s">
        <v>92</v>
      </c>
      <c r="N150" s="11" t="s">
        <v>84</v>
      </c>
      <c r="O150" s="11" t="s">
        <v>2107</v>
      </c>
      <c r="P150">
        <v>0</v>
      </c>
      <c r="Q150">
        <v>2</v>
      </c>
      <c r="R150" s="1">
        <v>0</v>
      </c>
      <c r="S150" s="1">
        <v>453.1</v>
      </c>
      <c r="T150" s="1">
        <v>-453.1</v>
      </c>
    </row>
    <row r="151" spans="1:20" x14ac:dyDescent="0.25">
      <c r="A151" t="s">
        <v>75</v>
      </c>
      <c r="B151" t="s">
        <v>856</v>
      </c>
      <c r="C151" t="s">
        <v>27</v>
      </c>
      <c r="D151" t="s">
        <v>857</v>
      </c>
      <c r="E151" t="s">
        <v>114</v>
      </c>
      <c r="F151">
        <v>34229</v>
      </c>
      <c r="G151" t="s">
        <v>181</v>
      </c>
      <c r="H151" t="s">
        <v>80</v>
      </c>
      <c r="I151" t="s">
        <v>81</v>
      </c>
      <c r="J151" t="s">
        <v>82</v>
      </c>
      <c r="K151" t="s">
        <v>38</v>
      </c>
      <c r="L151" t="s">
        <v>111</v>
      </c>
      <c r="M151" t="s">
        <v>83</v>
      </c>
      <c r="N151" s="11" t="s">
        <v>84</v>
      </c>
      <c r="O151" s="11" t="s">
        <v>2107</v>
      </c>
      <c r="P151">
        <v>-2</v>
      </c>
      <c r="Q151">
        <v>0</v>
      </c>
      <c r="R151" s="1">
        <v>384</v>
      </c>
      <c r="S151" s="1">
        <v>0</v>
      </c>
      <c r="T151" s="1">
        <v>384</v>
      </c>
    </row>
    <row r="152" spans="1:20" x14ac:dyDescent="0.25">
      <c r="A152" t="s">
        <v>75</v>
      </c>
      <c r="B152" t="s">
        <v>351</v>
      </c>
      <c r="C152" t="s">
        <v>22</v>
      </c>
      <c r="D152" t="s">
        <v>190</v>
      </c>
      <c r="E152" t="s">
        <v>137</v>
      </c>
      <c r="F152">
        <v>24018</v>
      </c>
      <c r="G152" t="s">
        <v>398</v>
      </c>
      <c r="H152" t="s">
        <v>80</v>
      </c>
      <c r="I152" t="s">
        <v>81</v>
      </c>
      <c r="J152" t="s">
        <v>82</v>
      </c>
      <c r="K152" t="s">
        <v>38</v>
      </c>
      <c r="L152" t="s">
        <v>111</v>
      </c>
      <c r="M152" t="s">
        <v>83</v>
      </c>
      <c r="N152" s="11" t="s">
        <v>84</v>
      </c>
      <c r="O152" s="11" t="s">
        <v>2107</v>
      </c>
      <c r="P152">
        <v>0</v>
      </c>
      <c r="Q152">
        <v>0</v>
      </c>
      <c r="R152" s="1">
        <v>307</v>
      </c>
      <c r="S152" s="1">
        <v>0</v>
      </c>
      <c r="T152" s="1">
        <v>307</v>
      </c>
    </row>
    <row r="153" spans="1:20" x14ac:dyDescent="0.25">
      <c r="A153" t="s">
        <v>75</v>
      </c>
      <c r="B153" t="s">
        <v>622</v>
      </c>
      <c r="C153" t="s">
        <v>2104</v>
      </c>
      <c r="D153" t="s">
        <v>623</v>
      </c>
      <c r="E153" t="s">
        <v>95</v>
      </c>
      <c r="F153">
        <v>80126</v>
      </c>
      <c r="G153" t="s">
        <v>323</v>
      </c>
      <c r="H153" t="s">
        <v>80</v>
      </c>
      <c r="I153" t="s">
        <v>81</v>
      </c>
      <c r="J153" t="s">
        <v>90</v>
      </c>
      <c r="K153" t="s">
        <v>51</v>
      </c>
      <c r="L153" t="s">
        <v>250</v>
      </c>
      <c r="M153" t="s">
        <v>92</v>
      </c>
      <c r="N153" s="11" t="s">
        <v>84</v>
      </c>
      <c r="O153" s="11" t="s">
        <v>2107</v>
      </c>
      <c r="P153">
        <v>0</v>
      </c>
      <c r="Q153">
        <v>6</v>
      </c>
      <c r="R153" s="1">
        <v>0</v>
      </c>
      <c r="S153" s="1">
        <v>356.1</v>
      </c>
      <c r="T153" s="1">
        <v>-356.1</v>
      </c>
    </row>
    <row r="154" spans="1:20" x14ac:dyDescent="0.25">
      <c r="A154" t="s">
        <v>75</v>
      </c>
      <c r="B154" t="s">
        <v>721</v>
      </c>
      <c r="C154" t="s">
        <v>2105</v>
      </c>
      <c r="D154" t="s">
        <v>722</v>
      </c>
      <c r="E154" t="s">
        <v>87</v>
      </c>
      <c r="F154">
        <v>44221</v>
      </c>
      <c r="G154" t="s">
        <v>493</v>
      </c>
      <c r="H154" t="s">
        <v>80</v>
      </c>
      <c r="I154" t="s">
        <v>81</v>
      </c>
      <c r="J154" t="s">
        <v>82</v>
      </c>
      <c r="K154" t="s">
        <v>39</v>
      </c>
      <c r="L154" t="s">
        <v>39</v>
      </c>
      <c r="M154" t="s">
        <v>92</v>
      </c>
      <c r="N154" s="11" t="s">
        <v>84</v>
      </c>
      <c r="O154" s="11" t="s">
        <v>2107</v>
      </c>
      <c r="P154">
        <v>0</v>
      </c>
      <c r="Q154">
        <v>1</v>
      </c>
      <c r="R154" s="1">
        <v>0</v>
      </c>
      <c r="S154" s="1">
        <v>0</v>
      </c>
      <c r="T154" s="1">
        <v>0</v>
      </c>
    </row>
    <row r="155" spans="1:20" x14ac:dyDescent="0.25">
      <c r="A155" t="s">
        <v>75</v>
      </c>
      <c r="B155" t="s">
        <v>858</v>
      </c>
      <c r="C155" t="s">
        <v>23</v>
      </c>
      <c r="D155" t="s">
        <v>859</v>
      </c>
      <c r="E155" t="s">
        <v>176</v>
      </c>
      <c r="F155">
        <v>98335</v>
      </c>
      <c r="G155" t="s">
        <v>816</v>
      </c>
      <c r="H155" t="s">
        <v>80</v>
      </c>
      <c r="I155" t="s">
        <v>89</v>
      </c>
      <c r="J155" t="s">
        <v>90</v>
      </c>
      <c r="K155" t="s">
        <v>42</v>
      </c>
      <c r="L155" t="s">
        <v>91</v>
      </c>
      <c r="M155" t="s">
        <v>92</v>
      </c>
      <c r="N155" s="11" t="s">
        <v>84</v>
      </c>
      <c r="O155" s="11" t="s">
        <v>2107</v>
      </c>
      <c r="P155">
        <v>0</v>
      </c>
      <c r="Q155">
        <v>12</v>
      </c>
      <c r="R155" s="1">
        <v>0</v>
      </c>
      <c r="S155" s="1">
        <v>372</v>
      </c>
      <c r="T155" s="1">
        <v>-372</v>
      </c>
    </row>
    <row r="156" spans="1:20" x14ac:dyDescent="0.25">
      <c r="A156" t="s">
        <v>75</v>
      </c>
      <c r="B156" t="s">
        <v>776</v>
      </c>
      <c r="C156" t="s">
        <v>20</v>
      </c>
      <c r="D156" t="s">
        <v>777</v>
      </c>
      <c r="E156" t="s">
        <v>186</v>
      </c>
      <c r="F156">
        <v>12526</v>
      </c>
      <c r="G156" t="s">
        <v>205</v>
      </c>
      <c r="H156" t="s">
        <v>80</v>
      </c>
      <c r="I156" t="s">
        <v>89</v>
      </c>
      <c r="J156" t="s">
        <v>90</v>
      </c>
      <c r="K156" t="s">
        <v>42</v>
      </c>
      <c r="L156" t="s">
        <v>91</v>
      </c>
      <c r="M156" t="s">
        <v>92</v>
      </c>
      <c r="N156" s="11" t="s">
        <v>84</v>
      </c>
      <c r="O156" s="11" t="s">
        <v>2107</v>
      </c>
      <c r="P156">
        <v>0</v>
      </c>
      <c r="Q156">
        <v>24</v>
      </c>
      <c r="R156" s="1">
        <v>0</v>
      </c>
      <c r="S156" s="1">
        <v>222</v>
      </c>
      <c r="T156" s="1">
        <v>-222</v>
      </c>
    </row>
    <row r="157" spans="1:20" x14ac:dyDescent="0.25">
      <c r="A157" t="s">
        <v>75</v>
      </c>
      <c r="B157" t="s">
        <v>588</v>
      </c>
      <c r="C157" t="s">
        <v>21</v>
      </c>
      <c r="D157" t="s">
        <v>589</v>
      </c>
      <c r="E157" t="s">
        <v>159</v>
      </c>
      <c r="F157">
        <v>66227</v>
      </c>
      <c r="G157" t="s">
        <v>864</v>
      </c>
      <c r="H157" t="s">
        <v>133</v>
      </c>
      <c r="I157" t="s">
        <v>81</v>
      </c>
      <c r="J157" t="s">
        <v>82</v>
      </c>
      <c r="K157" t="s">
        <v>53</v>
      </c>
      <c r="L157" t="s">
        <v>368</v>
      </c>
      <c r="M157" t="s">
        <v>83</v>
      </c>
      <c r="N157" s="11" t="s">
        <v>84</v>
      </c>
      <c r="O157" s="11" t="s">
        <v>2107</v>
      </c>
      <c r="P157">
        <v>-40</v>
      </c>
      <c r="Q157">
        <v>0</v>
      </c>
      <c r="R157" s="1">
        <v>574</v>
      </c>
      <c r="S157" s="1">
        <v>0</v>
      </c>
      <c r="T157" s="1">
        <v>574</v>
      </c>
    </row>
    <row r="158" spans="1:20" x14ac:dyDescent="0.25">
      <c r="A158" t="s">
        <v>75</v>
      </c>
      <c r="B158" t="s">
        <v>668</v>
      </c>
      <c r="C158" t="s">
        <v>2104</v>
      </c>
      <c r="D158" t="s">
        <v>623</v>
      </c>
      <c r="E158" t="s">
        <v>95</v>
      </c>
      <c r="F158">
        <v>80130</v>
      </c>
      <c r="G158" t="s">
        <v>812</v>
      </c>
      <c r="H158" t="s">
        <v>133</v>
      </c>
      <c r="I158" t="s">
        <v>81</v>
      </c>
      <c r="J158" t="s">
        <v>90</v>
      </c>
      <c r="K158" t="s">
        <v>53</v>
      </c>
      <c r="L158" t="s">
        <v>165</v>
      </c>
      <c r="M158" t="s">
        <v>229</v>
      </c>
      <c r="N158" s="11" t="s">
        <v>84</v>
      </c>
      <c r="O158" s="11" t="s">
        <v>2107</v>
      </c>
      <c r="P158">
        <v>0</v>
      </c>
      <c r="Q158">
        <v>200</v>
      </c>
      <c r="R158" s="1">
        <v>0</v>
      </c>
      <c r="S158" s="1">
        <v>2870</v>
      </c>
      <c r="T158" s="1">
        <v>-2870</v>
      </c>
    </row>
    <row r="159" spans="1:20" x14ac:dyDescent="0.25">
      <c r="A159" t="s">
        <v>75</v>
      </c>
      <c r="B159" t="s">
        <v>606</v>
      </c>
      <c r="C159" t="s">
        <v>27</v>
      </c>
      <c r="D159" t="s">
        <v>237</v>
      </c>
      <c r="E159" t="s">
        <v>114</v>
      </c>
      <c r="F159">
        <v>34243</v>
      </c>
      <c r="G159" t="s">
        <v>868</v>
      </c>
      <c r="H159" t="s">
        <v>80</v>
      </c>
      <c r="I159" t="s">
        <v>89</v>
      </c>
      <c r="J159" t="s">
        <v>90</v>
      </c>
      <c r="K159" t="s">
        <v>42</v>
      </c>
      <c r="L159" t="s">
        <v>91</v>
      </c>
      <c r="M159" t="s">
        <v>188</v>
      </c>
      <c r="N159" s="11" t="s">
        <v>84</v>
      </c>
      <c r="O159" s="11" t="s">
        <v>2107</v>
      </c>
      <c r="P159">
        <v>0</v>
      </c>
      <c r="Q159">
        <v>24</v>
      </c>
      <c r="R159" s="1">
        <v>0</v>
      </c>
      <c r="S159" s="1">
        <v>87.6</v>
      </c>
      <c r="T159" s="1">
        <v>-87.6</v>
      </c>
    </row>
    <row r="160" spans="1:20" x14ac:dyDescent="0.25">
      <c r="A160" t="s">
        <v>75</v>
      </c>
      <c r="B160" t="s">
        <v>682</v>
      </c>
      <c r="C160" t="s">
        <v>29</v>
      </c>
      <c r="D160" t="s">
        <v>683</v>
      </c>
      <c r="E160" t="s">
        <v>87</v>
      </c>
      <c r="F160">
        <v>44114</v>
      </c>
      <c r="G160" t="s">
        <v>442</v>
      </c>
      <c r="H160" t="s">
        <v>80</v>
      </c>
      <c r="I160" t="s">
        <v>81</v>
      </c>
      <c r="J160" t="s">
        <v>82</v>
      </c>
      <c r="K160" t="s">
        <v>53</v>
      </c>
      <c r="L160" t="s">
        <v>248</v>
      </c>
      <c r="M160" t="s">
        <v>83</v>
      </c>
      <c r="N160" s="11" t="s">
        <v>84</v>
      </c>
      <c r="O160" s="11" t="s">
        <v>2107</v>
      </c>
      <c r="P160">
        <v>-4</v>
      </c>
      <c r="Q160">
        <v>0</v>
      </c>
      <c r="R160" s="1">
        <v>15</v>
      </c>
      <c r="S160" s="1">
        <v>0</v>
      </c>
      <c r="T160" s="1">
        <v>15</v>
      </c>
    </row>
    <row r="161" spans="1:20" x14ac:dyDescent="0.25">
      <c r="A161" t="s">
        <v>75</v>
      </c>
      <c r="B161" t="s">
        <v>677</v>
      </c>
      <c r="C161" t="s">
        <v>28</v>
      </c>
      <c r="D161" t="s">
        <v>678</v>
      </c>
      <c r="E161" t="s">
        <v>95</v>
      </c>
      <c r="F161">
        <v>80124</v>
      </c>
      <c r="G161" t="s">
        <v>725</v>
      </c>
      <c r="H161" t="s">
        <v>80</v>
      </c>
      <c r="I161" t="s">
        <v>81</v>
      </c>
      <c r="J161" t="s">
        <v>82</v>
      </c>
      <c r="K161" t="s">
        <v>53</v>
      </c>
      <c r="L161" t="s">
        <v>165</v>
      </c>
      <c r="M161" t="s">
        <v>83</v>
      </c>
      <c r="N161" s="11" t="s">
        <v>84</v>
      </c>
      <c r="O161" s="11" t="s">
        <v>2107</v>
      </c>
      <c r="P161">
        <v>-2</v>
      </c>
      <c r="Q161">
        <v>0</v>
      </c>
      <c r="R161" s="1">
        <v>231</v>
      </c>
      <c r="S161" s="1">
        <v>0</v>
      </c>
      <c r="T161" s="1">
        <v>231</v>
      </c>
    </row>
    <row r="162" spans="1:20" x14ac:dyDescent="0.25">
      <c r="A162" t="s">
        <v>75</v>
      </c>
      <c r="B162" t="s">
        <v>869</v>
      </c>
      <c r="C162" t="s">
        <v>23</v>
      </c>
      <c r="D162" t="s">
        <v>870</v>
      </c>
      <c r="E162" t="s">
        <v>176</v>
      </c>
      <c r="F162">
        <v>98685</v>
      </c>
      <c r="G162" t="s">
        <v>871</v>
      </c>
      <c r="H162" t="s">
        <v>80</v>
      </c>
      <c r="I162" t="s">
        <v>281</v>
      </c>
      <c r="J162" t="s">
        <v>82</v>
      </c>
      <c r="K162" t="s">
        <v>37</v>
      </c>
      <c r="L162" t="s">
        <v>661</v>
      </c>
      <c r="M162" t="s">
        <v>83</v>
      </c>
      <c r="N162" s="11" t="s">
        <v>84</v>
      </c>
      <c r="O162" s="11" t="s">
        <v>2107</v>
      </c>
      <c r="P162">
        <v>-9</v>
      </c>
      <c r="Q162">
        <v>0</v>
      </c>
      <c r="R162" s="1">
        <v>170.55</v>
      </c>
      <c r="S162" s="1">
        <v>0</v>
      </c>
      <c r="T162" s="1">
        <v>170.55</v>
      </c>
    </row>
    <row r="163" spans="1:20" x14ac:dyDescent="0.25">
      <c r="A163" t="s">
        <v>75</v>
      </c>
      <c r="B163" t="s">
        <v>284</v>
      </c>
      <c r="C163" t="s">
        <v>25</v>
      </c>
      <c r="D163" t="s">
        <v>285</v>
      </c>
      <c r="E163" t="s">
        <v>186</v>
      </c>
      <c r="F163">
        <v>11730</v>
      </c>
      <c r="G163" t="s">
        <v>615</v>
      </c>
      <c r="H163" t="s">
        <v>80</v>
      </c>
      <c r="I163" t="s">
        <v>81</v>
      </c>
      <c r="J163" t="s">
        <v>82</v>
      </c>
      <c r="K163" t="s">
        <v>53</v>
      </c>
      <c r="L163" t="s">
        <v>248</v>
      </c>
      <c r="M163" t="s">
        <v>83</v>
      </c>
      <c r="N163" s="11" t="s">
        <v>84</v>
      </c>
      <c r="O163" s="11" t="s">
        <v>2107</v>
      </c>
      <c r="P163">
        <v>-10</v>
      </c>
      <c r="Q163">
        <v>0</v>
      </c>
      <c r="R163" s="1">
        <v>36</v>
      </c>
      <c r="S163" s="1">
        <v>0</v>
      </c>
      <c r="T163" s="1">
        <v>36</v>
      </c>
    </row>
    <row r="164" spans="1:20" x14ac:dyDescent="0.25">
      <c r="A164" t="s">
        <v>75</v>
      </c>
      <c r="B164" t="s">
        <v>410</v>
      </c>
      <c r="C164" t="s">
        <v>18</v>
      </c>
      <c r="D164" t="s">
        <v>363</v>
      </c>
      <c r="E164" t="s">
        <v>191</v>
      </c>
      <c r="F164">
        <v>78729</v>
      </c>
      <c r="G164" t="s">
        <v>872</v>
      </c>
      <c r="H164" t="s">
        <v>461</v>
      </c>
      <c r="I164" t="s">
        <v>81</v>
      </c>
      <c r="J164" t="s">
        <v>90</v>
      </c>
      <c r="K164" t="s">
        <v>53</v>
      </c>
      <c r="L164" t="s">
        <v>139</v>
      </c>
      <c r="M164" t="s">
        <v>92</v>
      </c>
      <c r="N164" s="11" t="s">
        <v>84</v>
      </c>
      <c r="O164" s="11" t="s">
        <v>2107</v>
      </c>
      <c r="P164">
        <v>0</v>
      </c>
      <c r="Q164">
        <v>4</v>
      </c>
      <c r="R164" s="1">
        <v>0</v>
      </c>
      <c r="S164" s="1">
        <v>11.2</v>
      </c>
      <c r="T164" s="1">
        <v>-11.2</v>
      </c>
    </row>
    <row r="165" spans="1:20" x14ac:dyDescent="0.25">
      <c r="A165" t="s">
        <v>75</v>
      </c>
      <c r="B165" t="s">
        <v>462</v>
      </c>
      <c r="C165" t="s">
        <v>18</v>
      </c>
      <c r="D165" t="s">
        <v>463</v>
      </c>
      <c r="E165" t="s">
        <v>191</v>
      </c>
      <c r="F165">
        <v>75093</v>
      </c>
      <c r="G165" t="s">
        <v>876</v>
      </c>
      <c r="H165" t="s">
        <v>133</v>
      </c>
      <c r="I165" t="s">
        <v>81</v>
      </c>
      <c r="J165" t="s">
        <v>90</v>
      </c>
      <c r="K165" t="s">
        <v>53</v>
      </c>
      <c r="L165" t="s">
        <v>675</v>
      </c>
      <c r="M165" t="s">
        <v>229</v>
      </c>
      <c r="N165" s="11" t="s">
        <v>84</v>
      </c>
      <c r="O165" s="11" t="s">
        <v>2107</v>
      </c>
      <c r="P165">
        <v>0</v>
      </c>
      <c r="Q165">
        <v>12</v>
      </c>
      <c r="R165" s="1">
        <v>0</v>
      </c>
      <c r="S165" s="1">
        <v>86.16</v>
      </c>
      <c r="T165" s="1">
        <v>-86.16</v>
      </c>
    </row>
    <row r="166" spans="1:20" x14ac:dyDescent="0.25">
      <c r="A166" t="s">
        <v>75</v>
      </c>
      <c r="B166" t="s">
        <v>189</v>
      </c>
      <c r="C166" t="s">
        <v>18</v>
      </c>
      <c r="D166" t="s">
        <v>190</v>
      </c>
      <c r="E166" t="s">
        <v>191</v>
      </c>
      <c r="F166">
        <v>76262</v>
      </c>
      <c r="G166" t="s">
        <v>106</v>
      </c>
      <c r="H166" t="s">
        <v>80</v>
      </c>
      <c r="I166" t="s">
        <v>89</v>
      </c>
      <c r="J166" t="s">
        <v>90</v>
      </c>
      <c r="K166" t="s">
        <v>42</v>
      </c>
      <c r="L166" t="s">
        <v>91</v>
      </c>
      <c r="M166" t="s">
        <v>92</v>
      </c>
      <c r="N166" s="11" t="s">
        <v>84</v>
      </c>
      <c r="O166" s="11" t="s">
        <v>2107</v>
      </c>
      <c r="P166">
        <v>0</v>
      </c>
      <c r="Q166">
        <v>71</v>
      </c>
      <c r="R166" s="1">
        <v>0</v>
      </c>
      <c r="S166" s="1">
        <v>1320.6</v>
      </c>
      <c r="T166" s="1">
        <v>-1320.6</v>
      </c>
    </row>
    <row r="167" spans="1:20" x14ac:dyDescent="0.25">
      <c r="A167" t="s">
        <v>75</v>
      </c>
      <c r="B167" t="s">
        <v>258</v>
      </c>
      <c r="C167" t="s">
        <v>2104</v>
      </c>
      <c r="D167" t="s">
        <v>259</v>
      </c>
      <c r="E167" t="s">
        <v>95</v>
      </c>
      <c r="F167">
        <v>80222</v>
      </c>
      <c r="G167" t="s">
        <v>348</v>
      </c>
      <c r="H167" t="s">
        <v>80</v>
      </c>
      <c r="I167" t="s">
        <v>81</v>
      </c>
      <c r="J167" t="s">
        <v>90</v>
      </c>
      <c r="K167" t="s">
        <v>53</v>
      </c>
      <c r="L167" t="s">
        <v>193</v>
      </c>
      <c r="M167" t="s">
        <v>92</v>
      </c>
      <c r="N167" s="11" t="s">
        <v>84</v>
      </c>
      <c r="O167" s="11" t="s">
        <v>2107</v>
      </c>
      <c r="P167">
        <v>0</v>
      </c>
      <c r="Q167">
        <v>3</v>
      </c>
      <c r="R167" s="1">
        <v>0</v>
      </c>
      <c r="S167" s="1">
        <v>324.36</v>
      </c>
      <c r="T167" s="1">
        <v>-324.36</v>
      </c>
    </row>
    <row r="168" spans="1:20" x14ac:dyDescent="0.25">
      <c r="A168" t="s">
        <v>75</v>
      </c>
      <c r="B168" t="s">
        <v>197</v>
      </c>
      <c r="C168" t="s">
        <v>23</v>
      </c>
      <c r="D168" t="s">
        <v>198</v>
      </c>
      <c r="E168" t="s">
        <v>176</v>
      </c>
      <c r="F168">
        <v>98052</v>
      </c>
      <c r="G168" t="s">
        <v>886</v>
      </c>
      <c r="H168" t="s">
        <v>80</v>
      </c>
      <c r="I168" t="s">
        <v>281</v>
      </c>
      <c r="J168" t="s">
        <v>90</v>
      </c>
      <c r="K168" t="s">
        <v>53</v>
      </c>
      <c r="L168" t="s">
        <v>887</v>
      </c>
      <c r="M168" t="s">
        <v>92</v>
      </c>
      <c r="N168" s="11" t="s">
        <v>84</v>
      </c>
      <c r="O168" s="11" t="s">
        <v>2107</v>
      </c>
      <c r="P168">
        <v>0</v>
      </c>
      <c r="Q168">
        <v>3</v>
      </c>
      <c r="R168" s="1">
        <v>0</v>
      </c>
      <c r="S168" s="1">
        <v>449.4</v>
      </c>
      <c r="T168" s="1">
        <v>-449.4</v>
      </c>
    </row>
    <row r="169" spans="1:20" x14ac:dyDescent="0.25">
      <c r="A169" t="s">
        <v>75</v>
      </c>
      <c r="B169" t="s">
        <v>103</v>
      </c>
      <c r="C169" t="s">
        <v>26</v>
      </c>
      <c r="D169" t="s">
        <v>104</v>
      </c>
      <c r="E169" t="s">
        <v>105</v>
      </c>
      <c r="F169">
        <v>29420</v>
      </c>
      <c r="G169" t="s">
        <v>106</v>
      </c>
      <c r="H169" t="s">
        <v>80</v>
      </c>
      <c r="I169" t="s">
        <v>89</v>
      </c>
      <c r="J169" t="s">
        <v>90</v>
      </c>
      <c r="K169" t="s">
        <v>42</v>
      </c>
      <c r="L169" t="s">
        <v>91</v>
      </c>
      <c r="M169" t="s">
        <v>92</v>
      </c>
      <c r="N169" s="11" t="s">
        <v>84</v>
      </c>
      <c r="O169" s="11" t="s">
        <v>2107</v>
      </c>
      <c r="P169">
        <v>0</v>
      </c>
      <c r="Q169">
        <v>78</v>
      </c>
      <c r="R169" s="1">
        <v>0</v>
      </c>
      <c r="S169" s="1">
        <v>1231.5999999999999</v>
      </c>
      <c r="T169" s="1">
        <v>-1231.5999999999999</v>
      </c>
    </row>
    <row r="170" spans="1:20" x14ac:dyDescent="0.25">
      <c r="A170" t="s">
        <v>75</v>
      </c>
      <c r="B170" t="s">
        <v>438</v>
      </c>
      <c r="C170" t="s">
        <v>18</v>
      </c>
      <c r="D170" t="s">
        <v>439</v>
      </c>
      <c r="E170" t="s">
        <v>191</v>
      </c>
      <c r="F170">
        <v>77063</v>
      </c>
      <c r="G170" t="s">
        <v>889</v>
      </c>
      <c r="H170" t="s">
        <v>80</v>
      </c>
      <c r="I170" t="s">
        <v>81</v>
      </c>
      <c r="J170" t="s">
        <v>82</v>
      </c>
      <c r="K170" t="s">
        <v>54</v>
      </c>
      <c r="L170" t="s">
        <v>342</v>
      </c>
      <c r="M170" t="s">
        <v>83</v>
      </c>
      <c r="N170" s="11" t="s">
        <v>84</v>
      </c>
      <c r="O170" s="11" t="s">
        <v>2107</v>
      </c>
      <c r="P170">
        <v>-12</v>
      </c>
      <c r="Q170">
        <v>0</v>
      </c>
      <c r="R170" s="1">
        <v>95.04</v>
      </c>
      <c r="S170" s="1">
        <v>0</v>
      </c>
      <c r="T170" s="1">
        <v>95.04</v>
      </c>
    </row>
    <row r="171" spans="1:20" x14ac:dyDescent="0.25">
      <c r="A171" t="s">
        <v>75</v>
      </c>
      <c r="B171" t="s">
        <v>85</v>
      </c>
      <c r="C171" t="s">
        <v>2105</v>
      </c>
      <c r="D171" t="s">
        <v>86</v>
      </c>
      <c r="E171" t="s">
        <v>87</v>
      </c>
      <c r="F171">
        <v>45040</v>
      </c>
      <c r="G171" t="s">
        <v>457</v>
      </c>
      <c r="H171" t="s">
        <v>80</v>
      </c>
      <c r="I171" t="s">
        <v>81</v>
      </c>
      <c r="J171" t="s">
        <v>90</v>
      </c>
      <c r="K171" t="s">
        <v>42</v>
      </c>
      <c r="L171" t="s">
        <v>91</v>
      </c>
      <c r="M171" t="s">
        <v>188</v>
      </c>
      <c r="N171" s="11" t="s">
        <v>84</v>
      </c>
      <c r="O171" s="11" t="s">
        <v>2107</v>
      </c>
      <c r="P171">
        <v>0</v>
      </c>
      <c r="Q171">
        <v>8</v>
      </c>
      <c r="R171" s="1">
        <v>0</v>
      </c>
      <c r="S171" s="1">
        <v>94.64</v>
      </c>
      <c r="T171" s="1">
        <v>-94.64</v>
      </c>
    </row>
    <row r="172" spans="1:20" x14ac:dyDescent="0.25">
      <c r="A172" t="s">
        <v>75</v>
      </c>
      <c r="B172" t="s">
        <v>503</v>
      </c>
      <c r="C172" t="s">
        <v>23</v>
      </c>
      <c r="D172" t="s">
        <v>504</v>
      </c>
      <c r="E172" t="s">
        <v>327</v>
      </c>
      <c r="F172">
        <v>97210</v>
      </c>
      <c r="G172" t="s">
        <v>893</v>
      </c>
      <c r="H172" t="s">
        <v>80</v>
      </c>
      <c r="I172" t="s">
        <v>81</v>
      </c>
      <c r="J172" t="s">
        <v>90</v>
      </c>
      <c r="K172" t="s">
        <v>42</v>
      </c>
      <c r="L172" t="s">
        <v>91</v>
      </c>
      <c r="M172" t="s">
        <v>92</v>
      </c>
      <c r="N172" s="11" t="s">
        <v>84</v>
      </c>
      <c r="O172" s="11" t="s">
        <v>2107</v>
      </c>
      <c r="P172">
        <v>0</v>
      </c>
      <c r="Q172">
        <v>1</v>
      </c>
      <c r="R172" s="1">
        <v>0</v>
      </c>
      <c r="S172" s="1">
        <v>15.4</v>
      </c>
      <c r="T172" s="1">
        <v>-15.4</v>
      </c>
    </row>
    <row r="173" spans="1:20" x14ac:dyDescent="0.25">
      <c r="A173" t="s">
        <v>75</v>
      </c>
      <c r="B173" t="s">
        <v>103</v>
      </c>
      <c r="C173" t="s">
        <v>26</v>
      </c>
      <c r="D173" t="s">
        <v>104</v>
      </c>
      <c r="E173" t="s">
        <v>105</v>
      </c>
      <c r="F173">
        <v>29420</v>
      </c>
      <c r="G173" t="s">
        <v>477</v>
      </c>
      <c r="H173" t="s">
        <v>80</v>
      </c>
      <c r="I173" t="s">
        <v>81</v>
      </c>
      <c r="J173" t="s">
        <v>90</v>
      </c>
      <c r="K173" t="s">
        <v>38</v>
      </c>
      <c r="L173" t="s">
        <v>111</v>
      </c>
      <c r="M173" t="s">
        <v>92</v>
      </c>
      <c r="N173" s="11" t="s">
        <v>84</v>
      </c>
      <c r="O173" s="11" t="s">
        <v>2107</v>
      </c>
      <c r="P173">
        <v>0</v>
      </c>
      <c r="Q173">
        <v>10</v>
      </c>
      <c r="R173" s="1">
        <v>0</v>
      </c>
      <c r="S173" s="1">
        <v>1152</v>
      </c>
      <c r="T173" s="1">
        <v>-1152</v>
      </c>
    </row>
    <row r="174" spans="1:20" x14ac:dyDescent="0.25">
      <c r="A174" t="s">
        <v>75</v>
      </c>
      <c r="B174" t="s">
        <v>551</v>
      </c>
      <c r="C174" t="s">
        <v>27</v>
      </c>
      <c r="D174" t="s">
        <v>552</v>
      </c>
      <c r="E174" t="s">
        <v>114</v>
      </c>
      <c r="F174">
        <v>33634</v>
      </c>
      <c r="G174" t="s">
        <v>903</v>
      </c>
      <c r="H174" t="s">
        <v>80</v>
      </c>
      <c r="I174" t="s">
        <v>81</v>
      </c>
      <c r="J174" t="s">
        <v>82</v>
      </c>
      <c r="K174" t="s">
        <v>42</v>
      </c>
      <c r="L174" t="s">
        <v>91</v>
      </c>
      <c r="M174" t="s">
        <v>83</v>
      </c>
      <c r="N174" s="11" t="s">
        <v>84</v>
      </c>
      <c r="O174" s="11" t="s">
        <v>2107</v>
      </c>
      <c r="P174">
        <v>-7</v>
      </c>
      <c r="Q174">
        <v>0</v>
      </c>
      <c r="R174" s="1">
        <v>1610</v>
      </c>
      <c r="S174" s="1">
        <v>0</v>
      </c>
      <c r="T174" s="1">
        <v>1610</v>
      </c>
    </row>
    <row r="175" spans="1:20" x14ac:dyDescent="0.25">
      <c r="A175" t="s">
        <v>75</v>
      </c>
      <c r="B175" t="s">
        <v>904</v>
      </c>
      <c r="C175" t="s">
        <v>27</v>
      </c>
      <c r="D175" t="s">
        <v>131</v>
      </c>
      <c r="E175" t="s">
        <v>114</v>
      </c>
      <c r="F175">
        <v>33409</v>
      </c>
      <c r="G175" t="s">
        <v>905</v>
      </c>
      <c r="H175" t="s">
        <v>80</v>
      </c>
      <c r="I175" t="s">
        <v>164</v>
      </c>
      <c r="J175" t="s">
        <v>90</v>
      </c>
      <c r="K175" t="s">
        <v>44</v>
      </c>
      <c r="L175" t="s">
        <v>144</v>
      </c>
      <c r="M175" t="s">
        <v>92</v>
      </c>
      <c r="N175" s="11" t="s">
        <v>84</v>
      </c>
      <c r="O175" s="11" t="s">
        <v>2107</v>
      </c>
      <c r="P175">
        <v>0</v>
      </c>
      <c r="Q175">
        <v>1</v>
      </c>
      <c r="R175" s="1">
        <v>0</v>
      </c>
      <c r="S175" s="1">
        <v>5.5</v>
      </c>
      <c r="T175" s="1">
        <v>-5.5</v>
      </c>
    </row>
    <row r="176" spans="1:20" x14ac:dyDescent="0.25">
      <c r="A176" t="s">
        <v>75</v>
      </c>
      <c r="B176" t="s">
        <v>744</v>
      </c>
      <c r="C176" t="s">
        <v>2105</v>
      </c>
      <c r="D176" t="s">
        <v>745</v>
      </c>
      <c r="E176" t="s">
        <v>100</v>
      </c>
      <c r="F176">
        <v>46733</v>
      </c>
      <c r="G176" t="s">
        <v>907</v>
      </c>
      <c r="H176" t="s">
        <v>80</v>
      </c>
      <c r="I176" t="s">
        <v>81</v>
      </c>
      <c r="J176" t="s">
        <v>90</v>
      </c>
      <c r="K176" t="s">
        <v>53</v>
      </c>
      <c r="L176" t="s">
        <v>248</v>
      </c>
      <c r="M176" t="s">
        <v>92</v>
      </c>
      <c r="N176" s="11" t="s">
        <v>84</v>
      </c>
      <c r="O176" s="11" t="s">
        <v>2107</v>
      </c>
      <c r="P176">
        <v>0</v>
      </c>
      <c r="Q176">
        <v>35</v>
      </c>
      <c r="R176" s="1">
        <v>0</v>
      </c>
      <c r="S176" s="1">
        <v>157.5</v>
      </c>
      <c r="T176" s="1">
        <v>-157.5</v>
      </c>
    </row>
    <row r="177" spans="1:20" x14ac:dyDescent="0.25">
      <c r="A177" t="s">
        <v>75</v>
      </c>
      <c r="B177" t="s">
        <v>218</v>
      </c>
      <c r="C177" t="s">
        <v>27</v>
      </c>
      <c r="D177" t="s">
        <v>219</v>
      </c>
      <c r="E177" t="s">
        <v>114</v>
      </c>
      <c r="F177">
        <v>34110</v>
      </c>
      <c r="G177" t="s">
        <v>373</v>
      </c>
      <c r="H177" t="s">
        <v>80</v>
      </c>
      <c r="I177" t="s">
        <v>81</v>
      </c>
      <c r="J177" t="s">
        <v>90</v>
      </c>
      <c r="K177" t="s">
        <v>38</v>
      </c>
      <c r="L177" t="s">
        <v>111</v>
      </c>
      <c r="M177" t="s">
        <v>92</v>
      </c>
      <c r="N177" s="11" t="s">
        <v>84</v>
      </c>
      <c r="O177" s="11" t="s">
        <v>2107</v>
      </c>
      <c r="P177">
        <v>0</v>
      </c>
      <c r="Q177">
        <v>5</v>
      </c>
      <c r="R177" s="1">
        <v>0</v>
      </c>
      <c r="S177" s="1">
        <v>255.75</v>
      </c>
      <c r="T177" s="1">
        <v>-255.75</v>
      </c>
    </row>
    <row r="178" spans="1:20" x14ac:dyDescent="0.25">
      <c r="A178" t="s">
        <v>75</v>
      </c>
      <c r="B178" t="s">
        <v>157</v>
      </c>
      <c r="C178" t="s">
        <v>21</v>
      </c>
      <c r="D178" t="s">
        <v>158</v>
      </c>
      <c r="E178" t="s">
        <v>159</v>
      </c>
      <c r="F178">
        <v>66205</v>
      </c>
      <c r="G178" t="s">
        <v>283</v>
      </c>
      <c r="H178" t="s">
        <v>80</v>
      </c>
      <c r="I178" t="s">
        <v>81</v>
      </c>
      <c r="J178" t="s">
        <v>82</v>
      </c>
      <c r="K178" t="s">
        <v>38</v>
      </c>
      <c r="L178" t="s">
        <v>111</v>
      </c>
      <c r="M178" t="s">
        <v>83</v>
      </c>
      <c r="N178" s="11" t="s">
        <v>84</v>
      </c>
      <c r="O178" s="11" t="s">
        <v>2107</v>
      </c>
      <c r="P178">
        <v>-2</v>
      </c>
      <c r="Q178">
        <v>0</v>
      </c>
      <c r="R178" s="1">
        <v>139.5</v>
      </c>
      <c r="S178" s="1">
        <v>0</v>
      </c>
      <c r="T178" s="1">
        <v>139.5</v>
      </c>
    </row>
    <row r="179" spans="1:20" x14ac:dyDescent="0.25">
      <c r="A179" t="s">
        <v>75</v>
      </c>
      <c r="B179" t="s">
        <v>921</v>
      </c>
      <c r="C179" t="s">
        <v>18</v>
      </c>
      <c r="D179" t="s">
        <v>363</v>
      </c>
      <c r="E179" t="s">
        <v>191</v>
      </c>
      <c r="F179">
        <v>78752</v>
      </c>
      <c r="G179" t="s">
        <v>491</v>
      </c>
      <c r="H179" t="s">
        <v>80</v>
      </c>
      <c r="I179" t="s">
        <v>81</v>
      </c>
      <c r="J179" t="s">
        <v>82</v>
      </c>
      <c r="K179" t="s">
        <v>52</v>
      </c>
      <c r="L179" t="s">
        <v>492</v>
      </c>
      <c r="M179" t="s">
        <v>83</v>
      </c>
      <c r="N179" s="11" t="s">
        <v>84</v>
      </c>
      <c r="O179" s="11" t="s">
        <v>2107</v>
      </c>
      <c r="P179">
        <v>-3</v>
      </c>
      <c r="Q179">
        <v>0</v>
      </c>
      <c r="R179" s="1">
        <v>178.05</v>
      </c>
      <c r="S179" s="1">
        <v>0</v>
      </c>
      <c r="T179" s="1">
        <v>178.05</v>
      </c>
    </row>
    <row r="180" spans="1:20" x14ac:dyDescent="0.25">
      <c r="A180" t="s">
        <v>75</v>
      </c>
      <c r="B180" t="s">
        <v>922</v>
      </c>
      <c r="C180" t="s">
        <v>26</v>
      </c>
      <c r="D180" t="s">
        <v>923</v>
      </c>
      <c r="E180" t="s">
        <v>109</v>
      </c>
      <c r="F180">
        <v>27909</v>
      </c>
      <c r="G180" t="s">
        <v>402</v>
      </c>
      <c r="H180" t="s">
        <v>80</v>
      </c>
      <c r="I180" t="s">
        <v>81</v>
      </c>
      <c r="J180" t="s">
        <v>365</v>
      </c>
      <c r="K180" t="s">
        <v>39</v>
      </c>
      <c r="L180" t="s">
        <v>39</v>
      </c>
      <c r="M180" t="s">
        <v>92</v>
      </c>
      <c r="N180" s="11" t="s">
        <v>84</v>
      </c>
      <c r="O180" s="11" t="s">
        <v>2107</v>
      </c>
      <c r="P180">
        <v>-1</v>
      </c>
      <c r="Q180">
        <v>0</v>
      </c>
      <c r="R180" s="1">
        <v>295</v>
      </c>
      <c r="S180" s="1">
        <v>0</v>
      </c>
      <c r="T180" s="1">
        <v>295</v>
      </c>
    </row>
    <row r="181" spans="1:20" x14ac:dyDescent="0.25">
      <c r="A181" t="s">
        <v>75</v>
      </c>
      <c r="B181" t="s">
        <v>869</v>
      </c>
      <c r="C181" t="s">
        <v>23</v>
      </c>
      <c r="D181" t="s">
        <v>870</v>
      </c>
      <c r="E181" t="s">
        <v>176</v>
      </c>
      <c r="F181">
        <v>98685</v>
      </c>
      <c r="G181" t="s">
        <v>912</v>
      </c>
      <c r="H181" t="s">
        <v>80</v>
      </c>
      <c r="I181" t="s">
        <v>81</v>
      </c>
      <c r="J181" t="s">
        <v>82</v>
      </c>
      <c r="K181" t="s">
        <v>42</v>
      </c>
      <c r="L181" t="s">
        <v>91</v>
      </c>
      <c r="M181" t="s">
        <v>83</v>
      </c>
      <c r="N181" s="11" t="s">
        <v>84</v>
      </c>
      <c r="O181" s="11" t="s">
        <v>2107</v>
      </c>
      <c r="P181">
        <v>-2</v>
      </c>
      <c r="Q181">
        <v>0</v>
      </c>
      <c r="R181" s="1">
        <v>223.3</v>
      </c>
      <c r="S181" s="1">
        <v>0</v>
      </c>
      <c r="T181" s="1">
        <v>223.3</v>
      </c>
    </row>
    <row r="182" spans="1:20" x14ac:dyDescent="0.25">
      <c r="A182" t="s">
        <v>75</v>
      </c>
      <c r="B182" t="s">
        <v>677</v>
      </c>
      <c r="C182" t="s">
        <v>28</v>
      </c>
      <c r="D182" t="s">
        <v>678</v>
      </c>
      <c r="E182" t="s">
        <v>95</v>
      </c>
      <c r="F182">
        <v>80124</v>
      </c>
      <c r="G182" t="s">
        <v>757</v>
      </c>
      <c r="H182" t="s">
        <v>80</v>
      </c>
      <c r="I182" t="s">
        <v>81</v>
      </c>
      <c r="J182" t="s">
        <v>82</v>
      </c>
      <c r="K182" t="s">
        <v>53</v>
      </c>
      <c r="L182" t="s">
        <v>228</v>
      </c>
      <c r="M182" t="s">
        <v>83</v>
      </c>
      <c r="N182" s="11" t="s">
        <v>84</v>
      </c>
      <c r="O182" s="11" t="s">
        <v>2107</v>
      </c>
      <c r="P182">
        <v>-9</v>
      </c>
      <c r="Q182">
        <v>0</v>
      </c>
      <c r="R182" s="1">
        <v>757.8</v>
      </c>
      <c r="S182" s="1">
        <v>0</v>
      </c>
      <c r="T182" s="1">
        <v>757.8</v>
      </c>
    </row>
    <row r="183" spans="1:20" x14ac:dyDescent="0.25">
      <c r="A183" t="s">
        <v>75</v>
      </c>
      <c r="B183" t="s">
        <v>85</v>
      </c>
      <c r="C183" t="s">
        <v>2105</v>
      </c>
      <c r="D183" t="s">
        <v>86</v>
      </c>
      <c r="E183" t="s">
        <v>87</v>
      </c>
      <c r="F183">
        <v>45040</v>
      </c>
      <c r="G183" t="s">
        <v>932</v>
      </c>
      <c r="H183" t="s">
        <v>80</v>
      </c>
      <c r="I183" t="s">
        <v>81</v>
      </c>
      <c r="J183" t="s">
        <v>90</v>
      </c>
      <c r="K183" t="s">
        <v>53</v>
      </c>
      <c r="L183" t="s">
        <v>248</v>
      </c>
      <c r="M183" t="s">
        <v>92</v>
      </c>
      <c r="N183" s="11" t="s">
        <v>84</v>
      </c>
      <c r="O183" s="11" t="s">
        <v>2107</v>
      </c>
      <c r="P183">
        <v>0</v>
      </c>
      <c r="Q183">
        <v>4</v>
      </c>
      <c r="R183" s="1">
        <v>0</v>
      </c>
      <c r="S183" s="1">
        <v>27.2</v>
      </c>
      <c r="T183" s="1">
        <v>-27.2</v>
      </c>
    </row>
    <row r="184" spans="1:20" x14ac:dyDescent="0.25">
      <c r="A184" t="s">
        <v>75</v>
      </c>
      <c r="B184" t="s">
        <v>353</v>
      </c>
      <c r="C184" t="s">
        <v>2105</v>
      </c>
      <c r="D184" t="s">
        <v>354</v>
      </c>
      <c r="E184" t="s">
        <v>100</v>
      </c>
      <c r="F184">
        <v>46530</v>
      </c>
      <c r="G184" t="s">
        <v>349</v>
      </c>
      <c r="H184" t="s">
        <v>80</v>
      </c>
      <c r="I184" t="s">
        <v>81</v>
      </c>
      <c r="J184" t="s">
        <v>90</v>
      </c>
      <c r="K184" t="s">
        <v>36</v>
      </c>
      <c r="L184" t="s">
        <v>36</v>
      </c>
      <c r="M184" t="s">
        <v>92</v>
      </c>
      <c r="N184" s="11" t="s">
        <v>84</v>
      </c>
      <c r="O184" s="11" t="s">
        <v>2107</v>
      </c>
      <c r="P184">
        <v>0</v>
      </c>
      <c r="Q184">
        <v>1</v>
      </c>
      <c r="R184" s="1">
        <v>0</v>
      </c>
      <c r="S184" s="1">
        <v>316</v>
      </c>
      <c r="T184" s="1">
        <v>-316</v>
      </c>
    </row>
    <row r="185" spans="1:20" x14ac:dyDescent="0.25">
      <c r="A185" t="s">
        <v>75</v>
      </c>
      <c r="B185" t="s">
        <v>780</v>
      </c>
      <c r="C185" t="s">
        <v>20</v>
      </c>
      <c r="D185" t="s">
        <v>781</v>
      </c>
      <c r="E185" t="s">
        <v>186</v>
      </c>
      <c r="F185">
        <v>12203</v>
      </c>
      <c r="G185" t="s">
        <v>939</v>
      </c>
      <c r="H185" t="s">
        <v>80</v>
      </c>
      <c r="I185" t="s">
        <v>81</v>
      </c>
      <c r="J185" t="s">
        <v>82</v>
      </c>
      <c r="K185" t="s">
        <v>53</v>
      </c>
      <c r="L185" t="s">
        <v>139</v>
      </c>
      <c r="M185" t="s">
        <v>83</v>
      </c>
      <c r="N185" s="11" t="s">
        <v>84</v>
      </c>
      <c r="O185" s="11" t="s">
        <v>2107</v>
      </c>
      <c r="P185">
        <v>2</v>
      </c>
      <c r="Q185">
        <v>0</v>
      </c>
      <c r="R185" s="1">
        <v>1.3</v>
      </c>
      <c r="S185" s="1">
        <v>0</v>
      </c>
      <c r="T185" s="1">
        <v>1.3</v>
      </c>
    </row>
    <row r="186" spans="1:20" x14ac:dyDescent="0.25">
      <c r="A186" t="s">
        <v>75</v>
      </c>
      <c r="B186" t="s">
        <v>717</v>
      </c>
      <c r="C186" t="s">
        <v>27</v>
      </c>
      <c r="D186" t="s">
        <v>648</v>
      </c>
      <c r="E186" t="s">
        <v>114</v>
      </c>
      <c r="F186">
        <v>32811</v>
      </c>
      <c r="G186" t="s">
        <v>382</v>
      </c>
      <c r="H186" t="s">
        <v>80</v>
      </c>
      <c r="I186" t="s">
        <v>89</v>
      </c>
      <c r="J186" t="s">
        <v>82</v>
      </c>
      <c r="K186" t="s">
        <v>42</v>
      </c>
      <c r="L186" t="s">
        <v>91</v>
      </c>
      <c r="M186" t="s">
        <v>83</v>
      </c>
      <c r="N186" s="11" t="s">
        <v>84</v>
      </c>
      <c r="O186" s="11" t="s">
        <v>2107</v>
      </c>
      <c r="P186">
        <v>0</v>
      </c>
      <c r="Q186">
        <v>0</v>
      </c>
      <c r="R186" s="1">
        <v>-415.84</v>
      </c>
      <c r="S186" s="1">
        <v>0</v>
      </c>
      <c r="T186" s="1">
        <v>-415.84</v>
      </c>
    </row>
    <row r="187" spans="1:20" x14ac:dyDescent="0.25">
      <c r="A187" t="s">
        <v>75</v>
      </c>
      <c r="B187" t="s">
        <v>533</v>
      </c>
      <c r="C187" t="s">
        <v>28</v>
      </c>
      <c r="D187" t="s">
        <v>534</v>
      </c>
      <c r="E187" t="s">
        <v>295</v>
      </c>
      <c r="F187">
        <v>84065</v>
      </c>
      <c r="G187" t="s">
        <v>736</v>
      </c>
      <c r="H187" t="s">
        <v>737</v>
      </c>
      <c r="I187" t="s">
        <v>81</v>
      </c>
      <c r="J187" t="s">
        <v>82</v>
      </c>
      <c r="K187" t="s">
        <v>40</v>
      </c>
      <c r="L187" t="s">
        <v>211</v>
      </c>
      <c r="M187" t="s">
        <v>83</v>
      </c>
      <c r="N187" s="11" t="s">
        <v>84</v>
      </c>
      <c r="O187" s="11" t="s">
        <v>2107</v>
      </c>
      <c r="P187">
        <v>-10</v>
      </c>
      <c r="Q187">
        <v>0</v>
      </c>
      <c r="R187" s="1">
        <v>29.5</v>
      </c>
      <c r="S187" s="1">
        <v>0</v>
      </c>
      <c r="T187" s="1">
        <v>29.5</v>
      </c>
    </row>
    <row r="188" spans="1:20" x14ac:dyDescent="0.25">
      <c r="A188" t="s">
        <v>75</v>
      </c>
      <c r="B188" t="s">
        <v>351</v>
      </c>
      <c r="C188" t="s">
        <v>22</v>
      </c>
      <c r="D188" t="s">
        <v>190</v>
      </c>
      <c r="E188" t="s">
        <v>137</v>
      </c>
      <c r="F188">
        <v>24018</v>
      </c>
      <c r="G188" t="s">
        <v>941</v>
      </c>
      <c r="H188" t="s">
        <v>80</v>
      </c>
      <c r="I188" t="s">
        <v>89</v>
      </c>
      <c r="J188" t="s">
        <v>90</v>
      </c>
      <c r="K188" t="s">
        <v>42</v>
      </c>
      <c r="L188" t="s">
        <v>91</v>
      </c>
      <c r="M188" t="s">
        <v>188</v>
      </c>
      <c r="N188" s="11" t="s">
        <v>84</v>
      </c>
      <c r="O188" s="11" t="s">
        <v>2107</v>
      </c>
      <c r="P188">
        <v>-22</v>
      </c>
      <c r="Q188">
        <v>0</v>
      </c>
      <c r="R188" s="1">
        <v>502.92</v>
      </c>
      <c r="S188" s="1">
        <v>0</v>
      </c>
      <c r="T188" s="1">
        <v>502.92</v>
      </c>
    </row>
    <row r="189" spans="1:20" x14ac:dyDescent="0.25">
      <c r="A189" t="s">
        <v>75</v>
      </c>
      <c r="B189" t="s">
        <v>360</v>
      </c>
      <c r="C189" t="s">
        <v>26</v>
      </c>
      <c r="D189" t="s">
        <v>361</v>
      </c>
      <c r="E189" t="s">
        <v>105</v>
      </c>
      <c r="F189">
        <v>29601</v>
      </c>
      <c r="G189" t="s">
        <v>796</v>
      </c>
      <c r="H189" t="s">
        <v>80</v>
      </c>
      <c r="I189" t="s">
        <v>81</v>
      </c>
      <c r="J189" t="s">
        <v>90</v>
      </c>
      <c r="K189" t="s">
        <v>42</v>
      </c>
      <c r="L189" t="s">
        <v>91</v>
      </c>
      <c r="M189" t="s">
        <v>188</v>
      </c>
      <c r="N189" s="11" t="s">
        <v>84</v>
      </c>
      <c r="O189" s="11" t="s">
        <v>2107</v>
      </c>
      <c r="P189">
        <v>0</v>
      </c>
      <c r="Q189">
        <v>3</v>
      </c>
      <c r="R189" s="1">
        <v>0</v>
      </c>
      <c r="S189" s="1">
        <v>26.8</v>
      </c>
      <c r="T189" s="1">
        <v>-26.8</v>
      </c>
    </row>
    <row r="190" spans="1:20" x14ac:dyDescent="0.25">
      <c r="A190" t="s">
        <v>75</v>
      </c>
      <c r="B190" t="s">
        <v>265</v>
      </c>
      <c r="C190" t="s">
        <v>27</v>
      </c>
      <c r="D190" t="s">
        <v>237</v>
      </c>
      <c r="E190" t="s">
        <v>114</v>
      </c>
      <c r="F190">
        <v>34238</v>
      </c>
      <c r="G190" t="s">
        <v>906</v>
      </c>
      <c r="H190" t="s">
        <v>80</v>
      </c>
      <c r="I190" t="s">
        <v>89</v>
      </c>
      <c r="J190" t="s">
        <v>90</v>
      </c>
      <c r="K190" t="s">
        <v>42</v>
      </c>
      <c r="L190" t="s">
        <v>91</v>
      </c>
      <c r="M190" t="s">
        <v>92</v>
      </c>
      <c r="N190" s="11" t="s">
        <v>84</v>
      </c>
      <c r="O190" s="11" t="s">
        <v>2107</v>
      </c>
      <c r="P190">
        <v>0</v>
      </c>
      <c r="Q190">
        <v>1</v>
      </c>
      <c r="R190" s="1">
        <v>0</v>
      </c>
      <c r="S190" s="1">
        <v>1.1200000000000001</v>
      </c>
      <c r="T190" s="1">
        <v>-1.1200000000000001</v>
      </c>
    </row>
    <row r="191" spans="1:20" x14ac:dyDescent="0.25">
      <c r="A191" t="s">
        <v>75</v>
      </c>
      <c r="B191" t="s">
        <v>351</v>
      </c>
      <c r="C191" t="s">
        <v>22</v>
      </c>
      <c r="D191" t="s">
        <v>190</v>
      </c>
      <c r="E191" t="s">
        <v>137</v>
      </c>
      <c r="F191">
        <v>24018</v>
      </c>
      <c r="G191" t="s">
        <v>119</v>
      </c>
      <c r="H191" t="s">
        <v>80</v>
      </c>
      <c r="I191" t="s">
        <v>81</v>
      </c>
      <c r="J191" t="s">
        <v>82</v>
      </c>
      <c r="K191" t="s">
        <v>38</v>
      </c>
      <c r="L191" t="s">
        <v>111</v>
      </c>
      <c r="M191" t="s">
        <v>83</v>
      </c>
      <c r="N191" s="11" t="s">
        <v>84</v>
      </c>
      <c r="O191" s="11" t="s">
        <v>2107</v>
      </c>
      <c r="P191">
        <v>2</v>
      </c>
      <c r="Q191">
        <v>0</v>
      </c>
      <c r="R191" s="1">
        <v>230.4</v>
      </c>
      <c r="S191" s="1">
        <v>0</v>
      </c>
      <c r="T191" s="1">
        <v>230.4</v>
      </c>
    </row>
    <row r="192" spans="1:20" x14ac:dyDescent="0.25">
      <c r="A192" t="s">
        <v>75</v>
      </c>
      <c r="B192" t="s">
        <v>948</v>
      </c>
      <c r="C192" t="s">
        <v>26</v>
      </c>
      <c r="D192" t="s">
        <v>949</v>
      </c>
      <c r="E192" t="s">
        <v>105</v>
      </c>
      <c r="F192">
        <v>29464</v>
      </c>
      <c r="G192" t="s">
        <v>577</v>
      </c>
      <c r="H192" t="s">
        <v>80</v>
      </c>
      <c r="I192" t="s">
        <v>81</v>
      </c>
      <c r="J192" t="s">
        <v>82</v>
      </c>
      <c r="K192" t="s">
        <v>53</v>
      </c>
      <c r="L192" t="s">
        <v>228</v>
      </c>
      <c r="M192" t="s">
        <v>83</v>
      </c>
      <c r="N192" s="11" t="s">
        <v>84</v>
      </c>
      <c r="O192" s="11" t="s">
        <v>2107</v>
      </c>
      <c r="P192">
        <v>-4</v>
      </c>
      <c r="Q192">
        <v>0</v>
      </c>
      <c r="R192" s="1">
        <v>2053.1999999999998</v>
      </c>
      <c r="S192" s="1">
        <v>0</v>
      </c>
      <c r="T192" s="1">
        <v>2053.1999999999998</v>
      </c>
    </row>
    <row r="193" spans="1:20" x14ac:dyDescent="0.25">
      <c r="A193" t="s">
        <v>75</v>
      </c>
      <c r="B193" t="s">
        <v>948</v>
      </c>
      <c r="C193" t="s">
        <v>26</v>
      </c>
      <c r="D193" t="s">
        <v>949</v>
      </c>
      <c r="E193" t="s">
        <v>105</v>
      </c>
      <c r="F193">
        <v>29464</v>
      </c>
      <c r="G193" t="s">
        <v>283</v>
      </c>
      <c r="H193" t="s">
        <v>80</v>
      </c>
      <c r="I193" t="s">
        <v>81</v>
      </c>
      <c r="J193" t="s">
        <v>82</v>
      </c>
      <c r="K193" t="s">
        <v>38</v>
      </c>
      <c r="L193" t="s">
        <v>111</v>
      </c>
      <c r="M193" t="s">
        <v>83</v>
      </c>
      <c r="N193" s="11" t="s">
        <v>84</v>
      </c>
      <c r="O193" s="11" t="s">
        <v>2107</v>
      </c>
      <c r="P193">
        <v>-10</v>
      </c>
      <c r="Q193">
        <v>0</v>
      </c>
      <c r="R193" s="1">
        <v>697.5</v>
      </c>
      <c r="S193" s="1">
        <v>0</v>
      </c>
      <c r="T193" s="1">
        <v>697.5</v>
      </c>
    </row>
    <row r="194" spans="1:20" x14ac:dyDescent="0.25">
      <c r="A194" t="s">
        <v>75</v>
      </c>
      <c r="B194" t="s">
        <v>950</v>
      </c>
      <c r="C194" t="s">
        <v>28</v>
      </c>
      <c r="D194" t="s">
        <v>951</v>
      </c>
      <c r="E194" t="s">
        <v>295</v>
      </c>
      <c r="F194">
        <v>84341</v>
      </c>
      <c r="G194" t="s">
        <v>610</v>
      </c>
      <c r="H194" t="s">
        <v>80</v>
      </c>
      <c r="I194" t="s">
        <v>81</v>
      </c>
      <c r="J194" t="s">
        <v>82</v>
      </c>
      <c r="K194" t="s">
        <v>38</v>
      </c>
      <c r="L194" t="s">
        <v>111</v>
      </c>
      <c r="M194" t="s">
        <v>83</v>
      </c>
      <c r="N194" s="11" t="s">
        <v>84</v>
      </c>
      <c r="O194" s="11" t="s">
        <v>2107</v>
      </c>
      <c r="P194">
        <v>-1</v>
      </c>
      <c r="Q194">
        <v>0</v>
      </c>
      <c r="R194" s="1">
        <v>174.8</v>
      </c>
      <c r="S194" s="1">
        <v>0</v>
      </c>
      <c r="T194" s="1">
        <v>174.8</v>
      </c>
    </row>
    <row r="195" spans="1:20" x14ac:dyDescent="0.25">
      <c r="A195" t="s">
        <v>75</v>
      </c>
      <c r="B195" t="s">
        <v>167</v>
      </c>
      <c r="C195" t="s">
        <v>28</v>
      </c>
      <c r="D195" t="s">
        <v>168</v>
      </c>
      <c r="E195" t="s">
        <v>95</v>
      </c>
      <c r="F195">
        <v>80550</v>
      </c>
      <c r="G195" t="s">
        <v>953</v>
      </c>
      <c r="H195" t="s">
        <v>80</v>
      </c>
      <c r="I195" t="s">
        <v>89</v>
      </c>
      <c r="J195" t="s">
        <v>90</v>
      </c>
      <c r="K195" t="s">
        <v>42</v>
      </c>
      <c r="L195" t="s">
        <v>91</v>
      </c>
      <c r="M195" t="s">
        <v>92</v>
      </c>
      <c r="N195" s="11" t="s">
        <v>84</v>
      </c>
      <c r="O195" s="11" t="s">
        <v>2107</v>
      </c>
      <c r="P195">
        <v>-11</v>
      </c>
      <c r="Q195">
        <v>0</v>
      </c>
      <c r="R195" s="1">
        <v>653.4</v>
      </c>
      <c r="S195" s="1">
        <v>0</v>
      </c>
      <c r="T195" s="1">
        <v>653.4</v>
      </c>
    </row>
    <row r="196" spans="1:20" x14ac:dyDescent="0.25">
      <c r="A196" t="s">
        <v>75</v>
      </c>
      <c r="B196" t="s">
        <v>399</v>
      </c>
      <c r="C196" t="s">
        <v>28</v>
      </c>
      <c r="D196" t="s">
        <v>400</v>
      </c>
      <c r="E196" t="s">
        <v>295</v>
      </c>
      <c r="F196">
        <v>84070</v>
      </c>
      <c r="G196" t="s">
        <v>697</v>
      </c>
      <c r="H196" t="s">
        <v>80</v>
      </c>
      <c r="I196" t="s">
        <v>89</v>
      </c>
      <c r="J196" t="s">
        <v>82</v>
      </c>
      <c r="K196" t="s">
        <v>42</v>
      </c>
      <c r="L196" t="s">
        <v>91</v>
      </c>
      <c r="M196" t="s">
        <v>83</v>
      </c>
      <c r="N196" s="11" t="s">
        <v>84</v>
      </c>
      <c r="O196" s="11" t="s">
        <v>2107</v>
      </c>
      <c r="P196">
        <v>-320</v>
      </c>
      <c r="Q196">
        <v>0</v>
      </c>
      <c r="R196" s="1">
        <v>2960</v>
      </c>
      <c r="S196" s="1">
        <v>0</v>
      </c>
      <c r="T196" s="1">
        <v>2960</v>
      </c>
    </row>
    <row r="197" spans="1:20" x14ac:dyDescent="0.25">
      <c r="A197" t="s">
        <v>75</v>
      </c>
      <c r="B197" t="s">
        <v>335</v>
      </c>
      <c r="C197" t="s">
        <v>2103</v>
      </c>
      <c r="D197" t="s">
        <v>336</v>
      </c>
      <c r="E197" t="s">
        <v>337</v>
      </c>
      <c r="F197">
        <v>54481</v>
      </c>
      <c r="G197" t="s">
        <v>322</v>
      </c>
      <c r="H197" t="s">
        <v>80</v>
      </c>
      <c r="I197" t="s">
        <v>81</v>
      </c>
      <c r="J197" t="s">
        <v>90</v>
      </c>
      <c r="K197" t="s">
        <v>53</v>
      </c>
      <c r="L197" t="s">
        <v>165</v>
      </c>
      <c r="M197" t="s">
        <v>92</v>
      </c>
      <c r="N197" s="11" t="s">
        <v>84</v>
      </c>
      <c r="O197" s="11" t="s">
        <v>2107</v>
      </c>
      <c r="P197">
        <v>0</v>
      </c>
      <c r="Q197">
        <v>4</v>
      </c>
      <c r="R197" s="1">
        <v>0</v>
      </c>
      <c r="S197" s="1">
        <v>410.72</v>
      </c>
      <c r="T197" s="1">
        <v>-410.72</v>
      </c>
    </row>
    <row r="198" spans="1:20" x14ac:dyDescent="0.25">
      <c r="A198" t="s">
        <v>75</v>
      </c>
      <c r="B198" t="s">
        <v>533</v>
      </c>
      <c r="C198" t="s">
        <v>28</v>
      </c>
      <c r="D198" t="s">
        <v>534</v>
      </c>
      <c r="E198" t="s">
        <v>295</v>
      </c>
      <c r="F198">
        <v>84065</v>
      </c>
      <c r="G198" t="s">
        <v>962</v>
      </c>
      <c r="H198" t="s">
        <v>80</v>
      </c>
      <c r="I198" t="s">
        <v>81</v>
      </c>
      <c r="J198" t="s">
        <v>82</v>
      </c>
      <c r="K198" t="s">
        <v>53</v>
      </c>
      <c r="L198" t="s">
        <v>165</v>
      </c>
      <c r="M198" t="s">
        <v>83</v>
      </c>
      <c r="N198" s="11" t="s">
        <v>84</v>
      </c>
      <c r="O198" s="11" t="s">
        <v>2107</v>
      </c>
      <c r="P198">
        <v>-3</v>
      </c>
      <c r="Q198">
        <v>0</v>
      </c>
      <c r="R198" s="1">
        <v>288.3</v>
      </c>
      <c r="S198" s="1">
        <v>0</v>
      </c>
      <c r="T198" s="1">
        <v>288.3</v>
      </c>
    </row>
    <row r="199" spans="1:20" x14ac:dyDescent="0.25">
      <c r="A199" t="s">
        <v>75</v>
      </c>
      <c r="B199" t="s">
        <v>318</v>
      </c>
      <c r="C199" t="s">
        <v>19</v>
      </c>
      <c r="D199" t="s">
        <v>319</v>
      </c>
      <c r="E199" t="s">
        <v>320</v>
      </c>
      <c r="F199">
        <v>96753</v>
      </c>
      <c r="G199" t="s">
        <v>963</v>
      </c>
      <c r="H199" t="s">
        <v>80</v>
      </c>
      <c r="I199" t="s">
        <v>164</v>
      </c>
      <c r="J199" t="s">
        <v>90</v>
      </c>
      <c r="K199" t="s">
        <v>42</v>
      </c>
      <c r="L199" t="s">
        <v>97</v>
      </c>
      <c r="M199" t="s">
        <v>188</v>
      </c>
      <c r="N199" s="11" t="s">
        <v>84</v>
      </c>
      <c r="O199" s="11" t="s">
        <v>2107</v>
      </c>
      <c r="P199">
        <v>0</v>
      </c>
      <c r="Q199">
        <v>50</v>
      </c>
      <c r="R199" s="1">
        <v>0</v>
      </c>
      <c r="S199" s="1">
        <v>1200</v>
      </c>
      <c r="T199" s="1">
        <v>-1200</v>
      </c>
    </row>
    <row r="200" spans="1:20" x14ac:dyDescent="0.25">
      <c r="A200" t="s">
        <v>75</v>
      </c>
      <c r="B200" t="s">
        <v>720</v>
      </c>
      <c r="C200" t="s">
        <v>27</v>
      </c>
      <c r="D200" t="s">
        <v>273</v>
      </c>
      <c r="E200" t="s">
        <v>114</v>
      </c>
      <c r="F200">
        <v>33991</v>
      </c>
      <c r="G200" t="s">
        <v>373</v>
      </c>
      <c r="H200" t="s">
        <v>80</v>
      </c>
      <c r="I200" t="s">
        <v>81</v>
      </c>
      <c r="J200" t="s">
        <v>90</v>
      </c>
      <c r="K200" t="s">
        <v>38</v>
      </c>
      <c r="L200" t="s">
        <v>111</v>
      </c>
      <c r="M200" t="s">
        <v>92</v>
      </c>
      <c r="N200" s="11" t="s">
        <v>84</v>
      </c>
      <c r="O200" s="11" t="s">
        <v>2107</v>
      </c>
      <c r="P200">
        <v>0</v>
      </c>
      <c r="Q200">
        <v>1</v>
      </c>
      <c r="R200" s="1">
        <v>0</v>
      </c>
      <c r="S200" s="1">
        <v>51.15</v>
      </c>
      <c r="T200" s="1">
        <v>-51.15</v>
      </c>
    </row>
    <row r="201" spans="1:20" x14ac:dyDescent="0.25">
      <c r="A201" t="s">
        <v>75</v>
      </c>
      <c r="B201" t="s">
        <v>120</v>
      </c>
      <c r="C201" t="s">
        <v>22</v>
      </c>
      <c r="D201" t="s">
        <v>121</v>
      </c>
      <c r="E201" t="s">
        <v>122</v>
      </c>
      <c r="F201">
        <v>20910</v>
      </c>
      <c r="G201" t="s">
        <v>309</v>
      </c>
      <c r="H201" t="s">
        <v>80</v>
      </c>
      <c r="I201" t="s">
        <v>89</v>
      </c>
      <c r="J201" t="s">
        <v>90</v>
      </c>
      <c r="K201" t="s">
        <v>42</v>
      </c>
      <c r="L201" t="s">
        <v>91</v>
      </c>
      <c r="M201" t="s">
        <v>92</v>
      </c>
      <c r="N201" s="11" t="s">
        <v>84</v>
      </c>
      <c r="O201" s="11" t="s">
        <v>2107</v>
      </c>
      <c r="P201">
        <v>0</v>
      </c>
      <c r="Q201">
        <v>20</v>
      </c>
      <c r="R201" s="1">
        <v>0</v>
      </c>
      <c r="S201" s="1">
        <v>220</v>
      </c>
      <c r="T201" s="1">
        <v>-220</v>
      </c>
    </row>
    <row r="202" spans="1:20" x14ac:dyDescent="0.25">
      <c r="A202" t="s">
        <v>75</v>
      </c>
      <c r="B202" t="s">
        <v>869</v>
      </c>
      <c r="C202" t="s">
        <v>23</v>
      </c>
      <c r="D202" t="s">
        <v>870</v>
      </c>
      <c r="E202" t="s">
        <v>176</v>
      </c>
      <c r="F202">
        <v>98685</v>
      </c>
      <c r="G202" t="s">
        <v>973</v>
      </c>
      <c r="H202" t="s">
        <v>80</v>
      </c>
      <c r="I202" t="s">
        <v>81</v>
      </c>
      <c r="J202" t="s">
        <v>82</v>
      </c>
      <c r="K202" t="s">
        <v>53</v>
      </c>
      <c r="L202" t="s">
        <v>436</v>
      </c>
      <c r="M202" t="s">
        <v>83</v>
      </c>
      <c r="N202" s="11" t="s">
        <v>84</v>
      </c>
      <c r="O202" s="11" t="s">
        <v>2107</v>
      </c>
      <c r="P202">
        <v>-1</v>
      </c>
      <c r="Q202">
        <v>0</v>
      </c>
      <c r="R202" s="1">
        <v>622.95000000000005</v>
      </c>
      <c r="S202" s="1">
        <v>0</v>
      </c>
      <c r="T202" s="1">
        <v>622.95000000000005</v>
      </c>
    </row>
    <row r="203" spans="1:20" x14ac:dyDescent="0.25">
      <c r="A203" t="s">
        <v>75</v>
      </c>
      <c r="B203" t="s">
        <v>331</v>
      </c>
      <c r="C203" t="s">
        <v>18</v>
      </c>
      <c r="D203" t="s">
        <v>332</v>
      </c>
      <c r="E203" t="s">
        <v>333</v>
      </c>
      <c r="F203">
        <v>72405</v>
      </c>
      <c r="G203" t="s">
        <v>875</v>
      </c>
      <c r="H203" t="s">
        <v>80</v>
      </c>
      <c r="I203" t="s">
        <v>81</v>
      </c>
      <c r="J203" t="s">
        <v>82</v>
      </c>
      <c r="K203" t="s">
        <v>38</v>
      </c>
      <c r="L203" t="s">
        <v>129</v>
      </c>
      <c r="M203" t="s">
        <v>83</v>
      </c>
      <c r="N203" s="11" t="s">
        <v>84</v>
      </c>
      <c r="O203" s="11" t="s">
        <v>2107</v>
      </c>
      <c r="P203">
        <v>-2</v>
      </c>
      <c r="Q203">
        <v>0</v>
      </c>
      <c r="R203" s="1">
        <v>108.58</v>
      </c>
      <c r="S203" s="1">
        <v>0</v>
      </c>
      <c r="T203" s="1">
        <v>108.58</v>
      </c>
    </row>
    <row r="204" spans="1:20" x14ac:dyDescent="0.25">
      <c r="A204" t="s">
        <v>75</v>
      </c>
      <c r="B204" t="s">
        <v>948</v>
      </c>
      <c r="C204" t="s">
        <v>26</v>
      </c>
      <c r="D204" t="s">
        <v>949</v>
      </c>
      <c r="E204" t="s">
        <v>105</v>
      </c>
      <c r="F204">
        <v>29464</v>
      </c>
      <c r="G204" t="s">
        <v>110</v>
      </c>
      <c r="H204" t="s">
        <v>80</v>
      </c>
      <c r="I204" t="s">
        <v>81</v>
      </c>
      <c r="J204" t="s">
        <v>90</v>
      </c>
      <c r="K204" t="s">
        <v>38</v>
      </c>
      <c r="L204" t="s">
        <v>111</v>
      </c>
      <c r="M204" t="s">
        <v>92</v>
      </c>
      <c r="N204" s="11" t="s">
        <v>84</v>
      </c>
      <c r="O204" s="11" t="s">
        <v>2107</v>
      </c>
      <c r="P204">
        <v>0</v>
      </c>
      <c r="Q204">
        <v>4</v>
      </c>
      <c r="R204" s="1">
        <v>0</v>
      </c>
      <c r="S204" s="1">
        <v>465.6</v>
      </c>
      <c r="T204" s="1">
        <v>-465.6</v>
      </c>
    </row>
    <row r="205" spans="1:20" x14ac:dyDescent="0.25">
      <c r="A205" t="s">
        <v>75</v>
      </c>
      <c r="B205" t="s">
        <v>85</v>
      </c>
      <c r="C205" t="s">
        <v>2105</v>
      </c>
      <c r="D205" t="s">
        <v>86</v>
      </c>
      <c r="E205" t="s">
        <v>87</v>
      </c>
      <c r="F205">
        <v>45040</v>
      </c>
      <c r="G205" t="s">
        <v>671</v>
      </c>
      <c r="H205" t="s">
        <v>80</v>
      </c>
      <c r="I205" t="s">
        <v>81</v>
      </c>
      <c r="J205" t="s">
        <v>90</v>
      </c>
      <c r="K205" t="s">
        <v>53</v>
      </c>
      <c r="L205" t="s">
        <v>193</v>
      </c>
      <c r="M205" t="s">
        <v>92</v>
      </c>
      <c r="N205" s="11" t="s">
        <v>84</v>
      </c>
      <c r="O205" s="11" t="s">
        <v>2107</v>
      </c>
      <c r="P205">
        <v>0</v>
      </c>
      <c r="Q205">
        <v>4</v>
      </c>
      <c r="R205" s="1">
        <v>0</v>
      </c>
      <c r="S205" s="1">
        <v>324.12</v>
      </c>
      <c r="T205" s="1">
        <v>-324.12</v>
      </c>
    </row>
    <row r="206" spans="1:20" x14ac:dyDescent="0.25">
      <c r="A206" t="s">
        <v>75</v>
      </c>
      <c r="B206" t="s">
        <v>225</v>
      </c>
      <c r="C206" t="s">
        <v>19</v>
      </c>
      <c r="D206" t="s">
        <v>226</v>
      </c>
      <c r="E206" t="s">
        <v>147</v>
      </c>
      <c r="F206">
        <v>85204</v>
      </c>
      <c r="G206" t="s">
        <v>202</v>
      </c>
      <c r="H206" t="s">
        <v>80</v>
      </c>
      <c r="I206" t="s">
        <v>81</v>
      </c>
      <c r="J206" t="s">
        <v>90</v>
      </c>
      <c r="K206" t="s">
        <v>42</v>
      </c>
      <c r="L206" t="s">
        <v>91</v>
      </c>
      <c r="M206" t="s">
        <v>188</v>
      </c>
      <c r="N206" s="11" t="s">
        <v>84</v>
      </c>
      <c r="O206" s="11" t="s">
        <v>2107</v>
      </c>
      <c r="P206">
        <v>0</v>
      </c>
      <c r="Q206">
        <v>2</v>
      </c>
      <c r="R206" s="1">
        <v>0</v>
      </c>
      <c r="S206" s="1">
        <v>10.72</v>
      </c>
      <c r="T206" s="1">
        <v>-10.72</v>
      </c>
    </row>
    <row r="207" spans="1:20" x14ac:dyDescent="0.25">
      <c r="A207" t="s">
        <v>75</v>
      </c>
      <c r="B207" t="s">
        <v>638</v>
      </c>
      <c r="C207" t="s">
        <v>2103</v>
      </c>
      <c r="D207" t="s">
        <v>639</v>
      </c>
      <c r="E207" t="s">
        <v>640</v>
      </c>
      <c r="F207">
        <v>60056</v>
      </c>
      <c r="G207" t="s">
        <v>457</v>
      </c>
      <c r="H207" t="s">
        <v>80</v>
      </c>
      <c r="I207" t="s">
        <v>81</v>
      </c>
      <c r="J207" t="s">
        <v>90</v>
      </c>
      <c r="K207" t="s">
        <v>42</v>
      </c>
      <c r="L207" t="s">
        <v>91</v>
      </c>
      <c r="M207" t="s">
        <v>188</v>
      </c>
      <c r="N207" s="11" t="s">
        <v>84</v>
      </c>
      <c r="O207" s="11" t="s">
        <v>2107</v>
      </c>
      <c r="P207">
        <v>0</v>
      </c>
      <c r="Q207">
        <v>8</v>
      </c>
      <c r="R207" s="1">
        <v>0</v>
      </c>
      <c r="S207" s="1">
        <v>135.19999999999999</v>
      </c>
      <c r="T207" s="1">
        <v>-135.19999999999999</v>
      </c>
    </row>
    <row r="208" spans="1:20" x14ac:dyDescent="0.25">
      <c r="A208" t="s">
        <v>75</v>
      </c>
      <c r="B208" t="s">
        <v>395</v>
      </c>
      <c r="C208" t="s">
        <v>24</v>
      </c>
      <c r="D208" t="s">
        <v>396</v>
      </c>
      <c r="E208" t="s">
        <v>397</v>
      </c>
      <c r="F208">
        <v>55439</v>
      </c>
      <c r="G208" t="s">
        <v>232</v>
      </c>
      <c r="H208" t="s">
        <v>80</v>
      </c>
      <c r="I208" t="s">
        <v>89</v>
      </c>
      <c r="J208" t="s">
        <v>90</v>
      </c>
      <c r="K208" t="s">
        <v>42</v>
      </c>
      <c r="L208" t="s">
        <v>97</v>
      </c>
      <c r="M208" t="s">
        <v>92</v>
      </c>
      <c r="N208" s="11" t="s">
        <v>84</v>
      </c>
      <c r="O208" s="11" t="s">
        <v>2107</v>
      </c>
      <c r="P208">
        <v>0</v>
      </c>
      <c r="Q208">
        <v>21</v>
      </c>
      <c r="R208" s="1">
        <v>0</v>
      </c>
      <c r="S208" s="1">
        <v>46.2</v>
      </c>
      <c r="T208" s="1">
        <v>-46.2</v>
      </c>
    </row>
    <row r="209" spans="1:20" x14ac:dyDescent="0.25">
      <c r="A209" t="s">
        <v>75</v>
      </c>
      <c r="B209" t="s">
        <v>103</v>
      </c>
      <c r="C209" t="s">
        <v>27</v>
      </c>
      <c r="D209" t="s">
        <v>253</v>
      </c>
      <c r="E209" t="s">
        <v>114</v>
      </c>
      <c r="F209">
        <v>33773</v>
      </c>
      <c r="G209" t="s">
        <v>716</v>
      </c>
      <c r="H209" t="s">
        <v>80</v>
      </c>
      <c r="I209" t="s">
        <v>81</v>
      </c>
      <c r="J209" t="s">
        <v>82</v>
      </c>
      <c r="K209" t="s">
        <v>42</v>
      </c>
      <c r="L209" t="s">
        <v>91</v>
      </c>
      <c r="M209" t="s">
        <v>83</v>
      </c>
      <c r="N209" s="11" t="s">
        <v>84</v>
      </c>
      <c r="O209" s="11" t="s">
        <v>2107</v>
      </c>
      <c r="P209">
        <v>-29</v>
      </c>
      <c r="Q209">
        <v>0</v>
      </c>
      <c r="R209" s="1">
        <v>1505.97</v>
      </c>
      <c r="S209" s="1">
        <v>0</v>
      </c>
      <c r="T209" s="1">
        <v>1505.97</v>
      </c>
    </row>
    <row r="210" spans="1:20" x14ac:dyDescent="0.25">
      <c r="A210" t="s">
        <v>75</v>
      </c>
      <c r="B210" t="s">
        <v>200</v>
      </c>
      <c r="C210" t="s">
        <v>2104</v>
      </c>
      <c r="D210" t="s">
        <v>201</v>
      </c>
      <c r="E210" t="s">
        <v>95</v>
      </c>
      <c r="F210">
        <v>80002</v>
      </c>
      <c r="G210" t="s">
        <v>983</v>
      </c>
      <c r="H210" t="s">
        <v>80</v>
      </c>
      <c r="I210" t="s">
        <v>89</v>
      </c>
      <c r="J210" t="s">
        <v>90</v>
      </c>
      <c r="K210" t="s">
        <v>38</v>
      </c>
      <c r="L210" t="s">
        <v>129</v>
      </c>
      <c r="M210" t="s">
        <v>92</v>
      </c>
      <c r="N210" s="11" t="s">
        <v>84</v>
      </c>
      <c r="O210" s="11" t="s">
        <v>2107</v>
      </c>
      <c r="P210">
        <v>0</v>
      </c>
      <c r="Q210">
        <v>1</v>
      </c>
      <c r="R210" s="1">
        <v>0</v>
      </c>
      <c r="S210" s="1">
        <v>30.14</v>
      </c>
      <c r="T210" s="1">
        <v>-30.14</v>
      </c>
    </row>
    <row r="211" spans="1:20" x14ac:dyDescent="0.25">
      <c r="A211" t="s">
        <v>75</v>
      </c>
      <c r="B211" t="s">
        <v>984</v>
      </c>
      <c r="C211" t="s">
        <v>23</v>
      </c>
      <c r="D211" t="s">
        <v>985</v>
      </c>
      <c r="E211" t="s">
        <v>837</v>
      </c>
      <c r="F211">
        <v>83703</v>
      </c>
      <c r="G211" t="s">
        <v>181</v>
      </c>
      <c r="H211" t="s">
        <v>80</v>
      </c>
      <c r="I211" t="s">
        <v>81</v>
      </c>
      <c r="J211" t="s">
        <v>82</v>
      </c>
      <c r="K211" t="s">
        <v>38</v>
      </c>
      <c r="L211" t="s">
        <v>111</v>
      </c>
      <c r="M211" t="s">
        <v>83</v>
      </c>
      <c r="N211" s="11" t="s">
        <v>84</v>
      </c>
      <c r="O211" s="11" t="s">
        <v>2107</v>
      </c>
      <c r="P211">
        <v>-4</v>
      </c>
      <c r="Q211">
        <v>0</v>
      </c>
      <c r="R211" s="1">
        <v>768</v>
      </c>
      <c r="S211" s="1">
        <v>0</v>
      </c>
      <c r="T211" s="1">
        <v>768</v>
      </c>
    </row>
    <row r="212" spans="1:20" x14ac:dyDescent="0.25">
      <c r="A212" t="s">
        <v>75</v>
      </c>
      <c r="B212" t="s">
        <v>721</v>
      </c>
      <c r="C212" t="s">
        <v>2105</v>
      </c>
      <c r="D212" t="s">
        <v>722</v>
      </c>
      <c r="E212" t="s">
        <v>87</v>
      </c>
      <c r="F212">
        <v>44221</v>
      </c>
      <c r="G212" t="s">
        <v>983</v>
      </c>
      <c r="H212" t="s">
        <v>80</v>
      </c>
      <c r="I212" t="s">
        <v>89</v>
      </c>
      <c r="J212" t="s">
        <v>90</v>
      </c>
      <c r="K212" t="s">
        <v>38</v>
      </c>
      <c r="L212" t="s">
        <v>129</v>
      </c>
      <c r="M212" t="s">
        <v>92</v>
      </c>
      <c r="N212" s="11" t="s">
        <v>84</v>
      </c>
      <c r="O212" s="11" t="s">
        <v>2107</v>
      </c>
      <c r="P212">
        <v>0</v>
      </c>
      <c r="Q212">
        <v>1</v>
      </c>
      <c r="R212" s="1">
        <v>0</v>
      </c>
      <c r="S212" s="1">
        <v>43.05</v>
      </c>
      <c r="T212" s="1">
        <v>-43.05</v>
      </c>
    </row>
    <row r="213" spans="1:20" x14ac:dyDescent="0.25">
      <c r="A213" t="s">
        <v>75</v>
      </c>
      <c r="B213" t="s">
        <v>318</v>
      </c>
      <c r="C213" t="s">
        <v>19</v>
      </c>
      <c r="D213" t="s">
        <v>319</v>
      </c>
      <c r="E213" t="s">
        <v>320</v>
      </c>
      <c r="F213">
        <v>96753</v>
      </c>
      <c r="G213" t="s">
        <v>334</v>
      </c>
      <c r="H213" t="s">
        <v>246</v>
      </c>
      <c r="I213" t="s">
        <v>89</v>
      </c>
      <c r="J213" t="s">
        <v>90</v>
      </c>
      <c r="K213" t="s">
        <v>42</v>
      </c>
      <c r="L213" t="s">
        <v>91</v>
      </c>
      <c r="M213" t="s">
        <v>92</v>
      </c>
      <c r="N213" s="11" t="s">
        <v>84</v>
      </c>
      <c r="O213" s="11" t="s">
        <v>2107</v>
      </c>
      <c r="P213">
        <v>0</v>
      </c>
      <c r="Q213">
        <v>2</v>
      </c>
      <c r="R213" s="1">
        <v>0</v>
      </c>
      <c r="S213" s="1">
        <v>3.5</v>
      </c>
      <c r="T213" s="1">
        <v>-3.5</v>
      </c>
    </row>
    <row r="214" spans="1:20" x14ac:dyDescent="0.25">
      <c r="A214" t="s">
        <v>75</v>
      </c>
      <c r="B214" t="s">
        <v>614</v>
      </c>
      <c r="C214" t="s">
        <v>25</v>
      </c>
      <c r="D214" t="s">
        <v>131</v>
      </c>
      <c r="E214" t="s">
        <v>114</v>
      </c>
      <c r="F214">
        <v>33405</v>
      </c>
      <c r="G214" t="s">
        <v>560</v>
      </c>
      <c r="H214" t="s">
        <v>80</v>
      </c>
      <c r="I214" t="s">
        <v>281</v>
      </c>
      <c r="J214" t="s">
        <v>82</v>
      </c>
      <c r="K214" t="s">
        <v>53</v>
      </c>
      <c r="L214" t="s">
        <v>165</v>
      </c>
      <c r="M214" t="s">
        <v>83</v>
      </c>
      <c r="N214" s="11" t="s">
        <v>84</v>
      </c>
      <c r="O214" s="11" t="s">
        <v>2107</v>
      </c>
      <c r="P214">
        <v>0</v>
      </c>
      <c r="Q214">
        <v>0</v>
      </c>
      <c r="R214" s="1">
        <v>-582</v>
      </c>
      <c r="S214" s="1">
        <v>0</v>
      </c>
      <c r="T214" s="1">
        <v>-582</v>
      </c>
    </row>
    <row r="215" spans="1:20" x14ac:dyDescent="0.25">
      <c r="A215" t="s">
        <v>75</v>
      </c>
      <c r="B215" t="s">
        <v>549</v>
      </c>
      <c r="C215" t="s">
        <v>27</v>
      </c>
      <c r="D215" t="s">
        <v>499</v>
      </c>
      <c r="E215" t="s">
        <v>114</v>
      </c>
      <c r="F215">
        <v>33155</v>
      </c>
      <c r="G215" t="s">
        <v>988</v>
      </c>
      <c r="H215" t="s">
        <v>461</v>
      </c>
      <c r="I215" t="s">
        <v>89</v>
      </c>
      <c r="J215" t="s">
        <v>90</v>
      </c>
      <c r="K215" t="s">
        <v>42</v>
      </c>
      <c r="L215" t="s">
        <v>91</v>
      </c>
      <c r="M215" t="s">
        <v>92</v>
      </c>
      <c r="N215" s="11" t="s">
        <v>84</v>
      </c>
      <c r="O215" s="11" t="s">
        <v>2107</v>
      </c>
      <c r="P215">
        <v>0</v>
      </c>
      <c r="Q215">
        <v>1</v>
      </c>
      <c r="R215" s="1">
        <v>0</v>
      </c>
      <c r="S215" s="1">
        <v>1.5</v>
      </c>
      <c r="T215" s="1">
        <v>-1.5</v>
      </c>
    </row>
    <row r="216" spans="1:20" x14ac:dyDescent="0.25">
      <c r="A216" t="s">
        <v>75</v>
      </c>
      <c r="B216" t="s">
        <v>948</v>
      </c>
      <c r="C216" t="s">
        <v>26</v>
      </c>
      <c r="D216" t="s">
        <v>949</v>
      </c>
      <c r="E216" t="s">
        <v>105</v>
      </c>
      <c r="F216">
        <v>29464</v>
      </c>
      <c r="G216" t="s">
        <v>238</v>
      </c>
      <c r="H216" t="s">
        <v>80</v>
      </c>
      <c r="I216" t="s">
        <v>81</v>
      </c>
      <c r="J216" t="s">
        <v>82</v>
      </c>
      <c r="K216" t="s">
        <v>38</v>
      </c>
      <c r="L216" t="s">
        <v>111</v>
      </c>
      <c r="M216" t="s">
        <v>83</v>
      </c>
      <c r="N216" s="11" t="s">
        <v>84</v>
      </c>
      <c r="O216" s="11" t="s">
        <v>2107</v>
      </c>
      <c r="P216">
        <v>-10</v>
      </c>
      <c r="Q216">
        <v>0</v>
      </c>
      <c r="R216" s="1">
        <v>460.5</v>
      </c>
      <c r="S216" s="1">
        <v>0</v>
      </c>
      <c r="T216" s="1">
        <v>460.5</v>
      </c>
    </row>
    <row r="217" spans="1:20" x14ac:dyDescent="0.25">
      <c r="A217" t="s">
        <v>75</v>
      </c>
      <c r="B217" t="s">
        <v>242</v>
      </c>
      <c r="C217" t="s">
        <v>20</v>
      </c>
      <c r="D217" t="s">
        <v>243</v>
      </c>
      <c r="E217" t="s">
        <v>244</v>
      </c>
      <c r="F217">
        <v>2122</v>
      </c>
      <c r="G217" t="s">
        <v>992</v>
      </c>
      <c r="H217" t="s">
        <v>80</v>
      </c>
      <c r="I217" t="s">
        <v>81</v>
      </c>
      <c r="J217" t="s">
        <v>90</v>
      </c>
      <c r="K217" t="s">
        <v>42</v>
      </c>
      <c r="L217" t="s">
        <v>91</v>
      </c>
      <c r="M217" t="s">
        <v>92</v>
      </c>
      <c r="N217" s="11" t="s">
        <v>84</v>
      </c>
      <c r="O217" s="11" t="s">
        <v>2107</v>
      </c>
      <c r="P217">
        <v>0</v>
      </c>
      <c r="Q217">
        <v>8</v>
      </c>
      <c r="R217" s="1">
        <v>0</v>
      </c>
      <c r="S217" s="1">
        <v>18.239999999999998</v>
      </c>
      <c r="T217" s="1">
        <v>-18.239999999999998</v>
      </c>
    </row>
    <row r="218" spans="1:20" x14ac:dyDescent="0.25">
      <c r="A218" t="s">
        <v>75</v>
      </c>
      <c r="B218" t="s">
        <v>167</v>
      </c>
      <c r="C218" t="s">
        <v>2104</v>
      </c>
      <c r="D218" t="s">
        <v>168</v>
      </c>
      <c r="E218" t="s">
        <v>95</v>
      </c>
      <c r="F218">
        <v>80550</v>
      </c>
      <c r="G218" t="s">
        <v>247</v>
      </c>
      <c r="H218" t="s">
        <v>80</v>
      </c>
      <c r="I218" t="s">
        <v>81</v>
      </c>
      <c r="J218" t="s">
        <v>90</v>
      </c>
      <c r="K218" t="s">
        <v>53</v>
      </c>
      <c r="L218" t="s">
        <v>248</v>
      </c>
      <c r="M218" t="s">
        <v>92</v>
      </c>
      <c r="N218" s="11" t="s">
        <v>84</v>
      </c>
      <c r="O218" s="11" t="s">
        <v>2107</v>
      </c>
      <c r="P218">
        <v>0</v>
      </c>
      <c r="Q218">
        <v>1</v>
      </c>
      <c r="R218" s="1">
        <v>0</v>
      </c>
      <c r="S218" s="1">
        <v>2.76</v>
      </c>
      <c r="T218" s="1">
        <v>-2.76</v>
      </c>
    </row>
    <row r="219" spans="1:20" x14ac:dyDescent="0.25">
      <c r="A219" t="s">
        <v>75</v>
      </c>
      <c r="B219" t="s">
        <v>189</v>
      </c>
      <c r="C219" t="s">
        <v>18</v>
      </c>
      <c r="D219" t="s">
        <v>190</v>
      </c>
      <c r="E219" t="s">
        <v>191</v>
      </c>
      <c r="F219">
        <v>76262</v>
      </c>
      <c r="G219" t="s">
        <v>514</v>
      </c>
      <c r="H219" t="s">
        <v>80</v>
      </c>
      <c r="I219" t="s">
        <v>81</v>
      </c>
      <c r="J219" t="s">
        <v>82</v>
      </c>
      <c r="K219" t="s">
        <v>38</v>
      </c>
      <c r="L219" t="s">
        <v>111</v>
      </c>
      <c r="M219" t="s">
        <v>83</v>
      </c>
      <c r="N219" s="11" t="s">
        <v>84</v>
      </c>
      <c r="O219" s="11" t="s">
        <v>2107</v>
      </c>
      <c r="P219">
        <v>3</v>
      </c>
      <c r="Q219">
        <v>0</v>
      </c>
      <c r="R219" s="1">
        <v>447</v>
      </c>
      <c r="S219" s="1">
        <v>0</v>
      </c>
      <c r="T219" s="1">
        <v>447</v>
      </c>
    </row>
    <row r="220" spans="1:20" x14ac:dyDescent="0.25">
      <c r="A220" t="s">
        <v>75</v>
      </c>
      <c r="B220" t="s">
        <v>464</v>
      </c>
      <c r="C220" t="s">
        <v>18</v>
      </c>
      <c r="D220" t="s">
        <v>465</v>
      </c>
      <c r="E220" t="s">
        <v>466</v>
      </c>
      <c r="F220">
        <v>70506</v>
      </c>
      <c r="G220" t="s">
        <v>997</v>
      </c>
      <c r="H220" t="s">
        <v>80</v>
      </c>
      <c r="I220" t="s">
        <v>81</v>
      </c>
      <c r="J220" t="s">
        <v>90</v>
      </c>
      <c r="K220" t="s">
        <v>53</v>
      </c>
      <c r="L220" t="s">
        <v>459</v>
      </c>
      <c r="M220" t="s">
        <v>92</v>
      </c>
      <c r="N220" s="11" t="s">
        <v>84</v>
      </c>
      <c r="O220" s="11" t="s">
        <v>2107</v>
      </c>
      <c r="P220">
        <v>0</v>
      </c>
      <c r="Q220">
        <v>3</v>
      </c>
      <c r="R220" s="1">
        <v>0</v>
      </c>
      <c r="S220" s="1">
        <v>44.55</v>
      </c>
      <c r="T220" s="1">
        <v>-44.55</v>
      </c>
    </row>
    <row r="221" spans="1:20" x14ac:dyDescent="0.25">
      <c r="A221" t="s">
        <v>75</v>
      </c>
      <c r="B221" t="s">
        <v>258</v>
      </c>
      <c r="C221" t="s">
        <v>28</v>
      </c>
      <c r="D221" t="s">
        <v>259</v>
      </c>
      <c r="E221" t="s">
        <v>95</v>
      </c>
      <c r="F221">
        <v>80222</v>
      </c>
      <c r="G221" t="s">
        <v>987</v>
      </c>
      <c r="H221" t="s">
        <v>80</v>
      </c>
      <c r="I221" t="s">
        <v>81</v>
      </c>
      <c r="J221" t="s">
        <v>365</v>
      </c>
      <c r="K221" t="s">
        <v>47</v>
      </c>
      <c r="L221" t="s">
        <v>509</v>
      </c>
      <c r="M221" t="s">
        <v>229</v>
      </c>
      <c r="N221" s="11" t="s">
        <v>84</v>
      </c>
      <c r="O221" s="11" t="s">
        <v>2107</v>
      </c>
      <c r="P221">
        <v>1</v>
      </c>
      <c r="Q221">
        <v>0</v>
      </c>
      <c r="R221" s="1">
        <v>132</v>
      </c>
      <c r="S221" s="1">
        <v>0</v>
      </c>
      <c r="T221" s="1">
        <v>132</v>
      </c>
    </row>
    <row r="222" spans="1:20" x14ac:dyDescent="0.25">
      <c r="A222" t="s">
        <v>75</v>
      </c>
      <c r="B222" t="s">
        <v>200</v>
      </c>
      <c r="C222" t="s">
        <v>2104</v>
      </c>
      <c r="D222" t="s">
        <v>201</v>
      </c>
      <c r="E222" t="s">
        <v>95</v>
      </c>
      <c r="F222">
        <v>80002</v>
      </c>
      <c r="G222" t="s">
        <v>202</v>
      </c>
      <c r="H222" t="s">
        <v>80</v>
      </c>
      <c r="I222" t="s">
        <v>81</v>
      </c>
      <c r="J222" t="s">
        <v>90</v>
      </c>
      <c r="K222" t="s">
        <v>42</v>
      </c>
      <c r="L222" t="s">
        <v>91</v>
      </c>
      <c r="M222" t="s">
        <v>188</v>
      </c>
      <c r="N222" s="11" t="s">
        <v>84</v>
      </c>
      <c r="O222" s="11" t="s">
        <v>2107</v>
      </c>
      <c r="P222">
        <v>0</v>
      </c>
      <c r="Q222">
        <v>1</v>
      </c>
      <c r="R222" s="1">
        <v>0</v>
      </c>
      <c r="S222" s="1">
        <v>5.36</v>
      </c>
      <c r="T222" s="1">
        <v>-5.36</v>
      </c>
    </row>
    <row r="223" spans="1:20" x14ac:dyDescent="0.25">
      <c r="A223" t="s">
        <v>75</v>
      </c>
      <c r="B223" t="s">
        <v>503</v>
      </c>
      <c r="C223" t="s">
        <v>23</v>
      </c>
      <c r="D223" t="s">
        <v>504</v>
      </c>
      <c r="E223" t="s">
        <v>327</v>
      </c>
      <c r="F223">
        <v>97210</v>
      </c>
      <c r="G223" t="s">
        <v>1003</v>
      </c>
      <c r="H223" t="s">
        <v>246</v>
      </c>
      <c r="I223" t="s">
        <v>81</v>
      </c>
      <c r="J223" t="s">
        <v>90</v>
      </c>
      <c r="K223" t="s">
        <v>42</v>
      </c>
      <c r="L223" t="s">
        <v>91</v>
      </c>
      <c r="M223" t="s">
        <v>92</v>
      </c>
      <c r="N223" s="11" t="s">
        <v>84</v>
      </c>
      <c r="O223" s="11" t="s">
        <v>2107</v>
      </c>
      <c r="P223">
        <v>0</v>
      </c>
      <c r="Q223">
        <v>1</v>
      </c>
      <c r="R223" s="1">
        <v>0</v>
      </c>
      <c r="S223" s="1">
        <v>7.25</v>
      </c>
      <c r="T223" s="1">
        <v>-7.25</v>
      </c>
    </row>
    <row r="224" spans="1:20" x14ac:dyDescent="0.25">
      <c r="A224" t="s">
        <v>75</v>
      </c>
      <c r="B224" t="s">
        <v>212</v>
      </c>
      <c r="C224" t="s">
        <v>25</v>
      </c>
      <c r="D224" t="s">
        <v>213</v>
      </c>
      <c r="E224" t="s">
        <v>186</v>
      </c>
      <c r="F224">
        <v>11803</v>
      </c>
      <c r="G224" t="s">
        <v>477</v>
      </c>
      <c r="H224" t="s">
        <v>80</v>
      </c>
      <c r="I224" t="s">
        <v>81</v>
      </c>
      <c r="J224" t="s">
        <v>90</v>
      </c>
      <c r="K224" t="s">
        <v>38</v>
      </c>
      <c r="L224" t="s">
        <v>111</v>
      </c>
      <c r="M224" t="s">
        <v>92</v>
      </c>
      <c r="N224" s="11" t="s">
        <v>84</v>
      </c>
      <c r="O224" s="11" t="s">
        <v>2107</v>
      </c>
      <c r="P224">
        <v>0</v>
      </c>
      <c r="Q224">
        <v>1</v>
      </c>
      <c r="R224" s="1">
        <v>0</v>
      </c>
      <c r="S224" s="1">
        <v>128</v>
      </c>
      <c r="T224" s="1">
        <v>-128</v>
      </c>
    </row>
    <row r="225" spans="1:20" x14ac:dyDescent="0.25">
      <c r="A225" t="s">
        <v>75</v>
      </c>
      <c r="B225" t="s">
        <v>551</v>
      </c>
      <c r="C225" t="s">
        <v>27</v>
      </c>
      <c r="D225" t="s">
        <v>552</v>
      </c>
      <c r="E225" t="s">
        <v>114</v>
      </c>
      <c r="F225">
        <v>33634</v>
      </c>
      <c r="G225" t="s">
        <v>1008</v>
      </c>
      <c r="H225" t="s">
        <v>80</v>
      </c>
      <c r="I225" t="s">
        <v>81</v>
      </c>
      <c r="J225" t="s">
        <v>82</v>
      </c>
      <c r="K225" t="s">
        <v>42</v>
      </c>
      <c r="L225" t="s">
        <v>91</v>
      </c>
      <c r="M225" t="s">
        <v>83</v>
      </c>
      <c r="N225" s="11" t="s">
        <v>84</v>
      </c>
      <c r="O225" s="11" t="s">
        <v>2107</v>
      </c>
      <c r="P225">
        <v>-6</v>
      </c>
      <c r="Q225">
        <v>0</v>
      </c>
      <c r="R225" s="1">
        <v>314.10000000000002</v>
      </c>
      <c r="S225" s="1">
        <v>0</v>
      </c>
      <c r="T225" s="1">
        <v>314.10000000000002</v>
      </c>
    </row>
    <row r="226" spans="1:20" x14ac:dyDescent="0.25">
      <c r="A226" t="s">
        <v>75</v>
      </c>
      <c r="B226" t="s">
        <v>242</v>
      </c>
      <c r="C226" t="s">
        <v>20</v>
      </c>
      <c r="D226" t="s">
        <v>243</v>
      </c>
      <c r="E226" t="s">
        <v>244</v>
      </c>
      <c r="F226">
        <v>2122</v>
      </c>
      <c r="G226" t="s">
        <v>1009</v>
      </c>
      <c r="H226" t="s">
        <v>80</v>
      </c>
      <c r="I226" t="s">
        <v>81</v>
      </c>
      <c r="J226" t="s">
        <v>82</v>
      </c>
      <c r="K226" t="s">
        <v>42</v>
      </c>
      <c r="L226" t="s">
        <v>91</v>
      </c>
      <c r="M226" t="s">
        <v>83</v>
      </c>
      <c r="N226" s="11" t="s">
        <v>84</v>
      </c>
      <c r="O226" s="11" t="s">
        <v>2107</v>
      </c>
      <c r="P226">
        <v>-1</v>
      </c>
      <c r="Q226">
        <v>0</v>
      </c>
      <c r="R226" s="1">
        <v>119.7</v>
      </c>
      <c r="S226" s="1">
        <v>0</v>
      </c>
      <c r="T226" s="1">
        <v>119.7</v>
      </c>
    </row>
    <row r="227" spans="1:20" x14ac:dyDescent="0.25">
      <c r="A227" t="s">
        <v>75</v>
      </c>
      <c r="B227" t="s">
        <v>682</v>
      </c>
      <c r="C227" t="s">
        <v>29</v>
      </c>
      <c r="D227" t="s">
        <v>683</v>
      </c>
      <c r="E227" t="s">
        <v>87</v>
      </c>
      <c r="F227">
        <v>44114</v>
      </c>
      <c r="G227" t="s">
        <v>382</v>
      </c>
      <c r="H227" t="s">
        <v>80</v>
      </c>
      <c r="I227" t="s">
        <v>89</v>
      </c>
      <c r="J227" t="s">
        <v>82</v>
      </c>
      <c r="K227" t="s">
        <v>42</v>
      </c>
      <c r="L227" t="s">
        <v>91</v>
      </c>
      <c r="M227" t="s">
        <v>83</v>
      </c>
      <c r="N227" s="11" t="s">
        <v>84</v>
      </c>
      <c r="O227" s="11" t="s">
        <v>2107</v>
      </c>
      <c r="P227">
        <v>-4</v>
      </c>
      <c r="Q227">
        <v>0</v>
      </c>
      <c r="R227" s="1">
        <v>297</v>
      </c>
      <c r="S227" s="1">
        <v>0</v>
      </c>
      <c r="T227" s="1">
        <v>297</v>
      </c>
    </row>
    <row r="228" spans="1:20" x14ac:dyDescent="0.25">
      <c r="A228" t="s">
        <v>75</v>
      </c>
      <c r="B228" t="s">
        <v>478</v>
      </c>
      <c r="C228" t="s">
        <v>26</v>
      </c>
      <c r="D228" t="s">
        <v>425</v>
      </c>
      <c r="E228" t="s">
        <v>426</v>
      </c>
      <c r="F228">
        <v>37210</v>
      </c>
      <c r="G228" t="s">
        <v>987</v>
      </c>
      <c r="H228" t="s">
        <v>80</v>
      </c>
      <c r="I228" t="s">
        <v>81</v>
      </c>
      <c r="J228" t="s">
        <v>365</v>
      </c>
      <c r="K228" t="s">
        <v>47</v>
      </c>
      <c r="L228" t="s">
        <v>509</v>
      </c>
      <c r="M228" t="s">
        <v>229</v>
      </c>
      <c r="N228" s="11" t="s">
        <v>84</v>
      </c>
      <c r="O228" s="11" t="s">
        <v>2107</v>
      </c>
      <c r="P228">
        <v>-1</v>
      </c>
      <c r="Q228">
        <v>0</v>
      </c>
      <c r="R228" s="1">
        <v>132</v>
      </c>
      <c r="S228" s="1">
        <v>0</v>
      </c>
      <c r="T228" s="1">
        <v>132</v>
      </c>
    </row>
    <row r="229" spans="1:20" x14ac:dyDescent="0.25">
      <c r="A229" t="s">
        <v>75</v>
      </c>
      <c r="B229" t="s">
        <v>189</v>
      </c>
      <c r="C229" t="s">
        <v>18</v>
      </c>
      <c r="D229" t="s">
        <v>190</v>
      </c>
      <c r="E229" t="s">
        <v>191</v>
      </c>
      <c r="F229">
        <v>76262</v>
      </c>
      <c r="G229" t="s">
        <v>1016</v>
      </c>
      <c r="H229" t="s">
        <v>80</v>
      </c>
      <c r="I229" t="s">
        <v>89</v>
      </c>
      <c r="J229" t="s">
        <v>82</v>
      </c>
      <c r="K229" t="s">
        <v>42</v>
      </c>
      <c r="L229" t="s">
        <v>91</v>
      </c>
      <c r="M229" t="s">
        <v>83</v>
      </c>
      <c r="N229" s="11" t="s">
        <v>84</v>
      </c>
      <c r="O229" s="11" t="s">
        <v>2107</v>
      </c>
      <c r="P229">
        <v>28</v>
      </c>
      <c r="Q229">
        <v>0</v>
      </c>
      <c r="R229" s="1">
        <v>473.2</v>
      </c>
      <c r="S229" s="1">
        <v>0</v>
      </c>
      <c r="T229" s="1">
        <v>473.2</v>
      </c>
    </row>
    <row r="230" spans="1:20" x14ac:dyDescent="0.25">
      <c r="A230" t="s">
        <v>75</v>
      </c>
      <c r="B230" t="s">
        <v>758</v>
      </c>
      <c r="C230" t="s">
        <v>22</v>
      </c>
      <c r="D230" t="s">
        <v>759</v>
      </c>
      <c r="E230" t="s">
        <v>78</v>
      </c>
      <c r="F230">
        <v>19087</v>
      </c>
      <c r="G230" t="s">
        <v>398</v>
      </c>
      <c r="H230" t="s">
        <v>80</v>
      </c>
      <c r="I230" t="s">
        <v>81</v>
      </c>
      <c r="J230" t="s">
        <v>82</v>
      </c>
      <c r="K230" t="s">
        <v>38</v>
      </c>
      <c r="L230" t="s">
        <v>111</v>
      </c>
      <c r="M230" t="s">
        <v>83</v>
      </c>
      <c r="N230" s="11" t="s">
        <v>84</v>
      </c>
      <c r="O230" s="11" t="s">
        <v>2107</v>
      </c>
      <c r="P230">
        <v>-2</v>
      </c>
      <c r="Q230">
        <v>0</v>
      </c>
      <c r="R230" s="1">
        <v>153.5</v>
      </c>
      <c r="S230" s="1">
        <v>0</v>
      </c>
      <c r="T230" s="1">
        <v>153.5</v>
      </c>
    </row>
    <row r="231" spans="1:20" x14ac:dyDescent="0.25">
      <c r="A231" t="s">
        <v>75</v>
      </c>
      <c r="B231" t="s">
        <v>578</v>
      </c>
      <c r="C231" t="s">
        <v>20</v>
      </c>
      <c r="D231" t="s">
        <v>579</v>
      </c>
      <c r="E231" t="s">
        <v>244</v>
      </c>
      <c r="F231">
        <v>2568</v>
      </c>
      <c r="G231" t="s">
        <v>569</v>
      </c>
      <c r="H231" t="s">
        <v>80</v>
      </c>
      <c r="I231" t="s">
        <v>81</v>
      </c>
      <c r="J231" t="s">
        <v>90</v>
      </c>
      <c r="K231" t="s">
        <v>38</v>
      </c>
      <c r="L231" t="s">
        <v>111</v>
      </c>
      <c r="M231" t="s">
        <v>92</v>
      </c>
      <c r="N231" s="11" t="s">
        <v>84</v>
      </c>
      <c r="O231" s="11" t="s">
        <v>2107</v>
      </c>
      <c r="P231">
        <v>0</v>
      </c>
      <c r="Q231">
        <v>17</v>
      </c>
      <c r="R231" s="1">
        <v>0</v>
      </c>
      <c r="S231" s="1">
        <v>957.1</v>
      </c>
      <c r="T231" s="1">
        <v>-957.1</v>
      </c>
    </row>
    <row r="232" spans="1:20" x14ac:dyDescent="0.25">
      <c r="A232" t="s">
        <v>75</v>
      </c>
      <c r="B232" t="s">
        <v>167</v>
      </c>
      <c r="C232" t="s">
        <v>28</v>
      </c>
      <c r="D232" t="s">
        <v>168</v>
      </c>
      <c r="E232" t="s">
        <v>95</v>
      </c>
      <c r="F232">
        <v>80550</v>
      </c>
      <c r="G232" t="s">
        <v>1023</v>
      </c>
      <c r="H232" t="s">
        <v>80</v>
      </c>
      <c r="I232" t="s">
        <v>81</v>
      </c>
      <c r="J232" t="s">
        <v>90</v>
      </c>
      <c r="K232" t="s">
        <v>42</v>
      </c>
      <c r="L232" t="s">
        <v>91</v>
      </c>
      <c r="M232" t="s">
        <v>92</v>
      </c>
      <c r="N232" s="11" t="s">
        <v>84</v>
      </c>
      <c r="O232" s="11" t="s">
        <v>2107</v>
      </c>
      <c r="P232">
        <v>2</v>
      </c>
      <c r="Q232">
        <v>0</v>
      </c>
      <c r="R232" s="1">
        <v>297.36</v>
      </c>
      <c r="S232" s="1">
        <v>0</v>
      </c>
      <c r="T232" s="1">
        <v>297.36</v>
      </c>
    </row>
    <row r="233" spans="1:20" x14ac:dyDescent="0.25">
      <c r="A233" t="s">
        <v>75</v>
      </c>
      <c r="B233" t="s">
        <v>203</v>
      </c>
      <c r="C233" t="s">
        <v>22</v>
      </c>
      <c r="D233" t="s">
        <v>204</v>
      </c>
      <c r="E233" t="s">
        <v>78</v>
      </c>
      <c r="F233">
        <v>18436</v>
      </c>
      <c r="G233" t="s">
        <v>1024</v>
      </c>
      <c r="H233" t="s">
        <v>133</v>
      </c>
      <c r="I233" t="s">
        <v>81</v>
      </c>
      <c r="J233" t="s">
        <v>90</v>
      </c>
      <c r="K233" t="s">
        <v>44</v>
      </c>
      <c r="L233" t="s">
        <v>144</v>
      </c>
      <c r="M233" t="s">
        <v>229</v>
      </c>
      <c r="N233" s="11" t="s">
        <v>84</v>
      </c>
      <c r="O233" s="11" t="s">
        <v>2107</v>
      </c>
      <c r="P233">
        <v>0</v>
      </c>
      <c r="Q233">
        <v>-578</v>
      </c>
      <c r="R233" s="1">
        <v>0</v>
      </c>
      <c r="S233" s="1">
        <v>15837.2</v>
      </c>
      <c r="T233" s="1">
        <v>-15837.2</v>
      </c>
    </row>
    <row r="234" spans="1:20" x14ac:dyDescent="0.25">
      <c r="A234" t="s">
        <v>75</v>
      </c>
      <c r="B234" t="s">
        <v>419</v>
      </c>
      <c r="C234" t="s">
        <v>19</v>
      </c>
      <c r="D234" t="s">
        <v>420</v>
      </c>
      <c r="E234" t="s">
        <v>147</v>
      </c>
      <c r="F234">
        <v>85142</v>
      </c>
      <c r="G234" t="s">
        <v>1025</v>
      </c>
      <c r="H234" t="s">
        <v>80</v>
      </c>
      <c r="I234" t="s">
        <v>81</v>
      </c>
      <c r="J234" t="s">
        <v>90</v>
      </c>
      <c r="K234" t="s">
        <v>53</v>
      </c>
      <c r="L234" t="s">
        <v>248</v>
      </c>
      <c r="M234" t="s">
        <v>92</v>
      </c>
      <c r="N234" s="11" t="s">
        <v>84</v>
      </c>
      <c r="O234" s="11" t="s">
        <v>2107</v>
      </c>
      <c r="P234">
        <v>0</v>
      </c>
      <c r="Q234">
        <v>20</v>
      </c>
      <c r="R234" s="1">
        <v>0</v>
      </c>
      <c r="S234" s="1">
        <v>41</v>
      </c>
      <c r="T234" s="1">
        <v>-41</v>
      </c>
    </row>
    <row r="235" spans="1:20" x14ac:dyDescent="0.25">
      <c r="A235" t="s">
        <v>75</v>
      </c>
      <c r="B235" t="s">
        <v>1028</v>
      </c>
      <c r="C235" t="s">
        <v>28</v>
      </c>
      <c r="D235" t="s">
        <v>1029</v>
      </c>
      <c r="E235" t="s">
        <v>95</v>
      </c>
      <c r="F235">
        <v>81621</v>
      </c>
      <c r="G235" t="s">
        <v>305</v>
      </c>
      <c r="H235" t="s">
        <v>80</v>
      </c>
      <c r="I235" t="s">
        <v>81</v>
      </c>
      <c r="J235" t="s">
        <v>82</v>
      </c>
      <c r="K235" t="s">
        <v>42</v>
      </c>
      <c r="L235" t="s">
        <v>91</v>
      </c>
      <c r="M235" t="s">
        <v>83</v>
      </c>
      <c r="N235" s="11" t="s">
        <v>84</v>
      </c>
      <c r="O235" s="11" t="s">
        <v>2107</v>
      </c>
      <c r="P235">
        <v>-62</v>
      </c>
      <c r="Q235">
        <v>0</v>
      </c>
      <c r="R235" s="1">
        <v>2318.8000000000002</v>
      </c>
      <c r="S235" s="1">
        <v>0</v>
      </c>
      <c r="T235" s="1">
        <v>2318.8000000000002</v>
      </c>
    </row>
    <row r="236" spans="1:20" x14ac:dyDescent="0.25">
      <c r="A236" t="s">
        <v>75</v>
      </c>
      <c r="B236" t="s">
        <v>316</v>
      </c>
      <c r="C236" t="s">
        <v>27</v>
      </c>
      <c r="D236" t="s">
        <v>237</v>
      </c>
      <c r="E236" t="s">
        <v>114</v>
      </c>
      <c r="F236">
        <v>34240</v>
      </c>
      <c r="G236" t="s">
        <v>1025</v>
      </c>
      <c r="H236" t="s">
        <v>80</v>
      </c>
      <c r="I236" t="s">
        <v>81</v>
      </c>
      <c r="J236" t="s">
        <v>90</v>
      </c>
      <c r="K236" t="s">
        <v>53</v>
      </c>
      <c r="L236" t="s">
        <v>248</v>
      </c>
      <c r="M236" t="s">
        <v>92</v>
      </c>
      <c r="N236" s="11" t="s">
        <v>84</v>
      </c>
      <c r="O236" s="11" t="s">
        <v>2107</v>
      </c>
      <c r="P236">
        <v>0</v>
      </c>
      <c r="Q236">
        <v>35</v>
      </c>
      <c r="R236" s="1">
        <v>0</v>
      </c>
      <c r="S236" s="1">
        <v>71.75</v>
      </c>
      <c r="T236" s="1">
        <v>-71.75</v>
      </c>
    </row>
    <row r="237" spans="1:20" x14ac:dyDescent="0.25">
      <c r="A237" t="s">
        <v>75</v>
      </c>
      <c r="B237" t="s">
        <v>255</v>
      </c>
      <c r="C237" t="s">
        <v>29</v>
      </c>
      <c r="D237" t="s">
        <v>256</v>
      </c>
      <c r="E237" t="s">
        <v>100</v>
      </c>
      <c r="F237">
        <v>46077</v>
      </c>
      <c r="G237" t="s">
        <v>754</v>
      </c>
      <c r="H237" t="s">
        <v>80</v>
      </c>
      <c r="I237" t="s">
        <v>81</v>
      </c>
      <c r="J237" t="s">
        <v>82</v>
      </c>
      <c r="K237" t="s">
        <v>44</v>
      </c>
      <c r="L237" t="s">
        <v>144</v>
      </c>
      <c r="M237" t="s">
        <v>83</v>
      </c>
      <c r="N237" s="11" t="s">
        <v>84</v>
      </c>
      <c r="O237" s="11" t="s">
        <v>2107</v>
      </c>
      <c r="P237">
        <v>-2</v>
      </c>
      <c r="Q237">
        <v>0</v>
      </c>
      <c r="R237" s="1">
        <v>20.66</v>
      </c>
      <c r="S237" s="1">
        <v>0</v>
      </c>
      <c r="T237" s="1">
        <v>20.66</v>
      </c>
    </row>
    <row r="238" spans="1:20" x14ac:dyDescent="0.25">
      <c r="A238" t="s">
        <v>75</v>
      </c>
      <c r="B238" t="s">
        <v>167</v>
      </c>
      <c r="C238" t="s">
        <v>28</v>
      </c>
      <c r="D238" t="s">
        <v>168</v>
      </c>
      <c r="E238" t="s">
        <v>95</v>
      </c>
      <c r="F238">
        <v>80550</v>
      </c>
      <c r="G238" t="s">
        <v>214</v>
      </c>
      <c r="H238" t="s">
        <v>80</v>
      </c>
      <c r="I238" t="s">
        <v>89</v>
      </c>
      <c r="J238" t="s">
        <v>90</v>
      </c>
      <c r="K238" t="s">
        <v>42</v>
      </c>
      <c r="L238" t="s">
        <v>91</v>
      </c>
      <c r="M238" t="s">
        <v>92</v>
      </c>
      <c r="N238" s="11" t="s">
        <v>84</v>
      </c>
      <c r="O238" s="11" t="s">
        <v>2107</v>
      </c>
      <c r="P238">
        <v>-8</v>
      </c>
      <c r="Q238">
        <v>0</v>
      </c>
      <c r="R238" s="1">
        <v>10.24</v>
      </c>
      <c r="S238" s="1">
        <v>0</v>
      </c>
      <c r="T238" s="1">
        <v>10.24</v>
      </c>
    </row>
    <row r="239" spans="1:20" x14ac:dyDescent="0.25">
      <c r="A239" t="s">
        <v>75</v>
      </c>
      <c r="B239" t="s">
        <v>351</v>
      </c>
      <c r="C239" t="s">
        <v>22</v>
      </c>
      <c r="D239" t="s">
        <v>190</v>
      </c>
      <c r="E239" t="s">
        <v>137</v>
      </c>
      <c r="F239">
        <v>24018</v>
      </c>
      <c r="G239" t="s">
        <v>449</v>
      </c>
      <c r="H239" t="s">
        <v>80</v>
      </c>
      <c r="I239" t="s">
        <v>81</v>
      </c>
      <c r="J239" t="s">
        <v>82</v>
      </c>
      <c r="K239" t="s">
        <v>38</v>
      </c>
      <c r="L239" t="s">
        <v>111</v>
      </c>
      <c r="M239" t="s">
        <v>83</v>
      </c>
      <c r="N239" s="11" t="s">
        <v>84</v>
      </c>
      <c r="O239" s="11" t="s">
        <v>2107</v>
      </c>
      <c r="P239">
        <v>-3</v>
      </c>
      <c r="Q239">
        <v>0</v>
      </c>
      <c r="R239" s="1">
        <v>151.94999999999999</v>
      </c>
      <c r="S239" s="1">
        <v>0</v>
      </c>
      <c r="T239" s="1">
        <v>151.94999999999999</v>
      </c>
    </row>
    <row r="240" spans="1:20" x14ac:dyDescent="0.25">
      <c r="A240" t="s">
        <v>75</v>
      </c>
      <c r="B240" t="s">
        <v>258</v>
      </c>
      <c r="C240" t="s">
        <v>2104</v>
      </c>
      <c r="D240" t="s">
        <v>259</v>
      </c>
      <c r="E240" t="s">
        <v>95</v>
      </c>
      <c r="F240">
        <v>80222</v>
      </c>
      <c r="G240" t="s">
        <v>309</v>
      </c>
      <c r="H240" t="s">
        <v>80</v>
      </c>
      <c r="I240" t="s">
        <v>89</v>
      </c>
      <c r="J240" t="s">
        <v>90</v>
      </c>
      <c r="K240" t="s">
        <v>42</v>
      </c>
      <c r="L240" t="s">
        <v>91</v>
      </c>
      <c r="M240" t="s">
        <v>92</v>
      </c>
      <c r="N240" s="11" t="s">
        <v>84</v>
      </c>
      <c r="O240" s="11" t="s">
        <v>2107</v>
      </c>
      <c r="P240">
        <v>0</v>
      </c>
      <c r="Q240">
        <v>13</v>
      </c>
      <c r="R240" s="1">
        <v>0</v>
      </c>
      <c r="S240" s="1">
        <v>101.92</v>
      </c>
      <c r="T240" s="1">
        <v>-101.92</v>
      </c>
    </row>
    <row r="241" spans="1:20" x14ac:dyDescent="0.25">
      <c r="A241" t="s">
        <v>75</v>
      </c>
      <c r="B241" t="s">
        <v>856</v>
      </c>
      <c r="C241" t="s">
        <v>27</v>
      </c>
      <c r="D241" t="s">
        <v>857</v>
      </c>
      <c r="E241" t="s">
        <v>114</v>
      </c>
      <c r="F241">
        <v>34229</v>
      </c>
      <c r="G241" t="s">
        <v>127</v>
      </c>
      <c r="H241" t="s">
        <v>80</v>
      </c>
      <c r="I241" t="s">
        <v>81</v>
      </c>
      <c r="J241" t="s">
        <v>82</v>
      </c>
      <c r="K241" t="s">
        <v>42</v>
      </c>
      <c r="L241" t="s">
        <v>91</v>
      </c>
      <c r="M241" t="s">
        <v>83</v>
      </c>
      <c r="N241" s="11" t="s">
        <v>84</v>
      </c>
      <c r="O241" s="11" t="s">
        <v>2107</v>
      </c>
      <c r="P241">
        <v>-2</v>
      </c>
      <c r="Q241">
        <v>0</v>
      </c>
      <c r="R241" s="1">
        <v>84.2</v>
      </c>
      <c r="S241" s="1">
        <v>0</v>
      </c>
      <c r="T241" s="1">
        <v>84.2</v>
      </c>
    </row>
    <row r="242" spans="1:20" x14ac:dyDescent="0.25">
      <c r="A242" t="s">
        <v>75</v>
      </c>
      <c r="B242" t="s">
        <v>225</v>
      </c>
      <c r="C242" t="s">
        <v>19</v>
      </c>
      <c r="D242" t="s">
        <v>226</v>
      </c>
      <c r="E242" t="s">
        <v>147</v>
      </c>
      <c r="F242">
        <v>85204</v>
      </c>
      <c r="G242" t="s">
        <v>839</v>
      </c>
      <c r="H242" t="s">
        <v>80</v>
      </c>
      <c r="I242" t="s">
        <v>81</v>
      </c>
      <c r="J242" t="s">
        <v>82</v>
      </c>
      <c r="K242" t="s">
        <v>38</v>
      </c>
      <c r="L242" t="s">
        <v>129</v>
      </c>
      <c r="M242" t="s">
        <v>83</v>
      </c>
      <c r="N242" s="11" t="s">
        <v>84</v>
      </c>
      <c r="O242" s="11" t="s">
        <v>2107</v>
      </c>
      <c r="P242">
        <v>-4</v>
      </c>
      <c r="Q242">
        <v>0</v>
      </c>
      <c r="R242" s="1">
        <v>634.36</v>
      </c>
      <c r="S242" s="1">
        <v>0</v>
      </c>
      <c r="T242" s="1">
        <v>634.36</v>
      </c>
    </row>
    <row r="243" spans="1:20" x14ac:dyDescent="0.25">
      <c r="A243" t="s">
        <v>75</v>
      </c>
      <c r="B243" t="s">
        <v>1017</v>
      </c>
      <c r="C243" t="s">
        <v>30</v>
      </c>
      <c r="D243" t="s">
        <v>1018</v>
      </c>
      <c r="E243" t="s">
        <v>142</v>
      </c>
      <c r="F243">
        <v>48108</v>
      </c>
      <c r="G243" t="s">
        <v>1038</v>
      </c>
      <c r="H243" t="s">
        <v>80</v>
      </c>
      <c r="I243" t="s">
        <v>81</v>
      </c>
      <c r="J243" t="s">
        <v>82</v>
      </c>
      <c r="K243" t="s">
        <v>53</v>
      </c>
      <c r="L243" t="s">
        <v>165</v>
      </c>
      <c r="M243" t="s">
        <v>83</v>
      </c>
      <c r="N243" s="11" t="s">
        <v>84</v>
      </c>
      <c r="O243" s="11" t="s">
        <v>2107</v>
      </c>
      <c r="P243">
        <v>-5</v>
      </c>
      <c r="Q243">
        <v>0</v>
      </c>
      <c r="R243" s="1">
        <v>0</v>
      </c>
      <c r="S243" s="1">
        <v>0</v>
      </c>
      <c r="T243" s="1">
        <v>0</v>
      </c>
    </row>
    <row r="244" spans="1:20" x14ac:dyDescent="0.25">
      <c r="A244" t="s">
        <v>75</v>
      </c>
      <c r="B244" t="s">
        <v>487</v>
      </c>
      <c r="C244" t="s">
        <v>26</v>
      </c>
      <c r="D244" t="s">
        <v>488</v>
      </c>
      <c r="E244" t="s">
        <v>489</v>
      </c>
      <c r="F244">
        <v>39402</v>
      </c>
      <c r="G244" t="s">
        <v>585</v>
      </c>
      <c r="H244" t="s">
        <v>80</v>
      </c>
      <c r="I244" t="s">
        <v>81</v>
      </c>
      <c r="J244" t="s">
        <v>82</v>
      </c>
      <c r="K244" t="s">
        <v>38</v>
      </c>
      <c r="L244" t="s">
        <v>111</v>
      </c>
      <c r="M244" t="s">
        <v>83</v>
      </c>
      <c r="N244" s="11" t="s">
        <v>84</v>
      </c>
      <c r="O244" s="11" t="s">
        <v>2107</v>
      </c>
      <c r="P244">
        <v>-1</v>
      </c>
      <c r="Q244">
        <v>0</v>
      </c>
      <c r="R244" s="1">
        <v>149.80000000000001</v>
      </c>
      <c r="S244" s="1">
        <v>0</v>
      </c>
      <c r="T244" s="1">
        <v>149.80000000000001</v>
      </c>
    </row>
    <row r="245" spans="1:20" x14ac:dyDescent="0.25">
      <c r="A245" t="s">
        <v>75</v>
      </c>
      <c r="B245" t="s">
        <v>1040</v>
      </c>
      <c r="C245" t="s">
        <v>23</v>
      </c>
      <c r="D245" t="s">
        <v>1041</v>
      </c>
      <c r="E245" t="s">
        <v>176</v>
      </c>
      <c r="F245">
        <v>98275</v>
      </c>
      <c r="G245" t="s">
        <v>991</v>
      </c>
      <c r="H245" t="s">
        <v>80</v>
      </c>
      <c r="I245" t="s">
        <v>81</v>
      </c>
      <c r="J245" t="s">
        <v>82</v>
      </c>
      <c r="K245" t="s">
        <v>52</v>
      </c>
      <c r="L245" t="s">
        <v>492</v>
      </c>
      <c r="M245" t="s">
        <v>83</v>
      </c>
      <c r="N245" s="11" t="s">
        <v>84</v>
      </c>
      <c r="O245" s="11" t="s">
        <v>2107</v>
      </c>
      <c r="P245">
        <v>-10</v>
      </c>
      <c r="Q245">
        <v>0</v>
      </c>
      <c r="R245" s="1">
        <v>360</v>
      </c>
      <c r="S245" s="1">
        <v>0</v>
      </c>
      <c r="T245" s="1">
        <v>360</v>
      </c>
    </row>
    <row r="246" spans="1:20" x14ac:dyDescent="0.25">
      <c r="A246" t="s">
        <v>75</v>
      </c>
      <c r="B246" t="s">
        <v>821</v>
      </c>
      <c r="C246" t="s">
        <v>2105</v>
      </c>
      <c r="D246" t="s">
        <v>822</v>
      </c>
      <c r="E246" t="s">
        <v>87</v>
      </c>
      <c r="F246">
        <v>43074</v>
      </c>
      <c r="G246" t="s">
        <v>1009</v>
      </c>
      <c r="H246" t="s">
        <v>80</v>
      </c>
      <c r="I246" t="s">
        <v>81</v>
      </c>
      <c r="J246" t="s">
        <v>82</v>
      </c>
      <c r="K246" t="s">
        <v>42</v>
      </c>
      <c r="L246" t="s">
        <v>91</v>
      </c>
      <c r="M246" t="s">
        <v>83</v>
      </c>
      <c r="N246" s="11" t="s">
        <v>84</v>
      </c>
      <c r="O246" s="11" t="s">
        <v>2107</v>
      </c>
      <c r="P246">
        <v>3</v>
      </c>
      <c r="Q246">
        <v>0</v>
      </c>
      <c r="R246" s="1">
        <v>359.1</v>
      </c>
      <c r="S246" s="1">
        <v>0</v>
      </c>
      <c r="T246" s="1">
        <v>359.1</v>
      </c>
    </row>
    <row r="247" spans="1:20" x14ac:dyDescent="0.25">
      <c r="A247" t="s">
        <v>75</v>
      </c>
      <c r="B247" t="s">
        <v>1050</v>
      </c>
      <c r="C247" t="s">
        <v>21</v>
      </c>
      <c r="D247" t="s">
        <v>1051</v>
      </c>
      <c r="E247" t="s">
        <v>159</v>
      </c>
      <c r="F247">
        <v>66219</v>
      </c>
      <c r="G247" t="s">
        <v>792</v>
      </c>
      <c r="H247" t="s">
        <v>80</v>
      </c>
      <c r="I247" t="s">
        <v>81</v>
      </c>
      <c r="J247" t="s">
        <v>82</v>
      </c>
      <c r="K247" t="s">
        <v>44</v>
      </c>
      <c r="L247" t="s">
        <v>134</v>
      </c>
      <c r="M247" t="s">
        <v>83</v>
      </c>
      <c r="N247" s="11" t="s">
        <v>84</v>
      </c>
      <c r="O247" s="11" t="s">
        <v>2107</v>
      </c>
      <c r="P247">
        <v>2</v>
      </c>
      <c r="Q247">
        <v>0</v>
      </c>
      <c r="R247" s="1">
        <v>40</v>
      </c>
      <c r="S247" s="1">
        <v>0</v>
      </c>
      <c r="T247" s="1">
        <v>40</v>
      </c>
    </row>
    <row r="248" spans="1:20" x14ac:dyDescent="0.25">
      <c r="A248" t="s">
        <v>75</v>
      </c>
      <c r="B248" t="s">
        <v>1052</v>
      </c>
      <c r="C248" t="s">
        <v>2103</v>
      </c>
      <c r="D248" t="s">
        <v>1053</v>
      </c>
      <c r="E248" t="s">
        <v>337</v>
      </c>
      <c r="F248">
        <v>53209</v>
      </c>
      <c r="G248" t="s">
        <v>202</v>
      </c>
      <c r="H248" t="s">
        <v>80</v>
      </c>
      <c r="I248" t="s">
        <v>81</v>
      </c>
      <c r="J248" t="s">
        <v>90</v>
      </c>
      <c r="K248" t="s">
        <v>42</v>
      </c>
      <c r="L248" t="s">
        <v>91</v>
      </c>
      <c r="M248" t="s">
        <v>188</v>
      </c>
      <c r="N248" s="11" t="s">
        <v>84</v>
      </c>
      <c r="O248" s="11" t="s">
        <v>2107</v>
      </c>
      <c r="P248">
        <v>0</v>
      </c>
      <c r="Q248">
        <v>4</v>
      </c>
      <c r="R248" s="1">
        <v>0</v>
      </c>
      <c r="S248" s="1">
        <v>21.44</v>
      </c>
      <c r="T248" s="1">
        <v>-21.44</v>
      </c>
    </row>
    <row r="249" spans="1:20" x14ac:dyDescent="0.25">
      <c r="A249" t="s">
        <v>75</v>
      </c>
      <c r="B249" t="s">
        <v>479</v>
      </c>
      <c r="C249" t="s">
        <v>25</v>
      </c>
      <c r="D249" t="s">
        <v>480</v>
      </c>
      <c r="E249" t="s">
        <v>186</v>
      </c>
      <c r="F249">
        <v>11735</v>
      </c>
      <c r="G249" t="s">
        <v>607</v>
      </c>
      <c r="H249" t="s">
        <v>80</v>
      </c>
      <c r="I249" t="s">
        <v>81</v>
      </c>
      <c r="J249" t="s">
        <v>90</v>
      </c>
      <c r="K249" t="s">
        <v>42</v>
      </c>
      <c r="L249" t="s">
        <v>91</v>
      </c>
      <c r="M249" t="s">
        <v>188</v>
      </c>
      <c r="N249" s="11" t="s">
        <v>84</v>
      </c>
      <c r="O249" s="11" t="s">
        <v>2107</v>
      </c>
      <c r="P249">
        <v>0</v>
      </c>
      <c r="Q249">
        <v>5</v>
      </c>
      <c r="R249" s="1">
        <v>0</v>
      </c>
      <c r="S249" s="1">
        <v>0</v>
      </c>
      <c r="T249" s="1">
        <v>0</v>
      </c>
    </row>
    <row r="250" spans="1:20" x14ac:dyDescent="0.25">
      <c r="A250" t="s">
        <v>75</v>
      </c>
      <c r="B250" t="s">
        <v>161</v>
      </c>
      <c r="C250" t="s">
        <v>22</v>
      </c>
      <c r="D250" t="s">
        <v>162</v>
      </c>
      <c r="E250" t="s">
        <v>122</v>
      </c>
      <c r="F250">
        <v>20814</v>
      </c>
      <c r="G250" t="s">
        <v>115</v>
      </c>
      <c r="H250" t="s">
        <v>80</v>
      </c>
      <c r="I250" t="s">
        <v>89</v>
      </c>
      <c r="J250" t="s">
        <v>90</v>
      </c>
      <c r="K250" t="s">
        <v>42</v>
      </c>
      <c r="L250" t="s">
        <v>91</v>
      </c>
      <c r="M250" t="s">
        <v>92</v>
      </c>
      <c r="N250" s="11" t="s">
        <v>84</v>
      </c>
      <c r="O250" s="11" t="s">
        <v>2107</v>
      </c>
      <c r="P250">
        <v>0</v>
      </c>
      <c r="Q250">
        <v>3</v>
      </c>
      <c r="R250" s="1">
        <v>0</v>
      </c>
      <c r="S250" s="1">
        <v>39.200000000000003</v>
      </c>
      <c r="T250" s="1">
        <v>-39.200000000000003</v>
      </c>
    </row>
    <row r="251" spans="1:20" x14ac:dyDescent="0.25">
      <c r="A251" t="s">
        <v>75</v>
      </c>
      <c r="B251" t="s">
        <v>331</v>
      </c>
      <c r="C251" t="s">
        <v>18</v>
      </c>
      <c r="D251" t="s">
        <v>332</v>
      </c>
      <c r="E251" t="s">
        <v>333</v>
      </c>
      <c r="F251">
        <v>72405</v>
      </c>
      <c r="G251" t="s">
        <v>324</v>
      </c>
      <c r="H251" t="s">
        <v>80</v>
      </c>
      <c r="I251" t="s">
        <v>81</v>
      </c>
      <c r="J251" t="s">
        <v>90</v>
      </c>
      <c r="K251" t="s">
        <v>36</v>
      </c>
      <c r="L251" t="s">
        <v>36</v>
      </c>
      <c r="M251" t="s">
        <v>92</v>
      </c>
      <c r="N251" s="11" t="s">
        <v>84</v>
      </c>
      <c r="O251" s="11" t="s">
        <v>2107</v>
      </c>
      <c r="P251">
        <v>0</v>
      </c>
      <c r="Q251">
        <v>5</v>
      </c>
      <c r="R251" s="1">
        <v>0</v>
      </c>
      <c r="S251" s="1">
        <v>494.75</v>
      </c>
      <c r="T251" s="1">
        <v>-494.75</v>
      </c>
    </row>
    <row r="252" spans="1:20" x14ac:dyDescent="0.25">
      <c r="A252" t="s">
        <v>75</v>
      </c>
      <c r="B252" t="s">
        <v>98</v>
      </c>
      <c r="C252" t="s">
        <v>2105</v>
      </c>
      <c r="D252" t="s">
        <v>99</v>
      </c>
      <c r="E252" t="s">
        <v>100</v>
      </c>
      <c r="F252">
        <v>46825</v>
      </c>
      <c r="G252" t="s">
        <v>321</v>
      </c>
      <c r="H252" t="s">
        <v>80</v>
      </c>
      <c r="I252" t="s">
        <v>89</v>
      </c>
      <c r="J252" t="s">
        <v>90</v>
      </c>
      <c r="K252" t="s">
        <v>42</v>
      </c>
      <c r="L252" t="s">
        <v>91</v>
      </c>
      <c r="M252" t="s">
        <v>188</v>
      </c>
      <c r="N252" s="11" t="s">
        <v>84</v>
      </c>
      <c r="O252" s="11" t="s">
        <v>2107</v>
      </c>
      <c r="P252">
        <v>0</v>
      </c>
      <c r="Q252">
        <v>8</v>
      </c>
      <c r="R252" s="1">
        <v>0</v>
      </c>
      <c r="S252" s="1">
        <v>21.6</v>
      </c>
      <c r="T252" s="1">
        <v>-21.6</v>
      </c>
    </row>
    <row r="253" spans="1:20" x14ac:dyDescent="0.25">
      <c r="A253" t="s">
        <v>75</v>
      </c>
      <c r="B253" t="s">
        <v>847</v>
      </c>
      <c r="C253" t="s">
        <v>26</v>
      </c>
      <c r="D253" t="s">
        <v>848</v>
      </c>
      <c r="E253" t="s">
        <v>105</v>
      </c>
      <c r="F253">
        <v>29910</v>
      </c>
      <c r="G253" t="s">
        <v>1061</v>
      </c>
      <c r="H253" t="s">
        <v>737</v>
      </c>
      <c r="I253" t="s">
        <v>81</v>
      </c>
      <c r="J253" t="s">
        <v>82</v>
      </c>
      <c r="K253" t="s">
        <v>40</v>
      </c>
      <c r="L253" t="s">
        <v>211</v>
      </c>
      <c r="M253" t="s">
        <v>83</v>
      </c>
      <c r="N253" s="11" t="s">
        <v>84</v>
      </c>
      <c r="O253" s="11" t="s">
        <v>2107</v>
      </c>
      <c r="P253">
        <v>-2</v>
      </c>
      <c r="Q253">
        <v>0</v>
      </c>
      <c r="R253" s="1">
        <v>3</v>
      </c>
      <c r="S253" s="1">
        <v>0</v>
      </c>
      <c r="T253" s="1">
        <v>3</v>
      </c>
    </row>
    <row r="254" spans="1:20" x14ac:dyDescent="0.25">
      <c r="A254" t="s">
        <v>75</v>
      </c>
      <c r="B254" t="s">
        <v>1062</v>
      </c>
      <c r="C254" t="s">
        <v>19</v>
      </c>
      <c r="D254" t="s">
        <v>1063</v>
      </c>
      <c r="E254" t="s">
        <v>118</v>
      </c>
      <c r="F254">
        <v>92660</v>
      </c>
      <c r="G254" t="s">
        <v>453</v>
      </c>
      <c r="H254" t="s">
        <v>80</v>
      </c>
      <c r="I254" t="s">
        <v>89</v>
      </c>
      <c r="J254" t="s">
        <v>90</v>
      </c>
      <c r="K254" t="s">
        <v>42</v>
      </c>
      <c r="L254" t="s">
        <v>91</v>
      </c>
      <c r="M254" t="s">
        <v>92</v>
      </c>
      <c r="N254" s="11" t="s">
        <v>84</v>
      </c>
      <c r="O254" s="11" t="s">
        <v>2107</v>
      </c>
      <c r="P254">
        <v>0</v>
      </c>
      <c r="Q254">
        <v>15</v>
      </c>
      <c r="R254" s="1">
        <v>0</v>
      </c>
      <c r="S254" s="1">
        <v>181.5</v>
      </c>
      <c r="T254" s="1">
        <v>-181.5</v>
      </c>
    </row>
    <row r="255" spans="1:20" x14ac:dyDescent="0.25">
      <c r="A255" t="s">
        <v>75</v>
      </c>
      <c r="B255" t="s">
        <v>269</v>
      </c>
      <c r="C255" t="s">
        <v>27</v>
      </c>
      <c r="D255" t="s">
        <v>270</v>
      </c>
      <c r="E255" t="s">
        <v>114</v>
      </c>
      <c r="F255">
        <v>33813</v>
      </c>
      <c r="G255" t="s">
        <v>1064</v>
      </c>
      <c r="H255" t="s">
        <v>80</v>
      </c>
      <c r="I255" t="s">
        <v>81</v>
      </c>
      <c r="J255" t="s">
        <v>90</v>
      </c>
      <c r="K255" t="s">
        <v>53</v>
      </c>
      <c r="L255" t="s">
        <v>532</v>
      </c>
      <c r="M255" t="s">
        <v>92</v>
      </c>
      <c r="N255" s="11" t="s">
        <v>84</v>
      </c>
      <c r="O255" s="11" t="s">
        <v>2107</v>
      </c>
      <c r="P255">
        <v>0</v>
      </c>
      <c r="Q255">
        <v>2</v>
      </c>
      <c r="R255" s="1">
        <v>0</v>
      </c>
      <c r="S255" s="1">
        <v>981.1</v>
      </c>
      <c r="T255" s="1">
        <v>-981.1</v>
      </c>
    </row>
    <row r="256" spans="1:20" x14ac:dyDescent="0.25">
      <c r="A256" t="s">
        <v>75</v>
      </c>
      <c r="B256" t="s">
        <v>301</v>
      </c>
      <c r="C256" t="s">
        <v>2105</v>
      </c>
      <c r="D256" t="s">
        <v>302</v>
      </c>
      <c r="E256" t="s">
        <v>87</v>
      </c>
      <c r="F256">
        <v>45005</v>
      </c>
      <c r="G256" t="s">
        <v>317</v>
      </c>
      <c r="H256" t="s">
        <v>80</v>
      </c>
      <c r="I256" t="s">
        <v>164</v>
      </c>
      <c r="J256" t="s">
        <v>90</v>
      </c>
      <c r="K256" t="s">
        <v>38</v>
      </c>
      <c r="L256" t="s">
        <v>129</v>
      </c>
      <c r="M256" t="s">
        <v>188</v>
      </c>
      <c r="N256" s="11" t="s">
        <v>84</v>
      </c>
      <c r="O256" s="11" t="s">
        <v>2107</v>
      </c>
      <c r="P256">
        <v>0</v>
      </c>
      <c r="Q256">
        <v>1</v>
      </c>
      <c r="R256" s="1">
        <v>0</v>
      </c>
      <c r="S256" s="1">
        <v>0</v>
      </c>
      <c r="T256" s="1">
        <v>0</v>
      </c>
    </row>
    <row r="257" spans="1:20" x14ac:dyDescent="0.25">
      <c r="A257" t="s">
        <v>75</v>
      </c>
      <c r="B257" t="s">
        <v>1079</v>
      </c>
      <c r="C257" t="s">
        <v>18</v>
      </c>
      <c r="D257" t="s">
        <v>1068</v>
      </c>
      <c r="E257" t="s">
        <v>466</v>
      </c>
      <c r="F257">
        <v>70817</v>
      </c>
      <c r="G257" t="s">
        <v>1080</v>
      </c>
      <c r="H257" t="s">
        <v>80</v>
      </c>
      <c r="I257" t="s">
        <v>81</v>
      </c>
      <c r="J257" t="s">
        <v>90</v>
      </c>
      <c r="K257" t="s">
        <v>53</v>
      </c>
      <c r="L257" t="s">
        <v>287</v>
      </c>
      <c r="M257" t="s">
        <v>92</v>
      </c>
      <c r="N257" s="11" t="s">
        <v>84</v>
      </c>
      <c r="O257" s="11" t="s">
        <v>2107</v>
      </c>
      <c r="P257">
        <v>0</v>
      </c>
      <c r="Q257">
        <v>1</v>
      </c>
      <c r="R257" s="1">
        <v>0</v>
      </c>
      <c r="S257" s="1">
        <v>184.05</v>
      </c>
      <c r="T257" s="1">
        <v>-184.05</v>
      </c>
    </row>
    <row r="258" spans="1:20" x14ac:dyDescent="0.25">
      <c r="A258" t="s">
        <v>75</v>
      </c>
      <c r="B258" t="s">
        <v>125</v>
      </c>
      <c r="C258" t="s">
        <v>2105</v>
      </c>
      <c r="D258" t="s">
        <v>126</v>
      </c>
      <c r="E258" t="s">
        <v>100</v>
      </c>
      <c r="F258">
        <v>46567</v>
      </c>
      <c r="G258" t="s">
        <v>238</v>
      </c>
      <c r="H258" t="s">
        <v>80</v>
      </c>
      <c r="I258" t="s">
        <v>81</v>
      </c>
      <c r="J258" t="s">
        <v>82</v>
      </c>
      <c r="K258" t="s">
        <v>38</v>
      </c>
      <c r="L258" t="s">
        <v>111</v>
      </c>
      <c r="M258" t="s">
        <v>83</v>
      </c>
      <c r="N258" s="11" t="s">
        <v>84</v>
      </c>
      <c r="O258" s="11" t="s">
        <v>2107</v>
      </c>
      <c r="P258">
        <v>-3</v>
      </c>
      <c r="Q258">
        <v>0</v>
      </c>
      <c r="R258" s="1">
        <v>138.15</v>
      </c>
      <c r="S258" s="1">
        <v>0</v>
      </c>
      <c r="T258" s="1">
        <v>138.15</v>
      </c>
    </row>
    <row r="259" spans="1:20" x14ac:dyDescent="0.25">
      <c r="A259" t="s">
        <v>75</v>
      </c>
      <c r="B259" t="s">
        <v>573</v>
      </c>
      <c r="C259" t="s">
        <v>22</v>
      </c>
      <c r="D259" t="s">
        <v>574</v>
      </c>
      <c r="E259" t="s">
        <v>78</v>
      </c>
      <c r="F259">
        <v>19020</v>
      </c>
      <c r="G259" t="s">
        <v>398</v>
      </c>
      <c r="H259" t="s">
        <v>80</v>
      </c>
      <c r="I259" t="s">
        <v>81</v>
      </c>
      <c r="J259" t="s">
        <v>82</v>
      </c>
      <c r="K259" t="s">
        <v>38</v>
      </c>
      <c r="L259" t="s">
        <v>111</v>
      </c>
      <c r="M259" t="s">
        <v>83</v>
      </c>
      <c r="N259" s="11" t="s">
        <v>84</v>
      </c>
      <c r="O259" s="11" t="s">
        <v>2107</v>
      </c>
      <c r="P259">
        <v>-15</v>
      </c>
      <c r="Q259">
        <v>0</v>
      </c>
      <c r="R259" s="1">
        <v>1151.25</v>
      </c>
      <c r="S259" s="1">
        <v>0</v>
      </c>
      <c r="T259" s="1">
        <v>1151.25</v>
      </c>
    </row>
    <row r="260" spans="1:20" x14ac:dyDescent="0.25">
      <c r="A260" t="s">
        <v>75</v>
      </c>
      <c r="B260" t="s">
        <v>153</v>
      </c>
      <c r="C260" t="s">
        <v>19</v>
      </c>
      <c r="D260" t="s">
        <v>154</v>
      </c>
      <c r="E260" t="s">
        <v>155</v>
      </c>
      <c r="F260">
        <v>89148</v>
      </c>
      <c r="G260" t="s">
        <v>545</v>
      </c>
      <c r="H260" t="s">
        <v>210</v>
      </c>
      <c r="I260" t="s">
        <v>81</v>
      </c>
      <c r="J260" t="s">
        <v>90</v>
      </c>
      <c r="K260" t="s">
        <v>40</v>
      </c>
      <c r="L260" t="s">
        <v>211</v>
      </c>
      <c r="M260" t="s">
        <v>92</v>
      </c>
      <c r="N260" s="11" t="s">
        <v>84</v>
      </c>
      <c r="O260" s="11" t="s">
        <v>2107</v>
      </c>
      <c r="P260">
        <v>0</v>
      </c>
      <c r="Q260">
        <v>5</v>
      </c>
      <c r="R260" s="1">
        <v>0</v>
      </c>
      <c r="S260" s="1">
        <v>1656.5</v>
      </c>
      <c r="T260" s="1">
        <v>-1656.5</v>
      </c>
    </row>
    <row r="261" spans="1:20" x14ac:dyDescent="0.25">
      <c r="A261" t="s">
        <v>75</v>
      </c>
      <c r="B261" t="s">
        <v>284</v>
      </c>
      <c r="C261" t="s">
        <v>25</v>
      </c>
      <c r="D261" t="s">
        <v>285</v>
      </c>
      <c r="E261" t="s">
        <v>186</v>
      </c>
      <c r="F261">
        <v>11730</v>
      </c>
      <c r="G261" t="s">
        <v>101</v>
      </c>
      <c r="H261" t="s">
        <v>80</v>
      </c>
      <c r="I261" t="s">
        <v>81</v>
      </c>
      <c r="J261" t="s">
        <v>82</v>
      </c>
      <c r="K261" t="s">
        <v>48</v>
      </c>
      <c r="L261" t="s">
        <v>102</v>
      </c>
      <c r="M261" t="s">
        <v>83</v>
      </c>
      <c r="N261" s="11" t="s">
        <v>84</v>
      </c>
      <c r="O261" s="11" t="s">
        <v>2107</v>
      </c>
      <c r="P261">
        <v>-10</v>
      </c>
      <c r="Q261">
        <v>0</v>
      </c>
      <c r="R261" s="1">
        <v>144.80000000000001</v>
      </c>
      <c r="S261" s="1">
        <v>0</v>
      </c>
      <c r="T261" s="1">
        <v>144.80000000000001</v>
      </c>
    </row>
    <row r="262" spans="1:20" x14ac:dyDescent="0.25">
      <c r="A262" t="s">
        <v>75</v>
      </c>
      <c r="B262" t="s">
        <v>682</v>
      </c>
      <c r="C262" t="s">
        <v>29</v>
      </c>
      <c r="D262" t="s">
        <v>683</v>
      </c>
      <c r="E262" t="s">
        <v>87</v>
      </c>
      <c r="F262">
        <v>44114</v>
      </c>
      <c r="G262" t="s">
        <v>173</v>
      </c>
      <c r="H262" t="s">
        <v>80</v>
      </c>
      <c r="I262" t="s">
        <v>81</v>
      </c>
      <c r="J262" t="s">
        <v>82</v>
      </c>
      <c r="K262" t="s">
        <v>36</v>
      </c>
      <c r="L262" t="s">
        <v>36</v>
      </c>
      <c r="M262" t="s">
        <v>83</v>
      </c>
      <c r="N262" s="11" t="s">
        <v>84</v>
      </c>
      <c r="O262" s="11" t="s">
        <v>2107</v>
      </c>
      <c r="P262">
        <v>-77</v>
      </c>
      <c r="Q262">
        <v>0</v>
      </c>
      <c r="R262" s="1">
        <v>6856.85</v>
      </c>
      <c r="S262" s="1">
        <v>0</v>
      </c>
      <c r="T262" s="1">
        <v>6856.85</v>
      </c>
    </row>
    <row r="263" spans="1:20" x14ac:dyDescent="0.25">
      <c r="A263" t="s">
        <v>75</v>
      </c>
      <c r="B263" t="s">
        <v>1086</v>
      </c>
      <c r="C263" t="s">
        <v>2104</v>
      </c>
      <c r="D263" t="s">
        <v>1087</v>
      </c>
      <c r="E263" t="s">
        <v>295</v>
      </c>
      <c r="F263">
        <v>84025</v>
      </c>
      <c r="G263" t="s">
        <v>115</v>
      </c>
      <c r="H263" t="s">
        <v>80</v>
      </c>
      <c r="I263" t="s">
        <v>89</v>
      </c>
      <c r="J263" t="s">
        <v>90</v>
      </c>
      <c r="K263" t="s">
        <v>42</v>
      </c>
      <c r="L263" t="s">
        <v>91</v>
      </c>
      <c r="M263" t="s">
        <v>92</v>
      </c>
      <c r="N263" s="11" t="s">
        <v>84</v>
      </c>
      <c r="O263" s="11" t="s">
        <v>2107</v>
      </c>
      <c r="P263">
        <v>0</v>
      </c>
      <c r="Q263">
        <v>4</v>
      </c>
      <c r="R263" s="1">
        <v>0</v>
      </c>
      <c r="S263" s="1">
        <v>39.200000000000003</v>
      </c>
      <c r="T263" s="1">
        <v>-39.200000000000003</v>
      </c>
    </row>
    <row r="264" spans="1:20" x14ac:dyDescent="0.25">
      <c r="A264" t="s">
        <v>75</v>
      </c>
      <c r="B264" t="s">
        <v>1052</v>
      </c>
      <c r="C264" t="s">
        <v>2103</v>
      </c>
      <c r="D264" t="s">
        <v>1053</v>
      </c>
      <c r="E264" t="s">
        <v>337</v>
      </c>
      <c r="F264">
        <v>53209</v>
      </c>
      <c r="G264" t="s">
        <v>976</v>
      </c>
      <c r="H264" t="s">
        <v>80</v>
      </c>
      <c r="I264" t="s">
        <v>81</v>
      </c>
      <c r="J264" t="s">
        <v>90</v>
      </c>
      <c r="K264" t="s">
        <v>53</v>
      </c>
      <c r="L264" t="s">
        <v>436</v>
      </c>
      <c r="M264" t="s">
        <v>92</v>
      </c>
      <c r="N264" s="11" t="s">
        <v>84</v>
      </c>
      <c r="O264" s="11" t="s">
        <v>2107</v>
      </c>
      <c r="P264">
        <v>0</v>
      </c>
      <c r="Q264">
        <v>1</v>
      </c>
      <c r="R264" s="1">
        <v>0</v>
      </c>
      <c r="S264" s="1">
        <v>79.45</v>
      </c>
      <c r="T264" s="1">
        <v>-79.45</v>
      </c>
    </row>
    <row r="265" spans="1:20" x14ac:dyDescent="0.25">
      <c r="A265" t="s">
        <v>75</v>
      </c>
      <c r="B265" t="s">
        <v>212</v>
      </c>
      <c r="C265" t="s">
        <v>25</v>
      </c>
      <c r="D265" t="s">
        <v>213</v>
      </c>
      <c r="E265" t="s">
        <v>186</v>
      </c>
      <c r="F265">
        <v>11803</v>
      </c>
      <c r="G265" t="s">
        <v>264</v>
      </c>
      <c r="H265" t="s">
        <v>80</v>
      </c>
      <c r="I265" t="s">
        <v>89</v>
      </c>
      <c r="J265" t="s">
        <v>90</v>
      </c>
      <c r="K265" t="s">
        <v>42</v>
      </c>
      <c r="L265" t="s">
        <v>91</v>
      </c>
      <c r="M265" t="s">
        <v>92</v>
      </c>
      <c r="N265" s="11" t="s">
        <v>84</v>
      </c>
      <c r="O265" s="11" t="s">
        <v>2107</v>
      </c>
      <c r="P265">
        <v>0</v>
      </c>
      <c r="Q265">
        <v>16</v>
      </c>
      <c r="R265" s="1">
        <v>0</v>
      </c>
      <c r="S265" s="1">
        <v>166.4</v>
      </c>
      <c r="T265" s="1">
        <v>-166.4</v>
      </c>
    </row>
    <row r="266" spans="1:20" x14ac:dyDescent="0.25">
      <c r="A266" t="s">
        <v>75</v>
      </c>
      <c r="B266" t="s">
        <v>438</v>
      </c>
      <c r="C266" t="s">
        <v>18</v>
      </c>
      <c r="D266" t="s">
        <v>439</v>
      </c>
      <c r="E266" t="s">
        <v>191</v>
      </c>
      <c r="F266">
        <v>77063</v>
      </c>
      <c r="G266" t="s">
        <v>1089</v>
      </c>
      <c r="H266" t="s">
        <v>80</v>
      </c>
      <c r="I266" t="s">
        <v>81</v>
      </c>
      <c r="J266" t="s">
        <v>82</v>
      </c>
      <c r="K266" t="s">
        <v>54</v>
      </c>
      <c r="L266" t="s">
        <v>342</v>
      </c>
      <c r="M266" t="s">
        <v>83</v>
      </c>
      <c r="N266" s="11" t="s">
        <v>84</v>
      </c>
      <c r="O266" s="11" t="s">
        <v>2107</v>
      </c>
      <c r="P266">
        <v>-8</v>
      </c>
      <c r="Q266">
        <v>0</v>
      </c>
      <c r="R266" s="1">
        <v>89.28</v>
      </c>
      <c r="S266" s="1">
        <v>0</v>
      </c>
      <c r="T266" s="1">
        <v>89.28</v>
      </c>
    </row>
    <row r="267" spans="1:20" x14ac:dyDescent="0.25">
      <c r="A267" t="s">
        <v>75</v>
      </c>
      <c r="B267" t="s">
        <v>242</v>
      </c>
      <c r="C267" t="s">
        <v>20</v>
      </c>
      <c r="D267" t="s">
        <v>243</v>
      </c>
      <c r="E267" t="s">
        <v>244</v>
      </c>
      <c r="F267">
        <v>2122</v>
      </c>
      <c r="G267" t="s">
        <v>719</v>
      </c>
      <c r="H267" t="s">
        <v>80</v>
      </c>
      <c r="I267" t="s">
        <v>81</v>
      </c>
      <c r="J267" t="s">
        <v>82</v>
      </c>
      <c r="K267" t="s">
        <v>42</v>
      </c>
      <c r="L267" t="s">
        <v>91</v>
      </c>
      <c r="M267" t="s">
        <v>83</v>
      </c>
      <c r="N267" s="11" t="s">
        <v>84</v>
      </c>
      <c r="O267" s="11" t="s">
        <v>2107</v>
      </c>
      <c r="P267">
        <v>-10</v>
      </c>
      <c r="Q267">
        <v>0</v>
      </c>
      <c r="R267" s="1">
        <v>297</v>
      </c>
      <c r="S267" s="1">
        <v>0</v>
      </c>
      <c r="T267" s="1">
        <v>297</v>
      </c>
    </row>
    <row r="268" spans="1:20" x14ac:dyDescent="0.25">
      <c r="A268" t="s">
        <v>75</v>
      </c>
      <c r="B268" t="s">
        <v>339</v>
      </c>
      <c r="C268" t="s">
        <v>29</v>
      </c>
      <c r="D268" t="s">
        <v>340</v>
      </c>
      <c r="E268" t="s">
        <v>142</v>
      </c>
      <c r="F268">
        <v>48315</v>
      </c>
      <c r="G268" t="s">
        <v>491</v>
      </c>
      <c r="H268" t="s">
        <v>80</v>
      </c>
      <c r="I268" t="s">
        <v>81</v>
      </c>
      <c r="J268" t="s">
        <v>82</v>
      </c>
      <c r="K268" t="s">
        <v>52</v>
      </c>
      <c r="L268" t="s">
        <v>492</v>
      </c>
      <c r="M268" t="s">
        <v>83</v>
      </c>
      <c r="N268" s="11" t="s">
        <v>84</v>
      </c>
      <c r="O268" s="11" t="s">
        <v>2107</v>
      </c>
      <c r="P268">
        <v>-3</v>
      </c>
      <c r="Q268">
        <v>0</v>
      </c>
      <c r="R268" s="1">
        <v>178.05</v>
      </c>
      <c r="S268" s="1">
        <v>0</v>
      </c>
      <c r="T268" s="1">
        <v>178.05</v>
      </c>
    </row>
    <row r="269" spans="1:20" x14ac:dyDescent="0.25">
      <c r="A269" t="s">
        <v>75</v>
      </c>
      <c r="B269" t="s">
        <v>103</v>
      </c>
      <c r="C269" t="s">
        <v>27</v>
      </c>
      <c r="D269" t="s">
        <v>366</v>
      </c>
      <c r="E269" t="s">
        <v>114</v>
      </c>
      <c r="F269">
        <v>32459</v>
      </c>
      <c r="G269" t="s">
        <v>1092</v>
      </c>
      <c r="H269" t="s">
        <v>80</v>
      </c>
      <c r="I269" t="s">
        <v>81</v>
      </c>
      <c r="J269" t="s">
        <v>90</v>
      </c>
      <c r="K269" t="s">
        <v>37</v>
      </c>
      <c r="L269" t="s">
        <v>124</v>
      </c>
      <c r="M269" t="s">
        <v>92</v>
      </c>
      <c r="N269" s="11" t="s">
        <v>84</v>
      </c>
      <c r="O269" s="11" t="s">
        <v>2107</v>
      </c>
      <c r="P269">
        <v>-61</v>
      </c>
      <c r="Q269">
        <v>0</v>
      </c>
      <c r="R269" s="1">
        <v>939.4</v>
      </c>
      <c r="S269" s="1">
        <v>0</v>
      </c>
      <c r="T269" s="1">
        <v>939.4</v>
      </c>
    </row>
    <row r="270" spans="1:20" x14ac:dyDescent="0.25">
      <c r="A270" t="s">
        <v>75</v>
      </c>
      <c r="B270" t="s">
        <v>780</v>
      </c>
      <c r="C270" t="s">
        <v>20</v>
      </c>
      <c r="D270" t="s">
        <v>781</v>
      </c>
      <c r="E270" t="s">
        <v>186</v>
      </c>
      <c r="F270">
        <v>12203</v>
      </c>
      <c r="G270" t="s">
        <v>1093</v>
      </c>
      <c r="H270" t="s">
        <v>80</v>
      </c>
      <c r="I270" t="s">
        <v>81</v>
      </c>
      <c r="J270" t="s">
        <v>82</v>
      </c>
      <c r="K270" t="s">
        <v>38</v>
      </c>
      <c r="L270" t="s">
        <v>129</v>
      </c>
      <c r="M270" t="s">
        <v>83</v>
      </c>
      <c r="N270" s="11" t="s">
        <v>84</v>
      </c>
      <c r="O270" s="11" t="s">
        <v>2107</v>
      </c>
      <c r="P270">
        <v>1</v>
      </c>
      <c r="Q270">
        <v>0</v>
      </c>
      <c r="R270" s="1">
        <v>57.15</v>
      </c>
      <c r="S270" s="1">
        <v>0</v>
      </c>
      <c r="T270" s="1">
        <v>57.15</v>
      </c>
    </row>
    <row r="271" spans="1:20" x14ac:dyDescent="0.25">
      <c r="A271" t="s">
        <v>75</v>
      </c>
      <c r="B271" t="s">
        <v>1094</v>
      </c>
      <c r="C271" t="s">
        <v>26</v>
      </c>
      <c r="D271" t="s">
        <v>565</v>
      </c>
      <c r="E271" t="s">
        <v>180</v>
      </c>
      <c r="F271">
        <v>30005</v>
      </c>
      <c r="G271" t="s">
        <v>379</v>
      </c>
      <c r="H271" t="s">
        <v>80</v>
      </c>
      <c r="I271" t="s">
        <v>81</v>
      </c>
      <c r="J271" t="s">
        <v>82</v>
      </c>
      <c r="K271" t="s">
        <v>48</v>
      </c>
      <c r="L271" t="s">
        <v>102</v>
      </c>
      <c r="M271" t="s">
        <v>83</v>
      </c>
      <c r="N271" s="11" t="s">
        <v>84</v>
      </c>
      <c r="O271" s="11" t="s">
        <v>2107</v>
      </c>
      <c r="P271">
        <v>-13</v>
      </c>
      <c r="Q271">
        <v>0</v>
      </c>
      <c r="R271" s="1">
        <v>204.1</v>
      </c>
      <c r="S271" s="1">
        <v>0</v>
      </c>
      <c r="T271" s="1">
        <v>204.1</v>
      </c>
    </row>
    <row r="272" spans="1:20" x14ac:dyDescent="0.25">
      <c r="A272" t="s">
        <v>75</v>
      </c>
      <c r="B272" t="s">
        <v>693</v>
      </c>
      <c r="C272" t="s">
        <v>20</v>
      </c>
      <c r="D272" t="s">
        <v>694</v>
      </c>
      <c r="E272" t="s">
        <v>695</v>
      </c>
      <c r="F272">
        <v>6355</v>
      </c>
      <c r="G272" t="s">
        <v>373</v>
      </c>
      <c r="H272" t="s">
        <v>80</v>
      </c>
      <c r="I272" t="s">
        <v>81</v>
      </c>
      <c r="J272" t="s">
        <v>90</v>
      </c>
      <c r="K272" t="s">
        <v>38</v>
      </c>
      <c r="L272" t="s">
        <v>111</v>
      </c>
      <c r="M272" t="s">
        <v>92</v>
      </c>
      <c r="N272" s="11" t="s">
        <v>84</v>
      </c>
      <c r="O272" s="11" t="s">
        <v>2107</v>
      </c>
      <c r="P272">
        <v>0</v>
      </c>
      <c r="Q272">
        <v>6</v>
      </c>
      <c r="R272" s="1">
        <v>0</v>
      </c>
      <c r="S272" s="1">
        <v>306.89999999999998</v>
      </c>
      <c r="T272" s="1">
        <v>-306.89999999999998</v>
      </c>
    </row>
    <row r="273" spans="1:20" x14ac:dyDescent="0.25">
      <c r="A273" t="s">
        <v>75</v>
      </c>
      <c r="B273" t="s">
        <v>360</v>
      </c>
      <c r="C273" t="s">
        <v>26</v>
      </c>
      <c r="D273" t="s">
        <v>361</v>
      </c>
      <c r="E273" t="s">
        <v>105</v>
      </c>
      <c r="F273">
        <v>29601</v>
      </c>
      <c r="G273" t="s">
        <v>1097</v>
      </c>
      <c r="H273" t="s">
        <v>80</v>
      </c>
      <c r="I273" t="s">
        <v>81</v>
      </c>
      <c r="J273" t="s">
        <v>90</v>
      </c>
      <c r="K273" t="s">
        <v>42</v>
      </c>
      <c r="L273" t="s">
        <v>91</v>
      </c>
      <c r="M273" t="s">
        <v>188</v>
      </c>
      <c r="N273" s="11" t="s">
        <v>84</v>
      </c>
      <c r="O273" s="11" t="s">
        <v>2107</v>
      </c>
      <c r="P273">
        <v>0</v>
      </c>
      <c r="Q273">
        <v>2</v>
      </c>
      <c r="R273" s="1">
        <v>0</v>
      </c>
      <c r="S273" s="1">
        <v>13.1</v>
      </c>
      <c r="T273" s="1">
        <v>-13.1</v>
      </c>
    </row>
    <row r="274" spans="1:20" x14ac:dyDescent="0.25">
      <c r="A274" t="s">
        <v>75</v>
      </c>
      <c r="B274" t="s">
        <v>669</v>
      </c>
      <c r="C274" t="s">
        <v>2105</v>
      </c>
      <c r="D274" t="s">
        <v>670</v>
      </c>
      <c r="E274" t="s">
        <v>142</v>
      </c>
      <c r="F274">
        <v>48315</v>
      </c>
      <c r="G274" t="s">
        <v>173</v>
      </c>
      <c r="H274" t="s">
        <v>80</v>
      </c>
      <c r="I274" t="s">
        <v>81</v>
      </c>
      <c r="J274" t="s">
        <v>82</v>
      </c>
      <c r="K274" t="s">
        <v>36</v>
      </c>
      <c r="L274" t="s">
        <v>36</v>
      </c>
      <c r="M274" t="s">
        <v>83</v>
      </c>
      <c r="N274" s="11" t="s">
        <v>84</v>
      </c>
      <c r="O274" s="11" t="s">
        <v>2107</v>
      </c>
      <c r="P274">
        <v>-2</v>
      </c>
      <c r="Q274">
        <v>0</v>
      </c>
      <c r="R274" s="1">
        <v>178.1</v>
      </c>
      <c r="S274" s="1">
        <v>0</v>
      </c>
      <c r="T274" s="1">
        <v>178.1</v>
      </c>
    </row>
    <row r="275" spans="1:20" x14ac:dyDescent="0.25">
      <c r="A275" t="s">
        <v>75</v>
      </c>
      <c r="B275" t="s">
        <v>519</v>
      </c>
      <c r="C275" t="s">
        <v>18</v>
      </c>
      <c r="D275" t="s">
        <v>520</v>
      </c>
      <c r="E275" t="s">
        <v>191</v>
      </c>
      <c r="F275">
        <v>76092</v>
      </c>
      <c r="G275" t="s">
        <v>1103</v>
      </c>
      <c r="H275" t="s">
        <v>80</v>
      </c>
      <c r="I275" t="s">
        <v>81</v>
      </c>
      <c r="J275" t="s">
        <v>90</v>
      </c>
      <c r="K275" t="s">
        <v>42</v>
      </c>
      <c r="L275" t="s">
        <v>91</v>
      </c>
      <c r="M275" t="s">
        <v>92</v>
      </c>
      <c r="N275" s="11" t="s">
        <v>84</v>
      </c>
      <c r="O275" s="11" t="s">
        <v>2107</v>
      </c>
      <c r="P275">
        <v>0</v>
      </c>
      <c r="Q275">
        <v>5</v>
      </c>
      <c r="R275" s="1">
        <v>0</v>
      </c>
      <c r="S275" s="1">
        <v>18.899999999999999</v>
      </c>
      <c r="T275" s="1">
        <v>-18.899999999999999</v>
      </c>
    </row>
    <row r="276" spans="1:20" x14ac:dyDescent="0.25">
      <c r="A276" t="s">
        <v>75</v>
      </c>
      <c r="B276" t="s">
        <v>483</v>
      </c>
      <c r="C276" t="s">
        <v>18</v>
      </c>
      <c r="D276" t="s">
        <v>332</v>
      </c>
      <c r="E276" t="s">
        <v>333</v>
      </c>
      <c r="F276">
        <v>72401</v>
      </c>
      <c r="G276" t="s">
        <v>309</v>
      </c>
      <c r="H276" t="s">
        <v>80</v>
      </c>
      <c r="I276" t="s">
        <v>89</v>
      </c>
      <c r="J276" t="s">
        <v>90</v>
      </c>
      <c r="K276" t="s">
        <v>42</v>
      </c>
      <c r="L276" t="s">
        <v>91</v>
      </c>
      <c r="M276" t="s">
        <v>92</v>
      </c>
      <c r="N276" s="11" t="s">
        <v>84</v>
      </c>
      <c r="O276" s="11" t="s">
        <v>2107</v>
      </c>
      <c r="P276">
        <v>0</v>
      </c>
      <c r="Q276">
        <v>40</v>
      </c>
      <c r="R276" s="1">
        <v>0</v>
      </c>
      <c r="S276" s="1">
        <v>448</v>
      </c>
      <c r="T276" s="1">
        <v>-448</v>
      </c>
    </row>
    <row r="277" spans="1:20" x14ac:dyDescent="0.25">
      <c r="A277" t="s">
        <v>75</v>
      </c>
      <c r="B277" t="s">
        <v>1105</v>
      </c>
      <c r="C277" t="s">
        <v>25</v>
      </c>
      <c r="D277" t="s">
        <v>1106</v>
      </c>
      <c r="E277" t="s">
        <v>186</v>
      </c>
      <c r="F277">
        <v>11967</v>
      </c>
      <c r="G277" t="s">
        <v>514</v>
      </c>
      <c r="H277" t="s">
        <v>80</v>
      </c>
      <c r="I277" t="s">
        <v>81</v>
      </c>
      <c r="J277" t="s">
        <v>82</v>
      </c>
      <c r="K277" t="s">
        <v>38</v>
      </c>
      <c r="L277" t="s">
        <v>111</v>
      </c>
      <c r="M277" t="s">
        <v>83</v>
      </c>
      <c r="N277" s="11" t="s">
        <v>84</v>
      </c>
      <c r="O277" s="11" t="s">
        <v>2107</v>
      </c>
      <c r="P277">
        <v>-1</v>
      </c>
      <c r="Q277">
        <v>0</v>
      </c>
      <c r="R277" s="1">
        <v>149</v>
      </c>
      <c r="S277" s="1">
        <v>0</v>
      </c>
      <c r="T277" s="1">
        <v>149</v>
      </c>
    </row>
    <row r="278" spans="1:20" x14ac:dyDescent="0.25">
      <c r="A278" t="s">
        <v>75</v>
      </c>
      <c r="B278" t="s">
        <v>1107</v>
      </c>
      <c r="C278" t="s">
        <v>22</v>
      </c>
      <c r="D278" t="s">
        <v>1108</v>
      </c>
      <c r="E278" t="s">
        <v>137</v>
      </c>
      <c r="F278">
        <v>23181</v>
      </c>
      <c r="G278" t="s">
        <v>490</v>
      </c>
      <c r="H278" t="s">
        <v>80</v>
      </c>
      <c r="I278" t="s">
        <v>81</v>
      </c>
      <c r="J278" t="s">
        <v>82</v>
      </c>
      <c r="K278" t="s">
        <v>38</v>
      </c>
      <c r="L278" t="s">
        <v>111</v>
      </c>
      <c r="M278" t="s">
        <v>83</v>
      </c>
      <c r="N278" s="11" t="s">
        <v>84</v>
      </c>
      <c r="O278" s="11" t="s">
        <v>2107</v>
      </c>
      <c r="P278">
        <v>-4</v>
      </c>
      <c r="Q278">
        <v>0</v>
      </c>
      <c r="R278" s="1">
        <v>279</v>
      </c>
      <c r="S278" s="1">
        <v>0</v>
      </c>
      <c r="T278" s="1">
        <v>279</v>
      </c>
    </row>
    <row r="279" spans="1:20" x14ac:dyDescent="0.25">
      <c r="A279" t="s">
        <v>75</v>
      </c>
      <c r="B279" t="s">
        <v>194</v>
      </c>
      <c r="C279" t="s">
        <v>19</v>
      </c>
      <c r="D279" t="s">
        <v>195</v>
      </c>
      <c r="E279" t="s">
        <v>147</v>
      </c>
      <c r="F279">
        <v>85296</v>
      </c>
      <c r="G279" t="s">
        <v>477</v>
      </c>
      <c r="H279" t="s">
        <v>80</v>
      </c>
      <c r="I279" t="s">
        <v>81</v>
      </c>
      <c r="J279" t="s">
        <v>90</v>
      </c>
      <c r="K279" t="s">
        <v>38</v>
      </c>
      <c r="L279" t="s">
        <v>111</v>
      </c>
      <c r="M279" t="s">
        <v>92</v>
      </c>
      <c r="N279" s="11" t="s">
        <v>84</v>
      </c>
      <c r="O279" s="11" t="s">
        <v>2107</v>
      </c>
      <c r="P279">
        <v>0</v>
      </c>
      <c r="Q279">
        <v>2</v>
      </c>
      <c r="R279" s="1">
        <v>0</v>
      </c>
      <c r="S279" s="1">
        <v>256</v>
      </c>
      <c r="T279" s="1">
        <v>-256</v>
      </c>
    </row>
    <row r="280" spans="1:20" x14ac:dyDescent="0.25">
      <c r="A280" t="s">
        <v>75</v>
      </c>
      <c r="B280" t="s">
        <v>353</v>
      </c>
      <c r="C280" t="s">
        <v>2105</v>
      </c>
      <c r="D280" t="s">
        <v>354</v>
      </c>
      <c r="E280" t="s">
        <v>100</v>
      </c>
      <c r="F280">
        <v>46530</v>
      </c>
      <c r="G280" t="s">
        <v>308</v>
      </c>
      <c r="H280" t="s">
        <v>80</v>
      </c>
      <c r="I280" t="s">
        <v>89</v>
      </c>
      <c r="J280" t="s">
        <v>90</v>
      </c>
      <c r="K280" t="s">
        <v>53</v>
      </c>
      <c r="L280" t="s">
        <v>165</v>
      </c>
      <c r="M280" t="s">
        <v>92</v>
      </c>
      <c r="N280" s="11" t="s">
        <v>84</v>
      </c>
      <c r="O280" s="11" t="s">
        <v>2107</v>
      </c>
      <c r="P280">
        <v>0</v>
      </c>
      <c r="Q280">
        <v>2</v>
      </c>
      <c r="R280" s="1">
        <v>0</v>
      </c>
      <c r="S280" s="1">
        <v>172.48</v>
      </c>
      <c r="T280" s="1">
        <v>-172.48</v>
      </c>
    </row>
    <row r="281" spans="1:20" x14ac:dyDescent="0.25">
      <c r="A281" t="s">
        <v>75</v>
      </c>
      <c r="B281" t="s">
        <v>780</v>
      </c>
      <c r="C281" t="s">
        <v>20</v>
      </c>
      <c r="D281" t="s">
        <v>781</v>
      </c>
      <c r="E281" t="s">
        <v>186</v>
      </c>
      <c r="F281">
        <v>12203</v>
      </c>
      <c r="G281" t="s">
        <v>1112</v>
      </c>
      <c r="H281" t="s">
        <v>80</v>
      </c>
      <c r="I281" t="s">
        <v>81</v>
      </c>
      <c r="J281" t="s">
        <v>82</v>
      </c>
      <c r="K281" t="s">
        <v>53</v>
      </c>
      <c r="L281" t="s">
        <v>139</v>
      </c>
      <c r="M281" t="s">
        <v>83</v>
      </c>
      <c r="N281" s="11" t="s">
        <v>84</v>
      </c>
      <c r="O281" s="11" t="s">
        <v>2107</v>
      </c>
      <c r="P281">
        <v>3</v>
      </c>
      <c r="Q281">
        <v>0</v>
      </c>
      <c r="R281" s="1">
        <v>31.35</v>
      </c>
      <c r="S281" s="1">
        <v>0</v>
      </c>
      <c r="T281" s="1">
        <v>31.35</v>
      </c>
    </row>
    <row r="282" spans="1:20" x14ac:dyDescent="0.25">
      <c r="A282" t="s">
        <v>75</v>
      </c>
      <c r="B282" t="s">
        <v>301</v>
      </c>
      <c r="C282" t="s">
        <v>2105</v>
      </c>
      <c r="D282" t="s">
        <v>302</v>
      </c>
      <c r="E282" t="s">
        <v>87</v>
      </c>
      <c r="F282">
        <v>45005</v>
      </c>
      <c r="G282" t="s">
        <v>671</v>
      </c>
      <c r="H282" t="s">
        <v>80</v>
      </c>
      <c r="I282" t="s">
        <v>81</v>
      </c>
      <c r="J282" t="s">
        <v>90</v>
      </c>
      <c r="K282" t="s">
        <v>53</v>
      </c>
      <c r="L282" t="s">
        <v>193</v>
      </c>
      <c r="M282" t="s">
        <v>92</v>
      </c>
      <c r="N282" s="11" t="s">
        <v>84</v>
      </c>
      <c r="O282" s="11" t="s">
        <v>2107</v>
      </c>
      <c r="P282">
        <v>0</v>
      </c>
      <c r="Q282">
        <v>1</v>
      </c>
      <c r="R282" s="1">
        <v>0</v>
      </c>
      <c r="S282" s="1">
        <v>86.82</v>
      </c>
      <c r="T282" s="1">
        <v>-86.82</v>
      </c>
    </row>
    <row r="283" spans="1:20" x14ac:dyDescent="0.25">
      <c r="A283" t="s">
        <v>75</v>
      </c>
      <c r="B283" t="s">
        <v>1113</v>
      </c>
      <c r="C283" t="s">
        <v>2105</v>
      </c>
      <c r="D283" t="s">
        <v>1114</v>
      </c>
      <c r="E283" t="s">
        <v>423</v>
      </c>
      <c r="F283">
        <v>40223</v>
      </c>
      <c r="G283" t="s">
        <v>1115</v>
      </c>
      <c r="H283" t="s">
        <v>80</v>
      </c>
      <c r="I283" t="s">
        <v>164</v>
      </c>
      <c r="J283" t="s">
        <v>90</v>
      </c>
      <c r="K283" t="s">
        <v>44</v>
      </c>
      <c r="L283" t="s">
        <v>144</v>
      </c>
      <c r="M283" t="s">
        <v>92</v>
      </c>
      <c r="N283" s="11" t="s">
        <v>84</v>
      </c>
      <c r="O283" s="11" t="s">
        <v>2107</v>
      </c>
      <c r="P283">
        <v>0</v>
      </c>
      <c r="Q283">
        <v>63</v>
      </c>
      <c r="R283" s="1">
        <v>0</v>
      </c>
      <c r="S283" s="1">
        <v>0</v>
      </c>
      <c r="T283" s="1">
        <v>0</v>
      </c>
    </row>
    <row r="284" spans="1:20" x14ac:dyDescent="0.25">
      <c r="A284" t="s">
        <v>75</v>
      </c>
      <c r="B284" t="s">
        <v>1119</v>
      </c>
      <c r="C284" t="s">
        <v>22</v>
      </c>
      <c r="D284" t="s">
        <v>414</v>
      </c>
      <c r="E284" t="s">
        <v>415</v>
      </c>
      <c r="F284">
        <v>19803</v>
      </c>
      <c r="G284" t="s">
        <v>1024</v>
      </c>
      <c r="H284" t="s">
        <v>133</v>
      </c>
      <c r="I284" t="s">
        <v>81</v>
      </c>
      <c r="J284" t="s">
        <v>90</v>
      </c>
      <c r="K284" t="s">
        <v>44</v>
      </c>
      <c r="L284" t="s">
        <v>144</v>
      </c>
      <c r="M284" t="s">
        <v>229</v>
      </c>
      <c r="N284" s="11" t="s">
        <v>84</v>
      </c>
      <c r="O284" s="11" t="s">
        <v>2107</v>
      </c>
      <c r="P284">
        <v>0</v>
      </c>
      <c r="Q284">
        <v>60</v>
      </c>
      <c r="R284" s="1">
        <v>0</v>
      </c>
      <c r="S284" s="1">
        <v>0</v>
      </c>
      <c r="T284" s="1">
        <v>0</v>
      </c>
    </row>
    <row r="285" spans="1:20" x14ac:dyDescent="0.25">
      <c r="A285" t="s">
        <v>75</v>
      </c>
      <c r="B285" t="s">
        <v>1120</v>
      </c>
      <c r="C285" t="s">
        <v>27</v>
      </c>
      <c r="D285" t="s">
        <v>1121</v>
      </c>
      <c r="E285" t="s">
        <v>114</v>
      </c>
      <c r="F285">
        <v>33844</v>
      </c>
      <c r="G285" t="s">
        <v>493</v>
      </c>
      <c r="H285" t="s">
        <v>80</v>
      </c>
      <c r="I285" t="s">
        <v>81</v>
      </c>
      <c r="J285" t="s">
        <v>82</v>
      </c>
      <c r="K285" t="s">
        <v>39</v>
      </c>
      <c r="L285" t="s">
        <v>39</v>
      </c>
      <c r="M285" t="s">
        <v>92</v>
      </c>
      <c r="N285" s="11" t="s">
        <v>84</v>
      </c>
      <c r="O285" s="11" t="s">
        <v>2107</v>
      </c>
      <c r="P285">
        <v>-1</v>
      </c>
      <c r="Q285">
        <v>0</v>
      </c>
      <c r="R285" s="1">
        <v>0</v>
      </c>
      <c r="S285" s="1">
        <v>0</v>
      </c>
      <c r="T285" s="1">
        <v>0</v>
      </c>
    </row>
    <row r="286" spans="1:20" x14ac:dyDescent="0.25">
      <c r="A286" t="s">
        <v>75</v>
      </c>
      <c r="B286" t="s">
        <v>1122</v>
      </c>
      <c r="C286" t="s">
        <v>2105</v>
      </c>
      <c r="D286" t="s">
        <v>1123</v>
      </c>
      <c r="E286" t="s">
        <v>78</v>
      </c>
      <c r="F286">
        <v>15146</v>
      </c>
      <c r="G286" t="s">
        <v>1124</v>
      </c>
      <c r="H286" t="s">
        <v>80</v>
      </c>
      <c r="I286" t="s">
        <v>81</v>
      </c>
      <c r="J286" t="s">
        <v>82</v>
      </c>
      <c r="K286" t="s">
        <v>51</v>
      </c>
      <c r="L286" t="s">
        <v>250</v>
      </c>
      <c r="M286" t="s">
        <v>83</v>
      </c>
      <c r="N286" s="11" t="s">
        <v>84</v>
      </c>
      <c r="O286" s="11" t="s">
        <v>2107</v>
      </c>
      <c r="P286">
        <v>-2</v>
      </c>
      <c r="Q286">
        <v>0</v>
      </c>
      <c r="R286" s="1">
        <v>83.2</v>
      </c>
      <c r="S286" s="1">
        <v>0</v>
      </c>
      <c r="T286" s="1">
        <v>83.2</v>
      </c>
    </row>
    <row r="287" spans="1:20" x14ac:dyDescent="0.25">
      <c r="A287" t="s">
        <v>75</v>
      </c>
      <c r="B287" t="s">
        <v>487</v>
      </c>
      <c r="C287" t="s">
        <v>26</v>
      </c>
      <c r="D287" t="s">
        <v>488</v>
      </c>
      <c r="E287" t="s">
        <v>489</v>
      </c>
      <c r="F287">
        <v>39402</v>
      </c>
      <c r="G287" t="s">
        <v>1125</v>
      </c>
      <c r="H287" t="s">
        <v>80</v>
      </c>
      <c r="I287" t="s">
        <v>81</v>
      </c>
      <c r="J287" t="s">
        <v>82</v>
      </c>
      <c r="K287" t="s">
        <v>42</v>
      </c>
      <c r="L287" t="s">
        <v>91</v>
      </c>
      <c r="M287" t="s">
        <v>83</v>
      </c>
      <c r="N287" s="11" t="s">
        <v>84</v>
      </c>
      <c r="O287" s="11" t="s">
        <v>2107</v>
      </c>
      <c r="P287">
        <v>-2</v>
      </c>
      <c r="Q287">
        <v>0</v>
      </c>
      <c r="R287" s="1">
        <v>371.7</v>
      </c>
      <c r="S287" s="1">
        <v>0</v>
      </c>
      <c r="T287" s="1">
        <v>371.7</v>
      </c>
    </row>
    <row r="288" spans="1:20" x14ac:dyDescent="0.25">
      <c r="A288" t="s">
        <v>75</v>
      </c>
      <c r="B288" t="s">
        <v>157</v>
      </c>
      <c r="C288" t="s">
        <v>21</v>
      </c>
      <c r="D288" t="s">
        <v>158</v>
      </c>
      <c r="E288" t="s">
        <v>159</v>
      </c>
      <c r="F288">
        <v>66205</v>
      </c>
      <c r="G288" t="s">
        <v>757</v>
      </c>
      <c r="H288" t="s">
        <v>80</v>
      </c>
      <c r="I288" t="s">
        <v>81</v>
      </c>
      <c r="J288" t="s">
        <v>82</v>
      </c>
      <c r="K288" t="s">
        <v>53</v>
      </c>
      <c r="L288" t="s">
        <v>228</v>
      </c>
      <c r="M288" t="s">
        <v>83</v>
      </c>
      <c r="N288" s="11" t="s">
        <v>84</v>
      </c>
      <c r="O288" s="11" t="s">
        <v>2107</v>
      </c>
      <c r="P288">
        <v>-1</v>
      </c>
      <c r="Q288">
        <v>0</v>
      </c>
      <c r="R288" s="1">
        <v>84.2</v>
      </c>
      <c r="S288" s="1">
        <v>0</v>
      </c>
      <c r="T288" s="1">
        <v>84.2</v>
      </c>
    </row>
    <row r="289" spans="1:20" x14ac:dyDescent="0.25">
      <c r="A289" t="s">
        <v>75</v>
      </c>
      <c r="B289" t="s">
        <v>171</v>
      </c>
      <c r="C289" t="s">
        <v>19</v>
      </c>
      <c r="D289" t="s">
        <v>172</v>
      </c>
      <c r="E289" t="s">
        <v>147</v>
      </c>
      <c r="F289">
        <v>85260</v>
      </c>
      <c r="G289" t="s">
        <v>1132</v>
      </c>
      <c r="H289" t="s">
        <v>80</v>
      </c>
      <c r="I289" t="s">
        <v>281</v>
      </c>
      <c r="J289" t="s">
        <v>82</v>
      </c>
      <c r="K289" t="s">
        <v>42</v>
      </c>
      <c r="L289" t="s">
        <v>91</v>
      </c>
      <c r="M289" t="s">
        <v>83</v>
      </c>
      <c r="N289" s="11" t="s">
        <v>84</v>
      </c>
      <c r="O289" s="11" t="s">
        <v>2107</v>
      </c>
      <c r="P289">
        <v>10</v>
      </c>
      <c r="Q289">
        <v>0</v>
      </c>
      <c r="R289" s="1">
        <v>407</v>
      </c>
      <c r="S289" s="1">
        <v>0</v>
      </c>
      <c r="T289" s="1">
        <v>407</v>
      </c>
    </row>
    <row r="290" spans="1:20" x14ac:dyDescent="0.25">
      <c r="A290" t="s">
        <v>75</v>
      </c>
      <c r="B290" t="s">
        <v>829</v>
      </c>
      <c r="C290" t="s">
        <v>27</v>
      </c>
      <c r="D290" t="s">
        <v>681</v>
      </c>
      <c r="E290" t="s">
        <v>114</v>
      </c>
      <c r="F290">
        <v>33912</v>
      </c>
      <c r="G290" t="s">
        <v>514</v>
      </c>
      <c r="H290" t="s">
        <v>80</v>
      </c>
      <c r="I290" t="s">
        <v>81</v>
      </c>
      <c r="J290" t="s">
        <v>82</v>
      </c>
      <c r="K290" t="s">
        <v>38</v>
      </c>
      <c r="L290" t="s">
        <v>111</v>
      </c>
      <c r="M290" t="s">
        <v>83</v>
      </c>
      <c r="N290" s="11" t="s">
        <v>84</v>
      </c>
      <c r="O290" s="11" t="s">
        <v>2107</v>
      </c>
      <c r="P290">
        <v>0</v>
      </c>
      <c r="Q290">
        <v>0</v>
      </c>
      <c r="R290" s="1">
        <v>-104.3</v>
      </c>
      <c r="S290" s="1">
        <v>0</v>
      </c>
      <c r="T290" s="1">
        <v>-104.3</v>
      </c>
    </row>
    <row r="291" spans="1:20" x14ac:dyDescent="0.25">
      <c r="A291" t="s">
        <v>75</v>
      </c>
      <c r="B291" t="s">
        <v>306</v>
      </c>
      <c r="C291" t="s">
        <v>25</v>
      </c>
      <c r="D291" t="s">
        <v>307</v>
      </c>
      <c r="E291" t="s">
        <v>262</v>
      </c>
      <c r="F291">
        <v>7739</v>
      </c>
      <c r="G291" t="s">
        <v>214</v>
      </c>
      <c r="H291" t="s">
        <v>80</v>
      </c>
      <c r="I291" t="s">
        <v>89</v>
      </c>
      <c r="J291" t="s">
        <v>90</v>
      </c>
      <c r="K291" t="s">
        <v>42</v>
      </c>
      <c r="L291" t="s">
        <v>91</v>
      </c>
      <c r="M291" t="s">
        <v>92</v>
      </c>
      <c r="N291" s="11" t="s">
        <v>84</v>
      </c>
      <c r="O291" s="11" t="s">
        <v>2107</v>
      </c>
      <c r="P291">
        <v>0</v>
      </c>
      <c r="Q291">
        <v>5</v>
      </c>
      <c r="R291" s="1">
        <v>0</v>
      </c>
      <c r="S291" s="1">
        <v>8</v>
      </c>
      <c r="T291" s="1">
        <v>-8</v>
      </c>
    </row>
    <row r="292" spans="1:20" x14ac:dyDescent="0.25">
      <c r="A292" t="s">
        <v>75</v>
      </c>
      <c r="B292" t="s">
        <v>856</v>
      </c>
      <c r="C292" t="s">
        <v>27</v>
      </c>
      <c r="D292" t="s">
        <v>857</v>
      </c>
      <c r="E292" t="s">
        <v>114</v>
      </c>
      <c r="F292">
        <v>34229</v>
      </c>
      <c r="G292" t="s">
        <v>449</v>
      </c>
      <c r="H292" t="s">
        <v>80</v>
      </c>
      <c r="I292" t="s">
        <v>81</v>
      </c>
      <c r="J292" t="s">
        <v>82</v>
      </c>
      <c r="K292" t="s">
        <v>38</v>
      </c>
      <c r="L292" t="s">
        <v>111</v>
      </c>
      <c r="M292" t="s">
        <v>83</v>
      </c>
      <c r="N292" s="11" t="s">
        <v>84</v>
      </c>
      <c r="O292" s="11" t="s">
        <v>2107</v>
      </c>
      <c r="P292">
        <v>-1</v>
      </c>
      <c r="Q292">
        <v>0</v>
      </c>
      <c r="R292" s="1">
        <v>50.65</v>
      </c>
      <c r="S292" s="1">
        <v>0</v>
      </c>
      <c r="T292" s="1">
        <v>50.65</v>
      </c>
    </row>
    <row r="293" spans="1:20" x14ac:dyDescent="0.25">
      <c r="A293" t="s">
        <v>75</v>
      </c>
      <c r="B293" t="s">
        <v>399</v>
      </c>
      <c r="C293" t="s">
        <v>2104</v>
      </c>
      <c r="D293" t="s">
        <v>400</v>
      </c>
      <c r="E293" t="s">
        <v>295</v>
      </c>
      <c r="F293">
        <v>84070</v>
      </c>
      <c r="G293" t="s">
        <v>1135</v>
      </c>
      <c r="H293" t="s">
        <v>461</v>
      </c>
      <c r="I293" t="s">
        <v>81</v>
      </c>
      <c r="J293" t="s">
        <v>90</v>
      </c>
      <c r="K293" t="s">
        <v>53</v>
      </c>
      <c r="L293" t="s">
        <v>139</v>
      </c>
      <c r="M293" t="s">
        <v>92</v>
      </c>
      <c r="N293" s="11" t="s">
        <v>84</v>
      </c>
      <c r="O293" s="11" t="s">
        <v>2107</v>
      </c>
      <c r="P293">
        <v>0</v>
      </c>
      <c r="Q293">
        <v>3</v>
      </c>
      <c r="R293" s="1">
        <v>0</v>
      </c>
      <c r="S293" s="1">
        <v>10.5</v>
      </c>
      <c r="T293" s="1">
        <v>-10.5</v>
      </c>
    </row>
    <row r="294" spans="1:20" x14ac:dyDescent="0.25">
      <c r="A294" t="s">
        <v>75</v>
      </c>
      <c r="B294" t="s">
        <v>125</v>
      </c>
      <c r="C294" t="s">
        <v>2105</v>
      </c>
      <c r="D294" t="s">
        <v>126</v>
      </c>
      <c r="E294" t="s">
        <v>100</v>
      </c>
      <c r="F294">
        <v>46567</v>
      </c>
      <c r="G294" t="s">
        <v>1136</v>
      </c>
      <c r="H294" t="s">
        <v>80</v>
      </c>
      <c r="I294" t="s">
        <v>89</v>
      </c>
      <c r="J294" t="s">
        <v>90</v>
      </c>
      <c r="K294" t="s">
        <v>42</v>
      </c>
      <c r="L294" t="s">
        <v>91</v>
      </c>
      <c r="M294" t="s">
        <v>92</v>
      </c>
      <c r="N294" s="11" t="s">
        <v>84</v>
      </c>
      <c r="O294" s="11" t="s">
        <v>2107</v>
      </c>
      <c r="P294">
        <v>0</v>
      </c>
      <c r="Q294">
        <v>20</v>
      </c>
      <c r="R294" s="1">
        <v>0</v>
      </c>
      <c r="S294" s="1">
        <v>128</v>
      </c>
      <c r="T294" s="1">
        <v>-128</v>
      </c>
    </row>
    <row r="295" spans="1:20" x14ac:dyDescent="0.25">
      <c r="A295" t="s">
        <v>75</v>
      </c>
      <c r="B295" t="s">
        <v>1062</v>
      </c>
      <c r="C295" t="s">
        <v>19</v>
      </c>
      <c r="D295" t="s">
        <v>1063</v>
      </c>
      <c r="E295" t="s">
        <v>118</v>
      </c>
      <c r="F295">
        <v>92660</v>
      </c>
      <c r="G295" t="s">
        <v>296</v>
      </c>
      <c r="H295" t="s">
        <v>80</v>
      </c>
      <c r="I295" t="s">
        <v>81</v>
      </c>
      <c r="J295" t="s">
        <v>90</v>
      </c>
      <c r="K295" t="s">
        <v>53</v>
      </c>
      <c r="L295" t="s">
        <v>165</v>
      </c>
      <c r="M295" t="s">
        <v>92</v>
      </c>
      <c r="N295" s="11" t="s">
        <v>84</v>
      </c>
      <c r="O295" s="11" t="s">
        <v>2107</v>
      </c>
      <c r="P295">
        <v>0</v>
      </c>
      <c r="Q295">
        <v>2</v>
      </c>
      <c r="R295" s="1">
        <v>0</v>
      </c>
      <c r="S295" s="1">
        <v>208.4</v>
      </c>
      <c r="T295" s="1">
        <v>-208.4</v>
      </c>
    </row>
    <row r="296" spans="1:20" x14ac:dyDescent="0.25">
      <c r="A296" t="s">
        <v>75</v>
      </c>
      <c r="B296" t="s">
        <v>255</v>
      </c>
      <c r="C296" t="s">
        <v>29</v>
      </c>
      <c r="D296" t="s">
        <v>256</v>
      </c>
      <c r="E296" t="s">
        <v>100</v>
      </c>
      <c r="F296">
        <v>46077</v>
      </c>
      <c r="G296" t="s">
        <v>585</v>
      </c>
      <c r="H296" t="s">
        <v>80</v>
      </c>
      <c r="I296" t="s">
        <v>81</v>
      </c>
      <c r="J296" t="s">
        <v>82</v>
      </c>
      <c r="K296" t="s">
        <v>38</v>
      </c>
      <c r="L296" t="s">
        <v>111</v>
      </c>
      <c r="M296" t="s">
        <v>83</v>
      </c>
      <c r="N296" s="11" t="s">
        <v>84</v>
      </c>
      <c r="O296" s="11" t="s">
        <v>2107</v>
      </c>
      <c r="P296">
        <v>-3</v>
      </c>
      <c r="Q296">
        <v>0</v>
      </c>
      <c r="R296" s="1">
        <v>381.99</v>
      </c>
      <c r="S296" s="1">
        <v>0</v>
      </c>
      <c r="T296" s="1">
        <v>381.99</v>
      </c>
    </row>
    <row r="297" spans="1:20" x14ac:dyDescent="0.25">
      <c r="A297" t="s">
        <v>75</v>
      </c>
      <c r="B297" t="s">
        <v>717</v>
      </c>
      <c r="C297" t="s">
        <v>27</v>
      </c>
      <c r="D297" t="s">
        <v>648</v>
      </c>
      <c r="E297" t="s">
        <v>114</v>
      </c>
      <c r="F297">
        <v>32811</v>
      </c>
      <c r="G297" t="s">
        <v>1145</v>
      </c>
      <c r="H297" t="s">
        <v>461</v>
      </c>
      <c r="I297" t="s">
        <v>81</v>
      </c>
      <c r="J297" t="s">
        <v>82</v>
      </c>
      <c r="K297" t="s">
        <v>53</v>
      </c>
      <c r="L297" t="s">
        <v>139</v>
      </c>
      <c r="M297" t="s">
        <v>83</v>
      </c>
      <c r="N297" s="11" t="s">
        <v>84</v>
      </c>
      <c r="O297" s="11" t="s">
        <v>2107</v>
      </c>
      <c r="P297">
        <v>0</v>
      </c>
      <c r="Q297">
        <v>0</v>
      </c>
      <c r="R297" s="1">
        <v>-2.4500000000000002</v>
      </c>
      <c r="S297" s="1">
        <v>0</v>
      </c>
      <c r="T297" s="1">
        <v>-2.4500000000000002</v>
      </c>
    </row>
    <row r="298" spans="1:20" x14ac:dyDescent="0.25">
      <c r="A298" t="s">
        <v>75</v>
      </c>
      <c r="B298" t="s">
        <v>116</v>
      </c>
      <c r="C298" t="s">
        <v>19</v>
      </c>
      <c r="D298" t="s">
        <v>117</v>
      </c>
      <c r="E298" t="s">
        <v>118</v>
      </c>
      <c r="F298">
        <v>97055</v>
      </c>
      <c r="G298" t="s">
        <v>1146</v>
      </c>
      <c r="H298" t="s">
        <v>80</v>
      </c>
      <c r="I298" t="s">
        <v>81</v>
      </c>
      <c r="J298" t="s">
        <v>90</v>
      </c>
      <c r="K298" t="s">
        <v>51</v>
      </c>
      <c r="L298" t="s">
        <v>250</v>
      </c>
      <c r="M298" t="s">
        <v>92</v>
      </c>
      <c r="N298" s="11" t="s">
        <v>84</v>
      </c>
      <c r="O298" s="11" t="s">
        <v>2107</v>
      </c>
      <c r="P298">
        <v>0</v>
      </c>
      <c r="Q298">
        <v>15</v>
      </c>
      <c r="R298" s="1">
        <v>0</v>
      </c>
      <c r="S298" s="1">
        <v>143.25</v>
      </c>
      <c r="T298" s="1">
        <v>-143.25</v>
      </c>
    </row>
    <row r="299" spans="1:20" x14ac:dyDescent="0.25">
      <c r="A299" t="s">
        <v>75</v>
      </c>
      <c r="B299" t="s">
        <v>1065</v>
      </c>
      <c r="C299" t="s">
        <v>25</v>
      </c>
      <c r="D299" t="s">
        <v>1066</v>
      </c>
      <c r="E299" t="s">
        <v>186</v>
      </c>
      <c r="F299">
        <v>11784</v>
      </c>
      <c r="G299" t="s">
        <v>324</v>
      </c>
      <c r="H299" t="s">
        <v>80</v>
      </c>
      <c r="I299" t="s">
        <v>81</v>
      </c>
      <c r="J299" t="s">
        <v>90</v>
      </c>
      <c r="K299" t="s">
        <v>36</v>
      </c>
      <c r="L299" t="s">
        <v>36</v>
      </c>
      <c r="M299" t="s">
        <v>92</v>
      </c>
      <c r="N299" s="11" t="s">
        <v>84</v>
      </c>
      <c r="O299" s="11" t="s">
        <v>2107</v>
      </c>
      <c r="P299">
        <v>0</v>
      </c>
      <c r="Q299">
        <v>1</v>
      </c>
      <c r="R299" s="1">
        <v>0</v>
      </c>
      <c r="S299" s="1">
        <v>98.95</v>
      </c>
      <c r="T299" s="1">
        <v>-98.95</v>
      </c>
    </row>
    <row r="300" spans="1:20" x14ac:dyDescent="0.25">
      <c r="A300" t="s">
        <v>75</v>
      </c>
      <c r="B300" t="s">
        <v>301</v>
      </c>
      <c r="C300" t="s">
        <v>2105</v>
      </c>
      <c r="D300" t="s">
        <v>302</v>
      </c>
      <c r="E300" t="s">
        <v>87</v>
      </c>
      <c r="F300">
        <v>45005</v>
      </c>
      <c r="G300" t="s">
        <v>806</v>
      </c>
      <c r="H300" t="s">
        <v>80</v>
      </c>
      <c r="I300" t="s">
        <v>81</v>
      </c>
      <c r="J300" t="s">
        <v>90</v>
      </c>
      <c r="K300" t="s">
        <v>42</v>
      </c>
      <c r="L300" t="s">
        <v>91</v>
      </c>
      <c r="M300" t="s">
        <v>188</v>
      </c>
      <c r="N300" s="11" t="s">
        <v>84</v>
      </c>
      <c r="O300" s="11" t="s">
        <v>2107</v>
      </c>
      <c r="P300">
        <v>0</v>
      </c>
      <c r="Q300">
        <v>3</v>
      </c>
      <c r="R300" s="1">
        <v>0</v>
      </c>
      <c r="S300" s="1">
        <v>82.95</v>
      </c>
      <c r="T300" s="1">
        <v>-82.95</v>
      </c>
    </row>
    <row r="301" spans="1:20" x14ac:dyDescent="0.25">
      <c r="A301" t="s">
        <v>75</v>
      </c>
      <c r="B301" t="s">
        <v>588</v>
      </c>
      <c r="C301" t="s">
        <v>21</v>
      </c>
      <c r="D301" t="s">
        <v>589</v>
      </c>
      <c r="E301" t="s">
        <v>159</v>
      </c>
      <c r="F301">
        <v>66227</v>
      </c>
      <c r="G301" t="s">
        <v>576</v>
      </c>
      <c r="H301" t="s">
        <v>80</v>
      </c>
      <c r="I301" t="s">
        <v>89</v>
      </c>
      <c r="J301" t="s">
        <v>82</v>
      </c>
      <c r="K301" t="s">
        <v>42</v>
      </c>
      <c r="L301" t="s">
        <v>91</v>
      </c>
      <c r="M301" t="s">
        <v>83</v>
      </c>
      <c r="N301" s="11" t="s">
        <v>84</v>
      </c>
      <c r="O301" s="11" t="s">
        <v>2107</v>
      </c>
      <c r="P301">
        <v>-8</v>
      </c>
      <c r="Q301">
        <v>0</v>
      </c>
      <c r="R301" s="1">
        <v>10</v>
      </c>
      <c r="S301" s="1">
        <v>0</v>
      </c>
      <c r="T301" s="1">
        <v>10</v>
      </c>
    </row>
    <row r="302" spans="1:20" x14ac:dyDescent="0.25">
      <c r="A302" t="s">
        <v>75</v>
      </c>
      <c r="B302" t="s">
        <v>116</v>
      </c>
      <c r="C302" t="s">
        <v>19</v>
      </c>
      <c r="D302" t="s">
        <v>117</v>
      </c>
      <c r="E302" t="s">
        <v>118</v>
      </c>
      <c r="F302">
        <v>97055</v>
      </c>
      <c r="G302" t="s">
        <v>224</v>
      </c>
      <c r="H302" t="s">
        <v>80</v>
      </c>
      <c r="I302" t="s">
        <v>81</v>
      </c>
      <c r="J302" t="s">
        <v>82</v>
      </c>
      <c r="K302" t="s">
        <v>38</v>
      </c>
      <c r="L302" t="s">
        <v>111</v>
      </c>
      <c r="M302" t="s">
        <v>83</v>
      </c>
      <c r="N302" s="11" t="s">
        <v>84</v>
      </c>
      <c r="O302" s="11" t="s">
        <v>2107</v>
      </c>
      <c r="P302">
        <v>-5</v>
      </c>
      <c r="Q302">
        <v>0</v>
      </c>
      <c r="R302" s="1">
        <v>497.6</v>
      </c>
      <c r="S302" s="1">
        <v>0</v>
      </c>
      <c r="T302" s="1">
        <v>497.6</v>
      </c>
    </row>
    <row r="303" spans="1:20" x14ac:dyDescent="0.25">
      <c r="A303" t="s">
        <v>75</v>
      </c>
      <c r="B303" t="s">
        <v>479</v>
      </c>
      <c r="C303" t="s">
        <v>25</v>
      </c>
      <c r="D303" t="s">
        <v>480</v>
      </c>
      <c r="E303" t="s">
        <v>186</v>
      </c>
      <c r="F303">
        <v>11735</v>
      </c>
      <c r="G303" t="s">
        <v>152</v>
      </c>
      <c r="H303" t="s">
        <v>80</v>
      </c>
      <c r="I303" t="s">
        <v>81</v>
      </c>
      <c r="J303" t="s">
        <v>90</v>
      </c>
      <c r="K303" t="s">
        <v>38</v>
      </c>
      <c r="L303" t="s">
        <v>111</v>
      </c>
      <c r="M303" t="s">
        <v>92</v>
      </c>
      <c r="N303" s="11" t="s">
        <v>84</v>
      </c>
      <c r="O303" s="11" t="s">
        <v>2107</v>
      </c>
      <c r="P303">
        <v>0</v>
      </c>
      <c r="Q303">
        <v>2</v>
      </c>
      <c r="R303" s="1">
        <v>0</v>
      </c>
      <c r="S303" s="1">
        <v>170.6</v>
      </c>
      <c r="T303" s="1">
        <v>-170.6</v>
      </c>
    </row>
    <row r="304" spans="1:20" x14ac:dyDescent="0.25">
      <c r="A304" t="s">
        <v>75</v>
      </c>
      <c r="B304" t="s">
        <v>760</v>
      </c>
      <c r="C304" t="s">
        <v>19</v>
      </c>
      <c r="D304" t="s">
        <v>562</v>
      </c>
      <c r="E304" t="s">
        <v>147</v>
      </c>
      <c r="F304">
        <v>85260</v>
      </c>
      <c r="G304" t="s">
        <v>1033</v>
      </c>
      <c r="H304" t="s">
        <v>80</v>
      </c>
      <c r="I304" t="s">
        <v>89</v>
      </c>
      <c r="J304" t="s">
        <v>90</v>
      </c>
      <c r="K304" t="s">
        <v>53</v>
      </c>
      <c r="L304" t="s">
        <v>368</v>
      </c>
      <c r="M304" t="s">
        <v>92</v>
      </c>
      <c r="N304" s="11" t="s">
        <v>84</v>
      </c>
      <c r="O304" s="11" t="s">
        <v>2107</v>
      </c>
      <c r="P304">
        <v>0</v>
      </c>
      <c r="Q304">
        <v>10</v>
      </c>
      <c r="R304" s="1">
        <v>0</v>
      </c>
      <c r="S304" s="1">
        <v>1592.5</v>
      </c>
      <c r="T304" s="1">
        <v>-1592.5</v>
      </c>
    </row>
    <row r="305" spans="1:20" x14ac:dyDescent="0.25">
      <c r="A305" t="s">
        <v>75</v>
      </c>
      <c r="B305" t="s">
        <v>301</v>
      </c>
      <c r="C305" t="s">
        <v>2105</v>
      </c>
      <c r="D305" t="s">
        <v>302</v>
      </c>
      <c r="E305" t="s">
        <v>87</v>
      </c>
      <c r="F305">
        <v>45005</v>
      </c>
      <c r="G305" t="s">
        <v>264</v>
      </c>
      <c r="H305" t="s">
        <v>80</v>
      </c>
      <c r="I305" t="s">
        <v>89</v>
      </c>
      <c r="J305" t="s">
        <v>90</v>
      </c>
      <c r="K305" t="s">
        <v>42</v>
      </c>
      <c r="L305" t="s">
        <v>91</v>
      </c>
      <c r="M305" t="s">
        <v>92</v>
      </c>
      <c r="N305" s="11" t="s">
        <v>84</v>
      </c>
      <c r="O305" s="11" t="s">
        <v>2107</v>
      </c>
      <c r="P305">
        <v>0</v>
      </c>
      <c r="Q305">
        <v>95</v>
      </c>
      <c r="R305" s="1">
        <v>0</v>
      </c>
      <c r="S305" s="1">
        <v>988</v>
      </c>
      <c r="T305" s="1">
        <v>-988</v>
      </c>
    </row>
    <row r="306" spans="1:20" x14ac:dyDescent="0.25">
      <c r="A306" t="s">
        <v>75</v>
      </c>
      <c r="B306" t="s">
        <v>717</v>
      </c>
      <c r="C306" t="s">
        <v>27</v>
      </c>
      <c r="D306" t="s">
        <v>648</v>
      </c>
      <c r="E306" t="s">
        <v>114</v>
      </c>
      <c r="F306">
        <v>32811</v>
      </c>
      <c r="G306" t="s">
        <v>535</v>
      </c>
      <c r="H306" t="s">
        <v>80</v>
      </c>
      <c r="I306" t="s">
        <v>89</v>
      </c>
      <c r="J306" t="s">
        <v>82</v>
      </c>
      <c r="K306" t="s">
        <v>42</v>
      </c>
      <c r="L306" t="s">
        <v>91</v>
      </c>
      <c r="M306" t="s">
        <v>83</v>
      </c>
      <c r="N306" s="11" t="s">
        <v>84</v>
      </c>
      <c r="O306" s="11" t="s">
        <v>2107</v>
      </c>
      <c r="P306">
        <v>0</v>
      </c>
      <c r="Q306">
        <v>0</v>
      </c>
      <c r="R306" s="1">
        <v>-350</v>
      </c>
      <c r="S306" s="1">
        <v>0</v>
      </c>
      <c r="T306" s="1">
        <v>-350</v>
      </c>
    </row>
    <row r="307" spans="1:20" x14ac:dyDescent="0.25">
      <c r="A307" t="s">
        <v>75</v>
      </c>
      <c r="B307" t="s">
        <v>479</v>
      </c>
      <c r="C307" t="s">
        <v>25</v>
      </c>
      <c r="D307" t="s">
        <v>480</v>
      </c>
      <c r="E307" t="s">
        <v>186</v>
      </c>
      <c r="F307">
        <v>11735</v>
      </c>
      <c r="G307" t="s">
        <v>264</v>
      </c>
      <c r="H307" t="s">
        <v>80</v>
      </c>
      <c r="I307" t="s">
        <v>89</v>
      </c>
      <c r="J307" t="s">
        <v>90</v>
      </c>
      <c r="K307" t="s">
        <v>42</v>
      </c>
      <c r="L307" t="s">
        <v>91</v>
      </c>
      <c r="M307" t="s">
        <v>92</v>
      </c>
      <c r="N307" s="11" t="s">
        <v>84</v>
      </c>
      <c r="O307" s="11" t="s">
        <v>2107</v>
      </c>
      <c r="P307">
        <v>0</v>
      </c>
      <c r="Q307">
        <v>18</v>
      </c>
      <c r="R307" s="1">
        <v>0</v>
      </c>
      <c r="S307" s="1">
        <v>0</v>
      </c>
      <c r="T307" s="1">
        <v>0</v>
      </c>
    </row>
    <row r="308" spans="1:20" x14ac:dyDescent="0.25">
      <c r="A308" t="s">
        <v>75</v>
      </c>
      <c r="B308" t="s">
        <v>588</v>
      </c>
      <c r="C308" t="s">
        <v>21</v>
      </c>
      <c r="D308" t="s">
        <v>589</v>
      </c>
      <c r="E308" t="s">
        <v>159</v>
      </c>
      <c r="F308">
        <v>66227</v>
      </c>
      <c r="G308" t="s">
        <v>449</v>
      </c>
      <c r="H308" t="s">
        <v>80</v>
      </c>
      <c r="I308" t="s">
        <v>81</v>
      </c>
      <c r="J308" t="s">
        <v>82</v>
      </c>
      <c r="K308" t="s">
        <v>38</v>
      </c>
      <c r="L308" t="s">
        <v>111</v>
      </c>
      <c r="M308" t="s">
        <v>83</v>
      </c>
      <c r="N308" s="11" t="s">
        <v>84</v>
      </c>
      <c r="O308" s="11" t="s">
        <v>2107</v>
      </c>
      <c r="P308">
        <v>-1</v>
      </c>
      <c r="Q308">
        <v>0</v>
      </c>
      <c r="R308" s="1">
        <v>50.65</v>
      </c>
      <c r="S308" s="1">
        <v>0</v>
      </c>
      <c r="T308" s="1">
        <v>50.65</v>
      </c>
    </row>
    <row r="309" spans="1:20" x14ac:dyDescent="0.25">
      <c r="A309" t="s">
        <v>75</v>
      </c>
      <c r="B309" t="s">
        <v>1156</v>
      </c>
      <c r="C309" t="s">
        <v>25</v>
      </c>
      <c r="D309" t="s">
        <v>1157</v>
      </c>
      <c r="E309" t="s">
        <v>262</v>
      </c>
      <c r="F309">
        <v>8831</v>
      </c>
      <c r="G309" t="s">
        <v>839</v>
      </c>
      <c r="H309" t="s">
        <v>80</v>
      </c>
      <c r="I309" t="s">
        <v>81</v>
      </c>
      <c r="J309" t="s">
        <v>82</v>
      </c>
      <c r="K309" t="s">
        <v>38</v>
      </c>
      <c r="L309" t="s">
        <v>129</v>
      </c>
      <c r="M309" t="s">
        <v>83</v>
      </c>
      <c r="N309" s="11" t="s">
        <v>84</v>
      </c>
      <c r="O309" s="11" t="s">
        <v>2107</v>
      </c>
      <c r="P309">
        <v>-2</v>
      </c>
      <c r="Q309">
        <v>0</v>
      </c>
      <c r="R309" s="1">
        <v>453.1</v>
      </c>
      <c r="S309" s="1">
        <v>0</v>
      </c>
      <c r="T309" s="1">
        <v>453.1</v>
      </c>
    </row>
    <row r="310" spans="1:20" x14ac:dyDescent="0.25">
      <c r="A310" t="s">
        <v>75</v>
      </c>
      <c r="B310" t="s">
        <v>284</v>
      </c>
      <c r="C310" t="s">
        <v>25</v>
      </c>
      <c r="D310" t="s">
        <v>285</v>
      </c>
      <c r="E310" t="s">
        <v>186</v>
      </c>
      <c r="F310">
        <v>11730</v>
      </c>
      <c r="G310" t="s">
        <v>398</v>
      </c>
      <c r="H310" t="s">
        <v>80</v>
      </c>
      <c r="I310" t="s">
        <v>81</v>
      </c>
      <c r="J310" t="s">
        <v>82</v>
      </c>
      <c r="K310" t="s">
        <v>38</v>
      </c>
      <c r="L310" t="s">
        <v>111</v>
      </c>
      <c r="M310" t="s">
        <v>83</v>
      </c>
      <c r="N310" s="11" t="s">
        <v>84</v>
      </c>
      <c r="O310" s="11" t="s">
        <v>2107</v>
      </c>
      <c r="P310">
        <v>-5</v>
      </c>
      <c r="Q310">
        <v>0</v>
      </c>
      <c r="R310" s="1">
        <v>307</v>
      </c>
      <c r="S310" s="1">
        <v>0</v>
      </c>
      <c r="T310" s="1">
        <v>307</v>
      </c>
    </row>
    <row r="311" spans="1:20" x14ac:dyDescent="0.25">
      <c r="A311" t="s">
        <v>75</v>
      </c>
      <c r="B311" t="s">
        <v>358</v>
      </c>
      <c r="C311" t="s">
        <v>26</v>
      </c>
      <c r="D311" t="s">
        <v>359</v>
      </c>
      <c r="E311" t="s">
        <v>180</v>
      </c>
      <c r="F311">
        <v>30075</v>
      </c>
      <c r="G311" t="s">
        <v>1158</v>
      </c>
      <c r="H311" t="s">
        <v>133</v>
      </c>
      <c r="I311" t="s">
        <v>81</v>
      </c>
      <c r="J311" t="s">
        <v>90</v>
      </c>
      <c r="K311" t="s">
        <v>53</v>
      </c>
      <c r="L311" t="s">
        <v>139</v>
      </c>
      <c r="M311" t="s">
        <v>229</v>
      </c>
      <c r="N311" s="11" t="s">
        <v>84</v>
      </c>
      <c r="O311" s="11" t="s">
        <v>2107</v>
      </c>
      <c r="P311">
        <v>0</v>
      </c>
      <c r="Q311">
        <v>18</v>
      </c>
      <c r="R311" s="1">
        <v>0</v>
      </c>
      <c r="S311" s="1">
        <v>346.68</v>
      </c>
      <c r="T311" s="1">
        <v>-346.68</v>
      </c>
    </row>
    <row r="312" spans="1:20" x14ac:dyDescent="0.25">
      <c r="A312" t="s">
        <v>75</v>
      </c>
      <c r="B312" t="s">
        <v>258</v>
      </c>
      <c r="C312" t="s">
        <v>2104</v>
      </c>
      <c r="D312" t="s">
        <v>259</v>
      </c>
      <c r="E312" t="s">
        <v>95</v>
      </c>
      <c r="F312">
        <v>80222</v>
      </c>
      <c r="G312" t="s">
        <v>317</v>
      </c>
      <c r="H312" t="s">
        <v>80</v>
      </c>
      <c r="I312" t="s">
        <v>164</v>
      </c>
      <c r="J312" t="s">
        <v>90</v>
      </c>
      <c r="K312" t="s">
        <v>38</v>
      </c>
      <c r="L312" t="s">
        <v>129</v>
      </c>
      <c r="M312" t="s">
        <v>188</v>
      </c>
      <c r="N312" s="11" t="s">
        <v>84</v>
      </c>
      <c r="O312" s="11" t="s">
        <v>2107</v>
      </c>
      <c r="P312">
        <v>0</v>
      </c>
      <c r="Q312">
        <v>1</v>
      </c>
      <c r="R312" s="1">
        <v>0</v>
      </c>
      <c r="S312" s="1">
        <v>104.06</v>
      </c>
      <c r="T312" s="1">
        <v>-104.06</v>
      </c>
    </row>
    <row r="313" spans="1:20" x14ac:dyDescent="0.25">
      <c r="A313" t="s">
        <v>75</v>
      </c>
      <c r="B313" t="s">
        <v>682</v>
      </c>
      <c r="C313" t="s">
        <v>29</v>
      </c>
      <c r="D313" t="s">
        <v>683</v>
      </c>
      <c r="E313" t="s">
        <v>87</v>
      </c>
      <c r="F313">
        <v>44114</v>
      </c>
      <c r="G313" t="s">
        <v>697</v>
      </c>
      <c r="H313" t="s">
        <v>80</v>
      </c>
      <c r="I313" t="s">
        <v>89</v>
      </c>
      <c r="J313" t="s">
        <v>82</v>
      </c>
      <c r="K313" t="s">
        <v>42</v>
      </c>
      <c r="L313" t="s">
        <v>91</v>
      </c>
      <c r="M313" t="s">
        <v>83</v>
      </c>
      <c r="N313" s="11" t="s">
        <v>84</v>
      </c>
      <c r="O313" s="11" t="s">
        <v>2107</v>
      </c>
      <c r="P313">
        <v>-12</v>
      </c>
      <c r="Q313">
        <v>0</v>
      </c>
      <c r="R313" s="1">
        <v>111</v>
      </c>
      <c r="S313" s="1">
        <v>0</v>
      </c>
      <c r="T313" s="1">
        <v>111</v>
      </c>
    </row>
    <row r="314" spans="1:20" x14ac:dyDescent="0.25">
      <c r="A314" t="s">
        <v>75</v>
      </c>
      <c r="B314" t="s">
        <v>284</v>
      </c>
      <c r="C314" t="s">
        <v>25</v>
      </c>
      <c r="D314" t="s">
        <v>285</v>
      </c>
      <c r="E314" t="s">
        <v>186</v>
      </c>
      <c r="F314">
        <v>11730</v>
      </c>
      <c r="G314" t="s">
        <v>181</v>
      </c>
      <c r="H314" t="s">
        <v>80</v>
      </c>
      <c r="I314" t="s">
        <v>81</v>
      </c>
      <c r="J314" t="s">
        <v>82</v>
      </c>
      <c r="K314" t="s">
        <v>38</v>
      </c>
      <c r="L314" t="s">
        <v>111</v>
      </c>
      <c r="M314" t="s">
        <v>83</v>
      </c>
      <c r="N314" s="11" t="s">
        <v>84</v>
      </c>
      <c r="O314" s="11" t="s">
        <v>2107</v>
      </c>
      <c r="P314">
        <v>-5</v>
      </c>
      <c r="Q314">
        <v>0</v>
      </c>
      <c r="R314" s="1">
        <v>768</v>
      </c>
      <c r="S314" s="1">
        <v>0</v>
      </c>
      <c r="T314" s="1">
        <v>768</v>
      </c>
    </row>
    <row r="315" spans="1:20" x14ac:dyDescent="0.25">
      <c r="A315" t="s">
        <v>75</v>
      </c>
      <c r="B315" t="s">
        <v>527</v>
      </c>
      <c r="C315" t="s">
        <v>2104</v>
      </c>
      <c r="D315" t="s">
        <v>528</v>
      </c>
      <c r="E315" t="s">
        <v>95</v>
      </c>
      <c r="F315">
        <v>80128</v>
      </c>
      <c r="G315" t="s">
        <v>1128</v>
      </c>
      <c r="H315" t="s">
        <v>80</v>
      </c>
      <c r="I315" t="s">
        <v>81</v>
      </c>
      <c r="J315" t="s">
        <v>90</v>
      </c>
      <c r="K315" t="s">
        <v>38</v>
      </c>
      <c r="L315" t="s">
        <v>111</v>
      </c>
      <c r="M315" t="s">
        <v>92</v>
      </c>
      <c r="N315" s="11" t="s">
        <v>84</v>
      </c>
      <c r="O315" s="11" t="s">
        <v>2107</v>
      </c>
      <c r="P315">
        <v>0</v>
      </c>
      <c r="Q315">
        <v>10</v>
      </c>
      <c r="R315" s="1">
        <v>0</v>
      </c>
      <c r="S315" s="1">
        <v>775</v>
      </c>
      <c r="T315" s="1">
        <v>-775</v>
      </c>
    </row>
    <row r="316" spans="1:20" x14ac:dyDescent="0.25">
      <c r="A316" t="s">
        <v>75</v>
      </c>
      <c r="B316" t="s">
        <v>189</v>
      </c>
      <c r="C316" t="s">
        <v>18</v>
      </c>
      <c r="D316" t="s">
        <v>190</v>
      </c>
      <c r="E316" t="s">
        <v>191</v>
      </c>
      <c r="F316">
        <v>76262</v>
      </c>
      <c r="G316" t="s">
        <v>317</v>
      </c>
      <c r="H316" t="s">
        <v>80</v>
      </c>
      <c r="I316" t="s">
        <v>164</v>
      </c>
      <c r="J316" t="s">
        <v>90</v>
      </c>
      <c r="K316" t="s">
        <v>38</v>
      </c>
      <c r="L316" t="s">
        <v>129</v>
      </c>
      <c r="M316" t="s">
        <v>188</v>
      </c>
      <c r="N316" s="11" t="s">
        <v>84</v>
      </c>
      <c r="O316" s="11" t="s">
        <v>2107</v>
      </c>
      <c r="P316">
        <v>0</v>
      </c>
      <c r="Q316">
        <v>4</v>
      </c>
      <c r="R316" s="1">
        <v>0</v>
      </c>
      <c r="S316" s="1">
        <v>594.6</v>
      </c>
      <c r="T316" s="1">
        <v>-594.6</v>
      </c>
    </row>
    <row r="317" spans="1:20" x14ac:dyDescent="0.25">
      <c r="A317" t="s">
        <v>75</v>
      </c>
      <c r="B317" t="s">
        <v>594</v>
      </c>
      <c r="C317" t="s">
        <v>28</v>
      </c>
      <c r="D317" t="s">
        <v>595</v>
      </c>
      <c r="E317" t="s">
        <v>95</v>
      </c>
      <c r="F317">
        <v>81301</v>
      </c>
      <c r="G317" t="s">
        <v>238</v>
      </c>
      <c r="H317" t="s">
        <v>80</v>
      </c>
      <c r="I317" t="s">
        <v>81</v>
      </c>
      <c r="J317" t="s">
        <v>82</v>
      </c>
      <c r="K317" t="s">
        <v>38</v>
      </c>
      <c r="L317" t="s">
        <v>111</v>
      </c>
      <c r="M317" t="s">
        <v>83</v>
      </c>
      <c r="N317" s="11" t="s">
        <v>84</v>
      </c>
      <c r="O317" s="11" t="s">
        <v>2107</v>
      </c>
      <c r="P317">
        <v>-4</v>
      </c>
      <c r="Q317">
        <v>0</v>
      </c>
      <c r="R317" s="1">
        <v>184.2</v>
      </c>
      <c r="S317" s="1">
        <v>0</v>
      </c>
      <c r="T317" s="1">
        <v>184.2</v>
      </c>
    </row>
    <row r="318" spans="1:20" x14ac:dyDescent="0.25">
      <c r="A318" t="s">
        <v>75</v>
      </c>
      <c r="B318" t="s">
        <v>503</v>
      </c>
      <c r="C318" t="s">
        <v>23</v>
      </c>
      <c r="D318" t="s">
        <v>504</v>
      </c>
      <c r="E318" t="s">
        <v>327</v>
      </c>
      <c r="F318">
        <v>97210</v>
      </c>
      <c r="G318" t="s">
        <v>1163</v>
      </c>
      <c r="H318" t="s">
        <v>80</v>
      </c>
      <c r="I318" t="s">
        <v>89</v>
      </c>
      <c r="J318" t="s">
        <v>90</v>
      </c>
      <c r="K318" t="s">
        <v>42</v>
      </c>
      <c r="L318" t="s">
        <v>91</v>
      </c>
      <c r="M318" t="s">
        <v>92</v>
      </c>
      <c r="N318" s="11" t="s">
        <v>84</v>
      </c>
      <c r="O318" s="11" t="s">
        <v>2107</v>
      </c>
      <c r="P318">
        <v>0</v>
      </c>
      <c r="Q318">
        <v>1</v>
      </c>
      <c r="R318" s="1">
        <v>0</v>
      </c>
      <c r="S318" s="1">
        <v>96.4</v>
      </c>
      <c r="T318" s="1">
        <v>-96.4</v>
      </c>
    </row>
    <row r="319" spans="1:20" x14ac:dyDescent="0.25">
      <c r="A319" t="s">
        <v>75</v>
      </c>
      <c r="B319" t="s">
        <v>1164</v>
      </c>
      <c r="C319" t="s">
        <v>26</v>
      </c>
      <c r="D319" t="s">
        <v>1165</v>
      </c>
      <c r="E319" t="s">
        <v>105</v>
      </c>
      <c r="F319">
        <v>29708</v>
      </c>
      <c r="G319" t="s">
        <v>801</v>
      </c>
      <c r="H319" t="s">
        <v>80</v>
      </c>
      <c r="I319" t="s">
        <v>81</v>
      </c>
      <c r="J319" t="s">
        <v>82</v>
      </c>
      <c r="K319" t="s">
        <v>42</v>
      </c>
      <c r="L319" t="s">
        <v>91</v>
      </c>
      <c r="M319" t="s">
        <v>83</v>
      </c>
      <c r="N319" s="11" t="s">
        <v>84</v>
      </c>
      <c r="O319" s="11" t="s">
        <v>2107</v>
      </c>
      <c r="P319">
        <v>-3</v>
      </c>
      <c r="Q319">
        <v>0</v>
      </c>
      <c r="R319" s="1">
        <v>71.849999999999994</v>
      </c>
      <c r="S319" s="1">
        <v>0</v>
      </c>
      <c r="T319" s="1">
        <v>71.849999999999994</v>
      </c>
    </row>
    <row r="320" spans="1:20" x14ac:dyDescent="0.25">
      <c r="A320" t="s">
        <v>75</v>
      </c>
      <c r="B320" t="s">
        <v>150</v>
      </c>
      <c r="C320" t="s">
        <v>2105</v>
      </c>
      <c r="D320" t="s">
        <v>151</v>
      </c>
      <c r="E320" t="s">
        <v>87</v>
      </c>
      <c r="F320">
        <v>44060</v>
      </c>
      <c r="G320" t="s">
        <v>1166</v>
      </c>
      <c r="H320" t="s">
        <v>80</v>
      </c>
      <c r="I320" t="s">
        <v>89</v>
      </c>
      <c r="J320" t="s">
        <v>82</v>
      </c>
      <c r="K320" t="s">
        <v>42</v>
      </c>
      <c r="L320" t="s">
        <v>91</v>
      </c>
      <c r="M320" t="s">
        <v>83</v>
      </c>
      <c r="N320" s="11" t="s">
        <v>84</v>
      </c>
      <c r="O320" s="11" t="s">
        <v>2107</v>
      </c>
      <c r="P320">
        <v>-1</v>
      </c>
      <c r="Q320">
        <v>0</v>
      </c>
      <c r="R320" s="1">
        <v>10.4</v>
      </c>
      <c r="S320" s="1">
        <v>0</v>
      </c>
      <c r="T320" s="1">
        <v>10.4</v>
      </c>
    </row>
    <row r="321" spans="1:20" x14ac:dyDescent="0.25">
      <c r="A321" t="s">
        <v>75</v>
      </c>
      <c r="B321" t="s">
        <v>331</v>
      </c>
      <c r="C321" t="s">
        <v>18</v>
      </c>
      <c r="D321" t="s">
        <v>332</v>
      </c>
      <c r="E321" t="s">
        <v>333</v>
      </c>
      <c r="F321">
        <v>72405</v>
      </c>
      <c r="G321" t="s">
        <v>569</v>
      </c>
      <c r="H321" t="s">
        <v>80</v>
      </c>
      <c r="I321" t="s">
        <v>81</v>
      </c>
      <c r="J321" t="s">
        <v>90</v>
      </c>
      <c r="K321" t="s">
        <v>38</v>
      </c>
      <c r="L321" t="s">
        <v>111</v>
      </c>
      <c r="M321" t="s">
        <v>92</v>
      </c>
      <c r="N321" s="11" t="s">
        <v>84</v>
      </c>
      <c r="O321" s="11" t="s">
        <v>2107</v>
      </c>
      <c r="P321">
        <v>0</v>
      </c>
      <c r="Q321">
        <v>3</v>
      </c>
      <c r="R321" s="1">
        <v>0</v>
      </c>
      <c r="S321" s="1">
        <v>168.9</v>
      </c>
      <c r="T321" s="1">
        <v>-168.9</v>
      </c>
    </row>
    <row r="322" spans="1:20" x14ac:dyDescent="0.25">
      <c r="A322" t="s">
        <v>75</v>
      </c>
      <c r="B322" t="s">
        <v>150</v>
      </c>
      <c r="C322" t="s">
        <v>2105</v>
      </c>
      <c r="D322" t="s">
        <v>151</v>
      </c>
      <c r="E322" t="s">
        <v>87</v>
      </c>
      <c r="F322">
        <v>44060</v>
      </c>
      <c r="G322" t="s">
        <v>875</v>
      </c>
      <c r="H322" t="s">
        <v>80</v>
      </c>
      <c r="I322" t="s">
        <v>81</v>
      </c>
      <c r="J322" t="s">
        <v>82</v>
      </c>
      <c r="K322" t="s">
        <v>38</v>
      </c>
      <c r="L322" t="s">
        <v>129</v>
      </c>
      <c r="M322" t="s">
        <v>83</v>
      </c>
      <c r="N322" s="11" t="s">
        <v>84</v>
      </c>
      <c r="O322" s="11" t="s">
        <v>2107</v>
      </c>
      <c r="P322">
        <v>-1</v>
      </c>
      <c r="Q322">
        <v>0</v>
      </c>
      <c r="R322" s="1">
        <v>77.55</v>
      </c>
      <c r="S322" s="1">
        <v>0</v>
      </c>
      <c r="T322" s="1">
        <v>77.55</v>
      </c>
    </row>
    <row r="323" spans="1:20" x14ac:dyDescent="0.25">
      <c r="A323" t="s">
        <v>75</v>
      </c>
      <c r="B323" t="s">
        <v>242</v>
      </c>
      <c r="C323" t="s">
        <v>20</v>
      </c>
      <c r="D323" t="s">
        <v>243</v>
      </c>
      <c r="E323" t="s">
        <v>244</v>
      </c>
      <c r="F323">
        <v>2122</v>
      </c>
      <c r="G323" t="s">
        <v>324</v>
      </c>
      <c r="H323" t="s">
        <v>80</v>
      </c>
      <c r="I323" t="s">
        <v>81</v>
      </c>
      <c r="J323" t="s">
        <v>90</v>
      </c>
      <c r="K323" t="s">
        <v>36</v>
      </c>
      <c r="L323" t="s">
        <v>36</v>
      </c>
      <c r="M323" t="s">
        <v>92</v>
      </c>
      <c r="N323" s="11" t="s">
        <v>84</v>
      </c>
      <c r="O323" s="11" t="s">
        <v>2107</v>
      </c>
      <c r="P323">
        <v>0</v>
      </c>
      <c r="Q323">
        <v>3</v>
      </c>
      <c r="R323" s="1">
        <v>0</v>
      </c>
      <c r="S323" s="1">
        <v>207.81</v>
      </c>
      <c r="T323" s="1">
        <v>-207.81</v>
      </c>
    </row>
    <row r="324" spans="1:20" x14ac:dyDescent="0.25">
      <c r="A324" t="s">
        <v>75</v>
      </c>
      <c r="B324" t="s">
        <v>76</v>
      </c>
      <c r="C324" t="s">
        <v>22</v>
      </c>
      <c r="D324" t="s">
        <v>77</v>
      </c>
      <c r="E324" t="s">
        <v>78</v>
      </c>
      <c r="F324">
        <v>19475</v>
      </c>
      <c r="G324" t="s">
        <v>437</v>
      </c>
      <c r="H324" t="s">
        <v>80</v>
      </c>
      <c r="I324" t="s">
        <v>164</v>
      </c>
      <c r="J324" t="s">
        <v>90</v>
      </c>
      <c r="K324" t="s">
        <v>53</v>
      </c>
      <c r="L324" t="s">
        <v>248</v>
      </c>
      <c r="M324" t="s">
        <v>166</v>
      </c>
      <c r="N324" s="11" t="s">
        <v>84</v>
      </c>
      <c r="O324" s="11" t="s">
        <v>2107</v>
      </c>
      <c r="P324">
        <v>0</v>
      </c>
      <c r="Q324">
        <v>37</v>
      </c>
      <c r="R324" s="1">
        <v>0</v>
      </c>
      <c r="S324" s="1">
        <v>258.26</v>
      </c>
      <c r="T324" s="1">
        <v>-258.26</v>
      </c>
    </row>
    <row r="325" spans="1:20" x14ac:dyDescent="0.25">
      <c r="A325" t="s">
        <v>75</v>
      </c>
      <c r="B325" t="s">
        <v>948</v>
      </c>
      <c r="C325" t="s">
        <v>26</v>
      </c>
      <c r="D325" t="s">
        <v>949</v>
      </c>
      <c r="E325" t="s">
        <v>105</v>
      </c>
      <c r="F325">
        <v>29464</v>
      </c>
      <c r="G325" t="s">
        <v>1128</v>
      </c>
      <c r="H325" t="s">
        <v>80</v>
      </c>
      <c r="I325" t="s">
        <v>81</v>
      </c>
      <c r="J325" t="s">
        <v>90</v>
      </c>
      <c r="K325" t="s">
        <v>38</v>
      </c>
      <c r="L325" t="s">
        <v>111</v>
      </c>
      <c r="M325" t="s">
        <v>92</v>
      </c>
      <c r="N325" s="11" t="s">
        <v>84</v>
      </c>
      <c r="O325" s="11" t="s">
        <v>2107</v>
      </c>
      <c r="P325">
        <v>0</v>
      </c>
      <c r="Q325">
        <v>10</v>
      </c>
      <c r="R325" s="1">
        <v>0</v>
      </c>
      <c r="S325" s="1">
        <v>775</v>
      </c>
      <c r="T325" s="1">
        <v>-775</v>
      </c>
    </row>
    <row r="326" spans="1:20" x14ac:dyDescent="0.25">
      <c r="A326" t="s">
        <v>75</v>
      </c>
      <c r="B326" t="s">
        <v>316</v>
      </c>
      <c r="C326" t="s">
        <v>27</v>
      </c>
      <c r="D326" t="s">
        <v>237</v>
      </c>
      <c r="E326" t="s">
        <v>114</v>
      </c>
      <c r="F326">
        <v>34240</v>
      </c>
      <c r="G326" t="s">
        <v>1179</v>
      </c>
      <c r="H326" t="s">
        <v>80</v>
      </c>
      <c r="I326" t="s">
        <v>81</v>
      </c>
      <c r="J326" t="s">
        <v>90</v>
      </c>
      <c r="K326" t="s">
        <v>42</v>
      </c>
      <c r="L326" t="s">
        <v>91</v>
      </c>
      <c r="M326" t="s">
        <v>188</v>
      </c>
      <c r="N326" s="11" t="s">
        <v>84</v>
      </c>
      <c r="O326" s="11" t="s">
        <v>2107</v>
      </c>
      <c r="P326">
        <v>0</v>
      </c>
      <c r="Q326">
        <v>10</v>
      </c>
      <c r="R326" s="1">
        <v>0</v>
      </c>
      <c r="S326" s="1">
        <v>252</v>
      </c>
      <c r="T326" s="1">
        <v>-252</v>
      </c>
    </row>
    <row r="327" spans="1:20" x14ac:dyDescent="0.25">
      <c r="A327" t="s">
        <v>75</v>
      </c>
      <c r="B327" t="s">
        <v>218</v>
      </c>
      <c r="C327" t="s">
        <v>27</v>
      </c>
      <c r="D327" t="s">
        <v>219</v>
      </c>
      <c r="E327" t="s">
        <v>114</v>
      </c>
      <c r="F327">
        <v>34110</v>
      </c>
      <c r="G327" t="s">
        <v>1128</v>
      </c>
      <c r="H327" t="s">
        <v>80</v>
      </c>
      <c r="I327" t="s">
        <v>81</v>
      </c>
      <c r="J327" t="s">
        <v>90</v>
      </c>
      <c r="K327" t="s">
        <v>38</v>
      </c>
      <c r="L327" t="s">
        <v>111</v>
      </c>
      <c r="M327" t="s">
        <v>92</v>
      </c>
      <c r="N327" s="11" t="s">
        <v>84</v>
      </c>
      <c r="O327" s="11" t="s">
        <v>2107</v>
      </c>
      <c r="P327">
        <v>0</v>
      </c>
      <c r="Q327">
        <v>2</v>
      </c>
      <c r="R327" s="1">
        <v>0</v>
      </c>
      <c r="S327" s="1">
        <v>155</v>
      </c>
      <c r="T327" s="1">
        <v>-155</v>
      </c>
    </row>
    <row r="328" spans="1:20" x14ac:dyDescent="0.25">
      <c r="A328" t="s">
        <v>75</v>
      </c>
      <c r="B328" t="s">
        <v>1180</v>
      </c>
      <c r="C328" t="s">
        <v>27</v>
      </c>
      <c r="D328" t="s">
        <v>1181</v>
      </c>
      <c r="E328" t="s">
        <v>114</v>
      </c>
      <c r="F328">
        <v>34243</v>
      </c>
      <c r="G328" t="s">
        <v>1032</v>
      </c>
      <c r="H328" t="s">
        <v>80</v>
      </c>
      <c r="I328" t="s">
        <v>81</v>
      </c>
      <c r="J328" t="s">
        <v>90</v>
      </c>
      <c r="K328" t="s">
        <v>51</v>
      </c>
      <c r="L328" t="s">
        <v>250</v>
      </c>
      <c r="M328" t="s">
        <v>92</v>
      </c>
      <c r="N328" s="11" t="s">
        <v>84</v>
      </c>
      <c r="O328" s="11" t="s">
        <v>2107</v>
      </c>
      <c r="P328">
        <v>0</v>
      </c>
      <c r="Q328">
        <v>1</v>
      </c>
      <c r="R328" s="1">
        <v>0</v>
      </c>
      <c r="S328" s="1">
        <v>22.8</v>
      </c>
      <c r="T328" s="1">
        <v>-22.8</v>
      </c>
    </row>
    <row r="329" spans="1:20" x14ac:dyDescent="0.25">
      <c r="A329" t="s">
        <v>75</v>
      </c>
      <c r="B329" t="s">
        <v>500</v>
      </c>
      <c r="C329" t="s">
        <v>23</v>
      </c>
      <c r="D329" t="s">
        <v>501</v>
      </c>
      <c r="E329" t="s">
        <v>176</v>
      </c>
      <c r="F329">
        <v>98034</v>
      </c>
      <c r="G329" t="s">
        <v>1184</v>
      </c>
      <c r="H329" t="s">
        <v>133</v>
      </c>
      <c r="I329" t="s">
        <v>81</v>
      </c>
      <c r="J329" t="s">
        <v>82</v>
      </c>
      <c r="K329" t="s">
        <v>44</v>
      </c>
      <c r="L329" t="s">
        <v>144</v>
      </c>
      <c r="M329" t="s">
        <v>83</v>
      </c>
      <c r="N329" s="11" t="s">
        <v>84</v>
      </c>
      <c r="O329" s="11" t="s">
        <v>2107</v>
      </c>
      <c r="P329">
        <v>127</v>
      </c>
      <c r="Q329">
        <v>0</v>
      </c>
      <c r="R329" s="1">
        <v>3867.15</v>
      </c>
      <c r="S329" s="1">
        <v>0</v>
      </c>
      <c r="T329" s="1">
        <v>3867.15</v>
      </c>
    </row>
    <row r="330" spans="1:20" x14ac:dyDescent="0.25">
      <c r="A330" t="s">
        <v>75</v>
      </c>
      <c r="B330" t="s">
        <v>284</v>
      </c>
      <c r="C330" t="s">
        <v>25</v>
      </c>
      <c r="D330" t="s">
        <v>285</v>
      </c>
      <c r="E330" t="s">
        <v>186</v>
      </c>
      <c r="F330">
        <v>11730</v>
      </c>
      <c r="G330" t="s">
        <v>220</v>
      </c>
      <c r="H330" t="s">
        <v>80</v>
      </c>
      <c r="I330" t="s">
        <v>81</v>
      </c>
      <c r="J330" t="s">
        <v>82</v>
      </c>
      <c r="K330" t="s">
        <v>53</v>
      </c>
      <c r="L330" t="s">
        <v>165</v>
      </c>
      <c r="M330" t="s">
        <v>83</v>
      </c>
      <c r="N330" s="11" t="s">
        <v>84</v>
      </c>
      <c r="O330" s="11" t="s">
        <v>2107</v>
      </c>
      <c r="P330">
        <v>-12</v>
      </c>
      <c r="Q330">
        <v>0</v>
      </c>
      <c r="R330" s="1">
        <v>931.2</v>
      </c>
      <c r="S330" s="1">
        <v>0</v>
      </c>
      <c r="T330" s="1">
        <v>931.2</v>
      </c>
    </row>
    <row r="331" spans="1:20" x14ac:dyDescent="0.25">
      <c r="A331" t="s">
        <v>75</v>
      </c>
      <c r="B331" t="s">
        <v>358</v>
      </c>
      <c r="C331" t="s">
        <v>26</v>
      </c>
      <c r="D331" t="s">
        <v>359</v>
      </c>
      <c r="E331" t="s">
        <v>180</v>
      </c>
      <c r="F331">
        <v>30075</v>
      </c>
      <c r="G331" t="s">
        <v>1190</v>
      </c>
      <c r="H331" t="s">
        <v>80</v>
      </c>
      <c r="I331" t="s">
        <v>281</v>
      </c>
      <c r="J331" t="s">
        <v>90</v>
      </c>
      <c r="K331" t="s">
        <v>37</v>
      </c>
      <c r="L331" t="s">
        <v>661</v>
      </c>
      <c r="M331" t="s">
        <v>92</v>
      </c>
      <c r="N331" s="11" t="s">
        <v>84</v>
      </c>
      <c r="O331" s="11" t="s">
        <v>2107</v>
      </c>
      <c r="P331">
        <v>0</v>
      </c>
      <c r="Q331">
        <v>4</v>
      </c>
      <c r="R331" s="1">
        <v>0</v>
      </c>
      <c r="S331" s="1">
        <v>88.92</v>
      </c>
      <c r="T331" s="1">
        <v>-88.92</v>
      </c>
    </row>
    <row r="332" spans="1:20" x14ac:dyDescent="0.25">
      <c r="A332" t="s">
        <v>75</v>
      </c>
      <c r="B332" t="s">
        <v>924</v>
      </c>
      <c r="C332" t="s">
        <v>18</v>
      </c>
      <c r="D332" t="s">
        <v>925</v>
      </c>
      <c r="E332" t="s">
        <v>926</v>
      </c>
      <c r="F332">
        <v>74133</v>
      </c>
      <c r="G332" t="s">
        <v>1196</v>
      </c>
      <c r="H332" t="s">
        <v>210</v>
      </c>
      <c r="I332" t="s">
        <v>81</v>
      </c>
      <c r="J332" t="s">
        <v>82</v>
      </c>
      <c r="K332" t="s">
        <v>40</v>
      </c>
      <c r="L332" t="s">
        <v>211</v>
      </c>
      <c r="M332" t="s">
        <v>83</v>
      </c>
      <c r="N332" s="11" t="s">
        <v>84</v>
      </c>
      <c r="O332" s="11" t="s">
        <v>2107</v>
      </c>
      <c r="P332">
        <v>-7</v>
      </c>
      <c r="Q332">
        <v>0</v>
      </c>
      <c r="R332" s="1">
        <v>5565</v>
      </c>
      <c r="S332" s="1">
        <v>0</v>
      </c>
      <c r="T332" s="1">
        <v>5565</v>
      </c>
    </row>
    <row r="333" spans="1:20" x14ac:dyDescent="0.25">
      <c r="A333" t="s">
        <v>75</v>
      </c>
      <c r="B333" t="s">
        <v>167</v>
      </c>
      <c r="C333" t="s">
        <v>28</v>
      </c>
      <c r="D333" t="s">
        <v>168</v>
      </c>
      <c r="E333" t="s">
        <v>95</v>
      </c>
      <c r="F333">
        <v>80550</v>
      </c>
      <c r="G333" t="s">
        <v>1104</v>
      </c>
      <c r="H333" t="s">
        <v>80</v>
      </c>
      <c r="I333" t="s">
        <v>81</v>
      </c>
      <c r="J333" t="s">
        <v>90</v>
      </c>
      <c r="K333" t="s">
        <v>54</v>
      </c>
      <c r="L333" t="s">
        <v>824</v>
      </c>
      <c r="M333" t="s">
        <v>92</v>
      </c>
      <c r="N333" s="11" t="s">
        <v>84</v>
      </c>
      <c r="O333" s="11" t="s">
        <v>2107</v>
      </c>
      <c r="P333">
        <v>-30</v>
      </c>
      <c r="Q333">
        <v>0</v>
      </c>
      <c r="R333" s="1">
        <v>602.4</v>
      </c>
      <c r="S333" s="1">
        <v>0</v>
      </c>
      <c r="T333" s="1">
        <v>602.4</v>
      </c>
    </row>
    <row r="334" spans="1:20" x14ac:dyDescent="0.25">
      <c r="A334" t="s">
        <v>75</v>
      </c>
      <c r="B334" t="s">
        <v>720</v>
      </c>
      <c r="C334" t="s">
        <v>27</v>
      </c>
      <c r="D334" t="s">
        <v>273</v>
      </c>
      <c r="E334" t="s">
        <v>114</v>
      </c>
      <c r="F334">
        <v>33991</v>
      </c>
      <c r="G334" t="s">
        <v>156</v>
      </c>
      <c r="H334" t="s">
        <v>80</v>
      </c>
      <c r="I334" t="s">
        <v>81</v>
      </c>
      <c r="J334" t="s">
        <v>90</v>
      </c>
      <c r="K334" t="s">
        <v>38</v>
      </c>
      <c r="L334" t="s">
        <v>111</v>
      </c>
      <c r="M334" t="s">
        <v>92</v>
      </c>
      <c r="N334" s="11" t="s">
        <v>84</v>
      </c>
      <c r="O334" s="11" t="s">
        <v>2107</v>
      </c>
      <c r="P334">
        <v>0</v>
      </c>
      <c r="Q334">
        <v>2</v>
      </c>
      <c r="R334" s="1">
        <v>0</v>
      </c>
      <c r="S334" s="1">
        <v>426.7</v>
      </c>
      <c r="T334" s="1">
        <v>-426.7</v>
      </c>
    </row>
    <row r="335" spans="1:20" x14ac:dyDescent="0.25">
      <c r="A335" t="s">
        <v>75</v>
      </c>
      <c r="B335" t="s">
        <v>1208</v>
      </c>
      <c r="C335" t="s">
        <v>27</v>
      </c>
      <c r="D335" t="s">
        <v>552</v>
      </c>
      <c r="E335" t="s">
        <v>114</v>
      </c>
      <c r="F335">
        <v>33610</v>
      </c>
      <c r="G335" t="s">
        <v>446</v>
      </c>
      <c r="H335" t="s">
        <v>80</v>
      </c>
      <c r="I335" t="s">
        <v>81</v>
      </c>
      <c r="J335" t="s">
        <v>82</v>
      </c>
      <c r="K335" t="s">
        <v>53</v>
      </c>
      <c r="L335" t="s">
        <v>248</v>
      </c>
      <c r="M335" t="s">
        <v>83</v>
      </c>
      <c r="N335" s="11" t="s">
        <v>84</v>
      </c>
      <c r="O335" s="11" t="s">
        <v>2107</v>
      </c>
      <c r="P335">
        <v>-10</v>
      </c>
      <c r="Q335">
        <v>0</v>
      </c>
      <c r="R335" s="1">
        <v>34.5</v>
      </c>
      <c r="S335" s="1">
        <v>0</v>
      </c>
      <c r="T335" s="1">
        <v>34.5</v>
      </c>
    </row>
    <row r="336" spans="1:20" x14ac:dyDescent="0.25">
      <c r="A336" t="s">
        <v>75</v>
      </c>
      <c r="B336" t="s">
        <v>726</v>
      </c>
      <c r="C336" t="s">
        <v>28</v>
      </c>
      <c r="D336" t="s">
        <v>727</v>
      </c>
      <c r="E336" t="s">
        <v>95</v>
      </c>
      <c r="F336">
        <v>81652</v>
      </c>
      <c r="G336" t="s">
        <v>696</v>
      </c>
      <c r="H336" t="s">
        <v>80</v>
      </c>
      <c r="I336" t="s">
        <v>81</v>
      </c>
      <c r="J336" t="s">
        <v>82</v>
      </c>
      <c r="K336" t="s">
        <v>37</v>
      </c>
      <c r="L336" t="s">
        <v>170</v>
      </c>
      <c r="M336" t="s">
        <v>83</v>
      </c>
      <c r="N336" s="11" t="s">
        <v>84</v>
      </c>
      <c r="O336" s="11" t="s">
        <v>2107</v>
      </c>
      <c r="P336">
        <v>-1</v>
      </c>
      <c r="Q336">
        <v>0</v>
      </c>
      <c r="R336" s="1">
        <v>54.65</v>
      </c>
      <c r="S336" s="1">
        <v>0</v>
      </c>
      <c r="T336" s="1">
        <v>54.65</v>
      </c>
    </row>
    <row r="337" spans="1:20" x14ac:dyDescent="0.25">
      <c r="A337" t="s">
        <v>75</v>
      </c>
      <c r="B337" t="s">
        <v>358</v>
      </c>
      <c r="C337" t="s">
        <v>26</v>
      </c>
      <c r="D337" t="s">
        <v>359</v>
      </c>
      <c r="E337" t="s">
        <v>180</v>
      </c>
      <c r="F337">
        <v>30075</v>
      </c>
      <c r="G337" t="s">
        <v>296</v>
      </c>
      <c r="H337" t="s">
        <v>80</v>
      </c>
      <c r="I337" t="s">
        <v>81</v>
      </c>
      <c r="J337" t="s">
        <v>90</v>
      </c>
      <c r="K337" t="s">
        <v>53</v>
      </c>
      <c r="L337" t="s">
        <v>165</v>
      </c>
      <c r="M337" t="s">
        <v>92</v>
      </c>
      <c r="N337" s="11" t="s">
        <v>84</v>
      </c>
      <c r="O337" s="11" t="s">
        <v>2107</v>
      </c>
      <c r="P337">
        <v>0</v>
      </c>
      <c r="Q337">
        <v>3</v>
      </c>
      <c r="R337" s="1">
        <v>0</v>
      </c>
      <c r="S337" s="1">
        <v>281.33999999999997</v>
      </c>
      <c r="T337" s="1">
        <v>-281.33999999999997</v>
      </c>
    </row>
    <row r="338" spans="1:20" x14ac:dyDescent="0.25">
      <c r="A338" t="s">
        <v>75</v>
      </c>
      <c r="B338" t="s">
        <v>625</v>
      </c>
      <c r="C338" t="s">
        <v>27</v>
      </c>
      <c r="D338" t="s">
        <v>626</v>
      </c>
      <c r="E338" t="s">
        <v>114</v>
      </c>
      <c r="F338">
        <v>34491</v>
      </c>
      <c r="G338" t="s">
        <v>1214</v>
      </c>
      <c r="H338" t="s">
        <v>80</v>
      </c>
      <c r="I338" t="s">
        <v>81</v>
      </c>
      <c r="J338" t="s">
        <v>82</v>
      </c>
      <c r="K338" t="s">
        <v>38</v>
      </c>
      <c r="L338" t="s">
        <v>129</v>
      </c>
      <c r="M338" t="s">
        <v>83</v>
      </c>
      <c r="N338" s="11" t="s">
        <v>84</v>
      </c>
      <c r="O338" s="11" t="s">
        <v>2107</v>
      </c>
      <c r="P338">
        <v>-1</v>
      </c>
      <c r="Q338">
        <v>0</v>
      </c>
      <c r="R338" s="1">
        <v>76.23</v>
      </c>
      <c r="S338" s="1">
        <v>0</v>
      </c>
      <c r="T338" s="1">
        <v>76.23</v>
      </c>
    </row>
    <row r="339" spans="1:20" x14ac:dyDescent="0.25">
      <c r="A339" t="s">
        <v>75</v>
      </c>
      <c r="B339" t="s">
        <v>847</v>
      </c>
      <c r="C339" t="s">
        <v>26</v>
      </c>
      <c r="D339" t="s">
        <v>848</v>
      </c>
      <c r="E339" t="s">
        <v>105</v>
      </c>
      <c r="F339">
        <v>29910</v>
      </c>
      <c r="G339" t="s">
        <v>1198</v>
      </c>
      <c r="H339" t="s">
        <v>80</v>
      </c>
      <c r="I339" t="s">
        <v>81</v>
      </c>
      <c r="J339" t="s">
        <v>82</v>
      </c>
      <c r="K339" t="s">
        <v>53</v>
      </c>
      <c r="L339" t="s">
        <v>287</v>
      </c>
      <c r="M339" t="s">
        <v>83</v>
      </c>
      <c r="N339" s="11" t="s">
        <v>84</v>
      </c>
      <c r="O339" s="11" t="s">
        <v>2107</v>
      </c>
      <c r="P339">
        <v>-1</v>
      </c>
      <c r="Q339">
        <v>0</v>
      </c>
      <c r="R339" s="1">
        <v>98.95</v>
      </c>
      <c r="S339" s="1">
        <v>0</v>
      </c>
      <c r="T339" s="1">
        <v>98.95</v>
      </c>
    </row>
    <row r="340" spans="1:20" x14ac:dyDescent="0.25">
      <c r="A340" t="s">
        <v>75</v>
      </c>
      <c r="B340" t="s">
        <v>510</v>
      </c>
      <c r="C340" t="s">
        <v>26</v>
      </c>
      <c r="D340" t="s">
        <v>511</v>
      </c>
      <c r="E340" t="s">
        <v>426</v>
      </c>
      <c r="F340">
        <v>37919</v>
      </c>
      <c r="G340" t="s">
        <v>220</v>
      </c>
      <c r="H340" t="s">
        <v>80</v>
      </c>
      <c r="I340" t="s">
        <v>81</v>
      </c>
      <c r="J340" t="s">
        <v>82</v>
      </c>
      <c r="K340" t="s">
        <v>53</v>
      </c>
      <c r="L340" t="s">
        <v>165</v>
      </c>
      <c r="M340" t="s">
        <v>83</v>
      </c>
      <c r="N340" s="11" t="s">
        <v>84</v>
      </c>
      <c r="O340" s="11" t="s">
        <v>2107</v>
      </c>
      <c r="P340">
        <v>-2</v>
      </c>
      <c r="Q340">
        <v>0</v>
      </c>
      <c r="R340" s="1">
        <v>194</v>
      </c>
      <c r="S340" s="1">
        <v>0</v>
      </c>
      <c r="T340" s="1">
        <v>194</v>
      </c>
    </row>
    <row r="341" spans="1:20" x14ac:dyDescent="0.25">
      <c r="A341" t="s">
        <v>75</v>
      </c>
      <c r="B341" t="s">
        <v>331</v>
      </c>
      <c r="C341" t="s">
        <v>18</v>
      </c>
      <c r="D341" t="s">
        <v>332</v>
      </c>
      <c r="E341" t="s">
        <v>333</v>
      </c>
      <c r="F341">
        <v>72405</v>
      </c>
      <c r="G341" t="s">
        <v>388</v>
      </c>
      <c r="H341" t="s">
        <v>80</v>
      </c>
      <c r="I341" t="s">
        <v>81</v>
      </c>
      <c r="J341" t="s">
        <v>90</v>
      </c>
      <c r="K341" t="s">
        <v>38</v>
      </c>
      <c r="L341" t="s">
        <v>111</v>
      </c>
      <c r="M341" t="s">
        <v>92</v>
      </c>
      <c r="N341" s="11" t="s">
        <v>84</v>
      </c>
      <c r="O341" s="11" t="s">
        <v>2107</v>
      </c>
      <c r="P341">
        <v>0</v>
      </c>
      <c r="Q341">
        <v>2</v>
      </c>
      <c r="R341" s="1">
        <v>0</v>
      </c>
      <c r="S341" s="1">
        <v>331.1</v>
      </c>
      <c r="T341" s="1">
        <v>-331.1</v>
      </c>
    </row>
    <row r="342" spans="1:20" x14ac:dyDescent="0.25">
      <c r="A342" t="s">
        <v>75</v>
      </c>
      <c r="B342" t="s">
        <v>593</v>
      </c>
      <c r="C342" t="s">
        <v>19</v>
      </c>
      <c r="D342" t="s">
        <v>268</v>
      </c>
      <c r="E342" t="s">
        <v>118</v>
      </c>
      <c r="F342">
        <v>92121</v>
      </c>
      <c r="G342" t="s">
        <v>697</v>
      </c>
      <c r="H342" t="s">
        <v>80</v>
      </c>
      <c r="I342" t="s">
        <v>89</v>
      </c>
      <c r="J342" t="s">
        <v>82</v>
      </c>
      <c r="K342" t="s">
        <v>42</v>
      </c>
      <c r="L342" t="s">
        <v>91</v>
      </c>
      <c r="M342" t="s">
        <v>83</v>
      </c>
      <c r="N342" s="11" t="s">
        <v>84</v>
      </c>
      <c r="O342" s="11" t="s">
        <v>2107</v>
      </c>
      <c r="P342">
        <v>-8</v>
      </c>
      <c r="Q342">
        <v>0</v>
      </c>
      <c r="R342" s="1">
        <v>129.5</v>
      </c>
      <c r="S342" s="1">
        <v>0</v>
      </c>
      <c r="T342" s="1">
        <v>129.5</v>
      </c>
    </row>
    <row r="343" spans="1:20" x14ac:dyDescent="0.25">
      <c r="A343" t="s">
        <v>75</v>
      </c>
      <c r="B343" t="s">
        <v>854</v>
      </c>
      <c r="C343" t="s">
        <v>2104</v>
      </c>
      <c r="D343" t="s">
        <v>855</v>
      </c>
      <c r="E343" t="s">
        <v>95</v>
      </c>
      <c r="F343">
        <v>80537</v>
      </c>
      <c r="G343" t="s">
        <v>324</v>
      </c>
      <c r="H343" t="s">
        <v>80</v>
      </c>
      <c r="I343" t="s">
        <v>81</v>
      </c>
      <c r="J343" t="s">
        <v>90</v>
      </c>
      <c r="K343" t="s">
        <v>36</v>
      </c>
      <c r="L343" t="s">
        <v>36</v>
      </c>
      <c r="M343" t="s">
        <v>92</v>
      </c>
      <c r="N343" s="11" t="s">
        <v>84</v>
      </c>
      <c r="O343" s="11" t="s">
        <v>2107</v>
      </c>
      <c r="P343">
        <v>0</v>
      </c>
      <c r="Q343">
        <v>2</v>
      </c>
      <c r="R343" s="1">
        <v>0</v>
      </c>
      <c r="S343" s="1">
        <v>197.9</v>
      </c>
      <c r="T343" s="1">
        <v>-197.9</v>
      </c>
    </row>
    <row r="344" spans="1:20" x14ac:dyDescent="0.25">
      <c r="A344" t="s">
        <v>75</v>
      </c>
      <c r="B344" t="s">
        <v>153</v>
      </c>
      <c r="C344" t="s">
        <v>19</v>
      </c>
      <c r="D344" t="s">
        <v>154</v>
      </c>
      <c r="E344" t="s">
        <v>155</v>
      </c>
      <c r="F344">
        <v>89148</v>
      </c>
      <c r="G344" t="s">
        <v>749</v>
      </c>
      <c r="H344" t="s">
        <v>80</v>
      </c>
      <c r="I344" t="s">
        <v>164</v>
      </c>
      <c r="J344" t="s">
        <v>90</v>
      </c>
      <c r="K344" t="s">
        <v>38</v>
      </c>
      <c r="L344" t="s">
        <v>129</v>
      </c>
      <c r="M344" t="s">
        <v>92</v>
      </c>
      <c r="N344" s="11" t="s">
        <v>84</v>
      </c>
      <c r="O344" s="11" t="s">
        <v>2107</v>
      </c>
      <c r="P344">
        <v>0</v>
      </c>
      <c r="Q344">
        <v>2</v>
      </c>
      <c r="R344" s="1">
        <v>0</v>
      </c>
      <c r="S344" s="1">
        <v>236.9</v>
      </c>
      <c r="T344" s="1">
        <v>-236.9</v>
      </c>
    </row>
    <row r="345" spans="1:20" x14ac:dyDescent="0.25">
      <c r="A345" t="s">
        <v>75</v>
      </c>
      <c r="B345" t="s">
        <v>1223</v>
      </c>
      <c r="C345" t="s">
        <v>22</v>
      </c>
      <c r="D345" t="s">
        <v>1224</v>
      </c>
      <c r="E345" t="s">
        <v>262</v>
      </c>
      <c r="F345">
        <v>8053</v>
      </c>
      <c r="G345" t="s">
        <v>1225</v>
      </c>
      <c r="H345" t="s">
        <v>80</v>
      </c>
      <c r="I345" t="s">
        <v>81</v>
      </c>
      <c r="J345" t="s">
        <v>365</v>
      </c>
      <c r="K345" t="s">
        <v>47</v>
      </c>
      <c r="L345" t="s">
        <v>509</v>
      </c>
      <c r="M345" t="s">
        <v>229</v>
      </c>
      <c r="N345" s="11" t="s">
        <v>84</v>
      </c>
      <c r="O345" s="11" t="s">
        <v>2107</v>
      </c>
      <c r="P345">
        <v>-1</v>
      </c>
      <c r="Q345">
        <v>0</v>
      </c>
      <c r="R345" s="1">
        <v>23.75</v>
      </c>
      <c r="S345" s="1">
        <v>0</v>
      </c>
      <c r="T345" s="1">
        <v>23.75</v>
      </c>
    </row>
    <row r="346" spans="1:20" x14ac:dyDescent="0.25">
      <c r="A346" t="s">
        <v>75</v>
      </c>
      <c r="B346" t="s">
        <v>116</v>
      </c>
      <c r="C346" t="s">
        <v>19</v>
      </c>
      <c r="D346" t="s">
        <v>117</v>
      </c>
      <c r="E346" t="s">
        <v>118</v>
      </c>
      <c r="F346">
        <v>97055</v>
      </c>
      <c r="G346" t="s">
        <v>1226</v>
      </c>
      <c r="H346" t="s">
        <v>80</v>
      </c>
      <c r="I346" t="s">
        <v>81</v>
      </c>
      <c r="J346" t="s">
        <v>90</v>
      </c>
      <c r="K346" t="s">
        <v>51</v>
      </c>
      <c r="L346" t="s">
        <v>250</v>
      </c>
      <c r="M346" t="s">
        <v>92</v>
      </c>
      <c r="N346" s="11" t="s">
        <v>84</v>
      </c>
      <c r="O346" s="11" t="s">
        <v>2107</v>
      </c>
      <c r="P346">
        <v>0</v>
      </c>
      <c r="Q346">
        <v>18</v>
      </c>
      <c r="R346" s="1">
        <v>0</v>
      </c>
      <c r="S346" s="1">
        <v>253.08</v>
      </c>
      <c r="T346" s="1">
        <v>-253.08</v>
      </c>
    </row>
    <row r="347" spans="1:20" x14ac:dyDescent="0.25">
      <c r="A347" t="s">
        <v>75</v>
      </c>
      <c r="B347" t="s">
        <v>546</v>
      </c>
      <c r="C347" t="s">
        <v>26</v>
      </c>
      <c r="D347" t="s">
        <v>547</v>
      </c>
      <c r="E347" t="s">
        <v>109</v>
      </c>
      <c r="F347">
        <v>27302</v>
      </c>
      <c r="G347" t="s">
        <v>1227</v>
      </c>
      <c r="H347" t="s">
        <v>80</v>
      </c>
      <c r="I347" t="s">
        <v>81</v>
      </c>
      <c r="J347" t="s">
        <v>90</v>
      </c>
      <c r="K347" t="s">
        <v>53</v>
      </c>
      <c r="L347" t="s">
        <v>675</v>
      </c>
      <c r="M347" t="s">
        <v>92</v>
      </c>
      <c r="N347" s="11" t="s">
        <v>84</v>
      </c>
      <c r="O347" s="11" t="s">
        <v>2107</v>
      </c>
      <c r="P347">
        <v>0</v>
      </c>
      <c r="Q347">
        <v>35</v>
      </c>
      <c r="R347" s="1">
        <v>0</v>
      </c>
      <c r="S347" s="1">
        <v>3843</v>
      </c>
      <c r="T347" s="1">
        <v>-3843</v>
      </c>
    </row>
    <row r="348" spans="1:20" x14ac:dyDescent="0.25">
      <c r="A348" t="s">
        <v>75</v>
      </c>
      <c r="B348" t="s">
        <v>189</v>
      </c>
      <c r="C348" t="s">
        <v>18</v>
      </c>
      <c r="D348" t="s">
        <v>190</v>
      </c>
      <c r="E348" t="s">
        <v>191</v>
      </c>
      <c r="F348">
        <v>76262</v>
      </c>
      <c r="G348" t="s">
        <v>392</v>
      </c>
      <c r="H348" t="s">
        <v>80</v>
      </c>
      <c r="I348" t="s">
        <v>89</v>
      </c>
      <c r="J348" t="s">
        <v>82</v>
      </c>
      <c r="K348" t="s">
        <v>42</v>
      </c>
      <c r="L348" t="s">
        <v>91</v>
      </c>
      <c r="M348" t="s">
        <v>83</v>
      </c>
      <c r="N348" s="11" t="s">
        <v>84</v>
      </c>
      <c r="O348" s="11" t="s">
        <v>2107</v>
      </c>
      <c r="P348">
        <v>105</v>
      </c>
      <c r="Q348">
        <v>0</v>
      </c>
      <c r="R348" s="1">
        <v>866.25</v>
      </c>
      <c r="S348" s="1">
        <v>0</v>
      </c>
      <c r="T348" s="1">
        <v>866.25</v>
      </c>
    </row>
    <row r="349" spans="1:20" x14ac:dyDescent="0.25">
      <c r="A349" t="s">
        <v>75</v>
      </c>
      <c r="B349" t="s">
        <v>717</v>
      </c>
      <c r="C349" t="s">
        <v>27</v>
      </c>
      <c r="D349" t="s">
        <v>648</v>
      </c>
      <c r="E349" t="s">
        <v>114</v>
      </c>
      <c r="F349">
        <v>32811</v>
      </c>
      <c r="G349" t="s">
        <v>786</v>
      </c>
      <c r="H349" t="s">
        <v>80</v>
      </c>
      <c r="I349" t="s">
        <v>89</v>
      </c>
      <c r="J349" t="s">
        <v>82</v>
      </c>
      <c r="K349" t="s">
        <v>42</v>
      </c>
      <c r="L349" t="s">
        <v>97</v>
      </c>
      <c r="M349" t="s">
        <v>83</v>
      </c>
      <c r="N349" s="11" t="s">
        <v>84</v>
      </c>
      <c r="O349" s="11" t="s">
        <v>2107</v>
      </c>
      <c r="P349">
        <v>0</v>
      </c>
      <c r="Q349">
        <v>0</v>
      </c>
      <c r="R349" s="1">
        <v>-158.27000000000001</v>
      </c>
      <c r="S349" s="1">
        <v>0</v>
      </c>
      <c r="T349" s="1">
        <v>-158.27000000000001</v>
      </c>
    </row>
    <row r="350" spans="1:20" x14ac:dyDescent="0.25">
      <c r="A350" t="s">
        <v>75</v>
      </c>
      <c r="B350" t="s">
        <v>464</v>
      </c>
      <c r="C350" t="s">
        <v>18</v>
      </c>
      <c r="D350" t="s">
        <v>465</v>
      </c>
      <c r="E350" t="s">
        <v>466</v>
      </c>
      <c r="F350">
        <v>70506</v>
      </c>
      <c r="G350" t="s">
        <v>119</v>
      </c>
      <c r="H350" t="s">
        <v>80</v>
      </c>
      <c r="I350" t="s">
        <v>81</v>
      </c>
      <c r="J350" t="s">
        <v>82</v>
      </c>
      <c r="K350" t="s">
        <v>38</v>
      </c>
      <c r="L350" t="s">
        <v>111</v>
      </c>
      <c r="M350" t="s">
        <v>83</v>
      </c>
      <c r="N350" s="11" t="s">
        <v>84</v>
      </c>
      <c r="O350" s="11" t="s">
        <v>2107</v>
      </c>
      <c r="P350">
        <v>-5</v>
      </c>
      <c r="Q350">
        <v>0</v>
      </c>
      <c r="R350" s="1">
        <v>576</v>
      </c>
      <c r="S350" s="1">
        <v>0</v>
      </c>
      <c r="T350" s="1">
        <v>576</v>
      </c>
    </row>
    <row r="351" spans="1:20" x14ac:dyDescent="0.25">
      <c r="A351" t="s">
        <v>75</v>
      </c>
      <c r="B351" t="s">
        <v>167</v>
      </c>
      <c r="C351" t="s">
        <v>28</v>
      </c>
      <c r="D351" t="s">
        <v>168</v>
      </c>
      <c r="E351" t="s">
        <v>95</v>
      </c>
      <c r="F351">
        <v>80550</v>
      </c>
      <c r="G351" t="s">
        <v>266</v>
      </c>
      <c r="H351" t="s">
        <v>80</v>
      </c>
      <c r="I351" t="s">
        <v>81</v>
      </c>
      <c r="J351" t="s">
        <v>90</v>
      </c>
      <c r="K351" t="s">
        <v>53</v>
      </c>
      <c r="L351" t="s">
        <v>165</v>
      </c>
      <c r="M351" t="s">
        <v>92</v>
      </c>
      <c r="N351" s="11" t="s">
        <v>84</v>
      </c>
      <c r="O351" s="11" t="s">
        <v>2107</v>
      </c>
      <c r="P351">
        <v>-1</v>
      </c>
      <c r="Q351">
        <v>0</v>
      </c>
      <c r="R351" s="1">
        <v>64.64</v>
      </c>
      <c r="S351" s="1">
        <v>0</v>
      </c>
      <c r="T351" s="1">
        <v>64.64</v>
      </c>
    </row>
    <row r="352" spans="1:20" x14ac:dyDescent="0.25">
      <c r="A352" t="s">
        <v>75</v>
      </c>
      <c r="B352" t="s">
        <v>1233</v>
      </c>
      <c r="C352" t="s">
        <v>18</v>
      </c>
      <c r="D352" t="s">
        <v>439</v>
      </c>
      <c r="E352" t="s">
        <v>191</v>
      </c>
      <c r="F352">
        <v>77066</v>
      </c>
      <c r="G352" t="s">
        <v>254</v>
      </c>
      <c r="H352" t="s">
        <v>80</v>
      </c>
      <c r="I352" t="s">
        <v>81</v>
      </c>
      <c r="J352" t="s">
        <v>82</v>
      </c>
      <c r="K352" t="s">
        <v>42</v>
      </c>
      <c r="L352" t="s">
        <v>91</v>
      </c>
      <c r="M352" t="s">
        <v>83</v>
      </c>
      <c r="N352" s="11" t="s">
        <v>84</v>
      </c>
      <c r="O352" s="11" t="s">
        <v>2107</v>
      </c>
      <c r="P352">
        <v>78</v>
      </c>
      <c r="Q352">
        <v>0</v>
      </c>
      <c r="R352" s="1">
        <v>4375.8</v>
      </c>
      <c r="S352" s="1">
        <v>0</v>
      </c>
      <c r="T352" s="1">
        <v>4375.8</v>
      </c>
    </row>
    <row r="353" spans="1:20" x14ac:dyDescent="0.25">
      <c r="A353" t="s">
        <v>75</v>
      </c>
      <c r="B353" t="s">
        <v>717</v>
      </c>
      <c r="C353" t="s">
        <v>27</v>
      </c>
      <c r="D353" t="s">
        <v>648</v>
      </c>
      <c r="E353" t="s">
        <v>114</v>
      </c>
      <c r="F353">
        <v>32811</v>
      </c>
      <c r="G353" t="s">
        <v>1239</v>
      </c>
      <c r="H353" t="s">
        <v>80</v>
      </c>
      <c r="I353" t="s">
        <v>89</v>
      </c>
      <c r="J353" t="s">
        <v>82</v>
      </c>
      <c r="K353" t="s">
        <v>42</v>
      </c>
      <c r="L353" t="s">
        <v>91</v>
      </c>
      <c r="M353" t="s">
        <v>83</v>
      </c>
      <c r="N353" s="11" t="s">
        <v>84</v>
      </c>
      <c r="O353" s="11" t="s">
        <v>2107</v>
      </c>
      <c r="P353">
        <v>0</v>
      </c>
      <c r="Q353">
        <v>0</v>
      </c>
      <c r="R353" s="1">
        <v>-274.39999999999998</v>
      </c>
      <c r="S353" s="1">
        <v>0</v>
      </c>
      <c r="T353" s="1">
        <v>-274.39999999999998</v>
      </c>
    </row>
    <row r="354" spans="1:20" x14ac:dyDescent="0.25">
      <c r="A354" t="s">
        <v>75</v>
      </c>
      <c r="B354" t="s">
        <v>1240</v>
      </c>
      <c r="C354" t="s">
        <v>26</v>
      </c>
      <c r="D354" t="s">
        <v>425</v>
      </c>
      <c r="E354" t="s">
        <v>426</v>
      </c>
      <c r="F354">
        <v>37211</v>
      </c>
      <c r="G354" t="s">
        <v>1241</v>
      </c>
      <c r="H354" t="s">
        <v>80</v>
      </c>
      <c r="I354" t="s">
        <v>89</v>
      </c>
      <c r="J354" t="s">
        <v>82</v>
      </c>
      <c r="K354" t="s">
        <v>37</v>
      </c>
      <c r="L354" t="s">
        <v>661</v>
      </c>
      <c r="M354" t="s">
        <v>83</v>
      </c>
      <c r="N354" s="11" t="s">
        <v>84</v>
      </c>
      <c r="O354" s="11" t="s">
        <v>2107</v>
      </c>
      <c r="P354">
        <v>12</v>
      </c>
      <c r="Q354">
        <v>0</v>
      </c>
      <c r="R354" s="1">
        <v>359.4</v>
      </c>
      <c r="S354" s="1">
        <v>0</v>
      </c>
      <c r="T354" s="1">
        <v>359.4</v>
      </c>
    </row>
    <row r="355" spans="1:20" x14ac:dyDescent="0.25">
      <c r="A355" t="s">
        <v>75</v>
      </c>
      <c r="B355" t="s">
        <v>339</v>
      </c>
      <c r="C355" t="s">
        <v>29</v>
      </c>
      <c r="D355" t="s">
        <v>340</v>
      </c>
      <c r="E355" t="s">
        <v>142</v>
      </c>
      <c r="F355">
        <v>48315</v>
      </c>
      <c r="G355" t="s">
        <v>238</v>
      </c>
      <c r="H355" t="s">
        <v>80</v>
      </c>
      <c r="I355" t="s">
        <v>81</v>
      </c>
      <c r="J355" t="s">
        <v>82</v>
      </c>
      <c r="K355" t="s">
        <v>38</v>
      </c>
      <c r="L355" t="s">
        <v>111</v>
      </c>
      <c r="M355" t="s">
        <v>83</v>
      </c>
      <c r="N355" s="11" t="s">
        <v>84</v>
      </c>
      <c r="O355" s="11" t="s">
        <v>2107</v>
      </c>
      <c r="P355">
        <v>-1</v>
      </c>
      <c r="Q355">
        <v>0</v>
      </c>
      <c r="R355" s="1">
        <v>46.05</v>
      </c>
      <c r="S355" s="1">
        <v>0</v>
      </c>
      <c r="T355" s="1">
        <v>46.05</v>
      </c>
    </row>
    <row r="356" spans="1:20" x14ac:dyDescent="0.25">
      <c r="A356" t="s">
        <v>75</v>
      </c>
      <c r="B356" t="s">
        <v>265</v>
      </c>
      <c r="C356" t="s">
        <v>27</v>
      </c>
      <c r="D356" t="s">
        <v>237</v>
      </c>
      <c r="E356" t="s">
        <v>114</v>
      </c>
      <c r="F356">
        <v>34238</v>
      </c>
      <c r="G356" t="s">
        <v>106</v>
      </c>
      <c r="H356" t="s">
        <v>80</v>
      </c>
      <c r="I356" t="s">
        <v>89</v>
      </c>
      <c r="J356" t="s">
        <v>90</v>
      </c>
      <c r="K356" t="s">
        <v>42</v>
      </c>
      <c r="L356" t="s">
        <v>91</v>
      </c>
      <c r="M356" t="s">
        <v>92</v>
      </c>
      <c r="N356" s="11" t="s">
        <v>84</v>
      </c>
      <c r="O356" s="11" t="s">
        <v>2107</v>
      </c>
      <c r="P356">
        <v>0</v>
      </c>
      <c r="Q356">
        <v>24</v>
      </c>
      <c r="R356" s="1">
        <v>0</v>
      </c>
      <c r="S356" s="1">
        <v>446.4</v>
      </c>
      <c r="T356" s="1">
        <v>-446.4</v>
      </c>
    </row>
    <row r="357" spans="1:20" x14ac:dyDescent="0.25">
      <c r="A357" t="s">
        <v>75</v>
      </c>
      <c r="B357" t="s">
        <v>171</v>
      </c>
      <c r="C357" t="s">
        <v>23</v>
      </c>
      <c r="D357" t="s">
        <v>513</v>
      </c>
      <c r="E357" t="s">
        <v>176</v>
      </c>
      <c r="F357">
        <v>98005</v>
      </c>
      <c r="G357" t="s">
        <v>1013</v>
      </c>
      <c r="H357" t="s">
        <v>80</v>
      </c>
      <c r="I357" t="s">
        <v>89</v>
      </c>
      <c r="J357" t="s">
        <v>82</v>
      </c>
      <c r="K357" t="s">
        <v>42</v>
      </c>
      <c r="L357" t="s">
        <v>91</v>
      </c>
      <c r="M357" t="s">
        <v>83</v>
      </c>
      <c r="N357" s="11" t="s">
        <v>84</v>
      </c>
      <c r="O357" s="11" t="s">
        <v>2107</v>
      </c>
      <c r="P357">
        <v>-7</v>
      </c>
      <c r="Q357">
        <v>0</v>
      </c>
      <c r="R357" s="1">
        <v>155.75</v>
      </c>
      <c r="S357" s="1">
        <v>0</v>
      </c>
      <c r="T357" s="1">
        <v>155.75</v>
      </c>
    </row>
    <row r="358" spans="1:20" x14ac:dyDescent="0.25">
      <c r="A358" t="s">
        <v>75</v>
      </c>
      <c r="B358" t="s">
        <v>265</v>
      </c>
      <c r="C358" t="s">
        <v>27</v>
      </c>
      <c r="D358" t="s">
        <v>237</v>
      </c>
      <c r="E358" t="s">
        <v>114</v>
      </c>
      <c r="F358">
        <v>34238</v>
      </c>
      <c r="G358" t="s">
        <v>338</v>
      </c>
      <c r="H358" t="s">
        <v>80</v>
      </c>
      <c r="I358" t="s">
        <v>81</v>
      </c>
      <c r="J358" t="s">
        <v>90</v>
      </c>
      <c r="K358" t="s">
        <v>38</v>
      </c>
      <c r="L358" t="s">
        <v>111</v>
      </c>
      <c r="M358" t="s">
        <v>92</v>
      </c>
      <c r="N358" s="11" t="s">
        <v>84</v>
      </c>
      <c r="O358" s="11" t="s">
        <v>2107</v>
      </c>
      <c r="P358">
        <v>0</v>
      </c>
      <c r="Q358">
        <v>1</v>
      </c>
      <c r="R358" s="1">
        <v>0</v>
      </c>
      <c r="S358" s="1">
        <v>213.7</v>
      </c>
      <c r="T358" s="1">
        <v>-213.7</v>
      </c>
    </row>
    <row r="359" spans="1:20" x14ac:dyDescent="0.25">
      <c r="A359" t="s">
        <v>75</v>
      </c>
      <c r="B359" t="s">
        <v>483</v>
      </c>
      <c r="C359" t="s">
        <v>18</v>
      </c>
      <c r="D359" t="s">
        <v>332</v>
      </c>
      <c r="E359" t="s">
        <v>333</v>
      </c>
      <c r="F359">
        <v>72401</v>
      </c>
      <c r="G359" t="s">
        <v>749</v>
      </c>
      <c r="H359" t="s">
        <v>80</v>
      </c>
      <c r="I359" t="s">
        <v>164</v>
      </c>
      <c r="J359" t="s">
        <v>90</v>
      </c>
      <c r="K359" t="s">
        <v>38</v>
      </c>
      <c r="L359" t="s">
        <v>129</v>
      </c>
      <c r="M359" t="s">
        <v>92</v>
      </c>
      <c r="N359" s="11" t="s">
        <v>84</v>
      </c>
      <c r="O359" s="11" t="s">
        <v>2107</v>
      </c>
      <c r="P359">
        <v>0</v>
      </c>
      <c r="Q359">
        <v>5</v>
      </c>
      <c r="R359" s="1">
        <v>0</v>
      </c>
      <c r="S359" s="1">
        <v>592.25</v>
      </c>
      <c r="T359" s="1">
        <v>-592.25</v>
      </c>
    </row>
    <row r="360" spans="1:20" x14ac:dyDescent="0.25">
      <c r="A360" t="s">
        <v>75</v>
      </c>
      <c r="B360" t="s">
        <v>717</v>
      </c>
      <c r="C360" t="s">
        <v>27</v>
      </c>
      <c r="D360" t="s">
        <v>648</v>
      </c>
      <c r="E360" t="s">
        <v>114</v>
      </c>
      <c r="F360">
        <v>32811</v>
      </c>
      <c r="G360" t="s">
        <v>1243</v>
      </c>
      <c r="H360" t="s">
        <v>80</v>
      </c>
      <c r="I360" t="s">
        <v>81</v>
      </c>
      <c r="J360" t="s">
        <v>82</v>
      </c>
      <c r="K360" t="s">
        <v>53</v>
      </c>
      <c r="L360" t="s">
        <v>139</v>
      </c>
      <c r="M360" t="s">
        <v>83</v>
      </c>
      <c r="N360" s="11" t="s">
        <v>84</v>
      </c>
      <c r="O360" s="11" t="s">
        <v>2107</v>
      </c>
      <c r="P360">
        <v>0</v>
      </c>
      <c r="Q360">
        <v>0</v>
      </c>
      <c r="R360" s="1">
        <v>-0.42</v>
      </c>
      <c r="S360" s="1">
        <v>0</v>
      </c>
      <c r="T360" s="1">
        <v>-0.42</v>
      </c>
    </row>
    <row r="361" spans="1:20" x14ac:dyDescent="0.25">
      <c r="A361" t="s">
        <v>75</v>
      </c>
      <c r="B361" t="s">
        <v>665</v>
      </c>
      <c r="C361" t="s">
        <v>21</v>
      </c>
      <c r="D361" t="s">
        <v>666</v>
      </c>
      <c r="E361" t="s">
        <v>235</v>
      </c>
      <c r="F361">
        <v>63144</v>
      </c>
      <c r="G361" t="s">
        <v>1244</v>
      </c>
      <c r="H361" t="s">
        <v>80</v>
      </c>
      <c r="I361" t="s">
        <v>81</v>
      </c>
      <c r="J361" t="s">
        <v>82</v>
      </c>
      <c r="K361" t="s">
        <v>42</v>
      </c>
      <c r="L361" t="s">
        <v>97</v>
      </c>
      <c r="M361" t="s">
        <v>83</v>
      </c>
      <c r="N361" s="11" t="s">
        <v>84</v>
      </c>
      <c r="O361" s="11" t="s">
        <v>2107</v>
      </c>
      <c r="P361">
        <v>-20</v>
      </c>
      <c r="Q361">
        <v>0</v>
      </c>
      <c r="R361" s="1">
        <v>50.4</v>
      </c>
      <c r="S361" s="1">
        <v>0</v>
      </c>
      <c r="T361" s="1">
        <v>50.4</v>
      </c>
    </row>
    <row r="362" spans="1:20" x14ac:dyDescent="0.25">
      <c r="A362" t="s">
        <v>75</v>
      </c>
      <c r="B362" t="s">
        <v>197</v>
      </c>
      <c r="C362" t="s">
        <v>23</v>
      </c>
      <c r="D362" t="s">
        <v>198</v>
      </c>
      <c r="E362" t="s">
        <v>176</v>
      </c>
      <c r="F362">
        <v>98052</v>
      </c>
      <c r="G362" t="s">
        <v>635</v>
      </c>
      <c r="H362" t="s">
        <v>80</v>
      </c>
      <c r="I362" t="s">
        <v>164</v>
      </c>
      <c r="J362" t="s">
        <v>90</v>
      </c>
      <c r="K362" t="s">
        <v>42</v>
      </c>
      <c r="L362" t="s">
        <v>91</v>
      </c>
      <c r="M362" t="s">
        <v>188</v>
      </c>
      <c r="N362" s="11" t="s">
        <v>84</v>
      </c>
      <c r="O362" s="11" t="s">
        <v>2107</v>
      </c>
      <c r="P362">
        <v>0</v>
      </c>
      <c r="Q362">
        <v>20</v>
      </c>
      <c r="R362" s="1">
        <v>0</v>
      </c>
      <c r="S362" s="1">
        <v>796</v>
      </c>
      <c r="T362" s="1">
        <v>-796</v>
      </c>
    </row>
    <row r="363" spans="1:20" x14ac:dyDescent="0.25">
      <c r="A363" t="s">
        <v>75</v>
      </c>
      <c r="B363" t="s">
        <v>171</v>
      </c>
      <c r="C363" t="s">
        <v>19</v>
      </c>
      <c r="D363" t="s">
        <v>172</v>
      </c>
      <c r="E363" t="s">
        <v>147</v>
      </c>
      <c r="F363">
        <v>85260</v>
      </c>
      <c r="G363" t="s">
        <v>128</v>
      </c>
      <c r="H363" t="s">
        <v>80</v>
      </c>
      <c r="I363" t="s">
        <v>81</v>
      </c>
      <c r="J363" t="s">
        <v>82</v>
      </c>
      <c r="K363" t="s">
        <v>38</v>
      </c>
      <c r="L363" t="s">
        <v>129</v>
      </c>
      <c r="M363" t="s">
        <v>83</v>
      </c>
      <c r="N363" s="11" t="s">
        <v>84</v>
      </c>
      <c r="O363" s="11" t="s">
        <v>2107</v>
      </c>
      <c r="P363">
        <v>1</v>
      </c>
      <c r="Q363">
        <v>0</v>
      </c>
      <c r="R363" s="1">
        <v>70.900000000000006</v>
      </c>
      <c r="S363" s="1">
        <v>0</v>
      </c>
      <c r="T363" s="1">
        <v>70.900000000000006</v>
      </c>
    </row>
    <row r="364" spans="1:20" x14ac:dyDescent="0.25">
      <c r="A364" t="s">
        <v>75</v>
      </c>
      <c r="B364" t="s">
        <v>167</v>
      </c>
      <c r="C364" t="s">
        <v>28</v>
      </c>
      <c r="D364" t="s">
        <v>168</v>
      </c>
      <c r="E364" t="s">
        <v>95</v>
      </c>
      <c r="F364">
        <v>80550</v>
      </c>
      <c r="G364" t="s">
        <v>1245</v>
      </c>
      <c r="H364" t="s">
        <v>80</v>
      </c>
      <c r="I364" t="s">
        <v>89</v>
      </c>
      <c r="J364" t="s">
        <v>90</v>
      </c>
      <c r="K364" t="s">
        <v>44</v>
      </c>
      <c r="L364" t="s">
        <v>144</v>
      </c>
      <c r="M364" t="s">
        <v>92</v>
      </c>
      <c r="N364" s="11" t="s">
        <v>84</v>
      </c>
      <c r="O364" s="11" t="s">
        <v>2107</v>
      </c>
      <c r="P364">
        <v>0</v>
      </c>
      <c r="Q364">
        <v>0</v>
      </c>
      <c r="R364" s="1">
        <v>-851.52</v>
      </c>
      <c r="S364" s="1">
        <v>0</v>
      </c>
      <c r="T364" s="1">
        <v>-851.52</v>
      </c>
    </row>
    <row r="365" spans="1:20" x14ac:dyDescent="0.25">
      <c r="A365" t="s">
        <v>75</v>
      </c>
      <c r="B365" t="s">
        <v>171</v>
      </c>
      <c r="C365" t="s">
        <v>23</v>
      </c>
      <c r="D365" t="s">
        <v>513</v>
      </c>
      <c r="E365" t="s">
        <v>176</v>
      </c>
      <c r="F365">
        <v>98005</v>
      </c>
      <c r="G365" t="s">
        <v>156</v>
      </c>
      <c r="H365" t="s">
        <v>80</v>
      </c>
      <c r="I365" t="s">
        <v>81</v>
      </c>
      <c r="J365" t="s">
        <v>90</v>
      </c>
      <c r="K365" t="s">
        <v>38</v>
      </c>
      <c r="L365" t="s">
        <v>111</v>
      </c>
      <c r="M365" t="s">
        <v>92</v>
      </c>
      <c r="N365" s="11" t="s">
        <v>84</v>
      </c>
      <c r="O365" s="11" t="s">
        <v>2107</v>
      </c>
      <c r="P365">
        <v>0</v>
      </c>
      <c r="Q365">
        <v>3</v>
      </c>
      <c r="R365" s="1">
        <v>0</v>
      </c>
      <c r="S365" s="1">
        <v>640.04999999999995</v>
      </c>
      <c r="T365" s="1">
        <v>-640.04999999999995</v>
      </c>
    </row>
    <row r="366" spans="1:20" x14ac:dyDescent="0.25">
      <c r="A366" t="s">
        <v>75</v>
      </c>
      <c r="B366" t="s">
        <v>821</v>
      </c>
      <c r="C366" t="s">
        <v>2105</v>
      </c>
      <c r="D366" t="s">
        <v>822</v>
      </c>
      <c r="E366" t="s">
        <v>87</v>
      </c>
      <c r="F366">
        <v>43074</v>
      </c>
      <c r="G366" t="s">
        <v>801</v>
      </c>
      <c r="H366" t="s">
        <v>80</v>
      </c>
      <c r="I366" t="s">
        <v>81</v>
      </c>
      <c r="J366" t="s">
        <v>82</v>
      </c>
      <c r="K366" t="s">
        <v>42</v>
      </c>
      <c r="L366" t="s">
        <v>91</v>
      </c>
      <c r="M366" t="s">
        <v>83</v>
      </c>
      <c r="N366" s="11" t="s">
        <v>84</v>
      </c>
      <c r="O366" s="11" t="s">
        <v>2107</v>
      </c>
      <c r="P366">
        <v>2</v>
      </c>
      <c r="Q366">
        <v>0</v>
      </c>
      <c r="R366" s="1">
        <v>47.9</v>
      </c>
      <c r="S366" s="1">
        <v>0</v>
      </c>
      <c r="T366" s="1">
        <v>47.9</v>
      </c>
    </row>
    <row r="367" spans="1:20" x14ac:dyDescent="0.25">
      <c r="A367" t="s">
        <v>75</v>
      </c>
      <c r="B367" t="s">
        <v>112</v>
      </c>
      <c r="C367" t="s">
        <v>27</v>
      </c>
      <c r="D367" t="s">
        <v>113</v>
      </c>
      <c r="E367" t="s">
        <v>114</v>
      </c>
      <c r="F367">
        <v>32256</v>
      </c>
      <c r="G367" t="s">
        <v>323</v>
      </c>
      <c r="H367" t="s">
        <v>80</v>
      </c>
      <c r="I367" t="s">
        <v>81</v>
      </c>
      <c r="J367" t="s">
        <v>90</v>
      </c>
      <c r="K367" t="s">
        <v>51</v>
      </c>
      <c r="L367" t="s">
        <v>250</v>
      </c>
      <c r="M367" t="s">
        <v>92</v>
      </c>
      <c r="N367" s="11" t="s">
        <v>84</v>
      </c>
      <c r="O367" s="11" t="s">
        <v>2107</v>
      </c>
      <c r="P367">
        <v>0</v>
      </c>
      <c r="Q367">
        <v>1</v>
      </c>
      <c r="R367" s="1">
        <v>0</v>
      </c>
      <c r="S367" s="1">
        <v>59.35</v>
      </c>
      <c r="T367" s="1">
        <v>-59.35</v>
      </c>
    </row>
    <row r="368" spans="1:20" x14ac:dyDescent="0.25">
      <c r="A368" t="s">
        <v>75</v>
      </c>
      <c r="B368" t="s">
        <v>1223</v>
      </c>
      <c r="C368" t="s">
        <v>22</v>
      </c>
      <c r="D368" t="s">
        <v>1224</v>
      </c>
      <c r="E368" t="s">
        <v>262</v>
      </c>
      <c r="F368">
        <v>8053</v>
      </c>
      <c r="G368" t="s">
        <v>1252</v>
      </c>
      <c r="H368" t="s">
        <v>133</v>
      </c>
      <c r="I368" t="s">
        <v>81</v>
      </c>
      <c r="J368" t="s">
        <v>82</v>
      </c>
      <c r="K368" t="s">
        <v>44</v>
      </c>
      <c r="L368" t="s">
        <v>149</v>
      </c>
      <c r="M368" t="s">
        <v>83</v>
      </c>
      <c r="N368" s="11" t="s">
        <v>84</v>
      </c>
      <c r="O368" s="11" t="s">
        <v>2107</v>
      </c>
      <c r="P368">
        <v>-60</v>
      </c>
      <c r="Q368">
        <v>0</v>
      </c>
      <c r="R368" s="1">
        <v>670.8</v>
      </c>
      <c r="S368" s="1">
        <v>0</v>
      </c>
      <c r="T368" s="1">
        <v>670.8</v>
      </c>
    </row>
    <row r="369" spans="1:20" x14ac:dyDescent="0.25">
      <c r="A369" t="s">
        <v>75</v>
      </c>
      <c r="B369" t="s">
        <v>1253</v>
      </c>
      <c r="C369" t="s">
        <v>18</v>
      </c>
      <c r="D369" t="s">
        <v>1254</v>
      </c>
      <c r="E369" t="s">
        <v>191</v>
      </c>
      <c r="F369">
        <v>75057</v>
      </c>
      <c r="G369" t="s">
        <v>493</v>
      </c>
      <c r="H369" t="s">
        <v>80</v>
      </c>
      <c r="I369" t="s">
        <v>81</v>
      </c>
      <c r="J369" t="s">
        <v>82</v>
      </c>
      <c r="K369" t="s">
        <v>39</v>
      </c>
      <c r="L369" t="s">
        <v>39</v>
      </c>
      <c r="M369" t="s">
        <v>92</v>
      </c>
      <c r="N369" s="11" t="s">
        <v>84</v>
      </c>
      <c r="O369" s="11" t="s">
        <v>2107</v>
      </c>
      <c r="P369">
        <v>-1</v>
      </c>
      <c r="Q369">
        <v>0</v>
      </c>
      <c r="R369" s="1">
        <v>0</v>
      </c>
      <c r="S369" s="1">
        <v>0</v>
      </c>
      <c r="T369" s="1">
        <v>0</v>
      </c>
    </row>
    <row r="370" spans="1:20" x14ac:dyDescent="0.25">
      <c r="A370" t="s">
        <v>75</v>
      </c>
      <c r="B370" t="s">
        <v>161</v>
      </c>
      <c r="C370" t="s">
        <v>22</v>
      </c>
      <c r="D370" t="s">
        <v>162</v>
      </c>
      <c r="E370" t="s">
        <v>122</v>
      </c>
      <c r="F370">
        <v>20814</v>
      </c>
      <c r="G370" t="s">
        <v>110</v>
      </c>
      <c r="H370" t="s">
        <v>80</v>
      </c>
      <c r="I370" t="s">
        <v>81</v>
      </c>
      <c r="J370" t="s">
        <v>90</v>
      </c>
      <c r="K370" t="s">
        <v>38</v>
      </c>
      <c r="L370" t="s">
        <v>111</v>
      </c>
      <c r="M370" t="s">
        <v>92</v>
      </c>
      <c r="N370" s="11" t="s">
        <v>84</v>
      </c>
      <c r="O370" s="11" t="s">
        <v>2107</v>
      </c>
      <c r="P370">
        <v>0</v>
      </c>
      <c r="Q370">
        <v>4</v>
      </c>
      <c r="R370" s="1">
        <v>0</v>
      </c>
      <c r="S370" s="1">
        <v>465.6</v>
      </c>
      <c r="T370" s="1">
        <v>-465.6</v>
      </c>
    </row>
    <row r="371" spans="1:20" x14ac:dyDescent="0.25">
      <c r="A371" t="s">
        <v>75</v>
      </c>
      <c r="B371" t="s">
        <v>515</v>
      </c>
      <c r="C371" t="s">
        <v>23</v>
      </c>
      <c r="D371" t="s">
        <v>516</v>
      </c>
      <c r="E371" t="s">
        <v>517</v>
      </c>
      <c r="F371">
        <v>99518</v>
      </c>
      <c r="G371" t="s">
        <v>205</v>
      </c>
      <c r="H371" t="s">
        <v>80</v>
      </c>
      <c r="I371" t="s">
        <v>89</v>
      </c>
      <c r="J371" t="s">
        <v>90</v>
      </c>
      <c r="K371" t="s">
        <v>42</v>
      </c>
      <c r="L371" t="s">
        <v>91</v>
      </c>
      <c r="M371" t="s">
        <v>92</v>
      </c>
      <c r="N371" s="11" t="s">
        <v>84</v>
      </c>
      <c r="O371" s="11" t="s">
        <v>2107</v>
      </c>
      <c r="P371">
        <v>0</v>
      </c>
      <c r="Q371">
        <v>18</v>
      </c>
      <c r="R371" s="1">
        <v>0</v>
      </c>
      <c r="S371" s="1">
        <v>166.5</v>
      </c>
      <c r="T371" s="1">
        <v>-166.5</v>
      </c>
    </row>
    <row r="372" spans="1:20" x14ac:dyDescent="0.25">
      <c r="A372" t="s">
        <v>75</v>
      </c>
      <c r="B372" t="s">
        <v>339</v>
      </c>
      <c r="C372" t="s">
        <v>29</v>
      </c>
      <c r="D372" t="s">
        <v>340</v>
      </c>
      <c r="E372" t="s">
        <v>142</v>
      </c>
      <c r="F372">
        <v>48315</v>
      </c>
      <c r="G372" t="s">
        <v>224</v>
      </c>
      <c r="H372" t="s">
        <v>80</v>
      </c>
      <c r="I372" t="s">
        <v>81</v>
      </c>
      <c r="J372" t="s">
        <v>82</v>
      </c>
      <c r="K372" t="s">
        <v>38</v>
      </c>
      <c r="L372" t="s">
        <v>111</v>
      </c>
      <c r="M372" t="s">
        <v>83</v>
      </c>
      <c r="N372" s="11" t="s">
        <v>84</v>
      </c>
      <c r="O372" s="11" t="s">
        <v>2107</v>
      </c>
      <c r="P372">
        <v>-1</v>
      </c>
      <c r="Q372">
        <v>0</v>
      </c>
      <c r="R372" s="1">
        <v>104.75</v>
      </c>
      <c r="S372" s="1">
        <v>0</v>
      </c>
      <c r="T372" s="1">
        <v>104.75</v>
      </c>
    </row>
    <row r="373" spans="1:20" x14ac:dyDescent="0.25">
      <c r="A373" t="s">
        <v>75</v>
      </c>
      <c r="B373" t="s">
        <v>588</v>
      </c>
      <c r="C373" t="s">
        <v>21</v>
      </c>
      <c r="D373" t="s">
        <v>589</v>
      </c>
      <c r="E373" t="s">
        <v>159</v>
      </c>
      <c r="F373">
        <v>66227</v>
      </c>
      <c r="G373" t="s">
        <v>1257</v>
      </c>
      <c r="H373" t="s">
        <v>80</v>
      </c>
      <c r="I373" t="s">
        <v>81</v>
      </c>
      <c r="J373" t="s">
        <v>82</v>
      </c>
      <c r="K373" t="s">
        <v>53</v>
      </c>
      <c r="L373" t="s">
        <v>139</v>
      </c>
      <c r="M373" t="s">
        <v>83</v>
      </c>
      <c r="N373" s="11" t="s">
        <v>84</v>
      </c>
      <c r="O373" s="11" t="s">
        <v>2107</v>
      </c>
      <c r="P373">
        <v>-11</v>
      </c>
      <c r="Q373">
        <v>0</v>
      </c>
      <c r="R373" s="1">
        <v>135.85</v>
      </c>
      <c r="S373" s="1">
        <v>0</v>
      </c>
      <c r="T373" s="1">
        <v>135.85</v>
      </c>
    </row>
    <row r="374" spans="1:20" x14ac:dyDescent="0.25">
      <c r="A374" t="s">
        <v>75</v>
      </c>
      <c r="B374" t="s">
        <v>212</v>
      </c>
      <c r="C374" t="s">
        <v>25</v>
      </c>
      <c r="D374" t="s">
        <v>213</v>
      </c>
      <c r="E374" t="s">
        <v>186</v>
      </c>
      <c r="F374">
        <v>11803</v>
      </c>
      <c r="G374" t="s">
        <v>266</v>
      </c>
      <c r="H374" t="s">
        <v>80</v>
      </c>
      <c r="I374" t="s">
        <v>81</v>
      </c>
      <c r="J374" t="s">
        <v>90</v>
      </c>
      <c r="K374" t="s">
        <v>53</v>
      </c>
      <c r="L374" t="s">
        <v>165</v>
      </c>
      <c r="M374" t="s">
        <v>92</v>
      </c>
      <c r="N374" s="11" t="s">
        <v>84</v>
      </c>
      <c r="O374" s="11" t="s">
        <v>2107</v>
      </c>
      <c r="P374">
        <v>0</v>
      </c>
      <c r="Q374">
        <v>1</v>
      </c>
      <c r="R374" s="1">
        <v>0</v>
      </c>
      <c r="S374" s="1">
        <v>89.8</v>
      </c>
      <c r="T374" s="1">
        <v>-89.8</v>
      </c>
    </row>
    <row r="375" spans="1:20" x14ac:dyDescent="0.25">
      <c r="A375" t="s">
        <v>75</v>
      </c>
      <c r="B375" t="s">
        <v>178</v>
      </c>
      <c r="C375" t="s">
        <v>26</v>
      </c>
      <c r="D375" t="s">
        <v>179</v>
      </c>
      <c r="E375" t="s">
        <v>180</v>
      </c>
      <c r="F375">
        <v>30188</v>
      </c>
      <c r="G375" t="s">
        <v>398</v>
      </c>
      <c r="H375" t="s">
        <v>80</v>
      </c>
      <c r="I375" t="s">
        <v>81</v>
      </c>
      <c r="J375" t="s">
        <v>82</v>
      </c>
      <c r="K375" t="s">
        <v>38</v>
      </c>
      <c r="L375" t="s">
        <v>111</v>
      </c>
      <c r="M375" t="s">
        <v>83</v>
      </c>
      <c r="N375" s="11" t="s">
        <v>84</v>
      </c>
      <c r="O375" s="11" t="s">
        <v>2107</v>
      </c>
      <c r="P375">
        <v>-1</v>
      </c>
      <c r="Q375">
        <v>0</v>
      </c>
      <c r="R375" s="1">
        <v>76.75</v>
      </c>
      <c r="S375" s="1">
        <v>0</v>
      </c>
      <c r="T375" s="1">
        <v>76.75</v>
      </c>
    </row>
    <row r="376" spans="1:20" x14ac:dyDescent="0.25">
      <c r="A376" t="s">
        <v>75</v>
      </c>
      <c r="B376" t="s">
        <v>103</v>
      </c>
      <c r="C376" t="s">
        <v>26</v>
      </c>
      <c r="D376" t="s">
        <v>104</v>
      </c>
      <c r="E376" t="s">
        <v>105</v>
      </c>
      <c r="F376">
        <v>29420</v>
      </c>
      <c r="G376" t="s">
        <v>1260</v>
      </c>
      <c r="H376" t="s">
        <v>80</v>
      </c>
      <c r="I376" t="s">
        <v>81</v>
      </c>
      <c r="J376" t="s">
        <v>90</v>
      </c>
      <c r="K376" t="s">
        <v>41</v>
      </c>
      <c r="L376" t="s">
        <v>1261</v>
      </c>
      <c r="M376" t="s">
        <v>92</v>
      </c>
      <c r="N376" s="11" t="s">
        <v>84</v>
      </c>
      <c r="O376" s="11" t="s">
        <v>2107</v>
      </c>
      <c r="P376">
        <v>0</v>
      </c>
      <c r="Q376">
        <v>2</v>
      </c>
      <c r="R376" s="1">
        <v>0</v>
      </c>
      <c r="S376" s="1">
        <v>110</v>
      </c>
      <c r="T376" s="1">
        <v>-110</v>
      </c>
    </row>
    <row r="377" spans="1:20" x14ac:dyDescent="0.25">
      <c r="A377" t="s">
        <v>75</v>
      </c>
      <c r="B377" t="s">
        <v>98</v>
      </c>
      <c r="C377" t="s">
        <v>2105</v>
      </c>
      <c r="D377" t="s">
        <v>99</v>
      </c>
      <c r="E377" t="s">
        <v>100</v>
      </c>
      <c r="F377">
        <v>46825</v>
      </c>
      <c r="G377" t="s">
        <v>1262</v>
      </c>
      <c r="H377" t="s">
        <v>80</v>
      </c>
      <c r="I377" t="s">
        <v>89</v>
      </c>
      <c r="J377" t="s">
        <v>90</v>
      </c>
      <c r="K377" t="s">
        <v>42</v>
      </c>
      <c r="L377" t="s">
        <v>91</v>
      </c>
      <c r="M377" t="s">
        <v>188</v>
      </c>
      <c r="N377" s="11" t="s">
        <v>84</v>
      </c>
      <c r="O377" s="11" t="s">
        <v>2107</v>
      </c>
      <c r="P377">
        <v>0</v>
      </c>
      <c r="Q377">
        <v>4</v>
      </c>
      <c r="R377" s="1">
        <v>0</v>
      </c>
      <c r="S377" s="1">
        <v>100.8</v>
      </c>
      <c r="T377" s="1">
        <v>-100.8</v>
      </c>
    </row>
    <row r="378" spans="1:20" x14ac:dyDescent="0.25">
      <c r="A378" t="s">
        <v>75</v>
      </c>
      <c r="B378" t="s">
        <v>1050</v>
      </c>
      <c r="C378" t="s">
        <v>21</v>
      </c>
      <c r="D378" t="s">
        <v>1051</v>
      </c>
      <c r="E378" t="s">
        <v>159</v>
      </c>
      <c r="F378">
        <v>66219</v>
      </c>
      <c r="G378" t="s">
        <v>746</v>
      </c>
      <c r="H378" t="s">
        <v>80</v>
      </c>
      <c r="I378" t="s">
        <v>81</v>
      </c>
      <c r="J378" t="s">
        <v>82</v>
      </c>
      <c r="K378" t="s">
        <v>38</v>
      </c>
      <c r="L378" t="s">
        <v>129</v>
      </c>
      <c r="M378" t="s">
        <v>83</v>
      </c>
      <c r="N378" s="11" t="s">
        <v>84</v>
      </c>
      <c r="O378" s="11" t="s">
        <v>2107</v>
      </c>
      <c r="P378">
        <v>1</v>
      </c>
      <c r="Q378">
        <v>0</v>
      </c>
      <c r="R378" s="1">
        <v>108.9</v>
      </c>
      <c r="S378" s="1">
        <v>0</v>
      </c>
      <c r="T378" s="1">
        <v>108.9</v>
      </c>
    </row>
    <row r="379" spans="1:20" x14ac:dyDescent="0.25">
      <c r="A379" t="s">
        <v>75</v>
      </c>
      <c r="B379" t="s">
        <v>116</v>
      </c>
      <c r="C379" t="s">
        <v>19</v>
      </c>
      <c r="D379" t="s">
        <v>117</v>
      </c>
      <c r="E379" t="s">
        <v>118</v>
      </c>
      <c r="F379">
        <v>97055</v>
      </c>
      <c r="G379" t="s">
        <v>283</v>
      </c>
      <c r="H379" t="s">
        <v>80</v>
      </c>
      <c r="I379" t="s">
        <v>81</v>
      </c>
      <c r="J379" t="s">
        <v>82</v>
      </c>
      <c r="K379" t="s">
        <v>38</v>
      </c>
      <c r="L379" t="s">
        <v>111</v>
      </c>
      <c r="M379" t="s">
        <v>83</v>
      </c>
      <c r="N379" s="11" t="s">
        <v>84</v>
      </c>
      <c r="O379" s="11" t="s">
        <v>2107</v>
      </c>
      <c r="P379">
        <v>-4</v>
      </c>
      <c r="Q379">
        <v>0</v>
      </c>
      <c r="R379" s="1">
        <v>265.08</v>
      </c>
      <c r="S379" s="1">
        <v>0</v>
      </c>
      <c r="T379" s="1">
        <v>265.08</v>
      </c>
    </row>
    <row r="380" spans="1:20" x14ac:dyDescent="0.25">
      <c r="A380" t="s">
        <v>75</v>
      </c>
      <c r="B380" t="s">
        <v>638</v>
      </c>
      <c r="C380" t="s">
        <v>2103</v>
      </c>
      <c r="D380" t="s">
        <v>639</v>
      </c>
      <c r="E380" t="s">
        <v>640</v>
      </c>
      <c r="F380">
        <v>60056</v>
      </c>
      <c r="G380" t="s">
        <v>156</v>
      </c>
      <c r="H380" t="s">
        <v>80</v>
      </c>
      <c r="I380" t="s">
        <v>81</v>
      </c>
      <c r="J380" t="s">
        <v>90</v>
      </c>
      <c r="K380" t="s">
        <v>38</v>
      </c>
      <c r="L380" t="s">
        <v>111</v>
      </c>
      <c r="M380" t="s">
        <v>92</v>
      </c>
      <c r="N380" s="11" t="s">
        <v>84</v>
      </c>
      <c r="O380" s="11" t="s">
        <v>2107</v>
      </c>
      <c r="P380">
        <v>0</v>
      </c>
      <c r="Q380">
        <v>1</v>
      </c>
      <c r="R380" s="1">
        <v>0</v>
      </c>
      <c r="S380" s="1">
        <v>213.35</v>
      </c>
      <c r="T380" s="1">
        <v>-213.35</v>
      </c>
    </row>
    <row r="381" spans="1:20" x14ac:dyDescent="0.25">
      <c r="A381" t="s">
        <v>75</v>
      </c>
      <c r="B381" t="s">
        <v>588</v>
      </c>
      <c r="C381" t="s">
        <v>21</v>
      </c>
      <c r="D381" t="s">
        <v>589</v>
      </c>
      <c r="E381" t="s">
        <v>159</v>
      </c>
      <c r="F381">
        <v>66227</v>
      </c>
      <c r="G381" t="s">
        <v>1264</v>
      </c>
      <c r="H381" t="s">
        <v>80</v>
      </c>
      <c r="I381" t="s">
        <v>81</v>
      </c>
      <c r="J381" t="s">
        <v>365</v>
      </c>
      <c r="K381" t="s">
        <v>47</v>
      </c>
      <c r="L381" t="s">
        <v>509</v>
      </c>
      <c r="M381" t="s">
        <v>229</v>
      </c>
      <c r="N381" s="11" t="s">
        <v>84</v>
      </c>
      <c r="O381" s="11" t="s">
        <v>2107</v>
      </c>
      <c r="P381">
        <v>-19</v>
      </c>
      <c r="Q381">
        <v>0</v>
      </c>
      <c r="R381" s="1">
        <v>233.7</v>
      </c>
      <c r="S381" s="1">
        <v>0</v>
      </c>
      <c r="T381" s="1">
        <v>233.7</v>
      </c>
    </row>
    <row r="382" spans="1:20" x14ac:dyDescent="0.25">
      <c r="A382" t="s">
        <v>75</v>
      </c>
      <c r="B382" t="s">
        <v>331</v>
      </c>
      <c r="C382" t="s">
        <v>18</v>
      </c>
      <c r="D382" t="s">
        <v>332</v>
      </c>
      <c r="E382" t="s">
        <v>333</v>
      </c>
      <c r="F382">
        <v>72405</v>
      </c>
      <c r="G382" t="s">
        <v>1115</v>
      </c>
      <c r="H382" t="s">
        <v>80</v>
      </c>
      <c r="I382" t="s">
        <v>164</v>
      </c>
      <c r="J382" t="s">
        <v>90</v>
      </c>
      <c r="K382" t="s">
        <v>44</v>
      </c>
      <c r="L382" t="s">
        <v>144</v>
      </c>
      <c r="M382" t="s">
        <v>92</v>
      </c>
      <c r="N382" s="11" t="s">
        <v>84</v>
      </c>
      <c r="O382" s="11" t="s">
        <v>2107</v>
      </c>
      <c r="P382">
        <v>0</v>
      </c>
      <c r="Q382">
        <v>24</v>
      </c>
      <c r="R382" s="1">
        <v>0</v>
      </c>
      <c r="S382" s="1">
        <v>132</v>
      </c>
      <c r="T382" s="1">
        <v>-132</v>
      </c>
    </row>
    <row r="383" spans="1:20" x14ac:dyDescent="0.25">
      <c r="A383" t="s">
        <v>75</v>
      </c>
      <c r="B383" t="s">
        <v>1164</v>
      </c>
      <c r="C383" t="s">
        <v>26</v>
      </c>
      <c r="D383" t="s">
        <v>1165</v>
      </c>
      <c r="E383" t="s">
        <v>105</v>
      </c>
      <c r="F383">
        <v>29708</v>
      </c>
      <c r="G383" t="s">
        <v>1269</v>
      </c>
      <c r="H383" t="s">
        <v>80</v>
      </c>
      <c r="I383" t="s">
        <v>81</v>
      </c>
      <c r="J383" t="s">
        <v>82</v>
      </c>
      <c r="K383" t="s">
        <v>53</v>
      </c>
      <c r="L383" t="s">
        <v>193</v>
      </c>
      <c r="M383" t="s">
        <v>83</v>
      </c>
      <c r="N383" s="11" t="s">
        <v>84</v>
      </c>
      <c r="O383" s="11" t="s">
        <v>2107</v>
      </c>
      <c r="P383">
        <v>-1</v>
      </c>
      <c r="Q383">
        <v>0</v>
      </c>
      <c r="R383" s="1">
        <v>132.35</v>
      </c>
      <c r="S383" s="1">
        <v>0</v>
      </c>
      <c r="T383" s="1">
        <v>132.35</v>
      </c>
    </row>
    <row r="384" spans="1:20" x14ac:dyDescent="0.25">
      <c r="A384" t="s">
        <v>75</v>
      </c>
      <c r="B384" t="s">
        <v>443</v>
      </c>
      <c r="C384" t="s">
        <v>22</v>
      </c>
      <c r="D384" t="s">
        <v>444</v>
      </c>
      <c r="E384" t="s">
        <v>137</v>
      </c>
      <c r="F384">
        <v>23693</v>
      </c>
      <c r="G384" t="s">
        <v>450</v>
      </c>
      <c r="H384" t="s">
        <v>80</v>
      </c>
      <c r="I384" t="s">
        <v>81</v>
      </c>
      <c r="J384" t="s">
        <v>90</v>
      </c>
      <c r="K384" t="s">
        <v>51</v>
      </c>
      <c r="L384" t="s">
        <v>250</v>
      </c>
      <c r="M384" t="s">
        <v>92</v>
      </c>
      <c r="N384" s="11" t="s">
        <v>84</v>
      </c>
      <c r="O384" s="11" t="s">
        <v>2107</v>
      </c>
      <c r="P384">
        <v>0</v>
      </c>
      <c r="Q384">
        <v>1</v>
      </c>
      <c r="R384" s="1">
        <v>0</v>
      </c>
      <c r="S384" s="1">
        <v>15.5</v>
      </c>
      <c r="T384" s="1">
        <v>-15.5</v>
      </c>
    </row>
    <row r="385" spans="1:20" x14ac:dyDescent="0.25">
      <c r="A385" t="s">
        <v>75</v>
      </c>
      <c r="B385" t="s">
        <v>682</v>
      </c>
      <c r="C385" t="s">
        <v>29</v>
      </c>
      <c r="D385" t="s">
        <v>683</v>
      </c>
      <c r="E385" t="s">
        <v>87</v>
      </c>
      <c r="F385">
        <v>44114</v>
      </c>
      <c r="G385" t="s">
        <v>128</v>
      </c>
      <c r="H385" t="s">
        <v>80</v>
      </c>
      <c r="I385" t="s">
        <v>81</v>
      </c>
      <c r="J385" t="s">
        <v>82</v>
      </c>
      <c r="K385" t="s">
        <v>38</v>
      </c>
      <c r="L385" t="s">
        <v>129</v>
      </c>
      <c r="M385" t="s">
        <v>83</v>
      </c>
      <c r="N385" s="11" t="s">
        <v>84</v>
      </c>
      <c r="O385" s="11" t="s">
        <v>2107</v>
      </c>
      <c r="P385">
        <v>-4</v>
      </c>
      <c r="Q385">
        <v>0</v>
      </c>
      <c r="R385" s="1">
        <v>283.60000000000002</v>
      </c>
      <c r="S385" s="1">
        <v>0</v>
      </c>
      <c r="T385" s="1">
        <v>283.60000000000002</v>
      </c>
    </row>
    <row r="386" spans="1:20" x14ac:dyDescent="0.25">
      <c r="A386" t="s">
        <v>75</v>
      </c>
      <c r="B386" t="s">
        <v>1271</v>
      </c>
      <c r="C386" t="s">
        <v>23</v>
      </c>
      <c r="D386" t="s">
        <v>326</v>
      </c>
      <c r="E386" t="s">
        <v>327</v>
      </c>
      <c r="F386">
        <v>97701</v>
      </c>
      <c r="G386" t="s">
        <v>1272</v>
      </c>
      <c r="H386" t="s">
        <v>80</v>
      </c>
      <c r="I386" t="s">
        <v>81</v>
      </c>
      <c r="J386" t="s">
        <v>82</v>
      </c>
      <c r="K386" t="s">
        <v>44</v>
      </c>
      <c r="L386" t="s">
        <v>144</v>
      </c>
      <c r="M386" t="s">
        <v>83</v>
      </c>
      <c r="N386" s="11" t="s">
        <v>84</v>
      </c>
      <c r="O386" s="11" t="s">
        <v>2107</v>
      </c>
      <c r="P386">
        <v>5</v>
      </c>
      <c r="Q386">
        <v>0</v>
      </c>
      <c r="R386" s="1">
        <v>45.75</v>
      </c>
      <c r="S386" s="1">
        <v>0</v>
      </c>
      <c r="T386" s="1">
        <v>45.75</v>
      </c>
    </row>
    <row r="387" spans="1:20" x14ac:dyDescent="0.25">
      <c r="A387" t="s">
        <v>75</v>
      </c>
      <c r="B387" t="s">
        <v>917</v>
      </c>
      <c r="C387" t="s">
        <v>29</v>
      </c>
      <c r="D387" t="s">
        <v>918</v>
      </c>
      <c r="E387" t="s">
        <v>100</v>
      </c>
      <c r="F387">
        <v>46545</v>
      </c>
      <c r="G387" t="s">
        <v>1010</v>
      </c>
      <c r="H387" t="s">
        <v>80</v>
      </c>
      <c r="I387" t="s">
        <v>81</v>
      </c>
      <c r="J387" t="s">
        <v>82</v>
      </c>
      <c r="K387" t="s">
        <v>42</v>
      </c>
      <c r="L387" t="s">
        <v>91</v>
      </c>
      <c r="M387" t="s">
        <v>83</v>
      </c>
      <c r="N387" s="11" t="s">
        <v>84</v>
      </c>
      <c r="O387" s="11" t="s">
        <v>2107</v>
      </c>
      <c r="P387">
        <v>-16</v>
      </c>
      <c r="Q387">
        <v>0</v>
      </c>
      <c r="R387" s="1">
        <v>179.2</v>
      </c>
      <c r="S387" s="1">
        <v>0</v>
      </c>
      <c r="T387" s="1">
        <v>179.2</v>
      </c>
    </row>
    <row r="388" spans="1:20" x14ac:dyDescent="0.25">
      <c r="A388" t="s">
        <v>75</v>
      </c>
      <c r="B388" t="s">
        <v>438</v>
      </c>
      <c r="C388" t="s">
        <v>18</v>
      </c>
      <c r="D388" t="s">
        <v>439</v>
      </c>
      <c r="E388" t="s">
        <v>191</v>
      </c>
      <c r="F388">
        <v>77063</v>
      </c>
      <c r="G388" t="s">
        <v>1275</v>
      </c>
      <c r="H388" t="s">
        <v>80</v>
      </c>
      <c r="I388" t="s">
        <v>81</v>
      </c>
      <c r="J388" t="s">
        <v>82</v>
      </c>
      <c r="K388" t="s">
        <v>54</v>
      </c>
      <c r="L388" t="s">
        <v>342</v>
      </c>
      <c r="M388" t="s">
        <v>83</v>
      </c>
      <c r="N388" s="11" t="s">
        <v>84</v>
      </c>
      <c r="O388" s="11" t="s">
        <v>2107</v>
      </c>
      <c r="P388">
        <v>-5</v>
      </c>
      <c r="Q388">
        <v>0</v>
      </c>
      <c r="R388" s="1">
        <v>131</v>
      </c>
      <c r="S388" s="1">
        <v>0</v>
      </c>
      <c r="T388" s="1">
        <v>131</v>
      </c>
    </row>
    <row r="389" spans="1:20" x14ac:dyDescent="0.25">
      <c r="A389" t="s">
        <v>75</v>
      </c>
      <c r="B389" t="s">
        <v>171</v>
      </c>
      <c r="C389" t="s">
        <v>19</v>
      </c>
      <c r="D389" t="s">
        <v>172</v>
      </c>
      <c r="E389" t="s">
        <v>147</v>
      </c>
      <c r="F389">
        <v>85260</v>
      </c>
      <c r="G389" t="s">
        <v>367</v>
      </c>
      <c r="H389" t="s">
        <v>80</v>
      </c>
      <c r="I389" t="s">
        <v>89</v>
      </c>
      <c r="J389" t="s">
        <v>82</v>
      </c>
      <c r="K389" t="s">
        <v>53</v>
      </c>
      <c r="L389" t="s">
        <v>368</v>
      </c>
      <c r="M389" t="s">
        <v>83</v>
      </c>
      <c r="N389" s="11" t="s">
        <v>84</v>
      </c>
      <c r="O389" s="11" t="s">
        <v>2107</v>
      </c>
      <c r="P389">
        <v>2</v>
      </c>
      <c r="Q389">
        <v>0</v>
      </c>
      <c r="R389" s="1">
        <v>315</v>
      </c>
      <c r="S389" s="1">
        <v>0</v>
      </c>
      <c r="T389" s="1">
        <v>315</v>
      </c>
    </row>
    <row r="390" spans="1:20" x14ac:dyDescent="0.25">
      <c r="A390" t="s">
        <v>75</v>
      </c>
      <c r="B390" t="s">
        <v>1276</v>
      </c>
      <c r="C390" t="s">
        <v>26</v>
      </c>
      <c r="D390" t="s">
        <v>425</v>
      </c>
      <c r="E390" t="s">
        <v>426</v>
      </c>
      <c r="F390">
        <v>37209</v>
      </c>
      <c r="G390" t="s">
        <v>183</v>
      </c>
      <c r="H390" t="s">
        <v>80</v>
      </c>
      <c r="I390" t="s">
        <v>81</v>
      </c>
      <c r="J390" t="s">
        <v>82</v>
      </c>
      <c r="K390" t="s">
        <v>42</v>
      </c>
      <c r="L390" t="s">
        <v>91</v>
      </c>
      <c r="M390" t="s">
        <v>83</v>
      </c>
      <c r="N390" s="11" t="s">
        <v>84</v>
      </c>
      <c r="O390" s="11" t="s">
        <v>2107</v>
      </c>
      <c r="P390">
        <v>-8</v>
      </c>
      <c r="Q390">
        <v>0</v>
      </c>
      <c r="R390" s="1">
        <v>297.2</v>
      </c>
      <c r="S390" s="1">
        <v>0</v>
      </c>
      <c r="T390" s="1">
        <v>297.2</v>
      </c>
    </row>
    <row r="391" spans="1:20" x14ac:dyDescent="0.25">
      <c r="A391" t="s">
        <v>75</v>
      </c>
      <c r="B391" t="s">
        <v>258</v>
      </c>
      <c r="C391" t="s">
        <v>2104</v>
      </c>
      <c r="D391" t="s">
        <v>259</v>
      </c>
      <c r="E391" t="s">
        <v>95</v>
      </c>
      <c r="F391">
        <v>80222</v>
      </c>
      <c r="G391" t="s">
        <v>324</v>
      </c>
      <c r="H391" t="s">
        <v>80</v>
      </c>
      <c r="I391" t="s">
        <v>81</v>
      </c>
      <c r="J391" t="s">
        <v>90</v>
      </c>
      <c r="K391" t="s">
        <v>36</v>
      </c>
      <c r="L391" t="s">
        <v>36</v>
      </c>
      <c r="M391" t="s">
        <v>92</v>
      </c>
      <c r="N391" s="11" t="s">
        <v>84</v>
      </c>
      <c r="O391" s="11" t="s">
        <v>2107</v>
      </c>
      <c r="P391">
        <v>0</v>
      </c>
      <c r="Q391">
        <v>2</v>
      </c>
      <c r="R391" s="1">
        <v>0</v>
      </c>
      <c r="S391" s="1">
        <v>138.54</v>
      </c>
      <c r="T391" s="1">
        <v>-138.54</v>
      </c>
    </row>
    <row r="392" spans="1:20" x14ac:dyDescent="0.25">
      <c r="A392" t="s">
        <v>75</v>
      </c>
      <c r="B392" t="s">
        <v>284</v>
      </c>
      <c r="C392" t="s">
        <v>25</v>
      </c>
      <c r="D392" t="s">
        <v>285</v>
      </c>
      <c r="E392" t="s">
        <v>186</v>
      </c>
      <c r="F392">
        <v>11730</v>
      </c>
      <c r="G392" t="s">
        <v>757</v>
      </c>
      <c r="H392" t="s">
        <v>80</v>
      </c>
      <c r="I392" t="s">
        <v>81</v>
      </c>
      <c r="J392" t="s">
        <v>82</v>
      </c>
      <c r="K392" t="s">
        <v>53</v>
      </c>
      <c r="L392" t="s">
        <v>228</v>
      </c>
      <c r="M392" t="s">
        <v>83</v>
      </c>
      <c r="N392" s="11" t="s">
        <v>84</v>
      </c>
      <c r="O392" s="11" t="s">
        <v>2107</v>
      </c>
      <c r="P392">
        <v>-12</v>
      </c>
      <c r="Q392">
        <v>0</v>
      </c>
      <c r="R392" s="1">
        <v>808.32</v>
      </c>
      <c r="S392" s="1">
        <v>0</v>
      </c>
      <c r="T392" s="1">
        <v>808.32</v>
      </c>
    </row>
    <row r="393" spans="1:20" x14ac:dyDescent="0.25">
      <c r="A393" t="s">
        <v>75</v>
      </c>
      <c r="B393" t="s">
        <v>625</v>
      </c>
      <c r="C393" t="s">
        <v>27</v>
      </c>
      <c r="D393" t="s">
        <v>626</v>
      </c>
      <c r="E393" t="s">
        <v>114</v>
      </c>
      <c r="F393">
        <v>34491</v>
      </c>
      <c r="G393" t="s">
        <v>79</v>
      </c>
      <c r="H393" t="s">
        <v>80</v>
      </c>
      <c r="I393" t="s">
        <v>81</v>
      </c>
      <c r="J393" t="s">
        <v>82</v>
      </c>
      <c r="K393" t="s">
        <v>36</v>
      </c>
      <c r="L393" t="s">
        <v>36</v>
      </c>
      <c r="M393" t="s">
        <v>83</v>
      </c>
      <c r="N393" s="11" t="s">
        <v>84</v>
      </c>
      <c r="O393" s="11" t="s">
        <v>2107</v>
      </c>
      <c r="P393">
        <v>-1</v>
      </c>
      <c r="Q393">
        <v>0</v>
      </c>
      <c r="R393" s="1">
        <v>146.44</v>
      </c>
      <c r="S393" s="1">
        <v>0</v>
      </c>
      <c r="T393" s="1">
        <v>146.44</v>
      </c>
    </row>
    <row r="394" spans="1:20" x14ac:dyDescent="0.25">
      <c r="A394" t="s">
        <v>75</v>
      </c>
      <c r="B394" t="s">
        <v>318</v>
      </c>
      <c r="C394" t="s">
        <v>19</v>
      </c>
      <c r="D394" t="s">
        <v>319</v>
      </c>
      <c r="E394" t="s">
        <v>320</v>
      </c>
      <c r="F394">
        <v>96753</v>
      </c>
      <c r="G394" t="s">
        <v>88</v>
      </c>
      <c r="H394" t="s">
        <v>80</v>
      </c>
      <c r="I394" t="s">
        <v>89</v>
      </c>
      <c r="J394" t="s">
        <v>90</v>
      </c>
      <c r="K394" t="s">
        <v>42</v>
      </c>
      <c r="L394" t="s">
        <v>91</v>
      </c>
      <c r="M394" t="s">
        <v>92</v>
      </c>
      <c r="N394" s="11" t="s">
        <v>84</v>
      </c>
      <c r="O394" s="11" t="s">
        <v>2107</v>
      </c>
      <c r="P394">
        <v>0</v>
      </c>
      <c r="Q394">
        <v>18</v>
      </c>
      <c r="R394" s="1">
        <v>0</v>
      </c>
      <c r="S394" s="1">
        <v>24.48</v>
      </c>
      <c r="T394" s="1">
        <v>-24.48</v>
      </c>
    </row>
    <row r="395" spans="1:20" x14ac:dyDescent="0.25">
      <c r="A395" t="s">
        <v>75</v>
      </c>
      <c r="B395" t="s">
        <v>1208</v>
      </c>
      <c r="C395" t="s">
        <v>27</v>
      </c>
      <c r="D395" t="s">
        <v>552</v>
      </c>
      <c r="E395" t="s">
        <v>114</v>
      </c>
      <c r="F395">
        <v>33610</v>
      </c>
      <c r="G395" t="s">
        <v>1292</v>
      </c>
      <c r="H395" t="s">
        <v>80</v>
      </c>
      <c r="I395" t="s">
        <v>81</v>
      </c>
      <c r="J395" t="s">
        <v>82</v>
      </c>
      <c r="K395" t="s">
        <v>53</v>
      </c>
      <c r="L395" t="s">
        <v>248</v>
      </c>
      <c r="M395" t="s">
        <v>83</v>
      </c>
      <c r="N395" s="11" t="s">
        <v>84</v>
      </c>
      <c r="O395" s="11" t="s">
        <v>2107</v>
      </c>
      <c r="P395">
        <v>-6</v>
      </c>
      <c r="Q395">
        <v>0</v>
      </c>
      <c r="R395" s="1">
        <v>12.3</v>
      </c>
      <c r="S395" s="1">
        <v>0</v>
      </c>
      <c r="T395" s="1">
        <v>12.3</v>
      </c>
    </row>
    <row r="396" spans="1:20" x14ac:dyDescent="0.25">
      <c r="A396" t="s">
        <v>75</v>
      </c>
      <c r="B396" t="s">
        <v>1298</v>
      </c>
      <c r="C396" t="s">
        <v>19</v>
      </c>
      <c r="D396" t="s">
        <v>154</v>
      </c>
      <c r="E396" t="s">
        <v>155</v>
      </c>
      <c r="F396">
        <v>89106</v>
      </c>
      <c r="G396" t="s">
        <v>402</v>
      </c>
      <c r="H396" t="s">
        <v>80</v>
      </c>
      <c r="I396" t="s">
        <v>81</v>
      </c>
      <c r="J396" t="s">
        <v>365</v>
      </c>
      <c r="K396" t="s">
        <v>39</v>
      </c>
      <c r="L396" t="s">
        <v>39</v>
      </c>
      <c r="M396" t="s">
        <v>92</v>
      </c>
      <c r="N396" s="11" t="s">
        <v>84</v>
      </c>
      <c r="O396" s="11" t="s">
        <v>2107</v>
      </c>
      <c r="P396">
        <v>-1</v>
      </c>
      <c r="Q396">
        <v>0</v>
      </c>
      <c r="R396" s="1">
        <v>295</v>
      </c>
      <c r="S396" s="1">
        <v>0</v>
      </c>
      <c r="T396" s="1">
        <v>295</v>
      </c>
    </row>
    <row r="397" spans="1:20" x14ac:dyDescent="0.25">
      <c r="A397" t="s">
        <v>75</v>
      </c>
      <c r="B397" t="s">
        <v>487</v>
      </c>
      <c r="C397" t="s">
        <v>26</v>
      </c>
      <c r="D397" t="s">
        <v>488</v>
      </c>
      <c r="E397" t="s">
        <v>489</v>
      </c>
      <c r="F397">
        <v>39402</v>
      </c>
      <c r="G397" t="s">
        <v>947</v>
      </c>
      <c r="H397" t="s">
        <v>80</v>
      </c>
      <c r="I397" t="s">
        <v>89</v>
      </c>
      <c r="J397" t="s">
        <v>82</v>
      </c>
      <c r="K397" t="s">
        <v>53</v>
      </c>
      <c r="L397" t="s">
        <v>165</v>
      </c>
      <c r="M397" t="s">
        <v>83</v>
      </c>
      <c r="N397" s="11" t="s">
        <v>84</v>
      </c>
      <c r="O397" s="11" t="s">
        <v>2107</v>
      </c>
      <c r="P397">
        <v>-4</v>
      </c>
      <c r="Q397">
        <v>0</v>
      </c>
      <c r="R397" s="1">
        <v>388</v>
      </c>
      <c r="S397" s="1">
        <v>0</v>
      </c>
      <c r="T397" s="1">
        <v>388</v>
      </c>
    </row>
    <row r="398" spans="1:20" x14ac:dyDescent="0.25">
      <c r="A398" t="s">
        <v>75</v>
      </c>
      <c r="B398" t="s">
        <v>395</v>
      </c>
      <c r="C398" t="s">
        <v>24</v>
      </c>
      <c r="D398" t="s">
        <v>396</v>
      </c>
      <c r="E398" t="s">
        <v>397</v>
      </c>
      <c r="F398">
        <v>55439</v>
      </c>
      <c r="G398" t="s">
        <v>330</v>
      </c>
      <c r="H398" t="s">
        <v>80</v>
      </c>
      <c r="I398" t="s">
        <v>81</v>
      </c>
      <c r="J398" t="s">
        <v>90</v>
      </c>
      <c r="K398" t="s">
        <v>53</v>
      </c>
      <c r="L398" t="s">
        <v>228</v>
      </c>
      <c r="M398" t="s">
        <v>92</v>
      </c>
      <c r="N398" s="11" t="s">
        <v>84</v>
      </c>
      <c r="O398" s="11" t="s">
        <v>2107</v>
      </c>
      <c r="P398">
        <v>0</v>
      </c>
      <c r="Q398">
        <v>2</v>
      </c>
      <c r="R398" s="1">
        <v>0</v>
      </c>
      <c r="S398" s="1">
        <v>187.1</v>
      </c>
      <c r="T398" s="1">
        <v>-187.1</v>
      </c>
    </row>
    <row r="399" spans="1:20" x14ac:dyDescent="0.25">
      <c r="A399" t="s">
        <v>75</v>
      </c>
      <c r="B399" t="s">
        <v>850</v>
      </c>
      <c r="C399" t="s">
        <v>2105</v>
      </c>
      <c r="D399" t="s">
        <v>851</v>
      </c>
      <c r="E399" t="s">
        <v>87</v>
      </c>
      <c r="F399">
        <v>45036</v>
      </c>
      <c r="G399" t="s">
        <v>238</v>
      </c>
      <c r="H399" t="s">
        <v>80</v>
      </c>
      <c r="I399" t="s">
        <v>81</v>
      </c>
      <c r="J399" t="s">
        <v>82</v>
      </c>
      <c r="K399" t="s">
        <v>38</v>
      </c>
      <c r="L399" t="s">
        <v>111</v>
      </c>
      <c r="M399" t="s">
        <v>83</v>
      </c>
      <c r="N399" s="11" t="s">
        <v>84</v>
      </c>
      <c r="O399" s="11" t="s">
        <v>2107</v>
      </c>
      <c r="P399">
        <v>-2</v>
      </c>
      <c r="Q399">
        <v>0</v>
      </c>
      <c r="R399" s="1">
        <v>92.1</v>
      </c>
      <c r="S399" s="1">
        <v>0</v>
      </c>
      <c r="T399" s="1">
        <v>92.1</v>
      </c>
    </row>
    <row r="400" spans="1:20" x14ac:dyDescent="0.25">
      <c r="A400" t="s">
        <v>75</v>
      </c>
      <c r="B400" t="s">
        <v>924</v>
      </c>
      <c r="C400" t="s">
        <v>18</v>
      </c>
      <c r="D400" t="s">
        <v>925</v>
      </c>
      <c r="E400" t="s">
        <v>926</v>
      </c>
      <c r="F400">
        <v>74133</v>
      </c>
      <c r="G400" t="s">
        <v>1061</v>
      </c>
      <c r="H400" t="s">
        <v>737</v>
      </c>
      <c r="I400" t="s">
        <v>81</v>
      </c>
      <c r="J400" t="s">
        <v>82</v>
      </c>
      <c r="K400" t="s">
        <v>40</v>
      </c>
      <c r="L400" t="s">
        <v>211</v>
      </c>
      <c r="M400" t="s">
        <v>83</v>
      </c>
      <c r="N400" s="11" t="s">
        <v>84</v>
      </c>
      <c r="O400" s="11" t="s">
        <v>2107</v>
      </c>
      <c r="P400">
        <v>-5</v>
      </c>
      <c r="Q400">
        <v>0</v>
      </c>
      <c r="R400" s="1">
        <v>7.5</v>
      </c>
      <c r="S400" s="1">
        <v>0</v>
      </c>
      <c r="T400" s="1">
        <v>7.5</v>
      </c>
    </row>
    <row r="401" spans="1:20" x14ac:dyDescent="0.25">
      <c r="A401" t="s">
        <v>75</v>
      </c>
      <c r="B401" t="s">
        <v>573</v>
      </c>
      <c r="C401" t="s">
        <v>22</v>
      </c>
      <c r="D401" t="s">
        <v>574</v>
      </c>
      <c r="E401" t="s">
        <v>78</v>
      </c>
      <c r="F401">
        <v>19020</v>
      </c>
      <c r="G401" t="s">
        <v>698</v>
      </c>
      <c r="H401" t="s">
        <v>80</v>
      </c>
      <c r="I401" t="s">
        <v>81</v>
      </c>
      <c r="J401" t="s">
        <v>90</v>
      </c>
      <c r="K401" t="s">
        <v>38</v>
      </c>
      <c r="L401" t="s">
        <v>111</v>
      </c>
      <c r="M401" t="s">
        <v>92</v>
      </c>
      <c r="N401" s="11" t="s">
        <v>84</v>
      </c>
      <c r="O401" s="11" t="s">
        <v>2107</v>
      </c>
      <c r="P401">
        <v>0</v>
      </c>
      <c r="Q401">
        <v>1</v>
      </c>
      <c r="R401" s="1">
        <v>0</v>
      </c>
      <c r="S401" s="1">
        <v>166.45</v>
      </c>
      <c r="T401" s="1">
        <v>-166.45</v>
      </c>
    </row>
    <row r="402" spans="1:20" x14ac:dyDescent="0.25">
      <c r="A402" t="s">
        <v>75</v>
      </c>
      <c r="B402" t="s">
        <v>483</v>
      </c>
      <c r="C402" t="s">
        <v>18</v>
      </c>
      <c r="D402" t="s">
        <v>332</v>
      </c>
      <c r="E402" t="s">
        <v>333</v>
      </c>
      <c r="F402">
        <v>72401</v>
      </c>
      <c r="G402" t="s">
        <v>271</v>
      </c>
      <c r="H402" t="s">
        <v>80</v>
      </c>
      <c r="I402" t="s">
        <v>81</v>
      </c>
      <c r="J402" t="s">
        <v>90</v>
      </c>
      <c r="K402" t="s">
        <v>38</v>
      </c>
      <c r="L402" t="s">
        <v>129</v>
      </c>
      <c r="M402" t="s">
        <v>92</v>
      </c>
      <c r="N402" s="11" t="s">
        <v>84</v>
      </c>
      <c r="O402" s="11" t="s">
        <v>2107</v>
      </c>
      <c r="P402">
        <v>0</v>
      </c>
      <c r="Q402">
        <v>1</v>
      </c>
      <c r="R402" s="1">
        <v>0</v>
      </c>
      <c r="S402" s="1">
        <v>226.55</v>
      </c>
      <c r="T402" s="1">
        <v>-226.55</v>
      </c>
    </row>
    <row r="403" spans="1:20" x14ac:dyDescent="0.25">
      <c r="A403" t="s">
        <v>75</v>
      </c>
      <c r="B403" t="s">
        <v>730</v>
      </c>
      <c r="C403" t="s">
        <v>23</v>
      </c>
      <c r="D403" t="s">
        <v>731</v>
      </c>
      <c r="E403" t="s">
        <v>176</v>
      </c>
      <c r="F403">
        <v>98134</v>
      </c>
      <c r="G403" t="s">
        <v>1308</v>
      </c>
      <c r="H403" t="s">
        <v>80</v>
      </c>
      <c r="I403" t="s">
        <v>81</v>
      </c>
      <c r="J403" t="s">
        <v>82</v>
      </c>
      <c r="K403" t="s">
        <v>53</v>
      </c>
      <c r="L403" t="s">
        <v>248</v>
      </c>
      <c r="M403" t="s">
        <v>83</v>
      </c>
      <c r="N403" s="11" t="s">
        <v>84</v>
      </c>
      <c r="O403" s="11" t="s">
        <v>2107</v>
      </c>
      <c r="P403">
        <v>-20</v>
      </c>
      <c r="Q403">
        <v>0</v>
      </c>
      <c r="R403" s="1">
        <v>41</v>
      </c>
      <c r="S403" s="1">
        <v>0</v>
      </c>
      <c r="T403" s="1">
        <v>41</v>
      </c>
    </row>
    <row r="404" spans="1:20" x14ac:dyDescent="0.25">
      <c r="A404" t="s">
        <v>75</v>
      </c>
      <c r="B404" t="s">
        <v>395</v>
      </c>
      <c r="C404" t="s">
        <v>24</v>
      </c>
      <c r="D404" t="s">
        <v>396</v>
      </c>
      <c r="E404" t="s">
        <v>397</v>
      </c>
      <c r="F404">
        <v>55439</v>
      </c>
      <c r="G404" t="s">
        <v>1311</v>
      </c>
      <c r="H404" t="s">
        <v>80</v>
      </c>
      <c r="I404" t="s">
        <v>89</v>
      </c>
      <c r="J404" t="s">
        <v>90</v>
      </c>
      <c r="K404" t="s">
        <v>42</v>
      </c>
      <c r="L404" t="s">
        <v>97</v>
      </c>
      <c r="M404" t="s">
        <v>92</v>
      </c>
      <c r="N404" s="11" t="s">
        <v>84</v>
      </c>
      <c r="O404" s="11" t="s">
        <v>2107</v>
      </c>
      <c r="P404">
        <v>0</v>
      </c>
      <c r="Q404">
        <v>2</v>
      </c>
      <c r="R404" s="1">
        <v>0</v>
      </c>
      <c r="S404" s="1">
        <v>2.4</v>
      </c>
      <c r="T404" s="1">
        <v>-2.4</v>
      </c>
    </row>
    <row r="405" spans="1:20" x14ac:dyDescent="0.25">
      <c r="A405" t="s">
        <v>75</v>
      </c>
      <c r="B405" t="s">
        <v>395</v>
      </c>
      <c r="C405" t="s">
        <v>24</v>
      </c>
      <c r="D405" t="s">
        <v>396</v>
      </c>
      <c r="E405" t="s">
        <v>397</v>
      </c>
      <c r="F405">
        <v>55439</v>
      </c>
      <c r="G405" t="s">
        <v>392</v>
      </c>
      <c r="H405" t="s">
        <v>80</v>
      </c>
      <c r="I405" t="s">
        <v>89</v>
      </c>
      <c r="J405" t="s">
        <v>82</v>
      </c>
      <c r="K405" t="s">
        <v>42</v>
      </c>
      <c r="L405" t="s">
        <v>91</v>
      </c>
      <c r="M405" t="s">
        <v>83</v>
      </c>
      <c r="N405" s="11" t="s">
        <v>84</v>
      </c>
      <c r="O405" s="11" t="s">
        <v>2107</v>
      </c>
      <c r="P405">
        <v>-11</v>
      </c>
      <c r="Q405">
        <v>0</v>
      </c>
      <c r="R405" s="1">
        <v>833.25</v>
      </c>
      <c r="S405" s="1">
        <v>0</v>
      </c>
      <c r="T405" s="1">
        <v>833.25</v>
      </c>
    </row>
    <row r="406" spans="1:20" x14ac:dyDescent="0.25">
      <c r="A406" t="s">
        <v>75</v>
      </c>
      <c r="B406" t="s">
        <v>527</v>
      </c>
      <c r="C406" t="s">
        <v>28</v>
      </c>
      <c r="D406" t="s">
        <v>1131</v>
      </c>
      <c r="E406" t="s">
        <v>95</v>
      </c>
      <c r="F406">
        <v>80110</v>
      </c>
      <c r="G406" t="s">
        <v>379</v>
      </c>
      <c r="H406" t="s">
        <v>80</v>
      </c>
      <c r="I406" t="s">
        <v>81</v>
      </c>
      <c r="J406" t="s">
        <v>82</v>
      </c>
      <c r="K406" t="s">
        <v>48</v>
      </c>
      <c r="L406" t="s">
        <v>102</v>
      </c>
      <c r="M406" t="s">
        <v>83</v>
      </c>
      <c r="N406" s="11" t="s">
        <v>84</v>
      </c>
      <c r="O406" s="11" t="s">
        <v>2107</v>
      </c>
      <c r="P406">
        <v>-2</v>
      </c>
      <c r="Q406">
        <v>0</v>
      </c>
      <c r="R406" s="1">
        <v>31.4</v>
      </c>
      <c r="S406" s="1">
        <v>0</v>
      </c>
      <c r="T406" s="1">
        <v>31.4</v>
      </c>
    </row>
    <row r="407" spans="1:20" x14ac:dyDescent="0.25">
      <c r="A407" t="s">
        <v>75</v>
      </c>
      <c r="B407" t="s">
        <v>116</v>
      </c>
      <c r="C407" t="s">
        <v>19</v>
      </c>
      <c r="D407" t="s">
        <v>117</v>
      </c>
      <c r="E407" t="s">
        <v>118</v>
      </c>
      <c r="F407">
        <v>97055</v>
      </c>
      <c r="G407" t="s">
        <v>896</v>
      </c>
      <c r="H407" t="s">
        <v>80</v>
      </c>
      <c r="I407" t="s">
        <v>81</v>
      </c>
      <c r="J407" t="s">
        <v>90</v>
      </c>
      <c r="K407" t="s">
        <v>51</v>
      </c>
      <c r="L407" t="s">
        <v>250</v>
      </c>
      <c r="M407" t="s">
        <v>92</v>
      </c>
      <c r="N407" s="11" t="s">
        <v>84</v>
      </c>
      <c r="O407" s="11" t="s">
        <v>2107</v>
      </c>
      <c r="P407">
        <v>0</v>
      </c>
      <c r="Q407">
        <v>1</v>
      </c>
      <c r="R407" s="1">
        <v>0</v>
      </c>
      <c r="S407" s="1">
        <v>49.54</v>
      </c>
      <c r="T407" s="1">
        <v>-49.54</v>
      </c>
    </row>
    <row r="408" spans="1:20" x14ac:dyDescent="0.25">
      <c r="A408" t="s">
        <v>75</v>
      </c>
      <c r="B408" t="s">
        <v>618</v>
      </c>
      <c r="C408" t="s">
        <v>19</v>
      </c>
      <c r="D408" t="s">
        <v>619</v>
      </c>
      <c r="E408" t="s">
        <v>118</v>
      </c>
      <c r="F408">
        <v>92626</v>
      </c>
      <c r="G408" t="s">
        <v>254</v>
      </c>
      <c r="H408" t="s">
        <v>80</v>
      </c>
      <c r="I408" t="s">
        <v>81</v>
      </c>
      <c r="J408" t="s">
        <v>82</v>
      </c>
      <c r="K408" t="s">
        <v>42</v>
      </c>
      <c r="L408" t="s">
        <v>91</v>
      </c>
      <c r="M408" t="s">
        <v>83</v>
      </c>
      <c r="N408" s="11" t="s">
        <v>84</v>
      </c>
      <c r="O408" s="11" t="s">
        <v>2107</v>
      </c>
      <c r="P408">
        <v>-4</v>
      </c>
      <c r="Q408">
        <v>0</v>
      </c>
      <c r="R408" s="1">
        <v>264</v>
      </c>
      <c r="S408" s="1">
        <v>0</v>
      </c>
      <c r="T408" s="1">
        <v>264</v>
      </c>
    </row>
    <row r="409" spans="1:20" x14ac:dyDescent="0.25">
      <c r="A409" t="s">
        <v>75</v>
      </c>
      <c r="B409" t="s">
        <v>668</v>
      </c>
      <c r="C409" t="s">
        <v>28</v>
      </c>
      <c r="D409" t="s">
        <v>623</v>
      </c>
      <c r="E409" t="s">
        <v>95</v>
      </c>
      <c r="F409">
        <v>80130</v>
      </c>
      <c r="G409" t="s">
        <v>183</v>
      </c>
      <c r="H409" t="s">
        <v>80</v>
      </c>
      <c r="I409" t="s">
        <v>81</v>
      </c>
      <c r="J409" t="s">
        <v>82</v>
      </c>
      <c r="K409" t="s">
        <v>42</v>
      </c>
      <c r="L409" t="s">
        <v>91</v>
      </c>
      <c r="M409" t="s">
        <v>83</v>
      </c>
      <c r="N409" s="11" t="s">
        <v>84</v>
      </c>
      <c r="O409" s="11" t="s">
        <v>2107</v>
      </c>
      <c r="P409">
        <v>-20</v>
      </c>
      <c r="Q409">
        <v>0</v>
      </c>
      <c r="R409" s="1">
        <v>743</v>
      </c>
      <c r="S409" s="1">
        <v>0</v>
      </c>
      <c r="T409" s="1">
        <v>743</v>
      </c>
    </row>
    <row r="410" spans="1:20" x14ac:dyDescent="0.25">
      <c r="A410" t="s">
        <v>75</v>
      </c>
      <c r="B410" t="s">
        <v>539</v>
      </c>
      <c r="C410" t="s">
        <v>22</v>
      </c>
      <c r="D410" t="s">
        <v>540</v>
      </c>
      <c r="E410" t="s">
        <v>137</v>
      </c>
      <c r="F410">
        <v>23435</v>
      </c>
      <c r="G410" t="s">
        <v>292</v>
      </c>
      <c r="H410" t="s">
        <v>80</v>
      </c>
      <c r="I410" t="s">
        <v>81</v>
      </c>
      <c r="J410" t="s">
        <v>82</v>
      </c>
      <c r="K410" t="s">
        <v>38</v>
      </c>
      <c r="L410" t="s">
        <v>111</v>
      </c>
      <c r="M410" t="s">
        <v>83</v>
      </c>
      <c r="N410" s="11" t="s">
        <v>84</v>
      </c>
      <c r="O410" s="11" t="s">
        <v>2107</v>
      </c>
      <c r="P410">
        <v>1</v>
      </c>
      <c r="Q410">
        <v>0</v>
      </c>
      <c r="R410" s="1">
        <v>136.15</v>
      </c>
      <c r="S410" s="1">
        <v>0</v>
      </c>
      <c r="T410" s="1">
        <v>136.15</v>
      </c>
    </row>
    <row r="411" spans="1:20" x14ac:dyDescent="0.25">
      <c r="A411" t="s">
        <v>75</v>
      </c>
      <c r="B411" t="s">
        <v>1065</v>
      </c>
      <c r="C411" t="s">
        <v>25</v>
      </c>
      <c r="D411" t="s">
        <v>1066</v>
      </c>
      <c r="E411" t="s">
        <v>186</v>
      </c>
      <c r="F411">
        <v>11784</v>
      </c>
      <c r="G411" t="s">
        <v>377</v>
      </c>
      <c r="H411" t="s">
        <v>80</v>
      </c>
      <c r="I411" t="s">
        <v>81</v>
      </c>
      <c r="J411" t="s">
        <v>90</v>
      </c>
      <c r="K411" t="s">
        <v>53</v>
      </c>
      <c r="L411" t="s">
        <v>193</v>
      </c>
      <c r="M411" t="s">
        <v>92</v>
      </c>
      <c r="N411" s="11" t="s">
        <v>84</v>
      </c>
      <c r="O411" s="11" t="s">
        <v>2107</v>
      </c>
      <c r="P411">
        <v>0</v>
      </c>
      <c r="Q411">
        <v>3</v>
      </c>
      <c r="R411" s="1">
        <v>0</v>
      </c>
      <c r="S411" s="1">
        <v>367.65</v>
      </c>
      <c r="T411" s="1">
        <v>-367.65</v>
      </c>
    </row>
    <row r="412" spans="1:20" x14ac:dyDescent="0.25">
      <c r="A412" t="s">
        <v>75</v>
      </c>
      <c r="B412" t="s">
        <v>638</v>
      </c>
      <c r="C412" t="s">
        <v>2103</v>
      </c>
      <c r="D412" t="s">
        <v>639</v>
      </c>
      <c r="E412" t="s">
        <v>640</v>
      </c>
      <c r="F412">
        <v>60056</v>
      </c>
      <c r="G412" t="s">
        <v>214</v>
      </c>
      <c r="H412" t="s">
        <v>80</v>
      </c>
      <c r="I412" t="s">
        <v>89</v>
      </c>
      <c r="J412" t="s">
        <v>90</v>
      </c>
      <c r="K412" t="s">
        <v>42</v>
      </c>
      <c r="L412" t="s">
        <v>91</v>
      </c>
      <c r="M412" t="s">
        <v>92</v>
      </c>
      <c r="N412" s="11" t="s">
        <v>84</v>
      </c>
      <c r="O412" s="11" t="s">
        <v>2107</v>
      </c>
      <c r="P412">
        <v>0</v>
      </c>
      <c r="Q412">
        <v>8</v>
      </c>
      <c r="R412" s="1">
        <v>0</v>
      </c>
      <c r="S412" s="1">
        <v>8.9600000000000009</v>
      </c>
      <c r="T412" s="1">
        <v>-8.9600000000000009</v>
      </c>
    </row>
    <row r="413" spans="1:20" x14ac:dyDescent="0.25">
      <c r="A413" t="s">
        <v>75</v>
      </c>
      <c r="B413" t="s">
        <v>218</v>
      </c>
      <c r="C413" t="s">
        <v>27</v>
      </c>
      <c r="D413" t="s">
        <v>219</v>
      </c>
      <c r="E413" t="s">
        <v>114</v>
      </c>
      <c r="F413">
        <v>34110</v>
      </c>
      <c r="G413" t="s">
        <v>1313</v>
      </c>
      <c r="H413" t="s">
        <v>80</v>
      </c>
      <c r="I413" t="s">
        <v>81</v>
      </c>
      <c r="J413" t="s">
        <v>90</v>
      </c>
      <c r="K413" t="s">
        <v>42</v>
      </c>
      <c r="L413" t="s">
        <v>91</v>
      </c>
      <c r="M413" t="s">
        <v>188</v>
      </c>
      <c r="N413" s="11" t="s">
        <v>84</v>
      </c>
      <c r="O413" s="11" t="s">
        <v>2107</v>
      </c>
      <c r="P413">
        <v>0</v>
      </c>
      <c r="Q413">
        <v>4</v>
      </c>
      <c r="R413" s="1">
        <v>0</v>
      </c>
      <c r="S413" s="1">
        <v>9.4</v>
      </c>
      <c r="T413" s="1">
        <v>-9.4</v>
      </c>
    </row>
    <row r="414" spans="1:20" x14ac:dyDescent="0.25">
      <c r="A414" t="s">
        <v>75</v>
      </c>
      <c r="B414" t="s">
        <v>85</v>
      </c>
      <c r="C414" t="s">
        <v>2105</v>
      </c>
      <c r="D414" t="s">
        <v>86</v>
      </c>
      <c r="E414" t="s">
        <v>87</v>
      </c>
      <c r="F414">
        <v>45040</v>
      </c>
      <c r="G414" t="s">
        <v>317</v>
      </c>
      <c r="H414" t="s">
        <v>80</v>
      </c>
      <c r="I414" t="s">
        <v>164</v>
      </c>
      <c r="J414" t="s">
        <v>90</v>
      </c>
      <c r="K414" t="s">
        <v>38</v>
      </c>
      <c r="L414" t="s">
        <v>129</v>
      </c>
      <c r="M414" t="s">
        <v>188</v>
      </c>
      <c r="N414" s="11" t="s">
        <v>84</v>
      </c>
      <c r="O414" s="11" t="s">
        <v>2107</v>
      </c>
      <c r="P414">
        <v>0</v>
      </c>
      <c r="Q414">
        <v>1</v>
      </c>
      <c r="R414" s="1">
        <v>0</v>
      </c>
      <c r="S414" s="1">
        <v>104.06</v>
      </c>
      <c r="T414" s="1">
        <v>-104.06</v>
      </c>
    </row>
    <row r="415" spans="1:20" x14ac:dyDescent="0.25">
      <c r="A415" t="s">
        <v>75</v>
      </c>
      <c r="B415" t="s">
        <v>717</v>
      </c>
      <c r="C415" t="s">
        <v>27</v>
      </c>
      <c r="D415" t="s">
        <v>648</v>
      </c>
      <c r="E415" t="s">
        <v>114</v>
      </c>
      <c r="F415">
        <v>32811</v>
      </c>
      <c r="G415" t="s">
        <v>1319</v>
      </c>
      <c r="H415" t="s">
        <v>80</v>
      </c>
      <c r="I415" t="s">
        <v>81</v>
      </c>
      <c r="J415" t="s">
        <v>82</v>
      </c>
      <c r="K415" t="s">
        <v>53</v>
      </c>
      <c r="L415" t="s">
        <v>139</v>
      </c>
      <c r="M415" t="s">
        <v>83</v>
      </c>
      <c r="N415" s="11" t="s">
        <v>84</v>
      </c>
      <c r="O415" s="11" t="s">
        <v>2107</v>
      </c>
      <c r="P415">
        <v>0</v>
      </c>
      <c r="Q415">
        <v>0</v>
      </c>
      <c r="R415" s="1">
        <v>-60.6</v>
      </c>
      <c r="S415" s="1">
        <v>0</v>
      </c>
      <c r="T415" s="1">
        <v>-60.6</v>
      </c>
    </row>
    <row r="416" spans="1:20" x14ac:dyDescent="0.25">
      <c r="A416" t="s">
        <v>75</v>
      </c>
      <c r="B416" t="s">
        <v>668</v>
      </c>
      <c r="C416" t="s">
        <v>28</v>
      </c>
      <c r="D416" t="s">
        <v>623</v>
      </c>
      <c r="E416" t="s">
        <v>95</v>
      </c>
      <c r="F416">
        <v>80130</v>
      </c>
      <c r="G416" t="s">
        <v>1323</v>
      </c>
      <c r="H416" t="s">
        <v>80</v>
      </c>
      <c r="I416" t="s">
        <v>89</v>
      </c>
      <c r="J416" t="s">
        <v>82</v>
      </c>
      <c r="K416" t="s">
        <v>53</v>
      </c>
      <c r="L416" t="s">
        <v>887</v>
      </c>
      <c r="M416" t="s">
        <v>83</v>
      </c>
      <c r="N416" s="11" t="s">
        <v>84</v>
      </c>
      <c r="O416" s="11" t="s">
        <v>2107</v>
      </c>
      <c r="P416">
        <v>-8</v>
      </c>
      <c r="Q416">
        <v>0</v>
      </c>
      <c r="R416" s="1">
        <v>1078.8</v>
      </c>
      <c r="S416" s="1">
        <v>0</v>
      </c>
      <c r="T416" s="1">
        <v>1078.8</v>
      </c>
    </row>
    <row r="417" spans="1:20" x14ac:dyDescent="0.25">
      <c r="A417" t="s">
        <v>75</v>
      </c>
      <c r="B417" t="s">
        <v>771</v>
      </c>
      <c r="C417" t="s">
        <v>18</v>
      </c>
      <c r="D417" t="s">
        <v>772</v>
      </c>
      <c r="E417" t="s">
        <v>191</v>
      </c>
      <c r="F417">
        <v>77505</v>
      </c>
      <c r="G417" t="s">
        <v>692</v>
      </c>
      <c r="H417" t="s">
        <v>80</v>
      </c>
      <c r="I417" t="s">
        <v>89</v>
      </c>
      <c r="J417" t="s">
        <v>82</v>
      </c>
      <c r="K417" t="s">
        <v>42</v>
      </c>
      <c r="L417" t="s">
        <v>97</v>
      </c>
      <c r="M417" t="s">
        <v>83</v>
      </c>
      <c r="N417" s="11" t="s">
        <v>84</v>
      </c>
      <c r="O417" s="11" t="s">
        <v>2107</v>
      </c>
      <c r="P417">
        <v>-14</v>
      </c>
      <c r="Q417">
        <v>0</v>
      </c>
      <c r="R417" s="1">
        <v>30.8</v>
      </c>
      <c r="S417" s="1">
        <v>0</v>
      </c>
      <c r="T417" s="1">
        <v>30.8</v>
      </c>
    </row>
    <row r="418" spans="1:20" x14ac:dyDescent="0.25">
      <c r="A418" t="s">
        <v>75</v>
      </c>
      <c r="B418" t="s">
        <v>1324</v>
      </c>
      <c r="C418" t="s">
        <v>27</v>
      </c>
      <c r="D418" t="s">
        <v>1325</v>
      </c>
      <c r="E418" t="s">
        <v>114</v>
      </c>
      <c r="F418">
        <v>32789</v>
      </c>
      <c r="G418" t="s">
        <v>1206</v>
      </c>
      <c r="H418" t="s">
        <v>1207</v>
      </c>
      <c r="I418" t="s">
        <v>81</v>
      </c>
      <c r="J418" t="s">
        <v>365</v>
      </c>
      <c r="K418" t="s">
        <v>43</v>
      </c>
      <c r="L418" t="s">
        <v>43</v>
      </c>
      <c r="M418" t="s">
        <v>92</v>
      </c>
      <c r="N418" s="11" t="s">
        <v>84</v>
      </c>
      <c r="O418" s="11" t="s">
        <v>2107</v>
      </c>
      <c r="P418">
        <v>0</v>
      </c>
      <c r="Q418">
        <v>1</v>
      </c>
      <c r="R418" s="1">
        <v>0</v>
      </c>
      <c r="S418" s="1">
        <v>395</v>
      </c>
      <c r="T418" s="1">
        <v>-395</v>
      </c>
    </row>
    <row r="419" spans="1:20" x14ac:dyDescent="0.25">
      <c r="A419" t="s">
        <v>75</v>
      </c>
      <c r="B419" t="s">
        <v>120</v>
      </c>
      <c r="C419" t="s">
        <v>22</v>
      </c>
      <c r="D419" t="s">
        <v>121</v>
      </c>
      <c r="E419" t="s">
        <v>122</v>
      </c>
      <c r="F419">
        <v>20910</v>
      </c>
      <c r="G419" t="s">
        <v>1326</v>
      </c>
      <c r="H419" t="s">
        <v>80</v>
      </c>
      <c r="I419" t="s">
        <v>89</v>
      </c>
      <c r="J419" t="s">
        <v>90</v>
      </c>
      <c r="K419" t="s">
        <v>53</v>
      </c>
      <c r="L419" t="s">
        <v>139</v>
      </c>
      <c r="M419" t="s">
        <v>229</v>
      </c>
      <c r="N419" s="11" t="s">
        <v>84</v>
      </c>
      <c r="O419" s="11" t="s">
        <v>2107</v>
      </c>
      <c r="P419">
        <v>0</v>
      </c>
      <c r="Q419">
        <v>2</v>
      </c>
      <c r="R419" s="1">
        <v>0</v>
      </c>
      <c r="S419" s="1">
        <v>24</v>
      </c>
      <c r="T419" s="1">
        <v>-24</v>
      </c>
    </row>
    <row r="420" spans="1:20" x14ac:dyDescent="0.25">
      <c r="A420" t="s">
        <v>75</v>
      </c>
      <c r="B420" t="s">
        <v>157</v>
      </c>
      <c r="C420" t="s">
        <v>21</v>
      </c>
      <c r="D420" t="s">
        <v>158</v>
      </c>
      <c r="E420" t="s">
        <v>159</v>
      </c>
      <c r="F420">
        <v>66205</v>
      </c>
      <c r="G420" t="s">
        <v>238</v>
      </c>
      <c r="H420" t="s">
        <v>80</v>
      </c>
      <c r="I420" t="s">
        <v>81</v>
      </c>
      <c r="J420" t="s">
        <v>82</v>
      </c>
      <c r="K420" t="s">
        <v>38</v>
      </c>
      <c r="L420" t="s">
        <v>111</v>
      </c>
      <c r="M420" t="s">
        <v>83</v>
      </c>
      <c r="N420" s="11" t="s">
        <v>84</v>
      </c>
      <c r="O420" s="11" t="s">
        <v>2107</v>
      </c>
      <c r="P420">
        <v>-4</v>
      </c>
      <c r="Q420">
        <v>0</v>
      </c>
      <c r="R420" s="1">
        <v>184.2</v>
      </c>
      <c r="S420" s="1">
        <v>0</v>
      </c>
      <c r="T420" s="1">
        <v>184.2</v>
      </c>
    </row>
    <row r="421" spans="1:20" x14ac:dyDescent="0.25">
      <c r="A421" t="s">
        <v>75</v>
      </c>
      <c r="B421" t="s">
        <v>120</v>
      </c>
      <c r="C421" t="s">
        <v>22</v>
      </c>
      <c r="D421" t="s">
        <v>121</v>
      </c>
      <c r="E421" t="s">
        <v>122</v>
      </c>
      <c r="F421">
        <v>20910</v>
      </c>
      <c r="G421" t="s">
        <v>266</v>
      </c>
      <c r="H421" t="s">
        <v>80</v>
      </c>
      <c r="I421" t="s">
        <v>81</v>
      </c>
      <c r="J421" t="s">
        <v>90</v>
      </c>
      <c r="K421" t="s">
        <v>53</v>
      </c>
      <c r="L421" t="s">
        <v>165</v>
      </c>
      <c r="M421" t="s">
        <v>92</v>
      </c>
      <c r="N421" s="11" t="s">
        <v>84</v>
      </c>
      <c r="O421" s="11" t="s">
        <v>2107</v>
      </c>
      <c r="P421">
        <v>0</v>
      </c>
      <c r="Q421">
        <v>1</v>
      </c>
      <c r="R421" s="1">
        <v>0</v>
      </c>
      <c r="S421" s="1">
        <v>107.75</v>
      </c>
      <c r="T421" s="1">
        <v>-107.75</v>
      </c>
    </row>
    <row r="422" spans="1:20" x14ac:dyDescent="0.25">
      <c r="A422" t="s">
        <v>75</v>
      </c>
      <c r="B422" t="s">
        <v>879</v>
      </c>
      <c r="C422" t="s">
        <v>27</v>
      </c>
      <c r="D422" t="s">
        <v>880</v>
      </c>
      <c r="E422" t="s">
        <v>114</v>
      </c>
      <c r="F422">
        <v>34219</v>
      </c>
      <c r="G422" t="s">
        <v>156</v>
      </c>
      <c r="H422" t="s">
        <v>80</v>
      </c>
      <c r="I422" t="s">
        <v>81</v>
      </c>
      <c r="J422" t="s">
        <v>90</v>
      </c>
      <c r="K422" t="s">
        <v>38</v>
      </c>
      <c r="L422" t="s">
        <v>111</v>
      </c>
      <c r="M422" t="s">
        <v>92</v>
      </c>
      <c r="N422" s="11" t="s">
        <v>84</v>
      </c>
      <c r="O422" s="11" t="s">
        <v>2107</v>
      </c>
      <c r="P422">
        <v>0</v>
      </c>
      <c r="Q422">
        <v>1</v>
      </c>
      <c r="R422" s="1">
        <v>0</v>
      </c>
      <c r="S422" s="1">
        <v>213.35</v>
      </c>
      <c r="T422" s="1">
        <v>-213.35</v>
      </c>
    </row>
    <row r="423" spans="1:20" x14ac:dyDescent="0.25">
      <c r="A423" t="s">
        <v>75</v>
      </c>
      <c r="B423" t="s">
        <v>432</v>
      </c>
      <c r="C423" t="s">
        <v>25</v>
      </c>
      <c r="D423" t="s">
        <v>433</v>
      </c>
      <c r="E423" t="s">
        <v>186</v>
      </c>
      <c r="F423">
        <v>11023</v>
      </c>
      <c r="G423" t="s">
        <v>493</v>
      </c>
      <c r="H423" t="s">
        <v>80</v>
      </c>
      <c r="I423" t="s">
        <v>81</v>
      </c>
      <c r="J423" t="s">
        <v>82</v>
      </c>
      <c r="K423" t="s">
        <v>39</v>
      </c>
      <c r="L423" t="s">
        <v>39</v>
      </c>
      <c r="M423" t="s">
        <v>92</v>
      </c>
      <c r="N423" s="11" t="s">
        <v>84</v>
      </c>
      <c r="O423" s="11" t="s">
        <v>2107</v>
      </c>
      <c r="P423">
        <v>0</v>
      </c>
      <c r="Q423">
        <v>1</v>
      </c>
      <c r="R423" s="1">
        <v>0</v>
      </c>
      <c r="S423" s="1">
        <v>0</v>
      </c>
      <c r="T423" s="1">
        <v>0</v>
      </c>
    </row>
    <row r="424" spans="1:20" x14ac:dyDescent="0.25">
      <c r="A424" t="s">
        <v>75</v>
      </c>
      <c r="B424" t="s">
        <v>200</v>
      </c>
      <c r="C424" t="s">
        <v>28</v>
      </c>
      <c r="D424" t="s">
        <v>201</v>
      </c>
      <c r="E424" t="s">
        <v>95</v>
      </c>
      <c r="F424">
        <v>80002</v>
      </c>
      <c r="G424" t="s">
        <v>947</v>
      </c>
      <c r="H424" t="s">
        <v>80</v>
      </c>
      <c r="I424" t="s">
        <v>89</v>
      </c>
      <c r="J424" t="s">
        <v>82</v>
      </c>
      <c r="K424" t="s">
        <v>53</v>
      </c>
      <c r="L424" t="s">
        <v>165</v>
      </c>
      <c r="M424" t="s">
        <v>83</v>
      </c>
      <c r="N424" s="11" t="s">
        <v>84</v>
      </c>
      <c r="O424" s="11" t="s">
        <v>2107</v>
      </c>
      <c r="P424">
        <v>-1</v>
      </c>
      <c r="Q424">
        <v>0</v>
      </c>
      <c r="R424" s="1">
        <v>97</v>
      </c>
      <c r="S424" s="1">
        <v>0</v>
      </c>
      <c r="T424" s="1">
        <v>97</v>
      </c>
    </row>
    <row r="425" spans="1:20" x14ac:dyDescent="0.25">
      <c r="A425" t="s">
        <v>75</v>
      </c>
      <c r="B425" t="s">
        <v>194</v>
      </c>
      <c r="C425" t="s">
        <v>19</v>
      </c>
      <c r="D425" t="s">
        <v>195</v>
      </c>
      <c r="E425" t="s">
        <v>147</v>
      </c>
      <c r="F425">
        <v>85296</v>
      </c>
      <c r="G425" t="s">
        <v>338</v>
      </c>
      <c r="H425" t="s">
        <v>80</v>
      </c>
      <c r="I425" t="s">
        <v>81</v>
      </c>
      <c r="J425" t="s">
        <v>90</v>
      </c>
      <c r="K425" t="s">
        <v>38</v>
      </c>
      <c r="L425" t="s">
        <v>111</v>
      </c>
      <c r="M425" t="s">
        <v>92</v>
      </c>
      <c r="N425" s="11" t="s">
        <v>84</v>
      </c>
      <c r="O425" s="11" t="s">
        <v>2107</v>
      </c>
      <c r="P425">
        <v>0</v>
      </c>
      <c r="Q425">
        <v>1</v>
      </c>
      <c r="R425" s="1">
        <v>0</v>
      </c>
      <c r="S425" s="1">
        <v>213.7</v>
      </c>
      <c r="T425" s="1">
        <v>-213.7</v>
      </c>
    </row>
    <row r="426" spans="1:20" x14ac:dyDescent="0.25">
      <c r="A426" t="s">
        <v>75</v>
      </c>
      <c r="B426" t="s">
        <v>479</v>
      </c>
      <c r="C426" t="s">
        <v>25</v>
      </c>
      <c r="D426" t="s">
        <v>480</v>
      </c>
      <c r="E426" t="s">
        <v>186</v>
      </c>
      <c r="F426">
        <v>11735</v>
      </c>
      <c r="G426" t="s">
        <v>232</v>
      </c>
      <c r="H426" t="s">
        <v>80</v>
      </c>
      <c r="I426" t="s">
        <v>89</v>
      </c>
      <c r="J426" t="s">
        <v>90</v>
      </c>
      <c r="K426" t="s">
        <v>42</v>
      </c>
      <c r="L426" t="s">
        <v>97</v>
      </c>
      <c r="M426" t="s">
        <v>92</v>
      </c>
      <c r="N426" s="11" t="s">
        <v>84</v>
      </c>
      <c r="O426" s="11" t="s">
        <v>2107</v>
      </c>
      <c r="P426">
        <v>0</v>
      </c>
      <c r="Q426">
        <v>28</v>
      </c>
      <c r="R426" s="1">
        <v>0</v>
      </c>
      <c r="S426" s="1">
        <v>0</v>
      </c>
      <c r="T426" s="1">
        <v>0</v>
      </c>
    </row>
    <row r="427" spans="1:20" x14ac:dyDescent="0.25">
      <c r="A427" t="s">
        <v>75</v>
      </c>
      <c r="B427" t="s">
        <v>331</v>
      </c>
      <c r="C427" t="s">
        <v>18</v>
      </c>
      <c r="D427" t="s">
        <v>332</v>
      </c>
      <c r="E427" t="s">
        <v>333</v>
      </c>
      <c r="F427">
        <v>72405</v>
      </c>
      <c r="G427" t="s">
        <v>839</v>
      </c>
      <c r="H427" t="s">
        <v>80</v>
      </c>
      <c r="I427" t="s">
        <v>81</v>
      </c>
      <c r="J427" t="s">
        <v>82</v>
      </c>
      <c r="K427" t="s">
        <v>38</v>
      </c>
      <c r="L427" t="s">
        <v>129</v>
      </c>
      <c r="M427" t="s">
        <v>83</v>
      </c>
      <c r="N427" s="11" t="s">
        <v>84</v>
      </c>
      <c r="O427" s="11" t="s">
        <v>2107</v>
      </c>
      <c r="P427">
        <v>-5</v>
      </c>
      <c r="Q427">
        <v>0</v>
      </c>
      <c r="R427" s="1">
        <v>792.95</v>
      </c>
      <c r="S427" s="1">
        <v>0</v>
      </c>
      <c r="T427" s="1">
        <v>792.95</v>
      </c>
    </row>
    <row r="428" spans="1:20" x14ac:dyDescent="0.25">
      <c r="A428" t="s">
        <v>75</v>
      </c>
      <c r="B428" t="s">
        <v>527</v>
      </c>
      <c r="C428" t="s">
        <v>2104</v>
      </c>
      <c r="D428" t="s">
        <v>528</v>
      </c>
      <c r="E428" t="s">
        <v>95</v>
      </c>
      <c r="F428">
        <v>80128</v>
      </c>
      <c r="G428" t="s">
        <v>202</v>
      </c>
      <c r="H428" t="s">
        <v>80</v>
      </c>
      <c r="I428" t="s">
        <v>81</v>
      </c>
      <c r="J428" t="s">
        <v>90</v>
      </c>
      <c r="K428" t="s">
        <v>42</v>
      </c>
      <c r="L428" t="s">
        <v>91</v>
      </c>
      <c r="M428" t="s">
        <v>188</v>
      </c>
      <c r="N428" s="11" t="s">
        <v>84</v>
      </c>
      <c r="O428" s="11" t="s">
        <v>2107</v>
      </c>
      <c r="P428">
        <v>0</v>
      </c>
      <c r="Q428">
        <v>10</v>
      </c>
      <c r="R428" s="1">
        <v>0</v>
      </c>
      <c r="S428" s="1">
        <v>76.5</v>
      </c>
      <c r="T428" s="1">
        <v>-76.5</v>
      </c>
    </row>
    <row r="429" spans="1:20" x14ac:dyDescent="0.25">
      <c r="A429" t="s">
        <v>75</v>
      </c>
      <c r="B429" t="s">
        <v>189</v>
      </c>
      <c r="C429" t="s">
        <v>18</v>
      </c>
      <c r="D429" t="s">
        <v>190</v>
      </c>
      <c r="E429" t="s">
        <v>191</v>
      </c>
      <c r="F429">
        <v>76262</v>
      </c>
      <c r="G429" t="s">
        <v>183</v>
      </c>
      <c r="H429" t="s">
        <v>80</v>
      </c>
      <c r="I429" t="s">
        <v>81</v>
      </c>
      <c r="J429" t="s">
        <v>82</v>
      </c>
      <c r="K429" t="s">
        <v>42</v>
      </c>
      <c r="L429" t="s">
        <v>91</v>
      </c>
      <c r="M429" t="s">
        <v>83</v>
      </c>
      <c r="N429" s="11" t="s">
        <v>84</v>
      </c>
      <c r="O429" s="11" t="s">
        <v>2107</v>
      </c>
      <c r="P429">
        <v>1</v>
      </c>
      <c r="Q429">
        <v>0</v>
      </c>
      <c r="R429" s="1">
        <v>37.15</v>
      </c>
      <c r="S429" s="1">
        <v>0</v>
      </c>
      <c r="T429" s="1">
        <v>37.15</v>
      </c>
    </row>
    <row r="430" spans="1:20" x14ac:dyDescent="0.25">
      <c r="A430" t="s">
        <v>75</v>
      </c>
      <c r="B430" t="s">
        <v>203</v>
      </c>
      <c r="C430" t="s">
        <v>22</v>
      </c>
      <c r="D430" t="s">
        <v>204</v>
      </c>
      <c r="E430" t="s">
        <v>78</v>
      </c>
      <c r="F430">
        <v>18436</v>
      </c>
      <c r="G430" t="s">
        <v>1335</v>
      </c>
      <c r="H430" t="s">
        <v>133</v>
      </c>
      <c r="I430" t="s">
        <v>81</v>
      </c>
      <c r="J430" t="s">
        <v>90</v>
      </c>
      <c r="K430" t="s">
        <v>53</v>
      </c>
      <c r="L430" t="s">
        <v>193</v>
      </c>
      <c r="M430" t="s">
        <v>229</v>
      </c>
      <c r="N430" s="11" t="s">
        <v>84</v>
      </c>
      <c r="O430" s="11" t="s">
        <v>2107</v>
      </c>
      <c r="P430">
        <v>0</v>
      </c>
      <c r="Q430">
        <v>125</v>
      </c>
      <c r="R430" s="1">
        <v>0</v>
      </c>
      <c r="S430" s="1">
        <v>2625</v>
      </c>
      <c r="T430" s="1">
        <v>-2625</v>
      </c>
    </row>
    <row r="431" spans="1:20" x14ac:dyDescent="0.25">
      <c r="A431" t="s">
        <v>75</v>
      </c>
      <c r="B431" t="s">
        <v>410</v>
      </c>
      <c r="C431" t="s">
        <v>18</v>
      </c>
      <c r="D431" t="s">
        <v>363</v>
      </c>
      <c r="E431" t="s">
        <v>191</v>
      </c>
      <c r="F431">
        <v>78729</v>
      </c>
      <c r="G431" t="s">
        <v>1336</v>
      </c>
      <c r="H431" t="s">
        <v>80</v>
      </c>
      <c r="I431" t="s">
        <v>164</v>
      </c>
      <c r="J431" t="s">
        <v>90</v>
      </c>
      <c r="K431" t="s">
        <v>53</v>
      </c>
      <c r="L431" t="s">
        <v>139</v>
      </c>
      <c r="M431" t="s">
        <v>229</v>
      </c>
      <c r="N431" s="11" t="s">
        <v>84</v>
      </c>
      <c r="O431" s="11" t="s">
        <v>2107</v>
      </c>
      <c r="P431">
        <v>0</v>
      </c>
      <c r="Q431">
        <v>4</v>
      </c>
      <c r="R431" s="1">
        <v>0</v>
      </c>
      <c r="S431" s="1">
        <v>54.2</v>
      </c>
      <c r="T431" s="1">
        <v>-54.2</v>
      </c>
    </row>
    <row r="432" spans="1:20" x14ac:dyDescent="0.25">
      <c r="A432" t="s">
        <v>75</v>
      </c>
      <c r="B432" t="s">
        <v>272</v>
      </c>
      <c r="C432" t="s">
        <v>27</v>
      </c>
      <c r="D432" t="s">
        <v>681</v>
      </c>
      <c r="E432" t="s">
        <v>114</v>
      </c>
      <c r="F432">
        <v>33912</v>
      </c>
      <c r="G432" t="s">
        <v>241</v>
      </c>
      <c r="H432" t="s">
        <v>80</v>
      </c>
      <c r="I432" t="s">
        <v>81</v>
      </c>
      <c r="J432" t="s">
        <v>82</v>
      </c>
      <c r="K432" t="s">
        <v>36</v>
      </c>
      <c r="L432" t="s">
        <v>36</v>
      </c>
      <c r="M432" t="s">
        <v>83</v>
      </c>
      <c r="N432" s="11" t="s">
        <v>84</v>
      </c>
      <c r="O432" s="11" t="s">
        <v>2107</v>
      </c>
      <c r="P432">
        <v>1</v>
      </c>
      <c r="Q432">
        <v>0</v>
      </c>
      <c r="R432" s="1">
        <v>0</v>
      </c>
      <c r="S432" s="1">
        <v>0</v>
      </c>
      <c r="T432" s="1">
        <v>0</v>
      </c>
    </row>
    <row r="433" spans="1:20" x14ac:dyDescent="0.25">
      <c r="A433" t="s">
        <v>75</v>
      </c>
      <c r="B433" t="s">
        <v>410</v>
      </c>
      <c r="C433" t="s">
        <v>18</v>
      </c>
      <c r="D433" t="s">
        <v>363</v>
      </c>
      <c r="E433" t="s">
        <v>191</v>
      </c>
      <c r="F433">
        <v>78729</v>
      </c>
      <c r="G433" t="s">
        <v>1337</v>
      </c>
      <c r="H433" t="s">
        <v>80</v>
      </c>
      <c r="I433" t="s">
        <v>81</v>
      </c>
      <c r="J433" t="s">
        <v>90</v>
      </c>
      <c r="K433" t="s">
        <v>53</v>
      </c>
      <c r="L433" t="s">
        <v>139</v>
      </c>
      <c r="M433" t="s">
        <v>92</v>
      </c>
      <c r="N433" s="11" t="s">
        <v>84</v>
      </c>
      <c r="O433" s="11" t="s">
        <v>2107</v>
      </c>
      <c r="P433">
        <v>0</v>
      </c>
      <c r="Q433">
        <v>6</v>
      </c>
      <c r="R433" s="1">
        <v>0</v>
      </c>
      <c r="S433" s="1">
        <v>51.9</v>
      </c>
      <c r="T433" s="1">
        <v>-51.9</v>
      </c>
    </row>
    <row r="434" spans="1:20" x14ac:dyDescent="0.25">
      <c r="A434" t="s">
        <v>75</v>
      </c>
      <c r="B434" t="s">
        <v>462</v>
      </c>
      <c r="C434" t="s">
        <v>18</v>
      </c>
      <c r="D434" t="s">
        <v>463</v>
      </c>
      <c r="E434" t="s">
        <v>191</v>
      </c>
      <c r="F434">
        <v>75093</v>
      </c>
      <c r="G434" t="s">
        <v>1338</v>
      </c>
      <c r="H434" t="s">
        <v>133</v>
      </c>
      <c r="I434" t="s">
        <v>164</v>
      </c>
      <c r="J434" t="s">
        <v>90</v>
      </c>
      <c r="K434" t="s">
        <v>53</v>
      </c>
      <c r="L434" t="s">
        <v>165</v>
      </c>
      <c r="M434" t="s">
        <v>166</v>
      </c>
      <c r="N434" s="11" t="s">
        <v>84</v>
      </c>
      <c r="O434" s="11" t="s">
        <v>2107</v>
      </c>
      <c r="P434">
        <v>0</v>
      </c>
      <c r="Q434">
        <v>12</v>
      </c>
      <c r="R434" s="1">
        <v>0</v>
      </c>
      <c r="S434" s="1">
        <v>120.6</v>
      </c>
      <c r="T434" s="1">
        <v>-120.6</v>
      </c>
    </row>
    <row r="435" spans="1:20" x14ac:dyDescent="0.25">
      <c r="A435" t="s">
        <v>75</v>
      </c>
      <c r="B435" t="s">
        <v>561</v>
      </c>
      <c r="C435" t="s">
        <v>19</v>
      </c>
      <c r="D435" t="s">
        <v>562</v>
      </c>
      <c r="E435" t="s">
        <v>147</v>
      </c>
      <c r="F435">
        <v>85255</v>
      </c>
      <c r="G435" t="s">
        <v>585</v>
      </c>
      <c r="H435" t="s">
        <v>80</v>
      </c>
      <c r="I435" t="s">
        <v>81</v>
      </c>
      <c r="J435" t="s">
        <v>82</v>
      </c>
      <c r="K435" t="s">
        <v>38</v>
      </c>
      <c r="L435" t="s">
        <v>111</v>
      </c>
      <c r="M435" t="s">
        <v>83</v>
      </c>
      <c r="N435" s="11" t="s">
        <v>84</v>
      </c>
      <c r="O435" s="11" t="s">
        <v>2107</v>
      </c>
      <c r="P435">
        <v>-1</v>
      </c>
      <c r="Q435">
        <v>0</v>
      </c>
      <c r="R435" s="1">
        <v>149.80000000000001</v>
      </c>
      <c r="S435" s="1">
        <v>0</v>
      </c>
      <c r="T435" s="1">
        <v>149.80000000000001</v>
      </c>
    </row>
    <row r="436" spans="1:20" x14ac:dyDescent="0.25">
      <c r="A436" t="s">
        <v>75</v>
      </c>
      <c r="B436" t="s">
        <v>558</v>
      </c>
      <c r="C436" t="s">
        <v>30</v>
      </c>
      <c r="D436" t="s">
        <v>146</v>
      </c>
      <c r="E436" t="s">
        <v>147</v>
      </c>
      <c r="F436">
        <v>85027</v>
      </c>
      <c r="G436" t="s">
        <v>449</v>
      </c>
      <c r="H436" t="s">
        <v>80</v>
      </c>
      <c r="I436" t="s">
        <v>81</v>
      </c>
      <c r="J436" t="s">
        <v>82</v>
      </c>
      <c r="K436" t="s">
        <v>38</v>
      </c>
      <c r="L436" t="s">
        <v>111</v>
      </c>
      <c r="M436" t="s">
        <v>83</v>
      </c>
      <c r="N436" s="11" t="s">
        <v>84</v>
      </c>
      <c r="O436" s="11" t="s">
        <v>2107</v>
      </c>
      <c r="P436">
        <v>-1</v>
      </c>
      <c r="Q436">
        <v>0</v>
      </c>
      <c r="R436" s="1">
        <v>40.520000000000003</v>
      </c>
      <c r="S436" s="1">
        <v>0</v>
      </c>
      <c r="T436" s="1">
        <v>40.520000000000003</v>
      </c>
    </row>
    <row r="437" spans="1:20" x14ac:dyDescent="0.25">
      <c r="A437" t="s">
        <v>75</v>
      </c>
      <c r="B437" t="s">
        <v>771</v>
      </c>
      <c r="C437" t="s">
        <v>18</v>
      </c>
      <c r="D437" t="s">
        <v>772</v>
      </c>
      <c r="E437" t="s">
        <v>191</v>
      </c>
      <c r="F437">
        <v>77505</v>
      </c>
      <c r="G437" t="s">
        <v>254</v>
      </c>
      <c r="H437" t="s">
        <v>80</v>
      </c>
      <c r="I437" t="s">
        <v>81</v>
      </c>
      <c r="J437" t="s">
        <v>82</v>
      </c>
      <c r="K437" t="s">
        <v>42</v>
      </c>
      <c r="L437" t="s">
        <v>91</v>
      </c>
      <c r="M437" t="s">
        <v>83</v>
      </c>
      <c r="N437" s="11" t="s">
        <v>84</v>
      </c>
      <c r="O437" s="11" t="s">
        <v>2107</v>
      </c>
      <c r="P437">
        <v>-3</v>
      </c>
      <c r="Q437">
        <v>0</v>
      </c>
      <c r="R437" s="1">
        <v>198</v>
      </c>
      <c r="S437" s="1">
        <v>0</v>
      </c>
      <c r="T437" s="1">
        <v>198</v>
      </c>
    </row>
    <row r="438" spans="1:20" x14ac:dyDescent="0.25">
      <c r="A438" t="s">
        <v>75</v>
      </c>
      <c r="B438" t="s">
        <v>730</v>
      </c>
      <c r="C438" t="s">
        <v>23</v>
      </c>
      <c r="D438" t="s">
        <v>731</v>
      </c>
      <c r="E438" t="s">
        <v>176</v>
      </c>
      <c r="F438">
        <v>98134</v>
      </c>
      <c r="G438" t="s">
        <v>667</v>
      </c>
      <c r="H438" t="s">
        <v>80</v>
      </c>
      <c r="I438" t="s">
        <v>81</v>
      </c>
      <c r="J438" t="s">
        <v>82</v>
      </c>
      <c r="K438" t="s">
        <v>42</v>
      </c>
      <c r="L438" t="s">
        <v>91</v>
      </c>
      <c r="M438" t="s">
        <v>83</v>
      </c>
      <c r="N438" s="11" t="s">
        <v>84</v>
      </c>
      <c r="O438" s="11" t="s">
        <v>2107</v>
      </c>
      <c r="P438">
        <v>-50</v>
      </c>
      <c r="Q438">
        <v>0</v>
      </c>
      <c r="R438" s="1">
        <v>2330</v>
      </c>
      <c r="S438" s="1">
        <v>0</v>
      </c>
      <c r="T438" s="1">
        <v>2330</v>
      </c>
    </row>
    <row r="439" spans="1:20" x14ac:dyDescent="0.25">
      <c r="A439" t="s">
        <v>75</v>
      </c>
      <c r="B439" t="s">
        <v>1306</v>
      </c>
      <c r="C439" t="s">
        <v>18</v>
      </c>
      <c r="D439" t="s">
        <v>1307</v>
      </c>
      <c r="E439" t="s">
        <v>191</v>
      </c>
      <c r="F439">
        <v>75056</v>
      </c>
      <c r="G439" t="s">
        <v>1128</v>
      </c>
      <c r="H439" t="s">
        <v>80</v>
      </c>
      <c r="I439" t="s">
        <v>81</v>
      </c>
      <c r="J439" t="s">
        <v>90</v>
      </c>
      <c r="K439" t="s">
        <v>38</v>
      </c>
      <c r="L439" t="s">
        <v>111</v>
      </c>
      <c r="M439" t="s">
        <v>92</v>
      </c>
      <c r="N439" s="11" t="s">
        <v>84</v>
      </c>
      <c r="O439" s="11" t="s">
        <v>2107</v>
      </c>
      <c r="P439">
        <v>0</v>
      </c>
      <c r="Q439">
        <v>1</v>
      </c>
      <c r="R439" s="1">
        <v>0</v>
      </c>
      <c r="S439" s="1">
        <v>65.88</v>
      </c>
      <c r="T439" s="1">
        <v>-65.88</v>
      </c>
    </row>
    <row r="440" spans="1:20" x14ac:dyDescent="0.25">
      <c r="A440" t="s">
        <v>75</v>
      </c>
      <c r="B440" t="s">
        <v>510</v>
      </c>
      <c r="C440" t="s">
        <v>26</v>
      </c>
      <c r="D440" t="s">
        <v>511</v>
      </c>
      <c r="E440" t="s">
        <v>426</v>
      </c>
      <c r="F440">
        <v>37919</v>
      </c>
      <c r="G440" t="s">
        <v>202</v>
      </c>
      <c r="H440" t="s">
        <v>80</v>
      </c>
      <c r="I440" t="s">
        <v>81</v>
      </c>
      <c r="J440" t="s">
        <v>90</v>
      </c>
      <c r="K440" t="s">
        <v>42</v>
      </c>
      <c r="L440" t="s">
        <v>91</v>
      </c>
      <c r="M440" t="s">
        <v>188</v>
      </c>
      <c r="N440" s="11" t="s">
        <v>84</v>
      </c>
      <c r="O440" s="11" t="s">
        <v>2107</v>
      </c>
      <c r="P440">
        <v>-4</v>
      </c>
      <c r="Q440">
        <v>0</v>
      </c>
      <c r="R440" s="1">
        <v>33</v>
      </c>
      <c r="S440" s="1">
        <v>0</v>
      </c>
      <c r="T440" s="1">
        <v>33</v>
      </c>
    </row>
    <row r="441" spans="1:20" x14ac:dyDescent="0.25">
      <c r="A441" t="s">
        <v>75</v>
      </c>
      <c r="B441" t="s">
        <v>85</v>
      </c>
      <c r="C441" t="s">
        <v>2105</v>
      </c>
      <c r="D441" t="s">
        <v>86</v>
      </c>
      <c r="E441" t="s">
        <v>87</v>
      </c>
      <c r="F441">
        <v>45040</v>
      </c>
      <c r="G441" t="s">
        <v>309</v>
      </c>
      <c r="H441" t="s">
        <v>80</v>
      </c>
      <c r="I441" t="s">
        <v>89</v>
      </c>
      <c r="J441" t="s">
        <v>90</v>
      </c>
      <c r="K441" t="s">
        <v>42</v>
      </c>
      <c r="L441" t="s">
        <v>91</v>
      </c>
      <c r="M441" t="s">
        <v>92</v>
      </c>
      <c r="N441" s="11" t="s">
        <v>84</v>
      </c>
      <c r="O441" s="11" t="s">
        <v>2107</v>
      </c>
      <c r="P441">
        <v>0</v>
      </c>
      <c r="Q441">
        <v>8</v>
      </c>
      <c r="R441" s="1">
        <v>0</v>
      </c>
      <c r="S441" s="1">
        <v>62.72</v>
      </c>
      <c r="T441" s="1">
        <v>-62.72</v>
      </c>
    </row>
    <row r="442" spans="1:20" x14ac:dyDescent="0.25">
      <c r="A442" t="s">
        <v>75</v>
      </c>
      <c r="B442" t="s">
        <v>1350</v>
      </c>
      <c r="C442" t="s">
        <v>28</v>
      </c>
      <c r="D442" t="s">
        <v>1351</v>
      </c>
      <c r="E442" t="s">
        <v>295</v>
      </c>
      <c r="F442">
        <v>84337</v>
      </c>
      <c r="G442" t="s">
        <v>1352</v>
      </c>
      <c r="H442" t="s">
        <v>80</v>
      </c>
      <c r="I442" t="s">
        <v>81</v>
      </c>
      <c r="J442" t="s">
        <v>82</v>
      </c>
      <c r="K442" t="s">
        <v>53</v>
      </c>
      <c r="L442" t="s">
        <v>193</v>
      </c>
      <c r="M442" t="s">
        <v>83</v>
      </c>
      <c r="N442" s="11" t="s">
        <v>84</v>
      </c>
      <c r="O442" s="11" t="s">
        <v>2107</v>
      </c>
      <c r="P442">
        <v>-1</v>
      </c>
      <c r="Q442">
        <v>0</v>
      </c>
      <c r="R442" s="1">
        <v>89.75</v>
      </c>
      <c r="S442" s="1">
        <v>0</v>
      </c>
      <c r="T442" s="1">
        <v>89.75</v>
      </c>
    </row>
    <row r="443" spans="1:20" x14ac:dyDescent="0.25">
      <c r="A443" t="s">
        <v>75</v>
      </c>
      <c r="B443" t="s">
        <v>1353</v>
      </c>
      <c r="C443" t="s">
        <v>20</v>
      </c>
      <c r="D443" t="s">
        <v>1354</v>
      </c>
      <c r="E443" t="s">
        <v>186</v>
      </c>
      <c r="F443">
        <v>14580</v>
      </c>
      <c r="G443" t="s">
        <v>477</v>
      </c>
      <c r="H443" t="s">
        <v>80</v>
      </c>
      <c r="I443" t="s">
        <v>81</v>
      </c>
      <c r="J443" t="s">
        <v>90</v>
      </c>
      <c r="K443" t="s">
        <v>38</v>
      </c>
      <c r="L443" t="s">
        <v>111</v>
      </c>
      <c r="M443" t="s">
        <v>92</v>
      </c>
      <c r="N443" s="11" t="s">
        <v>84</v>
      </c>
      <c r="O443" s="11" t="s">
        <v>2107</v>
      </c>
      <c r="P443">
        <v>0</v>
      </c>
      <c r="Q443">
        <v>2</v>
      </c>
      <c r="R443" s="1">
        <v>0</v>
      </c>
      <c r="S443" s="1">
        <v>256</v>
      </c>
      <c r="T443" s="1">
        <v>-256</v>
      </c>
    </row>
    <row r="444" spans="1:20" x14ac:dyDescent="0.25">
      <c r="A444" t="s">
        <v>75</v>
      </c>
      <c r="B444" t="s">
        <v>588</v>
      </c>
      <c r="C444" t="s">
        <v>21</v>
      </c>
      <c r="D444" t="s">
        <v>589</v>
      </c>
      <c r="E444" t="s">
        <v>159</v>
      </c>
      <c r="F444">
        <v>66227</v>
      </c>
      <c r="G444" t="s">
        <v>254</v>
      </c>
      <c r="H444" t="s">
        <v>80</v>
      </c>
      <c r="I444" t="s">
        <v>81</v>
      </c>
      <c r="J444" t="s">
        <v>82</v>
      </c>
      <c r="K444" t="s">
        <v>42</v>
      </c>
      <c r="L444" t="s">
        <v>91</v>
      </c>
      <c r="M444" t="s">
        <v>83</v>
      </c>
      <c r="N444" s="11" t="s">
        <v>84</v>
      </c>
      <c r="O444" s="11" t="s">
        <v>2107</v>
      </c>
      <c r="P444">
        <v>-7</v>
      </c>
      <c r="Q444">
        <v>0</v>
      </c>
      <c r="R444" s="1">
        <v>462</v>
      </c>
      <c r="S444" s="1">
        <v>0</v>
      </c>
      <c r="T444" s="1">
        <v>462</v>
      </c>
    </row>
    <row r="445" spans="1:20" x14ac:dyDescent="0.25">
      <c r="A445" t="s">
        <v>75</v>
      </c>
      <c r="B445" t="s">
        <v>1156</v>
      </c>
      <c r="C445" t="s">
        <v>25</v>
      </c>
      <c r="D445" t="s">
        <v>1157</v>
      </c>
      <c r="E445" t="s">
        <v>262</v>
      </c>
      <c r="F445">
        <v>8831</v>
      </c>
      <c r="G445" t="s">
        <v>173</v>
      </c>
      <c r="H445" t="s">
        <v>80</v>
      </c>
      <c r="I445" t="s">
        <v>81</v>
      </c>
      <c r="J445" t="s">
        <v>82</v>
      </c>
      <c r="K445" t="s">
        <v>36</v>
      </c>
      <c r="L445" t="s">
        <v>36</v>
      </c>
      <c r="M445" t="s">
        <v>83</v>
      </c>
      <c r="N445" s="11" t="s">
        <v>84</v>
      </c>
      <c r="O445" s="11" t="s">
        <v>2107</v>
      </c>
      <c r="P445">
        <v>-2</v>
      </c>
      <c r="Q445">
        <v>0</v>
      </c>
      <c r="R445" s="1">
        <v>178.1</v>
      </c>
      <c r="S445" s="1">
        <v>0</v>
      </c>
      <c r="T445" s="1">
        <v>178.1</v>
      </c>
    </row>
    <row r="446" spans="1:20" x14ac:dyDescent="0.25">
      <c r="A446" t="s">
        <v>75</v>
      </c>
      <c r="B446" t="s">
        <v>335</v>
      </c>
      <c r="C446" t="s">
        <v>2103</v>
      </c>
      <c r="D446" t="s">
        <v>336</v>
      </c>
      <c r="E446" t="s">
        <v>337</v>
      </c>
      <c r="F446">
        <v>54481</v>
      </c>
      <c r="G446" t="s">
        <v>1355</v>
      </c>
      <c r="H446" t="s">
        <v>80</v>
      </c>
      <c r="I446" t="s">
        <v>81</v>
      </c>
      <c r="J446" t="s">
        <v>90</v>
      </c>
      <c r="K446" t="s">
        <v>53</v>
      </c>
      <c r="L446" t="s">
        <v>165</v>
      </c>
      <c r="M446" t="s">
        <v>92</v>
      </c>
      <c r="N446" s="11" t="s">
        <v>84</v>
      </c>
      <c r="O446" s="11" t="s">
        <v>2107</v>
      </c>
      <c r="P446">
        <v>0</v>
      </c>
      <c r="Q446">
        <v>4</v>
      </c>
      <c r="R446" s="1">
        <v>0</v>
      </c>
      <c r="S446" s="1">
        <v>410.72</v>
      </c>
      <c r="T446" s="1">
        <v>-410.72</v>
      </c>
    </row>
    <row r="447" spans="1:20" x14ac:dyDescent="0.25">
      <c r="A447" t="s">
        <v>75</v>
      </c>
      <c r="B447" t="s">
        <v>167</v>
      </c>
      <c r="C447" t="s">
        <v>28</v>
      </c>
      <c r="D447" t="s">
        <v>168</v>
      </c>
      <c r="E447" t="s">
        <v>95</v>
      </c>
      <c r="F447">
        <v>80550</v>
      </c>
      <c r="G447" t="s">
        <v>798</v>
      </c>
      <c r="H447" t="s">
        <v>80</v>
      </c>
      <c r="I447" t="s">
        <v>81</v>
      </c>
      <c r="J447" t="s">
        <v>90</v>
      </c>
      <c r="K447" t="s">
        <v>38</v>
      </c>
      <c r="L447" t="s">
        <v>111</v>
      </c>
      <c r="M447" t="s">
        <v>92</v>
      </c>
      <c r="N447" s="11" t="s">
        <v>84</v>
      </c>
      <c r="O447" s="11" t="s">
        <v>2107</v>
      </c>
      <c r="P447">
        <v>-1</v>
      </c>
      <c r="Q447">
        <v>0</v>
      </c>
      <c r="R447" s="1">
        <v>108.92</v>
      </c>
      <c r="S447" s="1">
        <v>0</v>
      </c>
      <c r="T447" s="1">
        <v>108.92</v>
      </c>
    </row>
    <row r="448" spans="1:20" x14ac:dyDescent="0.25">
      <c r="A448" t="s">
        <v>75</v>
      </c>
      <c r="B448" t="s">
        <v>1364</v>
      </c>
      <c r="C448" t="s">
        <v>27</v>
      </c>
      <c r="D448" t="s">
        <v>1365</v>
      </c>
      <c r="E448" t="s">
        <v>114</v>
      </c>
      <c r="F448">
        <v>34761</v>
      </c>
      <c r="G448" t="s">
        <v>156</v>
      </c>
      <c r="H448" t="s">
        <v>80</v>
      </c>
      <c r="I448" t="s">
        <v>81</v>
      </c>
      <c r="J448" t="s">
        <v>90</v>
      </c>
      <c r="K448" t="s">
        <v>38</v>
      </c>
      <c r="L448" t="s">
        <v>111</v>
      </c>
      <c r="M448" t="s">
        <v>92</v>
      </c>
      <c r="N448" s="11" t="s">
        <v>84</v>
      </c>
      <c r="O448" s="11" t="s">
        <v>2107</v>
      </c>
      <c r="P448">
        <v>0</v>
      </c>
      <c r="Q448">
        <v>10</v>
      </c>
      <c r="R448" s="1">
        <v>0</v>
      </c>
      <c r="S448" s="1">
        <v>1706.8</v>
      </c>
      <c r="T448" s="1">
        <v>-1706.8</v>
      </c>
    </row>
    <row r="449" spans="1:20" x14ac:dyDescent="0.25">
      <c r="A449" t="s">
        <v>75</v>
      </c>
      <c r="B449" t="s">
        <v>395</v>
      </c>
      <c r="C449" t="s">
        <v>24</v>
      </c>
      <c r="D449" t="s">
        <v>396</v>
      </c>
      <c r="E449" t="s">
        <v>397</v>
      </c>
      <c r="F449">
        <v>55439</v>
      </c>
      <c r="G449" t="s">
        <v>1285</v>
      </c>
      <c r="H449" t="s">
        <v>80</v>
      </c>
      <c r="I449" t="s">
        <v>81</v>
      </c>
      <c r="J449" t="s">
        <v>82</v>
      </c>
      <c r="K449" t="s">
        <v>53</v>
      </c>
      <c r="L449" t="s">
        <v>1286</v>
      </c>
      <c r="M449" t="s">
        <v>83</v>
      </c>
      <c r="N449" s="11" t="s">
        <v>84</v>
      </c>
      <c r="O449" s="11" t="s">
        <v>2107</v>
      </c>
      <c r="P449">
        <v>4</v>
      </c>
      <c r="Q449">
        <v>0</v>
      </c>
      <c r="R449" s="1">
        <v>22.4</v>
      </c>
      <c r="S449" s="1">
        <v>0</v>
      </c>
      <c r="T449" s="1">
        <v>22.4</v>
      </c>
    </row>
    <row r="450" spans="1:20" x14ac:dyDescent="0.25">
      <c r="A450" t="s">
        <v>75</v>
      </c>
      <c r="B450" t="s">
        <v>922</v>
      </c>
      <c r="C450" t="s">
        <v>26</v>
      </c>
      <c r="D450" t="s">
        <v>923</v>
      </c>
      <c r="E450" t="s">
        <v>109</v>
      </c>
      <c r="F450">
        <v>27909</v>
      </c>
      <c r="G450" t="s">
        <v>367</v>
      </c>
      <c r="H450" t="s">
        <v>80</v>
      </c>
      <c r="I450" t="s">
        <v>89</v>
      </c>
      <c r="J450" t="s">
        <v>82</v>
      </c>
      <c r="K450" t="s">
        <v>53</v>
      </c>
      <c r="L450" t="s">
        <v>368</v>
      </c>
      <c r="M450" t="s">
        <v>83</v>
      </c>
      <c r="N450" s="11" t="s">
        <v>84</v>
      </c>
      <c r="O450" s="11" t="s">
        <v>2107</v>
      </c>
      <c r="P450">
        <v>-1</v>
      </c>
      <c r="Q450">
        <v>0</v>
      </c>
      <c r="R450" s="1">
        <v>157.5</v>
      </c>
      <c r="S450" s="1">
        <v>0</v>
      </c>
      <c r="T450" s="1">
        <v>157.5</v>
      </c>
    </row>
    <row r="451" spans="1:20" x14ac:dyDescent="0.25">
      <c r="A451" t="s">
        <v>75</v>
      </c>
      <c r="B451" t="s">
        <v>258</v>
      </c>
      <c r="C451" t="s">
        <v>2104</v>
      </c>
      <c r="D451" t="s">
        <v>259</v>
      </c>
      <c r="E451" t="s">
        <v>95</v>
      </c>
      <c r="F451">
        <v>80222</v>
      </c>
      <c r="G451" t="s">
        <v>1367</v>
      </c>
      <c r="H451" t="s">
        <v>80</v>
      </c>
      <c r="I451" t="s">
        <v>81</v>
      </c>
      <c r="J451" t="s">
        <v>90</v>
      </c>
      <c r="K451" t="s">
        <v>41</v>
      </c>
      <c r="L451" t="s">
        <v>1368</v>
      </c>
      <c r="M451" t="s">
        <v>92</v>
      </c>
      <c r="N451" s="11" t="s">
        <v>84</v>
      </c>
      <c r="O451" s="11" t="s">
        <v>2107</v>
      </c>
      <c r="P451">
        <v>0</v>
      </c>
      <c r="Q451">
        <v>2</v>
      </c>
      <c r="R451" s="1">
        <v>0</v>
      </c>
      <c r="S451" s="1">
        <v>117.5</v>
      </c>
      <c r="T451" s="1">
        <v>-117.5</v>
      </c>
    </row>
    <row r="452" spans="1:20" x14ac:dyDescent="0.25">
      <c r="A452" t="s">
        <v>75</v>
      </c>
      <c r="B452" t="s">
        <v>1372</v>
      </c>
      <c r="C452" t="s">
        <v>27</v>
      </c>
      <c r="D452" t="s">
        <v>219</v>
      </c>
      <c r="E452" t="s">
        <v>114</v>
      </c>
      <c r="F452">
        <v>34104</v>
      </c>
      <c r="G452" t="s">
        <v>1373</v>
      </c>
      <c r="H452" t="s">
        <v>80</v>
      </c>
      <c r="I452" t="s">
        <v>81</v>
      </c>
      <c r="J452" t="s">
        <v>82</v>
      </c>
      <c r="K452" t="s">
        <v>53</v>
      </c>
      <c r="L452" t="s">
        <v>287</v>
      </c>
      <c r="M452" t="s">
        <v>83</v>
      </c>
      <c r="N452" s="11" t="s">
        <v>84</v>
      </c>
      <c r="O452" s="11" t="s">
        <v>2107</v>
      </c>
      <c r="P452">
        <v>-1</v>
      </c>
      <c r="Q452">
        <v>0</v>
      </c>
      <c r="R452" s="1">
        <v>184.05</v>
      </c>
      <c r="S452" s="1">
        <v>0</v>
      </c>
      <c r="T452" s="1">
        <v>184.05</v>
      </c>
    </row>
    <row r="453" spans="1:20" x14ac:dyDescent="0.25">
      <c r="A453" t="s">
        <v>75</v>
      </c>
      <c r="B453" t="s">
        <v>258</v>
      </c>
      <c r="C453" t="s">
        <v>28</v>
      </c>
      <c r="D453" t="s">
        <v>259</v>
      </c>
      <c r="E453" t="s">
        <v>95</v>
      </c>
      <c r="F453">
        <v>80222</v>
      </c>
      <c r="G453" t="s">
        <v>817</v>
      </c>
      <c r="H453" t="s">
        <v>80</v>
      </c>
      <c r="I453" t="s">
        <v>81</v>
      </c>
      <c r="J453" t="s">
        <v>82</v>
      </c>
      <c r="K453" t="s">
        <v>53</v>
      </c>
      <c r="L453" t="s">
        <v>193</v>
      </c>
      <c r="M453" t="s">
        <v>83</v>
      </c>
      <c r="N453" s="11" t="s">
        <v>84</v>
      </c>
      <c r="O453" s="11" t="s">
        <v>2107</v>
      </c>
      <c r="P453">
        <v>-40</v>
      </c>
      <c r="Q453">
        <v>0</v>
      </c>
      <c r="R453" s="1">
        <v>5560</v>
      </c>
      <c r="S453" s="1">
        <v>0</v>
      </c>
      <c r="T453" s="1">
        <v>5560</v>
      </c>
    </row>
    <row r="454" spans="1:20" x14ac:dyDescent="0.25">
      <c r="A454" t="s">
        <v>75</v>
      </c>
      <c r="B454" t="s">
        <v>1375</v>
      </c>
      <c r="C454" t="s">
        <v>19</v>
      </c>
      <c r="D454" t="s">
        <v>1376</v>
      </c>
      <c r="E454" t="s">
        <v>147</v>
      </c>
      <c r="F454">
        <v>85140</v>
      </c>
      <c r="G454" t="s">
        <v>434</v>
      </c>
      <c r="H454" t="s">
        <v>80</v>
      </c>
      <c r="I454" t="s">
        <v>81</v>
      </c>
      <c r="J454" t="s">
        <v>90</v>
      </c>
      <c r="K454" t="s">
        <v>51</v>
      </c>
      <c r="L454" t="s">
        <v>250</v>
      </c>
      <c r="M454" t="s">
        <v>92</v>
      </c>
      <c r="N454" s="11" t="s">
        <v>84</v>
      </c>
      <c r="O454" s="11" t="s">
        <v>2107</v>
      </c>
      <c r="P454">
        <v>0</v>
      </c>
      <c r="Q454">
        <v>5</v>
      </c>
      <c r="R454" s="1">
        <v>0</v>
      </c>
      <c r="S454" s="1">
        <v>70</v>
      </c>
      <c r="T454" s="1">
        <v>-70</v>
      </c>
    </row>
    <row r="455" spans="1:20" x14ac:dyDescent="0.25">
      <c r="A455" t="s">
        <v>75</v>
      </c>
      <c r="B455" t="s">
        <v>301</v>
      </c>
      <c r="C455" t="s">
        <v>2105</v>
      </c>
      <c r="D455" t="s">
        <v>302</v>
      </c>
      <c r="E455" t="s">
        <v>87</v>
      </c>
      <c r="F455">
        <v>45005</v>
      </c>
      <c r="G455" t="s">
        <v>1321</v>
      </c>
      <c r="H455" t="s">
        <v>80</v>
      </c>
      <c r="I455" t="s">
        <v>89</v>
      </c>
      <c r="J455" t="s">
        <v>90</v>
      </c>
      <c r="K455" t="s">
        <v>42</v>
      </c>
      <c r="L455" t="s">
        <v>91</v>
      </c>
      <c r="M455" t="s">
        <v>188</v>
      </c>
      <c r="N455" s="11" t="s">
        <v>84</v>
      </c>
      <c r="O455" s="11" t="s">
        <v>2107</v>
      </c>
      <c r="P455">
        <v>0</v>
      </c>
      <c r="Q455">
        <v>4</v>
      </c>
      <c r="R455" s="1">
        <v>0</v>
      </c>
      <c r="S455" s="1">
        <v>148.80000000000001</v>
      </c>
      <c r="T455" s="1">
        <v>-148.80000000000001</v>
      </c>
    </row>
    <row r="456" spans="1:20" x14ac:dyDescent="0.25">
      <c r="A456" t="s">
        <v>75</v>
      </c>
      <c r="B456" t="s">
        <v>339</v>
      </c>
      <c r="C456" t="s">
        <v>29</v>
      </c>
      <c r="D456" t="s">
        <v>340</v>
      </c>
      <c r="E456" t="s">
        <v>142</v>
      </c>
      <c r="F456">
        <v>48315</v>
      </c>
      <c r="G456" t="s">
        <v>1380</v>
      </c>
      <c r="H456" t="s">
        <v>80</v>
      </c>
      <c r="I456" t="s">
        <v>281</v>
      </c>
      <c r="J456" t="s">
        <v>82</v>
      </c>
      <c r="K456" t="s">
        <v>54</v>
      </c>
      <c r="L456" t="s">
        <v>342</v>
      </c>
      <c r="M456" t="s">
        <v>83</v>
      </c>
      <c r="N456" s="11" t="s">
        <v>84</v>
      </c>
      <c r="O456" s="11" t="s">
        <v>2107</v>
      </c>
      <c r="P456">
        <v>-4</v>
      </c>
      <c r="Q456">
        <v>0</v>
      </c>
      <c r="R456" s="1">
        <v>332</v>
      </c>
      <c r="S456" s="1">
        <v>0</v>
      </c>
      <c r="T456" s="1">
        <v>332</v>
      </c>
    </row>
    <row r="457" spans="1:20" x14ac:dyDescent="0.25">
      <c r="A457" t="s">
        <v>75</v>
      </c>
      <c r="B457" t="s">
        <v>358</v>
      </c>
      <c r="C457" t="s">
        <v>26</v>
      </c>
      <c r="D457" t="s">
        <v>359</v>
      </c>
      <c r="E457" t="s">
        <v>180</v>
      </c>
      <c r="F457">
        <v>30075</v>
      </c>
      <c r="G457" t="s">
        <v>152</v>
      </c>
      <c r="H457" t="s">
        <v>80</v>
      </c>
      <c r="I457" t="s">
        <v>81</v>
      </c>
      <c r="J457" t="s">
        <v>90</v>
      </c>
      <c r="K457" t="s">
        <v>38</v>
      </c>
      <c r="L457" t="s">
        <v>111</v>
      </c>
      <c r="M457" t="s">
        <v>92</v>
      </c>
      <c r="N457" s="11" t="s">
        <v>84</v>
      </c>
      <c r="O457" s="11" t="s">
        <v>2107</v>
      </c>
      <c r="P457">
        <v>0</v>
      </c>
      <c r="Q457">
        <v>1</v>
      </c>
      <c r="R457" s="1">
        <v>0</v>
      </c>
      <c r="S457" s="1">
        <v>76.77</v>
      </c>
      <c r="T457" s="1">
        <v>-76.77</v>
      </c>
    </row>
    <row r="458" spans="1:20" x14ac:dyDescent="0.25">
      <c r="A458" t="s">
        <v>75</v>
      </c>
      <c r="B458" t="s">
        <v>107</v>
      </c>
      <c r="C458" t="s">
        <v>26</v>
      </c>
      <c r="D458" t="s">
        <v>108</v>
      </c>
      <c r="E458" t="s">
        <v>109</v>
      </c>
      <c r="F458">
        <v>28270</v>
      </c>
      <c r="G458" t="s">
        <v>238</v>
      </c>
      <c r="H458" t="s">
        <v>80</v>
      </c>
      <c r="I458" t="s">
        <v>81</v>
      </c>
      <c r="J458" t="s">
        <v>82</v>
      </c>
      <c r="K458" t="s">
        <v>38</v>
      </c>
      <c r="L458" t="s">
        <v>111</v>
      </c>
      <c r="M458" t="s">
        <v>83</v>
      </c>
      <c r="N458" s="11" t="s">
        <v>84</v>
      </c>
      <c r="O458" s="11" t="s">
        <v>2107</v>
      </c>
      <c r="P458">
        <v>-3</v>
      </c>
      <c r="Q458">
        <v>0</v>
      </c>
      <c r="R458" s="1">
        <v>138.15</v>
      </c>
      <c r="S458" s="1">
        <v>0</v>
      </c>
      <c r="T458" s="1">
        <v>138.15</v>
      </c>
    </row>
    <row r="459" spans="1:20" x14ac:dyDescent="0.25">
      <c r="A459" t="s">
        <v>75</v>
      </c>
      <c r="B459" t="s">
        <v>764</v>
      </c>
      <c r="C459" t="s">
        <v>25</v>
      </c>
      <c r="D459" t="s">
        <v>765</v>
      </c>
      <c r="E459" t="s">
        <v>186</v>
      </c>
      <c r="F459">
        <v>11782</v>
      </c>
      <c r="G459" t="s">
        <v>514</v>
      </c>
      <c r="H459" t="s">
        <v>80</v>
      </c>
      <c r="I459" t="s">
        <v>81</v>
      </c>
      <c r="J459" t="s">
        <v>82</v>
      </c>
      <c r="K459" t="s">
        <v>38</v>
      </c>
      <c r="L459" t="s">
        <v>111</v>
      </c>
      <c r="M459" t="s">
        <v>83</v>
      </c>
      <c r="N459" s="11" t="s">
        <v>84</v>
      </c>
      <c r="O459" s="11" t="s">
        <v>2107</v>
      </c>
      <c r="P459">
        <v>0</v>
      </c>
      <c r="Q459">
        <v>0</v>
      </c>
      <c r="R459" s="1">
        <v>-149</v>
      </c>
      <c r="S459" s="1">
        <v>0</v>
      </c>
      <c r="T459" s="1">
        <v>-149</v>
      </c>
    </row>
    <row r="460" spans="1:20" x14ac:dyDescent="0.25">
      <c r="A460" t="s">
        <v>75</v>
      </c>
      <c r="B460" t="s">
        <v>120</v>
      </c>
      <c r="C460" t="s">
        <v>22</v>
      </c>
      <c r="D460" t="s">
        <v>121</v>
      </c>
      <c r="E460" t="s">
        <v>122</v>
      </c>
      <c r="F460">
        <v>20910</v>
      </c>
      <c r="G460" t="s">
        <v>798</v>
      </c>
      <c r="H460" t="s">
        <v>80</v>
      </c>
      <c r="I460" t="s">
        <v>81</v>
      </c>
      <c r="J460" t="s">
        <v>90</v>
      </c>
      <c r="K460" t="s">
        <v>38</v>
      </c>
      <c r="L460" t="s">
        <v>111</v>
      </c>
      <c r="M460" t="s">
        <v>92</v>
      </c>
      <c r="N460" s="11" t="s">
        <v>84</v>
      </c>
      <c r="O460" s="11" t="s">
        <v>2107</v>
      </c>
      <c r="P460">
        <v>0</v>
      </c>
      <c r="Q460">
        <v>2</v>
      </c>
      <c r="R460" s="1">
        <v>0</v>
      </c>
      <c r="S460" s="1">
        <v>302.5</v>
      </c>
      <c r="T460" s="1">
        <v>-302.5</v>
      </c>
    </row>
    <row r="461" spans="1:20" x14ac:dyDescent="0.25">
      <c r="A461" t="s">
        <v>75</v>
      </c>
      <c r="B461" t="s">
        <v>145</v>
      </c>
      <c r="C461" t="s">
        <v>19</v>
      </c>
      <c r="D461" t="s">
        <v>562</v>
      </c>
      <c r="E461" t="s">
        <v>147</v>
      </c>
      <c r="F461">
        <v>85260</v>
      </c>
      <c r="G461" t="s">
        <v>283</v>
      </c>
      <c r="H461" t="s">
        <v>80</v>
      </c>
      <c r="I461" t="s">
        <v>81</v>
      </c>
      <c r="J461" t="s">
        <v>82</v>
      </c>
      <c r="K461" t="s">
        <v>38</v>
      </c>
      <c r="L461" t="s">
        <v>111</v>
      </c>
      <c r="M461" t="s">
        <v>83</v>
      </c>
      <c r="N461" s="11" t="s">
        <v>84</v>
      </c>
      <c r="O461" s="11" t="s">
        <v>2107</v>
      </c>
      <c r="P461">
        <v>-10</v>
      </c>
      <c r="Q461">
        <v>0</v>
      </c>
      <c r="R461" s="1">
        <v>697.5</v>
      </c>
      <c r="S461" s="1">
        <v>0</v>
      </c>
      <c r="T461" s="1">
        <v>697.5</v>
      </c>
    </row>
    <row r="462" spans="1:20" x14ac:dyDescent="0.25">
      <c r="A462" t="s">
        <v>75</v>
      </c>
      <c r="B462" t="s">
        <v>908</v>
      </c>
      <c r="C462" t="s">
        <v>2105</v>
      </c>
      <c r="D462" t="s">
        <v>909</v>
      </c>
      <c r="E462" t="s">
        <v>100</v>
      </c>
      <c r="F462">
        <v>46032</v>
      </c>
      <c r="G462" t="s">
        <v>477</v>
      </c>
      <c r="H462" t="s">
        <v>80</v>
      </c>
      <c r="I462" t="s">
        <v>81</v>
      </c>
      <c r="J462" t="s">
        <v>90</v>
      </c>
      <c r="K462" t="s">
        <v>38</v>
      </c>
      <c r="L462" t="s">
        <v>111</v>
      </c>
      <c r="M462" t="s">
        <v>92</v>
      </c>
      <c r="N462" s="11" t="s">
        <v>84</v>
      </c>
      <c r="O462" s="11" t="s">
        <v>2107</v>
      </c>
      <c r="P462">
        <v>0</v>
      </c>
      <c r="Q462">
        <v>1</v>
      </c>
      <c r="R462" s="1">
        <v>0</v>
      </c>
      <c r="S462" s="1">
        <v>108.8</v>
      </c>
      <c r="T462" s="1">
        <v>-108.8</v>
      </c>
    </row>
    <row r="463" spans="1:20" x14ac:dyDescent="0.25">
      <c r="A463" t="s">
        <v>75</v>
      </c>
      <c r="B463" t="s">
        <v>483</v>
      </c>
      <c r="C463" t="s">
        <v>18</v>
      </c>
      <c r="D463" t="s">
        <v>332</v>
      </c>
      <c r="E463" t="s">
        <v>333</v>
      </c>
      <c r="F463">
        <v>72401</v>
      </c>
      <c r="G463" t="s">
        <v>1382</v>
      </c>
      <c r="H463" t="s">
        <v>80</v>
      </c>
      <c r="I463" t="s">
        <v>281</v>
      </c>
      <c r="J463" t="s">
        <v>90</v>
      </c>
      <c r="K463" t="s">
        <v>53</v>
      </c>
      <c r="L463" t="s">
        <v>165</v>
      </c>
      <c r="M463" t="s">
        <v>92</v>
      </c>
      <c r="N463" s="11" t="s">
        <v>84</v>
      </c>
      <c r="O463" s="11" t="s">
        <v>2107</v>
      </c>
      <c r="P463">
        <v>0</v>
      </c>
      <c r="Q463">
        <v>1</v>
      </c>
      <c r="R463" s="1">
        <v>0</v>
      </c>
      <c r="S463" s="1">
        <v>270.5</v>
      </c>
      <c r="T463" s="1">
        <v>-270.5</v>
      </c>
    </row>
    <row r="464" spans="1:20" x14ac:dyDescent="0.25">
      <c r="A464" t="s">
        <v>75</v>
      </c>
      <c r="B464" t="s">
        <v>120</v>
      </c>
      <c r="C464" t="s">
        <v>22</v>
      </c>
      <c r="D464" t="s">
        <v>121</v>
      </c>
      <c r="E464" t="s">
        <v>122</v>
      </c>
      <c r="F464">
        <v>20910</v>
      </c>
      <c r="G464" t="s">
        <v>738</v>
      </c>
      <c r="H464" t="s">
        <v>80</v>
      </c>
      <c r="I464" t="s">
        <v>89</v>
      </c>
      <c r="J464" t="s">
        <v>90</v>
      </c>
      <c r="K464" t="s">
        <v>42</v>
      </c>
      <c r="L464" t="s">
        <v>91</v>
      </c>
      <c r="M464" t="s">
        <v>92</v>
      </c>
      <c r="N464" s="11" t="s">
        <v>84</v>
      </c>
      <c r="O464" s="11" t="s">
        <v>2107</v>
      </c>
      <c r="P464">
        <v>0</v>
      </c>
      <c r="Q464">
        <v>6</v>
      </c>
      <c r="R464" s="1">
        <v>0</v>
      </c>
      <c r="S464" s="1">
        <v>133.5</v>
      </c>
      <c r="T464" s="1">
        <v>-133.5</v>
      </c>
    </row>
    <row r="465" spans="1:20" x14ac:dyDescent="0.25">
      <c r="A465" t="s">
        <v>75</v>
      </c>
      <c r="B465" t="s">
        <v>351</v>
      </c>
      <c r="C465" t="s">
        <v>22</v>
      </c>
      <c r="D465" t="s">
        <v>190</v>
      </c>
      <c r="E465" t="s">
        <v>137</v>
      </c>
      <c r="F465">
        <v>24018</v>
      </c>
      <c r="G465" t="s">
        <v>944</v>
      </c>
      <c r="H465" t="s">
        <v>80</v>
      </c>
      <c r="I465" t="s">
        <v>81</v>
      </c>
      <c r="J465" t="s">
        <v>82</v>
      </c>
      <c r="K465" t="s">
        <v>42</v>
      </c>
      <c r="L465" t="s">
        <v>91</v>
      </c>
      <c r="M465" t="s">
        <v>83</v>
      </c>
      <c r="N465" s="11" t="s">
        <v>84</v>
      </c>
      <c r="O465" s="11" t="s">
        <v>2107</v>
      </c>
      <c r="P465">
        <v>0</v>
      </c>
      <c r="Q465">
        <v>0</v>
      </c>
      <c r="R465" s="1">
        <v>-788.7</v>
      </c>
      <c r="S465" s="1">
        <v>0</v>
      </c>
      <c r="T465" s="1">
        <v>-788.7</v>
      </c>
    </row>
    <row r="466" spans="1:20" x14ac:dyDescent="0.25">
      <c r="A466" t="s">
        <v>75</v>
      </c>
      <c r="B466" t="s">
        <v>612</v>
      </c>
      <c r="C466" t="s">
        <v>2105</v>
      </c>
      <c r="D466" t="s">
        <v>613</v>
      </c>
      <c r="E466" t="s">
        <v>142</v>
      </c>
      <c r="F466">
        <v>48084</v>
      </c>
      <c r="G466" t="s">
        <v>1383</v>
      </c>
      <c r="H466" t="s">
        <v>737</v>
      </c>
      <c r="I466" t="s">
        <v>81</v>
      </c>
      <c r="J466" t="s">
        <v>90</v>
      </c>
      <c r="K466" t="s">
        <v>40</v>
      </c>
      <c r="L466" t="s">
        <v>211</v>
      </c>
      <c r="M466" t="s">
        <v>92</v>
      </c>
      <c r="N466" s="11" t="s">
        <v>84</v>
      </c>
      <c r="O466" s="11" t="s">
        <v>2107</v>
      </c>
      <c r="P466">
        <v>0</v>
      </c>
      <c r="Q466">
        <v>11</v>
      </c>
      <c r="R466" s="1">
        <v>0</v>
      </c>
      <c r="S466" s="1">
        <v>20.350000000000001</v>
      </c>
      <c r="T466" s="1">
        <v>-20.350000000000001</v>
      </c>
    </row>
    <row r="467" spans="1:20" x14ac:dyDescent="0.25">
      <c r="A467" t="s">
        <v>75</v>
      </c>
      <c r="B467" t="s">
        <v>167</v>
      </c>
      <c r="C467" t="s">
        <v>2104</v>
      </c>
      <c r="D467" t="s">
        <v>168</v>
      </c>
      <c r="E467" t="s">
        <v>95</v>
      </c>
      <c r="F467">
        <v>80550</v>
      </c>
      <c r="G467" t="s">
        <v>1386</v>
      </c>
      <c r="H467" t="s">
        <v>80</v>
      </c>
      <c r="I467" t="s">
        <v>81</v>
      </c>
      <c r="J467" t="s">
        <v>90</v>
      </c>
      <c r="K467" t="s">
        <v>54</v>
      </c>
      <c r="L467" t="s">
        <v>824</v>
      </c>
      <c r="M467" t="s">
        <v>92</v>
      </c>
      <c r="N467" s="11" t="s">
        <v>84</v>
      </c>
      <c r="O467" s="11" t="s">
        <v>2107</v>
      </c>
      <c r="P467">
        <v>0</v>
      </c>
      <c r="Q467">
        <v>14</v>
      </c>
      <c r="R467" s="1">
        <v>0</v>
      </c>
      <c r="S467" s="1">
        <v>739.2</v>
      </c>
      <c r="T467" s="1">
        <v>-739.2</v>
      </c>
    </row>
    <row r="468" spans="1:20" x14ac:dyDescent="0.25">
      <c r="A468" t="s">
        <v>75</v>
      </c>
      <c r="B468" t="s">
        <v>358</v>
      </c>
      <c r="C468" t="s">
        <v>26</v>
      </c>
      <c r="D468" t="s">
        <v>359</v>
      </c>
      <c r="E468" t="s">
        <v>180</v>
      </c>
      <c r="F468">
        <v>30075</v>
      </c>
      <c r="G468" t="s">
        <v>531</v>
      </c>
      <c r="H468" t="s">
        <v>80</v>
      </c>
      <c r="I468" t="s">
        <v>81</v>
      </c>
      <c r="J468" t="s">
        <v>90</v>
      </c>
      <c r="K468" t="s">
        <v>53</v>
      </c>
      <c r="L468" t="s">
        <v>532</v>
      </c>
      <c r="M468" t="s">
        <v>92</v>
      </c>
      <c r="N468" s="11" t="s">
        <v>84</v>
      </c>
      <c r="O468" s="11" t="s">
        <v>2107</v>
      </c>
      <c r="P468">
        <v>0</v>
      </c>
      <c r="Q468">
        <v>1</v>
      </c>
      <c r="R468" s="1">
        <v>0</v>
      </c>
      <c r="S468" s="1">
        <v>128.30000000000001</v>
      </c>
      <c r="T468" s="1">
        <v>-128.30000000000001</v>
      </c>
    </row>
    <row r="469" spans="1:20" x14ac:dyDescent="0.25">
      <c r="A469" t="s">
        <v>75</v>
      </c>
      <c r="B469" t="s">
        <v>1113</v>
      </c>
      <c r="C469" t="s">
        <v>2105</v>
      </c>
      <c r="D469" t="s">
        <v>1114</v>
      </c>
      <c r="E469" t="s">
        <v>423</v>
      </c>
      <c r="F469">
        <v>40223</v>
      </c>
      <c r="G469" t="s">
        <v>457</v>
      </c>
      <c r="H469" t="s">
        <v>80</v>
      </c>
      <c r="I469" t="s">
        <v>81</v>
      </c>
      <c r="J469" t="s">
        <v>90</v>
      </c>
      <c r="K469" t="s">
        <v>42</v>
      </c>
      <c r="L469" t="s">
        <v>91</v>
      </c>
      <c r="M469" t="s">
        <v>188</v>
      </c>
      <c r="N469" s="11" t="s">
        <v>84</v>
      </c>
      <c r="O469" s="11" t="s">
        <v>2107</v>
      </c>
      <c r="P469">
        <v>0</v>
      </c>
      <c r="Q469">
        <v>23</v>
      </c>
      <c r="R469" s="1">
        <v>0</v>
      </c>
      <c r="S469" s="1">
        <v>0</v>
      </c>
      <c r="T469" s="1">
        <v>0</v>
      </c>
    </row>
    <row r="470" spans="1:20" x14ac:dyDescent="0.25">
      <c r="A470" t="s">
        <v>75</v>
      </c>
      <c r="B470" t="s">
        <v>711</v>
      </c>
      <c r="C470" t="s">
        <v>25</v>
      </c>
      <c r="D470" t="s">
        <v>712</v>
      </c>
      <c r="E470" t="s">
        <v>262</v>
      </c>
      <c r="F470">
        <v>7035</v>
      </c>
      <c r="G470" t="s">
        <v>1387</v>
      </c>
      <c r="H470" t="s">
        <v>80</v>
      </c>
      <c r="I470" t="s">
        <v>81</v>
      </c>
      <c r="J470" t="s">
        <v>82</v>
      </c>
      <c r="K470" t="s">
        <v>53</v>
      </c>
      <c r="L470" t="s">
        <v>228</v>
      </c>
      <c r="M470" t="s">
        <v>83</v>
      </c>
      <c r="N470" s="11" t="s">
        <v>84</v>
      </c>
      <c r="O470" s="11" t="s">
        <v>2107</v>
      </c>
      <c r="P470">
        <v>-2</v>
      </c>
      <c r="Q470">
        <v>0</v>
      </c>
      <c r="R470" s="1">
        <v>168.4</v>
      </c>
      <c r="S470" s="1">
        <v>0</v>
      </c>
      <c r="T470" s="1">
        <v>168.4</v>
      </c>
    </row>
    <row r="471" spans="1:20" x14ac:dyDescent="0.25">
      <c r="A471" t="s">
        <v>75</v>
      </c>
      <c r="B471" t="s">
        <v>189</v>
      </c>
      <c r="C471" t="s">
        <v>18</v>
      </c>
      <c r="D471" t="s">
        <v>190</v>
      </c>
      <c r="E471" t="s">
        <v>191</v>
      </c>
      <c r="F471">
        <v>76262</v>
      </c>
      <c r="G471" t="s">
        <v>1389</v>
      </c>
      <c r="H471" t="s">
        <v>80</v>
      </c>
      <c r="I471" t="s">
        <v>89</v>
      </c>
      <c r="J471" t="s">
        <v>82</v>
      </c>
      <c r="K471" t="s">
        <v>42</v>
      </c>
      <c r="L471" t="s">
        <v>91</v>
      </c>
      <c r="M471" t="s">
        <v>83</v>
      </c>
      <c r="N471" s="11" t="s">
        <v>84</v>
      </c>
      <c r="O471" s="11" t="s">
        <v>2107</v>
      </c>
      <c r="P471">
        <v>-1</v>
      </c>
      <c r="Q471">
        <v>0</v>
      </c>
      <c r="R471" s="1">
        <v>19.55</v>
      </c>
      <c r="S471" s="1">
        <v>0</v>
      </c>
      <c r="T471" s="1">
        <v>19.55</v>
      </c>
    </row>
    <row r="472" spans="1:20" x14ac:dyDescent="0.25">
      <c r="A472" t="s">
        <v>75</v>
      </c>
      <c r="B472" t="s">
        <v>258</v>
      </c>
      <c r="C472" t="s">
        <v>2104</v>
      </c>
      <c r="D472" t="s">
        <v>259</v>
      </c>
      <c r="E472" t="s">
        <v>95</v>
      </c>
      <c r="F472">
        <v>80222</v>
      </c>
      <c r="G472" t="s">
        <v>814</v>
      </c>
      <c r="H472" t="s">
        <v>80</v>
      </c>
      <c r="I472" t="s">
        <v>89</v>
      </c>
      <c r="J472" t="s">
        <v>90</v>
      </c>
      <c r="K472" t="s">
        <v>42</v>
      </c>
      <c r="L472" t="s">
        <v>91</v>
      </c>
      <c r="M472" t="s">
        <v>92</v>
      </c>
      <c r="N472" s="11" t="s">
        <v>84</v>
      </c>
      <c r="O472" s="11" t="s">
        <v>2107</v>
      </c>
      <c r="P472">
        <v>0</v>
      </c>
      <c r="Q472">
        <v>2</v>
      </c>
      <c r="R472" s="1">
        <v>0</v>
      </c>
      <c r="S472" s="1">
        <v>41.38</v>
      </c>
      <c r="T472" s="1">
        <v>-41.38</v>
      </c>
    </row>
    <row r="473" spans="1:20" x14ac:dyDescent="0.25">
      <c r="A473" t="s">
        <v>75</v>
      </c>
      <c r="B473" t="s">
        <v>171</v>
      </c>
      <c r="C473" t="s">
        <v>19</v>
      </c>
      <c r="D473" t="s">
        <v>172</v>
      </c>
      <c r="E473" t="s">
        <v>147</v>
      </c>
      <c r="F473">
        <v>85260</v>
      </c>
      <c r="G473" t="s">
        <v>962</v>
      </c>
      <c r="H473" t="s">
        <v>80</v>
      </c>
      <c r="I473" t="s">
        <v>81</v>
      </c>
      <c r="J473" t="s">
        <v>82</v>
      </c>
      <c r="K473" t="s">
        <v>53</v>
      </c>
      <c r="L473" t="s">
        <v>165</v>
      </c>
      <c r="M473" t="s">
        <v>83</v>
      </c>
      <c r="N473" s="11" t="s">
        <v>84</v>
      </c>
      <c r="O473" s="11" t="s">
        <v>2107</v>
      </c>
      <c r="P473">
        <v>8</v>
      </c>
      <c r="Q473">
        <v>0</v>
      </c>
      <c r="R473" s="1">
        <v>768.8</v>
      </c>
      <c r="S473" s="1">
        <v>0</v>
      </c>
      <c r="T473" s="1">
        <v>768.8</v>
      </c>
    </row>
    <row r="474" spans="1:20" x14ac:dyDescent="0.25">
      <c r="A474" t="s">
        <v>75</v>
      </c>
      <c r="B474" t="s">
        <v>821</v>
      </c>
      <c r="C474" t="s">
        <v>2105</v>
      </c>
      <c r="D474" t="s">
        <v>822</v>
      </c>
      <c r="E474" t="s">
        <v>87</v>
      </c>
      <c r="F474">
        <v>43074</v>
      </c>
      <c r="G474" t="s">
        <v>514</v>
      </c>
      <c r="H474" t="s">
        <v>80</v>
      </c>
      <c r="I474" t="s">
        <v>81</v>
      </c>
      <c r="J474" t="s">
        <v>82</v>
      </c>
      <c r="K474" t="s">
        <v>38</v>
      </c>
      <c r="L474" t="s">
        <v>111</v>
      </c>
      <c r="M474" t="s">
        <v>83</v>
      </c>
      <c r="N474" s="11" t="s">
        <v>84</v>
      </c>
      <c r="O474" s="11" t="s">
        <v>2107</v>
      </c>
      <c r="P474">
        <v>2</v>
      </c>
      <c r="Q474">
        <v>0</v>
      </c>
      <c r="R474" s="1">
        <v>298</v>
      </c>
      <c r="S474" s="1">
        <v>0</v>
      </c>
      <c r="T474" s="1">
        <v>298</v>
      </c>
    </row>
    <row r="475" spans="1:20" x14ac:dyDescent="0.25">
      <c r="A475" t="s">
        <v>75</v>
      </c>
      <c r="B475" t="s">
        <v>1060</v>
      </c>
      <c r="C475" t="s">
        <v>27</v>
      </c>
      <c r="D475" t="s">
        <v>999</v>
      </c>
      <c r="E475" t="s">
        <v>114</v>
      </c>
      <c r="F475">
        <v>33765</v>
      </c>
      <c r="G475" t="s">
        <v>1034</v>
      </c>
      <c r="H475" t="s">
        <v>80</v>
      </c>
      <c r="I475" t="s">
        <v>81</v>
      </c>
      <c r="J475" t="s">
        <v>82</v>
      </c>
      <c r="K475" t="s">
        <v>53</v>
      </c>
      <c r="L475" t="s">
        <v>248</v>
      </c>
      <c r="M475" t="s">
        <v>83</v>
      </c>
      <c r="N475" s="11" t="s">
        <v>84</v>
      </c>
      <c r="O475" s="11" t="s">
        <v>2107</v>
      </c>
      <c r="P475">
        <v>1</v>
      </c>
      <c r="Q475">
        <v>0</v>
      </c>
      <c r="R475" s="1">
        <v>4.5</v>
      </c>
      <c r="S475" s="1">
        <v>0</v>
      </c>
      <c r="T475" s="1">
        <v>4.5</v>
      </c>
    </row>
    <row r="476" spans="1:20" x14ac:dyDescent="0.25">
      <c r="A476" t="s">
        <v>75</v>
      </c>
      <c r="B476" t="s">
        <v>541</v>
      </c>
      <c r="C476" t="s">
        <v>29</v>
      </c>
      <c r="D476" t="s">
        <v>542</v>
      </c>
      <c r="E476" t="s">
        <v>142</v>
      </c>
      <c r="F476">
        <v>48359</v>
      </c>
      <c r="G476" t="s">
        <v>119</v>
      </c>
      <c r="H476" t="s">
        <v>80</v>
      </c>
      <c r="I476" t="s">
        <v>81</v>
      </c>
      <c r="J476" t="s">
        <v>82</v>
      </c>
      <c r="K476" t="s">
        <v>38</v>
      </c>
      <c r="L476" t="s">
        <v>111</v>
      </c>
      <c r="M476" t="s">
        <v>83</v>
      </c>
      <c r="N476" s="11" t="s">
        <v>84</v>
      </c>
      <c r="O476" s="11" t="s">
        <v>2107</v>
      </c>
      <c r="P476">
        <v>-1</v>
      </c>
      <c r="Q476">
        <v>0</v>
      </c>
      <c r="R476" s="1">
        <v>115.2</v>
      </c>
      <c r="S476" s="1">
        <v>0</v>
      </c>
      <c r="T476" s="1">
        <v>115.2</v>
      </c>
    </row>
    <row r="477" spans="1:20" x14ac:dyDescent="0.25">
      <c r="A477" t="s">
        <v>75</v>
      </c>
      <c r="B477" t="s">
        <v>399</v>
      </c>
      <c r="C477" t="s">
        <v>28</v>
      </c>
      <c r="D477" t="s">
        <v>400</v>
      </c>
      <c r="E477" t="s">
        <v>295</v>
      </c>
      <c r="F477">
        <v>84070</v>
      </c>
      <c r="G477" t="s">
        <v>1396</v>
      </c>
      <c r="H477" t="s">
        <v>80</v>
      </c>
      <c r="I477" t="s">
        <v>81</v>
      </c>
      <c r="J477" t="s">
        <v>82</v>
      </c>
      <c r="K477" t="s">
        <v>53</v>
      </c>
      <c r="L477" t="s">
        <v>675</v>
      </c>
      <c r="M477" t="s">
        <v>83</v>
      </c>
      <c r="N477" s="11" t="s">
        <v>84</v>
      </c>
      <c r="O477" s="11" t="s">
        <v>2107</v>
      </c>
      <c r="P477">
        <v>-4</v>
      </c>
      <c r="Q477">
        <v>0</v>
      </c>
      <c r="R477" s="1">
        <v>2009.8</v>
      </c>
      <c r="S477" s="1">
        <v>0</v>
      </c>
      <c r="T477" s="1">
        <v>2009.8</v>
      </c>
    </row>
    <row r="478" spans="1:20" x14ac:dyDescent="0.25">
      <c r="A478" t="s">
        <v>75</v>
      </c>
      <c r="B478" t="s">
        <v>1398</v>
      </c>
      <c r="C478" t="s">
        <v>2104</v>
      </c>
      <c r="D478" t="s">
        <v>1399</v>
      </c>
      <c r="E478" t="s">
        <v>295</v>
      </c>
      <c r="F478">
        <v>84043</v>
      </c>
      <c r="G478" t="s">
        <v>1400</v>
      </c>
      <c r="H478" t="s">
        <v>80</v>
      </c>
      <c r="I478" t="s">
        <v>81</v>
      </c>
      <c r="J478" t="s">
        <v>90</v>
      </c>
      <c r="K478" t="s">
        <v>51</v>
      </c>
      <c r="L478" t="s">
        <v>250</v>
      </c>
      <c r="M478" t="s">
        <v>92</v>
      </c>
      <c r="N478" s="11" t="s">
        <v>84</v>
      </c>
      <c r="O478" s="11" t="s">
        <v>2107</v>
      </c>
      <c r="P478">
        <v>0</v>
      </c>
      <c r="Q478">
        <v>3</v>
      </c>
      <c r="R478" s="1">
        <v>0</v>
      </c>
      <c r="S478" s="1">
        <v>71.099999999999994</v>
      </c>
      <c r="T478" s="1">
        <v>-71.099999999999994</v>
      </c>
    </row>
    <row r="479" spans="1:20" x14ac:dyDescent="0.25">
      <c r="A479" t="s">
        <v>75</v>
      </c>
      <c r="B479" t="s">
        <v>721</v>
      </c>
      <c r="C479" t="s">
        <v>2105</v>
      </c>
      <c r="D479" t="s">
        <v>722</v>
      </c>
      <c r="E479" t="s">
        <v>87</v>
      </c>
      <c r="F479">
        <v>44221</v>
      </c>
      <c r="G479" t="s">
        <v>271</v>
      </c>
      <c r="H479" t="s">
        <v>80</v>
      </c>
      <c r="I479" t="s">
        <v>81</v>
      </c>
      <c r="J479" t="s">
        <v>90</v>
      </c>
      <c r="K479" t="s">
        <v>38</v>
      </c>
      <c r="L479" t="s">
        <v>129</v>
      </c>
      <c r="M479" t="s">
        <v>92</v>
      </c>
      <c r="N479" s="11" t="s">
        <v>84</v>
      </c>
      <c r="O479" s="11" t="s">
        <v>2107</v>
      </c>
      <c r="P479">
        <v>0</v>
      </c>
      <c r="Q479">
        <v>1</v>
      </c>
      <c r="R479" s="1">
        <v>0</v>
      </c>
      <c r="S479" s="1">
        <v>226.55</v>
      </c>
      <c r="T479" s="1">
        <v>-226.55</v>
      </c>
    </row>
    <row r="480" spans="1:20" x14ac:dyDescent="0.25">
      <c r="A480" t="s">
        <v>75</v>
      </c>
      <c r="B480" t="s">
        <v>1403</v>
      </c>
      <c r="C480" t="s">
        <v>27</v>
      </c>
      <c r="D480" t="s">
        <v>1361</v>
      </c>
      <c r="E480" t="s">
        <v>114</v>
      </c>
      <c r="F480">
        <v>34293</v>
      </c>
      <c r="G480" t="s">
        <v>183</v>
      </c>
      <c r="H480" t="s">
        <v>80</v>
      </c>
      <c r="I480" t="s">
        <v>81</v>
      </c>
      <c r="J480" t="s">
        <v>82</v>
      </c>
      <c r="K480" t="s">
        <v>42</v>
      </c>
      <c r="L480" t="s">
        <v>91</v>
      </c>
      <c r="M480" t="s">
        <v>83</v>
      </c>
      <c r="N480" s="11" t="s">
        <v>84</v>
      </c>
      <c r="O480" s="11" t="s">
        <v>2107</v>
      </c>
      <c r="P480">
        <v>-9</v>
      </c>
      <c r="Q480">
        <v>0</v>
      </c>
      <c r="R480" s="1">
        <v>334.35</v>
      </c>
      <c r="S480" s="1">
        <v>0</v>
      </c>
      <c r="T480" s="1">
        <v>334.35</v>
      </c>
    </row>
    <row r="481" spans="1:20" x14ac:dyDescent="0.25">
      <c r="A481" t="s">
        <v>75</v>
      </c>
      <c r="B481" t="s">
        <v>594</v>
      </c>
      <c r="C481" t="s">
        <v>28</v>
      </c>
      <c r="D481" t="s">
        <v>595</v>
      </c>
      <c r="E481" t="s">
        <v>95</v>
      </c>
      <c r="F481">
        <v>81301</v>
      </c>
      <c r="G481" t="s">
        <v>254</v>
      </c>
      <c r="H481" t="s">
        <v>80</v>
      </c>
      <c r="I481" t="s">
        <v>81</v>
      </c>
      <c r="J481" t="s">
        <v>82</v>
      </c>
      <c r="K481" t="s">
        <v>42</v>
      </c>
      <c r="L481" t="s">
        <v>91</v>
      </c>
      <c r="M481" t="s">
        <v>83</v>
      </c>
      <c r="N481" s="11" t="s">
        <v>84</v>
      </c>
      <c r="O481" s="11" t="s">
        <v>2107</v>
      </c>
      <c r="P481">
        <v>-11</v>
      </c>
      <c r="Q481">
        <v>0</v>
      </c>
      <c r="R481" s="1">
        <v>726</v>
      </c>
      <c r="S481" s="1">
        <v>0</v>
      </c>
      <c r="T481" s="1">
        <v>726</v>
      </c>
    </row>
    <row r="482" spans="1:20" x14ac:dyDescent="0.25">
      <c r="A482" t="s">
        <v>75</v>
      </c>
      <c r="B482" t="s">
        <v>265</v>
      </c>
      <c r="C482" t="s">
        <v>27</v>
      </c>
      <c r="D482" t="s">
        <v>237</v>
      </c>
      <c r="E482" t="s">
        <v>114</v>
      </c>
      <c r="F482">
        <v>34238</v>
      </c>
      <c r="G482" t="s">
        <v>1404</v>
      </c>
      <c r="H482" t="s">
        <v>80</v>
      </c>
      <c r="I482" t="s">
        <v>81</v>
      </c>
      <c r="J482" t="s">
        <v>82</v>
      </c>
      <c r="K482" t="s">
        <v>53</v>
      </c>
      <c r="L482" t="s">
        <v>459</v>
      </c>
      <c r="M482" t="s">
        <v>83</v>
      </c>
      <c r="N482" s="11" t="s">
        <v>84</v>
      </c>
      <c r="O482" s="11" t="s">
        <v>2107</v>
      </c>
      <c r="P482">
        <v>-32</v>
      </c>
      <c r="Q482">
        <v>0</v>
      </c>
      <c r="R482" s="1">
        <v>467.84</v>
      </c>
      <c r="S482" s="1">
        <v>0</v>
      </c>
      <c r="T482" s="1">
        <v>467.84</v>
      </c>
    </row>
    <row r="483" spans="1:20" x14ac:dyDescent="0.25">
      <c r="A483" t="s">
        <v>75</v>
      </c>
      <c r="B483" t="s">
        <v>318</v>
      </c>
      <c r="C483" t="s">
        <v>19</v>
      </c>
      <c r="D483" t="s">
        <v>319</v>
      </c>
      <c r="E483" t="s">
        <v>320</v>
      </c>
      <c r="F483">
        <v>96753</v>
      </c>
      <c r="G483" t="s">
        <v>749</v>
      </c>
      <c r="H483" t="s">
        <v>80</v>
      </c>
      <c r="I483" t="s">
        <v>164</v>
      </c>
      <c r="J483" t="s">
        <v>90</v>
      </c>
      <c r="K483" t="s">
        <v>38</v>
      </c>
      <c r="L483" t="s">
        <v>129</v>
      </c>
      <c r="M483" t="s">
        <v>92</v>
      </c>
      <c r="N483" s="11" t="s">
        <v>84</v>
      </c>
      <c r="O483" s="11" t="s">
        <v>2107</v>
      </c>
      <c r="P483">
        <v>0</v>
      </c>
      <c r="Q483">
        <v>8</v>
      </c>
      <c r="R483" s="1">
        <v>0</v>
      </c>
      <c r="S483" s="1">
        <v>805.44</v>
      </c>
      <c r="T483" s="1">
        <v>-805.44</v>
      </c>
    </row>
    <row r="484" spans="1:20" x14ac:dyDescent="0.25">
      <c r="A484" t="s">
        <v>75</v>
      </c>
      <c r="B484" t="s">
        <v>821</v>
      </c>
      <c r="C484" t="s">
        <v>2105</v>
      </c>
      <c r="D484" t="s">
        <v>822</v>
      </c>
      <c r="E484" t="s">
        <v>87</v>
      </c>
      <c r="F484">
        <v>43074</v>
      </c>
      <c r="G484" t="s">
        <v>692</v>
      </c>
      <c r="H484" t="s">
        <v>80</v>
      </c>
      <c r="I484" t="s">
        <v>89</v>
      </c>
      <c r="J484" t="s">
        <v>82</v>
      </c>
      <c r="K484" t="s">
        <v>42</v>
      </c>
      <c r="L484" t="s">
        <v>97</v>
      </c>
      <c r="M484" t="s">
        <v>83</v>
      </c>
      <c r="N484" s="11" t="s">
        <v>84</v>
      </c>
      <c r="O484" s="11" t="s">
        <v>2107</v>
      </c>
      <c r="P484">
        <v>60</v>
      </c>
      <c r="Q484">
        <v>0</v>
      </c>
      <c r="R484" s="1">
        <v>132</v>
      </c>
      <c r="S484" s="1">
        <v>0</v>
      </c>
      <c r="T484" s="1">
        <v>132</v>
      </c>
    </row>
    <row r="485" spans="1:20" x14ac:dyDescent="0.25">
      <c r="A485" t="s">
        <v>75</v>
      </c>
      <c r="B485" t="s">
        <v>1375</v>
      </c>
      <c r="C485" t="s">
        <v>19</v>
      </c>
      <c r="D485" t="s">
        <v>1376</v>
      </c>
      <c r="E485" t="s">
        <v>147</v>
      </c>
      <c r="F485">
        <v>85140</v>
      </c>
      <c r="G485" t="s">
        <v>317</v>
      </c>
      <c r="H485" t="s">
        <v>80</v>
      </c>
      <c r="I485" t="s">
        <v>164</v>
      </c>
      <c r="J485" t="s">
        <v>90</v>
      </c>
      <c r="K485" t="s">
        <v>38</v>
      </c>
      <c r="L485" t="s">
        <v>129</v>
      </c>
      <c r="M485" t="s">
        <v>188</v>
      </c>
      <c r="N485" s="11" t="s">
        <v>84</v>
      </c>
      <c r="O485" s="11" t="s">
        <v>2107</v>
      </c>
      <c r="P485">
        <v>0</v>
      </c>
      <c r="Q485">
        <v>1</v>
      </c>
      <c r="R485" s="1">
        <v>0</v>
      </c>
      <c r="S485" s="1">
        <v>148.65</v>
      </c>
      <c r="T485" s="1">
        <v>-148.65</v>
      </c>
    </row>
    <row r="486" spans="1:20" x14ac:dyDescent="0.25">
      <c r="A486" t="s">
        <v>75</v>
      </c>
      <c r="B486" t="s">
        <v>1011</v>
      </c>
      <c r="C486" t="s">
        <v>2104</v>
      </c>
      <c r="D486" t="s">
        <v>1012</v>
      </c>
      <c r="E486" t="s">
        <v>295</v>
      </c>
      <c r="F486">
        <v>84098</v>
      </c>
      <c r="G486" t="s">
        <v>297</v>
      </c>
      <c r="H486" t="s">
        <v>80</v>
      </c>
      <c r="I486" t="s">
        <v>89</v>
      </c>
      <c r="J486" t="s">
        <v>90</v>
      </c>
      <c r="K486" t="s">
        <v>42</v>
      </c>
      <c r="L486" t="s">
        <v>97</v>
      </c>
      <c r="M486" t="s">
        <v>92</v>
      </c>
      <c r="N486" s="11" t="s">
        <v>84</v>
      </c>
      <c r="O486" s="11" t="s">
        <v>2107</v>
      </c>
      <c r="P486">
        <v>0</v>
      </c>
      <c r="Q486">
        <v>5</v>
      </c>
      <c r="R486" s="1">
        <v>0</v>
      </c>
      <c r="S486" s="1">
        <v>47.75</v>
      </c>
      <c r="T486" s="1">
        <v>-47.75</v>
      </c>
    </row>
    <row r="487" spans="1:20" x14ac:dyDescent="0.25">
      <c r="A487" t="s">
        <v>75</v>
      </c>
      <c r="B487" t="s">
        <v>515</v>
      </c>
      <c r="C487" t="s">
        <v>23</v>
      </c>
      <c r="D487" t="s">
        <v>516</v>
      </c>
      <c r="E487" t="s">
        <v>517</v>
      </c>
      <c r="F487">
        <v>99518</v>
      </c>
      <c r="G487" t="s">
        <v>119</v>
      </c>
      <c r="H487" t="s">
        <v>80</v>
      </c>
      <c r="I487" t="s">
        <v>81</v>
      </c>
      <c r="J487" t="s">
        <v>82</v>
      </c>
      <c r="K487" t="s">
        <v>38</v>
      </c>
      <c r="L487" t="s">
        <v>111</v>
      </c>
      <c r="M487" t="s">
        <v>83</v>
      </c>
      <c r="N487" s="11" t="s">
        <v>84</v>
      </c>
      <c r="O487" s="11" t="s">
        <v>2107</v>
      </c>
      <c r="P487">
        <v>-1</v>
      </c>
      <c r="Q487">
        <v>0</v>
      </c>
      <c r="R487" s="1">
        <v>115.2</v>
      </c>
      <c r="S487" s="1">
        <v>0</v>
      </c>
      <c r="T487" s="1">
        <v>115.2</v>
      </c>
    </row>
    <row r="488" spans="1:20" x14ac:dyDescent="0.25">
      <c r="A488" t="s">
        <v>75</v>
      </c>
      <c r="B488" t="s">
        <v>125</v>
      </c>
      <c r="C488" t="s">
        <v>2105</v>
      </c>
      <c r="D488" t="s">
        <v>126</v>
      </c>
      <c r="E488" t="s">
        <v>100</v>
      </c>
      <c r="F488">
        <v>46567</v>
      </c>
      <c r="G488" t="s">
        <v>283</v>
      </c>
      <c r="H488" t="s">
        <v>80</v>
      </c>
      <c r="I488" t="s">
        <v>81</v>
      </c>
      <c r="J488" t="s">
        <v>82</v>
      </c>
      <c r="K488" t="s">
        <v>38</v>
      </c>
      <c r="L488" t="s">
        <v>111</v>
      </c>
      <c r="M488" t="s">
        <v>83</v>
      </c>
      <c r="N488" s="11" t="s">
        <v>84</v>
      </c>
      <c r="O488" s="11" t="s">
        <v>2107</v>
      </c>
      <c r="P488">
        <v>-1</v>
      </c>
      <c r="Q488">
        <v>0</v>
      </c>
      <c r="R488" s="1">
        <v>69.75</v>
      </c>
      <c r="S488" s="1">
        <v>0</v>
      </c>
      <c r="T488" s="1">
        <v>69.75</v>
      </c>
    </row>
    <row r="489" spans="1:20" x14ac:dyDescent="0.25">
      <c r="A489" t="s">
        <v>75</v>
      </c>
      <c r="B489" t="s">
        <v>744</v>
      </c>
      <c r="C489" t="s">
        <v>2105</v>
      </c>
      <c r="D489" t="s">
        <v>745</v>
      </c>
      <c r="E489" t="s">
        <v>100</v>
      </c>
      <c r="F489">
        <v>46733</v>
      </c>
      <c r="G489" t="s">
        <v>173</v>
      </c>
      <c r="H489" t="s">
        <v>80</v>
      </c>
      <c r="I489" t="s">
        <v>81</v>
      </c>
      <c r="J489" t="s">
        <v>82</v>
      </c>
      <c r="K489" t="s">
        <v>36</v>
      </c>
      <c r="L489" t="s">
        <v>36</v>
      </c>
      <c r="M489" t="s">
        <v>83</v>
      </c>
      <c r="N489" s="11" t="s">
        <v>84</v>
      </c>
      <c r="O489" s="11" t="s">
        <v>2107</v>
      </c>
      <c r="P489">
        <v>-4</v>
      </c>
      <c r="Q489">
        <v>0</v>
      </c>
      <c r="R489" s="1">
        <v>249.36</v>
      </c>
      <c r="S489" s="1">
        <v>0</v>
      </c>
      <c r="T489" s="1">
        <v>249.36</v>
      </c>
    </row>
    <row r="490" spans="1:20" x14ac:dyDescent="0.25">
      <c r="A490" t="s">
        <v>75</v>
      </c>
      <c r="B490" t="s">
        <v>203</v>
      </c>
      <c r="C490" t="s">
        <v>22</v>
      </c>
      <c r="D490" t="s">
        <v>204</v>
      </c>
      <c r="E490" t="s">
        <v>78</v>
      </c>
      <c r="F490">
        <v>18436</v>
      </c>
      <c r="G490" t="s">
        <v>457</v>
      </c>
      <c r="H490" t="s">
        <v>80</v>
      </c>
      <c r="I490" t="s">
        <v>81</v>
      </c>
      <c r="J490" t="s">
        <v>90</v>
      </c>
      <c r="K490" t="s">
        <v>42</v>
      </c>
      <c r="L490" t="s">
        <v>91</v>
      </c>
      <c r="M490" t="s">
        <v>188</v>
      </c>
      <c r="N490" s="11" t="s">
        <v>84</v>
      </c>
      <c r="O490" s="11" t="s">
        <v>2107</v>
      </c>
      <c r="P490">
        <v>0</v>
      </c>
      <c r="Q490">
        <v>-23</v>
      </c>
      <c r="R490" s="1">
        <v>0</v>
      </c>
      <c r="S490" s="1">
        <v>388.7</v>
      </c>
      <c r="T490" s="1">
        <v>-388.7</v>
      </c>
    </row>
    <row r="491" spans="1:20" x14ac:dyDescent="0.25">
      <c r="A491" t="s">
        <v>75</v>
      </c>
      <c r="B491" t="s">
        <v>120</v>
      </c>
      <c r="C491" t="s">
        <v>22</v>
      </c>
      <c r="D491" t="s">
        <v>121</v>
      </c>
      <c r="E491" t="s">
        <v>122</v>
      </c>
      <c r="F491">
        <v>20910</v>
      </c>
      <c r="G491" t="s">
        <v>110</v>
      </c>
      <c r="H491" t="s">
        <v>80</v>
      </c>
      <c r="I491" t="s">
        <v>81</v>
      </c>
      <c r="J491" t="s">
        <v>90</v>
      </c>
      <c r="K491" t="s">
        <v>38</v>
      </c>
      <c r="L491" t="s">
        <v>111</v>
      </c>
      <c r="M491" t="s">
        <v>92</v>
      </c>
      <c r="N491" s="11" t="s">
        <v>84</v>
      </c>
      <c r="O491" s="11" t="s">
        <v>2107</v>
      </c>
      <c r="P491">
        <v>0</v>
      </c>
      <c r="Q491">
        <v>7</v>
      </c>
      <c r="R491" s="1">
        <v>0</v>
      </c>
      <c r="S491" s="1">
        <v>813.6</v>
      </c>
      <c r="T491" s="1">
        <v>-813.6</v>
      </c>
    </row>
    <row r="492" spans="1:20" x14ac:dyDescent="0.25">
      <c r="A492" t="s">
        <v>75</v>
      </c>
      <c r="B492" t="s">
        <v>167</v>
      </c>
      <c r="C492" t="s">
        <v>28</v>
      </c>
      <c r="D492" t="s">
        <v>168</v>
      </c>
      <c r="E492" t="s">
        <v>95</v>
      </c>
      <c r="F492">
        <v>80550</v>
      </c>
      <c r="G492" t="s">
        <v>1410</v>
      </c>
      <c r="H492" t="s">
        <v>80</v>
      </c>
      <c r="I492" t="s">
        <v>89</v>
      </c>
      <c r="J492" t="s">
        <v>90</v>
      </c>
      <c r="K492" t="s">
        <v>54</v>
      </c>
      <c r="L492" t="s">
        <v>824</v>
      </c>
      <c r="M492" t="s">
        <v>92</v>
      </c>
      <c r="N492" s="11" t="s">
        <v>84</v>
      </c>
      <c r="O492" s="11" t="s">
        <v>2107</v>
      </c>
      <c r="P492">
        <v>5</v>
      </c>
      <c r="Q492">
        <v>0</v>
      </c>
      <c r="R492" s="1">
        <v>172</v>
      </c>
      <c r="S492" s="1">
        <v>0</v>
      </c>
      <c r="T492" s="1">
        <v>172</v>
      </c>
    </row>
    <row r="493" spans="1:20" x14ac:dyDescent="0.25">
      <c r="A493" t="s">
        <v>75</v>
      </c>
      <c r="B493" t="s">
        <v>410</v>
      </c>
      <c r="C493" t="s">
        <v>18</v>
      </c>
      <c r="D493" t="s">
        <v>363</v>
      </c>
      <c r="E493" t="s">
        <v>191</v>
      </c>
      <c r="F493">
        <v>78729</v>
      </c>
      <c r="G493" t="s">
        <v>1411</v>
      </c>
      <c r="H493" t="s">
        <v>80</v>
      </c>
      <c r="I493" t="s">
        <v>81</v>
      </c>
      <c r="J493" t="s">
        <v>90</v>
      </c>
      <c r="K493" t="s">
        <v>53</v>
      </c>
      <c r="L493" t="s">
        <v>139</v>
      </c>
      <c r="M493" t="s">
        <v>92</v>
      </c>
      <c r="N493" s="11" t="s">
        <v>84</v>
      </c>
      <c r="O493" s="11" t="s">
        <v>2107</v>
      </c>
      <c r="P493">
        <v>0</v>
      </c>
      <c r="Q493">
        <v>6</v>
      </c>
      <c r="R493" s="1">
        <v>0</v>
      </c>
      <c r="S493" s="1">
        <v>3.9</v>
      </c>
      <c r="T493" s="1">
        <v>-3.9</v>
      </c>
    </row>
    <row r="494" spans="1:20" x14ac:dyDescent="0.25">
      <c r="A494" t="s">
        <v>75</v>
      </c>
      <c r="B494" t="s">
        <v>306</v>
      </c>
      <c r="C494" t="s">
        <v>25</v>
      </c>
      <c r="D494" t="s">
        <v>307</v>
      </c>
      <c r="E494" t="s">
        <v>262</v>
      </c>
      <c r="F494">
        <v>7739</v>
      </c>
      <c r="G494" t="s">
        <v>1412</v>
      </c>
      <c r="H494" t="s">
        <v>133</v>
      </c>
      <c r="I494" t="s">
        <v>81</v>
      </c>
      <c r="J494" t="s">
        <v>90</v>
      </c>
      <c r="K494" t="s">
        <v>53</v>
      </c>
      <c r="L494" t="s">
        <v>532</v>
      </c>
      <c r="M494" t="s">
        <v>229</v>
      </c>
      <c r="N494" s="11" t="s">
        <v>84</v>
      </c>
      <c r="O494" s="11" t="s">
        <v>2107</v>
      </c>
      <c r="P494">
        <v>0</v>
      </c>
      <c r="Q494">
        <v>200</v>
      </c>
      <c r="R494" s="1">
        <v>0</v>
      </c>
      <c r="S494" s="1">
        <v>3480</v>
      </c>
      <c r="T494" s="1">
        <v>-3480</v>
      </c>
    </row>
    <row r="495" spans="1:20" x14ac:dyDescent="0.25">
      <c r="A495" t="s">
        <v>75</v>
      </c>
      <c r="B495" t="s">
        <v>578</v>
      </c>
      <c r="C495" t="s">
        <v>20</v>
      </c>
      <c r="D495" t="s">
        <v>579</v>
      </c>
      <c r="E495" t="s">
        <v>244</v>
      </c>
      <c r="F495">
        <v>2568</v>
      </c>
      <c r="G495" t="s">
        <v>477</v>
      </c>
      <c r="H495" t="s">
        <v>80</v>
      </c>
      <c r="I495" t="s">
        <v>81</v>
      </c>
      <c r="J495" t="s">
        <v>90</v>
      </c>
      <c r="K495" t="s">
        <v>38</v>
      </c>
      <c r="L495" t="s">
        <v>111</v>
      </c>
      <c r="M495" t="s">
        <v>92</v>
      </c>
      <c r="N495" s="11" t="s">
        <v>84</v>
      </c>
      <c r="O495" s="11" t="s">
        <v>2107</v>
      </c>
      <c r="P495">
        <v>0</v>
      </c>
      <c r="Q495">
        <v>4</v>
      </c>
      <c r="R495" s="1">
        <v>0</v>
      </c>
      <c r="S495" s="1">
        <v>512</v>
      </c>
      <c r="T495" s="1">
        <v>-512</v>
      </c>
    </row>
    <row r="496" spans="1:20" x14ac:dyDescent="0.25">
      <c r="A496" t="s">
        <v>75</v>
      </c>
      <c r="B496" t="s">
        <v>1060</v>
      </c>
      <c r="C496" t="s">
        <v>27</v>
      </c>
      <c r="D496" t="s">
        <v>999</v>
      </c>
      <c r="E496" t="s">
        <v>114</v>
      </c>
      <c r="F496">
        <v>33765</v>
      </c>
      <c r="G496" t="s">
        <v>577</v>
      </c>
      <c r="H496" t="s">
        <v>80</v>
      </c>
      <c r="I496" t="s">
        <v>81</v>
      </c>
      <c r="J496" t="s">
        <v>82</v>
      </c>
      <c r="K496" t="s">
        <v>53</v>
      </c>
      <c r="L496" t="s">
        <v>228</v>
      </c>
      <c r="M496" t="s">
        <v>83</v>
      </c>
      <c r="N496" s="11" t="s">
        <v>84</v>
      </c>
      <c r="O496" s="11" t="s">
        <v>2107</v>
      </c>
      <c r="P496">
        <v>-1</v>
      </c>
      <c r="Q496">
        <v>0</v>
      </c>
      <c r="R496" s="1">
        <v>513.29999999999995</v>
      </c>
      <c r="S496" s="1">
        <v>0</v>
      </c>
      <c r="T496" s="1">
        <v>513.29999999999995</v>
      </c>
    </row>
    <row r="497" spans="1:20" x14ac:dyDescent="0.25">
      <c r="A497" t="s">
        <v>75</v>
      </c>
      <c r="B497" t="s">
        <v>284</v>
      </c>
      <c r="C497" t="s">
        <v>25</v>
      </c>
      <c r="D497" t="s">
        <v>285</v>
      </c>
      <c r="E497" t="s">
        <v>186</v>
      </c>
      <c r="F497">
        <v>11730</v>
      </c>
      <c r="G497" t="s">
        <v>1343</v>
      </c>
      <c r="H497" t="s">
        <v>80</v>
      </c>
      <c r="I497" t="s">
        <v>81</v>
      </c>
      <c r="J497" t="s">
        <v>82</v>
      </c>
      <c r="K497" t="s">
        <v>42</v>
      </c>
      <c r="L497" t="s">
        <v>91</v>
      </c>
      <c r="M497" t="s">
        <v>83</v>
      </c>
      <c r="N497" s="11" t="s">
        <v>84</v>
      </c>
      <c r="O497" s="11" t="s">
        <v>2107</v>
      </c>
      <c r="P497">
        <v>-3</v>
      </c>
      <c r="Q497">
        <v>0</v>
      </c>
      <c r="R497" s="1">
        <v>504.96</v>
      </c>
      <c r="S497" s="1">
        <v>0</v>
      </c>
      <c r="T497" s="1">
        <v>504.96</v>
      </c>
    </row>
    <row r="498" spans="1:20" x14ac:dyDescent="0.25">
      <c r="A498" t="s">
        <v>75</v>
      </c>
      <c r="B498" t="s">
        <v>1398</v>
      </c>
      <c r="C498" t="s">
        <v>2104</v>
      </c>
      <c r="D498" t="s">
        <v>1399</v>
      </c>
      <c r="E498" t="s">
        <v>295</v>
      </c>
      <c r="F498">
        <v>84043</v>
      </c>
      <c r="G498" t="s">
        <v>1033</v>
      </c>
      <c r="H498" t="s">
        <v>80</v>
      </c>
      <c r="I498" t="s">
        <v>89</v>
      </c>
      <c r="J498" t="s">
        <v>90</v>
      </c>
      <c r="K498" t="s">
        <v>53</v>
      </c>
      <c r="L498" t="s">
        <v>368</v>
      </c>
      <c r="M498" t="s">
        <v>92</v>
      </c>
      <c r="N498" s="11" t="s">
        <v>84</v>
      </c>
      <c r="O498" s="11" t="s">
        <v>2107</v>
      </c>
      <c r="P498">
        <v>0</v>
      </c>
      <c r="Q498">
        <v>2</v>
      </c>
      <c r="R498" s="1">
        <v>0</v>
      </c>
      <c r="S498" s="1">
        <v>350</v>
      </c>
      <c r="T498" s="1">
        <v>-350</v>
      </c>
    </row>
    <row r="499" spans="1:20" x14ac:dyDescent="0.25">
      <c r="A499" t="s">
        <v>75</v>
      </c>
      <c r="B499" t="s">
        <v>776</v>
      </c>
      <c r="C499" t="s">
        <v>20</v>
      </c>
      <c r="D499" t="s">
        <v>777</v>
      </c>
      <c r="E499" t="s">
        <v>186</v>
      </c>
      <c r="F499">
        <v>12526</v>
      </c>
      <c r="G499" t="s">
        <v>110</v>
      </c>
      <c r="H499" t="s">
        <v>80</v>
      </c>
      <c r="I499" t="s">
        <v>81</v>
      </c>
      <c r="J499" t="s">
        <v>90</v>
      </c>
      <c r="K499" t="s">
        <v>38</v>
      </c>
      <c r="L499" t="s">
        <v>111</v>
      </c>
      <c r="M499" t="s">
        <v>92</v>
      </c>
      <c r="N499" s="11" t="s">
        <v>84</v>
      </c>
      <c r="O499" s="11" t="s">
        <v>2107</v>
      </c>
      <c r="P499">
        <v>0</v>
      </c>
      <c r="Q499">
        <v>4</v>
      </c>
      <c r="R499" s="1">
        <v>0</v>
      </c>
      <c r="S499" s="1">
        <v>465.6</v>
      </c>
      <c r="T499" s="1">
        <v>-465.6</v>
      </c>
    </row>
    <row r="500" spans="1:20" x14ac:dyDescent="0.25">
      <c r="A500" t="s">
        <v>75</v>
      </c>
      <c r="B500" t="s">
        <v>167</v>
      </c>
      <c r="C500" t="s">
        <v>28</v>
      </c>
      <c r="D500" t="s">
        <v>168</v>
      </c>
      <c r="E500" t="s">
        <v>95</v>
      </c>
      <c r="F500">
        <v>80550</v>
      </c>
      <c r="G500" t="s">
        <v>1195</v>
      </c>
      <c r="H500" t="s">
        <v>80</v>
      </c>
      <c r="I500" t="s">
        <v>81</v>
      </c>
      <c r="J500" t="s">
        <v>90</v>
      </c>
      <c r="K500" t="s">
        <v>38</v>
      </c>
      <c r="L500" t="s">
        <v>111</v>
      </c>
      <c r="M500" t="s">
        <v>92</v>
      </c>
      <c r="N500" s="11" t="s">
        <v>84</v>
      </c>
      <c r="O500" s="11" t="s">
        <v>2107</v>
      </c>
      <c r="P500">
        <v>-2</v>
      </c>
      <c r="Q500">
        <v>0</v>
      </c>
      <c r="R500" s="1">
        <v>111.6</v>
      </c>
      <c r="S500" s="1">
        <v>0</v>
      </c>
      <c r="T500" s="1">
        <v>111.6</v>
      </c>
    </row>
    <row r="501" spans="1:20" x14ac:dyDescent="0.25">
      <c r="A501" t="s">
        <v>75</v>
      </c>
      <c r="B501" t="s">
        <v>395</v>
      </c>
      <c r="C501" t="s">
        <v>24</v>
      </c>
      <c r="D501" t="s">
        <v>396</v>
      </c>
      <c r="E501" t="s">
        <v>397</v>
      </c>
      <c r="F501">
        <v>55439</v>
      </c>
      <c r="G501" t="s">
        <v>119</v>
      </c>
      <c r="H501" t="s">
        <v>80</v>
      </c>
      <c r="I501" t="s">
        <v>81</v>
      </c>
      <c r="J501" t="s">
        <v>82</v>
      </c>
      <c r="K501" t="s">
        <v>38</v>
      </c>
      <c r="L501" t="s">
        <v>111</v>
      </c>
      <c r="M501" t="s">
        <v>83</v>
      </c>
      <c r="N501" s="11" t="s">
        <v>84</v>
      </c>
      <c r="O501" s="11" t="s">
        <v>2107</v>
      </c>
      <c r="P501">
        <v>-13</v>
      </c>
      <c r="Q501">
        <v>0</v>
      </c>
      <c r="R501" s="1">
        <v>1497.6</v>
      </c>
      <c r="S501" s="1">
        <v>0</v>
      </c>
      <c r="T501" s="1">
        <v>1497.6</v>
      </c>
    </row>
    <row r="502" spans="1:20" x14ac:dyDescent="0.25">
      <c r="A502" t="s">
        <v>75</v>
      </c>
      <c r="B502" t="s">
        <v>351</v>
      </c>
      <c r="C502" t="s">
        <v>22</v>
      </c>
      <c r="D502" t="s">
        <v>190</v>
      </c>
      <c r="E502" t="s">
        <v>137</v>
      </c>
      <c r="F502">
        <v>24018</v>
      </c>
      <c r="G502" t="s">
        <v>1326</v>
      </c>
      <c r="H502" t="s">
        <v>80</v>
      </c>
      <c r="I502" t="s">
        <v>89</v>
      </c>
      <c r="J502" t="s">
        <v>90</v>
      </c>
      <c r="K502" t="s">
        <v>53</v>
      </c>
      <c r="L502" t="s">
        <v>139</v>
      </c>
      <c r="M502" t="s">
        <v>229</v>
      </c>
      <c r="N502" s="11" t="s">
        <v>84</v>
      </c>
      <c r="O502" s="11" t="s">
        <v>2107</v>
      </c>
      <c r="P502">
        <v>0</v>
      </c>
      <c r="Q502">
        <v>1</v>
      </c>
      <c r="R502" s="1">
        <v>0</v>
      </c>
      <c r="S502" s="1">
        <v>0</v>
      </c>
      <c r="T502" s="1">
        <v>0</v>
      </c>
    </row>
    <row r="503" spans="1:20" x14ac:dyDescent="0.25">
      <c r="A503" t="s">
        <v>75</v>
      </c>
      <c r="B503" t="s">
        <v>760</v>
      </c>
      <c r="C503" t="s">
        <v>19</v>
      </c>
      <c r="D503" t="s">
        <v>562</v>
      </c>
      <c r="E503" t="s">
        <v>147</v>
      </c>
      <c r="F503">
        <v>85260</v>
      </c>
      <c r="G503" t="s">
        <v>367</v>
      </c>
      <c r="H503" t="s">
        <v>80</v>
      </c>
      <c r="I503" t="s">
        <v>89</v>
      </c>
      <c r="J503" t="s">
        <v>82</v>
      </c>
      <c r="K503" t="s">
        <v>53</v>
      </c>
      <c r="L503" t="s">
        <v>368</v>
      </c>
      <c r="M503" t="s">
        <v>83</v>
      </c>
      <c r="N503" s="11" t="s">
        <v>84</v>
      </c>
      <c r="O503" s="11" t="s">
        <v>2107</v>
      </c>
      <c r="P503">
        <v>-5</v>
      </c>
      <c r="Q503">
        <v>0</v>
      </c>
      <c r="R503" s="1">
        <v>787.5</v>
      </c>
      <c r="S503" s="1">
        <v>0</v>
      </c>
      <c r="T503" s="1">
        <v>787.5</v>
      </c>
    </row>
    <row r="504" spans="1:20" x14ac:dyDescent="0.25">
      <c r="A504" t="s">
        <v>75</v>
      </c>
      <c r="B504" t="s">
        <v>1233</v>
      </c>
      <c r="C504" t="s">
        <v>18</v>
      </c>
      <c r="D504" t="s">
        <v>439</v>
      </c>
      <c r="E504" t="s">
        <v>191</v>
      </c>
      <c r="F504">
        <v>77066</v>
      </c>
      <c r="G504" t="s">
        <v>392</v>
      </c>
      <c r="H504" t="s">
        <v>80</v>
      </c>
      <c r="I504" t="s">
        <v>89</v>
      </c>
      <c r="J504" t="s">
        <v>82</v>
      </c>
      <c r="K504" t="s">
        <v>42</v>
      </c>
      <c r="L504" t="s">
        <v>91</v>
      </c>
      <c r="M504" t="s">
        <v>83</v>
      </c>
      <c r="N504" s="11" t="s">
        <v>84</v>
      </c>
      <c r="O504" s="11" t="s">
        <v>2107</v>
      </c>
      <c r="P504">
        <v>14</v>
      </c>
      <c r="Q504">
        <v>0</v>
      </c>
      <c r="R504" s="1">
        <v>98.28</v>
      </c>
      <c r="S504" s="1">
        <v>0</v>
      </c>
      <c r="T504" s="1">
        <v>98.28</v>
      </c>
    </row>
    <row r="505" spans="1:20" x14ac:dyDescent="0.25">
      <c r="A505" t="s">
        <v>75</v>
      </c>
      <c r="B505" t="s">
        <v>821</v>
      </c>
      <c r="C505" t="s">
        <v>2105</v>
      </c>
      <c r="D505" t="s">
        <v>822</v>
      </c>
      <c r="E505" t="s">
        <v>87</v>
      </c>
      <c r="F505">
        <v>43074</v>
      </c>
      <c r="G505" t="s">
        <v>181</v>
      </c>
      <c r="H505" t="s">
        <v>80</v>
      </c>
      <c r="I505" t="s">
        <v>81</v>
      </c>
      <c r="J505" t="s">
        <v>82</v>
      </c>
      <c r="K505" t="s">
        <v>38</v>
      </c>
      <c r="L505" t="s">
        <v>111</v>
      </c>
      <c r="M505" t="s">
        <v>83</v>
      </c>
      <c r="N505" s="11" t="s">
        <v>84</v>
      </c>
      <c r="O505" s="11" t="s">
        <v>2107</v>
      </c>
      <c r="P505">
        <v>1</v>
      </c>
      <c r="Q505">
        <v>0</v>
      </c>
      <c r="R505" s="1">
        <v>192</v>
      </c>
      <c r="S505" s="1">
        <v>0</v>
      </c>
      <c r="T505" s="1">
        <v>192</v>
      </c>
    </row>
    <row r="506" spans="1:20" x14ac:dyDescent="0.25">
      <c r="A506" t="s">
        <v>75</v>
      </c>
      <c r="B506" t="s">
        <v>964</v>
      </c>
      <c r="C506" t="s">
        <v>19</v>
      </c>
      <c r="D506" t="s">
        <v>965</v>
      </c>
      <c r="E506" t="s">
        <v>118</v>
      </c>
      <c r="F506">
        <v>92675</v>
      </c>
      <c r="G506" t="s">
        <v>1420</v>
      </c>
      <c r="H506" t="s">
        <v>80</v>
      </c>
      <c r="I506" t="s">
        <v>81</v>
      </c>
      <c r="J506" t="s">
        <v>82</v>
      </c>
      <c r="K506" t="s">
        <v>52</v>
      </c>
      <c r="L506" t="s">
        <v>492</v>
      </c>
      <c r="M506" t="s">
        <v>83</v>
      </c>
      <c r="N506" s="11" t="s">
        <v>84</v>
      </c>
      <c r="O506" s="11" t="s">
        <v>2107</v>
      </c>
      <c r="P506">
        <v>-1</v>
      </c>
      <c r="Q506">
        <v>0</v>
      </c>
      <c r="R506" s="1">
        <v>15.5</v>
      </c>
      <c r="S506" s="1">
        <v>0</v>
      </c>
      <c r="T506" s="1">
        <v>15.5</v>
      </c>
    </row>
    <row r="507" spans="1:20" x14ac:dyDescent="0.25">
      <c r="A507" t="s">
        <v>75</v>
      </c>
      <c r="B507" t="s">
        <v>399</v>
      </c>
      <c r="C507" t="s">
        <v>2104</v>
      </c>
      <c r="D507" t="s">
        <v>400</v>
      </c>
      <c r="E507" t="s">
        <v>295</v>
      </c>
      <c r="F507">
        <v>84070</v>
      </c>
      <c r="G507" t="s">
        <v>1421</v>
      </c>
      <c r="H507" t="s">
        <v>80</v>
      </c>
      <c r="I507" t="s">
        <v>81</v>
      </c>
      <c r="J507" t="s">
        <v>90</v>
      </c>
      <c r="K507" t="s">
        <v>53</v>
      </c>
      <c r="L507" t="s">
        <v>139</v>
      </c>
      <c r="M507" t="s">
        <v>92</v>
      </c>
      <c r="N507" s="11" t="s">
        <v>84</v>
      </c>
      <c r="O507" s="11" t="s">
        <v>2107</v>
      </c>
      <c r="P507">
        <v>0</v>
      </c>
      <c r="Q507">
        <v>10</v>
      </c>
      <c r="R507" s="1">
        <v>0</v>
      </c>
      <c r="S507" s="1">
        <v>6</v>
      </c>
      <c r="T507" s="1">
        <v>-6</v>
      </c>
    </row>
    <row r="508" spans="1:20" x14ac:dyDescent="0.25">
      <c r="A508" t="s">
        <v>75</v>
      </c>
      <c r="B508" t="s">
        <v>760</v>
      </c>
      <c r="C508" t="s">
        <v>19</v>
      </c>
      <c r="D508" t="s">
        <v>562</v>
      </c>
      <c r="E508" t="s">
        <v>147</v>
      </c>
      <c r="F508">
        <v>85260</v>
      </c>
      <c r="G508" t="s">
        <v>323</v>
      </c>
      <c r="H508" t="s">
        <v>80</v>
      </c>
      <c r="I508" t="s">
        <v>81</v>
      </c>
      <c r="J508" t="s">
        <v>90</v>
      </c>
      <c r="K508" t="s">
        <v>51</v>
      </c>
      <c r="L508" t="s">
        <v>250</v>
      </c>
      <c r="M508" t="s">
        <v>92</v>
      </c>
      <c r="N508" s="11" t="s">
        <v>84</v>
      </c>
      <c r="O508" s="11" t="s">
        <v>2107</v>
      </c>
      <c r="P508">
        <v>0</v>
      </c>
      <c r="Q508">
        <v>10</v>
      </c>
      <c r="R508" s="1">
        <v>0</v>
      </c>
      <c r="S508" s="1">
        <v>539.5</v>
      </c>
      <c r="T508" s="1">
        <v>-539.5</v>
      </c>
    </row>
    <row r="509" spans="1:20" x14ac:dyDescent="0.25">
      <c r="A509" t="s">
        <v>75</v>
      </c>
      <c r="B509" t="s">
        <v>374</v>
      </c>
      <c r="C509" t="s">
        <v>2105</v>
      </c>
      <c r="D509" t="s">
        <v>375</v>
      </c>
      <c r="E509" t="s">
        <v>142</v>
      </c>
      <c r="F509">
        <v>49301</v>
      </c>
      <c r="G509" t="s">
        <v>160</v>
      </c>
      <c r="H509" t="s">
        <v>80</v>
      </c>
      <c r="I509" t="s">
        <v>81</v>
      </c>
      <c r="J509" t="s">
        <v>90</v>
      </c>
      <c r="K509" t="s">
        <v>48</v>
      </c>
      <c r="L509" t="s">
        <v>102</v>
      </c>
      <c r="M509" t="s">
        <v>92</v>
      </c>
      <c r="N509" s="11" t="s">
        <v>84</v>
      </c>
      <c r="O509" s="11" t="s">
        <v>2107</v>
      </c>
      <c r="P509">
        <v>0</v>
      </c>
      <c r="Q509">
        <v>5</v>
      </c>
      <c r="R509" s="1">
        <v>0</v>
      </c>
      <c r="S509" s="1">
        <v>90.5</v>
      </c>
      <c r="T509" s="1">
        <v>-90.5</v>
      </c>
    </row>
    <row r="510" spans="1:20" x14ac:dyDescent="0.25">
      <c r="A510" t="s">
        <v>75</v>
      </c>
      <c r="B510" t="s">
        <v>103</v>
      </c>
      <c r="C510" t="s">
        <v>26</v>
      </c>
      <c r="D510" t="s">
        <v>104</v>
      </c>
      <c r="E510" t="s">
        <v>105</v>
      </c>
      <c r="F510">
        <v>29420</v>
      </c>
      <c r="G510" t="s">
        <v>698</v>
      </c>
      <c r="H510" t="s">
        <v>80</v>
      </c>
      <c r="I510" t="s">
        <v>81</v>
      </c>
      <c r="J510" t="s">
        <v>90</v>
      </c>
      <c r="K510" t="s">
        <v>38</v>
      </c>
      <c r="L510" t="s">
        <v>111</v>
      </c>
      <c r="M510" t="s">
        <v>92</v>
      </c>
      <c r="N510" s="11" t="s">
        <v>84</v>
      </c>
      <c r="O510" s="11" t="s">
        <v>2107</v>
      </c>
      <c r="P510">
        <v>0</v>
      </c>
      <c r="Q510">
        <v>2</v>
      </c>
      <c r="R510" s="1">
        <v>0</v>
      </c>
      <c r="S510" s="1">
        <v>289.91000000000003</v>
      </c>
      <c r="T510" s="1">
        <v>-289.91000000000003</v>
      </c>
    </row>
    <row r="511" spans="1:20" x14ac:dyDescent="0.25">
      <c r="A511" t="s">
        <v>75</v>
      </c>
      <c r="B511" t="s">
        <v>103</v>
      </c>
      <c r="C511" t="s">
        <v>26</v>
      </c>
      <c r="D511" t="s">
        <v>104</v>
      </c>
      <c r="E511" t="s">
        <v>105</v>
      </c>
      <c r="F511">
        <v>29420</v>
      </c>
      <c r="G511" t="s">
        <v>308</v>
      </c>
      <c r="H511" t="s">
        <v>80</v>
      </c>
      <c r="I511" t="s">
        <v>89</v>
      </c>
      <c r="J511" t="s">
        <v>90</v>
      </c>
      <c r="K511" t="s">
        <v>53</v>
      </c>
      <c r="L511" t="s">
        <v>165</v>
      </c>
      <c r="M511" t="s">
        <v>92</v>
      </c>
      <c r="N511" s="11" t="s">
        <v>84</v>
      </c>
      <c r="O511" s="11" t="s">
        <v>2107</v>
      </c>
      <c r="P511">
        <v>0</v>
      </c>
      <c r="Q511">
        <v>10</v>
      </c>
      <c r="R511" s="1">
        <v>0</v>
      </c>
      <c r="S511" s="1">
        <v>970.2</v>
      </c>
      <c r="T511" s="1">
        <v>-970.2</v>
      </c>
    </row>
    <row r="512" spans="1:20" x14ac:dyDescent="0.25">
      <c r="A512" t="s">
        <v>75</v>
      </c>
      <c r="B512" t="s">
        <v>578</v>
      </c>
      <c r="C512" t="s">
        <v>20</v>
      </c>
      <c r="D512" t="s">
        <v>579</v>
      </c>
      <c r="E512" t="s">
        <v>244</v>
      </c>
      <c r="F512">
        <v>2568</v>
      </c>
      <c r="G512" t="s">
        <v>264</v>
      </c>
      <c r="H512" t="s">
        <v>80</v>
      </c>
      <c r="I512" t="s">
        <v>89</v>
      </c>
      <c r="J512" t="s">
        <v>90</v>
      </c>
      <c r="K512" t="s">
        <v>42</v>
      </c>
      <c r="L512" t="s">
        <v>91</v>
      </c>
      <c r="M512" t="s">
        <v>92</v>
      </c>
      <c r="N512" s="11" t="s">
        <v>84</v>
      </c>
      <c r="O512" s="11" t="s">
        <v>2107</v>
      </c>
      <c r="P512">
        <v>0</v>
      </c>
      <c r="Q512">
        <v>120</v>
      </c>
      <c r="R512" s="1">
        <v>0</v>
      </c>
      <c r="S512" s="1">
        <v>1248</v>
      </c>
      <c r="T512" s="1">
        <v>-1248</v>
      </c>
    </row>
    <row r="513" spans="1:20" x14ac:dyDescent="0.25">
      <c r="A513" t="s">
        <v>75</v>
      </c>
      <c r="B513" t="s">
        <v>776</v>
      </c>
      <c r="C513" t="s">
        <v>20</v>
      </c>
      <c r="D513" t="s">
        <v>777</v>
      </c>
      <c r="E513" t="s">
        <v>186</v>
      </c>
      <c r="F513">
        <v>12526</v>
      </c>
      <c r="G513" t="s">
        <v>1423</v>
      </c>
      <c r="H513" t="s">
        <v>80</v>
      </c>
      <c r="I513" t="s">
        <v>281</v>
      </c>
      <c r="J513" t="s">
        <v>90</v>
      </c>
      <c r="K513" t="s">
        <v>53</v>
      </c>
      <c r="L513" t="s">
        <v>165</v>
      </c>
      <c r="M513" t="s">
        <v>92</v>
      </c>
      <c r="N513" s="11" t="s">
        <v>84</v>
      </c>
      <c r="O513" s="11" t="s">
        <v>2107</v>
      </c>
      <c r="P513">
        <v>0</v>
      </c>
      <c r="Q513">
        <v>5</v>
      </c>
      <c r="R513" s="1">
        <v>0</v>
      </c>
      <c r="S513" s="1">
        <v>539</v>
      </c>
      <c r="T513" s="1">
        <v>-539</v>
      </c>
    </row>
    <row r="514" spans="1:20" x14ac:dyDescent="0.25">
      <c r="A514" t="s">
        <v>75</v>
      </c>
      <c r="B514" t="s">
        <v>125</v>
      </c>
      <c r="C514" t="s">
        <v>2105</v>
      </c>
      <c r="D514" t="s">
        <v>126</v>
      </c>
      <c r="E514" t="s">
        <v>100</v>
      </c>
      <c r="F514">
        <v>46567</v>
      </c>
      <c r="G514" t="s">
        <v>977</v>
      </c>
      <c r="H514" t="s">
        <v>80</v>
      </c>
      <c r="I514" t="s">
        <v>81</v>
      </c>
      <c r="J514" t="s">
        <v>90</v>
      </c>
      <c r="K514" t="s">
        <v>53</v>
      </c>
      <c r="L514" t="s">
        <v>248</v>
      </c>
      <c r="M514" t="s">
        <v>92</v>
      </c>
      <c r="N514" s="11" t="s">
        <v>84</v>
      </c>
      <c r="O514" s="11" t="s">
        <v>2107</v>
      </c>
      <c r="P514">
        <v>0</v>
      </c>
      <c r="Q514">
        <v>3</v>
      </c>
      <c r="R514" s="1">
        <v>0</v>
      </c>
      <c r="S514" s="1">
        <v>11.25</v>
      </c>
      <c r="T514" s="1">
        <v>-11.25</v>
      </c>
    </row>
    <row r="515" spans="1:20" x14ac:dyDescent="0.25">
      <c r="A515" t="s">
        <v>75</v>
      </c>
      <c r="B515" t="s">
        <v>1424</v>
      </c>
      <c r="C515" t="s">
        <v>25</v>
      </c>
      <c r="D515" t="s">
        <v>213</v>
      </c>
      <c r="E515" t="s">
        <v>186</v>
      </c>
      <c r="F515">
        <v>11803</v>
      </c>
      <c r="G515" t="s">
        <v>183</v>
      </c>
      <c r="H515" t="s">
        <v>80</v>
      </c>
      <c r="I515" t="s">
        <v>81</v>
      </c>
      <c r="J515" t="s">
        <v>82</v>
      </c>
      <c r="K515" t="s">
        <v>42</v>
      </c>
      <c r="L515" t="s">
        <v>91</v>
      </c>
      <c r="M515" t="s">
        <v>83</v>
      </c>
      <c r="N515" s="11" t="s">
        <v>84</v>
      </c>
      <c r="O515" s="11" t="s">
        <v>2107</v>
      </c>
      <c r="P515">
        <v>0</v>
      </c>
      <c r="Q515">
        <v>0</v>
      </c>
      <c r="R515" s="1">
        <v>-185.75</v>
      </c>
      <c r="S515" s="1">
        <v>0</v>
      </c>
      <c r="T515" s="1">
        <v>-185.75</v>
      </c>
    </row>
    <row r="516" spans="1:20" x14ac:dyDescent="0.25">
      <c r="A516" t="s">
        <v>75</v>
      </c>
      <c r="B516" t="s">
        <v>284</v>
      </c>
      <c r="C516" t="s">
        <v>25</v>
      </c>
      <c r="D516" t="s">
        <v>285</v>
      </c>
      <c r="E516" t="s">
        <v>186</v>
      </c>
      <c r="F516">
        <v>11730</v>
      </c>
      <c r="G516" t="s">
        <v>1244</v>
      </c>
      <c r="H516" t="s">
        <v>80</v>
      </c>
      <c r="I516" t="s">
        <v>81</v>
      </c>
      <c r="J516" t="s">
        <v>82</v>
      </c>
      <c r="K516" t="s">
        <v>42</v>
      </c>
      <c r="L516" t="s">
        <v>97</v>
      </c>
      <c r="M516" t="s">
        <v>83</v>
      </c>
      <c r="N516" s="11" t="s">
        <v>84</v>
      </c>
      <c r="O516" s="11" t="s">
        <v>2107</v>
      </c>
      <c r="P516">
        <v>-5</v>
      </c>
      <c r="Q516">
        <v>0</v>
      </c>
      <c r="R516" s="1">
        <v>14.4</v>
      </c>
      <c r="S516" s="1">
        <v>0</v>
      </c>
      <c r="T516" s="1">
        <v>14.4</v>
      </c>
    </row>
    <row r="517" spans="1:20" x14ac:dyDescent="0.25">
      <c r="A517" t="s">
        <v>75</v>
      </c>
      <c r="B517" t="s">
        <v>858</v>
      </c>
      <c r="C517" t="s">
        <v>23</v>
      </c>
      <c r="D517" t="s">
        <v>859</v>
      </c>
      <c r="E517" t="s">
        <v>176</v>
      </c>
      <c r="F517">
        <v>98335</v>
      </c>
      <c r="G517" t="s">
        <v>334</v>
      </c>
      <c r="H517" t="s">
        <v>246</v>
      </c>
      <c r="I517" t="s">
        <v>89</v>
      </c>
      <c r="J517" t="s">
        <v>90</v>
      </c>
      <c r="K517" t="s">
        <v>42</v>
      </c>
      <c r="L517" t="s">
        <v>91</v>
      </c>
      <c r="M517" t="s">
        <v>92</v>
      </c>
      <c r="N517" s="11" t="s">
        <v>84</v>
      </c>
      <c r="O517" s="11" t="s">
        <v>2107</v>
      </c>
      <c r="P517">
        <v>0</v>
      </c>
      <c r="Q517">
        <v>12</v>
      </c>
      <c r="R517" s="1">
        <v>0</v>
      </c>
      <c r="S517" s="1">
        <v>21</v>
      </c>
      <c r="T517" s="1">
        <v>-21</v>
      </c>
    </row>
    <row r="518" spans="1:20" x14ac:dyDescent="0.25">
      <c r="A518" t="s">
        <v>75</v>
      </c>
      <c r="B518" t="s">
        <v>1428</v>
      </c>
      <c r="C518" t="s">
        <v>26</v>
      </c>
      <c r="D518" t="s">
        <v>1429</v>
      </c>
      <c r="E518" t="s">
        <v>180</v>
      </c>
      <c r="F518">
        <v>30041</v>
      </c>
      <c r="G518" t="s">
        <v>545</v>
      </c>
      <c r="H518" t="s">
        <v>210</v>
      </c>
      <c r="I518" t="s">
        <v>81</v>
      </c>
      <c r="J518" t="s">
        <v>90</v>
      </c>
      <c r="K518" t="s">
        <v>40</v>
      </c>
      <c r="L518" t="s">
        <v>211</v>
      </c>
      <c r="M518" t="s">
        <v>92</v>
      </c>
      <c r="N518" s="11" t="s">
        <v>84</v>
      </c>
      <c r="O518" s="11" t="s">
        <v>2107</v>
      </c>
      <c r="P518">
        <v>0</v>
      </c>
      <c r="Q518">
        <v>9</v>
      </c>
      <c r="R518" s="1">
        <v>0</v>
      </c>
      <c r="S518" s="1">
        <v>2981.7</v>
      </c>
      <c r="T518" s="1">
        <v>-2981.7</v>
      </c>
    </row>
    <row r="519" spans="1:20" x14ac:dyDescent="0.25">
      <c r="A519" t="s">
        <v>75</v>
      </c>
      <c r="B519" t="s">
        <v>869</v>
      </c>
      <c r="C519" t="s">
        <v>23</v>
      </c>
      <c r="D519" t="s">
        <v>870</v>
      </c>
      <c r="E519" t="s">
        <v>176</v>
      </c>
      <c r="F519">
        <v>98685</v>
      </c>
      <c r="G519" t="s">
        <v>577</v>
      </c>
      <c r="H519" t="s">
        <v>80</v>
      </c>
      <c r="I519" t="s">
        <v>81</v>
      </c>
      <c r="J519" t="s">
        <v>82</v>
      </c>
      <c r="K519" t="s">
        <v>53</v>
      </c>
      <c r="L519" t="s">
        <v>228</v>
      </c>
      <c r="M519" t="s">
        <v>83</v>
      </c>
      <c r="N519" s="11" t="s">
        <v>84</v>
      </c>
      <c r="O519" s="11" t="s">
        <v>2107</v>
      </c>
      <c r="P519">
        <v>-2</v>
      </c>
      <c r="Q519">
        <v>0</v>
      </c>
      <c r="R519" s="1">
        <v>1026.5999999999999</v>
      </c>
      <c r="S519" s="1">
        <v>0</v>
      </c>
      <c r="T519" s="1">
        <v>1026.5999999999999</v>
      </c>
    </row>
    <row r="520" spans="1:20" x14ac:dyDescent="0.25">
      <c r="A520" t="s">
        <v>75</v>
      </c>
      <c r="B520" t="s">
        <v>1113</v>
      </c>
      <c r="C520" t="s">
        <v>2105</v>
      </c>
      <c r="D520" t="s">
        <v>1114</v>
      </c>
      <c r="E520" t="s">
        <v>423</v>
      </c>
      <c r="F520">
        <v>40223</v>
      </c>
      <c r="G520" t="s">
        <v>1024</v>
      </c>
      <c r="H520" t="s">
        <v>133</v>
      </c>
      <c r="I520" t="s">
        <v>81</v>
      </c>
      <c r="J520" t="s">
        <v>90</v>
      </c>
      <c r="K520" t="s">
        <v>44</v>
      </c>
      <c r="L520" t="s">
        <v>144</v>
      </c>
      <c r="M520" t="s">
        <v>229</v>
      </c>
      <c r="N520" s="11" t="s">
        <v>84</v>
      </c>
      <c r="O520" s="11" t="s">
        <v>2107</v>
      </c>
      <c r="P520">
        <v>0</v>
      </c>
      <c r="Q520">
        <v>578</v>
      </c>
      <c r="R520" s="1">
        <v>0</v>
      </c>
      <c r="S520" s="1">
        <v>0</v>
      </c>
      <c r="T520" s="1">
        <v>0</v>
      </c>
    </row>
    <row r="521" spans="1:20" x14ac:dyDescent="0.25">
      <c r="A521" t="s">
        <v>75</v>
      </c>
      <c r="B521" t="s">
        <v>212</v>
      </c>
      <c r="C521" t="s">
        <v>25</v>
      </c>
      <c r="D521" t="s">
        <v>213</v>
      </c>
      <c r="E521" t="s">
        <v>186</v>
      </c>
      <c r="F521">
        <v>11803</v>
      </c>
      <c r="G521" t="s">
        <v>309</v>
      </c>
      <c r="H521" t="s">
        <v>80</v>
      </c>
      <c r="I521" t="s">
        <v>89</v>
      </c>
      <c r="J521" t="s">
        <v>90</v>
      </c>
      <c r="K521" t="s">
        <v>42</v>
      </c>
      <c r="L521" t="s">
        <v>91</v>
      </c>
      <c r="M521" t="s">
        <v>92</v>
      </c>
      <c r="N521" s="11" t="s">
        <v>84</v>
      </c>
      <c r="O521" s="11" t="s">
        <v>2107</v>
      </c>
      <c r="P521">
        <v>0</v>
      </c>
      <c r="Q521">
        <v>21</v>
      </c>
      <c r="R521" s="1">
        <v>0</v>
      </c>
      <c r="S521" s="1">
        <v>235.2</v>
      </c>
      <c r="T521" s="1">
        <v>-235.2</v>
      </c>
    </row>
    <row r="522" spans="1:20" x14ac:dyDescent="0.25">
      <c r="A522" t="s">
        <v>75</v>
      </c>
      <c r="B522" t="s">
        <v>1156</v>
      </c>
      <c r="C522" t="s">
        <v>25</v>
      </c>
      <c r="D522" t="s">
        <v>1157</v>
      </c>
      <c r="E522" t="s">
        <v>262</v>
      </c>
      <c r="F522">
        <v>8831</v>
      </c>
      <c r="G522" t="s">
        <v>643</v>
      </c>
      <c r="H522" t="s">
        <v>80</v>
      </c>
      <c r="I522" t="s">
        <v>281</v>
      </c>
      <c r="J522" t="s">
        <v>82</v>
      </c>
      <c r="K522" t="s">
        <v>53</v>
      </c>
      <c r="L522" t="s">
        <v>368</v>
      </c>
      <c r="M522" t="s">
        <v>83</v>
      </c>
      <c r="N522" s="11" t="s">
        <v>84</v>
      </c>
      <c r="O522" s="11" t="s">
        <v>2107</v>
      </c>
      <c r="P522">
        <v>-8</v>
      </c>
      <c r="Q522">
        <v>0</v>
      </c>
      <c r="R522" s="1">
        <v>1026</v>
      </c>
      <c r="S522" s="1">
        <v>0</v>
      </c>
      <c r="T522" s="1">
        <v>1026</v>
      </c>
    </row>
    <row r="523" spans="1:20" x14ac:dyDescent="0.25">
      <c r="A523" t="s">
        <v>75</v>
      </c>
      <c r="B523" t="s">
        <v>483</v>
      </c>
      <c r="C523" t="s">
        <v>18</v>
      </c>
      <c r="D523" t="s">
        <v>332</v>
      </c>
      <c r="E523" t="s">
        <v>333</v>
      </c>
      <c r="F523">
        <v>72401</v>
      </c>
      <c r="G523" t="s">
        <v>1433</v>
      </c>
      <c r="H523" t="s">
        <v>80</v>
      </c>
      <c r="I523" t="s">
        <v>164</v>
      </c>
      <c r="J523" t="s">
        <v>82</v>
      </c>
      <c r="K523" t="s">
        <v>42</v>
      </c>
      <c r="L523" t="s">
        <v>91</v>
      </c>
      <c r="M523" t="s">
        <v>92</v>
      </c>
      <c r="N523" s="11" t="s">
        <v>84</v>
      </c>
      <c r="O523" s="11" t="s">
        <v>2107</v>
      </c>
      <c r="P523">
        <v>0</v>
      </c>
      <c r="Q523">
        <v>10</v>
      </c>
      <c r="R523" s="1">
        <v>0</v>
      </c>
      <c r="S523" s="1">
        <v>5</v>
      </c>
      <c r="T523" s="1">
        <v>-5</v>
      </c>
    </row>
    <row r="524" spans="1:20" x14ac:dyDescent="0.25">
      <c r="A524" t="s">
        <v>75</v>
      </c>
      <c r="B524" t="s">
        <v>203</v>
      </c>
      <c r="C524" t="s">
        <v>22</v>
      </c>
      <c r="D524" t="s">
        <v>204</v>
      </c>
      <c r="E524" t="s">
        <v>78</v>
      </c>
      <c r="F524">
        <v>18436</v>
      </c>
      <c r="G524" t="s">
        <v>1436</v>
      </c>
      <c r="H524" t="s">
        <v>80</v>
      </c>
      <c r="I524" t="s">
        <v>164</v>
      </c>
      <c r="J524" t="s">
        <v>90</v>
      </c>
      <c r="K524" t="s">
        <v>44</v>
      </c>
      <c r="L524" t="s">
        <v>144</v>
      </c>
      <c r="M524" t="s">
        <v>92</v>
      </c>
      <c r="N524" s="11" t="s">
        <v>84</v>
      </c>
      <c r="O524" s="11" t="s">
        <v>2107</v>
      </c>
      <c r="P524">
        <v>0</v>
      </c>
      <c r="Q524">
        <v>-2</v>
      </c>
      <c r="R524" s="1">
        <v>0</v>
      </c>
      <c r="S524" s="1">
        <v>41.6</v>
      </c>
      <c r="T524" s="1">
        <v>-41.6</v>
      </c>
    </row>
    <row r="525" spans="1:20" x14ac:dyDescent="0.25">
      <c r="A525" t="s">
        <v>75</v>
      </c>
      <c r="B525" t="s">
        <v>1065</v>
      </c>
      <c r="C525" t="s">
        <v>25</v>
      </c>
      <c r="D525" t="s">
        <v>1066</v>
      </c>
      <c r="E525" t="s">
        <v>186</v>
      </c>
      <c r="F525">
        <v>11784</v>
      </c>
      <c r="G525" t="s">
        <v>679</v>
      </c>
      <c r="H525" t="s">
        <v>80</v>
      </c>
      <c r="I525" t="s">
        <v>89</v>
      </c>
      <c r="J525" t="s">
        <v>90</v>
      </c>
      <c r="K525" t="s">
        <v>42</v>
      </c>
      <c r="L525" t="s">
        <v>91</v>
      </c>
      <c r="M525" t="s">
        <v>92</v>
      </c>
      <c r="N525" s="11" t="s">
        <v>84</v>
      </c>
      <c r="O525" s="11" t="s">
        <v>2107</v>
      </c>
      <c r="P525">
        <v>0</v>
      </c>
      <c r="Q525">
        <v>7</v>
      </c>
      <c r="R525" s="1">
        <v>0</v>
      </c>
      <c r="S525" s="1">
        <v>17.850000000000001</v>
      </c>
      <c r="T525" s="1">
        <v>-17.850000000000001</v>
      </c>
    </row>
    <row r="526" spans="1:20" x14ac:dyDescent="0.25">
      <c r="A526" t="s">
        <v>75</v>
      </c>
      <c r="B526" t="s">
        <v>487</v>
      </c>
      <c r="C526" t="s">
        <v>26</v>
      </c>
      <c r="D526" t="s">
        <v>488</v>
      </c>
      <c r="E526" t="s">
        <v>489</v>
      </c>
      <c r="F526">
        <v>39402</v>
      </c>
      <c r="G526" t="s">
        <v>220</v>
      </c>
      <c r="H526" t="s">
        <v>80</v>
      </c>
      <c r="I526" t="s">
        <v>81</v>
      </c>
      <c r="J526" t="s">
        <v>82</v>
      </c>
      <c r="K526" t="s">
        <v>53</v>
      </c>
      <c r="L526" t="s">
        <v>165</v>
      </c>
      <c r="M526" t="s">
        <v>83</v>
      </c>
      <c r="N526" s="11" t="s">
        <v>84</v>
      </c>
      <c r="O526" s="11" t="s">
        <v>2107</v>
      </c>
      <c r="P526">
        <v>-5</v>
      </c>
      <c r="Q526">
        <v>0</v>
      </c>
      <c r="R526" s="1">
        <v>485</v>
      </c>
      <c r="S526" s="1">
        <v>0</v>
      </c>
      <c r="T526" s="1">
        <v>485</v>
      </c>
    </row>
    <row r="527" spans="1:20" x14ac:dyDescent="0.25">
      <c r="A527" t="s">
        <v>75</v>
      </c>
      <c r="B527" t="s">
        <v>284</v>
      </c>
      <c r="C527" t="s">
        <v>25</v>
      </c>
      <c r="D527" t="s">
        <v>285</v>
      </c>
      <c r="E527" t="s">
        <v>186</v>
      </c>
      <c r="F527">
        <v>11730</v>
      </c>
      <c r="G527" t="s">
        <v>1327</v>
      </c>
      <c r="H527" t="s">
        <v>80</v>
      </c>
      <c r="I527" t="s">
        <v>81</v>
      </c>
      <c r="J527" t="s">
        <v>82</v>
      </c>
      <c r="K527" t="s">
        <v>53</v>
      </c>
      <c r="L527" t="s">
        <v>287</v>
      </c>
      <c r="M527" t="s">
        <v>83</v>
      </c>
      <c r="N527" s="11" t="s">
        <v>84</v>
      </c>
      <c r="O527" s="11" t="s">
        <v>2107</v>
      </c>
      <c r="P527">
        <v>-21</v>
      </c>
      <c r="Q527">
        <v>0</v>
      </c>
      <c r="R527" s="1">
        <v>60.48</v>
      </c>
      <c r="S527" s="1">
        <v>0</v>
      </c>
      <c r="T527" s="1">
        <v>60.48</v>
      </c>
    </row>
    <row r="528" spans="1:20" x14ac:dyDescent="0.25">
      <c r="A528" t="s">
        <v>75</v>
      </c>
      <c r="B528" t="s">
        <v>1113</v>
      </c>
      <c r="C528" t="s">
        <v>2105</v>
      </c>
      <c r="D528" t="s">
        <v>1114</v>
      </c>
      <c r="E528" t="s">
        <v>423</v>
      </c>
      <c r="F528">
        <v>40223</v>
      </c>
      <c r="G528" t="s">
        <v>277</v>
      </c>
      <c r="H528" t="s">
        <v>80</v>
      </c>
      <c r="I528" t="s">
        <v>81</v>
      </c>
      <c r="J528" t="s">
        <v>90</v>
      </c>
      <c r="K528" t="s">
        <v>42</v>
      </c>
      <c r="L528" t="s">
        <v>91</v>
      </c>
      <c r="M528" t="s">
        <v>188</v>
      </c>
      <c r="N528" s="11" t="s">
        <v>84</v>
      </c>
      <c r="O528" s="11" t="s">
        <v>2107</v>
      </c>
      <c r="P528">
        <v>0</v>
      </c>
      <c r="Q528">
        <v>12</v>
      </c>
      <c r="R528" s="1">
        <v>0</v>
      </c>
      <c r="S528" s="1">
        <v>0</v>
      </c>
      <c r="T528" s="1">
        <v>0</v>
      </c>
    </row>
    <row r="529" spans="1:20" x14ac:dyDescent="0.25">
      <c r="A529" t="s">
        <v>75</v>
      </c>
      <c r="B529" t="s">
        <v>167</v>
      </c>
      <c r="C529" t="s">
        <v>28</v>
      </c>
      <c r="D529" t="s">
        <v>168</v>
      </c>
      <c r="E529" t="s">
        <v>95</v>
      </c>
      <c r="F529">
        <v>80550</v>
      </c>
      <c r="G529" t="s">
        <v>308</v>
      </c>
      <c r="H529" t="s">
        <v>80</v>
      </c>
      <c r="I529" t="s">
        <v>89</v>
      </c>
      <c r="J529" t="s">
        <v>90</v>
      </c>
      <c r="K529" t="s">
        <v>53</v>
      </c>
      <c r="L529" t="s">
        <v>165</v>
      </c>
      <c r="M529" t="s">
        <v>92</v>
      </c>
      <c r="N529" s="11" t="s">
        <v>84</v>
      </c>
      <c r="O529" s="11" t="s">
        <v>2107</v>
      </c>
      <c r="P529">
        <v>-7</v>
      </c>
      <c r="Q529">
        <v>0</v>
      </c>
      <c r="R529" s="1">
        <v>452.48</v>
      </c>
      <c r="S529" s="1">
        <v>0</v>
      </c>
      <c r="T529" s="1">
        <v>452.48</v>
      </c>
    </row>
    <row r="530" spans="1:20" x14ac:dyDescent="0.25">
      <c r="A530" t="s">
        <v>75</v>
      </c>
      <c r="B530" t="s">
        <v>1353</v>
      </c>
      <c r="C530" t="s">
        <v>20</v>
      </c>
      <c r="D530" t="s">
        <v>1354</v>
      </c>
      <c r="E530" t="s">
        <v>186</v>
      </c>
      <c r="F530">
        <v>14580</v>
      </c>
      <c r="G530" t="s">
        <v>491</v>
      </c>
      <c r="H530" t="s">
        <v>80</v>
      </c>
      <c r="I530" t="s">
        <v>81</v>
      </c>
      <c r="J530" t="s">
        <v>82</v>
      </c>
      <c r="K530" t="s">
        <v>52</v>
      </c>
      <c r="L530" t="s">
        <v>492</v>
      </c>
      <c r="M530" t="s">
        <v>83</v>
      </c>
      <c r="N530" s="11" t="s">
        <v>84</v>
      </c>
      <c r="O530" s="11" t="s">
        <v>2107</v>
      </c>
      <c r="P530">
        <v>-5</v>
      </c>
      <c r="Q530">
        <v>0</v>
      </c>
      <c r="R530" s="1">
        <v>296.75</v>
      </c>
      <c r="S530" s="1">
        <v>0</v>
      </c>
      <c r="T530" s="1">
        <v>296.75</v>
      </c>
    </row>
    <row r="531" spans="1:20" x14ac:dyDescent="0.25">
      <c r="A531" t="s">
        <v>75</v>
      </c>
      <c r="B531" t="s">
        <v>258</v>
      </c>
      <c r="C531" t="s">
        <v>28</v>
      </c>
      <c r="D531" t="s">
        <v>259</v>
      </c>
      <c r="E531" t="s">
        <v>95</v>
      </c>
      <c r="F531">
        <v>80222</v>
      </c>
      <c r="G531" t="s">
        <v>1439</v>
      </c>
      <c r="H531" t="s">
        <v>80</v>
      </c>
      <c r="I531" t="s">
        <v>81</v>
      </c>
      <c r="J531" t="s">
        <v>82</v>
      </c>
      <c r="K531" t="s">
        <v>44</v>
      </c>
      <c r="L531" t="s">
        <v>149</v>
      </c>
      <c r="M531" t="s">
        <v>83</v>
      </c>
      <c r="N531" s="11" t="s">
        <v>84</v>
      </c>
      <c r="O531" s="11" t="s">
        <v>2107</v>
      </c>
      <c r="P531">
        <v>-10</v>
      </c>
      <c r="Q531">
        <v>0</v>
      </c>
      <c r="R531" s="1">
        <v>142</v>
      </c>
      <c r="S531" s="1">
        <v>0</v>
      </c>
      <c r="T531" s="1">
        <v>142</v>
      </c>
    </row>
    <row r="532" spans="1:20" x14ac:dyDescent="0.25">
      <c r="A532" t="s">
        <v>75</v>
      </c>
      <c r="B532" t="s">
        <v>103</v>
      </c>
      <c r="C532" t="s">
        <v>27</v>
      </c>
      <c r="D532" t="s">
        <v>253</v>
      </c>
      <c r="E532" t="s">
        <v>114</v>
      </c>
      <c r="F532">
        <v>33773</v>
      </c>
      <c r="G532" t="s">
        <v>725</v>
      </c>
      <c r="H532" t="s">
        <v>80</v>
      </c>
      <c r="I532" t="s">
        <v>81</v>
      </c>
      <c r="J532" t="s">
        <v>82</v>
      </c>
      <c r="K532" t="s">
        <v>53</v>
      </c>
      <c r="L532" t="s">
        <v>165</v>
      </c>
      <c r="M532" t="s">
        <v>83</v>
      </c>
      <c r="N532" s="11" t="s">
        <v>84</v>
      </c>
      <c r="O532" s="11" t="s">
        <v>2107</v>
      </c>
      <c r="P532">
        <v>-1</v>
      </c>
      <c r="Q532">
        <v>0</v>
      </c>
      <c r="R532" s="1">
        <v>103.95</v>
      </c>
      <c r="S532" s="1">
        <v>0</v>
      </c>
      <c r="T532" s="1">
        <v>103.95</v>
      </c>
    </row>
    <row r="533" spans="1:20" x14ac:dyDescent="0.25">
      <c r="A533" t="s">
        <v>75</v>
      </c>
      <c r="B533" t="s">
        <v>1353</v>
      </c>
      <c r="C533" t="s">
        <v>20</v>
      </c>
      <c r="D533" t="s">
        <v>1354</v>
      </c>
      <c r="E533" t="s">
        <v>186</v>
      </c>
      <c r="F533">
        <v>14580</v>
      </c>
      <c r="G533" t="s">
        <v>323</v>
      </c>
      <c r="H533" t="s">
        <v>80</v>
      </c>
      <c r="I533" t="s">
        <v>81</v>
      </c>
      <c r="J533" t="s">
        <v>90</v>
      </c>
      <c r="K533" t="s">
        <v>51</v>
      </c>
      <c r="L533" t="s">
        <v>250</v>
      </c>
      <c r="M533" t="s">
        <v>92</v>
      </c>
      <c r="N533" s="11" t="s">
        <v>84</v>
      </c>
      <c r="O533" s="11" t="s">
        <v>2107</v>
      </c>
      <c r="P533">
        <v>0</v>
      </c>
      <c r="Q533">
        <v>4</v>
      </c>
      <c r="R533" s="1">
        <v>0</v>
      </c>
      <c r="S533" s="1">
        <v>237.4</v>
      </c>
      <c r="T533" s="1">
        <v>-237.4</v>
      </c>
    </row>
    <row r="534" spans="1:20" x14ac:dyDescent="0.25">
      <c r="A534" t="s">
        <v>75</v>
      </c>
      <c r="B534" t="s">
        <v>351</v>
      </c>
      <c r="C534" t="s">
        <v>22</v>
      </c>
      <c r="D534" t="s">
        <v>190</v>
      </c>
      <c r="E534" t="s">
        <v>137</v>
      </c>
      <c r="F534">
        <v>24018</v>
      </c>
      <c r="G534" t="s">
        <v>585</v>
      </c>
      <c r="H534" t="s">
        <v>80</v>
      </c>
      <c r="I534" t="s">
        <v>81</v>
      </c>
      <c r="J534" t="s">
        <v>82</v>
      </c>
      <c r="K534" t="s">
        <v>38</v>
      </c>
      <c r="L534" t="s">
        <v>111</v>
      </c>
      <c r="M534" t="s">
        <v>83</v>
      </c>
      <c r="N534" s="11" t="s">
        <v>84</v>
      </c>
      <c r="O534" s="11" t="s">
        <v>2107</v>
      </c>
      <c r="P534">
        <v>-2</v>
      </c>
      <c r="Q534">
        <v>0</v>
      </c>
      <c r="R534" s="1">
        <v>299.60000000000002</v>
      </c>
      <c r="S534" s="1">
        <v>0</v>
      </c>
      <c r="T534" s="1">
        <v>299.60000000000002</v>
      </c>
    </row>
    <row r="535" spans="1:20" x14ac:dyDescent="0.25">
      <c r="A535" t="s">
        <v>75</v>
      </c>
      <c r="B535" t="s">
        <v>225</v>
      </c>
      <c r="C535" t="s">
        <v>19</v>
      </c>
      <c r="D535" t="s">
        <v>226</v>
      </c>
      <c r="E535" t="s">
        <v>147</v>
      </c>
      <c r="F535">
        <v>85204</v>
      </c>
      <c r="G535" t="s">
        <v>1442</v>
      </c>
      <c r="H535" t="s">
        <v>80</v>
      </c>
      <c r="I535" t="s">
        <v>89</v>
      </c>
      <c r="J535" t="s">
        <v>82</v>
      </c>
      <c r="K535" t="s">
        <v>53</v>
      </c>
      <c r="L535" t="s">
        <v>368</v>
      </c>
      <c r="M535" t="s">
        <v>83</v>
      </c>
      <c r="N535" s="11" t="s">
        <v>84</v>
      </c>
      <c r="O535" s="11" t="s">
        <v>2107</v>
      </c>
      <c r="P535">
        <v>-12</v>
      </c>
      <c r="Q535">
        <v>0</v>
      </c>
      <c r="R535" s="1">
        <v>1111.8</v>
      </c>
      <c r="S535" s="1">
        <v>0</v>
      </c>
      <c r="T535" s="1">
        <v>1111.8</v>
      </c>
    </row>
    <row r="536" spans="1:20" x14ac:dyDescent="0.25">
      <c r="A536" t="s">
        <v>75</v>
      </c>
      <c r="B536" t="s">
        <v>284</v>
      </c>
      <c r="C536" t="s">
        <v>25</v>
      </c>
      <c r="D536" t="s">
        <v>285</v>
      </c>
      <c r="E536" t="s">
        <v>186</v>
      </c>
      <c r="F536">
        <v>11730</v>
      </c>
      <c r="G536" t="s">
        <v>257</v>
      </c>
      <c r="H536" t="s">
        <v>80</v>
      </c>
      <c r="I536" t="s">
        <v>81</v>
      </c>
      <c r="J536" t="s">
        <v>82</v>
      </c>
      <c r="K536" t="s">
        <v>53</v>
      </c>
      <c r="L536" t="s">
        <v>165</v>
      </c>
      <c r="M536" t="s">
        <v>83</v>
      </c>
      <c r="N536" s="11" t="s">
        <v>84</v>
      </c>
      <c r="O536" s="11" t="s">
        <v>2107</v>
      </c>
      <c r="P536">
        <v>-14</v>
      </c>
      <c r="Q536">
        <v>0</v>
      </c>
      <c r="R536" s="1">
        <v>1086.4000000000001</v>
      </c>
      <c r="S536" s="1">
        <v>0</v>
      </c>
      <c r="T536" s="1">
        <v>1086.4000000000001</v>
      </c>
    </row>
    <row r="537" spans="1:20" x14ac:dyDescent="0.25">
      <c r="A537" t="s">
        <v>75</v>
      </c>
      <c r="B537" t="s">
        <v>1052</v>
      </c>
      <c r="C537" t="s">
        <v>2103</v>
      </c>
      <c r="D537" t="s">
        <v>1053</v>
      </c>
      <c r="E537" t="s">
        <v>337</v>
      </c>
      <c r="F537">
        <v>53209</v>
      </c>
      <c r="G537" t="s">
        <v>264</v>
      </c>
      <c r="H537" t="s">
        <v>80</v>
      </c>
      <c r="I537" t="s">
        <v>89</v>
      </c>
      <c r="J537" t="s">
        <v>90</v>
      </c>
      <c r="K537" t="s">
        <v>42</v>
      </c>
      <c r="L537" t="s">
        <v>91</v>
      </c>
      <c r="M537" t="s">
        <v>92</v>
      </c>
      <c r="N537" s="11" t="s">
        <v>84</v>
      </c>
      <c r="O537" s="11" t="s">
        <v>2107</v>
      </c>
      <c r="P537">
        <v>0</v>
      </c>
      <c r="Q537">
        <v>38</v>
      </c>
      <c r="R537" s="1">
        <v>0</v>
      </c>
      <c r="S537" s="1">
        <v>276.64</v>
      </c>
      <c r="T537" s="1">
        <v>-276.64</v>
      </c>
    </row>
    <row r="538" spans="1:20" x14ac:dyDescent="0.25">
      <c r="A538" t="s">
        <v>75</v>
      </c>
      <c r="B538" t="s">
        <v>651</v>
      </c>
      <c r="C538" t="s">
        <v>26</v>
      </c>
      <c r="D538" t="s">
        <v>652</v>
      </c>
      <c r="E538" t="s">
        <v>109</v>
      </c>
      <c r="F538">
        <v>28657</v>
      </c>
      <c r="G538" t="s">
        <v>1443</v>
      </c>
      <c r="H538" t="s">
        <v>80</v>
      </c>
      <c r="I538" t="s">
        <v>81</v>
      </c>
      <c r="J538" t="s">
        <v>82</v>
      </c>
      <c r="K538" t="s">
        <v>46</v>
      </c>
      <c r="L538" t="s">
        <v>650</v>
      </c>
      <c r="M538" t="s">
        <v>83</v>
      </c>
      <c r="N538" s="11" t="s">
        <v>84</v>
      </c>
      <c r="O538" s="11" t="s">
        <v>2107</v>
      </c>
      <c r="P538">
        <v>-4</v>
      </c>
      <c r="Q538">
        <v>0</v>
      </c>
      <c r="R538" s="1">
        <v>309.8</v>
      </c>
      <c r="S538" s="1">
        <v>0</v>
      </c>
      <c r="T538" s="1">
        <v>309.8</v>
      </c>
    </row>
    <row r="539" spans="1:20" x14ac:dyDescent="0.25">
      <c r="A539" t="s">
        <v>75</v>
      </c>
      <c r="B539" t="s">
        <v>404</v>
      </c>
      <c r="C539" t="s">
        <v>2105</v>
      </c>
      <c r="D539" t="s">
        <v>405</v>
      </c>
      <c r="E539" t="s">
        <v>78</v>
      </c>
      <c r="F539">
        <v>15056</v>
      </c>
      <c r="G539" t="s">
        <v>238</v>
      </c>
      <c r="H539" t="s">
        <v>80</v>
      </c>
      <c r="I539" t="s">
        <v>81</v>
      </c>
      <c r="J539" t="s">
        <v>82</v>
      </c>
      <c r="K539" t="s">
        <v>38</v>
      </c>
      <c r="L539" t="s">
        <v>111</v>
      </c>
      <c r="M539" t="s">
        <v>83</v>
      </c>
      <c r="N539" s="11" t="s">
        <v>84</v>
      </c>
      <c r="O539" s="11" t="s">
        <v>2107</v>
      </c>
      <c r="P539">
        <v>-1</v>
      </c>
      <c r="Q539">
        <v>0</v>
      </c>
      <c r="R539" s="1">
        <v>46.05</v>
      </c>
      <c r="S539" s="1">
        <v>0</v>
      </c>
      <c r="T539" s="1">
        <v>46.05</v>
      </c>
    </row>
    <row r="540" spans="1:20" x14ac:dyDescent="0.25">
      <c r="A540" t="s">
        <v>75</v>
      </c>
      <c r="B540" t="s">
        <v>360</v>
      </c>
      <c r="C540" t="s">
        <v>26</v>
      </c>
      <c r="D540" t="s">
        <v>361</v>
      </c>
      <c r="E540" t="s">
        <v>105</v>
      </c>
      <c r="F540">
        <v>29601</v>
      </c>
      <c r="G540" t="s">
        <v>156</v>
      </c>
      <c r="H540" t="s">
        <v>80</v>
      </c>
      <c r="I540" t="s">
        <v>81</v>
      </c>
      <c r="J540" t="s">
        <v>90</v>
      </c>
      <c r="K540" t="s">
        <v>38</v>
      </c>
      <c r="L540" t="s">
        <v>111</v>
      </c>
      <c r="M540" t="s">
        <v>92</v>
      </c>
      <c r="N540" s="11" t="s">
        <v>84</v>
      </c>
      <c r="O540" s="11" t="s">
        <v>2107</v>
      </c>
      <c r="P540">
        <v>0</v>
      </c>
      <c r="Q540">
        <v>12</v>
      </c>
      <c r="R540" s="1">
        <v>0</v>
      </c>
      <c r="S540" s="1">
        <v>1280.1600000000001</v>
      </c>
      <c r="T540" s="1">
        <v>-1280.1600000000001</v>
      </c>
    </row>
    <row r="541" spans="1:20" x14ac:dyDescent="0.25">
      <c r="A541" t="s">
        <v>75</v>
      </c>
      <c r="B541" t="s">
        <v>750</v>
      </c>
      <c r="C541" t="s">
        <v>22</v>
      </c>
      <c r="D541" t="s">
        <v>751</v>
      </c>
      <c r="E541" t="s">
        <v>78</v>
      </c>
      <c r="F541">
        <v>19406</v>
      </c>
      <c r="G541" t="s">
        <v>202</v>
      </c>
      <c r="H541" t="s">
        <v>80</v>
      </c>
      <c r="I541" t="s">
        <v>81</v>
      </c>
      <c r="J541" t="s">
        <v>90</v>
      </c>
      <c r="K541" t="s">
        <v>42</v>
      </c>
      <c r="L541" t="s">
        <v>91</v>
      </c>
      <c r="M541" t="s">
        <v>188</v>
      </c>
      <c r="N541" s="11" t="s">
        <v>84</v>
      </c>
      <c r="O541" s="11" t="s">
        <v>2107</v>
      </c>
      <c r="P541">
        <v>0</v>
      </c>
      <c r="Q541">
        <v>53</v>
      </c>
      <c r="R541" s="1">
        <v>0</v>
      </c>
      <c r="S541" s="1">
        <v>405.45</v>
      </c>
      <c r="T541" s="1">
        <v>-405.45</v>
      </c>
    </row>
    <row r="542" spans="1:20" x14ac:dyDescent="0.25">
      <c r="A542" t="s">
        <v>75</v>
      </c>
      <c r="B542" t="s">
        <v>758</v>
      </c>
      <c r="C542" t="s">
        <v>22</v>
      </c>
      <c r="D542" t="s">
        <v>759</v>
      </c>
      <c r="E542" t="s">
        <v>78</v>
      </c>
      <c r="F542">
        <v>19087</v>
      </c>
      <c r="G542" t="s">
        <v>119</v>
      </c>
      <c r="H542" t="s">
        <v>80</v>
      </c>
      <c r="I542" t="s">
        <v>81</v>
      </c>
      <c r="J542" t="s">
        <v>82</v>
      </c>
      <c r="K542" t="s">
        <v>38</v>
      </c>
      <c r="L542" t="s">
        <v>111</v>
      </c>
      <c r="M542" t="s">
        <v>83</v>
      </c>
      <c r="N542" s="11" t="s">
        <v>84</v>
      </c>
      <c r="O542" s="11" t="s">
        <v>2107</v>
      </c>
      <c r="P542">
        <v>-2</v>
      </c>
      <c r="Q542">
        <v>0</v>
      </c>
      <c r="R542" s="1">
        <v>230.4</v>
      </c>
      <c r="S542" s="1">
        <v>0</v>
      </c>
      <c r="T542" s="1">
        <v>230.4</v>
      </c>
    </row>
    <row r="543" spans="1:20" x14ac:dyDescent="0.25">
      <c r="A543" t="s">
        <v>75</v>
      </c>
      <c r="B543" t="s">
        <v>1445</v>
      </c>
      <c r="C543" t="s">
        <v>25</v>
      </c>
      <c r="D543" t="s">
        <v>1446</v>
      </c>
      <c r="E543" t="s">
        <v>262</v>
      </c>
      <c r="F543">
        <v>7442</v>
      </c>
      <c r="G543" t="s">
        <v>1447</v>
      </c>
      <c r="H543" t="s">
        <v>80</v>
      </c>
      <c r="I543" t="s">
        <v>81</v>
      </c>
      <c r="J543" t="s">
        <v>90</v>
      </c>
      <c r="K543" t="s">
        <v>36</v>
      </c>
      <c r="L543" t="s">
        <v>36</v>
      </c>
      <c r="M543" t="s">
        <v>92</v>
      </c>
      <c r="N543" s="11" t="s">
        <v>84</v>
      </c>
      <c r="O543" s="11" t="s">
        <v>2107</v>
      </c>
      <c r="P543">
        <v>0</v>
      </c>
      <c r="Q543">
        <v>1</v>
      </c>
      <c r="R543" s="1">
        <v>0</v>
      </c>
      <c r="S543" s="1">
        <v>839.3</v>
      </c>
      <c r="T543" s="1">
        <v>-839.3</v>
      </c>
    </row>
    <row r="544" spans="1:20" x14ac:dyDescent="0.25">
      <c r="A544" t="s">
        <v>75</v>
      </c>
      <c r="B544" t="s">
        <v>189</v>
      </c>
      <c r="C544" t="s">
        <v>18</v>
      </c>
      <c r="D544" t="s">
        <v>190</v>
      </c>
      <c r="E544" t="s">
        <v>191</v>
      </c>
      <c r="F544">
        <v>76262</v>
      </c>
      <c r="G544" t="s">
        <v>298</v>
      </c>
      <c r="H544" t="s">
        <v>80</v>
      </c>
      <c r="I544" t="s">
        <v>164</v>
      </c>
      <c r="J544" t="s">
        <v>90</v>
      </c>
      <c r="K544" t="s">
        <v>38</v>
      </c>
      <c r="L544" t="s">
        <v>129</v>
      </c>
      <c r="M544" t="s">
        <v>188</v>
      </c>
      <c r="N544" s="11" t="s">
        <v>84</v>
      </c>
      <c r="O544" s="11" t="s">
        <v>2107</v>
      </c>
      <c r="P544">
        <v>0</v>
      </c>
      <c r="Q544">
        <v>3</v>
      </c>
      <c r="R544" s="1">
        <v>0</v>
      </c>
      <c r="S544" s="1">
        <v>516.75</v>
      </c>
      <c r="T544" s="1">
        <v>-516.75</v>
      </c>
    </row>
    <row r="545" spans="1:20" x14ac:dyDescent="0.25">
      <c r="A545" t="s">
        <v>75</v>
      </c>
      <c r="B545" t="s">
        <v>1233</v>
      </c>
      <c r="C545" t="s">
        <v>18</v>
      </c>
      <c r="D545" t="s">
        <v>439</v>
      </c>
      <c r="E545" t="s">
        <v>191</v>
      </c>
      <c r="F545">
        <v>77066</v>
      </c>
      <c r="G545" t="s">
        <v>181</v>
      </c>
      <c r="H545" t="s">
        <v>80</v>
      </c>
      <c r="I545" t="s">
        <v>81</v>
      </c>
      <c r="J545" t="s">
        <v>82</v>
      </c>
      <c r="K545" t="s">
        <v>38</v>
      </c>
      <c r="L545" t="s">
        <v>111</v>
      </c>
      <c r="M545" t="s">
        <v>83</v>
      </c>
      <c r="N545" s="11" t="s">
        <v>84</v>
      </c>
      <c r="O545" s="11" t="s">
        <v>2107</v>
      </c>
      <c r="P545">
        <v>-1</v>
      </c>
      <c r="Q545">
        <v>0</v>
      </c>
      <c r="R545" s="1">
        <v>163.19999999999999</v>
      </c>
      <c r="S545" s="1">
        <v>0</v>
      </c>
      <c r="T545" s="1">
        <v>163.19999999999999</v>
      </c>
    </row>
    <row r="546" spans="1:20" x14ac:dyDescent="0.25">
      <c r="A546" t="s">
        <v>75</v>
      </c>
      <c r="B546" t="s">
        <v>850</v>
      </c>
      <c r="C546" t="s">
        <v>2105</v>
      </c>
      <c r="D546" t="s">
        <v>851</v>
      </c>
      <c r="E546" t="s">
        <v>87</v>
      </c>
      <c r="F546">
        <v>45036</v>
      </c>
      <c r="G546" t="s">
        <v>292</v>
      </c>
      <c r="H546" t="s">
        <v>80</v>
      </c>
      <c r="I546" t="s">
        <v>81</v>
      </c>
      <c r="J546" t="s">
        <v>82</v>
      </c>
      <c r="K546" t="s">
        <v>38</v>
      </c>
      <c r="L546" t="s">
        <v>111</v>
      </c>
      <c r="M546" t="s">
        <v>83</v>
      </c>
      <c r="N546" s="11" t="s">
        <v>84</v>
      </c>
      <c r="O546" s="11" t="s">
        <v>2107</v>
      </c>
      <c r="P546">
        <v>-1</v>
      </c>
      <c r="Q546">
        <v>0</v>
      </c>
      <c r="R546" s="1">
        <v>136.15</v>
      </c>
      <c r="S546" s="1">
        <v>0</v>
      </c>
      <c r="T546" s="1">
        <v>136.15</v>
      </c>
    </row>
    <row r="547" spans="1:20" x14ac:dyDescent="0.25">
      <c r="A547" t="s">
        <v>75</v>
      </c>
      <c r="B547" t="s">
        <v>908</v>
      </c>
      <c r="C547" t="s">
        <v>2105</v>
      </c>
      <c r="D547" t="s">
        <v>909</v>
      </c>
      <c r="E547" t="s">
        <v>100</v>
      </c>
      <c r="F547">
        <v>46032</v>
      </c>
      <c r="G547" t="s">
        <v>330</v>
      </c>
      <c r="H547" t="s">
        <v>80</v>
      </c>
      <c r="I547" t="s">
        <v>81</v>
      </c>
      <c r="J547" t="s">
        <v>90</v>
      </c>
      <c r="K547" t="s">
        <v>53</v>
      </c>
      <c r="L547" t="s">
        <v>228</v>
      </c>
      <c r="M547" t="s">
        <v>92</v>
      </c>
      <c r="N547" s="11" t="s">
        <v>84</v>
      </c>
      <c r="O547" s="11" t="s">
        <v>2107</v>
      </c>
      <c r="P547">
        <v>0</v>
      </c>
      <c r="Q547">
        <v>2</v>
      </c>
      <c r="R547" s="1">
        <v>0</v>
      </c>
      <c r="S547" s="1">
        <v>159.04</v>
      </c>
      <c r="T547" s="1">
        <v>-159.04</v>
      </c>
    </row>
    <row r="548" spans="1:20" x14ac:dyDescent="0.25">
      <c r="A548" t="s">
        <v>75</v>
      </c>
      <c r="B548" t="s">
        <v>760</v>
      </c>
      <c r="C548" t="s">
        <v>19</v>
      </c>
      <c r="D548" t="s">
        <v>562</v>
      </c>
      <c r="E548" t="s">
        <v>147</v>
      </c>
      <c r="F548">
        <v>85260</v>
      </c>
      <c r="G548" t="s">
        <v>450</v>
      </c>
      <c r="H548" t="s">
        <v>80</v>
      </c>
      <c r="I548" t="s">
        <v>81</v>
      </c>
      <c r="J548" t="s">
        <v>90</v>
      </c>
      <c r="K548" t="s">
        <v>51</v>
      </c>
      <c r="L548" t="s">
        <v>250</v>
      </c>
      <c r="M548" t="s">
        <v>92</v>
      </c>
      <c r="N548" s="11" t="s">
        <v>84</v>
      </c>
      <c r="O548" s="11" t="s">
        <v>2107</v>
      </c>
      <c r="P548">
        <v>0</v>
      </c>
      <c r="Q548">
        <v>10</v>
      </c>
      <c r="R548" s="1">
        <v>0</v>
      </c>
      <c r="S548" s="1">
        <v>141</v>
      </c>
      <c r="T548" s="1">
        <v>-141</v>
      </c>
    </row>
    <row r="549" spans="1:20" x14ac:dyDescent="0.25">
      <c r="A549" t="s">
        <v>75</v>
      </c>
      <c r="B549" t="s">
        <v>690</v>
      </c>
      <c r="C549" t="s">
        <v>24</v>
      </c>
      <c r="D549" t="s">
        <v>691</v>
      </c>
      <c r="E549" t="s">
        <v>337</v>
      </c>
      <c r="F549">
        <v>54016</v>
      </c>
      <c r="G549" t="s">
        <v>1001</v>
      </c>
      <c r="H549" t="s">
        <v>80</v>
      </c>
      <c r="I549" t="s">
        <v>89</v>
      </c>
      <c r="J549" t="s">
        <v>82</v>
      </c>
      <c r="K549" t="s">
        <v>42</v>
      </c>
      <c r="L549" t="s">
        <v>91</v>
      </c>
      <c r="M549" t="s">
        <v>83</v>
      </c>
      <c r="N549" s="11" t="s">
        <v>84</v>
      </c>
      <c r="O549" s="11" t="s">
        <v>2107</v>
      </c>
      <c r="P549">
        <v>-1</v>
      </c>
      <c r="Q549">
        <v>0</v>
      </c>
      <c r="R549" s="1">
        <v>2.5499999999999998</v>
      </c>
      <c r="S549" s="1">
        <v>0</v>
      </c>
      <c r="T549" s="1">
        <v>2.5499999999999998</v>
      </c>
    </row>
    <row r="550" spans="1:20" x14ac:dyDescent="0.25">
      <c r="A550" t="s">
        <v>75</v>
      </c>
      <c r="B550" t="s">
        <v>410</v>
      </c>
      <c r="C550" t="s">
        <v>18</v>
      </c>
      <c r="D550" t="s">
        <v>363</v>
      </c>
      <c r="E550" t="s">
        <v>191</v>
      </c>
      <c r="F550">
        <v>78729</v>
      </c>
      <c r="G550" t="s">
        <v>1458</v>
      </c>
      <c r="H550" t="s">
        <v>80</v>
      </c>
      <c r="I550" t="s">
        <v>81</v>
      </c>
      <c r="J550" t="s">
        <v>90</v>
      </c>
      <c r="K550" t="s">
        <v>53</v>
      </c>
      <c r="L550" t="s">
        <v>139</v>
      </c>
      <c r="M550" t="s">
        <v>92</v>
      </c>
      <c r="N550" s="11" t="s">
        <v>84</v>
      </c>
      <c r="O550" s="11" t="s">
        <v>2107</v>
      </c>
      <c r="P550">
        <v>0</v>
      </c>
      <c r="Q550">
        <v>2</v>
      </c>
      <c r="R550" s="1">
        <v>0</v>
      </c>
      <c r="S550" s="1">
        <v>20.9</v>
      </c>
      <c r="T550" s="1">
        <v>-20.9</v>
      </c>
    </row>
    <row r="551" spans="1:20" x14ac:dyDescent="0.25">
      <c r="A551" t="s">
        <v>75</v>
      </c>
      <c r="B551" t="s">
        <v>744</v>
      </c>
      <c r="C551" t="s">
        <v>2105</v>
      </c>
      <c r="D551" t="s">
        <v>745</v>
      </c>
      <c r="E551" t="s">
        <v>100</v>
      </c>
      <c r="F551">
        <v>46733</v>
      </c>
      <c r="G551" t="s">
        <v>1467</v>
      </c>
      <c r="H551" t="s">
        <v>80</v>
      </c>
      <c r="I551" t="s">
        <v>81</v>
      </c>
      <c r="J551" t="s">
        <v>82</v>
      </c>
      <c r="K551" t="s">
        <v>38</v>
      </c>
      <c r="L551" t="s">
        <v>129</v>
      </c>
      <c r="M551" t="s">
        <v>83</v>
      </c>
      <c r="N551" s="11" t="s">
        <v>84</v>
      </c>
      <c r="O551" s="11" t="s">
        <v>2107</v>
      </c>
      <c r="P551">
        <v>-3</v>
      </c>
      <c r="Q551">
        <v>0</v>
      </c>
      <c r="R551" s="1">
        <v>76.02</v>
      </c>
      <c r="S551" s="1">
        <v>0</v>
      </c>
      <c r="T551" s="1">
        <v>76.02</v>
      </c>
    </row>
    <row r="552" spans="1:20" x14ac:dyDescent="0.25">
      <c r="A552" t="s">
        <v>75</v>
      </c>
      <c r="B552" t="s">
        <v>189</v>
      </c>
      <c r="C552" t="s">
        <v>18</v>
      </c>
      <c r="D552" t="s">
        <v>190</v>
      </c>
      <c r="E552" t="s">
        <v>191</v>
      </c>
      <c r="F552">
        <v>76262</v>
      </c>
      <c r="G552" t="s">
        <v>324</v>
      </c>
      <c r="H552" t="s">
        <v>80</v>
      </c>
      <c r="I552" t="s">
        <v>81</v>
      </c>
      <c r="J552" t="s">
        <v>90</v>
      </c>
      <c r="K552" t="s">
        <v>36</v>
      </c>
      <c r="L552" t="s">
        <v>36</v>
      </c>
      <c r="M552" t="s">
        <v>92</v>
      </c>
      <c r="N552" s="11" t="s">
        <v>84</v>
      </c>
      <c r="O552" s="11" t="s">
        <v>2107</v>
      </c>
      <c r="P552">
        <v>0</v>
      </c>
      <c r="Q552">
        <v>7</v>
      </c>
      <c r="R552" s="1">
        <v>0</v>
      </c>
      <c r="S552" s="1">
        <v>692.65</v>
      </c>
      <c r="T552" s="1">
        <v>-692.65</v>
      </c>
    </row>
    <row r="553" spans="1:20" x14ac:dyDescent="0.25">
      <c r="A553" t="s">
        <v>75</v>
      </c>
      <c r="B553" t="s">
        <v>331</v>
      </c>
      <c r="C553" t="s">
        <v>18</v>
      </c>
      <c r="D553" t="s">
        <v>332</v>
      </c>
      <c r="E553" t="s">
        <v>333</v>
      </c>
      <c r="F553">
        <v>72405</v>
      </c>
      <c r="G553" t="s">
        <v>679</v>
      </c>
      <c r="H553" t="s">
        <v>80</v>
      </c>
      <c r="I553" t="s">
        <v>89</v>
      </c>
      <c r="J553" t="s">
        <v>90</v>
      </c>
      <c r="K553" t="s">
        <v>42</v>
      </c>
      <c r="L553" t="s">
        <v>91</v>
      </c>
      <c r="M553" t="s">
        <v>92</v>
      </c>
      <c r="N553" s="11" t="s">
        <v>84</v>
      </c>
      <c r="O553" s="11" t="s">
        <v>2107</v>
      </c>
      <c r="P553">
        <v>0</v>
      </c>
      <c r="Q553">
        <v>472</v>
      </c>
      <c r="R553" s="1">
        <v>0</v>
      </c>
      <c r="S553" s="1">
        <v>1203.5999999999999</v>
      </c>
      <c r="T553" s="1">
        <v>-1203.5999999999999</v>
      </c>
    </row>
    <row r="554" spans="1:20" x14ac:dyDescent="0.25">
      <c r="A554" t="s">
        <v>75</v>
      </c>
      <c r="B554" t="s">
        <v>103</v>
      </c>
      <c r="C554" t="s">
        <v>26</v>
      </c>
      <c r="D554" t="s">
        <v>104</v>
      </c>
      <c r="E554" t="s">
        <v>105</v>
      </c>
      <c r="F554">
        <v>29420</v>
      </c>
      <c r="G554" t="s">
        <v>873</v>
      </c>
      <c r="H554" t="s">
        <v>80</v>
      </c>
      <c r="I554" t="s">
        <v>81</v>
      </c>
      <c r="J554" t="s">
        <v>90</v>
      </c>
      <c r="K554" t="s">
        <v>53</v>
      </c>
      <c r="L554" t="s">
        <v>248</v>
      </c>
      <c r="M554" t="s">
        <v>92</v>
      </c>
      <c r="N554" s="11" t="s">
        <v>84</v>
      </c>
      <c r="O554" s="11" t="s">
        <v>2107</v>
      </c>
      <c r="P554">
        <v>0</v>
      </c>
      <c r="Q554">
        <v>10</v>
      </c>
      <c r="R554" s="1">
        <v>0</v>
      </c>
      <c r="S554" s="1">
        <v>31.1</v>
      </c>
      <c r="T554" s="1">
        <v>-31.1</v>
      </c>
    </row>
    <row r="555" spans="1:20" x14ac:dyDescent="0.25">
      <c r="A555" t="s">
        <v>75</v>
      </c>
      <c r="B555" t="s">
        <v>483</v>
      </c>
      <c r="C555" t="s">
        <v>18</v>
      </c>
      <c r="D555" t="s">
        <v>332</v>
      </c>
      <c r="E555" t="s">
        <v>333</v>
      </c>
      <c r="F555">
        <v>72401</v>
      </c>
      <c r="G555" t="s">
        <v>906</v>
      </c>
      <c r="H555" t="s">
        <v>80</v>
      </c>
      <c r="I555" t="s">
        <v>89</v>
      </c>
      <c r="J555" t="s">
        <v>90</v>
      </c>
      <c r="K555" t="s">
        <v>42</v>
      </c>
      <c r="L555" t="s">
        <v>91</v>
      </c>
      <c r="M555" t="s">
        <v>92</v>
      </c>
      <c r="N555" s="11" t="s">
        <v>84</v>
      </c>
      <c r="O555" s="11" t="s">
        <v>2107</v>
      </c>
      <c r="P555">
        <v>0</v>
      </c>
      <c r="Q555">
        <v>2</v>
      </c>
      <c r="R555" s="1">
        <v>0</v>
      </c>
      <c r="S555" s="1">
        <v>3.2</v>
      </c>
      <c r="T555" s="1">
        <v>-3.2</v>
      </c>
    </row>
    <row r="556" spans="1:20" x14ac:dyDescent="0.25">
      <c r="A556" t="s">
        <v>75</v>
      </c>
      <c r="B556" t="s">
        <v>167</v>
      </c>
      <c r="C556" t="s">
        <v>2104</v>
      </c>
      <c r="D556" t="s">
        <v>168</v>
      </c>
      <c r="E556" t="s">
        <v>95</v>
      </c>
      <c r="F556">
        <v>80550</v>
      </c>
      <c r="G556" t="s">
        <v>1468</v>
      </c>
      <c r="H556" t="s">
        <v>80</v>
      </c>
      <c r="I556" t="s">
        <v>81</v>
      </c>
      <c r="J556" t="s">
        <v>90</v>
      </c>
      <c r="K556" t="s">
        <v>53</v>
      </c>
      <c r="L556" t="s">
        <v>532</v>
      </c>
      <c r="M556" t="s">
        <v>92</v>
      </c>
      <c r="N556" s="11" t="s">
        <v>84</v>
      </c>
      <c r="O556" s="11" t="s">
        <v>2107</v>
      </c>
      <c r="P556">
        <v>0</v>
      </c>
      <c r="Q556">
        <v>1</v>
      </c>
      <c r="R556" s="1">
        <v>0</v>
      </c>
      <c r="S556" s="1">
        <v>91.52</v>
      </c>
      <c r="T556" s="1">
        <v>-91.52</v>
      </c>
    </row>
    <row r="557" spans="1:20" x14ac:dyDescent="0.25">
      <c r="A557" t="s">
        <v>75</v>
      </c>
      <c r="B557" t="s">
        <v>1180</v>
      </c>
      <c r="C557" t="s">
        <v>27</v>
      </c>
      <c r="D557" t="s">
        <v>1181</v>
      </c>
      <c r="E557" t="s">
        <v>114</v>
      </c>
      <c r="F557">
        <v>34243</v>
      </c>
      <c r="G557" t="s">
        <v>1469</v>
      </c>
      <c r="H557" t="s">
        <v>80</v>
      </c>
      <c r="I557" t="s">
        <v>81</v>
      </c>
      <c r="J557" t="s">
        <v>90</v>
      </c>
      <c r="K557" t="s">
        <v>51</v>
      </c>
      <c r="L557" t="s">
        <v>250</v>
      </c>
      <c r="M557" t="s">
        <v>92</v>
      </c>
      <c r="N557" s="11" t="s">
        <v>84</v>
      </c>
      <c r="O557" s="11" t="s">
        <v>2107</v>
      </c>
      <c r="P557">
        <v>0</v>
      </c>
      <c r="Q557">
        <v>4</v>
      </c>
      <c r="R557" s="1">
        <v>0</v>
      </c>
      <c r="S557" s="1">
        <v>115.4</v>
      </c>
      <c r="T557" s="1">
        <v>-115.4</v>
      </c>
    </row>
    <row r="558" spans="1:20" x14ac:dyDescent="0.25">
      <c r="A558" t="s">
        <v>75</v>
      </c>
      <c r="B558" t="s">
        <v>588</v>
      </c>
      <c r="C558" t="s">
        <v>21</v>
      </c>
      <c r="D558" t="s">
        <v>589</v>
      </c>
      <c r="E558" t="s">
        <v>159</v>
      </c>
      <c r="F558">
        <v>66227</v>
      </c>
      <c r="G558" t="s">
        <v>1379</v>
      </c>
      <c r="H558" t="s">
        <v>80</v>
      </c>
      <c r="I558" t="s">
        <v>81</v>
      </c>
      <c r="J558" t="s">
        <v>82</v>
      </c>
      <c r="K558" t="s">
        <v>53</v>
      </c>
      <c r="L558" t="s">
        <v>139</v>
      </c>
      <c r="M558" t="s">
        <v>83</v>
      </c>
      <c r="N558" s="11" t="s">
        <v>84</v>
      </c>
      <c r="O558" s="11" t="s">
        <v>2107</v>
      </c>
      <c r="P558">
        <v>-4</v>
      </c>
      <c r="Q558">
        <v>0</v>
      </c>
      <c r="R558" s="1">
        <v>26.2</v>
      </c>
      <c r="S558" s="1">
        <v>0</v>
      </c>
      <c r="T558" s="1">
        <v>26.2</v>
      </c>
    </row>
    <row r="559" spans="1:20" x14ac:dyDescent="0.25">
      <c r="A559" t="s">
        <v>75</v>
      </c>
      <c r="B559" t="s">
        <v>1475</v>
      </c>
      <c r="C559" t="s">
        <v>19</v>
      </c>
      <c r="D559" t="s">
        <v>1476</v>
      </c>
      <c r="E559" t="s">
        <v>147</v>
      </c>
      <c r="F559">
        <v>85050</v>
      </c>
      <c r="G559" t="s">
        <v>1477</v>
      </c>
      <c r="H559" t="s">
        <v>133</v>
      </c>
      <c r="I559" t="s">
        <v>164</v>
      </c>
      <c r="J559" t="s">
        <v>90</v>
      </c>
      <c r="K559" t="s">
        <v>53</v>
      </c>
      <c r="L559" t="s">
        <v>193</v>
      </c>
      <c r="M559" t="s">
        <v>166</v>
      </c>
      <c r="N559" s="11" t="s">
        <v>84</v>
      </c>
      <c r="O559" s="11" t="s">
        <v>2107</v>
      </c>
      <c r="P559">
        <v>0</v>
      </c>
      <c r="Q559">
        <v>51</v>
      </c>
      <c r="R559" s="1">
        <v>0</v>
      </c>
      <c r="S559" s="1">
        <v>533.97</v>
      </c>
      <c r="T559" s="1">
        <v>-533.97</v>
      </c>
    </row>
    <row r="560" spans="1:20" x14ac:dyDescent="0.25">
      <c r="A560" t="s">
        <v>75</v>
      </c>
      <c r="B560" t="s">
        <v>1403</v>
      </c>
      <c r="C560" t="s">
        <v>27</v>
      </c>
      <c r="D560" t="s">
        <v>1361</v>
      </c>
      <c r="E560" t="s">
        <v>114</v>
      </c>
      <c r="F560">
        <v>34293</v>
      </c>
      <c r="G560" t="s">
        <v>119</v>
      </c>
      <c r="H560" t="s">
        <v>80</v>
      </c>
      <c r="I560" t="s">
        <v>81</v>
      </c>
      <c r="J560" t="s">
        <v>82</v>
      </c>
      <c r="K560" t="s">
        <v>38</v>
      </c>
      <c r="L560" t="s">
        <v>111</v>
      </c>
      <c r="M560" t="s">
        <v>83</v>
      </c>
      <c r="N560" s="11" t="s">
        <v>84</v>
      </c>
      <c r="O560" s="11" t="s">
        <v>2107</v>
      </c>
      <c r="P560">
        <v>-2</v>
      </c>
      <c r="Q560">
        <v>0</v>
      </c>
      <c r="R560" s="1">
        <v>230.4</v>
      </c>
      <c r="S560" s="1">
        <v>0</v>
      </c>
      <c r="T560" s="1">
        <v>230.4</v>
      </c>
    </row>
    <row r="561" spans="1:20" x14ac:dyDescent="0.25">
      <c r="A561" t="s">
        <v>75</v>
      </c>
      <c r="B561" t="s">
        <v>301</v>
      </c>
      <c r="C561" t="s">
        <v>2105</v>
      </c>
      <c r="D561" t="s">
        <v>302</v>
      </c>
      <c r="E561" t="s">
        <v>87</v>
      </c>
      <c r="F561">
        <v>45005</v>
      </c>
      <c r="G561" t="s">
        <v>585</v>
      </c>
      <c r="H561" t="s">
        <v>80</v>
      </c>
      <c r="I561" t="s">
        <v>81</v>
      </c>
      <c r="J561" t="s">
        <v>82</v>
      </c>
      <c r="K561" t="s">
        <v>38</v>
      </c>
      <c r="L561" t="s">
        <v>111</v>
      </c>
      <c r="M561" t="s">
        <v>83</v>
      </c>
      <c r="N561" s="11" t="s">
        <v>84</v>
      </c>
      <c r="O561" s="11" t="s">
        <v>2107</v>
      </c>
      <c r="P561">
        <v>-3</v>
      </c>
      <c r="Q561">
        <v>0</v>
      </c>
      <c r="R561" s="1">
        <v>449.4</v>
      </c>
      <c r="S561" s="1">
        <v>0</v>
      </c>
      <c r="T561" s="1">
        <v>449.4</v>
      </c>
    </row>
    <row r="562" spans="1:20" x14ac:dyDescent="0.25">
      <c r="A562" t="s">
        <v>75</v>
      </c>
      <c r="B562" t="s">
        <v>768</v>
      </c>
      <c r="C562" t="s">
        <v>27</v>
      </c>
      <c r="D562" t="s">
        <v>769</v>
      </c>
      <c r="E562" t="s">
        <v>114</v>
      </c>
      <c r="F562">
        <v>33314</v>
      </c>
      <c r="G562" t="s">
        <v>280</v>
      </c>
      <c r="H562" t="s">
        <v>80</v>
      </c>
      <c r="I562" t="s">
        <v>281</v>
      </c>
      <c r="J562" t="s">
        <v>82</v>
      </c>
      <c r="K562" t="s">
        <v>37</v>
      </c>
      <c r="L562" t="s">
        <v>282</v>
      </c>
      <c r="M562" t="s">
        <v>83</v>
      </c>
      <c r="N562" s="11" t="s">
        <v>84</v>
      </c>
      <c r="O562" s="11" t="s">
        <v>2107</v>
      </c>
      <c r="P562">
        <v>-6</v>
      </c>
      <c r="Q562">
        <v>0</v>
      </c>
      <c r="R562" s="1">
        <v>360</v>
      </c>
      <c r="S562" s="1">
        <v>0</v>
      </c>
      <c r="T562" s="1">
        <v>360</v>
      </c>
    </row>
    <row r="563" spans="1:20" x14ac:dyDescent="0.25">
      <c r="A563" t="s">
        <v>75</v>
      </c>
      <c r="B563" t="s">
        <v>1403</v>
      </c>
      <c r="C563" t="s">
        <v>27</v>
      </c>
      <c r="D563" t="s">
        <v>1361</v>
      </c>
      <c r="E563" t="s">
        <v>114</v>
      </c>
      <c r="F563">
        <v>34293</v>
      </c>
      <c r="G563" t="s">
        <v>257</v>
      </c>
      <c r="H563" t="s">
        <v>80</v>
      </c>
      <c r="I563" t="s">
        <v>81</v>
      </c>
      <c r="J563" t="s">
        <v>82</v>
      </c>
      <c r="K563" t="s">
        <v>53</v>
      </c>
      <c r="L563" t="s">
        <v>165</v>
      </c>
      <c r="M563" t="s">
        <v>83</v>
      </c>
      <c r="N563" s="11" t="s">
        <v>84</v>
      </c>
      <c r="O563" s="11" t="s">
        <v>2107</v>
      </c>
      <c r="P563">
        <v>-4</v>
      </c>
      <c r="Q563">
        <v>0</v>
      </c>
      <c r="R563" s="1">
        <v>388</v>
      </c>
      <c r="S563" s="1">
        <v>0</v>
      </c>
      <c r="T563" s="1">
        <v>388</v>
      </c>
    </row>
    <row r="564" spans="1:20" x14ac:dyDescent="0.25">
      <c r="A564" t="s">
        <v>75</v>
      </c>
      <c r="B564" t="s">
        <v>588</v>
      </c>
      <c r="C564" t="s">
        <v>21</v>
      </c>
      <c r="D564" t="s">
        <v>589</v>
      </c>
      <c r="E564" t="s">
        <v>159</v>
      </c>
      <c r="F564">
        <v>66227</v>
      </c>
      <c r="G564" t="s">
        <v>1479</v>
      </c>
      <c r="H564" t="s">
        <v>80</v>
      </c>
      <c r="I564" t="s">
        <v>81</v>
      </c>
      <c r="J564" t="s">
        <v>365</v>
      </c>
      <c r="K564" t="s">
        <v>47</v>
      </c>
      <c r="L564" t="s">
        <v>509</v>
      </c>
      <c r="M564" t="s">
        <v>229</v>
      </c>
      <c r="N564" s="11" t="s">
        <v>84</v>
      </c>
      <c r="O564" s="11" t="s">
        <v>2107</v>
      </c>
      <c r="P564">
        <v>-8</v>
      </c>
      <c r="Q564">
        <v>0</v>
      </c>
      <c r="R564" s="1">
        <v>176</v>
      </c>
      <c r="S564" s="1">
        <v>0</v>
      </c>
      <c r="T564" s="1">
        <v>176</v>
      </c>
    </row>
    <row r="565" spans="1:20" x14ac:dyDescent="0.25">
      <c r="A565" t="s">
        <v>75</v>
      </c>
      <c r="B565" t="s">
        <v>821</v>
      </c>
      <c r="C565" t="s">
        <v>2105</v>
      </c>
      <c r="D565" t="s">
        <v>822</v>
      </c>
      <c r="E565" t="s">
        <v>87</v>
      </c>
      <c r="F565">
        <v>43074</v>
      </c>
      <c r="G565" t="s">
        <v>402</v>
      </c>
      <c r="H565" t="s">
        <v>80</v>
      </c>
      <c r="I565" t="s">
        <v>81</v>
      </c>
      <c r="J565" t="s">
        <v>365</v>
      </c>
      <c r="K565" t="s">
        <v>39</v>
      </c>
      <c r="L565" t="s">
        <v>39</v>
      </c>
      <c r="M565" t="s">
        <v>92</v>
      </c>
      <c r="N565" s="11" t="s">
        <v>84</v>
      </c>
      <c r="O565" s="11" t="s">
        <v>2107</v>
      </c>
      <c r="P565">
        <v>1</v>
      </c>
      <c r="Q565">
        <v>0</v>
      </c>
      <c r="R565" s="1">
        <v>295</v>
      </c>
      <c r="S565" s="1">
        <v>0</v>
      </c>
      <c r="T565" s="1">
        <v>295</v>
      </c>
    </row>
    <row r="566" spans="1:20" x14ac:dyDescent="0.25">
      <c r="A566" t="s">
        <v>75</v>
      </c>
      <c r="B566" t="s">
        <v>242</v>
      </c>
      <c r="C566" t="s">
        <v>20</v>
      </c>
      <c r="D566" t="s">
        <v>243</v>
      </c>
      <c r="E566" t="s">
        <v>244</v>
      </c>
      <c r="F566">
        <v>2122</v>
      </c>
      <c r="G566" t="s">
        <v>575</v>
      </c>
      <c r="H566" t="s">
        <v>80</v>
      </c>
      <c r="I566" t="s">
        <v>81</v>
      </c>
      <c r="J566" t="s">
        <v>90</v>
      </c>
      <c r="K566" t="s">
        <v>42</v>
      </c>
      <c r="L566" t="s">
        <v>91</v>
      </c>
      <c r="M566" t="s">
        <v>92</v>
      </c>
      <c r="N566" s="11" t="s">
        <v>84</v>
      </c>
      <c r="O566" s="11" t="s">
        <v>2107</v>
      </c>
      <c r="P566">
        <v>0</v>
      </c>
      <c r="Q566">
        <v>8</v>
      </c>
      <c r="R566" s="1">
        <v>0</v>
      </c>
      <c r="S566" s="1">
        <v>99.68</v>
      </c>
      <c r="T566" s="1">
        <v>-99.68</v>
      </c>
    </row>
    <row r="567" spans="1:20" x14ac:dyDescent="0.25">
      <c r="A567" t="s">
        <v>75</v>
      </c>
      <c r="B567" t="s">
        <v>758</v>
      </c>
      <c r="C567" t="s">
        <v>22</v>
      </c>
      <c r="D567" t="s">
        <v>759</v>
      </c>
      <c r="E567" t="s">
        <v>78</v>
      </c>
      <c r="F567">
        <v>19087</v>
      </c>
      <c r="G567" t="s">
        <v>220</v>
      </c>
      <c r="H567" t="s">
        <v>80</v>
      </c>
      <c r="I567" t="s">
        <v>81</v>
      </c>
      <c r="J567" t="s">
        <v>82</v>
      </c>
      <c r="K567" t="s">
        <v>53</v>
      </c>
      <c r="L567" t="s">
        <v>165</v>
      </c>
      <c r="M567" t="s">
        <v>83</v>
      </c>
      <c r="N567" s="11" t="s">
        <v>84</v>
      </c>
      <c r="O567" s="11" t="s">
        <v>2107</v>
      </c>
      <c r="P567">
        <v>-1</v>
      </c>
      <c r="Q567">
        <v>0</v>
      </c>
      <c r="R567" s="1">
        <v>97</v>
      </c>
      <c r="S567" s="1">
        <v>0</v>
      </c>
      <c r="T567" s="1">
        <v>97</v>
      </c>
    </row>
    <row r="568" spans="1:20" x14ac:dyDescent="0.25">
      <c r="A568" t="s">
        <v>75</v>
      </c>
      <c r="B568" t="s">
        <v>625</v>
      </c>
      <c r="C568" t="s">
        <v>27</v>
      </c>
      <c r="D568" t="s">
        <v>626</v>
      </c>
      <c r="E568" t="s">
        <v>114</v>
      </c>
      <c r="F568">
        <v>34491</v>
      </c>
      <c r="G568" t="s">
        <v>1487</v>
      </c>
      <c r="H568" t="s">
        <v>80</v>
      </c>
      <c r="I568" t="s">
        <v>81</v>
      </c>
      <c r="J568" t="s">
        <v>82</v>
      </c>
      <c r="K568" t="s">
        <v>53</v>
      </c>
      <c r="L568" t="s">
        <v>248</v>
      </c>
      <c r="M568" t="s">
        <v>83</v>
      </c>
      <c r="N568" s="11" t="s">
        <v>84</v>
      </c>
      <c r="O568" s="11" t="s">
        <v>2107</v>
      </c>
      <c r="P568">
        <v>-10</v>
      </c>
      <c r="Q568">
        <v>0</v>
      </c>
      <c r="R568" s="1">
        <v>24.2</v>
      </c>
      <c r="S568" s="1">
        <v>0</v>
      </c>
      <c r="T568" s="1">
        <v>24.2</v>
      </c>
    </row>
    <row r="569" spans="1:20" x14ac:dyDescent="0.25">
      <c r="A569" t="s">
        <v>75</v>
      </c>
      <c r="B569" t="s">
        <v>780</v>
      </c>
      <c r="C569" t="s">
        <v>20</v>
      </c>
      <c r="D569" t="s">
        <v>781</v>
      </c>
      <c r="E569" t="s">
        <v>186</v>
      </c>
      <c r="F569">
        <v>12203</v>
      </c>
      <c r="G569" t="s">
        <v>1488</v>
      </c>
      <c r="H569" t="s">
        <v>80</v>
      </c>
      <c r="I569" t="s">
        <v>81</v>
      </c>
      <c r="J569" t="s">
        <v>82</v>
      </c>
      <c r="K569" t="s">
        <v>38</v>
      </c>
      <c r="L569" t="s">
        <v>129</v>
      </c>
      <c r="M569" t="s">
        <v>83</v>
      </c>
      <c r="N569" s="11" t="s">
        <v>84</v>
      </c>
      <c r="O569" s="11" t="s">
        <v>2107</v>
      </c>
      <c r="P569">
        <v>1</v>
      </c>
      <c r="Q569">
        <v>0</v>
      </c>
      <c r="R569" s="1">
        <v>13.5</v>
      </c>
      <c r="S569" s="1">
        <v>0</v>
      </c>
      <c r="T569" s="1">
        <v>13.5</v>
      </c>
    </row>
    <row r="570" spans="1:20" x14ac:dyDescent="0.25">
      <c r="A570" t="s">
        <v>75</v>
      </c>
      <c r="B570" t="s">
        <v>194</v>
      </c>
      <c r="C570" t="s">
        <v>19</v>
      </c>
      <c r="D570" t="s">
        <v>195</v>
      </c>
      <c r="E570" t="s">
        <v>147</v>
      </c>
      <c r="F570">
        <v>85296</v>
      </c>
      <c r="G570" t="s">
        <v>1489</v>
      </c>
      <c r="H570" t="s">
        <v>80</v>
      </c>
      <c r="I570" t="s">
        <v>81</v>
      </c>
      <c r="J570" t="s">
        <v>82</v>
      </c>
      <c r="K570" t="s">
        <v>53</v>
      </c>
      <c r="L570" t="s">
        <v>228</v>
      </c>
      <c r="M570" t="s">
        <v>83</v>
      </c>
      <c r="N570" s="11" t="s">
        <v>84</v>
      </c>
      <c r="O570" s="11" t="s">
        <v>2107</v>
      </c>
      <c r="P570">
        <v>-9</v>
      </c>
      <c r="Q570">
        <v>0</v>
      </c>
      <c r="R570" s="1">
        <v>4527.3599999999997</v>
      </c>
      <c r="S570" s="1">
        <v>0</v>
      </c>
      <c r="T570" s="1">
        <v>4527.3599999999997</v>
      </c>
    </row>
    <row r="571" spans="1:20" x14ac:dyDescent="0.25">
      <c r="A571" t="s">
        <v>75</v>
      </c>
      <c r="B571" t="s">
        <v>269</v>
      </c>
      <c r="C571" t="s">
        <v>27</v>
      </c>
      <c r="D571" t="s">
        <v>270</v>
      </c>
      <c r="E571" t="s">
        <v>114</v>
      </c>
      <c r="F571">
        <v>33813</v>
      </c>
      <c r="G571" t="s">
        <v>292</v>
      </c>
      <c r="H571" t="s">
        <v>80</v>
      </c>
      <c r="I571" t="s">
        <v>81</v>
      </c>
      <c r="J571" t="s">
        <v>82</v>
      </c>
      <c r="K571" t="s">
        <v>38</v>
      </c>
      <c r="L571" t="s">
        <v>111</v>
      </c>
      <c r="M571" t="s">
        <v>83</v>
      </c>
      <c r="N571" s="11" t="s">
        <v>84</v>
      </c>
      <c r="O571" s="11" t="s">
        <v>2107</v>
      </c>
      <c r="P571">
        <v>-2</v>
      </c>
      <c r="Q571">
        <v>0</v>
      </c>
      <c r="R571" s="1">
        <v>272.3</v>
      </c>
      <c r="S571" s="1">
        <v>0</v>
      </c>
      <c r="T571" s="1">
        <v>272.3</v>
      </c>
    </row>
    <row r="572" spans="1:20" x14ac:dyDescent="0.25">
      <c r="A572" t="s">
        <v>75</v>
      </c>
      <c r="B572" t="s">
        <v>112</v>
      </c>
      <c r="C572" t="s">
        <v>27</v>
      </c>
      <c r="D572" t="s">
        <v>113</v>
      </c>
      <c r="E572" t="s">
        <v>114</v>
      </c>
      <c r="F572">
        <v>32256</v>
      </c>
      <c r="G572" t="s">
        <v>152</v>
      </c>
      <c r="H572" t="s">
        <v>80</v>
      </c>
      <c r="I572" t="s">
        <v>81</v>
      </c>
      <c r="J572" t="s">
        <v>90</v>
      </c>
      <c r="K572" t="s">
        <v>38</v>
      </c>
      <c r="L572" t="s">
        <v>111</v>
      </c>
      <c r="M572" t="s">
        <v>92</v>
      </c>
      <c r="N572" s="11" t="s">
        <v>84</v>
      </c>
      <c r="O572" s="11" t="s">
        <v>2107</v>
      </c>
      <c r="P572">
        <v>0</v>
      </c>
      <c r="Q572">
        <v>1</v>
      </c>
      <c r="R572" s="1">
        <v>0</v>
      </c>
      <c r="S572" s="1">
        <v>85.3</v>
      </c>
      <c r="T572" s="1">
        <v>-85.3</v>
      </c>
    </row>
    <row r="573" spans="1:20" x14ac:dyDescent="0.25">
      <c r="A573" t="s">
        <v>75</v>
      </c>
      <c r="B573" t="s">
        <v>682</v>
      </c>
      <c r="C573" t="s">
        <v>29</v>
      </c>
      <c r="D573" t="s">
        <v>683</v>
      </c>
      <c r="E573" t="s">
        <v>87</v>
      </c>
      <c r="F573">
        <v>44114</v>
      </c>
      <c r="G573" t="s">
        <v>491</v>
      </c>
      <c r="H573" t="s">
        <v>80</v>
      </c>
      <c r="I573" t="s">
        <v>81</v>
      </c>
      <c r="J573" t="s">
        <v>82</v>
      </c>
      <c r="K573" t="s">
        <v>52</v>
      </c>
      <c r="L573" t="s">
        <v>492</v>
      </c>
      <c r="M573" t="s">
        <v>83</v>
      </c>
      <c r="N573" s="11" t="s">
        <v>84</v>
      </c>
      <c r="O573" s="11" t="s">
        <v>2107</v>
      </c>
      <c r="P573">
        <v>-4</v>
      </c>
      <c r="Q573">
        <v>0</v>
      </c>
      <c r="R573" s="1">
        <v>237.4</v>
      </c>
      <c r="S573" s="1">
        <v>0</v>
      </c>
      <c r="T573" s="1">
        <v>237.4</v>
      </c>
    </row>
    <row r="574" spans="1:20" x14ac:dyDescent="0.25">
      <c r="A574" t="s">
        <v>75</v>
      </c>
      <c r="B574" t="s">
        <v>732</v>
      </c>
      <c r="C574" t="s">
        <v>25</v>
      </c>
      <c r="D574" t="s">
        <v>733</v>
      </c>
      <c r="E574" t="s">
        <v>262</v>
      </c>
      <c r="F574">
        <v>7733</v>
      </c>
      <c r="G574" t="s">
        <v>514</v>
      </c>
      <c r="H574" t="s">
        <v>80</v>
      </c>
      <c r="I574" t="s">
        <v>81</v>
      </c>
      <c r="J574" t="s">
        <v>82</v>
      </c>
      <c r="K574" t="s">
        <v>38</v>
      </c>
      <c r="L574" t="s">
        <v>111</v>
      </c>
      <c r="M574" t="s">
        <v>83</v>
      </c>
      <c r="N574" s="11" t="s">
        <v>84</v>
      </c>
      <c r="O574" s="11" t="s">
        <v>2107</v>
      </c>
      <c r="P574">
        <v>-3</v>
      </c>
      <c r="Q574">
        <v>0</v>
      </c>
      <c r="R574" s="1">
        <v>312.89999999999998</v>
      </c>
      <c r="S574" s="1">
        <v>0</v>
      </c>
      <c r="T574" s="1">
        <v>312.89999999999998</v>
      </c>
    </row>
    <row r="575" spans="1:20" x14ac:dyDescent="0.25">
      <c r="A575" t="s">
        <v>75</v>
      </c>
      <c r="B575" t="s">
        <v>203</v>
      </c>
      <c r="C575" t="s">
        <v>22</v>
      </c>
      <c r="D575" t="s">
        <v>204</v>
      </c>
      <c r="E575" t="s">
        <v>78</v>
      </c>
      <c r="F575">
        <v>18436</v>
      </c>
      <c r="G575" t="s">
        <v>1490</v>
      </c>
      <c r="H575" t="s">
        <v>80</v>
      </c>
      <c r="I575" t="s">
        <v>81</v>
      </c>
      <c r="J575" t="s">
        <v>90</v>
      </c>
      <c r="K575" t="s">
        <v>53</v>
      </c>
      <c r="L575" t="s">
        <v>248</v>
      </c>
      <c r="M575" t="s">
        <v>92</v>
      </c>
      <c r="N575" s="11" t="s">
        <v>84</v>
      </c>
      <c r="O575" s="11" t="s">
        <v>2107</v>
      </c>
      <c r="P575">
        <v>0</v>
      </c>
      <c r="Q575">
        <v>6</v>
      </c>
      <c r="R575" s="1">
        <v>0</v>
      </c>
      <c r="S575" s="1">
        <v>27</v>
      </c>
      <c r="T575" s="1">
        <v>-27</v>
      </c>
    </row>
    <row r="576" spans="1:20" x14ac:dyDescent="0.25">
      <c r="A576" t="s">
        <v>75</v>
      </c>
      <c r="B576" t="s">
        <v>717</v>
      </c>
      <c r="C576" t="s">
        <v>27</v>
      </c>
      <c r="D576" t="s">
        <v>648</v>
      </c>
      <c r="E576" t="s">
        <v>114</v>
      </c>
      <c r="F576">
        <v>32811</v>
      </c>
      <c r="G576" t="s">
        <v>746</v>
      </c>
      <c r="H576" t="s">
        <v>80</v>
      </c>
      <c r="I576" t="s">
        <v>81</v>
      </c>
      <c r="J576" t="s">
        <v>82</v>
      </c>
      <c r="K576" t="s">
        <v>38</v>
      </c>
      <c r="L576" t="s">
        <v>129</v>
      </c>
      <c r="M576" t="s">
        <v>83</v>
      </c>
      <c r="N576" s="11" t="s">
        <v>84</v>
      </c>
      <c r="O576" s="11" t="s">
        <v>2107</v>
      </c>
      <c r="P576">
        <v>0</v>
      </c>
      <c r="Q576">
        <v>0</v>
      </c>
      <c r="R576" s="1">
        <v>-228.69</v>
      </c>
      <c r="S576" s="1">
        <v>0</v>
      </c>
      <c r="T576" s="1">
        <v>-228.69</v>
      </c>
    </row>
    <row r="577" spans="1:20" x14ac:dyDescent="0.25">
      <c r="A577" t="s">
        <v>75</v>
      </c>
      <c r="B577" t="s">
        <v>404</v>
      </c>
      <c r="C577" t="s">
        <v>2105</v>
      </c>
      <c r="D577" t="s">
        <v>405</v>
      </c>
      <c r="E577" t="s">
        <v>78</v>
      </c>
      <c r="F577">
        <v>15056</v>
      </c>
      <c r="G577" t="s">
        <v>1292</v>
      </c>
      <c r="H577" t="s">
        <v>80</v>
      </c>
      <c r="I577" t="s">
        <v>81</v>
      </c>
      <c r="J577" t="s">
        <v>82</v>
      </c>
      <c r="K577" t="s">
        <v>53</v>
      </c>
      <c r="L577" t="s">
        <v>248</v>
      </c>
      <c r="M577" t="s">
        <v>83</v>
      </c>
      <c r="N577" s="11" t="s">
        <v>84</v>
      </c>
      <c r="O577" s="11" t="s">
        <v>2107</v>
      </c>
      <c r="P577">
        <v>-10</v>
      </c>
      <c r="Q577">
        <v>0</v>
      </c>
      <c r="R577" s="1">
        <v>20.5</v>
      </c>
      <c r="S577" s="1">
        <v>0</v>
      </c>
      <c r="T577" s="1">
        <v>20.5</v>
      </c>
    </row>
    <row r="578" spans="1:20" x14ac:dyDescent="0.25">
      <c r="A578" t="s">
        <v>75</v>
      </c>
      <c r="B578" t="s">
        <v>485</v>
      </c>
      <c r="C578" t="s">
        <v>27</v>
      </c>
      <c r="D578" t="s">
        <v>486</v>
      </c>
      <c r="E578" t="s">
        <v>114</v>
      </c>
      <c r="F578">
        <v>32119</v>
      </c>
      <c r="G578" t="s">
        <v>392</v>
      </c>
      <c r="H578" t="s">
        <v>80</v>
      </c>
      <c r="I578" t="s">
        <v>89</v>
      </c>
      <c r="J578" t="s">
        <v>82</v>
      </c>
      <c r="K578" t="s">
        <v>42</v>
      </c>
      <c r="L578" t="s">
        <v>91</v>
      </c>
      <c r="M578" t="s">
        <v>83</v>
      </c>
      <c r="N578" s="11" t="s">
        <v>84</v>
      </c>
      <c r="O578" s="11" t="s">
        <v>2107</v>
      </c>
      <c r="P578">
        <v>-20</v>
      </c>
      <c r="Q578">
        <v>0</v>
      </c>
      <c r="R578" s="1">
        <v>165</v>
      </c>
      <c r="S578" s="1">
        <v>0</v>
      </c>
      <c r="T578" s="1">
        <v>165</v>
      </c>
    </row>
    <row r="579" spans="1:20" x14ac:dyDescent="0.25">
      <c r="A579" t="s">
        <v>75</v>
      </c>
      <c r="B579" t="s">
        <v>854</v>
      </c>
      <c r="C579" t="s">
        <v>2104</v>
      </c>
      <c r="D579" t="s">
        <v>855</v>
      </c>
      <c r="E579" t="s">
        <v>95</v>
      </c>
      <c r="F579">
        <v>80537</v>
      </c>
      <c r="G579" t="s">
        <v>1457</v>
      </c>
      <c r="H579" t="s">
        <v>80</v>
      </c>
      <c r="I579" t="s">
        <v>81</v>
      </c>
      <c r="J579" t="s">
        <v>90</v>
      </c>
      <c r="K579" t="s">
        <v>42</v>
      </c>
      <c r="L579" t="s">
        <v>91</v>
      </c>
      <c r="M579" t="s">
        <v>188</v>
      </c>
      <c r="N579" s="11" t="s">
        <v>84</v>
      </c>
      <c r="O579" s="11" t="s">
        <v>2107</v>
      </c>
      <c r="P579">
        <v>0</v>
      </c>
      <c r="Q579">
        <v>29</v>
      </c>
      <c r="R579" s="1">
        <v>0</v>
      </c>
      <c r="S579" s="1">
        <v>121.8</v>
      </c>
      <c r="T579" s="1">
        <v>-121.8</v>
      </c>
    </row>
    <row r="580" spans="1:20" x14ac:dyDescent="0.25">
      <c r="A580" t="s">
        <v>75</v>
      </c>
      <c r="B580" t="s">
        <v>189</v>
      </c>
      <c r="C580" t="s">
        <v>18</v>
      </c>
      <c r="D580" t="s">
        <v>190</v>
      </c>
      <c r="E580" t="s">
        <v>191</v>
      </c>
      <c r="F580">
        <v>76262</v>
      </c>
      <c r="G580" t="s">
        <v>264</v>
      </c>
      <c r="H580" t="s">
        <v>80</v>
      </c>
      <c r="I580" t="s">
        <v>89</v>
      </c>
      <c r="J580" t="s">
        <v>90</v>
      </c>
      <c r="K580" t="s">
        <v>42</v>
      </c>
      <c r="L580" t="s">
        <v>91</v>
      </c>
      <c r="M580" t="s">
        <v>92</v>
      </c>
      <c r="N580" s="11" t="s">
        <v>84</v>
      </c>
      <c r="O580" s="11" t="s">
        <v>2107</v>
      </c>
      <c r="P580">
        <v>0</v>
      </c>
      <c r="Q580">
        <v>71</v>
      </c>
      <c r="R580" s="1">
        <v>0</v>
      </c>
      <c r="S580" s="1">
        <v>738.4</v>
      </c>
      <c r="T580" s="1">
        <v>-738.4</v>
      </c>
    </row>
    <row r="581" spans="1:20" x14ac:dyDescent="0.25">
      <c r="A581" t="s">
        <v>75</v>
      </c>
      <c r="B581" t="s">
        <v>1208</v>
      </c>
      <c r="C581" t="s">
        <v>27</v>
      </c>
      <c r="D581" t="s">
        <v>552</v>
      </c>
      <c r="E581" t="s">
        <v>114</v>
      </c>
      <c r="F581">
        <v>33610</v>
      </c>
      <c r="G581" t="s">
        <v>1275</v>
      </c>
      <c r="H581" t="s">
        <v>80</v>
      </c>
      <c r="I581" t="s">
        <v>81</v>
      </c>
      <c r="J581" t="s">
        <v>82</v>
      </c>
      <c r="K581" t="s">
        <v>54</v>
      </c>
      <c r="L581" t="s">
        <v>342</v>
      </c>
      <c r="M581" t="s">
        <v>83</v>
      </c>
      <c r="N581" s="11" t="s">
        <v>84</v>
      </c>
      <c r="O581" s="11" t="s">
        <v>2107</v>
      </c>
      <c r="P581">
        <v>4</v>
      </c>
      <c r="Q581">
        <v>0</v>
      </c>
      <c r="R581" s="1">
        <v>91.72</v>
      </c>
      <c r="S581" s="1">
        <v>0</v>
      </c>
      <c r="T581" s="1">
        <v>91.72</v>
      </c>
    </row>
    <row r="582" spans="1:20" x14ac:dyDescent="0.25">
      <c r="A582" t="s">
        <v>75</v>
      </c>
      <c r="B582" t="s">
        <v>668</v>
      </c>
      <c r="C582" t="s">
        <v>2104</v>
      </c>
      <c r="D582" t="s">
        <v>623</v>
      </c>
      <c r="E582" t="s">
        <v>95</v>
      </c>
      <c r="F582">
        <v>80130</v>
      </c>
      <c r="G582" t="s">
        <v>1497</v>
      </c>
      <c r="H582" t="s">
        <v>133</v>
      </c>
      <c r="I582" t="s">
        <v>164</v>
      </c>
      <c r="J582" t="s">
        <v>90</v>
      </c>
      <c r="K582" t="s">
        <v>53</v>
      </c>
      <c r="L582" t="s">
        <v>368</v>
      </c>
      <c r="M582" t="s">
        <v>166</v>
      </c>
      <c r="N582" s="11" t="s">
        <v>84</v>
      </c>
      <c r="O582" s="11" t="s">
        <v>2107</v>
      </c>
      <c r="P582">
        <v>0</v>
      </c>
      <c r="Q582">
        <v>42</v>
      </c>
      <c r="R582" s="1">
        <v>0</v>
      </c>
      <c r="S582" s="1">
        <v>879.9</v>
      </c>
      <c r="T582" s="1">
        <v>-879.9</v>
      </c>
    </row>
    <row r="583" spans="1:20" x14ac:dyDescent="0.25">
      <c r="A583" t="s">
        <v>75</v>
      </c>
      <c r="B583" t="s">
        <v>726</v>
      </c>
      <c r="C583" t="s">
        <v>28</v>
      </c>
      <c r="D583" t="s">
        <v>727</v>
      </c>
      <c r="E583" t="s">
        <v>95</v>
      </c>
      <c r="F583">
        <v>81652</v>
      </c>
      <c r="G583" t="s">
        <v>1407</v>
      </c>
      <c r="H583" t="s">
        <v>80</v>
      </c>
      <c r="I583" t="s">
        <v>81</v>
      </c>
      <c r="J583" t="s">
        <v>82</v>
      </c>
      <c r="K583" t="s">
        <v>37</v>
      </c>
      <c r="L583" t="s">
        <v>170</v>
      </c>
      <c r="M583" t="s">
        <v>83</v>
      </c>
      <c r="N583" s="11" t="s">
        <v>84</v>
      </c>
      <c r="O583" s="11" t="s">
        <v>2107</v>
      </c>
      <c r="P583">
        <v>-1</v>
      </c>
      <c r="Q583">
        <v>0</v>
      </c>
      <c r="R583" s="1">
        <v>65.2</v>
      </c>
      <c r="S583" s="1">
        <v>0</v>
      </c>
      <c r="T583" s="1">
        <v>65.2</v>
      </c>
    </row>
    <row r="584" spans="1:20" x14ac:dyDescent="0.25">
      <c r="A584" t="s">
        <v>75</v>
      </c>
      <c r="B584" t="s">
        <v>258</v>
      </c>
      <c r="C584" t="s">
        <v>28</v>
      </c>
      <c r="D584" t="s">
        <v>259</v>
      </c>
      <c r="E584" t="s">
        <v>95</v>
      </c>
      <c r="F584">
        <v>80222</v>
      </c>
      <c r="G584" t="s">
        <v>1500</v>
      </c>
      <c r="H584" t="s">
        <v>80</v>
      </c>
      <c r="I584" t="s">
        <v>81</v>
      </c>
      <c r="J584" t="s">
        <v>365</v>
      </c>
      <c r="K584" t="s">
        <v>47</v>
      </c>
      <c r="L584" t="s">
        <v>509</v>
      </c>
      <c r="M584" t="s">
        <v>229</v>
      </c>
      <c r="N584" s="11" t="s">
        <v>84</v>
      </c>
      <c r="O584" s="11" t="s">
        <v>2107</v>
      </c>
      <c r="P584">
        <v>1</v>
      </c>
      <c r="Q584">
        <v>0</v>
      </c>
      <c r="R584" s="1">
        <v>23.75</v>
      </c>
      <c r="S584" s="1">
        <v>0</v>
      </c>
      <c r="T584" s="1">
        <v>23.75</v>
      </c>
    </row>
    <row r="585" spans="1:20" x14ac:dyDescent="0.25">
      <c r="A585" t="s">
        <v>75</v>
      </c>
      <c r="B585" t="s">
        <v>258</v>
      </c>
      <c r="C585" t="s">
        <v>2104</v>
      </c>
      <c r="D585" t="s">
        <v>386</v>
      </c>
      <c r="E585" t="s">
        <v>387</v>
      </c>
      <c r="F585">
        <v>87109</v>
      </c>
      <c r="G585" t="s">
        <v>1128</v>
      </c>
      <c r="H585" t="s">
        <v>80</v>
      </c>
      <c r="I585" t="s">
        <v>81</v>
      </c>
      <c r="J585" t="s">
        <v>90</v>
      </c>
      <c r="K585" t="s">
        <v>38</v>
      </c>
      <c r="L585" t="s">
        <v>111</v>
      </c>
      <c r="M585" t="s">
        <v>92</v>
      </c>
      <c r="N585" s="11" t="s">
        <v>84</v>
      </c>
      <c r="O585" s="11" t="s">
        <v>2107</v>
      </c>
      <c r="P585">
        <v>0</v>
      </c>
      <c r="Q585">
        <v>6</v>
      </c>
      <c r="R585" s="1">
        <v>0</v>
      </c>
      <c r="S585" s="1">
        <v>465</v>
      </c>
      <c r="T585" s="1">
        <v>-465</v>
      </c>
    </row>
    <row r="586" spans="1:20" x14ac:dyDescent="0.25">
      <c r="A586" t="s">
        <v>75</v>
      </c>
      <c r="B586" t="s">
        <v>588</v>
      </c>
      <c r="C586" t="s">
        <v>21</v>
      </c>
      <c r="D586" t="s">
        <v>589</v>
      </c>
      <c r="E586" t="s">
        <v>159</v>
      </c>
      <c r="F586">
        <v>66227</v>
      </c>
      <c r="G586" t="s">
        <v>392</v>
      </c>
      <c r="H586" t="s">
        <v>80</v>
      </c>
      <c r="I586" t="s">
        <v>89</v>
      </c>
      <c r="J586" t="s">
        <v>82</v>
      </c>
      <c r="K586" t="s">
        <v>42</v>
      </c>
      <c r="L586" t="s">
        <v>91</v>
      </c>
      <c r="M586" t="s">
        <v>83</v>
      </c>
      <c r="N586" s="11" t="s">
        <v>84</v>
      </c>
      <c r="O586" s="11" t="s">
        <v>2107</v>
      </c>
      <c r="P586">
        <v>-12</v>
      </c>
      <c r="Q586">
        <v>0</v>
      </c>
      <c r="R586" s="1">
        <v>99</v>
      </c>
      <c r="S586" s="1">
        <v>0</v>
      </c>
      <c r="T586" s="1">
        <v>99</v>
      </c>
    </row>
    <row r="587" spans="1:20" x14ac:dyDescent="0.25">
      <c r="A587" t="s">
        <v>75</v>
      </c>
      <c r="B587" t="s">
        <v>1501</v>
      </c>
      <c r="C587" t="s">
        <v>25</v>
      </c>
      <c r="D587" t="s">
        <v>1502</v>
      </c>
      <c r="E587" t="s">
        <v>262</v>
      </c>
      <c r="F587">
        <v>7657</v>
      </c>
      <c r="G587" t="s">
        <v>817</v>
      </c>
      <c r="H587" t="s">
        <v>80</v>
      </c>
      <c r="I587" t="s">
        <v>81</v>
      </c>
      <c r="J587" t="s">
        <v>82</v>
      </c>
      <c r="K587" t="s">
        <v>53</v>
      </c>
      <c r="L587" t="s">
        <v>193</v>
      </c>
      <c r="M587" t="s">
        <v>83</v>
      </c>
      <c r="N587" s="11" t="s">
        <v>84</v>
      </c>
      <c r="O587" s="11" t="s">
        <v>2107</v>
      </c>
      <c r="P587">
        <v>3</v>
      </c>
      <c r="Q587">
        <v>0</v>
      </c>
      <c r="R587" s="1">
        <v>417</v>
      </c>
      <c r="S587" s="1">
        <v>0</v>
      </c>
      <c r="T587" s="1">
        <v>417</v>
      </c>
    </row>
    <row r="588" spans="1:20" x14ac:dyDescent="0.25">
      <c r="A588" t="s">
        <v>75</v>
      </c>
      <c r="B588" t="s">
        <v>682</v>
      </c>
      <c r="C588" t="s">
        <v>29</v>
      </c>
      <c r="D588" t="s">
        <v>683</v>
      </c>
      <c r="E588" t="s">
        <v>87</v>
      </c>
      <c r="F588">
        <v>44114</v>
      </c>
      <c r="G588" t="s">
        <v>795</v>
      </c>
      <c r="H588" t="s">
        <v>80</v>
      </c>
      <c r="I588" t="s">
        <v>81</v>
      </c>
      <c r="J588" t="s">
        <v>82</v>
      </c>
      <c r="K588" t="s">
        <v>53</v>
      </c>
      <c r="L588" t="s">
        <v>675</v>
      </c>
      <c r="M588" t="s">
        <v>83</v>
      </c>
      <c r="N588" s="11" t="s">
        <v>84</v>
      </c>
      <c r="O588" s="11" t="s">
        <v>2107</v>
      </c>
      <c r="P588">
        <v>-1</v>
      </c>
      <c r="Q588">
        <v>0</v>
      </c>
      <c r="R588" s="1">
        <v>82.45</v>
      </c>
      <c r="S588" s="1">
        <v>0</v>
      </c>
      <c r="T588" s="1">
        <v>82.45</v>
      </c>
    </row>
    <row r="589" spans="1:20" x14ac:dyDescent="0.25">
      <c r="A589" t="s">
        <v>75</v>
      </c>
      <c r="B589" t="s">
        <v>1174</v>
      </c>
      <c r="C589" t="s">
        <v>26</v>
      </c>
      <c r="D589" t="s">
        <v>1175</v>
      </c>
      <c r="E589" t="s">
        <v>109</v>
      </c>
      <c r="F589">
        <v>28117</v>
      </c>
      <c r="G589" t="s">
        <v>550</v>
      </c>
      <c r="H589" t="s">
        <v>80</v>
      </c>
      <c r="I589" t="s">
        <v>81</v>
      </c>
      <c r="J589" t="s">
        <v>82</v>
      </c>
      <c r="K589" t="s">
        <v>38</v>
      </c>
      <c r="L589" t="s">
        <v>111</v>
      </c>
      <c r="M589" t="s">
        <v>83</v>
      </c>
      <c r="N589" s="11" t="s">
        <v>84</v>
      </c>
      <c r="O589" s="11" t="s">
        <v>2107</v>
      </c>
      <c r="P589">
        <v>-2</v>
      </c>
      <c r="Q589">
        <v>0</v>
      </c>
      <c r="R589" s="1">
        <v>384.7</v>
      </c>
      <c r="S589" s="1">
        <v>0</v>
      </c>
      <c r="T589" s="1">
        <v>384.7</v>
      </c>
    </row>
    <row r="590" spans="1:20" x14ac:dyDescent="0.25">
      <c r="A590" t="s">
        <v>75</v>
      </c>
      <c r="B590" t="s">
        <v>682</v>
      </c>
      <c r="C590" t="s">
        <v>29</v>
      </c>
      <c r="D590" t="s">
        <v>683</v>
      </c>
      <c r="E590" t="s">
        <v>87</v>
      </c>
      <c r="F590">
        <v>44114</v>
      </c>
      <c r="G590" t="s">
        <v>1503</v>
      </c>
      <c r="H590" t="s">
        <v>80</v>
      </c>
      <c r="I590" t="s">
        <v>81</v>
      </c>
      <c r="J590" t="s">
        <v>82</v>
      </c>
      <c r="K590" t="s">
        <v>53</v>
      </c>
      <c r="L590" t="s">
        <v>675</v>
      </c>
      <c r="M590" t="s">
        <v>83</v>
      </c>
      <c r="N590" s="11" t="s">
        <v>84</v>
      </c>
      <c r="O590" s="11" t="s">
        <v>2107</v>
      </c>
      <c r="P590">
        <v>-2</v>
      </c>
      <c r="Q590">
        <v>0</v>
      </c>
      <c r="R590" s="1">
        <v>164.9</v>
      </c>
      <c r="S590" s="1">
        <v>0</v>
      </c>
      <c r="T590" s="1">
        <v>164.9</v>
      </c>
    </row>
    <row r="591" spans="1:20" x14ac:dyDescent="0.25">
      <c r="A591" t="s">
        <v>75</v>
      </c>
      <c r="B591" t="s">
        <v>212</v>
      </c>
      <c r="C591" t="s">
        <v>25</v>
      </c>
      <c r="D591" t="s">
        <v>213</v>
      </c>
      <c r="E591" t="s">
        <v>186</v>
      </c>
      <c r="F591">
        <v>11803</v>
      </c>
      <c r="G591" t="s">
        <v>388</v>
      </c>
      <c r="H591" t="s">
        <v>80</v>
      </c>
      <c r="I591" t="s">
        <v>81</v>
      </c>
      <c r="J591" t="s">
        <v>90</v>
      </c>
      <c r="K591" t="s">
        <v>38</v>
      </c>
      <c r="L591" t="s">
        <v>111</v>
      </c>
      <c r="M591" t="s">
        <v>92</v>
      </c>
      <c r="N591" s="11" t="s">
        <v>84</v>
      </c>
      <c r="O591" s="11" t="s">
        <v>2107</v>
      </c>
      <c r="P591">
        <v>0</v>
      </c>
      <c r="Q591">
        <v>2</v>
      </c>
      <c r="R591" s="1">
        <v>0</v>
      </c>
      <c r="S591" s="1">
        <v>331.1</v>
      </c>
      <c r="T591" s="1">
        <v>-331.1</v>
      </c>
    </row>
    <row r="592" spans="1:20" x14ac:dyDescent="0.25">
      <c r="A592" t="s">
        <v>75</v>
      </c>
      <c r="B592" t="s">
        <v>189</v>
      </c>
      <c r="C592" t="s">
        <v>18</v>
      </c>
      <c r="D592" t="s">
        <v>190</v>
      </c>
      <c r="E592" t="s">
        <v>191</v>
      </c>
      <c r="F592">
        <v>76262</v>
      </c>
      <c r="G592" t="s">
        <v>367</v>
      </c>
      <c r="H592" t="s">
        <v>80</v>
      </c>
      <c r="I592" t="s">
        <v>89</v>
      </c>
      <c r="J592" t="s">
        <v>82</v>
      </c>
      <c r="K592" t="s">
        <v>53</v>
      </c>
      <c r="L592" t="s">
        <v>368</v>
      </c>
      <c r="M592" t="s">
        <v>83</v>
      </c>
      <c r="N592" s="11" t="s">
        <v>84</v>
      </c>
      <c r="O592" s="11" t="s">
        <v>2107</v>
      </c>
      <c r="P592">
        <v>10</v>
      </c>
      <c r="Q592">
        <v>0</v>
      </c>
      <c r="R592" s="1">
        <v>1575</v>
      </c>
      <c r="S592" s="1">
        <v>0</v>
      </c>
      <c r="T592" s="1">
        <v>1575</v>
      </c>
    </row>
    <row r="593" spans="1:20" x14ac:dyDescent="0.25">
      <c r="A593" t="s">
        <v>75</v>
      </c>
      <c r="B593" t="s">
        <v>421</v>
      </c>
      <c r="C593" t="s">
        <v>2105</v>
      </c>
      <c r="D593" t="s">
        <v>422</v>
      </c>
      <c r="E593" t="s">
        <v>423</v>
      </c>
      <c r="F593">
        <v>40505</v>
      </c>
      <c r="G593" t="s">
        <v>761</v>
      </c>
      <c r="H593" t="s">
        <v>80</v>
      </c>
      <c r="I593" t="s">
        <v>164</v>
      </c>
      <c r="J593" t="s">
        <v>90</v>
      </c>
      <c r="K593" t="s">
        <v>38</v>
      </c>
      <c r="L593" t="s">
        <v>129</v>
      </c>
      <c r="M593" t="s">
        <v>92</v>
      </c>
      <c r="N593" s="11" t="s">
        <v>84</v>
      </c>
      <c r="O593" s="11" t="s">
        <v>2107</v>
      </c>
      <c r="P593">
        <v>0</v>
      </c>
      <c r="Q593">
        <v>3</v>
      </c>
      <c r="R593" s="1">
        <v>0</v>
      </c>
      <c r="S593" s="1">
        <v>98.91</v>
      </c>
      <c r="T593" s="1">
        <v>-98.91</v>
      </c>
    </row>
    <row r="594" spans="1:20" x14ac:dyDescent="0.25">
      <c r="A594" t="s">
        <v>75</v>
      </c>
      <c r="B594" t="s">
        <v>399</v>
      </c>
      <c r="C594" t="s">
        <v>2104</v>
      </c>
      <c r="D594" t="s">
        <v>400</v>
      </c>
      <c r="E594" t="s">
        <v>295</v>
      </c>
      <c r="F594">
        <v>84070</v>
      </c>
      <c r="G594" t="s">
        <v>1326</v>
      </c>
      <c r="H594" t="s">
        <v>80</v>
      </c>
      <c r="I594" t="s">
        <v>89</v>
      </c>
      <c r="J594" t="s">
        <v>90</v>
      </c>
      <c r="K594" t="s">
        <v>53</v>
      </c>
      <c r="L594" t="s">
        <v>139</v>
      </c>
      <c r="M594" t="s">
        <v>229</v>
      </c>
      <c r="N594" s="11" t="s">
        <v>84</v>
      </c>
      <c r="O594" s="11" t="s">
        <v>2107</v>
      </c>
      <c r="P594">
        <v>0</v>
      </c>
      <c r="Q594">
        <v>10</v>
      </c>
      <c r="R594" s="1">
        <v>0</v>
      </c>
      <c r="S594" s="1">
        <v>120</v>
      </c>
      <c r="T594" s="1">
        <v>-120</v>
      </c>
    </row>
    <row r="595" spans="1:20" x14ac:dyDescent="0.25">
      <c r="A595" t="s">
        <v>75</v>
      </c>
      <c r="B595" t="s">
        <v>358</v>
      </c>
      <c r="C595" t="s">
        <v>26</v>
      </c>
      <c r="D595" t="s">
        <v>359</v>
      </c>
      <c r="E595" t="s">
        <v>180</v>
      </c>
      <c r="F595">
        <v>30075</v>
      </c>
      <c r="G595" t="s">
        <v>1326</v>
      </c>
      <c r="H595" t="s">
        <v>80</v>
      </c>
      <c r="I595" t="s">
        <v>89</v>
      </c>
      <c r="J595" t="s">
        <v>90</v>
      </c>
      <c r="K595" t="s">
        <v>53</v>
      </c>
      <c r="L595" t="s">
        <v>139</v>
      </c>
      <c r="M595" t="s">
        <v>229</v>
      </c>
      <c r="N595" s="11" t="s">
        <v>84</v>
      </c>
      <c r="O595" s="11" t="s">
        <v>2107</v>
      </c>
      <c r="P595">
        <v>0</v>
      </c>
      <c r="Q595">
        <v>4</v>
      </c>
      <c r="R595" s="1">
        <v>0</v>
      </c>
      <c r="S595" s="1">
        <v>48</v>
      </c>
      <c r="T595" s="1">
        <v>-48</v>
      </c>
    </row>
    <row r="596" spans="1:20" x14ac:dyDescent="0.25">
      <c r="A596" t="s">
        <v>75</v>
      </c>
      <c r="B596" t="s">
        <v>145</v>
      </c>
      <c r="C596" t="s">
        <v>19</v>
      </c>
      <c r="D596" t="s">
        <v>562</v>
      </c>
      <c r="E596" t="s">
        <v>147</v>
      </c>
      <c r="F596">
        <v>85260</v>
      </c>
      <c r="G596" t="s">
        <v>224</v>
      </c>
      <c r="H596" t="s">
        <v>80</v>
      </c>
      <c r="I596" t="s">
        <v>81</v>
      </c>
      <c r="J596" t="s">
        <v>82</v>
      </c>
      <c r="K596" t="s">
        <v>38</v>
      </c>
      <c r="L596" t="s">
        <v>111</v>
      </c>
      <c r="M596" t="s">
        <v>83</v>
      </c>
      <c r="N596" s="11" t="s">
        <v>84</v>
      </c>
      <c r="O596" s="11" t="s">
        <v>2107</v>
      </c>
      <c r="P596">
        <v>-6</v>
      </c>
      <c r="Q596">
        <v>0</v>
      </c>
      <c r="R596" s="1">
        <v>628.5</v>
      </c>
      <c r="S596" s="1">
        <v>0</v>
      </c>
      <c r="T596" s="1">
        <v>628.5</v>
      </c>
    </row>
    <row r="597" spans="1:20" x14ac:dyDescent="0.25">
      <c r="A597" t="s">
        <v>75</v>
      </c>
      <c r="B597" t="s">
        <v>301</v>
      </c>
      <c r="C597" t="s">
        <v>2105</v>
      </c>
      <c r="D597" t="s">
        <v>302</v>
      </c>
      <c r="E597" t="s">
        <v>87</v>
      </c>
      <c r="F597">
        <v>45005</v>
      </c>
      <c r="G597" t="s">
        <v>916</v>
      </c>
      <c r="H597" t="s">
        <v>80</v>
      </c>
      <c r="I597" t="s">
        <v>81</v>
      </c>
      <c r="J597" t="s">
        <v>90</v>
      </c>
      <c r="K597" t="s">
        <v>53</v>
      </c>
      <c r="L597" t="s">
        <v>675</v>
      </c>
      <c r="M597" t="s">
        <v>92</v>
      </c>
      <c r="N597" s="11" t="s">
        <v>84</v>
      </c>
      <c r="O597" s="11" t="s">
        <v>2107</v>
      </c>
      <c r="P597">
        <v>0</v>
      </c>
      <c r="Q597">
        <v>16</v>
      </c>
      <c r="R597" s="1">
        <v>0</v>
      </c>
      <c r="S597" s="1">
        <v>1464.8</v>
      </c>
      <c r="T597" s="1">
        <v>-1464.8</v>
      </c>
    </row>
    <row r="598" spans="1:20" x14ac:dyDescent="0.25">
      <c r="A598" t="s">
        <v>75</v>
      </c>
      <c r="B598" t="s">
        <v>677</v>
      </c>
      <c r="C598" t="s">
        <v>28</v>
      </c>
      <c r="D598" t="s">
        <v>678</v>
      </c>
      <c r="E598" t="s">
        <v>95</v>
      </c>
      <c r="F598">
        <v>80124</v>
      </c>
      <c r="G598" t="s">
        <v>238</v>
      </c>
      <c r="H598" t="s">
        <v>80</v>
      </c>
      <c r="I598" t="s">
        <v>81</v>
      </c>
      <c r="J598" t="s">
        <v>82</v>
      </c>
      <c r="K598" t="s">
        <v>38</v>
      </c>
      <c r="L598" t="s">
        <v>111</v>
      </c>
      <c r="M598" t="s">
        <v>83</v>
      </c>
      <c r="N598" s="11" t="s">
        <v>84</v>
      </c>
      <c r="O598" s="11" t="s">
        <v>2107</v>
      </c>
      <c r="P598">
        <v>-4</v>
      </c>
      <c r="Q598">
        <v>0</v>
      </c>
      <c r="R598" s="1">
        <v>184.2</v>
      </c>
      <c r="S598" s="1">
        <v>0</v>
      </c>
      <c r="T598" s="1">
        <v>184.2</v>
      </c>
    </row>
    <row r="599" spans="1:20" x14ac:dyDescent="0.25">
      <c r="A599" t="s">
        <v>75</v>
      </c>
      <c r="B599" t="s">
        <v>103</v>
      </c>
      <c r="C599" t="s">
        <v>26</v>
      </c>
      <c r="D599" t="s">
        <v>104</v>
      </c>
      <c r="E599" t="s">
        <v>105</v>
      </c>
      <c r="F599">
        <v>29420</v>
      </c>
      <c r="G599" t="s">
        <v>806</v>
      </c>
      <c r="H599" t="s">
        <v>80</v>
      </c>
      <c r="I599" t="s">
        <v>81</v>
      </c>
      <c r="J599" t="s">
        <v>90</v>
      </c>
      <c r="K599" t="s">
        <v>42</v>
      </c>
      <c r="L599" t="s">
        <v>91</v>
      </c>
      <c r="M599" t="s">
        <v>188</v>
      </c>
      <c r="N599" s="11" t="s">
        <v>84</v>
      </c>
      <c r="O599" s="11" t="s">
        <v>2107</v>
      </c>
      <c r="P599">
        <v>0</v>
      </c>
      <c r="Q599">
        <v>4</v>
      </c>
      <c r="R599" s="1">
        <v>0</v>
      </c>
      <c r="S599" s="1">
        <v>99.56</v>
      </c>
      <c r="T599" s="1">
        <v>-99.56</v>
      </c>
    </row>
    <row r="600" spans="1:20" x14ac:dyDescent="0.25">
      <c r="A600" t="s">
        <v>75</v>
      </c>
      <c r="B600" t="s">
        <v>167</v>
      </c>
      <c r="C600" t="s">
        <v>2104</v>
      </c>
      <c r="D600" t="s">
        <v>168</v>
      </c>
      <c r="E600" t="s">
        <v>95</v>
      </c>
      <c r="F600">
        <v>80550</v>
      </c>
      <c r="G600" t="s">
        <v>1104</v>
      </c>
      <c r="H600" t="s">
        <v>80</v>
      </c>
      <c r="I600" t="s">
        <v>81</v>
      </c>
      <c r="J600" t="s">
        <v>90</v>
      </c>
      <c r="K600" t="s">
        <v>54</v>
      </c>
      <c r="L600" t="s">
        <v>824</v>
      </c>
      <c r="M600" t="s">
        <v>92</v>
      </c>
      <c r="N600" s="11" t="s">
        <v>84</v>
      </c>
      <c r="O600" s="11" t="s">
        <v>2107</v>
      </c>
      <c r="P600">
        <v>0</v>
      </c>
      <c r="Q600">
        <v>66</v>
      </c>
      <c r="R600" s="1">
        <v>0</v>
      </c>
      <c r="S600" s="1">
        <v>1721.28</v>
      </c>
      <c r="T600" s="1">
        <v>-1721.28</v>
      </c>
    </row>
    <row r="601" spans="1:20" x14ac:dyDescent="0.25">
      <c r="A601" t="s">
        <v>75</v>
      </c>
      <c r="B601" t="s">
        <v>331</v>
      </c>
      <c r="C601" t="s">
        <v>18</v>
      </c>
      <c r="D601" t="s">
        <v>332</v>
      </c>
      <c r="E601" t="s">
        <v>333</v>
      </c>
      <c r="F601">
        <v>72405</v>
      </c>
      <c r="G601" t="s">
        <v>115</v>
      </c>
      <c r="H601" t="s">
        <v>80</v>
      </c>
      <c r="I601" t="s">
        <v>89</v>
      </c>
      <c r="J601" t="s">
        <v>90</v>
      </c>
      <c r="K601" t="s">
        <v>42</v>
      </c>
      <c r="L601" t="s">
        <v>91</v>
      </c>
      <c r="M601" t="s">
        <v>92</v>
      </c>
      <c r="N601" s="11" t="s">
        <v>84</v>
      </c>
      <c r="O601" s="11" t="s">
        <v>2107</v>
      </c>
      <c r="P601">
        <v>0</v>
      </c>
      <c r="Q601">
        <v>13</v>
      </c>
      <c r="R601" s="1">
        <v>0</v>
      </c>
      <c r="S601" s="1">
        <v>127.4</v>
      </c>
      <c r="T601" s="1">
        <v>-127.4</v>
      </c>
    </row>
    <row r="602" spans="1:20" x14ac:dyDescent="0.25">
      <c r="A602" t="s">
        <v>75</v>
      </c>
      <c r="B602" t="s">
        <v>130</v>
      </c>
      <c r="C602" t="s">
        <v>27</v>
      </c>
      <c r="D602" t="s">
        <v>131</v>
      </c>
      <c r="E602" t="s">
        <v>114</v>
      </c>
      <c r="F602">
        <v>33413</v>
      </c>
      <c r="G602" t="s">
        <v>1516</v>
      </c>
      <c r="H602" t="s">
        <v>80</v>
      </c>
      <c r="I602" t="s">
        <v>81</v>
      </c>
      <c r="J602" t="s">
        <v>82</v>
      </c>
      <c r="K602" t="s">
        <v>44</v>
      </c>
      <c r="L602" t="s">
        <v>134</v>
      </c>
      <c r="M602" t="s">
        <v>83</v>
      </c>
      <c r="N602" s="11" t="s">
        <v>84</v>
      </c>
      <c r="O602" s="11" t="s">
        <v>2107</v>
      </c>
      <c r="P602">
        <v>-5</v>
      </c>
      <c r="Q602">
        <v>0</v>
      </c>
      <c r="R602" s="1">
        <v>25.75</v>
      </c>
      <c r="S602" s="1">
        <v>0</v>
      </c>
      <c r="T602" s="1">
        <v>25.75</v>
      </c>
    </row>
    <row r="603" spans="1:20" x14ac:dyDescent="0.25">
      <c r="A603" t="s">
        <v>75</v>
      </c>
      <c r="B603" t="s">
        <v>1011</v>
      </c>
      <c r="C603" t="s">
        <v>2104</v>
      </c>
      <c r="D603" t="s">
        <v>1012</v>
      </c>
      <c r="E603" t="s">
        <v>295</v>
      </c>
      <c r="F603">
        <v>84098</v>
      </c>
      <c r="G603" t="s">
        <v>388</v>
      </c>
      <c r="H603" t="s">
        <v>80</v>
      </c>
      <c r="I603" t="s">
        <v>81</v>
      </c>
      <c r="J603" t="s">
        <v>90</v>
      </c>
      <c r="K603" t="s">
        <v>38</v>
      </c>
      <c r="L603" t="s">
        <v>111</v>
      </c>
      <c r="M603" t="s">
        <v>92</v>
      </c>
      <c r="N603" s="11" t="s">
        <v>84</v>
      </c>
      <c r="O603" s="11" t="s">
        <v>2107</v>
      </c>
      <c r="P603">
        <v>0</v>
      </c>
      <c r="Q603">
        <v>1</v>
      </c>
      <c r="R603" s="1">
        <v>0</v>
      </c>
      <c r="S603" s="1">
        <v>165.55</v>
      </c>
      <c r="T603" s="1">
        <v>-165.55</v>
      </c>
    </row>
    <row r="604" spans="1:20" x14ac:dyDescent="0.25">
      <c r="A604" t="s">
        <v>75</v>
      </c>
      <c r="B604" t="s">
        <v>374</v>
      </c>
      <c r="C604" t="s">
        <v>2105</v>
      </c>
      <c r="D604" t="s">
        <v>375</v>
      </c>
      <c r="E604" t="s">
        <v>142</v>
      </c>
      <c r="F604">
        <v>49301</v>
      </c>
      <c r="G604" t="s">
        <v>1343</v>
      </c>
      <c r="H604" t="s">
        <v>80</v>
      </c>
      <c r="I604" t="s">
        <v>81</v>
      </c>
      <c r="J604" t="s">
        <v>82</v>
      </c>
      <c r="K604" t="s">
        <v>42</v>
      </c>
      <c r="L604" t="s">
        <v>91</v>
      </c>
      <c r="M604" t="s">
        <v>83</v>
      </c>
      <c r="N604" s="11" t="s">
        <v>84</v>
      </c>
      <c r="O604" s="11" t="s">
        <v>2107</v>
      </c>
      <c r="P604">
        <v>-1</v>
      </c>
      <c r="Q604">
        <v>0</v>
      </c>
      <c r="R604" s="1">
        <v>210.4</v>
      </c>
      <c r="S604" s="1">
        <v>0</v>
      </c>
      <c r="T604" s="1">
        <v>210.4</v>
      </c>
    </row>
    <row r="605" spans="1:20" x14ac:dyDescent="0.25">
      <c r="A605" t="s">
        <v>75</v>
      </c>
      <c r="B605" t="s">
        <v>1065</v>
      </c>
      <c r="C605" t="s">
        <v>25</v>
      </c>
      <c r="D605" t="s">
        <v>1066</v>
      </c>
      <c r="E605" t="s">
        <v>186</v>
      </c>
      <c r="F605">
        <v>11784</v>
      </c>
      <c r="G605" t="s">
        <v>106</v>
      </c>
      <c r="H605" t="s">
        <v>80</v>
      </c>
      <c r="I605" t="s">
        <v>89</v>
      </c>
      <c r="J605" t="s">
        <v>90</v>
      </c>
      <c r="K605" t="s">
        <v>42</v>
      </c>
      <c r="L605" t="s">
        <v>91</v>
      </c>
      <c r="M605" t="s">
        <v>92</v>
      </c>
      <c r="N605" s="11" t="s">
        <v>84</v>
      </c>
      <c r="O605" s="11" t="s">
        <v>2107</v>
      </c>
      <c r="P605">
        <v>0</v>
      </c>
      <c r="Q605">
        <v>14</v>
      </c>
      <c r="R605" s="1">
        <v>0</v>
      </c>
      <c r="S605" s="1">
        <v>260.39999999999998</v>
      </c>
      <c r="T605" s="1">
        <v>-260.39999999999998</v>
      </c>
    </row>
    <row r="606" spans="1:20" x14ac:dyDescent="0.25">
      <c r="A606" t="s">
        <v>75</v>
      </c>
      <c r="B606" t="s">
        <v>265</v>
      </c>
      <c r="C606" t="s">
        <v>27</v>
      </c>
      <c r="D606" t="s">
        <v>237</v>
      </c>
      <c r="E606" t="s">
        <v>114</v>
      </c>
      <c r="F606">
        <v>34238</v>
      </c>
      <c r="G606" t="s">
        <v>679</v>
      </c>
      <c r="H606" t="s">
        <v>80</v>
      </c>
      <c r="I606" t="s">
        <v>89</v>
      </c>
      <c r="J606" t="s">
        <v>90</v>
      </c>
      <c r="K606" t="s">
        <v>42</v>
      </c>
      <c r="L606" t="s">
        <v>91</v>
      </c>
      <c r="M606" t="s">
        <v>92</v>
      </c>
      <c r="N606" s="11" t="s">
        <v>84</v>
      </c>
      <c r="O606" s="11" t="s">
        <v>2107</v>
      </c>
      <c r="P606">
        <v>0</v>
      </c>
      <c r="Q606">
        <v>17</v>
      </c>
      <c r="R606" s="1">
        <v>0</v>
      </c>
      <c r="S606" s="1">
        <v>43.35</v>
      </c>
      <c r="T606" s="1">
        <v>-43.35</v>
      </c>
    </row>
    <row r="607" spans="1:20" x14ac:dyDescent="0.25">
      <c r="A607" t="s">
        <v>75</v>
      </c>
      <c r="B607" t="s">
        <v>153</v>
      </c>
      <c r="C607" t="s">
        <v>19</v>
      </c>
      <c r="D607" t="s">
        <v>154</v>
      </c>
      <c r="E607" t="s">
        <v>155</v>
      </c>
      <c r="F607">
        <v>89148</v>
      </c>
      <c r="G607" t="s">
        <v>271</v>
      </c>
      <c r="H607" t="s">
        <v>80</v>
      </c>
      <c r="I607" t="s">
        <v>81</v>
      </c>
      <c r="J607" t="s">
        <v>90</v>
      </c>
      <c r="K607" t="s">
        <v>38</v>
      </c>
      <c r="L607" t="s">
        <v>129</v>
      </c>
      <c r="M607" t="s">
        <v>92</v>
      </c>
      <c r="N607" s="11" t="s">
        <v>84</v>
      </c>
      <c r="O607" s="11" t="s">
        <v>2107</v>
      </c>
      <c r="P607">
        <v>0</v>
      </c>
      <c r="Q607">
        <v>6</v>
      </c>
      <c r="R607" s="1">
        <v>0</v>
      </c>
      <c r="S607" s="1">
        <v>1359.3</v>
      </c>
      <c r="T607" s="1">
        <v>-1359.3</v>
      </c>
    </row>
    <row r="608" spans="1:20" x14ac:dyDescent="0.25">
      <c r="A608" t="s">
        <v>75</v>
      </c>
      <c r="B608" t="s">
        <v>533</v>
      </c>
      <c r="C608" t="s">
        <v>28</v>
      </c>
      <c r="D608" t="s">
        <v>534</v>
      </c>
      <c r="E608" t="s">
        <v>295</v>
      </c>
      <c r="F608">
        <v>84065</v>
      </c>
      <c r="G608" t="s">
        <v>181</v>
      </c>
      <c r="H608" t="s">
        <v>80</v>
      </c>
      <c r="I608" t="s">
        <v>81</v>
      </c>
      <c r="J608" t="s">
        <v>82</v>
      </c>
      <c r="K608" t="s">
        <v>38</v>
      </c>
      <c r="L608" t="s">
        <v>111</v>
      </c>
      <c r="M608" t="s">
        <v>83</v>
      </c>
      <c r="N608" s="11" t="s">
        <v>84</v>
      </c>
      <c r="O608" s="11" t="s">
        <v>2107</v>
      </c>
      <c r="P608">
        <v>-6</v>
      </c>
      <c r="Q608">
        <v>0</v>
      </c>
      <c r="R608" s="1">
        <v>1152</v>
      </c>
      <c r="S608" s="1">
        <v>0</v>
      </c>
      <c r="T608" s="1">
        <v>1152</v>
      </c>
    </row>
    <row r="609" spans="1:20" x14ac:dyDescent="0.25">
      <c r="A609" t="s">
        <v>75</v>
      </c>
      <c r="B609" t="s">
        <v>1052</v>
      </c>
      <c r="C609" t="s">
        <v>2103</v>
      </c>
      <c r="D609" t="s">
        <v>1053</v>
      </c>
      <c r="E609" t="s">
        <v>337</v>
      </c>
      <c r="F609">
        <v>53209</v>
      </c>
      <c r="G609" t="s">
        <v>457</v>
      </c>
      <c r="H609" t="s">
        <v>80</v>
      </c>
      <c r="I609" t="s">
        <v>81</v>
      </c>
      <c r="J609" t="s">
        <v>90</v>
      </c>
      <c r="K609" t="s">
        <v>42</v>
      </c>
      <c r="L609" t="s">
        <v>91</v>
      </c>
      <c r="M609" t="s">
        <v>188</v>
      </c>
      <c r="N609" s="11" t="s">
        <v>84</v>
      </c>
      <c r="O609" s="11" t="s">
        <v>2107</v>
      </c>
      <c r="P609">
        <v>0</v>
      </c>
      <c r="Q609">
        <v>4</v>
      </c>
      <c r="R609" s="1">
        <v>0</v>
      </c>
      <c r="S609" s="1">
        <v>47.32</v>
      </c>
      <c r="T609" s="1">
        <v>-47.32</v>
      </c>
    </row>
    <row r="610" spans="1:20" x14ac:dyDescent="0.25">
      <c r="A610" t="s">
        <v>75</v>
      </c>
      <c r="B610" t="s">
        <v>1086</v>
      </c>
      <c r="C610" t="s">
        <v>2104</v>
      </c>
      <c r="D610" t="s">
        <v>1087</v>
      </c>
      <c r="E610" t="s">
        <v>295</v>
      </c>
      <c r="F610">
        <v>84025</v>
      </c>
      <c r="G610" t="s">
        <v>96</v>
      </c>
      <c r="H610" t="s">
        <v>80</v>
      </c>
      <c r="I610" t="s">
        <v>89</v>
      </c>
      <c r="J610" t="s">
        <v>90</v>
      </c>
      <c r="K610" t="s">
        <v>42</v>
      </c>
      <c r="L610" t="s">
        <v>97</v>
      </c>
      <c r="M610" t="s">
        <v>92</v>
      </c>
      <c r="N610" s="11" t="s">
        <v>84</v>
      </c>
      <c r="O610" s="11" t="s">
        <v>2107</v>
      </c>
      <c r="P610">
        <v>0</v>
      </c>
      <c r="Q610">
        <v>12</v>
      </c>
      <c r="R610" s="1">
        <v>0</v>
      </c>
      <c r="S610" s="1">
        <v>20.399999999999999</v>
      </c>
      <c r="T610" s="1">
        <v>-20.399999999999999</v>
      </c>
    </row>
    <row r="611" spans="1:20" x14ac:dyDescent="0.25">
      <c r="A611" t="s">
        <v>75</v>
      </c>
      <c r="B611" t="s">
        <v>600</v>
      </c>
      <c r="C611" t="s">
        <v>2105</v>
      </c>
      <c r="D611" t="s">
        <v>601</v>
      </c>
      <c r="E611" t="s">
        <v>142</v>
      </c>
      <c r="F611">
        <v>49629</v>
      </c>
      <c r="G611" t="s">
        <v>338</v>
      </c>
      <c r="H611" t="s">
        <v>80</v>
      </c>
      <c r="I611" t="s">
        <v>81</v>
      </c>
      <c r="J611" t="s">
        <v>90</v>
      </c>
      <c r="K611" t="s">
        <v>38</v>
      </c>
      <c r="L611" t="s">
        <v>111</v>
      </c>
      <c r="M611" t="s">
        <v>92</v>
      </c>
      <c r="N611" s="11" t="s">
        <v>84</v>
      </c>
      <c r="O611" s="11" t="s">
        <v>2107</v>
      </c>
      <c r="P611">
        <v>0</v>
      </c>
      <c r="Q611">
        <v>2</v>
      </c>
      <c r="R611" s="1">
        <v>0</v>
      </c>
      <c r="S611" s="1">
        <v>427.4</v>
      </c>
      <c r="T611" s="1">
        <v>-427.4</v>
      </c>
    </row>
    <row r="612" spans="1:20" x14ac:dyDescent="0.25">
      <c r="A612" t="s">
        <v>75</v>
      </c>
      <c r="B612" t="s">
        <v>825</v>
      </c>
      <c r="C612" t="s">
        <v>18</v>
      </c>
      <c r="D612" t="s">
        <v>826</v>
      </c>
      <c r="E612" t="s">
        <v>191</v>
      </c>
      <c r="F612">
        <v>78070</v>
      </c>
      <c r="G612" t="s">
        <v>945</v>
      </c>
      <c r="H612" t="s">
        <v>80</v>
      </c>
      <c r="I612" t="s">
        <v>81</v>
      </c>
      <c r="J612" t="s">
        <v>82</v>
      </c>
      <c r="K612" t="s">
        <v>54</v>
      </c>
      <c r="L612" t="s">
        <v>824</v>
      </c>
      <c r="M612" t="s">
        <v>83</v>
      </c>
      <c r="N612" s="11" t="s">
        <v>84</v>
      </c>
      <c r="O612" s="11" t="s">
        <v>2107</v>
      </c>
      <c r="P612">
        <v>-4</v>
      </c>
      <c r="Q612">
        <v>0</v>
      </c>
      <c r="R612" s="1">
        <v>126</v>
      </c>
      <c r="S612" s="1">
        <v>0</v>
      </c>
      <c r="T612" s="1">
        <v>126</v>
      </c>
    </row>
    <row r="613" spans="1:20" x14ac:dyDescent="0.25">
      <c r="A613" t="s">
        <v>75</v>
      </c>
      <c r="B613" t="s">
        <v>218</v>
      </c>
      <c r="C613" t="s">
        <v>27</v>
      </c>
      <c r="D613" t="s">
        <v>219</v>
      </c>
      <c r="E613" t="s">
        <v>114</v>
      </c>
      <c r="F613">
        <v>34110</v>
      </c>
      <c r="G613" t="s">
        <v>232</v>
      </c>
      <c r="H613" t="s">
        <v>80</v>
      </c>
      <c r="I613" t="s">
        <v>89</v>
      </c>
      <c r="J613" t="s">
        <v>90</v>
      </c>
      <c r="K613" t="s">
        <v>42</v>
      </c>
      <c r="L613" t="s">
        <v>97</v>
      </c>
      <c r="M613" t="s">
        <v>92</v>
      </c>
      <c r="N613" s="11" t="s">
        <v>84</v>
      </c>
      <c r="O613" s="11" t="s">
        <v>2107</v>
      </c>
      <c r="P613">
        <v>0</v>
      </c>
      <c r="Q613">
        <v>66</v>
      </c>
      <c r="R613" s="1">
        <v>0</v>
      </c>
      <c r="S613" s="1">
        <v>145.19999999999999</v>
      </c>
      <c r="T613" s="1">
        <v>-145.19999999999999</v>
      </c>
    </row>
    <row r="614" spans="1:20" x14ac:dyDescent="0.25">
      <c r="A614" t="s">
        <v>75</v>
      </c>
      <c r="B614" t="s">
        <v>833</v>
      </c>
      <c r="C614" t="s">
        <v>24</v>
      </c>
      <c r="D614" t="s">
        <v>834</v>
      </c>
      <c r="E614" t="s">
        <v>397</v>
      </c>
      <c r="F614">
        <v>56387</v>
      </c>
      <c r="G614" t="s">
        <v>507</v>
      </c>
      <c r="H614" t="s">
        <v>80</v>
      </c>
      <c r="I614" t="s">
        <v>281</v>
      </c>
      <c r="J614" t="s">
        <v>90</v>
      </c>
      <c r="K614" t="s">
        <v>51</v>
      </c>
      <c r="L614" t="s">
        <v>250</v>
      </c>
      <c r="M614" t="s">
        <v>92</v>
      </c>
      <c r="N614" s="11" t="s">
        <v>84</v>
      </c>
      <c r="O614" s="11" t="s">
        <v>2107</v>
      </c>
      <c r="P614">
        <v>0</v>
      </c>
      <c r="Q614">
        <v>1</v>
      </c>
      <c r="R614" s="1">
        <v>0</v>
      </c>
      <c r="S614" s="1">
        <v>0</v>
      </c>
      <c r="T614" s="1">
        <v>0</v>
      </c>
    </row>
    <row r="615" spans="1:20" x14ac:dyDescent="0.25">
      <c r="A615" t="s">
        <v>75</v>
      </c>
      <c r="B615" t="s">
        <v>125</v>
      </c>
      <c r="C615" t="s">
        <v>2105</v>
      </c>
      <c r="D615" t="s">
        <v>126</v>
      </c>
      <c r="E615" t="s">
        <v>100</v>
      </c>
      <c r="F615">
        <v>46567</v>
      </c>
      <c r="G615" t="s">
        <v>1527</v>
      </c>
      <c r="H615" t="s">
        <v>80</v>
      </c>
      <c r="I615" t="s">
        <v>81</v>
      </c>
      <c r="J615" t="s">
        <v>90</v>
      </c>
      <c r="K615" t="s">
        <v>42</v>
      </c>
      <c r="L615" t="s">
        <v>91</v>
      </c>
      <c r="M615" t="s">
        <v>188</v>
      </c>
      <c r="N615" s="11" t="s">
        <v>84</v>
      </c>
      <c r="O615" s="11" t="s">
        <v>2107</v>
      </c>
      <c r="P615">
        <v>0</v>
      </c>
      <c r="Q615">
        <v>2</v>
      </c>
      <c r="R615" s="1">
        <v>0</v>
      </c>
      <c r="S615" s="1">
        <v>249.9</v>
      </c>
      <c r="T615" s="1">
        <v>-249.9</v>
      </c>
    </row>
    <row r="616" spans="1:20" x14ac:dyDescent="0.25">
      <c r="A616" t="s">
        <v>75</v>
      </c>
      <c r="B616" t="s">
        <v>776</v>
      </c>
      <c r="C616" t="s">
        <v>20</v>
      </c>
      <c r="D616" t="s">
        <v>777</v>
      </c>
      <c r="E616" t="s">
        <v>186</v>
      </c>
      <c r="F616">
        <v>12526</v>
      </c>
      <c r="G616" t="s">
        <v>972</v>
      </c>
      <c r="H616" t="s">
        <v>80</v>
      </c>
      <c r="I616" t="s">
        <v>81</v>
      </c>
      <c r="J616" t="s">
        <v>90</v>
      </c>
      <c r="K616" t="s">
        <v>53</v>
      </c>
      <c r="L616" t="s">
        <v>248</v>
      </c>
      <c r="M616" t="s">
        <v>92</v>
      </c>
      <c r="N616" s="11" t="s">
        <v>84</v>
      </c>
      <c r="O616" s="11" t="s">
        <v>2107</v>
      </c>
      <c r="P616">
        <v>0</v>
      </c>
      <c r="Q616">
        <v>2</v>
      </c>
      <c r="R616" s="1">
        <v>0</v>
      </c>
      <c r="S616" s="1">
        <v>57.1</v>
      </c>
      <c r="T616" s="1">
        <v>-57.1</v>
      </c>
    </row>
    <row r="617" spans="1:20" x14ac:dyDescent="0.25">
      <c r="A617" t="s">
        <v>75</v>
      </c>
      <c r="B617" t="s">
        <v>194</v>
      </c>
      <c r="C617" t="s">
        <v>19</v>
      </c>
      <c r="D617" t="s">
        <v>195</v>
      </c>
      <c r="E617" t="s">
        <v>147</v>
      </c>
      <c r="F617">
        <v>85296</v>
      </c>
      <c r="G617" t="s">
        <v>610</v>
      </c>
      <c r="H617" t="s">
        <v>80</v>
      </c>
      <c r="I617" t="s">
        <v>81</v>
      </c>
      <c r="J617" t="s">
        <v>82</v>
      </c>
      <c r="K617" t="s">
        <v>38</v>
      </c>
      <c r="L617" t="s">
        <v>111</v>
      </c>
      <c r="M617" t="s">
        <v>83</v>
      </c>
      <c r="N617" s="11" t="s">
        <v>84</v>
      </c>
      <c r="O617" s="11" t="s">
        <v>2107</v>
      </c>
      <c r="P617">
        <v>-2</v>
      </c>
      <c r="Q617">
        <v>0</v>
      </c>
      <c r="R617" s="1">
        <v>342.62</v>
      </c>
      <c r="S617" s="1">
        <v>0</v>
      </c>
      <c r="T617" s="1">
        <v>342.62</v>
      </c>
    </row>
    <row r="618" spans="1:20" x14ac:dyDescent="0.25">
      <c r="A618" t="s">
        <v>75</v>
      </c>
      <c r="B618" t="s">
        <v>167</v>
      </c>
      <c r="C618" t="s">
        <v>2104</v>
      </c>
      <c r="D618" t="s">
        <v>168</v>
      </c>
      <c r="E618" t="s">
        <v>95</v>
      </c>
      <c r="F618">
        <v>80550</v>
      </c>
      <c r="G618" t="s">
        <v>1430</v>
      </c>
      <c r="H618" t="s">
        <v>80</v>
      </c>
      <c r="I618" t="s">
        <v>81</v>
      </c>
      <c r="J618" t="s">
        <v>90</v>
      </c>
      <c r="K618" t="s">
        <v>53</v>
      </c>
      <c r="L618" t="s">
        <v>532</v>
      </c>
      <c r="M618" t="s">
        <v>92</v>
      </c>
      <c r="N618" s="11" t="s">
        <v>84</v>
      </c>
      <c r="O618" s="11" t="s">
        <v>2107</v>
      </c>
      <c r="P618">
        <v>0</v>
      </c>
      <c r="Q618">
        <v>3</v>
      </c>
      <c r="R618" s="1">
        <v>0</v>
      </c>
      <c r="S618" s="1">
        <v>160.91999999999999</v>
      </c>
      <c r="T618" s="1">
        <v>-160.91999999999999</v>
      </c>
    </row>
    <row r="619" spans="1:20" x14ac:dyDescent="0.25">
      <c r="A619" t="s">
        <v>75</v>
      </c>
      <c r="B619" t="s">
        <v>658</v>
      </c>
      <c r="C619" t="s">
        <v>25</v>
      </c>
      <c r="D619" t="s">
        <v>659</v>
      </c>
      <c r="E619" t="s">
        <v>262</v>
      </c>
      <c r="F619">
        <v>7950</v>
      </c>
      <c r="G619" t="s">
        <v>373</v>
      </c>
      <c r="H619" t="s">
        <v>80</v>
      </c>
      <c r="I619" t="s">
        <v>81</v>
      </c>
      <c r="J619" t="s">
        <v>90</v>
      </c>
      <c r="K619" t="s">
        <v>38</v>
      </c>
      <c r="L619" t="s">
        <v>111</v>
      </c>
      <c r="M619" t="s">
        <v>92</v>
      </c>
      <c r="N619" s="11" t="s">
        <v>84</v>
      </c>
      <c r="O619" s="11" t="s">
        <v>2107</v>
      </c>
      <c r="P619">
        <v>0</v>
      </c>
      <c r="Q619">
        <v>1</v>
      </c>
      <c r="R619" s="1">
        <v>0</v>
      </c>
      <c r="S619" s="1">
        <v>51.15</v>
      </c>
      <c r="T619" s="1">
        <v>-51.15</v>
      </c>
    </row>
    <row r="620" spans="1:20" x14ac:dyDescent="0.25">
      <c r="A620" t="s">
        <v>75</v>
      </c>
      <c r="B620" t="s">
        <v>483</v>
      </c>
      <c r="C620" t="s">
        <v>18</v>
      </c>
      <c r="D620" t="s">
        <v>332</v>
      </c>
      <c r="E620" t="s">
        <v>333</v>
      </c>
      <c r="F620">
        <v>72401</v>
      </c>
      <c r="G620" t="s">
        <v>1529</v>
      </c>
      <c r="H620" t="s">
        <v>80</v>
      </c>
      <c r="I620" t="s">
        <v>281</v>
      </c>
      <c r="J620" t="s">
        <v>90</v>
      </c>
      <c r="K620" t="s">
        <v>53</v>
      </c>
      <c r="L620" t="s">
        <v>165</v>
      </c>
      <c r="M620" t="s">
        <v>92</v>
      </c>
      <c r="N620" s="11" t="s">
        <v>84</v>
      </c>
      <c r="O620" s="11" t="s">
        <v>2107</v>
      </c>
      <c r="P620">
        <v>0</v>
      </c>
      <c r="Q620">
        <v>1</v>
      </c>
      <c r="R620" s="1">
        <v>0</v>
      </c>
      <c r="S620" s="1">
        <v>270.5</v>
      </c>
      <c r="T620" s="1">
        <v>-270.5</v>
      </c>
    </row>
    <row r="621" spans="1:20" x14ac:dyDescent="0.25">
      <c r="A621" t="s">
        <v>75</v>
      </c>
      <c r="B621" t="s">
        <v>515</v>
      </c>
      <c r="C621" t="s">
        <v>23</v>
      </c>
      <c r="D621" t="s">
        <v>516</v>
      </c>
      <c r="E621" t="s">
        <v>517</v>
      </c>
      <c r="F621">
        <v>99518</v>
      </c>
      <c r="G621" t="s">
        <v>450</v>
      </c>
      <c r="H621" t="s">
        <v>80</v>
      </c>
      <c r="I621" t="s">
        <v>81</v>
      </c>
      <c r="J621" t="s">
        <v>90</v>
      </c>
      <c r="K621" t="s">
        <v>51</v>
      </c>
      <c r="L621" t="s">
        <v>250</v>
      </c>
      <c r="M621" t="s">
        <v>92</v>
      </c>
      <c r="N621" s="11" t="s">
        <v>84</v>
      </c>
      <c r="O621" s="11" t="s">
        <v>2107</v>
      </c>
      <c r="P621">
        <v>0</v>
      </c>
      <c r="Q621">
        <v>1</v>
      </c>
      <c r="R621" s="1">
        <v>0</v>
      </c>
      <c r="S621" s="1">
        <v>10.85</v>
      </c>
      <c r="T621" s="1">
        <v>-10.85</v>
      </c>
    </row>
    <row r="622" spans="1:20" x14ac:dyDescent="0.25">
      <c r="A622" t="s">
        <v>75</v>
      </c>
      <c r="B622" t="s">
        <v>1531</v>
      </c>
      <c r="C622" t="s">
        <v>18</v>
      </c>
      <c r="D622" t="s">
        <v>1532</v>
      </c>
      <c r="E622" t="s">
        <v>191</v>
      </c>
      <c r="F622">
        <v>77386</v>
      </c>
      <c r="G622" t="s">
        <v>324</v>
      </c>
      <c r="H622" t="s">
        <v>80</v>
      </c>
      <c r="I622" t="s">
        <v>81</v>
      </c>
      <c r="J622" t="s">
        <v>90</v>
      </c>
      <c r="K622" t="s">
        <v>36</v>
      </c>
      <c r="L622" t="s">
        <v>36</v>
      </c>
      <c r="M622" t="s">
        <v>92</v>
      </c>
      <c r="N622" s="11" t="s">
        <v>84</v>
      </c>
      <c r="O622" s="11" t="s">
        <v>2107</v>
      </c>
      <c r="P622">
        <v>0</v>
      </c>
      <c r="Q622">
        <v>1</v>
      </c>
      <c r="R622" s="1">
        <v>0</v>
      </c>
      <c r="S622" s="1">
        <v>0</v>
      </c>
      <c r="T622" s="1">
        <v>0</v>
      </c>
    </row>
    <row r="623" spans="1:20" x14ac:dyDescent="0.25">
      <c r="A623" t="s">
        <v>75</v>
      </c>
      <c r="B623" t="s">
        <v>255</v>
      </c>
      <c r="C623" t="s">
        <v>29</v>
      </c>
      <c r="D623" t="s">
        <v>256</v>
      </c>
      <c r="E623" t="s">
        <v>100</v>
      </c>
      <c r="F623">
        <v>46077</v>
      </c>
      <c r="G623" t="s">
        <v>719</v>
      </c>
      <c r="H623" t="s">
        <v>80</v>
      </c>
      <c r="I623" t="s">
        <v>81</v>
      </c>
      <c r="J623" t="s">
        <v>82</v>
      </c>
      <c r="K623" t="s">
        <v>42</v>
      </c>
      <c r="L623" t="s">
        <v>91</v>
      </c>
      <c r="M623" t="s">
        <v>83</v>
      </c>
      <c r="N623" s="11" t="s">
        <v>84</v>
      </c>
      <c r="O623" s="11" t="s">
        <v>2107</v>
      </c>
      <c r="P623">
        <v>-30</v>
      </c>
      <c r="Q623">
        <v>0</v>
      </c>
      <c r="R623" s="1">
        <v>757.5</v>
      </c>
      <c r="S623" s="1">
        <v>0</v>
      </c>
      <c r="T623" s="1">
        <v>757.5</v>
      </c>
    </row>
    <row r="624" spans="1:20" x14ac:dyDescent="0.25">
      <c r="A624" t="s">
        <v>75</v>
      </c>
      <c r="B624" t="s">
        <v>167</v>
      </c>
      <c r="C624" t="s">
        <v>28</v>
      </c>
      <c r="D624" t="s">
        <v>168</v>
      </c>
      <c r="E624" t="s">
        <v>95</v>
      </c>
      <c r="F624">
        <v>80550</v>
      </c>
      <c r="G624" t="s">
        <v>1534</v>
      </c>
      <c r="H624" t="s">
        <v>80</v>
      </c>
      <c r="I624" t="s">
        <v>81</v>
      </c>
      <c r="J624" t="s">
        <v>90</v>
      </c>
      <c r="K624" t="s">
        <v>53</v>
      </c>
      <c r="L624" t="s">
        <v>248</v>
      </c>
      <c r="M624" t="s">
        <v>92</v>
      </c>
      <c r="N624" s="11" t="s">
        <v>84</v>
      </c>
      <c r="O624" s="11" t="s">
        <v>2107</v>
      </c>
      <c r="P624">
        <v>-1</v>
      </c>
      <c r="Q624">
        <v>0</v>
      </c>
      <c r="R624" s="1">
        <v>3.8</v>
      </c>
      <c r="S624" s="1">
        <v>0</v>
      </c>
      <c r="T624" s="1">
        <v>3.8</v>
      </c>
    </row>
    <row r="625" spans="1:20" x14ac:dyDescent="0.25">
      <c r="A625" t="s">
        <v>75</v>
      </c>
      <c r="B625" t="s">
        <v>850</v>
      </c>
      <c r="C625" t="s">
        <v>2105</v>
      </c>
      <c r="D625" t="s">
        <v>851</v>
      </c>
      <c r="E625" t="s">
        <v>87</v>
      </c>
      <c r="F625">
        <v>45036</v>
      </c>
      <c r="G625" t="s">
        <v>283</v>
      </c>
      <c r="H625" t="s">
        <v>80</v>
      </c>
      <c r="I625" t="s">
        <v>81</v>
      </c>
      <c r="J625" t="s">
        <v>82</v>
      </c>
      <c r="K625" t="s">
        <v>38</v>
      </c>
      <c r="L625" t="s">
        <v>111</v>
      </c>
      <c r="M625" t="s">
        <v>83</v>
      </c>
      <c r="N625" s="11" t="s">
        <v>84</v>
      </c>
      <c r="O625" s="11" t="s">
        <v>2107</v>
      </c>
      <c r="P625">
        <v>-1</v>
      </c>
      <c r="Q625">
        <v>0</v>
      </c>
      <c r="R625" s="1">
        <v>69.75</v>
      </c>
      <c r="S625" s="1">
        <v>0</v>
      </c>
      <c r="T625" s="1">
        <v>69.75</v>
      </c>
    </row>
    <row r="626" spans="1:20" x14ac:dyDescent="0.25">
      <c r="A626" t="s">
        <v>75</v>
      </c>
      <c r="B626" t="s">
        <v>116</v>
      </c>
      <c r="C626" t="s">
        <v>19</v>
      </c>
      <c r="D626" t="s">
        <v>117</v>
      </c>
      <c r="E626" t="s">
        <v>118</v>
      </c>
      <c r="F626">
        <v>97055</v>
      </c>
      <c r="G626" t="s">
        <v>1536</v>
      </c>
      <c r="H626" t="s">
        <v>80</v>
      </c>
      <c r="I626" t="s">
        <v>81</v>
      </c>
      <c r="J626" t="s">
        <v>90</v>
      </c>
      <c r="K626" t="s">
        <v>51</v>
      </c>
      <c r="L626" t="s">
        <v>250</v>
      </c>
      <c r="M626" t="s">
        <v>92</v>
      </c>
      <c r="N626" s="11" t="s">
        <v>84</v>
      </c>
      <c r="O626" s="11" t="s">
        <v>2107</v>
      </c>
      <c r="P626">
        <v>0</v>
      </c>
      <c r="Q626">
        <v>18</v>
      </c>
      <c r="R626" s="1">
        <v>0</v>
      </c>
      <c r="S626" s="1">
        <v>212.94</v>
      </c>
      <c r="T626" s="1">
        <v>-212.94</v>
      </c>
    </row>
    <row r="627" spans="1:20" x14ac:dyDescent="0.25">
      <c r="A627" t="s">
        <v>75</v>
      </c>
      <c r="B627" t="s">
        <v>856</v>
      </c>
      <c r="C627" t="s">
        <v>27</v>
      </c>
      <c r="D627" t="s">
        <v>857</v>
      </c>
      <c r="E627" t="s">
        <v>114</v>
      </c>
      <c r="F627">
        <v>34229</v>
      </c>
      <c r="G627" t="s">
        <v>757</v>
      </c>
      <c r="H627" t="s">
        <v>80</v>
      </c>
      <c r="I627" t="s">
        <v>81</v>
      </c>
      <c r="J627" t="s">
        <v>82</v>
      </c>
      <c r="K627" t="s">
        <v>53</v>
      </c>
      <c r="L627" t="s">
        <v>228</v>
      </c>
      <c r="M627" t="s">
        <v>83</v>
      </c>
      <c r="N627" s="11" t="s">
        <v>84</v>
      </c>
      <c r="O627" s="11" t="s">
        <v>2107</v>
      </c>
      <c r="P627">
        <v>-1</v>
      </c>
      <c r="Q627">
        <v>0</v>
      </c>
      <c r="R627" s="1">
        <v>84.2</v>
      </c>
      <c r="S627" s="1">
        <v>0</v>
      </c>
      <c r="T627" s="1">
        <v>84.2</v>
      </c>
    </row>
    <row r="628" spans="1:20" x14ac:dyDescent="0.25">
      <c r="A628" t="s">
        <v>75</v>
      </c>
      <c r="B628" t="s">
        <v>171</v>
      </c>
      <c r="C628" t="s">
        <v>23</v>
      </c>
      <c r="D628" t="s">
        <v>513</v>
      </c>
      <c r="E628" t="s">
        <v>176</v>
      </c>
      <c r="F628">
        <v>98005</v>
      </c>
      <c r="G628" t="s">
        <v>844</v>
      </c>
      <c r="H628" t="s">
        <v>80</v>
      </c>
      <c r="I628" t="s">
        <v>81</v>
      </c>
      <c r="J628" t="s">
        <v>82</v>
      </c>
      <c r="K628" t="s">
        <v>53</v>
      </c>
      <c r="L628" t="s">
        <v>193</v>
      </c>
      <c r="M628" t="s">
        <v>83</v>
      </c>
      <c r="N628" s="11" t="s">
        <v>84</v>
      </c>
      <c r="O628" s="11" t="s">
        <v>2107</v>
      </c>
      <c r="P628">
        <v>-3</v>
      </c>
      <c r="Q628">
        <v>0</v>
      </c>
      <c r="R628" s="1">
        <v>320.10000000000002</v>
      </c>
      <c r="S628" s="1">
        <v>0</v>
      </c>
      <c r="T628" s="1">
        <v>320.10000000000002</v>
      </c>
    </row>
    <row r="629" spans="1:20" x14ac:dyDescent="0.25">
      <c r="A629" t="s">
        <v>75</v>
      </c>
      <c r="B629" t="s">
        <v>112</v>
      </c>
      <c r="C629" t="s">
        <v>27</v>
      </c>
      <c r="D629" t="s">
        <v>113</v>
      </c>
      <c r="E629" t="s">
        <v>114</v>
      </c>
      <c r="F629">
        <v>32256</v>
      </c>
      <c r="G629" t="s">
        <v>1138</v>
      </c>
      <c r="H629" t="s">
        <v>80</v>
      </c>
      <c r="I629" t="s">
        <v>164</v>
      </c>
      <c r="J629" t="s">
        <v>82</v>
      </c>
      <c r="K629" t="s">
        <v>42</v>
      </c>
      <c r="L629" t="s">
        <v>91</v>
      </c>
      <c r="M629" t="s">
        <v>92</v>
      </c>
      <c r="N629" s="11" t="s">
        <v>84</v>
      </c>
      <c r="O629" s="11" t="s">
        <v>2107</v>
      </c>
      <c r="P629">
        <v>0</v>
      </c>
      <c r="Q629">
        <v>6</v>
      </c>
      <c r="R629" s="1">
        <v>0</v>
      </c>
      <c r="S629" s="1">
        <v>40.5</v>
      </c>
      <c r="T629" s="1">
        <v>-40.5</v>
      </c>
    </row>
    <row r="630" spans="1:20" x14ac:dyDescent="0.25">
      <c r="A630" t="s">
        <v>75</v>
      </c>
      <c r="B630" t="s">
        <v>1537</v>
      </c>
      <c r="C630" t="s">
        <v>18</v>
      </c>
      <c r="D630" t="s">
        <v>1538</v>
      </c>
      <c r="E630" t="s">
        <v>466</v>
      </c>
      <c r="F630">
        <v>70611</v>
      </c>
      <c r="G630" t="s">
        <v>1539</v>
      </c>
      <c r="H630" t="s">
        <v>80</v>
      </c>
      <c r="I630" t="s">
        <v>281</v>
      </c>
      <c r="J630" t="s">
        <v>1070</v>
      </c>
      <c r="K630" t="s">
        <v>36</v>
      </c>
      <c r="L630" t="s">
        <v>36</v>
      </c>
      <c r="M630" t="s">
        <v>83</v>
      </c>
      <c r="N630" s="11" t="s">
        <v>84</v>
      </c>
      <c r="O630" s="11" t="s">
        <v>2107</v>
      </c>
      <c r="P630">
        <v>0</v>
      </c>
      <c r="Q630">
        <v>1</v>
      </c>
      <c r="R630" s="1">
        <v>0</v>
      </c>
      <c r="S630" s="1">
        <v>675.9</v>
      </c>
      <c r="T630" s="1">
        <v>-675.9</v>
      </c>
    </row>
    <row r="631" spans="1:20" x14ac:dyDescent="0.25">
      <c r="A631" t="s">
        <v>75</v>
      </c>
      <c r="B631" t="s">
        <v>331</v>
      </c>
      <c r="C631" t="s">
        <v>18</v>
      </c>
      <c r="D631" t="s">
        <v>332</v>
      </c>
      <c r="E631" t="s">
        <v>333</v>
      </c>
      <c r="F631">
        <v>72405</v>
      </c>
      <c r="G631" t="s">
        <v>477</v>
      </c>
      <c r="H631" t="s">
        <v>80</v>
      </c>
      <c r="I631" t="s">
        <v>81</v>
      </c>
      <c r="J631" t="s">
        <v>90</v>
      </c>
      <c r="K631" t="s">
        <v>38</v>
      </c>
      <c r="L631" t="s">
        <v>111</v>
      </c>
      <c r="M631" t="s">
        <v>92</v>
      </c>
      <c r="N631" s="11" t="s">
        <v>84</v>
      </c>
      <c r="O631" s="11" t="s">
        <v>2107</v>
      </c>
      <c r="P631">
        <v>0</v>
      </c>
      <c r="Q631">
        <v>1</v>
      </c>
      <c r="R631" s="1">
        <v>0</v>
      </c>
      <c r="S631" s="1">
        <v>128</v>
      </c>
      <c r="T631" s="1">
        <v>-128</v>
      </c>
    </row>
    <row r="632" spans="1:20" x14ac:dyDescent="0.25">
      <c r="A632" t="s">
        <v>75</v>
      </c>
      <c r="B632" t="s">
        <v>189</v>
      </c>
      <c r="C632" t="s">
        <v>18</v>
      </c>
      <c r="D632" t="s">
        <v>190</v>
      </c>
      <c r="E632" t="s">
        <v>191</v>
      </c>
      <c r="F632">
        <v>76262</v>
      </c>
      <c r="G632" t="s">
        <v>947</v>
      </c>
      <c r="H632" t="s">
        <v>80</v>
      </c>
      <c r="I632" t="s">
        <v>89</v>
      </c>
      <c r="J632" t="s">
        <v>82</v>
      </c>
      <c r="K632" t="s">
        <v>53</v>
      </c>
      <c r="L632" t="s">
        <v>165</v>
      </c>
      <c r="M632" t="s">
        <v>83</v>
      </c>
      <c r="N632" s="11" t="s">
        <v>84</v>
      </c>
      <c r="O632" s="11" t="s">
        <v>2107</v>
      </c>
      <c r="P632">
        <v>24</v>
      </c>
      <c r="Q632">
        <v>0</v>
      </c>
      <c r="R632" s="1">
        <v>2328</v>
      </c>
      <c r="S632" s="1">
        <v>0</v>
      </c>
      <c r="T632" s="1">
        <v>2328</v>
      </c>
    </row>
    <row r="633" spans="1:20" x14ac:dyDescent="0.25">
      <c r="A633" t="s">
        <v>75</v>
      </c>
      <c r="B633" t="s">
        <v>1324</v>
      </c>
      <c r="C633" t="s">
        <v>27</v>
      </c>
      <c r="D633" t="s">
        <v>1325</v>
      </c>
      <c r="E633" t="s">
        <v>114</v>
      </c>
      <c r="F633">
        <v>32789</v>
      </c>
      <c r="G633" t="s">
        <v>1033</v>
      </c>
      <c r="H633" t="s">
        <v>80</v>
      </c>
      <c r="I633" t="s">
        <v>89</v>
      </c>
      <c r="J633" t="s">
        <v>90</v>
      </c>
      <c r="K633" t="s">
        <v>53</v>
      </c>
      <c r="L633" t="s">
        <v>368</v>
      </c>
      <c r="M633" t="s">
        <v>92</v>
      </c>
      <c r="N633" s="11" t="s">
        <v>84</v>
      </c>
      <c r="O633" s="11" t="s">
        <v>2107</v>
      </c>
      <c r="P633">
        <v>0</v>
      </c>
      <c r="Q633">
        <v>3</v>
      </c>
      <c r="R633" s="1">
        <v>0</v>
      </c>
      <c r="S633" s="1">
        <v>515.97</v>
      </c>
      <c r="T633" s="1">
        <v>-515.97</v>
      </c>
    </row>
    <row r="634" spans="1:20" x14ac:dyDescent="0.25">
      <c r="A634" t="s">
        <v>75</v>
      </c>
      <c r="B634" t="s">
        <v>1050</v>
      </c>
      <c r="C634" t="s">
        <v>21</v>
      </c>
      <c r="D634" t="s">
        <v>1051</v>
      </c>
      <c r="E634" t="s">
        <v>159</v>
      </c>
      <c r="F634">
        <v>66219</v>
      </c>
      <c r="G634" t="s">
        <v>1247</v>
      </c>
      <c r="H634" t="s">
        <v>80</v>
      </c>
      <c r="I634" t="s">
        <v>81</v>
      </c>
      <c r="J634" t="s">
        <v>82</v>
      </c>
      <c r="K634" t="s">
        <v>44</v>
      </c>
      <c r="L634" t="s">
        <v>134</v>
      </c>
      <c r="M634" t="s">
        <v>83</v>
      </c>
      <c r="N634" s="11" t="s">
        <v>84</v>
      </c>
      <c r="O634" s="11" t="s">
        <v>2107</v>
      </c>
      <c r="P634">
        <v>3</v>
      </c>
      <c r="Q634">
        <v>0</v>
      </c>
      <c r="R634" s="1">
        <v>14.4</v>
      </c>
      <c r="S634" s="1">
        <v>0</v>
      </c>
      <c r="T634" s="1">
        <v>14.4</v>
      </c>
    </row>
    <row r="635" spans="1:20" x14ac:dyDescent="0.25">
      <c r="A635" t="s">
        <v>75</v>
      </c>
      <c r="B635" t="s">
        <v>184</v>
      </c>
      <c r="C635" t="s">
        <v>25</v>
      </c>
      <c r="D635" t="s">
        <v>185</v>
      </c>
      <c r="E635" t="s">
        <v>186</v>
      </c>
      <c r="F635">
        <v>11230</v>
      </c>
      <c r="G635" t="s">
        <v>698</v>
      </c>
      <c r="H635" t="s">
        <v>80</v>
      </c>
      <c r="I635" t="s">
        <v>81</v>
      </c>
      <c r="J635" t="s">
        <v>90</v>
      </c>
      <c r="K635" t="s">
        <v>38</v>
      </c>
      <c r="L635" t="s">
        <v>111</v>
      </c>
      <c r="M635" t="s">
        <v>92</v>
      </c>
      <c r="N635" s="11" t="s">
        <v>84</v>
      </c>
      <c r="O635" s="11" t="s">
        <v>2107</v>
      </c>
      <c r="P635">
        <v>0</v>
      </c>
      <c r="Q635">
        <v>1</v>
      </c>
      <c r="R635" s="1">
        <v>0</v>
      </c>
      <c r="S635" s="1">
        <v>166.45</v>
      </c>
      <c r="T635" s="1">
        <v>-166.45</v>
      </c>
    </row>
    <row r="636" spans="1:20" x14ac:dyDescent="0.25">
      <c r="A636" t="s">
        <v>75</v>
      </c>
      <c r="B636" t="s">
        <v>1450</v>
      </c>
      <c r="C636" t="s">
        <v>27</v>
      </c>
      <c r="D636" t="s">
        <v>499</v>
      </c>
      <c r="E636" t="s">
        <v>114</v>
      </c>
      <c r="F636">
        <v>33179</v>
      </c>
      <c r="G636" t="s">
        <v>1352</v>
      </c>
      <c r="H636" t="s">
        <v>80</v>
      </c>
      <c r="I636" t="s">
        <v>81</v>
      </c>
      <c r="J636" t="s">
        <v>82</v>
      </c>
      <c r="K636" t="s">
        <v>53</v>
      </c>
      <c r="L636" t="s">
        <v>193</v>
      </c>
      <c r="M636" t="s">
        <v>83</v>
      </c>
      <c r="N636" s="11" t="s">
        <v>84</v>
      </c>
      <c r="O636" s="11" t="s">
        <v>2107</v>
      </c>
      <c r="P636">
        <v>-6</v>
      </c>
      <c r="Q636">
        <v>0</v>
      </c>
      <c r="R636" s="1">
        <v>457.74</v>
      </c>
      <c r="S636" s="1">
        <v>0</v>
      </c>
      <c r="T636" s="1">
        <v>457.74</v>
      </c>
    </row>
    <row r="637" spans="1:20" x14ac:dyDescent="0.25">
      <c r="A637" t="s">
        <v>75</v>
      </c>
      <c r="B637" t="s">
        <v>638</v>
      </c>
      <c r="C637" t="s">
        <v>2103</v>
      </c>
      <c r="D637" t="s">
        <v>639</v>
      </c>
      <c r="E637" t="s">
        <v>640</v>
      </c>
      <c r="F637">
        <v>60056</v>
      </c>
      <c r="G637" t="s">
        <v>531</v>
      </c>
      <c r="H637" t="s">
        <v>80</v>
      </c>
      <c r="I637" t="s">
        <v>81</v>
      </c>
      <c r="J637" t="s">
        <v>90</v>
      </c>
      <c r="K637" t="s">
        <v>53</v>
      </c>
      <c r="L637" t="s">
        <v>532</v>
      </c>
      <c r="M637" t="s">
        <v>92</v>
      </c>
      <c r="N637" s="11" t="s">
        <v>84</v>
      </c>
      <c r="O637" s="11" t="s">
        <v>2107</v>
      </c>
      <c r="P637">
        <v>0</v>
      </c>
      <c r="Q637">
        <v>5</v>
      </c>
      <c r="R637" s="1">
        <v>0</v>
      </c>
      <c r="S637" s="1">
        <v>712.75</v>
      </c>
      <c r="T637" s="1">
        <v>-712.75</v>
      </c>
    </row>
    <row r="638" spans="1:20" x14ac:dyDescent="0.25">
      <c r="A638" t="s">
        <v>75</v>
      </c>
      <c r="B638" t="s">
        <v>825</v>
      </c>
      <c r="C638" t="s">
        <v>18</v>
      </c>
      <c r="D638" t="s">
        <v>826</v>
      </c>
      <c r="E638" t="s">
        <v>191</v>
      </c>
      <c r="F638">
        <v>78070</v>
      </c>
      <c r="G638" t="s">
        <v>1549</v>
      </c>
      <c r="H638" t="s">
        <v>80</v>
      </c>
      <c r="I638" t="s">
        <v>89</v>
      </c>
      <c r="J638" t="s">
        <v>82</v>
      </c>
      <c r="K638" t="s">
        <v>54</v>
      </c>
      <c r="L638" t="s">
        <v>824</v>
      </c>
      <c r="M638" t="s">
        <v>83</v>
      </c>
      <c r="N638" s="11" t="s">
        <v>84</v>
      </c>
      <c r="O638" s="11" t="s">
        <v>2107</v>
      </c>
      <c r="P638">
        <v>-2</v>
      </c>
      <c r="Q638">
        <v>0</v>
      </c>
      <c r="R638" s="1">
        <v>11.8</v>
      </c>
      <c r="S638" s="1">
        <v>0</v>
      </c>
      <c r="T638" s="1">
        <v>11.8</v>
      </c>
    </row>
    <row r="639" spans="1:20" x14ac:dyDescent="0.25">
      <c r="A639" t="s">
        <v>75</v>
      </c>
      <c r="B639" t="s">
        <v>677</v>
      </c>
      <c r="C639" t="s">
        <v>28</v>
      </c>
      <c r="D639" t="s">
        <v>678</v>
      </c>
      <c r="E639" t="s">
        <v>95</v>
      </c>
      <c r="F639">
        <v>80124</v>
      </c>
      <c r="G639" t="s">
        <v>801</v>
      </c>
      <c r="H639" t="s">
        <v>80</v>
      </c>
      <c r="I639" t="s">
        <v>81</v>
      </c>
      <c r="J639" t="s">
        <v>82</v>
      </c>
      <c r="K639" t="s">
        <v>42</v>
      </c>
      <c r="L639" t="s">
        <v>91</v>
      </c>
      <c r="M639" t="s">
        <v>83</v>
      </c>
      <c r="N639" s="11" t="s">
        <v>84</v>
      </c>
      <c r="O639" s="11" t="s">
        <v>2107</v>
      </c>
      <c r="P639">
        <v>-7</v>
      </c>
      <c r="Q639">
        <v>0</v>
      </c>
      <c r="R639" s="1">
        <v>167.65</v>
      </c>
      <c r="S639" s="1">
        <v>0</v>
      </c>
      <c r="T639" s="1">
        <v>167.65</v>
      </c>
    </row>
    <row r="640" spans="1:20" x14ac:dyDescent="0.25">
      <c r="A640" t="s">
        <v>75</v>
      </c>
      <c r="B640" t="s">
        <v>483</v>
      </c>
      <c r="C640" t="s">
        <v>18</v>
      </c>
      <c r="D640" t="s">
        <v>332</v>
      </c>
      <c r="E640" t="s">
        <v>333</v>
      </c>
      <c r="F640">
        <v>72401</v>
      </c>
      <c r="G640" t="s">
        <v>1481</v>
      </c>
      <c r="H640" t="s">
        <v>80</v>
      </c>
      <c r="I640" t="s">
        <v>81</v>
      </c>
      <c r="J640" t="s">
        <v>90</v>
      </c>
      <c r="K640" t="s">
        <v>53</v>
      </c>
      <c r="L640" t="s">
        <v>165</v>
      </c>
      <c r="M640" t="s">
        <v>92</v>
      </c>
      <c r="N640" s="11" t="s">
        <v>84</v>
      </c>
      <c r="O640" s="11" t="s">
        <v>2107</v>
      </c>
      <c r="P640">
        <v>0</v>
      </c>
      <c r="Q640">
        <v>1</v>
      </c>
      <c r="R640" s="1">
        <v>0</v>
      </c>
      <c r="S640" s="1">
        <v>657.05</v>
      </c>
      <c r="T640" s="1">
        <v>-657.05</v>
      </c>
    </row>
    <row r="641" spans="1:20" x14ac:dyDescent="0.25">
      <c r="A641" t="s">
        <v>75</v>
      </c>
      <c r="B641" t="s">
        <v>829</v>
      </c>
      <c r="C641" t="s">
        <v>27</v>
      </c>
      <c r="D641" t="s">
        <v>681</v>
      </c>
      <c r="E641" t="s">
        <v>114</v>
      </c>
      <c r="F641">
        <v>33912</v>
      </c>
      <c r="G641" t="s">
        <v>1323</v>
      </c>
      <c r="H641" t="s">
        <v>80</v>
      </c>
      <c r="I641" t="s">
        <v>89</v>
      </c>
      <c r="J641" t="s">
        <v>82</v>
      </c>
      <c r="K641" t="s">
        <v>53</v>
      </c>
      <c r="L641" t="s">
        <v>887</v>
      </c>
      <c r="M641" t="s">
        <v>83</v>
      </c>
      <c r="N641" s="11" t="s">
        <v>84</v>
      </c>
      <c r="O641" s="11" t="s">
        <v>2107</v>
      </c>
      <c r="P641">
        <v>0</v>
      </c>
      <c r="Q641">
        <v>0</v>
      </c>
      <c r="R641" s="1">
        <v>-188.8</v>
      </c>
      <c r="S641" s="1">
        <v>0</v>
      </c>
      <c r="T641" s="1">
        <v>-188.8</v>
      </c>
    </row>
    <row r="642" spans="1:20" x14ac:dyDescent="0.25">
      <c r="A642" t="s">
        <v>75</v>
      </c>
      <c r="B642" t="s">
        <v>904</v>
      </c>
      <c r="C642" t="s">
        <v>27</v>
      </c>
      <c r="D642" t="s">
        <v>131</v>
      </c>
      <c r="E642" t="s">
        <v>114</v>
      </c>
      <c r="F642">
        <v>33409</v>
      </c>
      <c r="G642" t="s">
        <v>1553</v>
      </c>
      <c r="H642" t="s">
        <v>80</v>
      </c>
      <c r="I642" t="s">
        <v>164</v>
      </c>
      <c r="J642" t="s">
        <v>365</v>
      </c>
      <c r="K642" t="s">
        <v>43</v>
      </c>
      <c r="L642" t="s">
        <v>43</v>
      </c>
      <c r="M642" t="s">
        <v>166</v>
      </c>
      <c r="N642" s="11" t="s">
        <v>84</v>
      </c>
      <c r="O642" s="11" t="s">
        <v>2107</v>
      </c>
      <c r="P642">
        <v>0</v>
      </c>
      <c r="Q642">
        <v>5</v>
      </c>
      <c r="R642" s="1">
        <v>0</v>
      </c>
      <c r="S642" s="1">
        <v>148.5</v>
      </c>
      <c r="T642" s="1">
        <v>-148.5</v>
      </c>
    </row>
    <row r="643" spans="1:20" x14ac:dyDescent="0.25">
      <c r="A643" t="s">
        <v>75</v>
      </c>
      <c r="B643" t="s">
        <v>625</v>
      </c>
      <c r="C643" t="s">
        <v>27</v>
      </c>
      <c r="D643" t="s">
        <v>626</v>
      </c>
      <c r="E643" t="s">
        <v>114</v>
      </c>
      <c r="F643">
        <v>34491</v>
      </c>
      <c r="G643" t="s">
        <v>839</v>
      </c>
      <c r="H643" t="s">
        <v>80</v>
      </c>
      <c r="I643" t="s">
        <v>81</v>
      </c>
      <c r="J643" t="s">
        <v>82</v>
      </c>
      <c r="K643" t="s">
        <v>38</v>
      </c>
      <c r="L643" t="s">
        <v>129</v>
      </c>
      <c r="M643" t="s">
        <v>83</v>
      </c>
      <c r="N643" s="11" t="s">
        <v>84</v>
      </c>
      <c r="O643" s="11" t="s">
        <v>2107</v>
      </c>
      <c r="P643">
        <v>-2</v>
      </c>
      <c r="Q643">
        <v>0</v>
      </c>
      <c r="R643" s="1">
        <v>317.18</v>
      </c>
      <c r="S643" s="1">
        <v>0</v>
      </c>
      <c r="T643" s="1">
        <v>317.18</v>
      </c>
    </row>
    <row r="644" spans="1:20" x14ac:dyDescent="0.25">
      <c r="A644" t="s">
        <v>75</v>
      </c>
      <c r="B644" t="s">
        <v>588</v>
      </c>
      <c r="C644" t="s">
        <v>21</v>
      </c>
      <c r="D644" t="s">
        <v>589</v>
      </c>
      <c r="E644" t="s">
        <v>159</v>
      </c>
      <c r="F644">
        <v>66227</v>
      </c>
      <c r="G644" t="s">
        <v>119</v>
      </c>
      <c r="H644" t="s">
        <v>80</v>
      </c>
      <c r="I644" t="s">
        <v>81</v>
      </c>
      <c r="J644" t="s">
        <v>82</v>
      </c>
      <c r="K644" t="s">
        <v>38</v>
      </c>
      <c r="L644" t="s">
        <v>111</v>
      </c>
      <c r="M644" t="s">
        <v>83</v>
      </c>
      <c r="N644" s="11" t="s">
        <v>84</v>
      </c>
      <c r="O644" s="11" t="s">
        <v>2107</v>
      </c>
      <c r="P644">
        <v>-1</v>
      </c>
      <c r="Q644">
        <v>0</v>
      </c>
      <c r="R644" s="1">
        <v>115.2</v>
      </c>
      <c r="S644" s="1">
        <v>0</v>
      </c>
      <c r="T644" s="1">
        <v>115.2</v>
      </c>
    </row>
    <row r="645" spans="1:20" x14ac:dyDescent="0.25">
      <c r="A645" t="s">
        <v>75</v>
      </c>
      <c r="B645" t="s">
        <v>1105</v>
      </c>
      <c r="C645" t="s">
        <v>25</v>
      </c>
      <c r="D645" t="s">
        <v>1106</v>
      </c>
      <c r="E645" t="s">
        <v>186</v>
      </c>
      <c r="F645">
        <v>11967</v>
      </c>
      <c r="G645" t="s">
        <v>531</v>
      </c>
      <c r="H645" t="s">
        <v>80</v>
      </c>
      <c r="I645" t="s">
        <v>81</v>
      </c>
      <c r="J645" t="s">
        <v>90</v>
      </c>
      <c r="K645" t="s">
        <v>53</v>
      </c>
      <c r="L645" t="s">
        <v>532</v>
      </c>
      <c r="M645" t="s">
        <v>92</v>
      </c>
      <c r="N645" s="11" t="s">
        <v>84</v>
      </c>
      <c r="O645" s="11" t="s">
        <v>2107</v>
      </c>
      <c r="P645">
        <v>0</v>
      </c>
      <c r="Q645">
        <v>30</v>
      </c>
      <c r="R645" s="1">
        <v>0</v>
      </c>
      <c r="S645" s="1">
        <v>4276.5</v>
      </c>
      <c r="T645" s="1">
        <v>-4276.5</v>
      </c>
    </row>
    <row r="646" spans="1:20" x14ac:dyDescent="0.25">
      <c r="A646" t="s">
        <v>75</v>
      </c>
      <c r="B646" t="s">
        <v>821</v>
      </c>
      <c r="C646" t="s">
        <v>2105</v>
      </c>
      <c r="D646" t="s">
        <v>822</v>
      </c>
      <c r="E646" t="s">
        <v>87</v>
      </c>
      <c r="F646">
        <v>43074</v>
      </c>
      <c r="G646" t="s">
        <v>449</v>
      </c>
      <c r="H646" t="s">
        <v>80</v>
      </c>
      <c r="I646" t="s">
        <v>81</v>
      </c>
      <c r="J646" t="s">
        <v>82</v>
      </c>
      <c r="K646" t="s">
        <v>38</v>
      </c>
      <c r="L646" t="s">
        <v>111</v>
      </c>
      <c r="M646" t="s">
        <v>83</v>
      </c>
      <c r="N646" s="11" t="s">
        <v>84</v>
      </c>
      <c r="O646" s="11" t="s">
        <v>2107</v>
      </c>
      <c r="P646">
        <v>1</v>
      </c>
      <c r="Q646">
        <v>0</v>
      </c>
      <c r="R646" s="1">
        <v>50.65</v>
      </c>
      <c r="S646" s="1">
        <v>0</v>
      </c>
      <c r="T646" s="1">
        <v>50.65</v>
      </c>
    </row>
    <row r="647" spans="1:20" x14ac:dyDescent="0.25">
      <c r="A647" t="s">
        <v>75</v>
      </c>
      <c r="B647" t="s">
        <v>153</v>
      </c>
      <c r="C647" t="s">
        <v>19</v>
      </c>
      <c r="D647" t="s">
        <v>154</v>
      </c>
      <c r="E647" t="s">
        <v>155</v>
      </c>
      <c r="F647">
        <v>89148</v>
      </c>
      <c r="G647" t="s">
        <v>266</v>
      </c>
      <c r="H647" t="s">
        <v>80</v>
      </c>
      <c r="I647" t="s">
        <v>81</v>
      </c>
      <c r="J647" t="s">
        <v>90</v>
      </c>
      <c r="K647" t="s">
        <v>53</v>
      </c>
      <c r="L647" t="s">
        <v>165</v>
      </c>
      <c r="M647" t="s">
        <v>92</v>
      </c>
      <c r="N647" s="11" t="s">
        <v>84</v>
      </c>
      <c r="O647" s="11" t="s">
        <v>2107</v>
      </c>
      <c r="P647">
        <v>0</v>
      </c>
      <c r="Q647">
        <v>4</v>
      </c>
      <c r="R647" s="1">
        <v>0</v>
      </c>
      <c r="S647" s="1">
        <v>431</v>
      </c>
      <c r="T647" s="1">
        <v>-431</v>
      </c>
    </row>
    <row r="648" spans="1:20" x14ac:dyDescent="0.25">
      <c r="A648" t="s">
        <v>75</v>
      </c>
      <c r="B648" t="s">
        <v>1475</v>
      </c>
      <c r="C648" t="s">
        <v>19</v>
      </c>
      <c r="D648" t="s">
        <v>1476</v>
      </c>
      <c r="E648" t="s">
        <v>147</v>
      </c>
      <c r="F648">
        <v>85050</v>
      </c>
      <c r="G648" t="s">
        <v>1562</v>
      </c>
      <c r="H648" t="s">
        <v>80</v>
      </c>
      <c r="I648" t="s">
        <v>164</v>
      </c>
      <c r="J648" t="s">
        <v>90</v>
      </c>
      <c r="K648" t="s">
        <v>42</v>
      </c>
      <c r="L648" t="s">
        <v>91</v>
      </c>
      <c r="M648" t="s">
        <v>188</v>
      </c>
      <c r="N648" s="11" t="s">
        <v>84</v>
      </c>
      <c r="O648" s="11" t="s">
        <v>2107</v>
      </c>
      <c r="P648">
        <v>0</v>
      </c>
      <c r="Q648">
        <v>4</v>
      </c>
      <c r="R648" s="1">
        <v>0</v>
      </c>
      <c r="S648" s="1">
        <v>380</v>
      </c>
      <c r="T648" s="1">
        <v>-380</v>
      </c>
    </row>
    <row r="649" spans="1:20" x14ac:dyDescent="0.25">
      <c r="A649" t="s">
        <v>75</v>
      </c>
      <c r="B649" t="s">
        <v>717</v>
      </c>
      <c r="C649" t="s">
        <v>27</v>
      </c>
      <c r="D649" t="s">
        <v>648</v>
      </c>
      <c r="E649" t="s">
        <v>114</v>
      </c>
      <c r="F649">
        <v>32811</v>
      </c>
      <c r="G649" t="s">
        <v>119</v>
      </c>
      <c r="H649" t="s">
        <v>80</v>
      </c>
      <c r="I649" t="s">
        <v>81</v>
      </c>
      <c r="J649" t="s">
        <v>82</v>
      </c>
      <c r="K649" t="s">
        <v>38</v>
      </c>
      <c r="L649" t="s">
        <v>111</v>
      </c>
      <c r="M649" t="s">
        <v>83</v>
      </c>
      <c r="N649" s="11" t="s">
        <v>84</v>
      </c>
      <c r="O649" s="11" t="s">
        <v>2107</v>
      </c>
      <c r="P649">
        <v>0</v>
      </c>
      <c r="Q649">
        <v>0</v>
      </c>
      <c r="R649" s="1">
        <v>-80.64</v>
      </c>
      <c r="S649" s="1">
        <v>0</v>
      </c>
      <c r="T649" s="1">
        <v>-80.64</v>
      </c>
    </row>
    <row r="650" spans="1:20" x14ac:dyDescent="0.25">
      <c r="A650" t="s">
        <v>75</v>
      </c>
      <c r="B650" t="s">
        <v>258</v>
      </c>
      <c r="C650" t="s">
        <v>2104</v>
      </c>
      <c r="D650" t="s">
        <v>386</v>
      </c>
      <c r="E650" t="s">
        <v>387</v>
      </c>
      <c r="F650">
        <v>87109</v>
      </c>
      <c r="G650" t="s">
        <v>679</v>
      </c>
      <c r="H650" t="s">
        <v>80</v>
      </c>
      <c r="I650" t="s">
        <v>89</v>
      </c>
      <c r="J650" t="s">
        <v>90</v>
      </c>
      <c r="K650" t="s">
        <v>42</v>
      </c>
      <c r="L650" t="s">
        <v>91</v>
      </c>
      <c r="M650" t="s">
        <v>92</v>
      </c>
      <c r="N650" s="11" t="s">
        <v>84</v>
      </c>
      <c r="O650" s="11" t="s">
        <v>2107</v>
      </c>
      <c r="P650">
        <v>0</v>
      </c>
      <c r="Q650">
        <v>80</v>
      </c>
      <c r="R650" s="1">
        <v>0</v>
      </c>
      <c r="S650" s="1">
        <v>204</v>
      </c>
      <c r="T650" s="1">
        <v>-204</v>
      </c>
    </row>
    <row r="651" spans="1:20" x14ac:dyDescent="0.25">
      <c r="A651" t="s">
        <v>75</v>
      </c>
      <c r="B651" t="s">
        <v>255</v>
      </c>
      <c r="C651" t="s">
        <v>29</v>
      </c>
      <c r="D651" t="s">
        <v>256</v>
      </c>
      <c r="E651" t="s">
        <v>100</v>
      </c>
      <c r="F651">
        <v>46077</v>
      </c>
      <c r="G651" t="s">
        <v>550</v>
      </c>
      <c r="H651" t="s">
        <v>80</v>
      </c>
      <c r="I651" t="s">
        <v>81</v>
      </c>
      <c r="J651" t="s">
        <v>82</v>
      </c>
      <c r="K651" t="s">
        <v>38</v>
      </c>
      <c r="L651" t="s">
        <v>111</v>
      </c>
      <c r="M651" t="s">
        <v>83</v>
      </c>
      <c r="N651" s="11" t="s">
        <v>84</v>
      </c>
      <c r="O651" s="11" t="s">
        <v>2107</v>
      </c>
      <c r="P651">
        <v>-2</v>
      </c>
      <c r="Q651">
        <v>0</v>
      </c>
      <c r="R651" s="1">
        <v>327</v>
      </c>
      <c r="S651" s="1">
        <v>0</v>
      </c>
      <c r="T651" s="1">
        <v>327</v>
      </c>
    </row>
    <row r="652" spans="1:20" x14ac:dyDescent="0.25">
      <c r="A652" t="s">
        <v>75</v>
      </c>
      <c r="B652" t="s">
        <v>1060</v>
      </c>
      <c r="C652" t="s">
        <v>27</v>
      </c>
      <c r="D652" t="s">
        <v>999</v>
      </c>
      <c r="E652" t="s">
        <v>114</v>
      </c>
      <c r="F652">
        <v>33765</v>
      </c>
      <c r="G652" t="s">
        <v>305</v>
      </c>
      <c r="H652" t="s">
        <v>80</v>
      </c>
      <c r="I652" t="s">
        <v>81</v>
      </c>
      <c r="J652" t="s">
        <v>82</v>
      </c>
      <c r="K652" t="s">
        <v>42</v>
      </c>
      <c r="L652" t="s">
        <v>91</v>
      </c>
      <c r="M652" t="s">
        <v>83</v>
      </c>
      <c r="N652" s="11" t="s">
        <v>84</v>
      </c>
      <c r="O652" s="11" t="s">
        <v>2107</v>
      </c>
      <c r="P652">
        <v>-10</v>
      </c>
      <c r="Q652">
        <v>0</v>
      </c>
      <c r="R652" s="1">
        <v>374</v>
      </c>
      <c r="S652" s="1">
        <v>0</v>
      </c>
      <c r="T652" s="1">
        <v>374</v>
      </c>
    </row>
    <row r="653" spans="1:20" x14ac:dyDescent="0.25">
      <c r="A653" t="s">
        <v>75</v>
      </c>
      <c r="B653" t="s">
        <v>399</v>
      </c>
      <c r="C653" t="s">
        <v>2104</v>
      </c>
      <c r="D653" t="s">
        <v>400</v>
      </c>
      <c r="E653" t="s">
        <v>295</v>
      </c>
      <c r="F653">
        <v>84070</v>
      </c>
      <c r="G653" t="s">
        <v>1564</v>
      </c>
      <c r="H653" t="s">
        <v>80</v>
      </c>
      <c r="I653" t="s">
        <v>164</v>
      </c>
      <c r="J653" t="s">
        <v>90</v>
      </c>
      <c r="K653" t="s">
        <v>44</v>
      </c>
      <c r="L653" t="s">
        <v>144</v>
      </c>
      <c r="M653" t="s">
        <v>92</v>
      </c>
      <c r="N653" s="11" t="s">
        <v>84</v>
      </c>
      <c r="O653" s="11" t="s">
        <v>2107</v>
      </c>
      <c r="P653">
        <v>0</v>
      </c>
      <c r="Q653">
        <v>8</v>
      </c>
      <c r="R653" s="1">
        <v>0</v>
      </c>
      <c r="S653" s="1">
        <v>110.8</v>
      </c>
      <c r="T653" s="1">
        <v>-110.8</v>
      </c>
    </row>
    <row r="654" spans="1:20" x14ac:dyDescent="0.25">
      <c r="A654" t="s">
        <v>75</v>
      </c>
      <c r="B654" t="s">
        <v>399</v>
      </c>
      <c r="C654" t="s">
        <v>28</v>
      </c>
      <c r="D654" t="s">
        <v>400</v>
      </c>
      <c r="E654" t="s">
        <v>295</v>
      </c>
      <c r="F654">
        <v>84070</v>
      </c>
      <c r="G654" t="s">
        <v>173</v>
      </c>
      <c r="H654" t="s">
        <v>80</v>
      </c>
      <c r="I654" t="s">
        <v>81</v>
      </c>
      <c r="J654" t="s">
        <v>82</v>
      </c>
      <c r="K654" t="s">
        <v>36</v>
      </c>
      <c r="L654" t="s">
        <v>36</v>
      </c>
      <c r="M654" t="s">
        <v>83</v>
      </c>
      <c r="N654" s="11" t="s">
        <v>84</v>
      </c>
      <c r="O654" s="11" t="s">
        <v>2107</v>
      </c>
      <c r="P654">
        <v>-14</v>
      </c>
      <c r="Q654">
        <v>0</v>
      </c>
      <c r="R654" s="1">
        <v>1246.7</v>
      </c>
      <c r="S654" s="1">
        <v>0</v>
      </c>
      <c r="T654" s="1">
        <v>1246.7</v>
      </c>
    </row>
    <row r="655" spans="1:20" x14ac:dyDescent="0.25">
      <c r="A655" t="s">
        <v>75</v>
      </c>
      <c r="B655" t="s">
        <v>515</v>
      </c>
      <c r="C655" t="s">
        <v>23</v>
      </c>
      <c r="D655" t="s">
        <v>516</v>
      </c>
      <c r="E655" t="s">
        <v>517</v>
      </c>
      <c r="F655">
        <v>99518</v>
      </c>
      <c r="G655" t="s">
        <v>156</v>
      </c>
      <c r="H655" t="s">
        <v>80</v>
      </c>
      <c r="I655" t="s">
        <v>81</v>
      </c>
      <c r="J655" t="s">
        <v>90</v>
      </c>
      <c r="K655" t="s">
        <v>38</v>
      </c>
      <c r="L655" t="s">
        <v>111</v>
      </c>
      <c r="M655" t="s">
        <v>92</v>
      </c>
      <c r="N655" s="11" t="s">
        <v>84</v>
      </c>
      <c r="O655" s="11" t="s">
        <v>2107</v>
      </c>
      <c r="P655">
        <v>0</v>
      </c>
      <c r="Q655">
        <v>1</v>
      </c>
      <c r="R655" s="1">
        <v>0</v>
      </c>
      <c r="S655" s="1">
        <v>213.35</v>
      </c>
      <c r="T655" s="1">
        <v>-213.35</v>
      </c>
    </row>
    <row r="656" spans="1:20" x14ac:dyDescent="0.25">
      <c r="A656" t="s">
        <v>75</v>
      </c>
      <c r="B656" t="s">
        <v>483</v>
      </c>
      <c r="C656" t="s">
        <v>18</v>
      </c>
      <c r="D656" t="s">
        <v>332</v>
      </c>
      <c r="E656" t="s">
        <v>333</v>
      </c>
      <c r="F656">
        <v>72401</v>
      </c>
      <c r="G656" t="s">
        <v>173</v>
      </c>
      <c r="H656" t="s">
        <v>80</v>
      </c>
      <c r="I656" t="s">
        <v>81</v>
      </c>
      <c r="J656" t="s">
        <v>82</v>
      </c>
      <c r="K656" t="s">
        <v>36</v>
      </c>
      <c r="L656" t="s">
        <v>36</v>
      </c>
      <c r="M656" t="s">
        <v>83</v>
      </c>
      <c r="N656" s="11" t="s">
        <v>84</v>
      </c>
      <c r="O656" s="11" t="s">
        <v>2107</v>
      </c>
      <c r="P656">
        <v>-4</v>
      </c>
      <c r="Q656">
        <v>0</v>
      </c>
      <c r="R656" s="1">
        <v>356.2</v>
      </c>
      <c r="S656" s="1">
        <v>0</v>
      </c>
      <c r="T656" s="1">
        <v>356.2</v>
      </c>
    </row>
    <row r="657" spans="1:20" x14ac:dyDescent="0.25">
      <c r="A657" t="s">
        <v>75</v>
      </c>
      <c r="B657" t="s">
        <v>424</v>
      </c>
      <c r="C657" t="s">
        <v>26</v>
      </c>
      <c r="D657" t="s">
        <v>425</v>
      </c>
      <c r="E657" t="s">
        <v>426</v>
      </c>
      <c r="F657">
        <v>37204</v>
      </c>
      <c r="G657" t="s">
        <v>1022</v>
      </c>
      <c r="H657" t="s">
        <v>80</v>
      </c>
      <c r="I657" t="s">
        <v>81</v>
      </c>
      <c r="J657" t="s">
        <v>90</v>
      </c>
      <c r="K657" t="s">
        <v>42</v>
      </c>
      <c r="L657" t="s">
        <v>91</v>
      </c>
      <c r="M657" t="s">
        <v>92</v>
      </c>
      <c r="N657" s="11" t="s">
        <v>84</v>
      </c>
      <c r="O657" s="11" t="s">
        <v>2107</v>
      </c>
      <c r="P657">
        <v>0</v>
      </c>
      <c r="Q657">
        <v>10</v>
      </c>
      <c r="R657" s="1">
        <v>0</v>
      </c>
      <c r="S657" s="1">
        <v>32.5</v>
      </c>
      <c r="T657" s="1">
        <v>-32.5</v>
      </c>
    </row>
    <row r="658" spans="1:20" x14ac:dyDescent="0.25">
      <c r="A658" t="s">
        <v>75</v>
      </c>
      <c r="B658" t="s">
        <v>125</v>
      </c>
      <c r="C658" t="s">
        <v>2105</v>
      </c>
      <c r="D658" t="s">
        <v>126</v>
      </c>
      <c r="E658" t="s">
        <v>100</v>
      </c>
      <c r="F658">
        <v>46567</v>
      </c>
      <c r="G658" t="s">
        <v>1568</v>
      </c>
      <c r="H658" t="s">
        <v>80</v>
      </c>
      <c r="I658" t="s">
        <v>81</v>
      </c>
      <c r="J658" t="s">
        <v>90</v>
      </c>
      <c r="K658" t="s">
        <v>53</v>
      </c>
      <c r="L658" t="s">
        <v>675</v>
      </c>
      <c r="M658" t="s">
        <v>92</v>
      </c>
      <c r="N658" s="11" t="s">
        <v>84</v>
      </c>
      <c r="O658" s="11" t="s">
        <v>2107</v>
      </c>
      <c r="P658">
        <v>0</v>
      </c>
      <c r="Q658">
        <v>1</v>
      </c>
      <c r="R658" s="1">
        <v>0</v>
      </c>
      <c r="S658" s="1">
        <v>558.29999999999995</v>
      </c>
      <c r="T658" s="1">
        <v>-558.29999999999995</v>
      </c>
    </row>
    <row r="659" spans="1:20" x14ac:dyDescent="0.25">
      <c r="A659" t="s">
        <v>75</v>
      </c>
      <c r="B659" t="s">
        <v>946</v>
      </c>
      <c r="C659" t="s">
        <v>2105</v>
      </c>
      <c r="D659" t="s">
        <v>909</v>
      </c>
      <c r="E659" t="s">
        <v>100</v>
      </c>
      <c r="F659">
        <v>46032</v>
      </c>
      <c r="G659" t="s">
        <v>392</v>
      </c>
      <c r="H659" t="s">
        <v>80</v>
      </c>
      <c r="I659" t="s">
        <v>89</v>
      </c>
      <c r="J659" t="s">
        <v>82</v>
      </c>
      <c r="K659" t="s">
        <v>42</v>
      </c>
      <c r="L659" t="s">
        <v>91</v>
      </c>
      <c r="M659" t="s">
        <v>83</v>
      </c>
      <c r="N659" s="11" t="s">
        <v>84</v>
      </c>
      <c r="O659" s="11" t="s">
        <v>2107</v>
      </c>
      <c r="P659">
        <v>-15</v>
      </c>
      <c r="Q659">
        <v>0</v>
      </c>
      <c r="R659" s="1">
        <v>123.75</v>
      </c>
      <c r="S659" s="1">
        <v>0</v>
      </c>
      <c r="T659" s="1">
        <v>123.75</v>
      </c>
    </row>
    <row r="660" spans="1:20" x14ac:dyDescent="0.25">
      <c r="A660" t="s">
        <v>75</v>
      </c>
      <c r="B660" t="s">
        <v>212</v>
      </c>
      <c r="C660" t="s">
        <v>25</v>
      </c>
      <c r="D660" t="s">
        <v>213</v>
      </c>
      <c r="E660" t="s">
        <v>186</v>
      </c>
      <c r="F660">
        <v>11803</v>
      </c>
      <c r="G660" t="s">
        <v>1569</v>
      </c>
      <c r="H660" t="s">
        <v>80</v>
      </c>
      <c r="I660" t="s">
        <v>81</v>
      </c>
      <c r="J660" t="s">
        <v>90</v>
      </c>
      <c r="K660" t="s">
        <v>53</v>
      </c>
      <c r="L660" t="s">
        <v>193</v>
      </c>
      <c r="M660" t="s">
        <v>92</v>
      </c>
      <c r="N660" s="11" t="s">
        <v>84</v>
      </c>
      <c r="O660" s="11" t="s">
        <v>2107</v>
      </c>
      <c r="P660">
        <v>0</v>
      </c>
      <c r="Q660">
        <v>3</v>
      </c>
      <c r="R660" s="1">
        <v>0</v>
      </c>
      <c r="S660" s="1">
        <v>361.05</v>
      </c>
      <c r="T660" s="1">
        <v>-361.05</v>
      </c>
    </row>
    <row r="661" spans="1:20" x14ac:dyDescent="0.25">
      <c r="A661" t="s">
        <v>75</v>
      </c>
      <c r="B661" t="s">
        <v>189</v>
      </c>
      <c r="C661" t="s">
        <v>18</v>
      </c>
      <c r="D661" t="s">
        <v>190</v>
      </c>
      <c r="E661" t="s">
        <v>191</v>
      </c>
      <c r="F661">
        <v>76262</v>
      </c>
      <c r="G661" t="s">
        <v>994</v>
      </c>
      <c r="H661" t="s">
        <v>80</v>
      </c>
      <c r="I661" t="s">
        <v>89</v>
      </c>
      <c r="J661" t="s">
        <v>90</v>
      </c>
      <c r="K661" t="s">
        <v>53</v>
      </c>
      <c r="L661" t="s">
        <v>368</v>
      </c>
      <c r="M661" t="s">
        <v>92</v>
      </c>
      <c r="N661" s="11" t="s">
        <v>84</v>
      </c>
      <c r="O661" s="11" t="s">
        <v>2107</v>
      </c>
      <c r="P661">
        <v>0</v>
      </c>
      <c r="Q661">
        <v>20</v>
      </c>
      <c r="R661" s="1">
        <v>0</v>
      </c>
      <c r="S661" s="1">
        <v>2941</v>
      </c>
      <c r="T661" s="1">
        <v>-2941</v>
      </c>
    </row>
    <row r="662" spans="1:20" x14ac:dyDescent="0.25">
      <c r="A662" t="s">
        <v>75</v>
      </c>
      <c r="B662" t="s">
        <v>360</v>
      </c>
      <c r="C662" t="s">
        <v>26</v>
      </c>
      <c r="D662" t="s">
        <v>361</v>
      </c>
      <c r="E662" t="s">
        <v>105</v>
      </c>
      <c r="F662">
        <v>29601</v>
      </c>
      <c r="G662" t="s">
        <v>1527</v>
      </c>
      <c r="H662" t="s">
        <v>80</v>
      </c>
      <c r="I662" t="s">
        <v>81</v>
      </c>
      <c r="J662" t="s">
        <v>90</v>
      </c>
      <c r="K662" t="s">
        <v>42</v>
      </c>
      <c r="L662" t="s">
        <v>91</v>
      </c>
      <c r="M662" t="s">
        <v>188</v>
      </c>
      <c r="N662" s="11" t="s">
        <v>84</v>
      </c>
      <c r="O662" s="11" t="s">
        <v>2107</v>
      </c>
      <c r="P662">
        <v>0</v>
      </c>
      <c r="Q662">
        <v>2</v>
      </c>
      <c r="R662" s="1">
        <v>0</v>
      </c>
      <c r="S662" s="1">
        <v>166.6</v>
      </c>
      <c r="T662" s="1">
        <v>-166.6</v>
      </c>
    </row>
    <row r="663" spans="1:20" x14ac:dyDescent="0.25">
      <c r="A663" t="s">
        <v>75</v>
      </c>
      <c r="B663" t="s">
        <v>1353</v>
      </c>
      <c r="C663" t="s">
        <v>20</v>
      </c>
      <c r="D663" t="s">
        <v>1354</v>
      </c>
      <c r="E663" t="s">
        <v>186</v>
      </c>
      <c r="F663">
        <v>14580</v>
      </c>
      <c r="G663" t="s">
        <v>152</v>
      </c>
      <c r="H663" t="s">
        <v>80</v>
      </c>
      <c r="I663" t="s">
        <v>81</v>
      </c>
      <c r="J663" t="s">
        <v>90</v>
      </c>
      <c r="K663" t="s">
        <v>38</v>
      </c>
      <c r="L663" t="s">
        <v>111</v>
      </c>
      <c r="M663" t="s">
        <v>92</v>
      </c>
      <c r="N663" s="11" t="s">
        <v>84</v>
      </c>
      <c r="O663" s="11" t="s">
        <v>2107</v>
      </c>
      <c r="P663">
        <v>0</v>
      </c>
      <c r="Q663">
        <v>12</v>
      </c>
      <c r="R663" s="1">
        <v>0</v>
      </c>
      <c r="S663" s="1">
        <v>1023.6</v>
      </c>
      <c r="T663" s="1">
        <v>-1023.6</v>
      </c>
    </row>
    <row r="664" spans="1:20" x14ac:dyDescent="0.25">
      <c r="A664" t="s">
        <v>75</v>
      </c>
      <c r="B664" t="s">
        <v>505</v>
      </c>
      <c r="C664" t="s">
        <v>2105</v>
      </c>
      <c r="D664" t="s">
        <v>506</v>
      </c>
      <c r="E664" t="s">
        <v>87</v>
      </c>
      <c r="F664">
        <v>43528</v>
      </c>
      <c r="G664" t="s">
        <v>1579</v>
      </c>
      <c r="H664" t="s">
        <v>80</v>
      </c>
      <c r="I664" t="s">
        <v>281</v>
      </c>
      <c r="J664" t="s">
        <v>90</v>
      </c>
      <c r="K664" t="s">
        <v>53</v>
      </c>
      <c r="L664" t="s">
        <v>368</v>
      </c>
      <c r="M664" t="s">
        <v>92</v>
      </c>
      <c r="N664" s="11" t="s">
        <v>84</v>
      </c>
      <c r="O664" s="11" t="s">
        <v>2107</v>
      </c>
      <c r="P664">
        <v>0</v>
      </c>
      <c r="Q664">
        <v>5</v>
      </c>
      <c r="R664" s="1">
        <v>0</v>
      </c>
      <c r="S664" s="1">
        <v>676.9</v>
      </c>
      <c r="T664" s="1">
        <v>-676.9</v>
      </c>
    </row>
    <row r="665" spans="1:20" x14ac:dyDescent="0.25">
      <c r="A665" t="s">
        <v>75</v>
      </c>
      <c r="B665" t="s">
        <v>153</v>
      </c>
      <c r="C665" t="s">
        <v>19</v>
      </c>
      <c r="D665" t="s">
        <v>154</v>
      </c>
      <c r="E665" t="s">
        <v>155</v>
      </c>
      <c r="F665">
        <v>89148</v>
      </c>
      <c r="G665" t="s">
        <v>324</v>
      </c>
      <c r="H665" t="s">
        <v>80</v>
      </c>
      <c r="I665" t="s">
        <v>81</v>
      </c>
      <c r="J665" t="s">
        <v>90</v>
      </c>
      <c r="K665" t="s">
        <v>36</v>
      </c>
      <c r="L665" t="s">
        <v>36</v>
      </c>
      <c r="M665" t="s">
        <v>92</v>
      </c>
      <c r="N665" s="11" t="s">
        <v>84</v>
      </c>
      <c r="O665" s="11" t="s">
        <v>2107</v>
      </c>
      <c r="P665">
        <v>0</v>
      </c>
      <c r="Q665">
        <v>25</v>
      </c>
      <c r="R665" s="1">
        <v>0</v>
      </c>
      <c r="S665" s="1">
        <v>2473.75</v>
      </c>
      <c r="T665" s="1">
        <v>-2473.75</v>
      </c>
    </row>
    <row r="666" spans="1:20" x14ac:dyDescent="0.25">
      <c r="A666" t="s">
        <v>75</v>
      </c>
      <c r="B666" t="s">
        <v>203</v>
      </c>
      <c r="C666" t="s">
        <v>22</v>
      </c>
      <c r="D666" t="s">
        <v>204</v>
      </c>
      <c r="E666" t="s">
        <v>78</v>
      </c>
      <c r="F666">
        <v>18436</v>
      </c>
      <c r="G666" t="s">
        <v>202</v>
      </c>
      <c r="H666" t="s">
        <v>80</v>
      </c>
      <c r="I666" t="s">
        <v>81</v>
      </c>
      <c r="J666" t="s">
        <v>90</v>
      </c>
      <c r="K666" t="s">
        <v>42</v>
      </c>
      <c r="L666" t="s">
        <v>91</v>
      </c>
      <c r="M666" t="s">
        <v>188</v>
      </c>
      <c r="N666" s="11" t="s">
        <v>84</v>
      </c>
      <c r="O666" s="11" t="s">
        <v>2107</v>
      </c>
      <c r="P666">
        <v>0</v>
      </c>
      <c r="Q666">
        <v>-23</v>
      </c>
      <c r="R666" s="1">
        <v>0</v>
      </c>
      <c r="S666" s="1">
        <v>175.95</v>
      </c>
      <c r="T666" s="1">
        <v>-175.95</v>
      </c>
    </row>
    <row r="667" spans="1:20" x14ac:dyDescent="0.25">
      <c r="A667" t="s">
        <v>75</v>
      </c>
      <c r="B667" t="s">
        <v>948</v>
      </c>
      <c r="C667" t="s">
        <v>26</v>
      </c>
      <c r="D667" t="s">
        <v>949</v>
      </c>
      <c r="E667" t="s">
        <v>105</v>
      </c>
      <c r="F667">
        <v>29464</v>
      </c>
      <c r="G667" t="s">
        <v>373</v>
      </c>
      <c r="H667" t="s">
        <v>80</v>
      </c>
      <c r="I667" t="s">
        <v>81</v>
      </c>
      <c r="J667" t="s">
        <v>90</v>
      </c>
      <c r="K667" t="s">
        <v>38</v>
      </c>
      <c r="L667" t="s">
        <v>111</v>
      </c>
      <c r="M667" t="s">
        <v>92</v>
      </c>
      <c r="N667" s="11" t="s">
        <v>84</v>
      </c>
      <c r="O667" s="11" t="s">
        <v>2107</v>
      </c>
      <c r="P667">
        <v>0</v>
      </c>
      <c r="Q667">
        <v>10</v>
      </c>
      <c r="R667" s="1">
        <v>0</v>
      </c>
      <c r="S667" s="1">
        <v>511.5</v>
      </c>
      <c r="T667" s="1">
        <v>-511.5</v>
      </c>
    </row>
    <row r="668" spans="1:20" x14ac:dyDescent="0.25">
      <c r="A668" t="s">
        <v>75</v>
      </c>
      <c r="B668" t="s">
        <v>167</v>
      </c>
      <c r="C668" t="s">
        <v>2104</v>
      </c>
      <c r="D668" t="s">
        <v>168</v>
      </c>
      <c r="E668" t="s">
        <v>95</v>
      </c>
      <c r="F668">
        <v>80550</v>
      </c>
      <c r="G668" t="s">
        <v>604</v>
      </c>
      <c r="H668" t="s">
        <v>80</v>
      </c>
      <c r="I668" t="s">
        <v>81</v>
      </c>
      <c r="J668" t="s">
        <v>90</v>
      </c>
      <c r="K668" t="s">
        <v>37</v>
      </c>
      <c r="L668" t="s">
        <v>605</v>
      </c>
      <c r="M668" t="s">
        <v>92</v>
      </c>
      <c r="N668" s="11" t="s">
        <v>84</v>
      </c>
      <c r="O668" s="11" t="s">
        <v>2107</v>
      </c>
      <c r="P668">
        <v>0</v>
      </c>
      <c r="Q668">
        <v>104</v>
      </c>
      <c r="R668" s="1">
        <v>0</v>
      </c>
      <c r="S668" s="1">
        <v>1281.28</v>
      </c>
      <c r="T668" s="1">
        <v>-1281.28</v>
      </c>
    </row>
    <row r="669" spans="1:20" x14ac:dyDescent="0.25">
      <c r="A669" t="s">
        <v>75</v>
      </c>
      <c r="B669" t="s">
        <v>622</v>
      </c>
      <c r="C669" t="s">
        <v>2104</v>
      </c>
      <c r="D669" t="s">
        <v>623</v>
      </c>
      <c r="E669" t="s">
        <v>95</v>
      </c>
      <c r="F669">
        <v>80126</v>
      </c>
      <c r="G669" t="s">
        <v>291</v>
      </c>
      <c r="H669" t="s">
        <v>80</v>
      </c>
      <c r="I669" t="s">
        <v>164</v>
      </c>
      <c r="J669" t="s">
        <v>90</v>
      </c>
      <c r="K669" t="s">
        <v>51</v>
      </c>
      <c r="L669" t="s">
        <v>250</v>
      </c>
      <c r="M669" t="s">
        <v>92</v>
      </c>
      <c r="N669" s="11" t="s">
        <v>84</v>
      </c>
      <c r="O669" s="11" t="s">
        <v>2107</v>
      </c>
      <c r="P669">
        <v>0</v>
      </c>
      <c r="Q669">
        <v>1</v>
      </c>
      <c r="R669" s="1">
        <v>0</v>
      </c>
      <c r="S669" s="1">
        <v>41.6</v>
      </c>
      <c r="T669" s="1">
        <v>-41.6</v>
      </c>
    </row>
    <row r="670" spans="1:20" x14ac:dyDescent="0.25">
      <c r="A670" t="s">
        <v>75</v>
      </c>
      <c r="B670" t="s">
        <v>483</v>
      </c>
      <c r="C670" t="s">
        <v>18</v>
      </c>
      <c r="D670" t="s">
        <v>332</v>
      </c>
      <c r="E670" t="s">
        <v>333</v>
      </c>
      <c r="F670">
        <v>72401</v>
      </c>
      <c r="G670" t="s">
        <v>88</v>
      </c>
      <c r="H670" t="s">
        <v>80</v>
      </c>
      <c r="I670" t="s">
        <v>89</v>
      </c>
      <c r="J670" t="s">
        <v>90</v>
      </c>
      <c r="K670" t="s">
        <v>42</v>
      </c>
      <c r="L670" t="s">
        <v>91</v>
      </c>
      <c r="M670" t="s">
        <v>92</v>
      </c>
      <c r="N670" s="11" t="s">
        <v>84</v>
      </c>
      <c r="O670" s="11" t="s">
        <v>2107</v>
      </c>
      <c r="P670">
        <v>0</v>
      </c>
      <c r="Q670">
        <v>10</v>
      </c>
      <c r="R670" s="1">
        <v>0</v>
      </c>
      <c r="S670" s="1">
        <v>16</v>
      </c>
      <c r="T670" s="1">
        <v>-16</v>
      </c>
    </row>
    <row r="671" spans="1:20" x14ac:dyDescent="0.25">
      <c r="A671" t="s">
        <v>75</v>
      </c>
      <c r="B671" t="s">
        <v>372</v>
      </c>
      <c r="C671" t="s">
        <v>19</v>
      </c>
      <c r="D671" t="s">
        <v>172</v>
      </c>
      <c r="E671" t="s">
        <v>147</v>
      </c>
      <c r="F671">
        <v>85255</v>
      </c>
      <c r="G671" t="s">
        <v>1581</v>
      </c>
      <c r="H671" t="s">
        <v>80</v>
      </c>
      <c r="I671" t="s">
        <v>81</v>
      </c>
      <c r="J671" t="s">
        <v>82</v>
      </c>
      <c r="K671" t="s">
        <v>53</v>
      </c>
      <c r="L671" t="s">
        <v>248</v>
      </c>
      <c r="M671" t="s">
        <v>83</v>
      </c>
      <c r="N671" s="11" t="s">
        <v>84</v>
      </c>
      <c r="O671" s="11" t="s">
        <v>2107</v>
      </c>
      <c r="P671">
        <v>40</v>
      </c>
      <c r="Q671">
        <v>0</v>
      </c>
      <c r="R671" s="1">
        <v>48</v>
      </c>
      <c r="S671" s="1">
        <v>0</v>
      </c>
      <c r="T671" s="1">
        <v>48</v>
      </c>
    </row>
    <row r="672" spans="1:20" x14ac:dyDescent="0.25">
      <c r="A672" t="s">
        <v>75</v>
      </c>
      <c r="B672" t="s">
        <v>950</v>
      </c>
      <c r="C672" t="s">
        <v>28</v>
      </c>
      <c r="D672" t="s">
        <v>951</v>
      </c>
      <c r="E672" t="s">
        <v>295</v>
      </c>
      <c r="F672">
        <v>84341</v>
      </c>
      <c r="G672" t="s">
        <v>577</v>
      </c>
      <c r="H672" t="s">
        <v>80</v>
      </c>
      <c r="I672" t="s">
        <v>81</v>
      </c>
      <c r="J672" t="s">
        <v>82</v>
      </c>
      <c r="K672" t="s">
        <v>53</v>
      </c>
      <c r="L672" t="s">
        <v>228</v>
      </c>
      <c r="M672" t="s">
        <v>83</v>
      </c>
      <c r="N672" s="11" t="s">
        <v>84</v>
      </c>
      <c r="O672" s="11" t="s">
        <v>2107</v>
      </c>
      <c r="P672">
        <v>-3</v>
      </c>
      <c r="Q672">
        <v>0</v>
      </c>
      <c r="R672" s="1">
        <v>1539.9</v>
      </c>
      <c r="S672" s="1">
        <v>0</v>
      </c>
      <c r="T672" s="1">
        <v>1539.9</v>
      </c>
    </row>
    <row r="673" spans="1:20" x14ac:dyDescent="0.25">
      <c r="A673" t="s">
        <v>75</v>
      </c>
      <c r="B673" t="s">
        <v>239</v>
      </c>
      <c r="C673" t="s">
        <v>27</v>
      </c>
      <c r="D673" t="s">
        <v>240</v>
      </c>
      <c r="E673" t="s">
        <v>114</v>
      </c>
      <c r="F673">
        <v>33434</v>
      </c>
      <c r="G673" t="s">
        <v>840</v>
      </c>
      <c r="H673" t="s">
        <v>80</v>
      </c>
      <c r="I673" t="s">
        <v>89</v>
      </c>
      <c r="J673" t="s">
        <v>90</v>
      </c>
      <c r="K673" t="s">
        <v>42</v>
      </c>
      <c r="L673" t="s">
        <v>91</v>
      </c>
      <c r="M673" t="s">
        <v>188</v>
      </c>
      <c r="N673" s="11" t="s">
        <v>84</v>
      </c>
      <c r="O673" s="11" t="s">
        <v>2107</v>
      </c>
      <c r="P673">
        <v>0</v>
      </c>
      <c r="Q673">
        <v>8</v>
      </c>
      <c r="R673" s="1">
        <v>0</v>
      </c>
      <c r="S673" s="1">
        <v>52.4</v>
      </c>
      <c r="T673" s="1">
        <v>-52.4</v>
      </c>
    </row>
    <row r="674" spans="1:20" x14ac:dyDescent="0.25">
      <c r="A674" t="s">
        <v>75</v>
      </c>
      <c r="B674" t="s">
        <v>120</v>
      </c>
      <c r="C674" t="s">
        <v>22</v>
      </c>
      <c r="D674" t="s">
        <v>121</v>
      </c>
      <c r="E674" t="s">
        <v>122</v>
      </c>
      <c r="F674">
        <v>20910</v>
      </c>
      <c r="G674" t="s">
        <v>1582</v>
      </c>
      <c r="H674" t="s">
        <v>80</v>
      </c>
      <c r="I674" t="s">
        <v>81</v>
      </c>
      <c r="J674" t="s">
        <v>90</v>
      </c>
      <c r="K674" t="s">
        <v>54</v>
      </c>
      <c r="L674" t="s">
        <v>828</v>
      </c>
      <c r="M674" t="s">
        <v>92</v>
      </c>
      <c r="N674" s="11" t="s">
        <v>84</v>
      </c>
      <c r="O674" s="11" t="s">
        <v>2107</v>
      </c>
      <c r="P674">
        <v>0</v>
      </c>
      <c r="Q674">
        <v>7</v>
      </c>
      <c r="R674" s="1">
        <v>0</v>
      </c>
      <c r="S674" s="1">
        <v>389.75</v>
      </c>
      <c r="T674" s="1">
        <v>-389.75</v>
      </c>
    </row>
    <row r="675" spans="1:20" x14ac:dyDescent="0.25">
      <c r="A675" t="s">
        <v>75</v>
      </c>
      <c r="B675" t="s">
        <v>578</v>
      </c>
      <c r="C675" t="s">
        <v>20</v>
      </c>
      <c r="D675" t="s">
        <v>579</v>
      </c>
      <c r="E675" t="s">
        <v>244</v>
      </c>
      <c r="F675">
        <v>2568</v>
      </c>
      <c r="G675" t="s">
        <v>106</v>
      </c>
      <c r="H675" t="s">
        <v>80</v>
      </c>
      <c r="I675" t="s">
        <v>89</v>
      </c>
      <c r="J675" t="s">
        <v>90</v>
      </c>
      <c r="K675" t="s">
        <v>42</v>
      </c>
      <c r="L675" t="s">
        <v>91</v>
      </c>
      <c r="M675" t="s">
        <v>92</v>
      </c>
      <c r="N675" s="11" t="s">
        <v>84</v>
      </c>
      <c r="O675" s="11" t="s">
        <v>2107</v>
      </c>
      <c r="P675">
        <v>0</v>
      </c>
      <c r="Q675">
        <v>120</v>
      </c>
      <c r="R675" s="1">
        <v>0</v>
      </c>
      <c r="S675" s="1">
        <v>2232</v>
      </c>
      <c r="T675" s="1">
        <v>-2232</v>
      </c>
    </row>
    <row r="676" spans="1:20" x14ac:dyDescent="0.25">
      <c r="A676" t="s">
        <v>75</v>
      </c>
      <c r="B676" t="s">
        <v>120</v>
      </c>
      <c r="C676" t="s">
        <v>22</v>
      </c>
      <c r="D676" t="s">
        <v>121</v>
      </c>
      <c r="E676" t="s">
        <v>122</v>
      </c>
      <c r="F676">
        <v>20910</v>
      </c>
      <c r="G676" t="s">
        <v>1454</v>
      </c>
      <c r="H676" t="s">
        <v>80</v>
      </c>
      <c r="I676" t="s">
        <v>81</v>
      </c>
      <c r="J676" t="s">
        <v>90</v>
      </c>
      <c r="K676" t="s">
        <v>38</v>
      </c>
      <c r="L676" t="s">
        <v>111</v>
      </c>
      <c r="M676" t="s">
        <v>92</v>
      </c>
      <c r="N676" s="11" t="s">
        <v>84</v>
      </c>
      <c r="O676" s="11" t="s">
        <v>2107</v>
      </c>
      <c r="P676">
        <v>0</v>
      </c>
      <c r="Q676">
        <v>2</v>
      </c>
      <c r="R676" s="1">
        <v>0</v>
      </c>
      <c r="S676" s="1">
        <v>388.4</v>
      </c>
      <c r="T676" s="1">
        <v>-388.4</v>
      </c>
    </row>
    <row r="677" spans="1:20" x14ac:dyDescent="0.25">
      <c r="A677" t="s">
        <v>75</v>
      </c>
      <c r="B677" t="s">
        <v>328</v>
      </c>
      <c r="C677" t="s">
        <v>23</v>
      </c>
      <c r="D677" t="s">
        <v>329</v>
      </c>
      <c r="E677" t="s">
        <v>327</v>
      </c>
      <c r="F677">
        <v>97008</v>
      </c>
      <c r="G677" t="s">
        <v>115</v>
      </c>
      <c r="H677" t="s">
        <v>80</v>
      </c>
      <c r="I677" t="s">
        <v>89</v>
      </c>
      <c r="J677" t="s">
        <v>90</v>
      </c>
      <c r="K677" t="s">
        <v>42</v>
      </c>
      <c r="L677" t="s">
        <v>91</v>
      </c>
      <c r="M677" t="s">
        <v>92</v>
      </c>
      <c r="N677" s="11" t="s">
        <v>84</v>
      </c>
      <c r="O677" s="11" t="s">
        <v>2107</v>
      </c>
      <c r="P677">
        <v>0</v>
      </c>
      <c r="Q677">
        <v>2</v>
      </c>
      <c r="R677" s="1">
        <v>0</v>
      </c>
      <c r="S677" s="1">
        <v>19.600000000000001</v>
      </c>
      <c r="T677" s="1">
        <v>-19.600000000000001</v>
      </c>
    </row>
    <row r="678" spans="1:20" x14ac:dyDescent="0.25">
      <c r="A678" t="s">
        <v>75</v>
      </c>
      <c r="B678" t="s">
        <v>551</v>
      </c>
      <c r="C678" t="s">
        <v>27</v>
      </c>
      <c r="D678" t="s">
        <v>552</v>
      </c>
      <c r="E678" t="s">
        <v>114</v>
      </c>
      <c r="F678">
        <v>33634</v>
      </c>
      <c r="G678" t="s">
        <v>710</v>
      </c>
      <c r="H678" t="s">
        <v>210</v>
      </c>
      <c r="I678" t="s">
        <v>81</v>
      </c>
      <c r="J678" t="s">
        <v>82</v>
      </c>
      <c r="K678" t="s">
        <v>40</v>
      </c>
      <c r="L678" t="s">
        <v>211</v>
      </c>
      <c r="M678" t="s">
        <v>83</v>
      </c>
      <c r="N678" s="11" t="s">
        <v>84</v>
      </c>
      <c r="O678" s="11" t="s">
        <v>2107</v>
      </c>
      <c r="P678">
        <v>-36</v>
      </c>
      <c r="Q678">
        <v>0</v>
      </c>
      <c r="R678" s="1">
        <v>9540</v>
      </c>
      <c r="S678" s="1">
        <v>0</v>
      </c>
      <c r="T678" s="1">
        <v>9540</v>
      </c>
    </row>
    <row r="679" spans="1:20" x14ac:dyDescent="0.25">
      <c r="A679" t="s">
        <v>75</v>
      </c>
      <c r="B679" t="s">
        <v>197</v>
      </c>
      <c r="C679" t="s">
        <v>23</v>
      </c>
      <c r="D679" t="s">
        <v>198</v>
      </c>
      <c r="E679" t="s">
        <v>176</v>
      </c>
      <c r="F679">
        <v>98052</v>
      </c>
      <c r="G679" t="s">
        <v>1583</v>
      </c>
      <c r="H679" t="s">
        <v>80</v>
      </c>
      <c r="I679" t="s">
        <v>81</v>
      </c>
      <c r="J679" t="s">
        <v>90</v>
      </c>
      <c r="K679" t="s">
        <v>42</v>
      </c>
      <c r="L679" t="s">
        <v>91</v>
      </c>
      <c r="M679" t="s">
        <v>188</v>
      </c>
      <c r="N679" s="11" t="s">
        <v>84</v>
      </c>
      <c r="O679" s="11" t="s">
        <v>2107</v>
      </c>
      <c r="P679">
        <v>0</v>
      </c>
      <c r="Q679">
        <v>14</v>
      </c>
      <c r="R679" s="1">
        <v>0</v>
      </c>
      <c r="S679" s="1">
        <v>27.72</v>
      </c>
      <c r="T679" s="1">
        <v>-27.72</v>
      </c>
    </row>
    <row r="680" spans="1:20" x14ac:dyDescent="0.25">
      <c r="A680" t="s">
        <v>75</v>
      </c>
      <c r="B680" t="s">
        <v>358</v>
      </c>
      <c r="C680" t="s">
        <v>26</v>
      </c>
      <c r="D680" t="s">
        <v>359</v>
      </c>
      <c r="E680" t="s">
        <v>180</v>
      </c>
      <c r="F680">
        <v>30075</v>
      </c>
      <c r="G680" t="s">
        <v>324</v>
      </c>
      <c r="H680" t="s">
        <v>80</v>
      </c>
      <c r="I680" t="s">
        <v>81</v>
      </c>
      <c r="J680" t="s">
        <v>90</v>
      </c>
      <c r="K680" t="s">
        <v>36</v>
      </c>
      <c r="L680" t="s">
        <v>36</v>
      </c>
      <c r="M680" t="s">
        <v>92</v>
      </c>
      <c r="N680" s="11" t="s">
        <v>84</v>
      </c>
      <c r="O680" s="11" t="s">
        <v>2107</v>
      </c>
      <c r="P680">
        <v>0</v>
      </c>
      <c r="Q680">
        <v>5</v>
      </c>
      <c r="R680" s="1">
        <v>0</v>
      </c>
      <c r="S680" s="1">
        <v>445.3</v>
      </c>
      <c r="T680" s="1">
        <v>-445.3</v>
      </c>
    </row>
    <row r="681" spans="1:20" x14ac:dyDescent="0.25">
      <c r="A681" t="s">
        <v>75</v>
      </c>
      <c r="B681" t="s">
        <v>1586</v>
      </c>
      <c r="C681" t="s">
        <v>27</v>
      </c>
      <c r="D681" t="s">
        <v>219</v>
      </c>
      <c r="E681" t="s">
        <v>114</v>
      </c>
      <c r="F681">
        <v>34114</v>
      </c>
      <c r="G681" t="s">
        <v>220</v>
      </c>
      <c r="H681" t="s">
        <v>80</v>
      </c>
      <c r="I681" t="s">
        <v>81</v>
      </c>
      <c r="J681" t="s">
        <v>82</v>
      </c>
      <c r="K681" t="s">
        <v>53</v>
      </c>
      <c r="L681" t="s">
        <v>165</v>
      </c>
      <c r="M681" t="s">
        <v>83</v>
      </c>
      <c r="N681" s="11" t="s">
        <v>84</v>
      </c>
      <c r="O681" s="11" t="s">
        <v>2107</v>
      </c>
      <c r="P681">
        <v>-1</v>
      </c>
      <c r="Q681">
        <v>0</v>
      </c>
      <c r="R681" s="1">
        <v>97</v>
      </c>
      <c r="S681" s="1">
        <v>0</v>
      </c>
      <c r="T681" s="1">
        <v>97</v>
      </c>
    </row>
    <row r="682" spans="1:20" x14ac:dyDescent="0.25">
      <c r="A682" t="s">
        <v>75</v>
      </c>
      <c r="B682" t="s">
        <v>1105</v>
      </c>
      <c r="C682" t="s">
        <v>25</v>
      </c>
      <c r="D682" t="s">
        <v>1106</v>
      </c>
      <c r="E682" t="s">
        <v>186</v>
      </c>
      <c r="F682">
        <v>11967</v>
      </c>
      <c r="G682" t="s">
        <v>119</v>
      </c>
      <c r="H682" t="s">
        <v>80</v>
      </c>
      <c r="I682" t="s">
        <v>81</v>
      </c>
      <c r="J682" t="s">
        <v>82</v>
      </c>
      <c r="K682" t="s">
        <v>38</v>
      </c>
      <c r="L682" t="s">
        <v>111</v>
      </c>
      <c r="M682" t="s">
        <v>83</v>
      </c>
      <c r="N682" s="11" t="s">
        <v>84</v>
      </c>
      <c r="O682" s="11" t="s">
        <v>2107</v>
      </c>
      <c r="P682">
        <v>-1</v>
      </c>
      <c r="Q682">
        <v>0</v>
      </c>
      <c r="R682" s="1">
        <v>115.2</v>
      </c>
      <c r="S682" s="1">
        <v>0</v>
      </c>
      <c r="T682" s="1">
        <v>115.2</v>
      </c>
    </row>
    <row r="683" spans="1:20" x14ac:dyDescent="0.25">
      <c r="A683" t="s">
        <v>75</v>
      </c>
      <c r="B683" t="s">
        <v>265</v>
      </c>
      <c r="C683" t="s">
        <v>27</v>
      </c>
      <c r="D683" t="s">
        <v>237</v>
      </c>
      <c r="E683" t="s">
        <v>114</v>
      </c>
      <c r="F683">
        <v>34238</v>
      </c>
      <c r="G683" t="s">
        <v>988</v>
      </c>
      <c r="H683" t="s">
        <v>461</v>
      </c>
      <c r="I683" t="s">
        <v>89</v>
      </c>
      <c r="J683" t="s">
        <v>90</v>
      </c>
      <c r="K683" t="s">
        <v>42</v>
      </c>
      <c r="L683" t="s">
        <v>91</v>
      </c>
      <c r="M683" t="s">
        <v>92</v>
      </c>
      <c r="N683" s="11" t="s">
        <v>84</v>
      </c>
      <c r="O683" s="11" t="s">
        <v>2107</v>
      </c>
      <c r="P683">
        <v>0</v>
      </c>
      <c r="Q683">
        <v>20</v>
      </c>
      <c r="R683" s="1">
        <v>0</v>
      </c>
      <c r="S683" s="1">
        <v>21</v>
      </c>
      <c r="T683" s="1">
        <v>-21</v>
      </c>
    </row>
    <row r="684" spans="1:20" x14ac:dyDescent="0.25">
      <c r="A684" t="s">
        <v>75</v>
      </c>
      <c r="B684" t="s">
        <v>218</v>
      </c>
      <c r="C684" t="s">
        <v>27</v>
      </c>
      <c r="D684" t="s">
        <v>219</v>
      </c>
      <c r="E684" t="s">
        <v>114</v>
      </c>
      <c r="F684">
        <v>34110</v>
      </c>
      <c r="G684" t="s">
        <v>457</v>
      </c>
      <c r="H684" t="s">
        <v>80</v>
      </c>
      <c r="I684" t="s">
        <v>81</v>
      </c>
      <c r="J684" t="s">
        <v>90</v>
      </c>
      <c r="K684" t="s">
        <v>42</v>
      </c>
      <c r="L684" t="s">
        <v>91</v>
      </c>
      <c r="M684" t="s">
        <v>188</v>
      </c>
      <c r="N684" s="11" t="s">
        <v>84</v>
      </c>
      <c r="O684" s="11" t="s">
        <v>2107</v>
      </c>
      <c r="P684">
        <v>0</v>
      </c>
      <c r="Q684">
        <v>22</v>
      </c>
      <c r="R684" s="1">
        <v>0</v>
      </c>
      <c r="S684" s="1">
        <v>371.8</v>
      </c>
      <c r="T684" s="1">
        <v>-371.8</v>
      </c>
    </row>
    <row r="685" spans="1:20" x14ac:dyDescent="0.25">
      <c r="A685" t="s">
        <v>75</v>
      </c>
      <c r="B685" t="s">
        <v>438</v>
      </c>
      <c r="C685" t="s">
        <v>18</v>
      </c>
      <c r="D685" t="s">
        <v>439</v>
      </c>
      <c r="E685" t="s">
        <v>191</v>
      </c>
      <c r="F685">
        <v>77063</v>
      </c>
      <c r="G685" t="s">
        <v>1590</v>
      </c>
      <c r="H685" t="s">
        <v>80</v>
      </c>
      <c r="I685" t="s">
        <v>81</v>
      </c>
      <c r="J685" t="s">
        <v>82</v>
      </c>
      <c r="K685" t="s">
        <v>54</v>
      </c>
      <c r="L685" t="s">
        <v>342</v>
      </c>
      <c r="M685" t="s">
        <v>83</v>
      </c>
      <c r="N685" s="11" t="s">
        <v>84</v>
      </c>
      <c r="O685" s="11" t="s">
        <v>2107</v>
      </c>
      <c r="P685">
        <v>-10</v>
      </c>
      <c r="Q685">
        <v>0</v>
      </c>
      <c r="R685" s="1">
        <v>13.2</v>
      </c>
      <c r="S685" s="1">
        <v>0</v>
      </c>
      <c r="T685" s="1">
        <v>13.2</v>
      </c>
    </row>
    <row r="686" spans="1:20" x14ac:dyDescent="0.25">
      <c r="A686" t="s">
        <v>75</v>
      </c>
      <c r="B686" t="s">
        <v>1011</v>
      </c>
      <c r="C686" t="s">
        <v>2104</v>
      </c>
      <c r="D686" t="s">
        <v>1012</v>
      </c>
      <c r="E686" t="s">
        <v>295</v>
      </c>
      <c r="F686">
        <v>84098</v>
      </c>
      <c r="G686" t="s">
        <v>156</v>
      </c>
      <c r="H686" t="s">
        <v>80</v>
      </c>
      <c r="I686" t="s">
        <v>81</v>
      </c>
      <c r="J686" t="s">
        <v>90</v>
      </c>
      <c r="K686" t="s">
        <v>38</v>
      </c>
      <c r="L686" t="s">
        <v>111</v>
      </c>
      <c r="M686" t="s">
        <v>92</v>
      </c>
      <c r="N686" s="11" t="s">
        <v>84</v>
      </c>
      <c r="O686" s="11" t="s">
        <v>2107</v>
      </c>
      <c r="P686">
        <v>0</v>
      </c>
      <c r="Q686">
        <v>2</v>
      </c>
      <c r="R686" s="1">
        <v>0</v>
      </c>
      <c r="S686" s="1">
        <v>426.7</v>
      </c>
      <c r="T686" s="1">
        <v>-426.7</v>
      </c>
    </row>
    <row r="687" spans="1:20" x14ac:dyDescent="0.25">
      <c r="A687" t="s">
        <v>75</v>
      </c>
      <c r="B687" t="s">
        <v>1450</v>
      </c>
      <c r="C687" t="s">
        <v>27</v>
      </c>
      <c r="D687" t="s">
        <v>499</v>
      </c>
      <c r="E687" t="s">
        <v>114</v>
      </c>
      <c r="F687">
        <v>33179</v>
      </c>
      <c r="G687" t="s">
        <v>292</v>
      </c>
      <c r="H687" t="s">
        <v>80</v>
      </c>
      <c r="I687" t="s">
        <v>81</v>
      </c>
      <c r="J687" t="s">
        <v>82</v>
      </c>
      <c r="K687" t="s">
        <v>38</v>
      </c>
      <c r="L687" t="s">
        <v>111</v>
      </c>
      <c r="M687" t="s">
        <v>83</v>
      </c>
      <c r="N687" s="11" t="s">
        <v>84</v>
      </c>
      <c r="O687" s="11" t="s">
        <v>2107</v>
      </c>
      <c r="P687">
        <v>-1</v>
      </c>
      <c r="Q687">
        <v>0</v>
      </c>
      <c r="R687" s="1">
        <v>115.73</v>
      </c>
      <c r="S687" s="1">
        <v>0</v>
      </c>
      <c r="T687" s="1">
        <v>115.73</v>
      </c>
    </row>
    <row r="688" spans="1:20" x14ac:dyDescent="0.25">
      <c r="A688" t="s">
        <v>75</v>
      </c>
      <c r="B688" t="s">
        <v>515</v>
      </c>
      <c r="C688" t="s">
        <v>23</v>
      </c>
      <c r="D688" t="s">
        <v>516</v>
      </c>
      <c r="E688" t="s">
        <v>517</v>
      </c>
      <c r="F688">
        <v>99518</v>
      </c>
      <c r="G688" t="s">
        <v>214</v>
      </c>
      <c r="H688" t="s">
        <v>80</v>
      </c>
      <c r="I688" t="s">
        <v>89</v>
      </c>
      <c r="J688" t="s">
        <v>90</v>
      </c>
      <c r="K688" t="s">
        <v>42</v>
      </c>
      <c r="L688" t="s">
        <v>91</v>
      </c>
      <c r="M688" t="s">
        <v>92</v>
      </c>
      <c r="N688" s="11" t="s">
        <v>84</v>
      </c>
      <c r="O688" s="11" t="s">
        <v>2107</v>
      </c>
      <c r="P688">
        <v>0</v>
      </c>
      <c r="Q688">
        <v>20</v>
      </c>
      <c r="R688" s="1">
        <v>0</v>
      </c>
      <c r="S688" s="1">
        <v>48</v>
      </c>
      <c r="T688" s="1">
        <v>-48</v>
      </c>
    </row>
    <row r="689" spans="1:20" x14ac:dyDescent="0.25">
      <c r="A689" t="s">
        <v>75</v>
      </c>
      <c r="B689" t="s">
        <v>200</v>
      </c>
      <c r="C689" t="s">
        <v>2104</v>
      </c>
      <c r="D689" t="s">
        <v>201</v>
      </c>
      <c r="E689" t="s">
        <v>95</v>
      </c>
      <c r="F689">
        <v>80002</v>
      </c>
      <c r="G689" t="s">
        <v>388</v>
      </c>
      <c r="H689" t="s">
        <v>80</v>
      </c>
      <c r="I689" t="s">
        <v>81</v>
      </c>
      <c r="J689" t="s">
        <v>90</v>
      </c>
      <c r="K689" t="s">
        <v>38</v>
      </c>
      <c r="L689" t="s">
        <v>111</v>
      </c>
      <c r="M689" t="s">
        <v>92</v>
      </c>
      <c r="N689" s="11" t="s">
        <v>84</v>
      </c>
      <c r="O689" s="11" t="s">
        <v>2107</v>
      </c>
      <c r="P689">
        <v>0</v>
      </c>
      <c r="Q689">
        <v>1</v>
      </c>
      <c r="R689" s="1">
        <v>0</v>
      </c>
      <c r="S689" s="1">
        <v>165.55</v>
      </c>
      <c r="T689" s="1">
        <v>-165.55</v>
      </c>
    </row>
    <row r="690" spans="1:20" x14ac:dyDescent="0.25">
      <c r="A690" t="s">
        <v>75</v>
      </c>
      <c r="B690" t="s">
        <v>483</v>
      </c>
      <c r="C690" t="s">
        <v>18</v>
      </c>
      <c r="D690" t="s">
        <v>332</v>
      </c>
      <c r="E690" t="s">
        <v>333</v>
      </c>
      <c r="F690">
        <v>72401</v>
      </c>
      <c r="G690" t="s">
        <v>1594</v>
      </c>
      <c r="H690" t="s">
        <v>80</v>
      </c>
      <c r="I690" t="s">
        <v>164</v>
      </c>
      <c r="J690" t="s">
        <v>82</v>
      </c>
      <c r="K690" t="s">
        <v>42</v>
      </c>
      <c r="L690" t="s">
        <v>91</v>
      </c>
      <c r="M690" t="s">
        <v>92</v>
      </c>
      <c r="N690" s="11" t="s">
        <v>84</v>
      </c>
      <c r="O690" s="11" t="s">
        <v>2107</v>
      </c>
      <c r="P690">
        <v>0</v>
      </c>
      <c r="Q690">
        <v>10</v>
      </c>
      <c r="R690" s="1">
        <v>0</v>
      </c>
      <c r="S690" s="1">
        <v>20</v>
      </c>
      <c r="T690" s="1">
        <v>-20</v>
      </c>
    </row>
    <row r="691" spans="1:20" x14ac:dyDescent="0.25">
      <c r="A691" t="s">
        <v>75</v>
      </c>
      <c r="B691" t="s">
        <v>404</v>
      </c>
      <c r="C691" t="s">
        <v>2105</v>
      </c>
      <c r="D691" t="s">
        <v>405</v>
      </c>
      <c r="E691" t="s">
        <v>78</v>
      </c>
      <c r="F691">
        <v>15056</v>
      </c>
      <c r="G691" t="s">
        <v>446</v>
      </c>
      <c r="H691" t="s">
        <v>80</v>
      </c>
      <c r="I691" t="s">
        <v>81</v>
      </c>
      <c r="J691" t="s">
        <v>82</v>
      </c>
      <c r="K691" t="s">
        <v>53</v>
      </c>
      <c r="L691" t="s">
        <v>248</v>
      </c>
      <c r="M691" t="s">
        <v>83</v>
      </c>
      <c r="N691" s="11" t="s">
        <v>84</v>
      </c>
      <c r="O691" s="11" t="s">
        <v>2107</v>
      </c>
      <c r="P691">
        <v>-20</v>
      </c>
      <c r="Q691">
        <v>0</v>
      </c>
      <c r="R691" s="1">
        <v>69</v>
      </c>
      <c r="S691" s="1">
        <v>0</v>
      </c>
      <c r="T691" s="1">
        <v>69</v>
      </c>
    </row>
    <row r="692" spans="1:20" x14ac:dyDescent="0.25">
      <c r="A692" t="s">
        <v>75</v>
      </c>
      <c r="B692" t="s">
        <v>258</v>
      </c>
      <c r="C692" t="s">
        <v>2104</v>
      </c>
      <c r="D692" t="s">
        <v>386</v>
      </c>
      <c r="E692" t="s">
        <v>387</v>
      </c>
      <c r="F692">
        <v>87109</v>
      </c>
      <c r="G692" t="s">
        <v>373</v>
      </c>
      <c r="H692" t="s">
        <v>80</v>
      </c>
      <c r="I692" t="s">
        <v>81</v>
      </c>
      <c r="J692" t="s">
        <v>90</v>
      </c>
      <c r="K692" t="s">
        <v>38</v>
      </c>
      <c r="L692" t="s">
        <v>111</v>
      </c>
      <c r="M692" t="s">
        <v>92</v>
      </c>
      <c r="N692" s="11" t="s">
        <v>84</v>
      </c>
      <c r="O692" s="11" t="s">
        <v>2107</v>
      </c>
      <c r="P692">
        <v>0</v>
      </c>
      <c r="Q692">
        <v>6</v>
      </c>
      <c r="R692" s="1">
        <v>0</v>
      </c>
      <c r="S692" s="1">
        <v>306.89999999999998</v>
      </c>
      <c r="T692" s="1">
        <v>-306.89999999999998</v>
      </c>
    </row>
    <row r="693" spans="1:20" x14ac:dyDescent="0.25">
      <c r="A693" t="s">
        <v>75</v>
      </c>
      <c r="B693" t="s">
        <v>225</v>
      </c>
      <c r="C693" t="s">
        <v>19</v>
      </c>
      <c r="D693" t="s">
        <v>226</v>
      </c>
      <c r="E693" t="s">
        <v>147</v>
      </c>
      <c r="F693">
        <v>85204</v>
      </c>
      <c r="G693" t="s">
        <v>96</v>
      </c>
      <c r="H693" t="s">
        <v>80</v>
      </c>
      <c r="I693" t="s">
        <v>89</v>
      </c>
      <c r="J693" t="s">
        <v>90</v>
      </c>
      <c r="K693" t="s">
        <v>42</v>
      </c>
      <c r="L693" t="s">
        <v>97</v>
      </c>
      <c r="M693" t="s">
        <v>92</v>
      </c>
      <c r="N693" s="11" t="s">
        <v>84</v>
      </c>
      <c r="O693" s="11" t="s">
        <v>2107</v>
      </c>
      <c r="P693">
        <v>0</v>
      </c>
      <c r="Q693">
        <v>3</v>
      </c>
      <c r="R693" s="1">
        <v>0</v>
      </c>
      <c r="S693" s="1">
        <v>3.57</v>
      </c>
      <c r="T693" s="1">
        <v>-3.57</v>
      </c>
    </row>
    <row r="694" spans="1:20" x14ac:dyDescent="0.25">
      <c r="A694" t="s">
        <v>75</v>
      </c>
      <c r="B694" t="s">
        <v>125</v>
      </c>
      <c r="C694" t="s">
        <v>2105</v>
      </c>
      <c r="D694" t="s">
        <v>126</v>
      </c>
      <c r="E694" t="s">
        <v>100</v>
      </c>
      <c r="F694">
        <v>46567</v>
      </c>
      <c r="G694" t="s">
        <v>972</v>
      </c>
      <c r="H694" t="s">
        <v>80</v>
      </c>
      <c r="I694" t="s">
        <v>81</v>
      </c>
      <c r="J694" t="s">
        <v>90</v>
      </c>
      <c r="K694" t="s">
        <v>53</v>
      </c>
      <c r="L694" t="s">
        <v>248</v>
      </c>
      <c r="M694" t="s">
        <v>92</v>
      </c>
      <c r="N694" s="11" t="s">
        <v>84</v>
      </c>
      <c r="O694" s="11" t="s">
        <v>2107</v>
      </c>
      <c r="P694">
        <v>0</v>
      </c>
      <c r="Q694">
        <v>1</v>
      </c>
      <c r="R694" s="1">
        <v>0</v>
      </c>
      <c r="S694" s="1">
        <v>28.55</v>
      </c>
      <c r="T694" s="1">
        <v>-28.55</v>
      </c>
    </row>
    <row r="695" spans="1:20" x14ac:dyDescent="0.25">
      <c r="A695" t="s">
        <v>75</v>
      </c>
      <c r="B695" t="s">
        <v>474</v>
      </c>
      <c r="C695" t="s">
        <v>2105</v>
      </c>
      <c r="D695" t="s">
        <v>475</v>
      </c>
      <c r="E695" t="s">
        <v>476</v>
      </c>
      <c r="F695">
        <v>26505</v>
      </c>
      <c r="G695" t="s">
        <v>1244</v>
      </c>
      <c r="H695" t="s">
        <v>80</v>
      </c>
      <c r="I695" t="s">
        <v>81</v>
      </c>
      <c r="J695" t="s">
        <v>82</v>
      </c>
      <c r="K695" t="s">
        <v>42</v>
      </c>
      <c r="L695" t="s">
        <v>97</v>
      </c>
      <c r="M695" t="s">
        <v>83</v>
      </c>
      <c r="N695" s="11" t="s">
        <v>84</v>
      </c>
      <c r="O695" s="11" t="s">
        <v>2107</v>
      </c>
      <c r="P695">
        <v>-10</v>
      </c>
      <c r="Q695">
        <v>0</v>
      </c>
      <c r="R695" s="1">
        <v>36</v>
      </c>
      <c r="S695" s="1">
        <v>0</v>
      </c>
      <c r="T695" s="1">
        <v>36</v>
      </c>
    </row>
    <row r="696" spans="1:20" x14ac:dyDescent="0.25">
      <c r="A696" t="s">
        <v>75</v>
      </c>
      <c r="B696" t="s">
        <v>167</v>
      </c>
      <c r="C696" t="s">
        <v>28</v>
      </c>
      <c r="D696" t="s">
        <v>168</v>
      </c>
      <c r="E696" t="s">
        <v>95</v>
      </c>
      <c r="F696">
        <v>80550</v>
      </c>
      <c r="G696" t="s">
        <v>569</v>
      </c>
      <c r="H696" t="s">
        <v>80</v>
      </c>
      <c r="I696" t="s">
        <v>81</v>
      </c>
      <c r="J696" t="s">
        <v>90</v>
      </c>
      <c r="K696" t="s">
        <v>38</v>
      </c>
      <c r="L696" t="s">
        <v>111</v>
      </c>
      <c r="M696" t="s">
        <v>92</v>
      </c>
      <c r="N696" s="11" t="s">
        <v>84</v>
      </c>
      <c r="O696" s="11" t="s">
        <v>2107</v>
      </c>
      <c r="P696">
        <v>-11</v>
      </c>
      <c r="Q696">
        <v>0</v>
      </c>
      <c r="R696" s="1">
        <v>850.92</v>
      </c>
      <c r="S696" s="1">
        <v>0</v>
      </c>
      <c r="T696" s="1">
        <v>850.92</v>
      </c>
    </row>
    <row r="697" spans="1:20" x14ac:dyDescent="0.25">
      <c r="A697" t="s">
        <v>75</v>
      </c>
      <c r="B697" t="s">
        <v>171</v>
      </c>
      <c r="C697" t="s">
        <v>23</v>
      </c>
      <c r="D697" t="s">
        <v>513</v>
      </c>
      <c r="E697" t="s">
        <v>176</v>
      </c>
      <c r="F697">
        <v>98005</v>
      </c>
      <c r="G697" t="s">
        <v>277</v>
      </c>
      <c r="H697" t="s">
        <v>80</v>
      </c>
      <c r="I697" t="s">
        <v>81</v>
      </c>
      <c r="J697" t="s">
        <v>90</v>
      </c>
      <c r="K697" t="s">
        <v>42</v>
      </c>
      <c r="L697" t="s">
        <v>91</v>
      </c>
      <c r="M697" t="s">
        <v>188</v>
      </c>
      <c r="N697" s="11" t="s">
        <v>84</v>
      </c>
      <c r="O697" s="11" t="s">
        <v>2107</v>
      </c>
      <c r="P697">
        <v>0</v>
      </c>
      <c r="Q697">
        <v>3</v>
      </c>
      <c r="R697" s="1">
        <v>0</v>
      </c>
      <c r="S697" s="1">
        <v>3.75</v>
      </c>
      <c r="T697" s="1">
        <v>-3.75</v>
      </c>
    </row>
    <row r="698" spans="1:20" x14ac:dyDescent="0.25">
      <c r="A698" t="s">
        <v>75</v>
      </c>
      <c r="B698" t="s">
        <v>964</v>
      </c>
      <c r="C698" t="s">
        <v>19</v>
      </c>
      <c r="D698" t="s">
        <v>965</v>
      </c>
      <c r="E698" t="s">
        <v>118</v>
      </c>
      <c r="F698">
        <v>92675</v>
      </c>
      <c r="G698" t="s">
        <v>491</v>
      </c>
      <c r="H698" t="s">
        <v>80</v>
      </c>
      <c r="I698" t="s">
        <v>81</v>
      </c>
      <c r="J698" t="s">
        <v>82</v>
      </c>
      <c r="K698" t="s">
        <v>52</v>
      </c>
      <c r="L698" t="s">
        <v>492</v>
      </c>
      <c r="M698" t="s">
        <v>83</v>
      </c>
      <c r="N698" s="11" t="s">
        <v>84</v>
      </c>
      <c r="O698" s="11" t="s">
        <v>2107</v>
      </c>
      <c r="P698">
        <v>-1</v>
      </c>
      <c r="Q698">
        <v>0</v>
      </c>
      <c r="R698" s="1">
        <v>59.35</v>
      </c>
      <c r="S698" s="1">
        <v>0</v>
      </c>
      <c r="T698" s="1">
        <v>59.35</v>
      </c>
    </row>
    <row r="699" spans="1:20" x14ac:dyDescent="0.25">
      <c r="A699" t="s">
        <v>75</v>
      </c>
      <c r="B699" t="s">
        <v>116</v>
      </c>
      <c r="C699" t="s">
        <v>19</v>
      </c>
      <c r="D699" t="s">
        <v>1597</v>
      </c>
      <c r="E699" t="s">
        <v>118</v>
      </c>
      <c r="F699">
        <v>90807</v>
      </c>
      <c r="G699" t="s">
        <v>1438</v>
      </c>
      <c r="H699" t="s">
        <v>80</v>
      </c>
      <c r="I699" t="s">
        <v>81</v>
      </c>
      <c r="J699" t="s">
        <v>90</v>
      </c>
      <c r="K699" t="s">
        <v>51</v>
      </c>
      <c r="L699" t="s">
        <v>250</v>
      </c>
      <c r="M699" t="s">
        <v>92</v>
      </c>
      <c r="N699" s="11" t="s">
        <v>84</v>
      </c>
      <c r="O699" s="11" t="s">
        <v>2107</v>
      </c>
      <c r="P699">
        <v>0</v>
      </c>
      <c r="Q699">
        <v>1</v>
      </c>
      <c r="R699" s="1">
        <v>0</v>
      </c>
      <c r="S699" s="1">
        <v>218.6</v>
      </c>
      <c r="T699" s="1">
        <v>-218.6</v>
      </c>
    </row>
    <row r="700" spans="1:20" x14ac:dyDescent="0.25">
      <c r="A700" t="s">
        <v>75</v>
      </c>
      <c r="B700" t="s">
        <v>255</v>
      </c>
      <c r="C700" t="s">
        <v>29</v>
      </c>
      <c r="D700" t="s">
        <v>256</v>
      </c>
      <c r="E700" t="s">
        <v>100</v>
      </c>
      <c r="F700">
        <v>46077</v>
      </c>
      <c r="G700" t="s">
        <v>183</v>
      </c>
      <c r="H700" t="s">
        <v>80</v>
      </c>
      <c r="I700" t="s">
        <v>81</v>
      </c>
      <c r="J700" t="s">
        <v>82</v>
      </c>
      <c r="K700" t="s">
        <v>42</v>
      </c>
      <c r="L700" t="s">
        <v>91</v>
      </c>
      <c r="M700" t="s">
        <v>83</v>
      </c>
      <c r="N700" s="11" t="s">
        <v>84</v>
      </c>
      <c r="O700" s="11" t="s">
        <v>2107</v>
      </c>
      <c r="P700">
        <v>-7</v>
      </c>
      <c r="Q700">
        <v>0</v>
      </c>
      <c r="R700" s="1">
        <v>221.06</v>
      </c>
      <c r="S700" s="1">
        <v>0</v>
      </c>
      <c r="T700" s="1">
        <v>221.06</v>
      </c>
    </row>
    <row r="701" spans="1:20" x14ac:dyDescent="0.25">
      <c r="A701" t="s">
        <v>75</v>
      </c>
      <c r="B701" t="s">
        <v>567</v>
      </c>
      <c r="C701" t="s">
        <v>2105</v>
      </c>
      <c r="D701" t="s">
        <v>568</v>
      </c>
      <c r="E701" t="s">
        <v>87</v>
      </c>
      <c r="F701">
        <v>43201</v>
      </c>
      <c r="G701" t="s">
        <v>698</v>
      </c>
      <c r="H701" t="s">
        <v>80</v>
      </c>
      <c r="I701" t="s">
        <v>81</v>
      </c>
      <c r="J701" t="s">
        <v>90</v>
      </c>
      <c r="K701" t="s">
        <v>38</v>
      </c>
      <c r="L701" t="s">
        <v>111</v>
      </c>
      <c r="M701" t="s">
        <v>92</v>
      </c>
      <c r="N701" s="11" t="s">
        <v>84</v>
      </c>
      <c r="O701" s="11" t="s">
        <v>2107</v>
      </c>
      <c r="P701">
        <v>0</v>
      </c>
      <c r="Q701">
        <v>1</v>
      </c>
      <c r="R701" s="1">
        <v>0</v>
      </c>
      <c r="S701" s="1">
        <v>166.45</v>
      </c>
      <c r="T701" s="1">
        <v>-166.45</v>
      </c>
    </row>
    <row r="702" spans="1:20" x14ac:dyDescent="0.25">
      <c r="A702" t="s">
        <v>75</v>
      </c>
      <c r="B702" t="s">
        <v>351</v>
      </c>
      <c r="C702" t="s">
        <v>22</v>
      </c>
      <c r="D702" t="s">
        <v>190</v>
      </c>
      <c r="E702" t="s">
        <v>137</v>
      </c>
      <c r="F702">
        <v>24018</v>
      </c>
      <c r="G702" t="s">
        <v>1158</v>
      </c>
      <c r="H702" t="s">
        <v>133</v>
      </c>
      <c r="I702" t="s">
        <v>81</v>
      </c>
      <c r="J702" t="s">
        <v>90</v>
      </c>
      <c r="K702" t="s">
        <v>53</v>
      </c>
      <c r="L702" t="s">
        <v>139</v>
      </c>
      <c r="M702" t="s">
        <v>229</v>
      </c>
      <c r="N702" s="11" t="s">
        <v>84</v>
      </c>
      <c r="O702" s="11" t="s">
        <v>2107</v>
      </c>
      <c r="P702">
        <v>0</v>
      </c>
      <c r="Q702">
        <v>3</v>
      </c>
      <c r="R702" s="1">
        <v>0</v>
      </c>
      <c r="S702" s="1">
        <v>0</v>
      </c>
      <c r="T702" s="1">
        <v>0</v>
      </c>
    </row>
    <row r="703" spans="1:20" x14ac:dyDescent="0.25">
      <c r="A703" t="s">
        <v>75</v>
      </c>
      <c r="B703" t="s">
        <v>494</v>
      </c>
      <c r="C703" t="s">
        <v>27</v>
      </c>
      <c r="D703" t="s">
        <v>495</v>
      </c>
      <c r="E703" t="s">
        <v>114</v>
      </c>
      <c r="F703">
        <v>33619</v>
      </c>
      <c r="G703" t="s">
        <v>470</v>
      </c>
      <c r="H703" t="s">
        <v>133</v>
      </c>
      <c r="I703" t="s">
        <v>81</v>
      </c>
      <c r="J703" t="s">
        <v>82</v>
      </c>
      <c r="K703" t="s">
        <v>44</v>
      </c>
      <c r="L703" t="s">
        <v>144</v>
      </c>
      <c r="M703" t="s">
        <v>83</v>
      </c>
      <c r="N703" s="11" t="s">
        <v>84</v>
      </c>
      <c r="O703" s="11" t="s">
        <v>2107</v>
      </c>
      <c r="P703">
        <v>-86</v>
      </c>
      <c r="Q703">
        <v>0</v>
      </c>
      <c r="R703" s="1">
        <v>2356.4</v>
      </c>
      <c r="S703" s="1">
        <v>0</v>
      </c>
      <c r="T703" s="1">
        <v>2356.4</v>
      </c>
    </row>
    <row r="704" spans="1:20" x14ac:dyDescent="0.25">
      <c r="A704" t="s">
        <v>75</v>
      </c>
      <c r="B704" t="s">
        <v>464</v>
      </c>
      <c r="C704" t="s">
        <v>18</v>
      </c>
      <c r="D704" t="s">
        <v>465</v>
      </c>
      <c r="E704" t="s">
        <v>466</v>
      </c>
      <c r="F704">
        <v>70506</v>
      </c>
      <c r="G704" t="s">
        <v>1603</v>
      </c>
      <c r="H704" t="s">
        <v>80</v>
      </c>
      <c r="I704" t="s">
        <v>81</v>
      </c>
      <c r="J704" t="s">
        <v>90</v>
      </c>
      <c r="K704" t="s">
        <v>53</v>
      </c>
      <c r="L704" t="s">
        <v>459</v>
      </c>
      <c r="M704" t="s">
        <v>92</v>
      </c>
      <c r="N704" s="11" t="s">
        <v>84</v>
      </c>
      <c r="O704" s="11" t="s">
        <v>2107</v>
      </c>
      <c r="P704">
        <v>0</v>
      </c>
      <c r="Q704">
        <v>3</v>
      </c>
      <c r="R704" s="1">
        <v>0</v>
      </c>
      <c r="S704" s="1">
        <v>48.15</v>
      </c>
      <c r="T704" s="1">
        <v>-48.15</v>
      </c>
    </row>
    <row r="705" spans="1:20" x14ac:dyDescent="0.25">
      <c r="A705" t="s">
        <v>75</v>
      </c>
      <c r="B705" t="s">
        <v>301</v>
      </c>
      <c r="C705" t="s">
        <v>2105</v>
      </c>
      <c r="D705" t="s">
        <v>302</v>
      </c>
      <c r="E705" t="s">
        <v>87</v>
      </c>
      <c r="F705">
        <v>45005</v>
      </c>
      <c r="G705" t="s">
        <v>477</v>
      </c>
      <c r="H705" t="s">
        <v>80</v>
      </c>
      <c r="I705" t="s">
        <v>81</v>
      </c>
      <c r="J705" t="s">
        <v>90</v>
      </c>
      <c r="K705" t="s">
        <v>38</v>
      </c>
      <c r="L705" t="s">
        <v>111</v>
      </c>
      <c r="M705" t="s">
        <v>92</v>
      </c>
      <c r="N705" s="11" t="s">
        <v>84</v>
      </c>
      <c r="O705" s="11" t="s">
        <v>2107</v>
      </c>
      <c r="P705">
        <v>0</v>
      </c>
      <c r="Q705">
        <v>1</v>
      </c>
      <c r="R705" s="1">
        <v>0</v>
      </c>
      <c r="S705" s="1">
        <v>128</v>
      </c>
      <c r="T705" s="1">
        <v>-128</v>
      </c>
    </row>
    <row r="706" spans="1:20" x14ac:dyDescent="0.25">
      <c r="A706" t="s">
        <v>75</v>
      </c>
      <c r="B706" t="s">
        <v>301</v>
      </c>
      <c r="C706" t="s">
        <v>2105</v>
      </c>
      <c r="D706" t="s">
        <v>302</v>
      </c>
      <c r="E706" t="s">
        <v>87</v>
      </c>
      <c r="F706">
        <v>45005</v>
      </c>
      <c r="G706" t="s">
        <v>840</v>
      </c>
      <c r="H706" t="s">
        <v>80</v>
      </c>
      <c r="I706" t="s">
        <v>89</v>
      </c>
      <c r="J706" t="s">
        <v>90</v>
      </c>
      <c r="K706" t="s">
        <v>42</v>
      </c>
      <c r="L706" t="s">
        <v>91</v>
      </c>
      <c r="M706" t="s">
        <v>188</v>
      </c>
      <c r="N706" s="11" t="s">
        <v>84</v>
      </c>
      <c r="O706" s="11" t="s">
        <v>2107</v>
      </c>
      <c r="P706">
        <v>0</v>
      </c>
      <c r="Q706">
        <v>4</v>
      </c>
      <c r="R706" s="1">
        <v>0</v>
      </c>
      <c r="S706" s="1">
        <v>52.4</v>
      </c>
      <c r="T706" s="1">
        <v>-52.4</v>
      </c>
    </row>
    <row r="707" spans="1:20" x14ac:dyDescent="0.25">
      <c r="A707" t="s">
        <v>75</v>
      </c>
      <c r="B707" t="s">
        <v>424</v>
      </c>
      <c r="C707" t="s">
        <v>26</v>
      </c>
      <c r="D707" t="s">
        <v>425</v>
      </c>
      <c r="E707" t="s">
        <v>426</v>
      </c>
      <c r="F707">
        <v>37204</v>
      </c>
      <c r="G707" t="s">
        <v>1200</v>
      </c>
      <c r="H707" t="s">
        <v>80</v>
      </c>
      <c r="I707" t="s">
        <v>81</v>
      </c>
      <c r="J707" t="s">
        <v>90</v>
      </c>
      <c r="K707" t="s">
        <v>42</v>
      </c>
      <c r="L707" t="s">
        <v>91</v>
      </c>
      <c r="M707" t="s">
        <v>92</v>
      </c>
      <c r="N707" s="11" t="s">
        <v>84</v>
      </c>
      <c r="O707" s="11" t="s">
        <v>2107</v>
      </c>
      <c r="P707">
        <v>0</v>
      </c>
      <c r="Q707">
        <v>3</v>
      </c>
      <c r="R707" s="1">
        <v>0</v>
      </c>
      <c r="S707" s="1">
        <v>33.6</v>
      </c>
      <c r="T707" s="1">
        <v>-33.6</v>
      </c>
    </row>
    <row r="708" spans="1:20" x14ac:dyDescent="0.25">
      <c r="A708" t="s">
        <v>75</v>
      </c>
      <c r="B708" t="s">
        <v>494</v>
      </c>
      <c r="C708" t="s">
        <v>27</v>
      </c>
      <c r="D708" t="s">
        <v>495</v>
      </c>
      <c r="E708" t="s">
        <v>114</v>
      </c>
      <c r="F708">
        <v>33619</v>
      </c>
      <c r="G708" t="s">
        <v>1166</v>
      </c>
      <c r="H708" t="s">
        <v>80</v>
      </c>
      <c r="I708" t="s">
        <v>89</v>
      </c>
      <c r="J708" t="s">
        <v>82</v>
      </c>
      <c r="K708" t="s">
        <v>42</v>
      </c>
      <c r="L708" t="s">
        <v>91</v>
      </c>
      <c r="M708" t="s">
        <v>83</v>
      </c>
      <c r="N708" s="11" t="s">
        <v>84</v>
      </c>
      <c r="O708" s="11" t="s">
        <v>2107</v>
      </c>
      <c r="P708">
        <v>-4</v>
      </c>
      <c r="Q708">
        <v>0</v>
      </c>
      <c r="R708" s="1">
        <v>41.6</v>
      </c>
      <c r="S708" s="1">
        <v>0</v>
      </c>
      <c r="T708" s="1">
        <v>41.6</v>
      </c>
    </row>
    <row r="709" spans="1:20" x14ac:dyDescent="0.25">
      <c r="A709" t="s">
        <v>75</v>
      </c>
      <c r="B709" t="s">
        <v>318</v>
      </c>
      <c r="C709" t="s">
        <v>19</v>
      </c>
      <c r="D709" t="s">
        <v>319</v>
      </c>
      <c r="E709" t="s">
        <v>320</v>
      </c>
      <c r="F709">
        <v>96753</v>
      </c>
      <c r="G709" t="s">
        <v>317</v>
      </c>
      <c r="H709" t="s">
        <v>80</v>
      </c>
      <c r="I709" t="s">
        <v>164</v>
      </c>
      <c r="J709" t="s">
        <v>90</v>
      </c>
      <c r="K709" t="s">
        <v>38</v>
      </c>
      <c r="L709" t="s">
        <v>129</v>
      </c>
      <c r="M709" t="s">
        <v>188</v>
      </c>
      <c r="N709" s="11" t="s">
        <v>84</v>
      </c>
      <c r="O709" s="11" t="s">
        <v>2107</v>
      </c>
      <c r="P709">
        <v>0</v>
      </c>
      <c r="Q709">
        <v>3</v>
      </c>
      <c r="R709" s="1">
        <v>0</v>
      </c>
      <c r="S709" s="1">
        <v>379.05</v>
      </c>
      <c r="T709" s="1">
        <v>-379.05</v>
      </c>
    </row>
    <row r="710" spans="1:20" x14ac:dyDescent="0.25">
      <c r="A710" t="s">
        <v>75</v>
      </c>
      <c r="B710" t="s">
        <v>404</v>
      </c>
      <c r="C710" t="s">
        <v>2105</v>
      </c>
      <c r="D710" t="s">
        <v>405</v>
      </c>
      <c r="E710" t="s">
        <v>78</v>
      </c>
      <c r="F710">
        <v>15056</v>
      </c>
      <c r="G710" t="s">
        <v>1250</v>
      </c>
      <c r="H710" t="s">
        <v>80</v>
      </c>
      <c r="I710" t="s">
        <v>81</v>
      </c>
      <c r="J710" t="s">
        <v>82</v>
      </c>
      <c r="K710" t="s">
        <v>53</v>
      </c>
      <c r="L710" t="s">
        <v>248</v>
      </c>
      <c r="M710" t="s">
        <v>83</v>
      </c>
      <c r="N710" s="11" t="s">
        <v>84</v>
      </c>
      <c r="O710" s="11" t="s">
        <v>2107</v>
      </c>
      <c r="P710">
        <v>-10</v>
      </c>
      <c r="Q710">
        <v>0</v>
      </c>
      <c r="R710" s="1">
        <v>21.5</v>
      </c>
      <c r="S710" s="1">
        <v>0</v>
      </c>
      <c r="T710" s="1">
        <v>21.5</v>
      </c>
    </row>
    <row r="711" spans="1:20" x14ac:dyDescent="0.25">
      <c r="A711" t="s">
        <v>75</v>
      </c>
      <c r="B711" t="s">
        <v>103</v>
      </c>
      <c r="C711" t="s">
        <v>26</v>
      </c>
      <c r="D711" t="s">
        <v>1609</v>
      </c>
      <c r="E711" t="s">
        <v>180</v>
      </c>
      <c r="F711">
        <v>30092</v>
      </c>
      <c r="G711" t="s">
        <v>1610</v>
      </c>
      <c r="H711" t="s">
        <v>80</v>
      </c>
      <c r="I711" t="s">
        <v>81</v>
      </c>
      <c r="J711" t="s">
        <v>82</v>
      </c>
      <c r="K711" t="s">
        <v>53</v>
      </c>
      <c r="L711" t="s">
        <v>165</v>
      </c>
      <c r="M711" t="s">
        <v>83</v>
      </c>
      <c r="N711" s="11" t="s">
        <v>84</v>
      </c>
      <c r="O711" s="11" t="s">
        <v>2107</v>
      </c>
      <c r="P711">
        <v>-7</v>
      </c>
      <c r="Q711">
        <v>0</v>
      </c>
      <c r="R711" s="1">
        <v>611.1</v>
      </c>
      <c r="S711" s="1">
        <v>0</v>
      </c>
      <c r="T711" s="1">
        <v>611.1</v>
      </c>
    </row>
    <row r="712" spans="1:20" x14ac:dyDescent="0.25">
      <c r="A712" t="s">
        <v>75</v>
      </c>
      <c r="B712" t="s">
        <v>771</v>
      </c>
      <c r="C712" t="s">
        <v>18</v>
      </c>
      <c r="D712" t="s">
        <v>772</v>
      </c>
      <c r="E712" t="s">
        <v>191</v>
      </c>
      <c r="F712">
        <v>77505</v>
      </c>
      <c r="G712" t="s">
        <v>1611</v>
      </c>
      <c r="H712" t="s">
        <v>80</v>
      </c>
      <c r="I712" t="s">
        <v>81</v>
      </c>
      <c r="J712" t="s">
        <v>82</v>
      </c>
      <c r="K712" t="s">
        <v>53</v>
      </c>
      <c r="L712" t="s">
        <v>436</v>
      </c>
      <c r="M712" t="s">
        <v>83</v>
      </c>
      <c r="N712" s="11" t="s">
        <v>84</v>
      </c>
      <c r="O712" s="11" t="s">
        <v>2107</v>
      </c>
      <c r="P712">
        <v>-1</v>
      </c>
      <c r="Q712">
        <v>0</v>
      </c>
      <c r="R712" s="1">
        <v>102.15</v>
      </c>
      <c r="S712" s="1">
        <v>0</v>
      </c>
      <c r="T712" s="1">
        <v>102.15</v>
      </c>
    </row>
    <row r="713" spans="1:20" x14ac:dyDescent="0.25">
      <c r="A713" t="s">
        <v>75</v>
      </c>
      <c r="B713" t="s">
        <v>984</v>
      </c>
      <c r="C713" t="s">
        <v>23</v>
      </c>
      <c r="D713" t="s">
        <v>985</v>
      </c>
      <c r="E713" t="s">
        <v>837</v>
      </c>
      <c r="F713">
        <v>83703</v>
      </c>
      <c r="G713" t="s">
        <v>716</v>
      </c>
      <c r="H713" t="s">
        <v>80</v>
      </c>
      <c r="I713" t="s">
        <v>81</v>
      </c>
      <c r="J713" t="s">
        <v>82</v>
      </c>
      <c r="K713" t="s">
        <v>42</v>
      </c>
      <c r="L713" t="s">
        <v>91</v>
      </c>
      <c r="M713" t="s">
        <v>83</v>
      </c>
      <c r="N713" s="11" t="s">
        <v>84</v>
      </c>
      <c r="O713" s="11" t="s">
        <v>2107</v>
      </c>
      <c r="P713">
        <v>-23</v>
      </c>
      <c r="Q713">
        <v>0</v>
      </c>
      <c r="R713" s="1">
        <v>1327.1</v>
      </c>
      <c r="S713" s="1">
        <v>0</v>
      </c>
      <c r="T713" s="1">
        <v>1327.1</v>
      </c>
    </row>
    <row r="714" spans="1:20" x14ac:dyDescent="0.25">
      <c r="A714" t="s">
        <v>75</v>
      </c>
      <c r="B714" t="s">
        <v>744</v>
      </c>
      <c r="C714" t="s">
        <v>2105</v>
      </c>
      <c r="D714" t="s">
        <v>745</v>
      </c>
      <c r="E714" t="s">
        <v>100</v>
      </c>
      <c r="F714">
        <v>46733</v>
      </c>
      <c r="G714" t="s">
        <v>1613</v>
      </c>
      <c r="H714" t="s">
        <v>80</v>
      </c>
      <c r="I714" t="s">
        <v>281</v>
      </c>
      <c r="J714" t="s">
        <v>82</v>
      </c>
      <c r="K714" t="s">
        <v>52</v>
      </c>
      <c r="L714" t="s">
        <v>492</v>
      </c>
      <c r="M714" t="s">
        <v>83</v>
      </c>
      <c r="N714" s="11" t="s">
        <v>84</v>
      </c>
      <c r="O714" s="11" t="s">
        <v>2107</v>
      </c>
      <c r="P714">
        <v>-5</v>
      </c>
      <c r="Q714">
        <v>0</v>
      </c>
      <c r="R714" s="1">
        <v>255.5</v>
      </c>
      <c r="S714" s="1">
        <v>0</v>
      </c>
      <c r="T714" s="1">
        <v>255.5</v>
      </c>
    </row>
    <row r="715" spans="1:20" x14ac:dyDescent="0.25">
      <c r="A715" t="s">
        <v>75</v>
      </c>
      <c r="B715" t="s">
        <v>612</v>
      </c>
      <c r="C715" t="s">
        <v>2105</v>
      </c>
      <c r="D715" t="s">
        <v>613</v>
      </c>
      <c r="E715" t="s">
        <v>142</v>
      </c>
      <c r="F715">
        <v>48084</v>
      </c>
      <c r="G715" t="s">
        <v>977</v>
      </c>
      <c r="H715" t="s">
        <v>80</v>
      </c>
      <c r="I715" t="s">
        <v>81</v>
      </c>
      <c r="J715" t="s">
        <v>90</v>
      </c>
      <c r="K715" t="s">
        <v>53</v>
      </c>
      <c r="L715" t="s">
        <v>248</v>
      </c>
      <c r="M715" t="s">
        <v>92</v>
      </c>
      <c r="N715" s="11" t="s">
        <v>84</v>
      </c>
      <c r="O715" s="11" t="s">
        <v>2107</v>
      </c>
      <c r="P715">
        <v>0</v>
      </c>
      <c r="Q715">
        <v>5</v>
      </c>
      <c r="R715" s="1">
        <v>0</v>
      </c>
      <c r="S715" s="1">
        <v>18.75</v>
      </c>
      <c r="T715" s="1">
        <v>-18.75</v>
      </c>
    </row>
    <row r="716" spans="1:20" x14ac:dyDescent="0.25">
      <c r="A716" t="s">
        <v>75</v>
      </c>
      <c r="B716" t="s">
        <v>116</v>
      </c>
      <c r="C716" t="s">
        <v>19</v>
      </c>
      <c r="D716" t="s">
        <v>1597</v>
      </c>
      <c r="E716" t="s">
        <v>118</v>
      </c>
      <c r="F716">
        <v>90807</v>
      </c>
      <c r="G716" t="s">
        <v>896</v>
      </c>
      <c r="H716" t="s">
        <v>80</v>
      </c>
      <c r="I716" t="s">
        <v>81</v>
      </c>
      <c r="J716" t="s">
        <v>90</v>
      </c>
      <c r="K716" t="s">
        <v>51</v>
      </c>
      <c r="L716" t="s">
        <v>250</v>
      </c>
      <c r="M716" t="s">
        <v>92</v>
      </c>
      <c r="N716" s="11" t="s">
        <v>84</v>
      </c>
      <c r="O716" s="11" t="s">
        <v>2107</v>
      </c>
      <c r="P716">
        <v>0</v>
      </c>
      <c r="Q716">
        <v>1</v>
      </c>
      <c r="R716" s="1">
        <v>0</v>
      </c>
      <c r="S716" s="1">
        <v>49.54</v>
      </c>
      <c r="T716" s="1">
        <v>-49.54</v>
      </c>
    </row>
    <row r="717" spans="1:20" x14ac:dyDescent="0.25">
      <c r="A717" t="s">
        <v>75</v>
      </c>
      <c r="B717" t="s">
        <v>1614</v>
      </c>
      <c r="C717" t="s">
        <v>25</v>
      </c>
      <c r="D717" t="s">
        <v>1615</v>
      </c>
      <c r="E717" t="s">
        <v>186</v>
      </c>
      <c r="F717">
        <v>10027</v>
      </c>
      <c r="G717" t="s">
        <v>324</v>
      </c>
      <c r="H717" t="s">
        <v>80</v>
      </c>
      <c r="I717" t="s">
        <v>81</v>
      </c>
      <c r="J717" t="s">
        <v>90</v>
      </c>
      <c r="K717" t="s">
        <v>36</v>
      </c>
      <c r="L717" t="s">
        <v>36</v>
      </c>
      <c r="M717" t="s">
        <v>92</v>
      </c>
      <c r="N717" s="11" t="s">
        <v>84</v>
      </c>
      <c r="O717" s="11" t="s">
        <v>2107</v>
      </c>
      <c r="P717">
        <v>0</v>
      </c>
      <c r="Q717">
        <v>1</v>
      </c>
      <c r="R717" s="1">
        <v>0</v>
      </c>
      <c r="S717" s="1">
        <v>98.95</v>
      </c>
      <c r="T717" s="1">
        <v>-98.95</v>
      </c>
    </row>
    <row r="718" spans="1:20" x14ac:dyDescent="0.25">
      <c r="A718" t="s">
        <v>75</v>
      </c>
      <c r="B718" t="s">
        <v>593</v>
      </c>
      <c r="C718" t="s">
        <v>19</v>
      </c>
      <c r="D718" t="s">
        <v>268</v>
      </c>
      <c r="E718" t="s">
        <v>118</v>
      </c>
      <c r="F718">
        <v>92121</v>
      </c>
      <c r="G718" t="s">
        <v>392</v>
      </c>
      <c r="H718" t="s">
        <v>80</v>
      </c>
      <c r="I718" t="s">
        <v>89</v>
      </c>
      <c r="J718" t="s">
        <v>82</v>
      </c>
      <c r="K718" t="s">
        <v>42</v>
      </c>
      <c r="L718" t="s">
        <v>91</v>
      </c>
      <c r="M718" t="s">
        <v>83</v>
      </c>
      <c r="N718" s="11" t="s">
        <v>84</v>
      </c>
      <c r="O718" s="11" t="s">
        <v>2107</v>
      </c>
      <c r="P718">
        <v>-11</v>
      </c>
      <c r="Q718">
        <v>0</v>
      </c>
      <c r="R718" s="1">
        <v>90.75</v>
      </c>
      <c r="S718" s="1">
        <v>0</v>
      </c>
      <c r="T718" s="1">
        <v>90.75</v>
      </c>
    </row>
    <row r="719" spans="1:20" x14ac:dyDescent="0.25">
      <c r="A719" t="s">
        <v>75</v>
      </c>
      <c r="B719" t="s">
        <v>404</v>
      </c>
      <c r="C719" t="s">
        <v>2105</v>
      </c>
      <c r="D719" t="s">
        <v>405</v>
      </c>
      <c r="E719" t="s">
        <v>78</v>
      </c>
      <c r="F719">
        <v>15056</v>
      </c>
      <c r="G719" t="s">
        <v>183</v>
      </c>
      <c r="H719" t="s">
        <v>80</v>
      </c>
      <c r="I719" t="s">
        <v>81</v>
      </c>
      <c r="J719" t="s">
        <v>82</v>
      </c>
      <c r="K719" t="s">
        <v>42</v>
      </c>
      <c r="L719" t="s">
        <v>91</v>
      </c>
      <c r="M719" t="s">
        <v>83</v>
      </c>
      <c r="N719" s="11" t="s">
        <v>84</v>
      </c>
      <c r="O719" s="11" t="s">
        <v>2107</v>
      </c>
      <c r="P719">
        <v>-17</v>
      </c>
      <c r="Q719">
        <v>0</v>
      </c>
      <c r="R719" s="1">
        <v>631.54999999999995</v>
      </c>
      <c r="S719" s="1">
        <v>0</v>
      </c>
      <c r="T719" s="1">
        <v>631.54999999999995</v>
      </c>
    </row>
    <row r="720" spans="1:20" x14ac:dyDescent="0.25">
      <c r="A720" t="s">
        <v>75</v>
      </c>
      <c r="B720" t="s">
        <v>301</v>
      </c>
      <c r="C720" t="s">
        <v>2105</v>
      </c>
      <c r="D720" t="s">
        <v>302</v>
      </c>
      <c r="E720" t="s">
        <v>87</v>
      </c>
      <c r="F720">
        <v>45005</v>
      </c>
      <c r="G720" t="s">
        <v>1101</v>
      </c>
      <c r="H720" t="s">
        <v>80</v>
      </c>
      <c r="I720" t="s">
        <v>81</v>
      </c>
      <c r="J720" t="s">
        <v>82</v>
      </c>
      <c r="K720" t="s">
        <v>53</v>
      </c>
      <c r="L720" t="s">
        <v>165</v>
      </c>
      <c r="M720" t="s">
        <v>83</v>
      </c>
      <c r="N720" s="11" t="s">
        <v>84</v>
      </c>
      <c r="O720" s="11" t="s">
        <v>2107</v>
      </c>
      <c r="P720">
        <v>-5</v>
      </c>
      <c r="Q720">
        <v>0</v>
      </c>
      <c r="R720" s="1">
        <v>2956.75</v>
      </c>
      <c r="S720" s="1">
        <v>0</v>
      </c>
      <c r="T720" s="1">
        <v>2956.75</v>
      </c>
    </row>
    <row r="721" spans="1:20" x14ac:dyDescent="0.25">
      <c r="A721" t="s">
        <v>75</v>
      </c>
      <c r="B721" t="s">
        <v>1062</v>
      </c>
      <c r="C721" t="s">
        <v>19</v>
      </c>
      <c r="D721" t="s">
        <v>1063</v>
      </c>
      <c r="E721" t="s">
        <v>118</v>
      </c>
      <c r="F721">
        <v>92660</v>
      </c>
      <c r="G721" t="s">
        <v>1344</v>
      </c>
      <c r="H721" t="s">
        <v>133</v>
      </c>
      <c r="I721" t="s">
        <v>81</v>
      </c>
      <c r="J721" t="s">
        <v>90</v>
      </c>
      <c r="K721" t="s">
        <v>53</v>
      </c>
      <c r="L721" t="s">
        <v>165</v>
      </c>
      <c r="M721" t="s">
        <v>229</v>
      </c>
      <c r="N721" s="11" t="s">
        <v>84</v>
      </c>
      <c r="O721" s="11" t="s">
        <v>2107</v>
      </c>
      <c r="P721">
        <v>4</v>
      </c>
      <c r="Q721">
        <v>0</v>
      </c>
      <c r="R721" s="1">
        <v>0</v>
      </c>
      <c r="S721" s="1">
        <v>0</v>
      </c>
      <c r="T721" s="1">
        <v>0</v>
      </c>
    </row>
    <row r="722" spans="1:20" x14ac:dyDescent="0.25">
      <c r="A722" t="s">
        <v>75</v>
      </c>
      <c r="B722" t="s">
        <v>98</v>
      </c>
      <c r="C722" t="s">
        <v>2105</v>
      </c>
      <c r="D722" t="s">
        <v>99</v>
      </c>
      <c r="E722" t="s">
        <v>100</v>
      </c>
      <c r="F722">
        <v>46825</v>
      </c>
      <c r="G722" t="s">
        <v>1616</v>
      </c>
      <c r="H722" t="s">
        <v>80</v>
      </c>
      <c r="I722" t="s">
        <v>81</v>
      </c>
      <c r="J722" t="s">
        <v>90</v>
      </c>
      <c r="K722" t="s">
        <v>53</v>
      </c>
      <c r="L722" t="s">
        <v>767</v>
      </c>
      <c r="M722" t="s">
        <v>92</v>
      </c>
      <c r="N722" s="11" t="s">
        <v>84</v>
      </c>
      <c r="O722" s="11" t="s">
        <v>2107</v>
      </c>
      <c r="P722">
        <v>0</v>
      </c>
      <c r="Q722">
        <v>42</v>
      </c>
      <c r="R722" s="1">
        <v>0</v>
      </c>
      <c r="S722" s="1">
        <v>3166.8</v>
      </c>
      <c r="T722" s="1">
        <v>-3166.8</v>
      </c>
    </row>
    <row r="723" spans="1:20" x14ac:dyDescent="0.25">
      <c r="A723" t="s">
        <v>75</v>
      </c>
      <c r="B723" t="s">
        <v>410</v>
      </c>
      <c r="C723" t="s">
        <v>18</v>
      </c>
      <c r="D723" t="s">
        <v>363</v>
      </c>
      <c r="E723" t="s">
        <v>191</v>
      </c>
      <c r="F723">
        <v>78729</v>
      </c>
      <c r="G723" t="s">
        <v>1617</v>
      </c>
      <c r="H723" t="s">
        <v>80</v>
      </c>
      <c r="I723" t="s">
        <v>89</v>
      </c>
      <c r="J723" t="s">
        <v>90</v>
      </c>
      <c r="K723" t="s">
        <v>53</v>
      </c>
      <c r="L723" t="s">
        <v>139</v>
      </c>
      <c r="M723" t="s">
        <v>229</v>
      </c>
      <c r="N723" s="11" t="s">
        <v>84</v>
      </c>
      <c r="O723" s="11" t="s">
        <v>2107</v>
      </c>
      <c r="P723">
        <v>0</v>
      </c>
      <c r="Q723">
        <v>6</v>
      </c>
      <c r="R723" s="1">
        <v>0</v>
      </c>
      <c r="S723" s="1">
        <v>78.900000000000006</v>
      </c>
      <c r="T723" s="1">
        <v>-78.900000000000006</v>
      </c>
    </row>
    <row r="724" spans="1:20" x14ac:dyDescent="0.25">
      <c r="A724" t="s">
        <v>75</v>
      </c>
      <c r="B724" t="s">
        <v>612</v>
      </c>
      <c r="C724" t="s">
        <v>2105</v>
      </c>
      <c r="D724" t="s">
        <v>613</v>
      </c>
      <c r="E724" t="s">
        <v>142</v>
      </c>
      <c r="F724">
        <v>48084</v>
      </c>
      <c r="G724" t="s">
        <v>202</v>
      </c>
      <c r="H724" t="s">
        <v>80</v>
      </c>
      <c r="I724" t="s">
        <v>81</v>
      </c>
      <c r="J724" t="s">
        <v>90</v>
      </c>
      <c r="K724" t="s">
        <v>42</v>
      </c>
      <c r="L724" t="s">
        <v>91</v>
      </c>
      <c r="M724" t="s">
        <v>188</v>
      </c>
      <c r="N724" s="11" t="s">
        <v>84</v>
      </c>
      <c r="O724" s="11" t="s">
        <v>2107</v>
      </c>
      <c r="P724">
        <v>0</v>
      </c>
      <c r="Q724">
        <v>21</v>
      </c>
      <c r="R724" s="1">
        <v>0</v>
      </c>
      <c r="S724" s="1">
        <v>160.65</v>
      </c>
      <c r="T724" s="1">
        <v>-160.65</v>
      </c>
    </row>
    <row r="725" spans="1:20" x14ac:dyDescent="0.25">
      <c r="A725" t="s">
        <v>75</v>
      </c>
      <c r="B725" t="s">
        <v>612</v>
      </c>
      <c r="C725" t="s">
        <v>2105</v>
      </c>
      <c r="D725" t="s">
        <v>613</v>
      </c>
      <c r="E725" t="s">
        <v>142</v>
      </c>
      <c r="F725">
        <v>48084</v>
      </c>
      <c r="G725" t="s">
        <v>110</v>
      </c>
      <c r="H725" t="s">
        <v>80</v>
      </c>
      <c r="I725" t="s">
        <v>81</v>
      </c>
      <c r="J725" t="s">
        <v>90</v>
      </c>
      <c r="K725" t="s">
        <v>38</v>
      </c>
      <c r="L725" t="s">
        <v>111</v>
      </c>
      <c r="M725" t="s">
        <v>92</v>
      </c>
      <c r="N725" s="11" t="s">
        <v>84</v>
      </c>
      <c r="O725" s="11" t="s">
        <v>2107</v>
      </c>
      <c r="P725">
        <v>0</v>
      </c>
      <c r="Q725">
        <v>1</v>
      </c>
      <c r="R725" s="1">
        <v>0</v>
      </c>
      <c r="S725" s="1">
        <v>116.4</v>
      </c>
      <c r="T725" s="1">
        <v>-116.4</v>
      </c>
    </row>
    <row r="726" spans="1:20" x14ac:dyDescent="0.25">
      <c r="A726" t="s">
        <v>75</v>
      </c>
      <c r="B726" t="s">
        <v>758</v>
      </c>
      <c r="C726" t="s">
        <v>22</v>
      </c>
      <c r="D726" t="s">
        <v>759</v>
      </c>
      <c r="E726" t="s">
        <v>78</v>
      </c>
      <c r="F726">
        <v>19087</v>
      </c>
      <c r="G726" t="s">
        <v>392</v>
      </c>
      <c r="H726" t="s">
        <v>80</v>
      </c>
      <c r="I726" t="s">
        <v>89</v>
      </c>
      <c r="J726" t="s">
        <v>82</v>
      </c>
      <c r="K726" t="s">
        <v>42</v>
      </c>
      <c r="L726" t="s">
        <v>91</v>
      </c>
      <c r="M726" t="s">
        <v>83</v>
      </c>
      <c r="N726" s="11" t="s">
        <v>84</v>
      </c>
      <c r="O726" s="11" t="s">
        <v>2107</v>
      </c>
      <c r="P726">
        <v>-4</v>
      </c>
      <c r="Q726">
        <v>0</v>
      </c>
      <c r="R726" s="1">
        <v>33</v>
      </c>
      <c r="S726" s="1">
        <v>0</v>
      </c>
      <c r="T726" s="1">
        <v>33</v>
      </c>
    </row>
    <row r="727" spans="1:20" x14ac:dyDescent="0.25">
      <c r="A727" t="s">
        <v>75</v>
      </c>
      <c r="B727" t="s">
        <v>1060</v>
      </c>
      <c r="C727" t="s">
        <v>27</v>
      </c>
      <c r="D727" t="s">
        <v>999</v>
      </c>
      <c r="E727" t="s">
        <v>114</v>
      </c>
      <c r="F727">
        <v>33765</v>
      </c>
      <c r="G727" t="s">
        <v>1387</v>
      </c>
      <c r="H727" t="s">
        <v>80</v>
      </c>
      <c r="I727" t="s">
        <v>81</v>
      </c>
      <c r="J727" t="s">
        <v>82</v>
      </c>
      <c r="K727" t="s">
        <v>53</v>
      </c>
      <c r="L727" t="s">
        <v>228</v>
      </c>
      <c r="M727" t="s">
        <v>83</v>
      </c>
      <c r="N727" s="11" t="s">
        <v>84</v>
      </c>
      <c r="O727" s="11" t="s">
        <v>2107</v>
      </c>
      <c r="P727">
        <v>-1</v>
      </c>
      <c r="Q727">
        <v>0</v>
      </c>
      <c r="R727" s="1">
        <v>84.2</v>
      </c>
      <c r="S727" s="1">
        <v>0</v>
      </c>
      <c r="T727" s="1">
        <v>84.2</v>
      </c>
    </row>
    <row r="728" spans="1:20" x14ac:dyDescent="0.25">
      <c r="A728" t="s">
        <v>75</v>
      </c>
      <c r="B728" t="s">
        <v>421</v>
      </c>
      <c r="C728" t="s">
        <v>2105</v>
      </c>
      <c r="D728" t="s">
        <v>422</v>
      </c>
      <c r="E728" t="s">
        <v>423</v>
      </c>
      <c r="F728">
        <v>40505</v>
      </c>
      <c r="G728" t="s">
        <v>671</v>
      </c>
      <c r="H728" t="s">
        <v>80</v>
      </c>
      <c r="I728" t="s">
        <v>81</v>
      </c>
      <c r="J728" t="s">
        <v>90</v>
      </c>
      <c r="K728" t="s">
        <v>53</v>
      </c>
      <c r="L728" t="s">
        <v>193</v>
      </c>
      <c r="M728" t="s">
        <v>92</v>
      </c>
      <c r="N728" s="11" t="s">
        <v>84</v>
      </c>
      <c r="O728" s="11" t="s">
        <v>2107</v>
      </c>
      <c r="P728">
        <v>0</v>
      </c>
      <c r="Q728">
        <v>3</v>
      </c>
      <c r="R728" s="1">
        <v>0</v>
      </c>
      <c r="S728" s="1">
        <v>202.56</v>
      </c>
      <c r="T728" s="1">
        <v>-202.56</v>
      </c>
    </row>
    <row r="729" spans="1:20" x14ac:dyDescent="0.25">
      <c r="A729" t="s">
        <v>75</v>
      </c>
      <c r="B729" t="s">
        <v>120</v>
      </c>
      <c r="C729" t="s">
        <v>22</v>
      </c>
      <c r="D729" t="s">
        <v>121</v>
      </c>
      <c r="E729" t="s">
        <v>122</v>
      </c>
      <c r="F729">
        <v>20910</v>
      </c>
      <c r="G729" t="s">
        <v>1619</v>
      </c>
      <c r="H729" t="s">
        <v>80</v>
      </c>
      <c r="I729" t="s">
        <v>81</v>
      </c>
      <c r="J729" t="s">
        <v>90</v>
      </c>
      <c r="K729" t="s">
        <v>54</v>
      </c>
      <c r="L729" t="s">
        <v>828</v>
      </c>
      <c r="M729" t="s">
        <v>92</v>
      </c>
      <c r="N729" s="11" t="s">
        <v>84</v>
      </c>
      <c r="O729" s="11" t="s">
        <v>2107</v>
      </c>
      <c r="P729">
        <v>0</v>
      </c>
      <c r="Q729">
        <v>2</v>
      </c>
      <c r="R729" s="1">
        <v>0</v>
      </c>
      <c r="S729" s="1">
        <v>51.8</v>
      </c>
      <c r="T729" s="1">
        <v>-51.8</v>
      </c>
    </row>
    <row r="730" spans="1:20" x14ac:dyDescent="0.25">
      <c r="A730" t="s">
        <v>75</v>
      </c>
      <c r="B730" t="s">
        <v>112</v>
      </c>
      <c r="C730" t="s">
        <v>27</v>
      </c>
      <c r="D730" t="s">
        <v>113</v>
      </c>
      <c r="E730" t="s">
        <v>114</v>
      </c>
      <c r="F730">
        <v>32256</v>
      </c>
      <c r="G730" t="s">
        <v>1295</v>
      </c>
      <c r="H730" t="s">
        <v>80</v>
      </c>
      <c r="I730" t="s">
        <v>81</v>
      </c>
      <c r="J730" t="s">
        <v>90</v>
      </c>
      <c r="K730" t="s">
        <v>53</v>
      </c>
      <c r="L730" t="s">
        <v>193</v>
      </c>
      <c r="M730" t="s">
        <v>92</v>
      </c>
      <c r="N730" s="11" t="s">
        <v>84</v>
      </c>
      <c r="O730" s="11" t="s">
        <v>2107</v>
      </c>
      <c r="P730">
        <v>-7</v>
      </c>
      <c r="Q730">
        <v>0</v>
      </c>
      <c r="R730" s="1">
        <v>0</v>
      </c>
      <c r="S730" s="1">
        <v>0</v>
      </c>
      <c r="T730" s="1">
        <v>0</v>
      </c>
    </row>
    <row r="731" spans="1:20" x14ac:dyDescent="0.25">
      <c r="A731" t="s">
        <v>75</v>
      </c>
      <c r="B731" t="s">
        <v>494</v>
      </c>
      <c r="C731" t="s">
        <v>27</v>
      </c>
      <c r="D731" t="s">
        <v>495</v>
      </c>
      <c r="E731" t="s">
        <v>114</v>
      </c>
      <c r="F731">
        <v>33619</v>
      </c>
      <c r="G731" t="s">
        <v>173</v>
      </c>
      <c r="H731" t="s">
        <v>80</v>
      </c>
      <c r="I731" t="s">
        <v>81</v>
      </c>
      <c r="J731" t="s">
        <v>82</v>
      </c>
      <c r="K731" t="s">
        <v>36</v>
      </c>
      <c r="L731" t="s">
        <v>36</v>
      </c>
      <c r="M731" t="s">
        <v>83</v>
      </c>
      <c r="N731" s="11" t="s">
        <v>84</v>
      </c>
      <c r="O731" s="11" t="s">
        <v>2107</v>
      </c>
      <c r="P731">
        <v>1</v>
      </c>
      <c r="Q731">
        <v>0</v>
      </c>
      <c r="R731" s="1">
        <v>89.05</v>
      </c>
      <c r="S731" s="1">
        <v>0</v>
      </c>
      <c r="T731" s="1">
        <v>89.05</v>
      </c>
    </row>
    <row r="732" spans="1:20" x14ac:dyDescent="0.25">
      <c r="A732" t="s">
        <v>75</v>
      </c>
      <c r="B732" t="s">
        <v>721</v>
      </c>
      <c r="C732" t="s">
        <v>2105</v>
      </c>
      <c r="D732" t="s">
        <v>722</v>
      </c>
      <c r="E732" t="s">
        <v>87</v>
      </c>
      <c r="F732">
        <v>44221</v>
      </c>
      <c r="G732" t="s">
        <v>679</v>
      </c>
      <c r="H732" t="s">
        <v>80</v>
      </c>
      <c r="I732" t="s">
        <v>89</v>
      </c>
      <c r="J732" t="s">
        <v>90</v>
      </c>
      <c r="K732" t="s">
        <v>42</v>
      </c>
      <c r="L732" t="s">
        <v>91</v>
      </c>
      <c r="M732" t="s">
        <v>92</v>
      </c>
      <c r="N732" s="11" t="s">
        <v>84</v>
      </c>
      <c r="O732" s="11" t="s">
        <v>2107</v>
      </c>
      <c r="P732">
        <v>0</v>
      </c>
      <c r="Q732">
        <v>35</v>
      </c>
      <c r="R732" s="1">
        <v>0</v>
      </c>
      <c r="S732" s="1">
        <v>89.25</v>
      </c>
      <c r="T732" s="1">
        <v>-89.25</v>
      </c>
    </row>
    <row r="733" spans="1:20" x14ac:dyDescent="0.25">
      <c r="A733" t="s">
        <v>75</v>
      </c>
      <c r="B733" t="s">
        <v>669</v>
      </c>
      <c r="C733" t="s">
        <v>2105</v>
      </c>
      <c r="D733" t="s">
        <v>670</v>
      </c>
      <c r="E733" t="s">
        <v>142</v>
      </c>
      <c r="F733">
        <v>48315</v>
      </c>
      <c r="G733" t="s">
        <v>241</v>
      </c>
      <c r="H733" t="s">
        <v>80</v>
      </c>
      <c r="I733" t="s">
        <v>81</v>
      </c>
      <c r="J733" t="s">
        <v>82</v>
      </c>
      <c r="K733" t="s">
        <v>36</v>
      </c>
      <c r="L733" t="s">
        <v>36</v>
      </c>
      <c r="M733" t="s">
        <v>83</v>
      </c>
      <c r="N733" s="11" t="s">
        <v>84</v>
      </c>
      <c r="O733" s="11" t="s">
        <v>2107</v>
      </c>
      <c r="P733">
        <v>-1</v>
      </c>
      <c r="Q733">
        <v>0</v>
      </c>
      <c r="R733" s="1">
        <v>395</v>
      </c>
      <c r="S733" s="1">
        <v>0</v>
      </c>
      <c r="T733" s="1">
        <v>395</v>
      </c>
    </row>
    <row r="734" spans="1:20" x14ac:dyDescent="0.25">
      <c r="A734" t="s">
        <v>75</v>
      </c>
      <c r="B734" t="s">
        <v>462</v>
      </c>
      <c r="C734" t="s">
        <v>18</v>
      </c>
      <c r="D734" t="s">
        <v>463</v>
      </c>
      <c r="E734" t="s">
        <v>191</v>
      </c>
      <c r="F734">
        <v>75093</v>
      </c>
      <c r="G734" t="s">
        <v>1626</v>
      </c>
      <c r="H734" t="s">
        <v>133</v>
      </c>
      <c r="I734" t="s">
        <v>164</v>
      </c>
      <c r="J734" t="s">
        <v>90</v>
      </c>
      <c r="K734" t="s">
        <v>53</v>
      </c>
      <c r="L734" t="s">
        <v>165</v>
      </c>
      <c r="M734" t="s">
        <v>166</v>
      </c>
      <c r="N734" s="11" t="s">
        <v>84</v>
      </c>
      <c r="O734" s="11" t="s">
        <v>2107</v>
      </c>
      <c r="P734">
        <v>0</v>
      </c>
      <c r="Q734">
        <v>12</v>
      </c>
      <c r="R734" s="1">
        <v>0</v>
      </c>
      <c r="S734" s="1">
        <v>139.44</v>
      </c>
      <c r="T734" s="1">
        <v>-139.44</v>
      </c>
    </row>
    <row r="735" spans="1:20" x14ac:dyDescent="0.25">
      <c r="A735" t="s">
        <v>75</v>
      </c>
      <c r="B735" t="s">
        <v>546</v>
      </c>
      <c r="C735" t="s">
        <v>26</v>
      </c>
      <c r="D735" t="s">
        <v>547</v>
      </c>
      <c r="E735" t="s">
        <v>109</v>
      </c>
      <c r="F735">
        <v>27302</v>
      </c>
      <c r="G735" t="s">
        <v>988</v>
      </c>
      <c r="H735" t="s">
        <v>461</v>
      </c>
      <c r="I735" t="s">
        <v>89</v>
      </c>
      <c r="J735" t="s">
        <v>90</v>
      </c>
      <c r="K735" t="s">
        <v>42</v>
      </c>
      <c r="L735" t="s">
        <v>91</v>
      </c>
      <c r="M735" t="s">
        <v>92</v>
      </c>
      <c r="N735" s="11" t="s">
        <v>84</v>
      </c>
      <c r="O735" s="11" t="s">
        <v>2107</v>
      </c>
      <c r="P735">
        <v>0</v>
      </c>
      <c r="Q735">
        <v>212</v>
      </c>
      <c r="R735" s="1">
        <v>0</v>
      </c>
      <c r="S735" s="1">
        <v>318</v>
      </c>
      <c r="T735" s="1">
        <v>-318</v>
      </c>
    </row>
    <row r="736" spans="1:20" x14ac:dyDescent="0.25">
      <c r="A736" t="s">
        <v>75</v>
      </c>
      <c r="B736" t="s">
        <v>594</v>
      </c>
      <c r="C736" t="s">
        <v>28</v>
      </c>
      <c r="D736" t="s">
        <v>595</v>
      </c>
      <c r="E736" t="s">
        <v>95</v>
      </c>
      <c r="F736">
        <v>81301</v>
      </c>
      <c r="G736" t="s">
        <v>173</v>
      </c>
      <c r="H736" t="s">
        <v>80</v>
      </c>
      <c r="I736" t="s">
        <v>81</v>
      </c>
      <c r="J736" t="s">
        <v>82</v>
      </c>
      <c r="K736" t="s">
        <v>36</v>
      </c>
      <c r="L736" t="s">
        <v>36</v>
      </c>
      <c r="M736" t="s">
        <v>83</v>
      </c>
      <c r="N736" s="11" t="s">
        <v>84</v>
      </c>
      <c r="O736" s="11" t="s">
        <v>2107</v>
      </c>
      <c r="P736">
        <v>-1</v>
      </c>
      <c r="Q736">
        <v>0</v>
      </c>
      <c r="R736" s="1">
        <v>89.05</v>
      </c>
      <c r="S736" s="1">
        <v>0</v>
      </c>
      <c r="T736" s="1">
        <v>89.05</v>
      </c>
    </row>
    <row r="737" spans="1:20" x14ac:dyDescent="0.25">
      <c r="A737" t="s">
        <v>75</v>
      </c>
      <c r="B737" t="s">
        <v>161</v>
      </c>
      <c r="C737" t="s">
        <v>22</v>
      </c>
      <c r="D737" t="s">
        <v>162</v>
      </c>
      <c r="E737" t="s">
        <v>122</v>
      </c>
      <c r="F737">
        <v>20814</v>
      </c>
      <c r="G737" t="s">
        <v>309</v>
      </c>
      <c r="H737" t="s">
        <v>80</v>
      </c>
      <c r="I737" t="s">
        <v>89</v>
      </c>
      <c r="J737" t="s">
        <v>90</v>
      </c>
      <c r="K737" t="s">
        <v>42</v>
      </c>
      <c r="L737" t="s">
        <v>91</v>
      </c>
      <c r="M737" t="s">
        <v>92</v>
      </c>
      <c r="N737" s="11" t="s">
        <v>84</v>
      </c>
      <c r="O737" s="11" t="s">
        <v>2107</v>
      </c>
      <c r="P737">
        <v>0</v>
      </c>
      <c r="Q737">
        <v>10</v>
      </c>
      <c r="R737" s="1">
        <v>0</v>
      </c>
      <c r="S737" s="1">
        <v>112</v>
      </c>
      <c r="T737" s="1">
        <v>-112</v>
      </c>
    </row>
    <row r="738" spans="1:20" x14ac:dyDescent="0.25">
      <c r="A738" t="s">
        <v>75</v>
      </c>
      <c r="B738" t="s">
        <v>242</v>
      </c>
      <c r="C738" t="s">
        <v>20</v>
      </c>
      <c r="D738" t="s">
        <v>243</v>
      </c>
      <c r="E738" t="s">
        <v>244</v>
      </c>
      <c r="F738">
        <v>2122</v>
      </c>
      <c r="G738" t="s">
        <v>271</v>
      </c>
      <c r="H738" t="s">
        <v>80</v>
      </c>
      <c r="I738" t="s">
        <v>81</v>
      </c>
      <c r="J738" t="s">
        <v>90</v>
      </c>
      <c r="K738" t="s">
        <v>38</v>
      </c>
      <c r="L738" t="s">
        <v>129</v>
      </c>
      <c r="M738" t="s">
        <v>92</v>
      </c>
      <c r="N738" s="11" t="s">
        <v>84</v>
      </c>
      <c r="O738" s="11" t="s">
        <v>2107</v>
      </c>
      <c r="P738">
        <v>0</v>
      </c>
      <c r="Q738">
        <v>2</v>
      </c>
      <c r="R738" s="1">
        <v>0</v>
      </c>
      <c r="S738" s="1">
        <v>317.18</v>
      </c>
      <c r="T738" s="1">
        <v>-317.18</v>
      </c>
    </row>
    <row r="739" spans="1:20" x14ac:dyDescent="0.25">
      <c r="A739" t="s">
        <v>75</v>
      </c>
      <c r="B739" t="s">
        <v>1628</v>
      </c>
      <c r="C739" t="s">
        <v>24</v>
      </c>
      <c r="D739" t="s">
        <v>1629</v>
      </c>
      <c r="E739" t="s">
        <v>337</v>
      </c>
      <c r="F739">
        <v>54701</v>
      </c>
      <c r="G739" t="s">
        <v>377</v>
      </c>
      <c r="H739" t="s">
        <v>80</v>
      </c>
      <c r="I739" t="s">
        <v>81</v>
      </c>
      <c r="J739" t="s">
        <v>90</v>
      </c>
      <c r="K739" t="s">
        <v>53</v>
      </c>
      <c r="L739" t="s">
        <v>193</v>
      </c>
      <c r="M739" t="s">
        <v>92</v>
      </c>
      <c r="N739" s="11" t="s">
        <v>84</v>
      </c>
      <c r="O739" s="11" t="s">
        <v>2107</v>
      </c>
      <c r="P739">
        <v>0</v>
      </c>
      <c r="Q739">
        <v>1</v>
      </c>
      <c r="R739" s="1">
        <v>0</v>
      </c>
      <c r="S739" s="1">
        <v>116.4</v>
      </c>
      <c r="T739" s="1">
        <v>-116.4</v>
      </c>
    </row>
    <row r="740" spans="1:20" x14ac:dyDescent="0.25">
      <c r="A740" t="s">
        <v>75</v>
      </c>
      <c r="B740" t="s">
        <v>255</v>
      </c>
      <c r="C740" t="s">
        <v>29</v>
      </c>
      <c r="D740" t="s">
        <v>256</v>
      </c>
      <c r="E740" t="s">
        <v>100</v>
      </c>
      <c r="F740">
        <v>46077</v>
      </c>
      <c r="G740" t="s">
        <v>1630</v>
      </c>
      <c r="H740" t="s">
        <v>80</v>
      </c>
      <c r="I740" t="s">
        <v>81</v>
      </c>
      <c r="J740" t="s">
        <v>82</v>
      </c>
      <c r="K740" t="s">
        <v>53</v>
      </c>
      <c r="L740" t="s">
        <v>165</v>
      </c>
      <c r="M740" t="s">
        <v>83</v>
      </c>
      <c r="N740" s="11" t="s">
        <v>84</v>
      </c>
      <c r="O740" s="11" t="s">
        <v>2107</v>
      </c>
      <c r="P740">
        <v>-1</v>
      </c>
      <c r="Q740">
        <v>0</v>
      </c>
      <c r="R740" s="1">
        <v>502.65</v>
      </c>
      <c r="S740" s="1">
        <v>0</v>
      </c>
      <c r="T740" s="1">
        <v>502.65</v>
      </c>
    </row>
    <row r="741" spans="1:20" x14ac:dyDescent="0.25">
      <c r="A741" t="s">
        <v>75</v>
      </c>
      <c r="B741" t="s">
        <v>668</v>
      </c>
      <c r="C741" t="s">
        <v>28</v>
      </c>
      <c r="D741" t="s">
        <v>623</v>
      </c>
      <c r="E741" t="s">
        <v>95</v>
      </c>
      <c r="F741">
        <v>80130</v>
      </c>
      <c r="G741" t="s">
        <v>220</v>
      </c>
      <c r="H741" t="s">
        <v>80</v>
      </c>
      <c r="I741" t="s">
        <v>81</v>
      </c>
      <c r="J741" t="s">
        <v>82</v>
      </c>
      <c r="K741" t="s">
        <v>53</v>
      </c>
      <c r="L741" t="s">
        <v>165</v>
      </c>
      <c r="M741" t="s">
        <v>83</v>
      </c>
      <c r="N741" s="11" t="s">
        <v>84</v>
      </c>
      <c r="O741" s="11" t="s">
        <v>2107</v>
      </c>
      <c r="P741">
        <v>-8</v>
      </c>
      <c r="Q741">
        <v>0</v>
      </c>
      <c r="R741" s="1">
        <v>776</v>
      </c>
      <c r="S741" s="1">
        <v>0</v>
      </c>
      <c r="T741" s="1">
        <v>776</v>
      </c>
    </row>
    <row r="742" spans="1:20" x14ac:dyDescent="0.25">
      <c r="A742" t="s">
        <v>75</v>
      </c>
      <c r="B742" t="s">
        <v>203</v>
      </c>
      <c r="C742" t="s">
        <v>22</v>
      </c>
      <c r="D742" t="s">
        <v>204</v>
      </c>
      <c r="E742" t="s">
        <v>78</v>
      </c>
      <c r="F742">
        <v>18436</v>
      </c>
      <c r="G742" t="s">
        <v>232</v>
      </c>
      <c r="H742" t="s">
        <v>80</v>
      </c>
      <c r="I742" t="s">
        <v>89</v>
      </c>
      <c r="J742" t="s">
        <v>90</v>
      </c>
      <c r="K742" t="s">
        <v>42</v>
      </c>
      <c r="L742" t="s">
        <v>97</v>
      </c>
      <c r="M742" t="s">
        <v>92</v>
      </c>
      <c r="N742" s="11" t="s">
        <v>84</v>
      </c>
      <c r="O742" s="11" t="s">
        <v>2107</v>
      </c>
      <c r="P742">
        <v>0</v>
      </c>
      <c r="Q742">
        <v>-5</v>
      </c>
      <c r="R742" s="1">
        <v>0</v>
      </c>
      <c r="S742" s="1">
        <v>143</v>
      </c>
      <c r="T742" s="1">
        <v>-143</v>
      </c>
    </row>
    <row r="743" spans="1:20" x14ac:dyDescent="0.25">
      <c r="A743" t="s">
        <v>75</v>
      </c>
      <c r="B743" t="s">
        <v>171</v>
      </c>
      <c r="C743" t="s">
        <v>23</v>
      </c>
      <c r="D743" t="s">
        <v>513</v>
      </c>
      <c r="E743" t="s">
        <v>176</v>
      </c>
      <c r="F743">
        <v>98005</v>
      </c>
      <c r="G743" t="s">
        <v>202</v>
      </c>
      <c r="H743" t="s">
        <v>80</v>
      </c>
      <c r="I743" t="s">
        <v>81</v>
      </c>
      <c r="J743" t="s">
        <v>90</v>
      </c>
      <c r="K743" t="s">
        <v>42</v>
      </c>
      <c r="L743" t="s">
        <v>91</v>
      </c>
      <c r="M743" t="s">
        <v>188</v>
      </c>
      <c r="N743" s="11" t="s">
        <v>84</v>
      </c>
      <c r="O743" s="11" t="s">
        <v>2107</v>
      </c>
      <c r="P743">
        <v>0</v>
      </c>
      <c r="Q743">
        <v>3</v>
      </c>
      <c r="R743" s="1">
        <v>0</v>
      </c>
      <c r="S743" s="1">
        <v>22.95</v>
      </c>
      <c r="T743" s="1">
        <v>-22.95</v>
      </c>
    </row>
    <row r="744" spans="1:20" x14ac:dyDescent="0.25">
      <c r="A744" t="s">
        <v>75</v>
      </c>
      <c r="B744" t="s">
        <v>265</v>
      </c>
      <c r="C744" t="s">
        <v>27</v>
      </c>
      <c r="D744" t="s">
        <v>237</v>
      </c>
      <c r="E744" t="s">
        <v>114</v>
      </c>
      <c r="F744">
        <v>34238</v>
      </c>
      <c r="G744" t="s">
        <v>110</v>
      </c>
      <c r="H744" t="s">
        <v>80</v>
      </c>
      <c r="I744" t="s">
        <v>81</v>
      </c>
      <c r="J744" t="s">
        <v>90</v>
      </c>
      <c r="K744" t="s">
        <v>38</v>
      </c>
      <c r="L744" t="s">
        <v>111</v>
      </c>
      <c r="M744" t="s">
        <v>92</v>
      </c>
      <c r="N744" s="11" t="s">
        <v>84</v>
      </c>
      <c r="O744" s="11" t="s">
        <v>2107</v>
      </c>
      <c r="P744">
        <v>0</v>
      </c>
      <c r="Q744">
        <v>1</v>
      </c>
      <c r="R744" s="1">
        <v>0</v>
      </c>
      <c r="S744" s="1">
        <v>81.48</v>
      </c>
      <c r="T744" s="1">
        <v>-81.48</v>
      </c>
    </row>
    <row r="745" spans="1:20" x14ac:dyDescent="0.25">
      <c r="A745" t="s">
        <v>75</v>
      </c>
      <c r="B745" t="s">
        <v>755</v>
      </c>
      <c r="C745" t="s">
        <v>27</v>
      </c>
      <c r="D745" t="s">
        <v>756</v>
      </c>
      <c r="E745" t="s">
        <v>114</v>
      </c>
      <c r="F745">
        <v>34734</v>
      </c>
      <c r="G745" t="s">
        <v>398</v>
      </c>
      <c r="H745" t="s">
        <v>80</v>
      </c>
      <c r="I745" t="s">
        <v>81</v>
      </c>
      <c r="J745" t="s">
        <v>82</v>
      </c>
      <c r="K745" t="s">
        <v>38</v>
      </c>
      <c r="L745" t="s">
        <v>111</v>
      </c>
      <c r="M745" t="s">
        <v>83</v>
      </c>
      <c r="N745" s="11" t="s">
        <v>84</v>
      </c>
      <c r="O745" s="11" t="s">
        <v>2107</v>
      </c>
      <c r="P745">
        <v>-6</v>
      </c>
      <c r="Q745">
        <v>0</v>
      </c>
      <c r="R745" s="1">
        <v>460.5</v>
      </c>
      <c r="S745" s="1">
        <v>0</v>
      </c>
      <c r="T745" s="1">
        <v>460.5</v>
      </c>
    </row>
    <row r="746" spans="1:20" x14ac:dyDescent="0.25">
      <c r="A746" t="s">
        <v>75</v>
      </c>
      <c r="B746" t="s">
        <v>171</v>
      </c>
      <c r="C746" t="s">
        <v>23</v>
      </c>
      <c r="D746" t="s">
        <v>513</v>
      </c>
      <c r="E746" t="s">
        <v>176</v>
      </c>
      <c r="F746">
        <v>98005</v>
      </c>
      <c r="G746" t="s">
        <v>1078</v>
      </c>
      <c r="H746" t="s">
        <v>80</v>
      </c>
      <c r="I746" t="s">
        <v>81</v>
      </c>
      <c r="J746" t="s">
        <v>82</v>
      </c>
      <c r="K746" t="s">
        <v>53</v>
      </c>
      <c r="L746" t="s">
        <v>436</v>
      </c>
      <c r="M746" t="s">
        <v>83</v>
      </c>
      <c r="N746" s="11" t="s">
        <v>84</v>
      </c>
      <c r="O746" s="11" t="s">
        <v>2107</v>
      </c>
      <c r="P746">
        <v>1</v>
      </c>
      <c r="Q746">
        <v>0</v>
      </c>
      <c r="R746" s="1">
        <v>0</v>
      </c>
      <c r="S746" s="1">
        <v>0</v>
      </c>
      <c r="T746" s="1">
        <v>0</v>
      </c>
    </row>
    <row r="747" spans="1:20" x14ac:dyDescent="0.25">
      <c r="A747" t="s">
        <v>75</v>
      </c>
      <c r="B747" t="s">
        <v>167</v>
      </c>
      <c r="C747" t="s">
        <v>2104</v>
      </c>
      <c r="D747" t="s">
        <v>168</v>
      </c>
      <c r="E747" t="s">
        <v>95</v>
      </c>
      <c r="F747">
        <v>80550</v>
      </c>
      <c r="G747" t="s">
        <v>1598</v>
      </c>
      <c r="H747" t="s">
        <v>80</v>
      </c>
      <c r="I747" t="s">
        <v>81</v>
      </c>
      <c r="J747" t="s">
        <v>90</v>
      </c>
      <c r="K747" t="s">
        <v>54</v>
      </c>
      <c r="L747" t="s">
        <v>824</v>
      </c>
      <c r="M747" t="s">
        <v>92</v>
      </c>
      <c r="N747" s="11" t="s">
        <v>84</v>
      </c>
      <c r="O747" s="11" t="s">
        <v>2107</v>
      </c>
      <c r="P747">
        <v>0</v>
      </c>
      <c r="Q747">
        <v>50</v>
      </c>
      <c r="R747" s="1">
        <v>0</v>
      </c>
      <c r="S747" s="1">
        <v>2066</v>
      </c>
      <c r="T747" s="1">
        <v>-2066</v>
      </c>
    </row>
    <row r="748" spans="1:20" x14ac:dyDescent="0.25">
      <c r="A748" t="s">
        <v>75</v>
      </c>
      <c r="B748" t="s">
        <v>171</v>
      </c>
      <c r="C748" t="s">
        <v>23</v>
      </c>
      <c r="D748" t="s">
        <v>513</v>
      </c>
      <c r="E748" t="s">
        <v>176</v>
      </c>
      <c r="F748">
        <v>98005</v>
      </c>
      <c r="G748" t="s">
        <v>367</v>
      </c>
      <c r="H748" t="s">
        <v>80</v>
      </c>
      <c r="I748" t="s">
        <v>89</v>
      </c>
      <c r="J748" t="s">
        <v>82</v>
      </c>
      <c r="K748" t="s">
        <v>53</v>
      </c>
      <c r="L748" t="s">
        <v>368</v>
      </c>
      <c r="M748" t="s">
        <v>83</v>
      </c>
      <c r="N748" s="11" t="s">
        <v>84</v>
      </c>
      <c r="O748" s="11" t="s">
        <v>2107</v>
      </c>
      <c r="P748">
        <v>-1</v>
      </c>
      <c r="Q748">
        <v>0</v>
      </c>
      <c r="R748" s="1">
        <v>157.5</v>
      </c>
      <c r="S748" s="1">
        <v>0</v>
      </c>
      <c r="T748" s="1">
        <v>157.5</v>
      </c>
    </row>
    <row r="749" spans="1:20" x14ac:dyDescent="0.25">
      <c r="A749" t="s">
        <v>75</v>
      </c>
      <c r="B749" t="s">
        <v>419</v>
      </c>
      <c r="C749" t="s">
        <v>19</v>
      </c>
      <c r="D749" t="s">
        <v>420</v>
      </c>
      <c r="E749" t="s">
        <v>147</v>
      </c>
      <c r="F749">
        <v>85142</v>
      </c>
      <c r="G749" t="s">
        <v>202</v>
      </c>
      <c r="H749" t="s">
        <v>80</v>
      </c>
      <c r="I749" t="s">
        <v>81</v>
      </c>
      <c r="J749" t="s">
        <v>90</v>
      </c>
      <c r="K749" t="s">
        <v>42</v>
      </c>
      <c r="L749" t="s">
        <v>91</v>
      </c>
      <c r="M749" t="s">
        <v>188</v>
      </c>
      <c r="N749" s="11" t="s">
        <v>84</v>
      </c>
      <c r="O749" s="11" t="s">
        <v>2107</v>
      </c>
      <c r="P749">
        <v>0</v>
      </c>
      <c r="Q749">
        <v>10</v>
      </c>
      <c r="R749" s="1">
        <v>0</v>
      </c>
      <c r="S749" s="1">
        <v>76.5</v>
      </c>
      <c r="T749" s="1">
        <v>-76.5</v>
      </c>
    </row>
    <row r="750" spans="1:20" x14ac:dyDescent="0.25">
      <c r="A750" t="s">
        <v>75</v>
      </c>
      <c r="B750" t="s">
        <v>318</v>
      </c>
      <c r="C750" t="s">
        <v>19</v>
      </c>
      <c r="D750" t="s">
        <v>319</v>
      </c>
      <c r="E750" t="s">
        <v>320</v>
      </c>
      <c r="F750">
        <v>96753</v>
      </c>
      <c r="G750" t="s">
        <v>1635</v>
      </c>
      <c r="H750" t="s">
        <v>80</v>
      </c>
      <c r="I750" t="s">
        <v>164</v>
      </c>
      <c r="J750" t="s">
        <v>90</v>
      </c>
      <c r="K750" t="s">
        <v>42</v>
      </c>
      <c r="L750" t="s">
        <v>97</v>
      </c>
      <c r="M750" t="s">
        <v>188</v>
      </c>
      <c r="N750" s="11" t="s">
        <v>84</v>
      </c>
      <c r="O750" s="11" t="s">
        <v>2107</v>
      </c>
      <c r="P750">
        <v>0</v>
      </c>
      <c r="Q750">
        <v>50</v>
      </c>
      <c r="R750" s="1">
        <v>0</v>
      </c>
      <c r="S750" s="1">
        <v>1017.5</v>
      </c>
      <c r="T750" s="1">
        <v>-1017.5</v>
      </c>
    </row>
    <row r="751" spans="1:20" x14ac:dyDescent="0.25">
      <c r="A751" t="s">
        <v>75</v>
      </c>
      <c r="B751" t="s">
        <v>116</v>
      </c>
      <c r="C751" t="s">
        <v>19</v>
      </c>
      <c r="D751" t="s">
        <v>1597</v>
      </c>
      <c r="E751" t="s">
        <v>118</v>
      </c>
      <c r="F751">
        <v>90807</v>
      </c>
      <c r="G751" t="s">
        <v>291</v>
      </c>
      <c r="H751" t="s">
        <v>80</v>
      </c>
      <c r="I751" t="s">
        <v>164</v>
      </c>
      <c r="J751" t="s">
        <v>90</v>
      </c>
      <c r="K751" t="s">
        <v>51</v>
      </c>
      <c r="L751" t="s">
        <v>250</v>
      </c>
      <c r="M751" t="s">
        <v>92</v>
      </c>
      <c r="N751" s="11" t="s">
        <v>84</v>
      </c>
      <c r="O751" s="11" t="s">
        <v>2107</v>
      </c>
      <c r="P751">
        <v>0</v>
      </c>
      <c r="Q751">
        <v>1</v>
      </c>
      <c r="R751" s="1">
        <v>0</v>
      </c>
      <c r="S751" s="1">
        <v>39.520000000000003</v>
      </c>
      <c r="T751" s="1">
        <v>-39.520000000000003</v>
      </c>
    </row>
    <row r="752" spans="1:20" x14ac:dyDescent="0.25">
      <c r="A752" t="s">
        <v>75</v>
      </c>
      <c r="B752" t="s">
        <v>1105</v>
      </c>
      <c r="C752" t="s">
        <v>25</v>
      </c>
      <c r="D752" t="s">
        <v>1106</v>
      </c>
      <c r="E752" t="s">
        <v>186</v>
      </c>
      <c r="F752">
        <v>11967</v>
      </c>
      <c r="G752" t="s">
        <v>156</v>
      </c>
      <c r="H752" t="s">
        <v>80</v>
      </c>
      <c r="I752" t="s">
        <v>81</v>
      </c>
      <c r="J752" t="s">
        <v>90</v>
      </c>
      <c r="K752" t="s">
        <v>38</v>
      </c>
      <c r="L752" t="s">
        <v>111</v>
      </c>
      <c r="M752" t="s">
        <v>92</v>
      </c>
      <c r="N752" s="11" t="s">
        <v>84</v>
      </c>
      <c r="O752" s="11" t="s">
        <v>2107</v>
      </c>
      <c r="P752">
        <v>0</v>
      </c>
      <c r="Q752">
        <v>7</v>
      </c>
      <c r="R752" s="1">
        <v>0</v>
      </c>
      <c r="S752" s="1">
        <v>1493.45</v>
      </c>
      <c r="T752" s="1">
        <v>-1493.45</v>
      </c>
    </row>
    <row r="753" spans="1:20" x14ac:dyDescent="0.25">
      <c r="A753" t="s">
        <v>75</v>
      </c>
      <c r="B753" t="s">
        <v>503</v>
      </c>
      <c r="C753" t="s">
        <v>23</v>
      </c>
      <c r="D753" t="s">
        <v>504</v>
      </c>
      <c r="E753" t="s">
        <v>327</v>
      </c>
      <c r="F753">
        <v>97210</v>
      </c>
      <c r="G753" t="s">
        <v>1075</v>
      </c>
      <c r="H753" t="s">
        <v>80</v>
      </c>
      <c r="I753" t="s">
        <v>81</v>
      </c>
      <c r="J753" t="s">
        <v>90</v>
      </c>
      <c r="K753" t="s">
        <v>42</v>
      </c>
      <c r="L753" t="s">
        <v>91</v>
      </c>
      <c r="M753" t="s">
        <v>92</v>
      </c>
      <c r="N753" s="11" t="s">
        <v>84</v>
      </c>
      <c r="O753" s="11" t="s">
        <v>2107</v>
      </c>
      <c r="P753">
        <v>0</v>
      </c>
      <c r="Q753">
        <v>4</v>
      </c>
      <c r="R753" s="1">
        <v>0</v>
      </c>
      <c r="S753" s="1">
        <v>71.2</v>
      </c>
      <c r="T753" s="1">
        <v>-71.2</v>
      </c>
    </row>
    <row r="754" spans="1:20" x14ac:dyDescent="0.25">
      <c r="A754" t="s">
        <v>75</v>
      </c>
      <c r="B754" t="s">
        <v>438</v>
      </c>
      <c r="C754" t="s">
        <v>18</v>
      </c>
      <c r="D754" t="s">
        <v>439</v>
      </c>
      <c r="E754" t="s">
        <v>191</v>
      </c>
      <c r="F754">
        <v>77063</v>
      </c>
      <c r="G754" t="s">
        <v>1636</v>
      </c>
      <c r="H754" t="s">
        <v>80</v>
      </c>
      <c r="I754" t="s">
        <v>81</v>
      </c>
      <c r="J754" t="s">
        <v>82</v>
      </c>
      <c r="K754" t="s">
        <v>54</v>
      </c>
      <c r="L754" t="s">
        <v>342</v>
      </c>
      <c r="M754" t="s">
        <v>83</v>
      </c>
      <c r="N754" s="11" t="s">
        <v>84</v>
      </c>
      <c r="O754" s="11" t="s">
        <v>2107</v>
      </c>
      <c r="P754">
        <v>-15</v>
      </c>
      <c r="Q754">
        <v>0</v>
      </c>
      <c r="R754" s="1">
        <v>47.4</v>
      </c>
      <c r="S754" s="1">
        <v>0</v>
      </c>
      <c r="T754" s="1">
        <v>47.4</v>
      </c>
    </row>
    <row r="755" spans="1:20" x14ac:dyDescent="0.25">
      <c r="A755" t="s">
        <v>75</v>
      </c>
      <c r="B755" t="s">
        <v>167</v>
      </c>
      <c r="C755" t="s">
        <v>2104</v>
      </c>
      <c r="D755" t="s">
        <v>168</v>
      </c>
      <c r="E755" t="s">
        <v>95</v>
      </c>
      <c r="F755">
        <v>80550</v>
      </c>
      <c r="G755" t="s">
        <v>679</v>
      </c>
      <c r="H755" t="s">
        <v>80</v>
      </c>
      <c r="I755" t="s">
        <v>89</v>
      </c>
      <c r="J755" t="s">
        <v>90</v>
      </c>
      <c r="K755" t="s">
        <v>42</v>
      </c>
      <c r="L755" t="s">
        <v>91</v>
      </c>
      <c r="M755" t="s">
        <v>92</v>
      </c>
      <c r="N755" s="11" t="s">
        <v>84</v>
      </c>
      <c r="O755" s="11" t="s">
        <v>2107</v>
      </c>
      <c r="P755">
        <v>0</v>
      </c>
      <c r="Q755">
        <v>14</v>
      </c>
      <c r="R755" s="1">
        <v>0</v>
      </c>
      <c r="S755" s="1">
        <v>28.56</v>
      </c>
      <c r="T755" s="1">
        <v>-28.56</v>
      </c>
    </row>
    <row r="756" spans="1:20" x14ac:dyDescent="0.25">
      <c r="A756" t="s">
        <v>75</v>
      </c>
      <c r="B756" t="s">
        <v>103</v>
      </c>
      <c r="C756" t="s">
        <v>27</v>
      </c>
      <c r="D756" t="s">
        <v>366</v>
      </c>
      <c r="E756" t="s">
        <v>114</v>
      </c>
      <c r="F756">
        <v>32459</v>
      </c>
      <c r="G756" t="s">
        <v>220</v>
      </c>
      <c r="H756" t="s">
        <v>80</v>
      </c>
      <c r="I756" t="s">
        <v>81</v>
      </c>
      <c r="J756" t="s">
        <v>82</v>
      </c>
      <c r="K756" t="s">
        <v>53</v>
      </c>
      <c r="L756" t="s">
        <v>165</v>
      </c>
      <c r="M756" t="s">
        <v>83</v>
      </c>
      <c r="N756" s="11" t="s">
        <v>84</v>
      </c>
      <c r="O756" s="11" t="s">
        <v>2107</v>
      </c>
      <c r="P756">
        <v>-8</v>
      </c>
      <c r="Q756">
        <v>0</v>
      </c>
      <c r="R756" s="1">
        <v>698.4</v>
      </c>
      <c r="S756" s="1">
        <v>0</v>
      </c>
      <c r="T756" s="1">
        <v>698.4</v>
      </c>
    </row>
    <row r="757" spans="1:20" x14ac:dyDescent="0.25">
      <c r="A757" t="s">
        <v>75</v>
      </c>
      <c r="B757" t="s">
        <v>1139</v>
      </c>
      <c r="C757" t="s">
        <v>28</v>
      </c>
      <c r="D757" t="s">
        <v>1140</v>
      </c>
      <c r="E757" t="s">
        <v>95</v>
      </c>
      <c r="F757">
        <v>80102</v>
      </c>
      <c r="G757" t="s">
        <v>220</v>
      </c>
      <c r="H757" t="s">
        <v>80</v>
      </c>
      <c r="I757" t="s">
        <v>81</v>
      </c>
      <c r="J757" t="s">
        <v>82</v>
      </c>
      <c r="K757" t="s">
        <v>53</v>
      </c>
      <c r="L757" t="s">
        <v>165</v>
      </c>
      <c r="M757" t="s">
        <v>83</v>
      </c>
      <c r="N757" s="11" t="s">
        <v>84</v>
      </c>
      <c r="O757" s="11" t="s">
        <v>2107</v>
      </c>
      <c r="P757">
        <v>1</v>
      </c>
      <c r="Q757">
        <v>0</v>
      </c>
      <c r="R757" s="1">
        <v>97</v>
      </c>
      <c r="S757" s="1">
        <v>0</v>
      </c>
      <c r="T757" s="1">
        <v>97</v>
      </c>
    </row>
    <row r="758" spans="1:20" x14ac:dyDescent="0.25">
      <c r="A758" t="s">
        <v>75</v>
      </c>
      <c r="B758" t="s">
        <v>258</v>
      </c>
      <c r="C758" t="s">
        <v>2104</v>
      </c>
      <c r="D758" t="s">
        <v>259</v>
      </c>
      <c r="E758" t="s">
        <v>95</v>
      </c>
      <c r="F758">
        <v>80222</v>
      </c>
      <c r="G758" t="s">
        <v>906</v>
      </c>
      <c r="H758" t="s">
        <v>80</v>
      </c>
      <c r="I758" t="s">
        <v>89</v>
      </c>
      <c r="J758" t="s">
        <v>90</v>
      </c>
      <c r="K758" t="s">
        <v>42</v>
      </c>
      <c r="L758" t="s">
        <v>91</v>
      </c>
      <c r="M758" t="s">
        <v>92</v>
      </c>
      <c r="N758" s="11" t="s">
        <v>84</v>
      </c>
      <c r="O758" s="11" t="s">
        <v>2107</v>
      </c>
      <c r="P758">
        <v>0</v>
      </c>
      <c r="Q758">
        <v>12</v>
      </c>
      <c r="R758" s="1">
        <v>0</v>
      </c>
      <c r="S758" s="1">
        <v>13.44</v>
      </c>
      <c r="T758" s="1">
        <v>-13.44</v>
      </c>
    </row>
    <row r="759" spans="1:20" x14ac:dyDescent="0.25">
      <c r="A759" t="s">
        <v>75</v>
      </c>
      <c r="B759" t="s">
        <v>331</v>
      </c>
      <c r="C759" t="s">
        <v>18</v>
      </c>
      <c r="D759" t="s">
        <v>332</v>
      </c>
      <c r="E759" t="s">
        <v>333</v>
      </c>
      <c r="F759">
        <v>72405</v>
      </c>
      <c r="G759" t="s">
        <v>1639</v>
      </c>
      <c r="H759" t="s">
        <v>80</v>
      </c>
      <c r="I759" t="s">
        <v>164</v>
      </c>
      <c r="J759" t="s">
        <v>90</v>
      </c>
      <c r="K759" t="s">
        <v>44</v>
      </c>
      <c r="L759" t="s">
        <v>144</v>
      </c>
      <c r="M759" t="s">
        <v>92</v>
      </c>
      <c r="N759" s="11" t="s">
        <v>84</v>
      </c>
      <c r="O759" s="11" t="s">
        <v>2107</v>
      </c>
      <c r="P759">
        <v>0</v>
      </c>
      <c r="Q759">
        <v>24</v>
      </c>
      <c r="R759" s="1">
        <v>0</v>
      </c>
      <c r="S759" s="1">
        <v>332.4</v>
      </c>
      <c r="T759" s="1">
        <v>-332.4</v>
      </c>
    </row>
    <row r="760" spans="1:20" x14ac:dyDescent="0.25">
      <c r="A760" t="s">
        <v>75</v>
      </c>
      <c r="B760" t="s">
        <v>372</v>
      </c>
      <c r="C760" t="s">
        <v>19</v>
      </c>
      <c r="D760" t="s">
        <v>172</v>
      </c>
      <c r="E760" t="s">
        <v>147</v>
      </c>
      <c r="F760">
        <v>85255</v>
      </c>
      <c r="G760" t="s">
        <v>1643</v>
      </c>
      <c r="H760" t="s">
        <v>80</v>
      </c>
      <c r="I760" t="s">
        <v>281</v>
      </c>
      <c r="J760" t="s">
        <v>82</v>
      </c>
      <c r="K760" t="s">
        <v>53</v>
      </c>
      <c r="L760" t="s">
        <v>165</v>
      </c>
      <c r="M760" t="s">
        <v>83</v>
      </c>
      <c r="N760" s="11" t="s">
        <v>84</v>
      </c>
      <c r="O760" s="11" t="s">
        <v>2107</v>
      </c>
      <c r="P760">
        <v>2</v>
      </c>
      <c r="Q760">
        <v>0</v>
      </c>
      <c r="R760" s="1">
        <v>194</v>
      </c>
      <c r="S760" s="1">
        <v>0</v>
      </c>
      <c r="T760" s="1">
        <v>194</v>
      </c>
    </row>
    <row r="761" spans="1:20" x14ac:dyDescent="0.25">
      <c r="A761" t="s">
        <v>75</v>
      </c>
      <c r="B761" t="s">
        <v>1644</v>
      </c>
      <c r="C761" t="s">
        <v>19</v>
      </c>
      <c r="D761" t="s">
        <v>319</v>
      </c>
      <c r="E761" t="s">
        <v>320</v>
      </c>
      <c r="F761">
        <v>96753</v>
      </c>
      <c r="G761" t="s">
        <v>477</v>
      </c>
      <c r="H761" t="s">
        <v>80</v>
      </c>
      <c r="I761" t="s">
        <v>81</v>
      </c>
      <c r="J761" t="s">
        <v>90</v>
      </c>
      <c r="K761" t="s">
        <v>38</v>
      </c>
      <c r="L761" t="s">
        <v>111</v>
      </c>
      <c r="M761" t="s">
        <v>92</v>
      </c>
      <c r="N761" s="11" t="s">
        <v>84</v>
      </c>
      <c r="O761" s="11" t="s">
        <v>2107</v>
      </c>
      <c r="P761">
        <v>0</v>
      </c>
      <c r="Q761">
        <v>5</v>
      </c>
      <c r="R761" s="1">
        <v>0</v>
      </c>
      <c r="S761" s="1">
        <v>640</v>
      </c>
      <c r="T761" s="1">
        <v>-640</v>
      </c>
    </row>
    <row r="762" spans="1:20" x14ac:dyDescent="0.25">
      <c r="A762" t="s">
        <v>75</v>
      </c>
      <c r="B762" t="s">
        <v>630</v>
      </c>
      <c r="C762" t="s">
        <v>27</v>
      </c>
      <c r="D762" t="s">
        <v>631</v>
      </c>
      <c r="E762" t="s">
        <v>114</v>
      </c>
      <c r="F762">
        <v>33317</v>
      </c>
      <c r="G762" t="s">
        <v>1132</v>
      </c>
      <c r="H762" t="s">
        <v>80</v>
      </c>
      <c r="I762" t="s">
        <v>281</v>
      </c>
      <c r="J762" t="s">
        <v>82</v>
      </c>
      <c r="K762" t="s">
        <v>42</v>
      </c>
      <c r="L762" t="s">
        <v>91</v>
      </c>
      <c r="M762" t="s">
        <v>83</v>
      </c>
      <c r="N762" s="11" t="s">
        <v>84</v>
      </c>
      <c r="O762" s="11" t="s">
        <v>2107</v>
      </c>
      <c r="P762">
        <v>2</v>
      </c>
      <c r="Q762">
        <v>0</v>
      </c>
      <c r="R762" s="1">
        <v>81.400000000000006</v>
      </c>
      <c r="S762" s="1">
        <v>0</v>
      </c>
      <c r="T762" s="1">
        <v>81.400000000000006</v>
      </c>
    </row>
    <row r="763" spans="1:20" x14ac:dyDescent="0.25">
      <c r="A763" t="s">
        <v>75</v>
      </c>
      <c r="B763" t="s">
        <v>505</v>
      </c>
      <c r="C763" t="s">
        <v>2105</v>
      </c>
      <c r="D763" t="s">
        <v>506</v>
      </c>
      <c r="E763" t="s">
        <v>87</v>
      </c>
      <c r="F763">
        <v>43528</v>
      </c>
      <c r="G763" t="s">
        <v>1033</v>
      </c>
      <c r="H763" t="s">
        <v>80</v>
      </c>
      <c r="I763" t="s">
        <v>89</v>
      </c>
      <c r="J763" t="s">
        <v>90</v>
      </c>
      <c r="K763" t="s">
        <v>53</v>
      </c>
      <c r="L763" t="s">
        <v>368</v>
      </c>
      <c r="M763" t="s">
        <v>92</v>
      </c>
      <c r="N763" s="11" t="s">
        <v>84</v>
      </c>
      <c r="O763" s="11" t="s">
        <v>2107</v>
      </c>
      <c r="P763">
        <v>0</v>
      </c>
      <c r="Q763">
        <v>20</v>
      </c>
      <c r="R763" s="1">
        <v>0</v>
      </c>
      <c r="S763" s="1">
        <v>3325</v>
      </c>
      <c r="T763" s="1">
        <v>-3325</v>
      </c>
    </row>
    <row r="764" spans="1:20" x14ac:dyDescent="0.25">
      <c r="A764" t="s">
        <v>75</v>
      </c>
      <c r="B764" t="s">
        <v>483</v>
      </c>
      <c r="C764" t="s">
        <v>18</v>
      </c>
      <c r="D764" t="s">
        <v>332</v>
      </c>
      <c r="E764" t="s">
        <v>333</v>
      </c>
      <c r="F764">
        <v>72401</v>
      </c>
      <c r="G764" t="s">
        <v>338</v>
      </c>
      <c r="H764" t="s">
        <v>80</v>
      </c>
      <c r="I764" t="s">
        <v>81</v>
      </c>
      <c r="J764" t="s">
        <v>90</v>
      </c>
      <c r="K764" t="s">
        <v>38</v>
      </c>
      <c r="L764" t="s">
        <v>111</v>
      </c>
      <c r="M764" t="s">
        <v>92</v>
      </c>
      <c r="N764" s="11" t="s">
        <v>84</v>
      </c>
      <c r="O764" s="11" t="s">
        <v>2107</v>
      </c>
      <c r="P764">
        <v>0</v>
      </c>
      <c r="Q764">
        <v>1</v>
      </c>
      <c r="R764" s="1">
        <v>0</v>
      </c>
      <c r="S764" s="1">
        <v>213.7</v>
      </c>
      <c r="T764" s="1">
        <v>-213.7</v>
      </c>
    </row>
    <row r="765" spans="1:20" x14ac:dyDescent="0.25">
      <c r="A765" t="s">
        <v>75</v>
      </c>
      <c r="B765" t="s">
        <v>301</v>
      </c>
      <c r="C765" t="s">
        <v>2105</v>
      </c>
      <c r="D765" t="s">
        <v>302</v>
      </c>
      <c r="E765" t="s">
        <v>87</v>
      </c>
      <c r="F765">
        <v>45005</v>
      </c>
      <c r="G765" t="s">
        <v>1647</v>
      </c>
      <c r="H765" t="s">
        <v>80</v>
      </c>
      <c r="I765" t="s">
        <v>81</v>
      </c>
      <c r="J765" t="s">
        <v>90</v>
      </c>
      <c r="K765" t="s">
        <v>38</v>
      </c>
      <c r="L765" t="s">
        <v>1096</v>
      </c>
      <c r="M765" t="s">
        <v>92</v>
      </c>
      <c r="N765" s="11" t="s">
        <v>84</v>
      </c>
      <c r="O765" s="11" t="s">
        <v>2107</v>
      </c>
      <c r="P765">
        <v>0</v>
      </c>
      <c r="Q765">
        <v>1</v>
      </c>
      <c r="R765" s="1">
        <v>0</v>
      </c>
      <c r="S765" s="1">
        <v>75.5</v>
      </c>
      <c r="T765" s="1">
        <v>-75.5</v>
      </c>
    </row>
    <row r="766" spans="1:20" x14ac:dyDescent="0.25">
      <c r="A766" t="s">
        <v>75</v>
      </c>
      <c r="B766" t="s">
        <v>858</v>
      </c>
      <c r="C766" t="s">
        <v>23</v>
      </c>
      <c r="D766" t="s">
        <v>859</v>
      </c>
      <c r="E766" t="s">
        <v>176</v>
      </c>
      <c r="F766">
        <v>98335</v>
      </c>
      <c r="G766" t="s">
        <v>352</v>
      </c>
      <c r="H766" t="s">
        <v>80</v>
      </c>
      <c r="I766" t="s">
        <v>81</v>
      </c>
      <c r="J766" t="s">
        <v>90</v>
      </c>
      <c r="K766" t="s">
        <v>42</v>
      </c>
      <c r="L766" t="s">
        <v>91</v>
      </c>
      <c r="M766" t="s">
        <v>92</v>
      </c>
      <c r="N766" s="11" t="s">
        <v>84</v>
      </c>
      <c r="O766" s="11" t="s">
        <v>2107</v>
      </c>
      <c r="P766">
        <v>0</v>
      </c>
      <c r="Q766">
        <v>12</v>
      </c>
      <c r="R766" s="1">
        <v>0</v>
      </c>
      <c r="S766" s="1">
        <v>174</v>
      </c>
      <c r="T766" s="1">
        <v>-174</v>
      </c>
    </row>
    <row r="767" spans="1:20" x14ac:dyDescent="0.25">
      <c r="A767" t="s">
        <v>75</v>
      </c>
      <c r="B767" t="s">
        <v>744</v>
      </c>
      <c r="C767" t="s">
        <v>2105</v>
      </c>
      <c r="D767" t="s">
        <v>745</v>
      </c>
      <c r="E767" t="s">
        <v>100</v>
      </c>
      <c r="F767">
        <v>46733</v>
      </c>
      <c r="G767" t="s">
        <v>128</v>
      </c>
      <c r="H767" t="s">
        <v>80</v>
      </c>
      <c r="I767" t="s">
        <v>81</v>
      </c>
      <c r="J767" t="s">
        <v>82</v>
      </c>
      <c r="K767" t="s">
        <v>38</v>
      </c>
      <c r="L767" t="s">
        <v>129</v>
      </c>
      <c r="M767" t="s">
        <v>83</v>
      </c>
      <c r="N767" s="11" t="s">
        <v>84</v>
      </c>
      <c r="O767" s="11" t="s">
        <v>2107</v>
      </c>
      <c r="P767">
        <v>-1</v>
      </c>
      <c r="Q767">
        <v>0</v>
      </c>
      <c r="R767" s="1">
        <v>49.63</v>
      </c>
      <c r="S767" s="1">
        <v>0</v>
      </c>
      <c r="T767" s="1">
        <v>49.63</v>
      </c>
    </row>
    <row r="768" spans="1:20" x14ac:dyDescent="0.25">
      <c r="A768" t="s">
        <v>75</v>
      </c>
      <c r="B768" t="s">
        <v>960</v>
      </c>
      <c r="C768" t="s">
        <v>22</v>
      </c>
      <c r="D768" t="s">
        <v>961</v>
      </c>
      <c r="E768" t="s">
        <v>137</v>
      </c>
      <c r="F768">
        <v>23320</v>
      </c>
      <c r="G768" t="s">
        <v>490</v>
      </c>
      <c r="H768" t="s">
        <v>80</v>
      </c>
      <c r="I768" t="s">
        <v>81</v>
      </c>
      <c r="J768" t="s">
        <v>82</v>
      </c>
      <c r="K768" t="s">
        <v>38</v>
      </c>
      <c r="L768" t="s">
        <v>111</v>
      </c>
      <c r="M768" t="s">
        <v>83</v>
      </c>
      <c r="N768" s="11" t="s">
        <v>84</v>
      </c>
      <c r="O768" s="11" t="s">
        <v>2107</v>
      </c>
      <c r="P768">
        <v>-3</v>
      </c>
      <c r="Q768">
        <v>0</v>
      </c>
      <c r="R768" s="1">
        <v>209.25</v>
      </c>
      <c r="S768" s="1">
        <v>0</v>
      </c>
      <c r="T768" s="1">
        <v>209.25</v>
      </c>
    </row>
    <row r="769" spans="1:20" x14ac:dyDescent="0.25">
      <c r="A769" t="s">
        <v>75</v>
      </c>
      <c r="B769" t="s">
        <v>551</v>
      </c>
      <c r="C769" t="s">
        <v>27</v>
      </c>
      <c r="D769" t="s">
        <v>552</v>
      </c>
      <c r="E769" t="s">
        <v>114</v>
      </c>
      <c r="F769">
        <v>33634</v>
      </c>
      <c r="G769" t="s">
        <v>1648</v>
      </c>
      <c r="H769" t="s">
        <v>461</v>
      </c>
      <c r="I769" t="s">
        <v>81</v>
      </c>
      <c r="J769" t="s">
        <v>82</v>
      </c>
      <c r="K769" t="s">
        <v>40</v>
      </c>
      <c r="L769" t="s">
        <v>211</v>
      </c>
      <c r="M769" t="s">
        <v>83</v>
      </c>
      <c r="N769" s="11" t="s">
        <v>84</v>
      </c>
      <c r="O769" s="11" t="s">
        <v>2107</v>
      </c>
      <c r="P769">
        <v>-5</v>
      </c>
      <c r="Q769">
        <v>0</v>
      </c>
      <c r="R769" s="1">
        <v>42</v>
      </c>
      <c r="S769" s="1">
        <v>0</v>
      </c>
      <c r="T769" s="1">
        <v>42</v>
      </c>
    </row>
    <row r="770" spans="1:20" x14ac:dyDescent="0.25">
      <c r="A770" t="s">
        <v>75</v>
      </c>
      <c r="B770" t="s">
        <v>1120</v>
      </c>
      <c r="C770" t="s">
        <v>27</v>
      </c>
      <c r="D770" t="s">
        <v>1121</v>
      </c>
      <c r="E770" t="s">
        <v>114</v>
      </c>
      <c r="F770">
        <v>33844</v>
      </c>
      <c r="G770" t="s">
        <v>402</v>
      </c>
      <c r="H770" t="s">
        <v>80</v>
      </c>
      <c r="I770" t="s">
        <v>81</v>
      </c>
      <c r="J770" t="s">
        <v>365</v>
      </c>
      <c r="K770" t="s">
        <v>39</v>
      </c>
      <c r="L770" t="s">
        <v>39</v>
      </c>
      <c r="M770" t="s">
        <v>92</v>
      </c>
      <c r="N770" s="11" t="s">
        <v>84</v>
      </c>
      <c r="O770" s="11" t="s">
        <v>2107</v>
      </c>
      <c r="P770">
        <v>-1</v>
      </c>
      <c r="Q770">
        <v>0</v>
      </c>
      <c r="R770" s="1">
        <v>295</v>
      </c>
      <c r="S770" s="1">
        <v>0</v>
      </c>
      <c r="T770" s="1">
        <v>295</v>
      </c>
    </row>
    <row r="771" spans="1:20" x14ac:dyDescent="0.25">
      <c r="A771" t="s">
        <v>75</v>
      </c>
      <c r="B771" t="s">
        <v>200</v>
      </c>
      <c r="C771" t="s">
        <v>2104</v>
      </c>
      <c r="D771" t="s">
        <v>201</v>
      </c>
      <c r="E771" t="s">
        <v>95</v>
      </c>
      <c r="F771">
        <v>80002</v>
      </c>
      <c r="G771" t="s">
        <v>477</v>
      </c>
      <c r="H771" t="s">
        <v>80</v>
      </c>
      <c r="I771" t="s">
        <v>81</v>
      </c>
      <c r="J771" t="s">
        <v>90</v>
      </c>
      <c r="K771" t="s">
        <v>38</v>
      </c>
      <c r="L771" t="s">
        <v>111</v>
      </c>
      <c r="M771" t="s">
        <v>92</v>
      </c>
      <c r="N771" s="11" t="s">
        <v>84</v>
      </c>
      <c r="O771" s="11" t="s">
        <v>2107</v>
      </c>
      <c r="P771">
        <v>0</v>
      </c>
      <c r="Q771">
        <v>1</v>
      </c>
      <c r="R771" s="1">
        <v>0</v>
      </c>
      <c r="S771" s="1">
        <v>128</v>
      </c>
      <c r="T771" s="1">
        <v>-128</v>
      </c>
    </row>
    <row r="772" spans="1:20" x14ac:dyDescent="0.25">
      <c r="A772" t="s">
        <v>75</v>
      </c>
      <c r="B772" t="s">
        <v>622</v>
      </c>
      <c r="C772" t="s">
        <v>2104</v>
      </c>
      <c r="D772" t="s">
        <v>623</v>
      </c>
      <c r="E772" t="s">
        <v>95</v>
      </c>
      <c r="F772">
        <v>80126</v>
      </c>
      <c r="G772" t="s">
        <v>1032</v>
      </c>
      <c r="H772" t="s">
        <v>80</v>
      </c>
      <c r="I772" t="s">
        <v>81</v>
      </c>
      <c r="J772" t="s">
        <v>90</v>
      </c>
      <c r="K772" t="s">
        <v>51</v>
      </c>
      <c r="L772" t="s">
        <v>250</v>
      </c>
      <c r="M772" t="s">
        <v>92</v>
      </c>
      <c r="N772" s="11" t="s">
        <v>84</v>
      </c>
      <c r="O772" s="11" t="s">
        <v>2107</v>
      </c>
      <c r="P772">
        <v>0</v>
      </c>
      <c r="Q772">
        <v>1</v>
      </c>
      <c r="R772" s="1">
        <v>0</v>
      </c>
      <c r="S772" s="1">
        <v>22.8</v>
      </c>
      <c r="T772" s="1">
        <v>-22.8</v>
      </c>
    </row>
    <row r="773" spans="1:20" x14ac:dyDescent="0.25">
      <c r="A773" t="s">
        <v>75</v>
      </c>
      <c r="B773" t="s">
        <v>301</v>
      </c>
      <c r="C773" t="s">
        <v>2105</v>
      </c>
      <c r="D773" t="s">
        <v>302</v>
      </c>
      <c r="E773" t="s">
        <v>87</v>
      </c>
      <c r="F773">
        <v>45005</v>
      </c>
      <c r="G773" t="s">
        <v>388</v>
      </c>
      <c r="H773" t="s">
        <v>80</v>
      </c>
      <c r="I773" t="s">
        <v>81</v>
      </c>
      <c r="J773" t="s">
        <v>90</v>
      </c>
      <c r="K773" t="s">
        <v>38</v>
      </c>
      <c r="L773" t="s">
        <v>111</v>
      </c>
      <c r="M773" t="s">
        <v>92</v>
      </c>
      <c r="N773" s="11" t="s">
        <v>84</v>
      </c>
      <c r="O773" s="11" t="s">
        <v>2107</v>
      </c>
      <c r="P773">
        <v>0</v>
      </c>
      <c r="Q773">
        <v>4</v>
      </c>
      <c r="R773" s="1">
        <v>0</v>
      </c>
      <c r="S773" s="1">
        <v>662.2</v>
      </c>
      <c r="T773" s="1">
        <v>-662.2</v>
      </c>
    </row>
    <row r="774" spans="1:20" x14ac:dyDescent="0.25">
      <c r="A774" t="s">
        <v>75</v>
      </c>
      <c r="B774" t="s">
        <v>829</v>
      </c>
      <c r="C774" t="s">
        <v>27</v>
      </c>
      <c r="D774" t="s">
        <v>681</v>
      </c>
      <c r="E774" t="s">
        <v>114</v>
      </c>
      <c r="F774">
        <v>33912</v>
      </c>
      <c r="G774" t="s">
        <v>1407</v>
      </c>
      <c r="H774" t="s">
        <v>80</v>
      </c>
      <c r="I774" t="s">
        <v>81</v>
      </c>
      <c r="J774" t="s">
        <v>82</v>
      </c>
      <c r="K774" t="s">
        <v>37</v>
      </c>
      <c r="L774" t="s">
        <v>170</v>
      </c>
      <c r="M774" t="s">
        <v>83</v>
      </c>
      <c r="N774" s="11" t="s">
        <v>84</v>
      </c>
      <c r="O774" s="11" t="s">
        <v>2107</v>
      </c>
      <c r="P774">
        <v>0</v>
      </c>
      <c r="Q774">
        <v>0</v>
      </c>
      <c r="R774" s="1">
        <v>-273.83999999999997</v>
      </c>
      <c r="S774" s="1">
        <v>0</v>
      </c>
      <c r="T774" s="1">
        <v>-273.83999999999997</v>
      </c>
    </row>
    <row r="775" spans="1:20" x14ac:dyDescent="0.25">
      <c r="A775" t="s">
        <v>75</v>
      </c>
      <c r="B775" t="s">
        <v>622</v>
      </c>
      <c r="C775" t="s">
        <v>2104</v>
      </c>
      <c r="D775" t="s">
        <v>623</v>
      </c>
      <c r="E775" t="s">
        <v>95</v>
      </c>
      <c r="F775">
        <v>80126</v>
      </c>
      <c r="G775" t="s">
        <v>1033</v>
      </c>
      <c r="H775" t="s">
        <v>80</v>
      </c>
      <c r="I775" t="s">
        <v>89</v>
      </c>
      <c r="J775" t="s">
        <v>90</v>
      </c>
      <c r="K775" t="s">
        <v>53</v>
      </c>
      <c r="L775" t="s">
        <v>368</v>
      </c>
      <c r="M775" t="s">
        <v>92</v>
      </c>
      <c r="N775" s="11" t="s">
        <v>84</v>
      </c>
      <c r="O775" s="11" t="s">
        <v>2107</v>
      </c>
      <c r="P775">
        <v>0</v>
      </c>
      <c r="Q775">
        <v>19</v>
      </c>
      <c r="R775" s="1">
        <v>0</v>
      </c>
      <c r="S775" s="1">
        <v>3325</v>
      </c>
      <c r="T775" s="1">
        <v>-3325</v>
      </c>
    </row>
    <row r="776" spans="1:20" x14ac:dyDescent="0.25">
      <c r="A776" t="s">
        <v>75</v>
      </c>
      <c r="B776" t="s">
        <v>103</v>
      </c>
      <c r="C776" t="s">
        <v>26</v>
      </c>
      <c r="D776" t="s">
        <v>104</v>
      </c>
      <c r="E776" t="s">
        <v>105</v>
      </c>
      <c r="F776">
        <v>29420</v>
      </c>
      <c r="G776" t="s">
        <v>1355</v>
      </c>
      <c r="H776" t="s">
        <v>80</v>
      </c>
      <c r="I776" t="s">
        <v>81</v>
      </c>
      <c r="J776" t="s">
        <v>90</v>
      </c>
      <c r="K776" t="s">
        <v>53</v>
      </c>
      <c r="L776" t="s">
        <v>165</v>
      </c>
      <c r="M776" t="s">
        <v>92</v>
      </c>
      <c r="N776" s="11" t="s">
        <v>84</v>
      </c>
      <c r="O776" s="11" t="s">
        <v>2107</v>
      </c>
      <c r="P776">
        <v>0</v>
      </c>
      <c r="Q776">
        <v>5</v>
      </c>
      <c r="R776" s="1">
        <v>0</v>
      </c>
      <c r="S776" s="1">
        <v>577.6</v>
      </c>
      <c r="T776" s="1">
        <v>-577.6</v>
      </c>
    </row>
    <row r="777" spans="1:20" x14ac:dyDescent="0.25">
      <c r="A777" t="s">
        <v>75</v>
      </c>
      <c r="B777" t="s">
        <v>212</v>
      </c>
      <c r="C777" t="s">
        <v>25</v>
      </c>
      <c r="D777" t="s">
        <v>213</v>
      </c>
      <c r="E777" t="s">
        <v>186</v>
      </c>
      <c r="F777">
        <v>11803</v>
      </c>
      <c r="G777" t="s">
        <v>115</v>
      </c>
      <c r="H777" t="s">
        <v>80</v>
      </c>
      <c r="I777" t="s">
        <v>89</v>
      </c>
      <c r="J777" t="s">
        <v>90</v>
      </c>
      <c r="K777" t="s">
        <v>42</v>
      </c>
      <c r="L777" t="s">
        <v>91</v>
      </c>
      <c r="M777" t="s">
        <v>92</v>
      </c>
      <c r="N777" s="11" t="s">
        <v>84</v>
      </c>
      <c r="O777" s="11" t="s">
        <v>2107</v>
      </c>
      <c r="P777">
        <v>0</v>
      </c>
      <c r="Q777">
        <v>21</v>
      </c>
      <c r="R777" s="1">
        <v>0</v>
      </c>
      <c r="S777" s="1">
        <v>205.8</v>
      </c>
      <c r="T777" s="1">
        <v>-205.8</v>
      </c>
    </row>
    <row r="778" spans="1:20" x14ac:dyDescent="0.25">
      <c r="A778" t="s">
        <v>75</v>
      </c>
      <c r="B778" t="s">
        <v>301</v>
      </c>
      <c r="C778" t="s">
        <v>2105</v>
      </c>
      <c r="D778" t="s">
        <v>302</v>
      </c>
      <c r="E778" t="s">
        <v>87</v>
      </c>
      <c r="F778">
        <v>45005</v>
      </c>
      <c r="G778" t="s">
        <v>106</v>
      </c>
      <c r="H778" t="s">
        <v>80</v>
      </c>
      <c r="I778" t="s">
        <v>89</v>
      </c>
      <c r="J778" t="s">
        <v>90</v>
      </c>
      <c r="K778" t="s">
        <v>42</v>
      </c>
      <c r="L778" t="s">
        <v>91</v>
      </c>
      <c r="M778" t="s">
        <v>92</v>
      </c>
      <c r="N778" s="11" t="s">
        <v>84</v>
      </c>
      <c r="O778" s="11" t="s">
        <v>2107</v>
      </c>
      <c r="P778">
        <v>0</v>
      </c>
      <c r="Q778">
        <v>95</v>
      </c>
      <c r="R778" s="1">
        <v>0</v>
      </c>
      <c r="S778" s="1">
        <v>1767</v>
      </c>
      <c r="T778" s="1">
        <v>-1767</v>
      </c>
    </row>
    <row r="779" spans="1:20" x14ac:dyDescent="0.25">
      <c r="A779" t="s">
        <v>75</v>
      </c>
      <c r="B779" t="s">
        <v>1208</v>
      </c>
      <c r="C779" t="s">
        <v>27</v>
      </c>
      <c r="D779" t="s">
        <v>552</v>
      </c>
      <c r="E779" t="s">
        <v>114</v>
      </c>
      <c r="F779">
        <v>33610</v>
      </c>
      <c r="G779" t="s">
        <v>757</v>
      </c>
      <c r="H779" t="s">
        <v>80</v>
      </c>
      <c r="I779" t="s">
        <v>81</v>
      </c>
      <c r="J779" t="s">
        <v>82</v>
      </c>
      <c r="K779" t="s">
        <v>53</v>
      </c>
      <c r="L779" t="s">
        <v>228</v>
      </c>
      <c r="M779" t="s">
        <v>83</v>
      </c>
      <c r="N779" s="11" t="s">
        <v>84</v>
      </c>
      <c r="O779" s="11" t="s">
        <v>2107</v>
      </c>
      <c r="P779">
        <v>-5</v>
      </c>
      <c r="Q779">
        <v>0</v>
      </c>
      <c r="R779" s="1">
        <v>421</v>
      </c>
      <c r="S779" s="1">
        <v>0</v>
      </c>
      <c r="T779" s="1">
        <v>421</v>
      </c>
    </row>
    <row r="780" spans="1:20" x14ac:dyDescent="0.25">
      <c r="A780" t="s">
        <v>75</v>
      </c>
      <c r="B780" t="s">
        <v>594</v>
      </c>
      <c r="C780" t="s">
        <v>28</v>
      </c>
      <c r="D780" t="s">
        <v>595</v>
      </c>
      <c r="E780" t="s">
        <v>95</v>
      </c>
      <c r="F780">
        <v>81301</v>
      </c>
      <c r="G780" t="s">
        <v>1654</v>
      </c>
      <c r="H780" t="s">
        <v>133</v>
      </c>
      <c r="I780" t="s">
        <v>81</v>
      </c>
      <c r="J780" t="s">
        <v>82</v>
      </c>
      <c r="K780" t="s">
        <v>53</v>
      </c>
      <c r="L780" t="s">
        <v>193</v>
      </c>
      <c r="M780" t="s">
        <v>83</v>
      </c>
      <c r="N780" s="11" t="s">
        <v>84</v>
      </c>
      <c r="O780" s="11" t="s">
        <v>2107</v>
      </c>
      <c r="P780">
        <v>-116</v>
      </c>
      <c r="Q780">
        <v>0</v>
      </c>
      <c r="R780" s="1">
        <v>1861.8</v>
      </c>
      <c r="S780" s="1">
        <v>0</v>
      </c>
      <c r="T780" s="1">
        <v>1861.8</v>
      </c>
    </row>
    <row r="781" spans="1:20" x14ac:dyDescent="0.25">
      <c r="A781" t="s">
        <v>75</v>
      </c>
      <c r="B781" t="s">
        <v>1339</v>
      </c>
      <c r="C781" t="s">
        <v>21</v>
      </c>
      <c r="D781" t="s">
        <v>1340</v>
      </c>
      <c r="E781" t="s">
        <v>235</v>
      </c>
      <c r="F781">
        <v>64081</v>
      </c>
      <c r="G781" t="s">
        <v>916</v>
      </c>
      <c r="H781" t="s">
        <v>80</v>
      </c>
      <c r="I781" t="s">
        <v>81</v>
      </c>
      <c r="J781" t="s">
        <v>90</v>
      </c>
      <c r="K781" t="s">
        <v>53</v>
      </c>
      <c r="L781" t="s">
        <v>675</v>
      </c>
      <c r="M781" t="s">
        <v>92</v>
      </c>
      <c r="N781" s="11" t="s">
        <v>84</v>
      </c>
      <c r="O781" s="11" t="s">
        <v>2107</v>
      </c>
      <c r="P781">
        <v>0</v>
      </c>
      <c r="Q781">
        <v>2</v>
      </c>
      <c r="R781" s="1">
        <v>0</v>
      </c>
      <c r="S781" s="1">
        <v>183.1</v>
      </c>
      <c r="T781" s="1">
        <v>-183.1</v>
      </c>
    </row>
    <row r="782" spans="1:20" x14ac:dyDescent="0.25">
      <c r="A782" t="s">
        <v>75</v>
      </c>
      <c r="B782" t="s">
        <v>103</v>
      </c>
      <c r="C782" t="s">
        <v>27</v>
      </c>
      <c r="D782" t="s">
        <v>366</v>
      </c>
      <c r="E782" t="s">
        <v>114</v>
      </c>
      <c r="F782">
        <v>32459</v>
      </c>
      <c r="G782" t="s">
        <v>376</v>
      </c>
      <c r="H782" t="s">
        <v>80</v>
      </c>
      <c r="I782" t="s">
        <v>81</v>
      </c>
      <c r="J782" t="s">
        <v>90</v>
      </c>
      <c r="K782" t="s">
        <v>48</v>
      </c>
      <c r="L782" t="s">
        <v>102</v>
      </c>
      <c r="M782" t="s">
        <v>92</v>
      </c>
      <c r="N782" s="11" t="s">
        <v>84</v>
      </c>
      <c r="O782" s="11" t="s">
        <v>2107</v>
      </c>
      <c r="P782">
        <v>-8</v>
      </c>
      <c r="Q782">
        <v>0</v>
      </c>
      <c r="R782" s="1">
        <v>113.04</v>
      </c>
      <c r="S782" s="1">
        <v>0</v>
      </c>
      <c r="T782" s="1">
        <v>113.04</v>
      </c>
    </row>
    <row r="783" spans="1:20" x14ac:dyDescent="0.25">
      <c r="A783" t="s">
        <v>75</v>
      </c>
      <c r="B783" t="s">
        <v>171</v>
      </c>
      <c r="C783" t="s">
        <v>23</v>
      </c>
      <c r="D783" t="s">
        <v>513</v>
      </c>
      <c r="E783" t="s">
        <v>176</v>
      </c>
      <c r="F783">
        <v>98005</v>
      </c>
      <c r="G783" t="s">
        <v>127</v>
      </c>
      <c r="H783" t="s">
        <v>80</v>
      </c>
      <c r="I783" t="s">
        <v>81</v>
      </c>
      <c r="J783" t="s">
        <v>82</v>
      </c>
      <c r="K783" t="s">
        <v>42</v>
      </c>
      <c r="L783" t="s">
        <v>91</v>
      </c>
      <c r="M783" t="s">
        <v>83</v>
      </c>
      <c r="N783" s="11" t="s">
        <v>84</v>
      </c>
      <c r="O783" s="11" t="s">
        <v>2107</v>
      </c>
      <c r="P783">
        <v>-4</v>
      </c>
      <c r="Q783">
        <v>0</v>
      </c>
      <c r="R783" s="1">
        <v>168.4</v>
      </c>
      <c r="S783" s="1">
        <v>0</v>
      </c>
      <c r="T783" s="1">
        <v>168.4</v>
      </c>
    </row>
    <row r="784" spans="1:20" x14ac:dyDescent="0.25">
      <c r="A784" t="s">
        <v>75</v>
      </c>
      <c r="B784" t="s">
        <v>625</v>
      </c>
      <c r="C784" t="s">
        <v>27</v>
      </c>
      <c r="D784" t="s">
        <v>626</v>
      </c>
      <c r="E784" t="s">
        <v>114</v>
      </c>
      <c r="F784">
        <v>34491</v>
      </c>
      <c r="G784" t="s">
        <v>1125</v>
      </c>
      <c r="H784" t="s">
        <v>80</v>
      </c>
      <c r="I784" t="s">
        <v>81</v>
      </c>
      <c r="J784" t="s">
        <v>82</v>
      </c>
      <c r="K784" t="s">
        <v>42</v>
      </c>
      <c r="L784" t="s">
        <v>91</v>
      </c>
      <c r="M784" t="s">
        <v>83</v>
      </c>
      <c r="N784" s="11" t="s">
        <v>84</v>
      </c>
      <c r="O784" s="11" t="s">
        <v>2107</v>
      </c>
      <c r="P784">
        <v>-1</v>
      </c>
      <c r="Q784">
        <v>0</v>
      </c>
      <c r="R784" s="1">
        <v>185.85</v>
      </c>
      <c r="S784" s="1">
        <v>0</v>
      </c>
      <c r="T784" s="1">
        <v>185.85</v>
      </c>
    </row>
    <row r="785" spans="1:20" x14ac:dyDescent="0.25">
      <c r="A785" t="s">
        <v>75</v>
      </c>
      <c r="B785" t="s">
        <v>318</v>
      </c>
      <c r="C785" t="s">
        <v>19</v>
      </c>
      <c r="D785" t="s">
        <v>319</v>
      </c>
      <c r="E785" t="s">
        <v>320</v>
      </c>
      <c r="F785">
        <v>96753</v>
      </c>
      <c r="G785" t="s">
        <v>349</v>
      </c>
      <c r="H785" t="s">
        <v>80</v>
      </c>
      <c r="I785" t="s">
        <v>81</v>
      </c>
      <c r="J785" t="s">
        <v>90</v>
      </c>
      <c r="K785" t="s">
        <v>36</v>
      </c>
      <c r="L785" t="s">
        <v>36</v>
      </c>
      <c r="M785" t="s">
        <v>92</v>
      </c>
      <c r="N785" s="11" t="s">
        <v>84</v>
      </c>
      <c r="O785" s="11" t="s">
        <v>2107</v>
      </c>
      <c r="P785">
        <v>0</v>
      </c>
      <c r="Q785">
        <v>1</v>
      </c>
      <c r="R785" s="1">
        <v>0</v>
      </c>
      <c r="S785" s="1">
        <v>335.75</v>
      </c>
      <c r="T785" s="1">
        <v>-335.75</v>
      </c>
    </row>
    <row r="786" spans="1:20" x14ac:dyDescent="0.25">
      <c r="A786" t="s">
        <v>75</v>
      </c>
      <c r="B786" t="s">
        <v>335</v>
      </c>
      <c r="C786" t="s">
        <v>2103</v>
      </c>
      <c r="D786" t="s">
        <v>336</v>
      </c>
      <c r="E786" t="s">
        <v>337</v>
      </c>
      <c r="F786">
        <v>54481</v>
      </c>
      <c r="G786" t="s">
        <v>1238</v>
      </c>
      <c r="H786" t="s">
        <v>80</v>
      </c>
      <c r="I786" t="s">
        <v>81</v>
      </c>
      <c r="J786" t="s">
        <v>90</v>
      </c>
      <c r="K786" t="s">
        <v>53</v>
      </c>
      <c r="L786" t="s">
        <v>165</v>
      </c>
      <c r="M786" t="s">
        <v>92</v>
      </c>
      <c r="N786" s="11" t="s">
        <v>84</v>
      </c>
      <c r="O786" s="11" t="s">
        <v>2107</v>
      </c>
      <c r="P786">
        <v>0</v>
      </c>
      <c r="Q786">
        <v>4</v>
      </c>
      <c r="R786" s="1">
        <v>0</v>
      </c>
      <c r="S786" s="1">
        <v>344.8</v>
      </c>
      <c r="T786" s="1">
        <v>-344.8</v>
      </c>
    </row>
    <row r="787" spans="1:20" x14ac:dyDescent="0.25">
      <c r="A787" t="s">
        <v>75</v>
      </c>
      <c r="B787" t="s">
        <v>1475</v>
      </c>
      <c r="C787" t="s">
        <v>19</v>
      </c>
      <c r="D787" t="s">
        <v>1476</v>
      </c>
      <c r="E787" t="s">
        <v>147</v>
      </c>
      <c r="F787">
        <v>85050</v>
      </c>
      <c r="G787" t="s">
        <v>1661</v>
      </c>
      <c r="H787" t="s">
        <v>80</v>
      </c>
      <c r="I787" t="s">
        <v>81</v>
      </c>
      <c r="J787" t="s">
        <v>90</v>
      </c>
      <c r="K787" t="s">
        <v>53</v>
      </c>
      <c r="L787" t="s">
        <v>228</v>
      </c>
      <c r="M787" t="s">
        <v>92</v>
      </c>
      <c r="N787" s="11" t="s">
        <v>84</v>
      </c>
      <c r="O787" s="11" t="s">
        <v>2107</v>
      </c>
      <c r="P787">
        <v>0</v>
      </c>
      <c r="Q787">
        <v>1</v>
      </c>
      <c r="R787" s="1">
        <v>0</v>
      </c>
      <c r="S787" s="1">
        <v>93.55</v>
      </c>
      <c r="T787" s="1">
        <v>-93.55</v>
      </c>
    </row>
    <row r="788" spans="1:20" x14ac:dyDescent="0.25">
      <c r="A788" t="s">
        <v>75</v>
      </c>
      <c r="B788" t="s">
        <v>479</v>
      </c>
      <c r="C788" t="s">
        <v>25</v>
      </c>
      <c r="D788" t="s">
        <v>480</v>
      </c>
      <c r="E788" t="s">
        <v>186</v>
      </c>
      <c r="F788">
        <v>11735</v>
      </c>
      <c r="G788" t="s">
        <v>1580</v>
      </c>
      <c r="H788" t="s">
        <v>80</v>
      </c>
      <c r="I788" t="s">
        <v>89</v>
      </c>
      <c r="J788" t="s">
        <v>90</v>
      </c>
      <c r="K788" t="s">
        <v>42</v>
      </c>
      <c r="L788" t="s">
        <v>97</v>
      </c>
      <c r="M788" t="s">
        <v>92</v>
      </c>
      <c r="N788" s="11" t="s">
        <v>84</v>
      </c>
      <c r="O788" s="11" t="s">
        <v>2107</v>
      </c>
      <c r="P788">
        <v>0</v>
      </c>
      <c r="Q788">
        <v>14</v>
      </c>
      <c r="R788" s="1">
        <v>0</v>
      </c>
      <c r="S788" s="1">
        <v>0</v>
      </c>
      <c r="T788" s="1">
        <v>0</v>
      </c>
    </row>
    <row r="789" spans="1:20" x14ac:dyDescent="0.25">
      <c r="A789" t="s">
        <v>75</v>
      </c>
      <c r="B789" t="s">
        <v>306</v>
      </c>
      <c r="C789" t="s">
        <v>25</v>
      </c>
      <c r="D789" t="s">
        <v>307</v>
      </c>
      <c r="E789" t="s">
        <v>262</v>
      </c>
      <c r="F789">
        <v>7739</v>
      </c>
      <c r="G789" t="s">
        <v>437</v>
      </c>
      <c r="H789" t="s">
        <v>80</v>
      </c>
      <c r="I789" t="s">
        <v>164</v>
      </c>
      <c r="J789" t="s">
        <v>90</v>
      </c>
      <c r="K789" t="s">
        <v>53</v>
      </c>
      <c r="L789" t="s">
        <v>248</v>
      </c>
      <c r="M789" t="s">
        <v>166</v>
      </c>
      <c r="N789" s="11" t="s">
        <v>84</v>
      </c>
      <c r="O789" s="11" t="s">
        <v>2107</v>
      </c>
      <c r="P789">
        <v>0</v>
      </c>
      <c r="Q789">
        <v>40</v>
      </c>
      <c r="R789" s="1">
        <v>0</v>
      </c>
      <c r="S789" s="1">
        <v>360</v>
      </c>
      <c r="T789" s="1">
        <v>-360</v>
      </c>
    </row>
    <row r="790" spans="1:20" x14ac:dyDescent="0.25">
      <c r="A790" t="s">
        <v>75</v>
      </c>
      <c r="B790" t="s">
        <v>924</v>
      </c>
      <c r="C790" t="s">
        <v>18</v>
      </c>
      <c r="D790" t="s">
        <v>925</v>
      </c>
      <c r="E790" t="s">
        <v>926</v>
      </c>
      <c r="F790">
        <v>74133</v>
      </c>
      <c r="G790" t="s">
        <v>1664</v>
      </c>
      <c r="H790" t="s">
        <v>80</v>
      </c>
      <c r="I790" t="s">
        <v>89</v>
      </c>
      <c r="J790" t="s">
        <v>82</v>
      </c>
      <c r="K790" t="s">
        <v>53</v>
      </c>
      <c r="L790" t="s">
        <v>368</v>
      </c>
      <c r="M790" t="s">
        <v>83</v>
      </c>
      <c r="N790" s="11" t="s">
        <v>84</v>
      </c>
      <c r="O790" s="11" t="s">
        <v>2107</v>
      </c>
      <c r="P790">
        <v>2</v>
      </c>
      <c r="Q790">
        <v>0</v>
      </c>
      <c r="R790" s="1">
        <v>2404.5</v>
      </c>
      <c r="S790" s="1">
        <v>0</v>
      </c>
      <c r="T790" s="1">
        <v>2404.5</v>
      </c>
    </row>
    <row r="791" spans="1:20" x14ac:dyDescent="0.25">
      <c r="A791" t="s">
        <v>75</v>
      </c>
      <c r="B791" t="s">
        <v>730</v>
      </c>
      <c r="C791" t="s">
        <v>23</v>
      </c>
      <c r="D791" t="s">
        <v>731</v>
      </c>
      <c r="E791" t="s">
        <v>176</v>
      </c>
      <c r="F791">
        <v>98134</v>
      </c>
      <c r="G791" t="s">
        <v>1664</v>
      </c>
      <c r="H791" t="s">
        <v>80</v>
      </c>
      <c r="I791" t="s">
        <v>89</v>
      </c>
      <c r="J791" t="s">
        <v>82</v>
      </c>
      <c r="K791" t="s">
        <v>53</v>
      </c>
      <c r="L791" t="s">
        <v>368</v>
      </c>
      <c r="M791" t="s">
        <v>83</v>
      </c>
      <c r="N791" s="11" t="s">
        <v>84</v>
      </c>
      <c r="O791" s="11" t="s">
        <v>2107</v>
      </c>
      <c r="P791">
        <v>-4</v>
      </c>
      <c r="Q791">
        <v>0</v>
      </c>
      <c r="R791" s="1">
        <v>4809</v>
      </c>
      <c r="S791" s="1">
        <v>0</v>
      </c>
      <c r="T791" s="1">
        <v>4809</v>
      </c>
    </row>
    <row r="792" spans="1:20" x14ac:dyDescent="0.25">
      <c r="A792" t="s">
        <v>75</v>
      </c>
      <c r="B792" t="s">
        <v>167</v>
      </c>
      <c r="C792" t="s">
        <v>2104</v>
      </c>
      <c r="D792" t="s">
        <v>168</v>
      </c>
      <c r="E792" t="s">
        <v>95</v>
      </c>
      <c r="F792">
        <v>80550</v>
      </c>
      <c r="G792" t="s">
        <v>1665</v>
      </c>
      <c r="H792" t="s">
        <v>80</v>
      </c>
      <c r="I792" t="s">
        <v>81</v>
      </c>
      <c r="J792" t="s">
        <v>90</v>
      </c>
      <c r="K792" t="s">
        <v>54</v>
      </c>
      <c r="L792" t="s">
        <v>824</v>
      </c>
      <c r="M792" t="s">
        <v>92</v>
      </c>
      <c r="N792" s="11" t="s">
        <v>84</v>
      </c>
      <c r="O792" s="11" t="s">
        <v>2107</v>
      </c>
      <c r="P792">
        <v>0</v>
      </c>
      <c r="Q792">
        <v>18</v>
      </c>
      <c r="R792" s="1">
        <v>0</v>
      </c>
      <c r="S792" s="1">
        <v>586.79999999999995</v>
      </c>
      <c r="T792" s="1">
        <v>-586.79999999999995</v>
      </c>
    </row>
    <row r="793" spans="1:20" x14ac:dyDescent="0.25">
      <c r="A793" t="s">
        <v>75</v>
      </c>
      <c r="B793" t="s">
        <v>218</v>
      </c>
      <c r="C793" t="s">
        <v>27</v>
      </c>
      <c r="D793" t="s">
        <v>219</v>
      </c>
      <c r="E793" t="s">
        <v>114</v>
      </c>
      <c r="F793">
        <v>34110</v>
      </c>
      <c r="G793" t="s">
        <v>906</v>
      </c>
      <c r="H793" t="s">
        <v>80</v>
      </c>
      <c r="I793" t="s">
        <v>89</v>
      </c>
      <c r="J793" t="s">
        <v>90</v>
      </c>
      <c r="K793" t="s">
        <v>42</v>
      </c>
      <c r="L793" t="s">
        <v>91</v>
      </c>
      <c r="M793" t="s">
        <v>92</v>
      </c>
      <c r="N793" s="11" t="s">
        <v>84</v>
      </c>
      <c r="O793" s="11" t="s">
        <v>2107</v>
      </c>
      <c r="P793">
        <v>0</v>
      </c>
      <c r="Q793">
        <v>22</v>
      </c>
      <c r="R793" s="1">
        <v>0</v>
      </c>
      <c r="S793" s="1">
        <v>35.200000000000003</v>
      </c>
      <c r="T793" s="1">
        <v>-35.200000000000003</v>
      </c>
    </row>
    <row r="794" spans="1:20" x14ac:dyDescent="0.25">
      <c r="A794" t="s">
        <v>75</v>
      </c>
      <c r="B794" t="s">
        <v>483</v>
      </c>
      <c r="C794" t="s">
        <v>18</v>
      </c>
      <c r="D794" t="s">
        <v>332</v>
      </c>
      <c r="E794" t="s">
        <v>333</v>
      </c>
      <c r="F794">
        <v>72401</v>
      </c>
      <c r="G794" t="s">
        <v>1138</v>
      </c>
      <c r="H794" t="s">
        <v>80</v>
      </c>
      <c r="I794" t="s">
        <v>164</v>
      </c>
      <c r="J794" t="s">
        <v>82</v>
      </c>
      <c r="K794" t="s">
        <v>42</v>
      </c>
      <c r="L794" t="s">
        <v>91</v>
      </c>
      <c r="M794" t="s">
        <v>92</v>
      </c>
      <c r="N794" s="11" t="s">
        <v>84</v>
      </c>
      <c r="O794" s="11" t="s">
        <v>2107</v>
      </c>
      <c r="P794">
        <v>0</v>
      </c>
      <c r="Q794">
        <v>10</v>
      </c>
      <c r="R794" s="1">
        <v>0</v>
      </c>
      <c r="S794" s="1">
        <v>67.5</v>
      </c>
      <c r="T794" s="1">
        <v>-67.5</v>
      </c>
    </row>
    <row r="795" spans="1:20" x14ac:dyDescent="0.25">
      <c r="A795" t="s">
        <v>75</v>
      </c>
      <c r="B795" t="s">
        <v>189</v>
      </c>
      <c r="C795" t="s">
        <v>18</v>
      </c>
      <c r="D795" t="s">
        <v>190</v>
      </c>
      <c r="E795" t="s">
        <v>191</v>
      </c>
      <c r="F795">
        <v>76262</v>
      </c>
      <c r="G795" t="s">
        <v>692</v>
      </c>
      <c r="H795" t="s">
        <v>80</v>
      </c>
      <c r="I795" t="s">
        <v>89</v>
      </c>
      <c r="J795" t="s">
        <v>82</v>
      </c>
      <c r="K795" t="s">
        <v>42</v>
      </c>
      <c r="L795" t="s">
        <v>97</v>
      </c>
      <c r="M795" t="s">
        <v>83</v>
      </c>
      <c r="N795" s="11" t="s">
        <v>84</v>
      </c>
      <c r="O795" s="11" t="s">
        <v>2107</v>
      </c>
      <c r="P795">
        <v>198</v>
      </c>
      <c r="Q795">
        <v>0</v>
      </c>
      <c r="R795" s="1">
        <v>435.6</v>
      </c>
      <c r="S795" s="1">
        <v>0</v>
      </c>
      <c r="T795" s="1">
        <v>435.6</v>
      </c>
    </row>
    <row r="796" spans="1:20" x14ac:dyDescent="0.25">
      <c r="A796" t="s">
        <v>75</v>
      </c>
      <c r="B796" t="s">
        <v>726</v>
      </c>
      <c r="C796" t="s">
        <v>28</v>
      </c>
      <c r="D796" t="s">
        <v>727</v>
      </c>
      <c r="E796" t="s">
        <v>95</v>
      </c>
      <c r="F796">
        <v>81652</v>
      </c>
      <c r="G796" t="s">
        <v>1000</v>
      </c>
      <c r="H796" t="s">
        <v>80</v>
      </c>
      <c r="I796" t="s">
        <v>81</v>
      </c>
      <c r="J796" t="s">
        <v>82</v>
      </c>
      <c r="K796" t="s">
        <v>37</v>
      </c>
      <c r="L796" t="s">
        <v>170</v>
      </c>
      <c r="M796" t="s">
        <v>92</v>
      </c>
      <c r="N796" s="11" t="s">
        <v>84</v>
      </c>
      <c r="O796" s="11" t="s">
        <v>2107</v>
      </c>
      <c r="P796">
        <v>-1</v>
      </c>
      <c r="Q796">
        <v>0</v>
      </c>
      <c r="R796" s="1">
        <v>5</v>
      </c>
      <c r="S796" s="1">
        <v>0</v>
      </c>
      <c r="T796" s="1">
        <v>5</v>
      </c>
    </row>
    <row r="797" spans="1:20" x14ac:dyDescent="0.25">
      <c r="A797" t="s">
        <v>75</v>
      </c>
      <c r="B797" t="s">
        <v>1417</v>
      </c>
      <c r="C797" t="s">
        <v>27</v>
      </c>
      <c r="D797" t="s">
        <v>1418</v>
      </c>
      <c r="E797" t="s">
        <v>114</v>
      </c>
      <c r="F797">
        <v>33157</v>
      </c>
      <c r="G797" t="s">
        <v>493</v>
      </c>
      <c r="H797" t="s">
        <v>80</v>
      </c>
      <c r="I797" t="s">
        <v>81</v>
      </c>
      <c r="J797" t="s">
        <v>82</v>
      </c>
      <c r="K797" t="s">
        <v>39</v>
      </c>
      <c r="L797" t="s">
        <v>39</v>
      </c>
      <c r="M797" t="s">
        <v>92</v>
      </c>
      <c r="N797" s="11" t="s">
        <v>84</v>
      </c>
      <c r="O797" s="11" t="s">
        <v>2107</v>
      </c>
      <c r="P797">
        <v>-1</v>
      </c>
      <c r="Q797">
        <v>0</v>
      </c>
      <c r="R797" s="1">
        <v>0</v>
      </c>
      <c r="S797" s="1">
        <v>0</v>
      </c>
      <c r="T797" s="1">
        <v>0</v>
      </c>
    </row>
    <row r="798" spans="1:20" x14ac:dyDescent="0.25">
      <c r="A798" t="s">
        <v>75</v>
      </c>
      <c r="B798" t="s">
        <v>167</v>
      </c>
      <c r="C798" t="s">
        <v>28</v>
      </c>
      <c r="D798" t="s">
        <v>168</v>
      </c>
      <c r="E798" t="s">
        <v>95</v>
      </c>
      <c r="F798">
        <v>80550</v>
      </c>
      <c r="G798" t="s">
        <v>1612</v>
      </c>
      <c r="H798" t="s">
        <v>80</v>
      </c>
      <c r="I798" t="s">
        <v>81</v>
      </c>
      <c r="J798" t="s">
        <v>90</v>
      </c>
      <c r="K798" t="s">
        <v>37</v>
      </c>
      <c r="L798" t="s">
        <v>943</v>
      </c>
      <c r="M798" t="s">
        <v>92</v>
      </c>
      <c r="N798" s="11" t="s">
        <v>84</v>
      </c>
      <c r="O798" s="11" t="s">
        <v>2107</v>
      </c>
      <c r="P798">
        <v>-38</v>
      </c>
      <c r="Q798">
        <v>0</v>
      </c>
      <c r="R798" s="1">
        <v>196.08</v>
      </c>
      <c r="S798" s="1">
        <v>0</v>
      </c>
      <c r="T798" s="1">
        <v>196.08</v>
      </c>
    </row>
    <row r="799" spans="1:20" x14ac:dyDescent="0.25">
      <c r="A799" t="s">
        <v>75</v>
      </c>
      <c r="B799" t="s">
        <v>360</v>
      </c>
      <c r="C799" t="s">
        <v>26</v>
      </c>
      <c r="D799" t="s">
        <v>361</v>
      </c>
      <c r="E799" t="s">
        <v>105</v>
      </c>
      <c r="F799">
        <v>29601</v>
      </c>
      <c r="G799" t="s">
        <v>388</v>
      </c>
      <c r="H799" t="s">
        <v>80</v>
      </c>
      <c r="I799" t="s">
        <v>81</v>
      </c>
      <c r="J799" t="s">
        <v>90</v>
      </c>
      <c r="K799" t="s">
        <v>38</v>
      </c>
      <c r="L799" t="s">
        <v>111</v>
      </c>
      <c r="M799" t="s">
        <v>92</v>
      </c>
      <c r="N799" s="11" t="s">
        <v>84</v>
      </c>
      <c r="O799" s="11" t="s">
        <v>2107</v>
      </c>
      <c r="P799">
        <v>0</v>
      </c>
      <c r="Q799">
        <v>9</v>
      </c>
      <c r="R799" s="1">
        <v>0</v>
      </c>
      <c r="S799" s="1">
        <v>745.02</v>
      </c>
      <c r="T799" s="1">
        <v>-745.02</v>
      </c>
    </row>
    <row r="800" spans="1:20" x14ac:dyDescent="0.25">
      <c r="A800" t="s">
        <v>75</v>
      </c>
      <c r="B800" t="s">
        <v>780</v>
      </c>
      <c r="C800" t="s">
        <v>20</v>
      </c>
      <c r="D800" t="s">
        <v>781</v>
      </c>
      <c r="E800" t="s">
        <v>186</v>
      </c>
      <c r="F800">
        <v>12203</v>
      </c>
      <c r="G800" t="s">
        <v>173</v>
      </c>
      <c r="H800" t="s">
        <v>80</v>
      </c>
      <c r="I800" t="s">
        <v>81</v>
      </c>
      <c r="J800" t="s">
        <v>82</v>
      </c>
      <c r="K800" t="s">
        <v>36</v>
      </c>
      <c r="L800" t="s">
        <v>36</v>
      </c>
      <c r="M800" t="s">
        <v>83</v>
      </c>
      <c r="N800" s="11" t="s">
        <v>84</v>
      </c>
      <c r="O800" s="11" t="s">
        <v>2107</v>
      </c>
      <c r="P800">
        <v>1</v>
      </c>
      <c r="Q800">
        <v>0</v>
      </c>
      <c r="R800" s="1">
        <v>89.05</v>
      </c>
      <c r="S800" s="1">
        <v>0</v>
      </c>
      <c r="T800" s="1">
        <v>89.05</v>
      </c>
    </row>
    <row r="801" spans="1:20" x14ac:dyDescent="0.25">
      <c r="A801" t="s">
        <v>75</v>
      </c>
      <c r="B801" t="s">
        <v>189</v>
      </c>
      <c r="C801" t="s">
        <v>18</v>
      </c>
      <c r="D801" t="s">
        <v>520</v>
      </c>
      <c r="E801" t="s">
        <v>191</v>
      </c>
      <c r="F801">
        <v>76092</v>
      </c>
      <c r="G801" t="s">
        <v>502</v>
      </c>
      <c r="H801" t="s">
        <v>80</v>
      </c>
      <c r="I801" t="s">
        <v>81</v>
      </c>
      <c r="J801" t="s">
        <v>90</v>
      </c>
      <c r="K801" t="s">
        <v>42</v>
      </c>
      <c r="L801" t="s">
        <v>91</v>
      </c>
      <c r="M801" t="s">
        <v>188</v>
      </c>
      <c r="N801" s="11" t="s">
        <v>84</v>
      </c>
      <c r="O801" s="11" t="s">
        <v>2107</v>
      </c>
      <c r="P801">
        <v>0</v>
      </c>
      <c r="Q801">
        <v>16</v>
      </c>
      <c r="R801" s="1">
        <v>0</v>
      </c>
      <c r="S801" s="1">
        <v>256.8</v>
      </c>
      <c r="T801" s="1">
        <v>-256.8</v>
      </c>
    </row>
    <row r="802" spans="1:20" x14ac:dyDescent="0.25">
      <c r="A802" t="s">
        <v>75</v>
      </c>
      <c r="B802" t="s">
        <v>358</v>
      </c>
      <c r="C802" t="s">
        <v>26</v>
      </c>
      <c r="D802" t="s">
        <v>359</v>
      </c>
      <c r="E802" t="s">
        <v>180</v>
      </c>
      <c r="F802">
        <v>30075</v>
      </c>
      <c r="G802" t="s">
        <v>156</v>
      </c>
      <c r="H802" t="s">
        <v>80</v>
      </c>
      <c r="I802" t="s">
        <v>81</v>
      </c>
      <c r="J802" t="s">
        <v>90</v>
      </c>
      <c r="K802" t="s">
        <v>38</v>
      </c>
      <c r="L802" t="s">
        <v>111</v>
      </c>
      <c r="M802" t="s">
        <v>92</v>
      </c>
      <c r="N802" s="11" t="s">
        <v>84</v>
      </c>
      <c r="O802" s="11" t="s">
        <v>2107</v>
      </c>
      <c r="P802">
        <v>0</v>
      </c>
      <c r="Q802">
        <v>1</v>
      </c>
      <c r="R802" s="1">
        <v>0</v>
      </c>
      <c r="S802" s="1">
        <v>192.02</v>
      </c>
      <c r="T802" s="1">
        <v>-192.02</v>
      </c>
    </row>
    <row r="803" spans="1:20" x14ac:dyDescent="0.25">
      <c r="A803" t="s">
        <v>75</v>
      </c>
      <c r="B803" t="s">
        <v>558</v>
      </c>
      <c r="C803" t="s">
        <v>30</v>
      </c>
      <c r="D803" t="s">
        <v>146</v>
      </c>
      <c r="E803" t="s">
        <v>147</v>
      </c>
      <c r="F803">
        <v>85027</v>
      </c>
      <c r="G803" t="s">
        <v>875</v>
      </c>
      <c r="H803" t="s">
        <v>80</v>
      </c>
      <c r="I803" t="s">
        <v>81</v>
      </c>
      <c r="J803" t="s">
        <v>82</v>
      </c>
      <c r="K803" t="s">
        <v>38</v>
      </c>
      <c r="L803" t="s">
        <v>129</v>
      </c>
      <c r="M803" t="s">
        <v>83</v>
      </c>
      <c r="N803" s="11" t="s">
        <v>84</v>
      </c>
      <c r="O803" s="11" t="s">
        <v>2107</v>
      </c>
      <c r="P803">
        <v>-1</v>
      </c>
      <c r="Q803">
        <v>0</v>
      </c>
      <c r="R803" s="1">
        <v>62.04</v>
      </c>
      <c r="S803" s="1">
        <v>0</v>
      </c>
      <c r="T803" s="1">
        <v>62.04</v>
      </c>
    </row>
    <row r="804" spans="1:20" x14ac:dyDescent="0.25">
      <c r="A804" t="s">
        <v>75</v>
      </c>
      <c r="B804" t="s">
        <v>1122</v>
      </c>
      <c r="C804" t="s">
        <v>2105</v>
      </c>
      <c r="D804" t="s">
        <v>1123</v>
      </c>
      <c r="E804" t="s">
        <v>78</v>
      </c>
      <c r="F804">
        <v>15146</v>
      </c>
      <c r="G804" t="s">
        <v>1479</v>
      </c>
      <c r="H804" t="s">
        <v>80</v>
      </c>
      <c r="I804" t="s">
        <v>81</v>
      </c>
      <c r="J804" t="s">
        <v>365</v>
      </c>
      <c r="K804" t="s">
        <v>47</v>
      </c>
      <c r="L804" t="s">
        <v>509</v>
      </c>
      <c r="M804" t="s">
        <v>229</v>
      </c>
      <c r="N804" s="11" t="s">
        <v>84</v>
      </c>
      <c r="O804" s="11" t="s">
        <v>2107</v>
      </c>
      <c r="P804">
        <v>-8</v>
      </c>
      <c r="Q804">
        <v>0</v>
      </c>
      <c r="R804" s="1">
        <v>176</v>
      </c>
      <c r="S804" s="1">
        <v>0</v>
      </c>
      <c r="T804" s="1">
        <v>176</v>
      </c>
    </row>
    <row r="805" spans="1:20" x14ac:dyDescent="0.25">
      <c r="A805" t="s">
        <v>75</v>
      </c>
      <c r="B805" t="s">
        <v>194</v>
      </c>
      <c r="C805" t="s">
        <v>19</v>
      </c>
      <c r="D805" t="s">
        <v>195</v>
      </c>
      <c r="E805" t="s">
        <v>147</v>
      </c>
      <c r="F805">
        <v>85296</v>
      </c>
      <c r="G805" t="s">
        <v>888</v>
      </c>
      <c r="H805" t="s">
        <v>80</v>
      </c>
      <c r="I805" t="s">
        <v>81</v>
      </c>
      <c r="J805" t="s">
        <v>90</v>
      </c>
      <c r="K805" t="s">
        <v>42</v>
      </c>
      <c r="L805" t="s">
        <v>91</v>
      </c>
      <c r="M805" t="s">
        <v>188</v>
      </c>
      <c r="N805" s="11" t="s">
        <v>84</v>
      </c>
      <c r="O805" s="11" t="s">
        <v>2107</v>
      </c>
      <c r="P805">
        <v>0</v>
      </c>
      <c r="Q805">
        <v>13</v>
      </c>
      <c r="R805" s="1">
        <v>0</v>
      </c>
      <c r="S805" s="1">
        <v>104</v>
      </c>
      <c r="T805" s="1">
        <v>-104</v>
      </c>
    </row>
    <row r="806" spans="1:20" x14ac:dyDescent="0.25">
      <c r="A806" t="s">
        <v>75</v>
      </c>
      <c r="B806" t="s">
        <v>964</v>
      </c>
      <c r="C806" t="s">
        <v>19</v>
      </c>
      <c r="D806" t="s">
        <v>965</v>
      </c>
      <c r="E806" t="s">
        <v>118</v>
      </c>
      <c r="F806">
        <v>92675</v>
      </c>
      <c r="G806" t="s">
        <v>349</v>
      </c>
      <c r="H806" t="s">
        <v>80</v>
      </c>
      <c r="I806" t="s">
        <v>81</v>
      </c>
      <c r="J806" t="s">
        <v>90</v>
      </c>
      <c r="K806" t="s">
        <v>36</v>
      </c>
      <c r="L806" t="s">
        <v>36</v>
      </c>
      <c r="M806" t="s">
        <v>92</v>
      </c>
      <c r="N806" s="11" t="s">
        <v>84</v>
      </c>
      <c r="O806" s="11" t="s">
        <v>2107</v>
      </c>
      <c r="P806">
        <v>0</v>
      </c>
      <c r="Q806">
        <v>0</v>
      </c>
      <c r="R806" s="1">
        <v>0</v>
      </c>
      <c r="S806" s="1">
        <v>-395</v>
      </c>
      <c r="T806" s="1">
        <v>395</v>
      </c>
    </row>
    <row r="807" spans="1:20" x14ac:dyDescent="0.25">
      <c r="A807" t="s">
        <v>75</v>
      </c>
      <c r="B807" t="s">
        <v>693</v>
      </c>
      <c r="C807" t="s">
        <v>20</v>
      </c>
      <c r="D807" t="s">
        <v>694</v>
      </c>
      <c r="E807" t="s">
        <v>695</v>
      </c>
      <c r="F807">
        <v>6355</v>
      </c>
      <c r="G807" t="s">
        <v>1143</v>
      </c>
      <c r="H807" t="s">
        <v>80</v>
      </c>
      <c r="I807" t="s">
        <v>281</v>
      </c>
      <c r="J807" t="s">
        <v>90</v>
      </c>
      <c r="K807" t="s">
        <v>37</v>
      </c>
      <c r="L807" t="s">
        <v>1144</v>
      </c>
      <c r="M807" t="s">
        <v>92</v>
      </c>
      <c r="N807" s="11" t="s">
        <v>84</v>
      </c>
      <c r="O807" s="11" t="s">
        <v>2107</v>
      </c>
      <c r="P807">
        <v>0</v>
      </c>
      <c r="Q807">
        <v>6</v>
      </c>
      <c r="R807" s="1">
        <v>0</v>
      </c>
      <c r="S807" s="1">
        <v>236.1</v>
      </c>
      <c r="T807" s="1">
        <v>-236.1</v>
      </c>
    </row>
    <row r="808" spans="1:20" x14ac:dyDescent="0.25">
      <c r="A808" t="s">
        <v>75</v>
      </c>
      <c r="B808" t="s">
        <v>335</v>
      </c>
      <c r="C808" t="s">
        <v>2103</v>
      </c>
      <c r="D808" t="s">
        <v>336</v>
      </c>
      <c r="E808" t="s">
        <v>337</v>
      </c>
      <c r="F808">
        <v>54481</v>
      </c>
      <c r="G808" t="s">
        <v>974</v>
      </c>
      <c r="H808" t="s">
        <v>80</v>
      </c>
      <c r="I808" t="s">
        <v>81</v>
      </c>
      <c r="J808" t="s">
        <v>90</v>
      </c>
      <c r="K808" t="s">
        <v>53</v>
      </c>
      <c r="L808" t="s">
        <v>165</v>
      </c>
      <c r="M808" t="s">
        <v>92</v>
      </c>
      <c r="N808" s="11" t="s">
        <v>84</v>
      </c>
      <c r="O808" s="11" t="s">
        <v>2107</v>
      </c>
      <c r="P808">
        <v>0</v>
      </c>
      <c r="Q808">
        <v>1</v>
      </c>
      <c r="R808" s="1">
        <v>0</v>
      </c>
      <c r="S808" s="1">
        <v>525.64</v>
      </c>
      <c r="T808" s="1">
        <v>-525.64</v>
      </c>
    </row>
    <row r="809" spans="1:20" x14ac:dyDescent="0.25">
      <c r="A809" t="s">
        <v>75</v>
      </c>
      <c r="B809" t="s">
        <v>167</v>
      </c>
      <c r="C809" t="s">
        <v>2104</v>
      </c>
      <c r="D809" t="s">
        <v>168</v>
      </c>
      <c r="E809" t="s">
        <v>95</v>
      </c>
      <c r="F809">
        <v>80550</v>
      </c>
      <c r="G809" t="s">
        <v>671</v>
      </c>
      <c r="H809" t="s">
        <v>80</v>
      </c>
      <c r="I809" t="s">
        <v>81</v>
      </c>
      <c r="J809" t="s">
        <v>90</v>
      </c>
      <c r="K809" t="s">
        <v>53</v>
      </c>
      <c r="L809" t="s">
        <v>193</v>
      </c>
      <c r="M809" t="s">
        <v>92</v>
      </c>
      <c r="N809" s="11" t="s">
        <v>84</v>
      </c>
      <c r="O809" s="11" t="s">
        <v>2107</v>
      </c>
      <c r="P809">
        <v>0</v>
      </c>
      <c r="Q809">
        <v>0</v>
      </c>
      <c r="R809" s="1">
        <v>0</v>
      </c>
      <c r="S809" s="1">
        <v>-462.96</v>
      </c>
      <c r="T809" s="1">
        <v>462.96</v>
      </c>
    </row>
    <row r="810" spans="1:20" x14ac:dyDescent="0.25">
      <c r="A810" t="s">
        <v>75</v>
      </c>
      <c r="B810" t="s">
        <v>1565</v>
      </c>
      <c r="C810" t="s">
        <v>27</v>
      </c>
      <c r="D810" t="s">
        <v>552</v>
      </c>
      <c r="E810" t="s">
        <v>114</v>
      </c>
      <c r="F810">
        <v>33624</v>
      </c>
      <c r="G810" t="s">
        <v>710</v>
      </c>
      <c r="H810" t="s">
        <v>210</v>
      </c>
      <c r="I810" t="s">
        <v>81</v>
      </c>
      <c r="J810" t="s">
        <v>82</v>
      </c>
      <c r="K810" t="s">
        <v>40</v>
      </c>
      <c r="L810" t="s">
        <v>211</v>
      </c>
      <c r="M810" t="s">
        <v>83</v>
      </c>
      <c r="N810" s="11" t="s">
        <v>84</v>
      </c>
      <c r="O810" s="11" t="s">
        <v>2107</v>
      </c>
      <c r="P810">
        <v>-3</v>
      </c>
      <c r="Q810">
        <v>0</v>
      </c>
      <c r="R810" s="1">
        <v>795</v>
      </c>
      <c r="S810" s="1">
        <v>0</v>
      </c>
      <c r="T810" s="1">
        <v>795</v>
      </c>
    </row>
    <row r="811" spans="1:20" x14ac:dyDescent="0.25">
      <c r="A811" t="s">
        <v>75</v>
      </c>
      <c r="B811" t="s">
        <v>720</v>
      </c>
      <c r="C811" t="s">
        <v>27</v>
      </c>
      <c r="D811" t="s">
        <v>273</v>
      </c>
      <c r="E811" t="s">
        <v>114</v>
      </c>
      <c r="F811">
        <v>33991</v>
      </c>
      <c r="G811" t="s">
        <v>388</v>
      </c>
      <c r="H811" t="s">
        <v>80</v>
      </c>
      <c r="I811" t="s">
        <v>81</v>
      </c>
      <c r="J811" t="s">
        <v>90</v>
      </c>
      <c r="K811" t="s">
        <v>38</v>
      </c>
      <c r="L811" t="s">
        <v>111</v>
      </c>
      <c r="M811" t="s">
        <v>92</v>
      </c>
      <c r="N811" s="11" t="s">
        <v>84</v>
      </c>
      <c r="O811" s="11" t="s">
        <v>2107</v>
      </c>
      <c r="P811">
        <v>0</v>
      </c>
      <c r="Q811">
        <v>2</v>
      </c>
      <c r="R811" s="1">
        <v>0</v>
      </c>
      <c r="S811" s="1">
        <v>331.1</v>
      </c>
      <c r="T811" s="1">
        <v>-331.1</v>
      </c>
    </row>
    <row r="812" spans="1:20" x14ac:dyDescent="0.25">
      <c r="A812" t="s">
        <v>75</v>
      </c>
      <c r="B812" t="s">
        <v>1675</v>
      </c>
      <c r="C812" t="s">
        <v>21</v>
      </c>
      <c r="D812" t="s">
        <v>1676</v>
      </c>
      <c r="E812" t="s">
        <v>235</v>
      </c>
      <c r="F812">
        <v>63127</v>
      </c>
      <c r="G812" t="s">
        <v>1038</v>
      </c>
      <c r="H812" t="s">
        <v>80</v>
      </c>
      <c r="I812" t="s">
        <v>81</v>
      </c>
      <c r="J812" t="s">
        <v>82</v>
      </c>
      <c r="K812" t="s">
        <v>53</v>
      </c>
      <c r="L812" t="s">
        <v>165</v>
      </c>
      <c r="M812" t="s">
        <v>83</v>
      </c>
      <c r="N812" s="11" t="s">
        <v>84</v>
      </c>
      <c r="O812" s="11" t="s">
        <v>2107</v>
      </c>
      <c r="P812">
        <v>-1</v>
      </c>
      <c r="Q812">
        <v>0</v>
      </c>
      <c r="R812" s="1">
        <v>99.79</v>
      </c>
      <c r="S812" s="1">
        <v>0</v>
      </c>
      <c r="T812" s="1">
        <v>99.79</v>
      </c>
    </row>
    <row r="813" spans="1:20" x14ac:dyDescent="0.25">
      <c r="A813" t="s">
        <v>75</v>
      </c>
      <c r="B813" t="s">
        <v>178</v>
      </c>
      <c r="C813" t="s">
        <v>26</v>
      </c>
      <c r="D813" t="s">
        <v>179</v>
      </c>
      <c r="E813" t="s">
        <v>180</v>
      </c>
      <c r="F813">
        <v>30188</v>
      </c>
      <c r="G813" t="s">
        <v>241</v>
      </c>
      <c r="H813" t="s">
        <v>80</v>
      </c>
      <c r="I813" t="s">
        <v>81</v>
      </c>
      <c r="J813" t="s">
        <v>82</v>
      </c>
      <c r="K813" t="s">
        <v>36</v>
      </c>
      <c r="L813" t="s">
        <v>36</v>
      </c>
      <c r="M813" t="s">
        <v>83</v>
      </c>
      <c r="N813" s="11" t="s">
        <v>84</v>
      </c>
      <c r="O813" s="11" t="s">
        <v>2107</v>
      </c>
      <c r="P813">
        <v>-1</v>
      </c>
      <c r="Q813">
        <v>0</v>
      </c>
      <c r="R813" s="1">
        <v>395</v>
      </c>
      <c r="S813" s="1">
        <v>0</v>
      </c>
      <c r="T813" s="1">
        <v>395</v>
      </c>
    </row>
    <row r="814" spans="1:20" x14ac:dyDescent="0.25">
      <c r="A814" t="s">
        <v>75</v>
      </c>
      <c r="B814" t="s">
        <v>203</v>
      </c>
      <c r="C814" t="s">
        <v>22</v>
      </c>
      <c r="D814" t="s">
        <v>204</v>
      </c>
      <c r="E814" t="s">
        <v>78</v>
      </c>
      <c r="F814">
        <v>18436</v>
      </c>
      <c r="G814" t="s">
        <v>1677</v>
      </c>
      <c r="H814" t="s">
        <v>80</v>
      </c>
      <c r="I814" t="s">
        <v>81</v>
      </c>
      <c r="J814" t="s">
        <v>90</v>
      </c>
      <c r="K814" t="s">
        <v>53</v>
      </c>
      <c r="L814" t="s">
        <v>228</v>
      </c>
      <c r="M814" t="s">
        <v>92</v>
      </c>
      <c r="N814" s="11" t="s">
        <v>84</v>
      </c>
      <c r="O814" s="11" t="s">
        <v>2107</v>
      </c>
      <c r="P814">
        <v>0</v>
      </c>
      <c r="Q814">
        <v>1</v>
      </c>
      <c r="R814" s="1">
        <v>0</v>
      </c>
      <c r="S814" s="1">
        <v>93.55</v>
      </c>
      <c r="T814" s="1">
        <v>-93.55</v>
      </c>
    </row>
    <row r="815" spans="1:20" x14ac:dyDescent="0.25">
      <c r="A815" t="s">
        <v>75</v>
      </c>
      <c r="B815" t="s">
        <v>265</v>
      </c>
      <c r="C815" t="s">
        <v>27</v>
      </c>
      <c r="D815" t="s">
        <v>237</v>
      </c>
      <c r="E815" t="s">
        <v>114</v>
      </c>
      <c r="F815">
        <v>34238</v>
      </c>
      <c r="G815" t="s">
        <v>1679</v>
      </c>
      <c r="H815" t="s">
        <v>80</v>
      </c>
      <c r="I815" t="s">
        <v>81</v>
      </c>
      <c r="J815" t="s">
        <v>82</v>
      </c>
      <c r="K815" t="s">
        <v>53</v>
      </c>
      <c r="L815" t="s">
        <v>459</v>
      </c>
      <c r="M815" t="s">
        <v>83</v>
      </c>
      <c r="N815" s="11" t="s">
        <v>84</v>
      </c>
      <c r="O815" s="11" t="s">
        <v>2107</v>
      </c>
      <c r="P815">
        <v>-6</v>
      </c>
      <c r="Q815">
        <v>0</v>
      </c>
      <c r="R815" s="1">
        <v>805.56</v>
      </c>
      <c r="S815" s="1">
        <v>0</v>
      </c>
      <c r="T815" s="1">
        <v>805.56</v>
      </c>
    </row>
    <row r="816" spans="1:20" x14ac:dyDescent="0.25">
      <c r="A816" t="s">
        <v>75</v>
      </c>
      <c r="B816" t="s">
        <v>1324</v>
      </c>
      <c r="C816" t="s">
        <v>27</v>
      </c>
      <c r="D816" t="s">
        <v>1325</v>
      </c>
      <c r="E816" t="s">
        <v>114</v>
      </c>
      <c r="F816">
        <v>32789</v>
      </c>
      <c r="G816" t="s">
        <v>324</v>
      </c>
      <c r="H816" t="s">
        <v>80</v>
      </c>
      <c r="I816" t="s">
        <v>81</v>
      </c>
      <c r="J816" t="s">
        <v>90</v>
      </c>
      <c r="K816" t="s">
        <v>36</v>
      </c>
      <c r="L816" t="s">
        <v>36</v>
      </c>
      <c r="M816" t="s">
        <v>92</v>
      </c>
      <c r="N816" s="11" t="s">
        <v>84</v>
      </c>
      <c r="O816" s="11" t="s">
        <v>2107</v>
      </c>
      <c r="P816">
        <v>0</v>
      </c>
      <c r="Q816">
        <v>2</v>
      </c>
      <c r="R816" s="1">
        <v>0</v>
      </c>
      <c r="S816" s="1">
        <v>0</v>
      </c>
      <c r="T816" s="1">
        <v>0</v>
      </c>
    </row>
    <row r="817" spans="1:20" x14ac:dyDescent="0.25">
      <c r="A817" t="s">
        <v>75</v>
      </c>
      <c r="B817" t="s">
        <v>421</v>
      </c>
      <c r="C817" t="s">
        <v>2105</v>
      </c>
      <c r="D817" t="s">
        <v>422</v>
      </c>
      <c r="E817" t="s">
        <v>423</v>
      </c>
      <c r="F817">
        <v>40505</v>
      </c>
      <c r="G817" t="s">
        <v>450</v>
      </c>
      <c r="H817" t="s">
        <v>80</v>
      </c>
      <c r="I817" t="s">
        <v>81</v>
      </c>
      <c r="J817" t="s">
        <v>90</v>
      </c>
      <c r="K817" t="s">
        <v>51</v>
      </c>
      <c r="L817" t="s">
        <v>250</v>
      </c>
      <c r="M817" t="s">
        <v>92</v>
      </c>
      <c r="N817" s="11" t="s">
        <v>84</v>
      </c>
      <c r="O817" s="11" t="s">
        <v>2107</v>
      </c>
      <c r="P817">
        <v>0</v>
      </c>
      <c r="Q817">
        <v>3</v>
      </c>
      <c r="R817" s="1">
        <v>0</v>
      </c>
      <c r="S817" s="1">
        <v>32.549999999999997</v>
      </c>
      <c r="T817" s="1">
        <v>-32.549999999999997</v>
      </c>
    </row>
    <row r="818" spans="1:20" x14ac:dyDescent="0.25">
      <c r="A818" t="s">
        <v>75</v>
      </c>
      <c r="B818" t="s">
        <v>665</v>
      </c>
      <c r="C818" t="s">
        <v>21</v>
      </c>
      <c r="D818" t="s">
        <v>1153</v>
      </c>
      <c r="E818" t="s">
        <v>235</v>
      </c>
      <c r="F818">
        <v>63701</v>
      </c>
      <c r="G818" t="s">
        <v>1073</v>
      </c>
      <c r="H818" t="s">
        <v>80</v>
      </c>
      <c r="I818" t="s">
        <v>281</v>
      </c>
      <c r="J818" t="s">
        <v>90</v>
      </c>
      <c r="K818" t="s">
        <v>42</v>
      </c>
      <c r="L818" t="s">
        <v>91</v>
      </c>
      <c r="M818" t="s">
        <v>92</v>
      </c>
      <c r="N818" s="11" t="s">
        <v>84</v>
      </c>
      <c r="O818" s="11" t="s">
        <v>2107</v>
      </c>
      <c r="P818">
        <v>0</v>
      </c>
      <c r="Q818">
        <v>16</v>
      </c>
      <c r="R818" s="1">
        <v>0</v>
      </c>
      <c r="S818" s="1">
        <v>485.12</v>
      </c>
      <c r="T818" s="1">
        <v>-485.12</v>
      </c>
    </row>
    <row r="819" spans="1:20" x14ac:dyDescent="0.25">
      <c r="A819" t="s">
        <v>75</v>
      </c>
      <c r="B819" t="s">
        <v>483</v>
      </c>
      <c r="C819" t="s">
        <v>18</v>
      </c>
      <c r="D819" t="s">
        <v>332</v>
      </c>
      <c r="E819" t="s">
        <v>333</v>
      </c>
      <c r="F819">
        <v>72401</v>
      </c>
      <c r="G819" t="s">
        <v>317</v>
      </c>
      <c r="H819" t="s">
        <v>80</v>
      </c>
      <c r="I819" t="s">
        <v>164</v>
      </c>
      <c r="J819" t="s">
        <v>90</v>
      </c>
      <c r="K819" t="s">
        <v>38</v>
      </c>
      <c r="L819" t="s">
        <v>129</v>
      </c>
      <c r="M819" t="s">
        <v>188</v>
      </c>
      <c r="N819" s="11" t="s">
        <v>84</v>
      </c>
      <c r="O819" s="11" t="s">
        <v>2107</v>
      </c>
      <c r="P819">
        <v>0</v>
      </c>
      <c r="Q819">
        <v>5</v>
      </c>
      <c r="R819" s="1">
        <v>0</v>
      </c>
      <c r="S819" s="1">
        <v>743.25</v>
      </c>
      <c r="T819" s="1">
        <v>-743.25</v>
      </c>
    </row>
    <row r="820" spans="1:20" x14ac:dyDescent="0.25">
      <c r="A820" t="s">
        <v>75</v>
      </c>
      <c r="B820" t="s">
        <v>395</v>
      </c>
      <c r="C820" t="s">
        <v>24</v>
      </c>
      <c r="D820" t="s">
        <v>396</v>
      </c>
      <c r="E820" t="s">
        <v>397</v>
      </c>
      <c r="F820">
        <v>55439</v>
      </c>
      <c r="G820" t="s">
        <v>449</v>
      </c>
      <c r="H820" t="s">
        <v>80</v>
      </c>
      <c r="I820" t="s">
        <v>81</v>
      </c>
      <c r="J820" t="s">
        <v>82</v>
      </c>
      <c r="K820" t="s">
        <v>38</v>
      </c>
      <c r="L820" t="s">
        <v>111</v>
      </c>
      <c r="M820" t="s">
        <v>83</v>
      </c>
      <c r="N820" s="11" t="s">
        <v>84</v>
      </c>
      <c r="O820" s="11" t="s">
        <v>2107</v>
      </c>
      <c r="P820">
        <v>12</v>
      </c>
      <c r="Q820">
        <v>0</v>
      </c>
      <c r="R820" s="1">
        <v>709.1</v>
      </c>
      <c r="S820" s="1">
        <v>0</v>
      </c>
      <c r="T820" s="1">
        <v>709.1</v>
      </c>
    </row>
    <row r="821" spans="1:20" x14ac:dyDescent="0.25">
      <c r="A821" t="s">
        <v>75</v>
      </c>
      <c r="B821" t="s">
        <v>284</v>
      </c>
      <c r="C821" t="s">
        <v>25</v>
      </c>
      <c r="D821" t="s">
        <v>285</v>
      </c>
      <c r="E821" t="s">
        <v>186</v>
      </c>
      <c r="F821">
        <v>11730</v>
      </c>
      <c r="G821" t="s">
        <v>1125</v>
      </c>
      <c r="H821" t="s">
        <v>80</v>
      </c>
      <c r="I821" t="s">
        <v>81</v>
      </c>
      <c r="J821" t="s">
        <v>82</v>
      </c>
      <c r="K821" t="s">
        <v>42</v>
      </c>
      <c r="L821" t="s">
        <v>91</v>
      </c>
      <c r="M821" t="s">
        <v>83</v>
      </c>
      <c r="N821" s="11" t="s">
        <v>84</v>
      </c>
      <c r="O821" s="11" t="s">
        <v>2107</v>
      </c>
      <c r="P821">
        <v>-6</v>
      </c>
      <c r="Q821">
        <v>0</v>
      </c>
      <c r="R821" s="1">
        <v>892.08</v>
      </c>
      <c r="S821" s="1">
        <v>0</v>
      </c>
      <c r="T821" s="1">
        <v>892.08</v>
      </c>
    </row>
    <row r="822" spans="1:20" x14ac:dyDescent="0.25">
      <c r="A822" t="s">
        <v>75</v>
      </c>
      <c r="B822" t="s">
        <v>622</v>
      </c>
      <c r="C822" t="s">
        <v>2104</v>
      </c>
      <c r="D822" t="s">
        <v>623</v>
      </c>
      <c r="E822" t="s">
        <v>95</v>
      </c>
      <c r="F822">
        <v>80126</v>
      </c>
      <c r="G822" t="s">
        <v>1683</v>
      </c>
      <c r="H822" t="s">
        <v>80</v>
      </c>
      <c r="I822" t="s">
        <v>89</v>
      </c>
      <c r="J822" t="s">
        <v>90</v>
      </c>
      <c r="K822" t="s">
        <v>42</v>
      </c>
      <c r="L822" t="s">
        <v>91</v>
      </c>
      <c r="M822" t="s">
        <v>92</v>
      </c>
      <c r="N822" s="11" t="s">
        <v>84</v>
      </c>
      <c r="O822" s="11" t="s">
        <v>2107</v>
      </c>
      <c r="P822">
        <v>0</v>
      </c>
      <c r="Q822">
        <v>58</v>
      </c>
      <c r="R822" s="1">
        <v>0</v>
      </c>
      <c r="S822" s="1">
        <v>200.1</v>
      </c>
      <c r="T822" s="1">
        <v>-200.1</v>
      </c>
    </row>
    <row r="823" spans="1:20" x14ac:dyDescent="0.25">
      <c r="A823" t="s">
        <v>75</v>
      </c>
      <c r="B823" t="s">
        <v>306</v>
      </c>
      <c r="C823" t="s">
        <v>25</v>
      </c>
      <c r="D823" t="s">
        <v>307</v>
      </c>
      <c r="E823" t="s">
        <v>262</v>
      </c>
      <c r="F823">
        <v>7739</v>
      </c>
      <c r="G823" t="s">
        <v>205</v>
      </c>
      <c r="H823" t="s">
        <v>80</v>
      </c>
      <c r="I823" t="s">
        <v>89</v>
      </c>
      <c r="J823" t="s">
        <v>90</v>
      </c>
      <c r="K823" t="s">
        <v>42</v>
      </c>
      <c r="L823" t="s">
        <v>91</v>
      </c>
      <c r="M823" t="s">
        <v>92</v>
      </c>
      <c r="N823" s="11" t="s">
        <v>84</v>
      </c>
      <c r="O823" s="11" t="s">
        <v>2107</v>
      </c>
      <c r="P823">
        <v>0</v>
      </c>
      <c r="Q823">
        <v>5</v>
      </c>
      <c r="R823" s="1">
        <v>0</v>
      </c>
      <c r="S823" s="1">
        <v>46.25</v>
      </c>
      <c r="T823" s="1">
        <v>-46.25</v>
      </c>
    </row>
    <row r="824" spans="1:20" x14ac:dyDescent="0.25">
      <c r="A824" t="s">
        <v>75</v>
      </c>
      <c r="B824" t="s">
        <v>813</v>
      </c>
      <c r="C824" t="s">
        <v>19</v>
      </c>
      <c r="D824" t="s">
        <v>172</v>
      </c>
      <c r="E824" t="s">
        <v>147</v>
      </c>
      <c r="F824">
        <v>95255</v>
      </c>
      <c r="G824" t="s">
        <v>493</v>
      </c>
      <c r="H824" t="s">
        <v>80</v>
      </c>
      <c r="I824" t="s">
        <v>81</v>
      </c>
      <c r="J824" t="s">
        <v>82</v>
      </c>
      <c r="K824" t="s">
        <v>39</v>
      </c>
      <c r="L824" t="s">
        <v>39</v>
      </c>
      <c r="M824" t="s">
        <v>92</v>
      </c>
      <c r="N824" s="11" t="s">
        <v>84</v>
      </c>
      <c r="O824" s="11" t="s">
        <v>2107</v>
      </c>
      <c r="P824">
        <v>-1</v>
      </c>
      <c r="Q824">
        <v>0</v>
      </c>
      <c r="R824" s="1">
        <v>0</v>
      </c>
      <c r="S824" s="1">
        <v>0</v>
      </c>
      <c r="T824" s="1">
        <v>0</v>
      </c>
    </row>
    <row r="825" spans="1:20" x14ac:dyDescent="0.25">
      <c r="A825" t="s">
        <v>75</v>
      </c>
      <c r="B825" t="s">
        <v>395</v>
      </c>
      <c r="C825" t="s">
        <v>24</v>
      </c>
      <c r="D825" t="s">
        <v>396</v>
      </c>
      <c r="E825" t="s">
        <v>397</v>
      </c>
      <c r="F825">
        <v>55439</v>
      </c>
      <c r="G825" t="s">
        <v>514</v>
      </c>
      <c r="H825" t="s">
        <v>80</v>
      </c>
      <c r="I825" t="s">
        <v>81</v>
      </c>
      <c r="J825" t="s">
        <v>82</v>
      </c>
      <c r="K825" t="s">
        <v>38</v>
      </c>
      <c r="L825" t="s">
        <v>111</v>
      </c>
      <c r="M825" t="s">
        <v>83</v>
      </c>
      <c r="N825" s="11" t="s">
        <v>84</v>
      </c>
      <c r="O825" s="11" t="s">
        <v>2107</v>
      </c>
      <c r="P825">
        <v>4</v>
      </c>
      <c r="Q825">
        <v>0</v>
      </c>
      <c r="R825" s="1">
        <v>596</v>
      </c>
      <c r="S825" s="1">
        <v>0</v>
      </c>
      <c r="T825" s="1">
        <v>596</v>
      </c>
    </row>
    <row r="826" spans="1:20" x14ac:dyDescent="0.25">
      <c r="A826" t="s">
        <v>75</v>
      </c>
      <c r="B826" t="s">
        <v>1067</v>
      </c>
      <c r="C826" t="s">
        <v>18</v>
      </c>
      <c r="D826" t="s">
        <v>1068</v>
      </c>
      <c r="E826" t="s">
        <v>466</v>
      </c>
      <c r="F826">
        <v>70810</v>
      </c>
      <c r="G826" t="s">
        <v>1073</v>
      </c>
      <c r="H826" t="s">
        <v>80</v>
      </c>
      <c r="I826" t="s">
        <v>281</v>
      </c>
      <c r="J826" t="s">
        <v>90</v>
      </c>
      <c r="K826" t="s">
        <v>42</v>
      </c>
      <c r="L826" t="s">
        <v>91</v>
      </c>
      <c r="M826" t="s">
        <v>92</v>
      </c>
      <c r="N826" s="11" t="s">
        <v>84</v>
      </c>
      <c r="O826" s="11" t="s">
        <v>2107</v>
      </c>
      <c r="P826">
        <v>0</v>
      </c>
      <c r="Q826">
        <v>44</v>
      </c>
      <c r="R826" s="1">
        <v>0</v>
      </c>
      <c r="S826" s="1">
        <v>1790.8</v>
      </c>
      <c r="T826" s="1">
        <v>-1790.8</v>
      </c>
    </row>
    <row r="827" spans="1:20" x14ac:dyDescent="0.25">
      <c r="A827" t="s">
        <v>75</v>
      </c>
      <c r="B827" t="s">
        <v>1614</v>
      </c>
      <c r="C827" t="s">
        <v>25</v>
      </c>
      <c r="D827" t="s">
        <v>1615</v>
      </c>
      <c r="E827" t="s">
        <v>186</v>
      </c>
      <c r="F827">
        <v>10027</v>
      </c>
      <c r="G827" t="s">
        <v>1683</v>
      </c>
      <c r="H827" t="s">
        <v>80</v>
      </c>
      <c r="I827" t="s">
        <v>89</v>
      </c>
      <c r="J827" t="s">
        <v>90</v>
      </c>
      <c r="K827" t="s">
        <v>42</v>
      </c>
      <c r="L827" t="s">
        <v>91</v>
      </c>
      <c r="M827" t="s">
        <v>92</v>
      </c>
      <c r="N827" s="11" t="s">
        <v>84</v>
      </c>
      <c r="O827" s="11" t="s">
        <v>2107</v>
      </c>
      <c r="P827">
        <v>0</v>
      </c>
      <c r="Q827">
        <v>8</v>
      </c>
      <c r="R827" s="1">
        <v>0</v>
      </c>
      <c r="S827" s="1">
        <v>27.6</v>
      </c>
      <c r="T827" s="1">
        <v>-27.6</v>
      </c>
    </row>
    <row r="828" spans="1:20" x14ac:dyDescent="0.25">
      <c r="A828" t="s">
        <v>75</v>
      </c>
      <c r="B828" t="s">
        <v>112</v>
      </c>
      <c r="C828" t="s">
        <v>27</v>
      </c>
      <c r="D828" t="s">
        <v>113</v>
      </c>
      <c r="E828" t="s">
        <v>114</v>
      </c>
      <c r="F828">
        <v>32256</v>
      </c>
      <c r="G828" t="s">
        <v>1594</v>
      </c>
      <c r="H828" t="s">
        <v>80</v>
      </c>
      <c r="I828" t="s">
        <v>164</v>
      </c>
      <c r="J828" t="s">
        <v>82</v>
      </c>
      <c r="K828" t="s">
        <v>42</v>
      </c>
      <c r="L828" t="s">
        <v>91</v>
      </c>
      <c r="M828" t="s">
        <v>92</v>
      </c>
      <c r="N828" s="11" t="s">
        <v>84</v>
      </c>
      <c r="O828" s="11" t="s">
        <v>2107</v>
      </c>
      <c r="P828">
        <v>0</v>
      </c>
      <c r="Q828">
        <v>4</v>
      </c>
      <c r="R828" s="1">
        <v>0</v>
      </c>
      <c r="S828" s="1">
        <v>8</v>
      </c>
      <c r="T828" s="1">
        <v>-8</v>
      </c>
    </row>
    <row r="829" spans="1:20" x14ac:dyDescent="0.25">
      <c r="A829" t="s">
        <v>75</v>
      </c>
      <c r="B829" t="s">
        <v>787</v>
      </c>
      <c r="C829" t="s">
        <v>22</v>
      </c>
      <c r="D829" t="s">
        <v>788</v>
      </c>
      <c r="E829" t="s">
        <v>137</v>
      </c>
      <c r="F829">
        <v>20166</v>
      </c>
      <c r="G829" t="s">
        <v>809</v>
      </c>
      <c r="H829" t="s">
        <v>80</v>
      </c>
      <c r="I829" t="s">
        <v>81</v>
      </c>
      <c r="J829" t="s">
        <v>82</v>
      </c>
      <c r="K829" t="s">
        <v>53</v>
      </c>
      <c r="L829" t="s">
        <v>248</v>
      </c>
      <c r="M829" t="s">
        <v>83</v>
      </c>
      <c r="N829" s="11" t="s">
        <v>84</v>
      </c>
      <c r="O829" s="11" t="s">
        <v>2107</v>
      </c>
      <c r="P829">
        <v>-50</v>
      </c>
      <c r="Q829">
        <v>0</v>
      </c>
      <c r="R829" s="1">
        <v>102.5</v>
      </c>
      <c r="S829" s="1">
        <v>0</v>
      </c>
      <c r="T829" s="1">
        <v>102.5</v>
      </c>
    </row>
    <row r="830" spans="1:20" x14ac:dyDescent="0.25">
      <c r="A830" t="s">
        <v>75</v>
      </c>
      <c r="B830" t="s">
        <v>112</v>
      </c>
      <c r="C830" t="s">
        <v>27</v>
      </c>
      <c r="D830" t="s">
        <v>113</v>
      </c>
      <c r="E830" t="s">
        <v>114</v>
      </c>
      <c r="F830">
        <v>32256</v>
      </c>
      <c r="G830" t="s">
        <v>518</v>
      </c>
      <c r="H830" t="s">
        <v>80</v>
      </c>
      <c r="I830" t="s">
        <v>164</v>
      </c>
      <c r="J830" t="s">
        <v>82</v>
      </c>
      <c r="K830" t="s">
        <v>42</v>
      </c>
      <c r="L830" t="s">
        <v>91</v>
      </c>
      <c r="M830" t="s">
        <v>92</v>
      </c>
      <c r="N830" s="11" t="s">
        <v>84</v>
      </c>
      <c r="O830" s="11" t="s">
        <v>2107</v>
      </c>
      <c r="P830">
        <v>0</v>
      </c>
      <c r="Q830">
        <v>6</v>
      </c>
      <c r="R830" s="1">
        <v>0</v>
      </c>
      <c r="S830" s="1">
        <v>196.2</v>
      </c>
      <c r="T830" s="1">
        <v>-196.2</v>
      </c>
    </row>
    <row r="831" spans="1:20" x14ac:dyDescent="0.25">
      <c r="A831" t="s">
        <v>75</v>
      </c>
      <c r="B831" t="s">
        <v>380</v>
      </c>
      <c r="C831" t="s">
        <v>18</v>
      </c>
      <c r="D831" t="s">
        <v>381</v>
      </c>
      <c r="E831" t="s">
        <v>191</v>
      </c>
      <c r="F831">
        <v>75071</v>
      </c>
      <c r="G831" t="s">
        <v>183</v>
      </c>
      <c r="H831" t="s">
        <v>80</v>
      </c>
      <c r="I831" t="s">
        <v>81</v>
      </c>
      <c r="J831" t="s">
        <v>82</v>
      </c>
      <c r="K831" t="s">
        <v>42</v>
      </c>
      <c r="L831" t="s">
        <v>91</v>
      </c>
      <c r="M831" t="s">
        <v>83</v>
      </c>
      <c r="N831" s="11" t="s">
        <v>84</v>
      </c>
      <c r="O831" s="11" t="s">
        <v>2107</v>
      </c>
      <c r="P831">
        <v>1</v>
      </c>
      <c r="Q831">
        <v>0</v>
      </c>
      <c r="R831" s="1">
        <v>37.15</v>
      </c>
      <c r="S831" s="1">
        <v>0</v>
      </c>
      <c r="T831" s="1">
        <v>37.15</v>
      </c>
    </row>
    <row r="832" spans="1:20" x14ac:dyDescent="0.25">
      <c r="A832" t="s">
        <v>75</v>
      </c>
      <c r="B832" t="s">
        <v>1060</v>
      </c>
      <c r="C832" t="s">
        <v>27</v>
      </c>
      <c r="D832" t="s">
        <v>999</v>
      </c>
      <c r="E832" t="s">
        <v>114</v>
      </c>
      <c r="F832">
        <v>33765</v>
      </c>
      <c r="G832" t="s">
        <v>757</v>
      </c>
      <c r="H832" t="s">
        <v>80</v>
      </c>
      <c r="I832" t="s">
        <v>81</v>
      </c>
      <c r="J832" t="s">
        <v>82</v>
      </c>
      <c r="K832" t="s">
        <v>53</v>
      </c>
      <c r="L832" t="s">
        <v>228</v>
      </c>
      <c r="M832" t="s">
        <v>83</v>
      </c>
      <c r="N832" s="11" t="s">
        <v>84</v>
      </c>
      <c r="O832" s="11" t="s">
        <v>2107</v>
      </c>
      <c r="P832">
        <v>-3</v>
      </c>
      <c r="Q832">
        <v>0</v>
      </c>
      <c r="R832" s="1">
        <v>252.6</v>
      </c>
      <c r="S832" s="1">
        <v>0</v>
      </c>
      <c r="T832" s="1">
        <v>252.6</v>
      </c>
    </row>
    <row r="833" spans="1:20" x14ac:dyDescent="0.25">
      <c r="A833" t="s">
        <v>75</v>
      </c>
      <c r="B833" t="s">
        <v>242</v>
      </c>
      <c r="C833" t="s">
        <v>20</v>
      </c>
      <c r="D833" t="s">
        <v>243</v>
      </c>
      <c r="E833" t="s">
        <v>244</v>
      </c>
      <c r="F833">
        <v>2122</v>
      </c>
      <c r="G833" t="s">
        <v>1687</v>
      </c>
      <c r="H833" t="s">
        <v>246</v>
      </c>
      <c r="I833" t="s">
        <v>81</v>
      </c>
      <c r="J833" t="s">
        <v>90</v>
      </c>
      <c r="K833" t="s">
        <v>42</v>
      </c>
      <c r="L833" t="s">
        <v>91</v>
      </c>
      <c r="M833" t="s">
        <v>92</v>
      </c>
      <c r="N833" s="11" t="s">
        <v>84</v>
      </c>
      <c r="O833" s="11" t="s">
        <v>2107</v>
      </c>
      <c r="P833">
        <v>0</v>
      </c>
      <c r="Q833">
        <v>5</v>
      </c>
      <c r="R833" s="1">
        <v>0</v>
      </c>
      <c r="S833" s="1">
        <v>3.85</v>
      </c>
      <c r="T833" s="1">
        <v>-3.85</v>
      </c>
    </row>
    <row r="834" spans="1:20" x14ac:dyDescent="0.25">
      <c r="A834" t="s">
        <v>75</v>
      </c>
      <c r="B834" t="s">
        <v>829</v>
      </c>
      <c r="C834" t="s">
        <v>27</v>
      </c>
      <c r="D834" t="s">
        <v>681</v>
      </c>
      <c r="E834" t="s">
        <v>114</v>
      </c>
      <c r="F834">
        <v>33912</v>
      </c>
      <c r="G834" t="s">
        <v>1199</v>
      </c>
      <c r="H834" t="s">
        <v>80</v>
      </c>
      <c r="I834" t="s">
        <v>81</v>
      </c>
      <c r="J834" t="s">
        <v>82</v>
      </c>
      <c r="K834" t="s">
        <v>37</v>
      </c>
      <c r="L834" t="s">
        <v>170</v>
      </c>
      <c r="M834" t="s">
        <v>83</v>
      </c>
      <c r="N834" s="11" t="s">
        <v>84</v>
      </c>
      <c r="O834" s="11" t="s">
        <v>2107</v>
      </c>
      <c r="P834">
        <v>0</v>
      </c>
      <c r="Q834">
        <v>0</v>
      </c>
      <c r="R834" s="1">
        <v>-344.72</v>
      </c>
      <c r="S834" s="1">
        <v>0</v>
      </c>
      <c r="T834" s="1">
        <v>-344.72</v>
      </c>
    </row>
    <row r="835" spans="1:20" x14ac:dyDescent="0.25">
      <c r="A835" t="s">
        <v>75</v>
      </c>
      <c r="B835" t="s">
        <v>419</v>
      </c>
      <c r="C835" t="s">
        <v>19</v>
      </c>
      <c r="D835" t="s">
        <v>420</v>
      </c>
      <c r="E835" t="s">
        <v>147</v>
      </c>
      <c r="F835">
        <v>85142</v>
      </c>
      <c r="G835" t="s">
        <v>152</v>
      </c>
      <c r="H835" t="s">
        <v>80</v>
      </c>
      <c r="I835" t="s">
        <v>81</v>
      </c>
      <c r="J835" t="s">
        <v>90</v>
      </c>
      <c r="K835" t="s">
        <v>38</v>
      </c>
      <c r="L835" t="s">
        <v>111</v>
      </c>
      <c r="M835" t="s">
        <v>92</v>
      </c>
      <c r="N835" s="11" t="s">
        <v>84</v>
      </c>
      <c r="O835" s="11" t="s">
        <v>2107</v>
      </c>
      <c r="P835">
        <v>0</v>
      </c>
      <c r="Q835">
        <v>10</v>
      </c>
      <c r="R835" s="1">
        <v>0</v>
      </c>
      <c r="S835" s="1">
        <v>775</v>
      </c>
      <c r="T835" s="1">
        <v>-775</v>
      </c>
    </row>
    <row r="836" spans="1:20" x14ac:dyDescent="0.25">
      <c r="A836" t="s">
        <v>75</v>
      </c>
      <c r="B836" t="s">
        <v>255</v>
      </c>
      <c r="C836" t="s">
        <v>29</v>
      </c>
      <c r="D836" t="s">
        <v>256</v>
      </c>
      <c r="E836" t="s">
        <v>100</v>
      </c>
      <c r="F836">
        <v>46077</v>
      </c>
      <c r="G836" t="s">
        <v>757</v>
      </c>
      <c r="H836" t="s">
        <v>80</v>
      </c>
      <c r="I836" t="s">
        <v>81</v>
      </c>
      <c r="J836" t="s">
        <v>82</v>
      </c>
      <c r="K836" t="s">
        <v>53</v>
      </c>
      <c r="L836" t="s">
        <v>228</v>
      </c>
      <c r="M836" t="s">
        <v>83</v>
      </c>
      <c r="N836" s="11" t="s">
        <v>84</v>
      </c>
      <c r="O836" s="11" t="s">
        <v>2107</v>
      </c>
      <c r="P836">
        <v>-1</v>
      </c>
      <c r="Q836">
        <v>0</v>
      </c>
      <c r="R836" s="1">
        <v>71.569999999999993</v>
      </c>
      <c r="S836" s="1">
        <v>0</v>
      </c>
      <c r="T836" s="1">
        <v>71.569999999999993</v>
      </c>
    </row>
    <row r="837" spans="1:20" x14ac:dyDescent="0.25">
      <c r="A837" t="s">
        <v>75</v>
      </c>
      <c r="B837" t="s">
        <v>578</v>
      </c>
      <c r="C837" t="s">
        <v>20</v>
      </c>
      <c r="D837" t="s">
        <v>579</v>
      </c>
      <c r="E837" t="s">
        <v>244</v>
      </c>
      <c r="F837">
        <v>2568</v>
      </c>
      <c r="G837" t="s">
        <v>698</v>
      </c>
      <c r="H837" t="s">
        <v>80</v>
      </c>
      <c r="I837" t="s">
        <v>81</v>
      </c>
      <c r="J837" t="s">
        <v>90</v>
      </c>
      <c r="K837" t="s">
        <v>38</v>
      </c>
      <c r="L837" t="s">
        <v>111</v>
      </c>
      <c r="M837" t="s">
        <v>92</v>
      </c>
      <c r="N837" s="11" t="s">
        <v>84</v>
      </c>
      <c r="O837" s="11" t="s">
        <v>2107</v>
      </c>
      <c r="P837">
        <v>0</v>
      </c>
      <c r="Q837">
        <v>5</v>
      </c>
      <c r="R837" s="1">
        <v>0</v>
      </c>
      <c r="S837" s="1">
        <v>832.25</v>
      </c>
      <c r="T837" s="1">
        <v>-832.25</v>
      </c>
    </row>
    <row r="838" spans="1:20" x14ac:dyDescent="0.25">
      <c r="A838" t="s">
        <v>75</v>
      </c>
      <c r="B838" t="s">
        <v>1182</v>
      </c>
      <c r="C838" t="s">
        <v>2105</v>
      </c>
      <c r="D838" t="s">
        <v>1183</v>
      </c>
      <c r="E838" t="s">
        <v>423</v>
      </c>
      <c r="F838">
        <v>41017</v>
      </c>
      <c r="G838" t="s">
        <v>1143</v>
      </c>
      <c r="H838" t="s">
        <v>80</v>
      </c>
      <c r="I838" t="s">
        <v>281</v>
      </c>
      <c r="J838" t="s">
        <v>90</v>
      </c>
      <c r="K838" t="s">
        <v>37</v>
      </c>
      <c r="L838" t="s">
        <v>1144</v>
      </c>
      <c r="M838" t="s">
        <v>92</v>
      </c>
      <c r="N838" s="11" t="s">
        <v>84</v>
      </c>
      <c r="O838" s="11" t="s">
        <v>2107</v>
      </c>
      <c r="P838">
        <v>-8</v>
      </c>
      <c r="Q838">
        <v>0</v>
      </c>
      <c r="R838" s="1">
        <v>314.8</v>
      </c>
      <c r="S838" s="1">
        <v>0</v>
      </c>
      <c r="T838" s="1">
        <v>314.8</v>
      </c>
    </row>
    <row r="839" spans="1:20" x14ac:dyDescent="0.25">
      <c r="A839" t="s">
        <v>75</v>
      </c>
      <c r="B839" t="s">
        <v>301</v>
      </c>
      <c r="C839" t="s">
        <v>2105</v>
      </c>
      <c r="D839" t="s">
        <v>302</v>
      </c>
      <c r="E839" t="s">
        <v>87</v>
      </c>
      <c r="F839">
        <v>45005</v>
      </c>
      <c r="G839" t="s">
        <v>254</v>
      </c>
      <c r="H839" t="s">
        <v>80</v>
      </c>
      <c r="I839" t="s">
        <v>81</v>
      </c>
      <c r="J839" t="s">
        <v>82</v>
      </c>
      <c r="K839" t="s">
        <v>42</v>
      </c>
      <c r="L839" t="s">
        <v>91</v>
      </c>
      <c r="M839" t="s">
        <v>83</v>
      </c>
      <c r="N839" s="11" t="s">
        <v>84</v>
      </c>
      <c r="O839" s="11" t="s">
        <v>2107</v>
      </c>
      <c r="P839">
        <v>-2</v>
      </c>
      <c r="Q839">
        <v>0</v>
      </c>
      <c r="R839" s="1">
        <v>132</v>
      </c>
      <c r="S839" s="1">
        <v>0</v>
      </c>
      <c r="T839" s="1">
        <v>132</v>
      </c>
    </row>
    <row r="840" spans="1:20" x14ac:dyDescent="0.25">
      <c r="A840" t="s">
        <v>75</v>
      </c>
      <c r="B840" t="s">
        <v>964</v>
      </c>
      <c r="C840" t="s">
        <v>19</v>
      </c>
      <c r="D840" t="s">
        <v>965</v>
      </c>
      <c r="E840" t="s">
        <v>118</v>
      </c>
      <c r="F840">
        <v>92675</v>
      </c>
      <c r="G840" t="s">
        <v>1312</v>
      </c>
      <c r="H840" t="s">
        <v>80</v>
      </c>
      <c r="I840" t="s">
        <v>81</v>
      </c>
      <c r="J840" t="s">
        <v>82</v>
      </c>
      <c r="K840" t="s">
        <v>51</v>
      </c>
      <c r="L840" t="s">
        <v>250</v>
      </c>
      <c r="M840" t="s">
        <v>83</v>
      </c>
      <c r="N840" s="11" t="s">
        <v>84</v>
      </c>
      <c r="O840" s="11" t="s">
        <v>2107</v>
      </c>
      <c r="P840">
        <v>-1</v>
      </c>
      <c r="Q840">
        <v>0</v>
      </c>
      <c r="R840" s="1">
        <v>41.6</v>
      </c>
      <c r="S840" s="1">
        <v>0</v>
      </c>
      <c r="T840" s="1">
        <v>41.6</v>
      </c>
    </row>
    <row r="841" spans="1:20" x14ac:dyDescent="0.25">
      <c r="A841" t="s">
        <v>75</v>
      </c>
      <c r="B841" t="s">
        <v>924</v>
      </c>
      <c r="C841" t="s">
        <v>18</v>
      </c>
      <c r="D841" t="s">
        <v>925</v>
      </c>
      <c r="E841" t="s">
        <v>926</v>
      </c>
      <c r="F841">
        <v>74133</v>
      </c>
      <c r="G841" t="s">
        <v>1214</v>
      </c>
      <c r="H841" t="s">
        <v>80</v>
      </c>
      <c r="I841" t="s">
        <v>81</v>
      </c>
      <c r="J841" t="s">
        <v>82</v>
      </c>
      <c r="K841" t="s">
        <v>38</v>
      </c>
      <c r="L841" t="s">
        <v>129</v>
      </c>
      <c r="M841" t="s">
        <v>83</v>
      </c>
      <c r="N841" s="11" t="s">
        <v>84</v>
      </c>
      <c r="O841" s="11" t="s">
        <v>2107</v>
      </c>
      <c r="P841">
        <v>-3</v>
      </c>
      <c r="Q841">
        <v>0</v>
      </c>
      <c r="R841" s="1">
        <v>326.7</v>
      </c>
      <c r="S841" s="1">
        <v>0</v>
      </c>
      <c r="T841" s="1">
        <v>326.7</v>
      </c>
    </row>
    <row r="842" spans="1:20" x14ac:dyDescent="0.25">
      <c r="A842" t="s">
        <v>75</v>
      </c>
      <c r="B842" t="s">
        <v>316</v>
      </c>
      <c r="C842" t="s">
        <v>27</v>
      </c>
      <c r="D842" t="s">
        <v>237</v>
      </c>
      <c r="E842" t="s">
        <v>114</v>
      </c>
      <c r="F842">
        <v>34240</v>
      </c>
      <c r="G842" t="s">
        <v>502</v>
      </c>
      <c r="H842" t="s">
        <v>80</v>
      </c>
      <c r="I842" t="s">
        <v>81</v>
      </c>
      <c r="J842" t="s">
        <v>90</v>
      </c>
      <c r="K842" t="s">
        <v>42</v>
      </c>
      <c r="L842" t="s">
        <v>91</v>
      </c>
      <c r="M842" t="s">
        <v>188</v>
      </c>
      <c r="N842" s="11" t="s">
        <v>84</v>
      </c>
      <c r="O842" s="11" t="s">
        <v>2107</v>
      </c>
      <c r="P842">
        <v>0</v>
      </c>
      <c r="Q842">
        <v>20</v>
      </c>
      <c r="R842" s="1">
        <v>0</v>
      </c>
      <c r="S842" s="1">
        <v>321</v>
      </c>
      <c r="T842" s="1">
        <v>-321</v>
      </c>
    </row>
    <row r="843" spans="1:20" x14ac:dyDescent="0.25">
      <c r="A843" t="s">
        <v>75</v>
      </c>
      <c r="B843" t="s">
        <v>419</v>
      </c>
      <c r="C843" t="s">
        <v>19</v>
      </c>
      <c r="D843" t="s">
        <v>420</v>
      </c>
      <c r="E843" t="s">
        <v>147</v>
      </c>
      <c r="F843">
        <v>85142</v>
      </c>
      <c r="G843" t="s">
        <v>1695</v>
      </c>
      <c r="H843" t="s">
        <v>80</v>
      </c>
      <c r="I843" t="s">
        <v>81</v>
      </c>
      <c r="J843" t="s">
        <v>90</v>
      </c>
      <c r="K843" t="s">
        <v>53</v>
      </c>
      <c r="L843" t="s">
        <v>248</v>
      </c>
      <c r="M843" t="s">
        <v>92</v>
      </c>
      <c r="N843" s="11" t="s">
        <v>84</v>
      </c>
      <c r="O843" s="11" t="s">
        <v>2107</v>
      </c>
      <c r="P843">
        <v>0</v>
      </c>
      <c r="Q843">
        <v>20</v>
      </c>
      <c r="R843" s="1">
        <v>0</v>
      </c>
      <c r="S843" s="1">
        <v>136</v>
      </c>
      <c r="T843" s="1">
        <v>-136</v>
      </c>
    </row>
    <row r="844" spans="1:20" x14ac:dyDescent="0.25">
      <c r="A844" t="s">
        <v>75</v>
      </c>
      <c r="B844" t="s">
        <v>850</v>
      </c>
      <c r="C844" t="s">
        <v>2105</v>
      </c>
      <c r="D844" t="s">
        <v>851</v>
      </c>
      <c r="E844" t="s">
        <v>87</v>
      </c>
      <c r="F844">
        <v>45036</v>
      </c>
      <c r="G844" t="s">
        <v>1696</v>
      </c>
      <c r="H844" t="s">
        <v>80</v>
      </c>
      <c r="I844" t="s">
        <v>81</v>
      </c>
      <c r="J844" t="s">
        <v>82</v>
      </c>
      <c r="K844" t="s">
        <v>53</v>
      </c>
      <c r="L844" t="s">
        <v>532</v>
      </c>
      <c r="M844" t="s">
        <v>83</v>
      </c>
      <c r="N844" s="11" t="s">
        <v>84</v>
      </c>
      <c r="O844" s="11" t="s">
        <v>2107</v>
      </c>
      <c r="P844">
        <v>-1</v>
      </c>
      <c r="Q844">
        <v>0</v>
      </c>
      <c r="R844" s="1">
        <v>441.5</v>
      </c>
      <c r="S844" s="1">
        <v>0</v>
      </c>
      <c r="T844" s="1">
        <v>441.5</v>
      </c>
    </row>
    <row r="845" spans="1:20" x14ac:dyDescent="0.25">
      <c r="A845" t="s">
        <v>75</v>
      </c>
      <c r="B845" t="s">
        <v>1595</v>
      </c>
      <c r="C845" t="s">
        <v>26</v>
      </c>
      <c r="D845" t="s">
        <v>745</v>
      </c>
      <c r="E845" t="s">
        <v>180</v>
      </c>
      <c r="F845">
        <v>30032</v>
      </c>
      <c r="G845" t="s">
        <v>1024</v>
      </c>
      <c r="H845" t="s">
        <v>133</v>
      </c>
      <c r="I845" t="s">
        <v>81</v>
      </c>
      <c r="J845" t="s">
        <v>90</v>
      </c>
      <c r="K845" t="s">
        <v>44</v>
      </c>
      <c r="L845" t="s">
        <v>144</v>
      </c>
      <c r="M845" t="s">
        <v>229</v>
      </c>
      <c r="N845" s="11" t="s">
        <v>84</v>
      </c>
      <c r="O845" s="11" t="s">
        <v>2107</v>
      </c>
      <c r="P845">
        <v>0</v>
      </c>
      <c r="Q845">
        <v>0</v>
      </c>
      <c r="R845" s="1">
        <v>0</v>
      </c>
      <c r="S845" s="1">
        <v>-493.2</v>
      </c>
      <c r="T845" s="1">
        <v>493.2</v>
      </c>
    </row>
    <row r="846" spans="1:20" x14ac:dyDescent="0.25">
      <c r="A846" t="s">
        <v>75</v>
      </c>
      <c r="B846" t="s">
        <v>1697</v>
      </c>
      <c r="C846" t="s">
        <v>23</v>
      </c>
      <c r="D846" t="s">
        <v>1698</v>
      </c>
      <c r="E846" t="s">
        <v>837</v>
      </c>
      <c r="F846">
        <v>83713</v>
      </c>
      <c r="G846" t="s">
        <v>349</v>
      </c>
      <c r="H846" t="s">
        <v>80</v>
      </c>
      <c r="I846" t="s">
        <v>81</v>
      </c>
      <c r="J846" t="s">
        <v>90</v>
      </c>
      <c r="K846" t="s">
        <v>36</v>
      </c>
      <c r="L846" t="s">
        <v>36</v>
      </c>
      <c r="M846" t="s">
        <v>92</v>
      </c>
      <c r="N846" s="11" t="s">
        <v>84</v>
      </c>
      <c r="O846" s="11" t="s">
        <v>2107</v>
      </c>
      <c r="P846">
        <v>0</v>
      </c>
      <c r="Q846">
        <v>1</v>
      </c>
      <c r="R846" s="1">
        <v>0</v>
      </c>
      <c r="S846" s="1">
        <v>395</v>
      </c>
      <c r="T846" s="1">
        <v>-395</v>
      </c>
    </row>
    <row r="847" spans="1:20" x14ac:dyDescent="0.25">
      <c r="A847" t="s">
        <v>75</v>
      </c>
      <c r="B847" t="s">
        <v>120</v>
      </c>
      <c r="C847" t="s">
        <v>22</v>
      </c>
      <c r="D847" t="s">
        <v>121</v>
      </c>
      <c r="E847" t="s">
        <v>122</v>
      </c>
      <c r="F847">
        <v>20910</v>
      </c>
      <c r="G847" t="s">
        <v>1022</v>
      </c>
      <c r="H847" t="s">
        <v>80</v>
      </c>
      <c r="I847" t="s">
        <v>81</v>
      </c>
      <c r="J847" t="s">
        <v>90</v>
      </c>
      <c r="K847" t="s">
        <v>42</v>
      </c>
      <c r="L847" t="s">
        <v>91</v>
      </c>
      <c r="M847" t="s">
        <v>92</v>
      </c>
      <c r="N847" s="11" t="s">
        <v>84</v>
      </c>
      <c r="O847" s="11" t="s">
        <v>2107</v>
      </c>
      <c r="P847">
        <v>0</v>
      </c>
      <c r="Q847">
        <v>4</v>
      </c>
      <c r="R847" s="1">
        <v>0</v>
      </c>
      <c r="S847" s="1">
        <v>13</v>
      </c>
      <c r="T847" s="1">
        <v>-13</v>
      </c>
    </row>
    <row r="848" spans="1:20" x14ac:dyDescent="0.25">
      <c r="A848" t="s">
        <v>75</v>
      </c>
      <c r="B848" t="s">
        <v>103</v>
      </c>
      <c r="C848" t="s">
        <v>27</v>
      </c>
      <c r="D848" t="s">
        <v>253</v>
      </c>
      <c r="E848" t="s">
        <v>114</v>
      </c>
      <c r="F848">
        <v>33773</v>
      </c>
      <c r="G848" t="s">
        <v>238</v>
      </c>
      <c r="H848" t="s">
        <v>80</v>
      </c>
      <c r="I848" t="s">
        <v>81</v>
      </c>
      <c r="J848" t="s">
        <v>82</v>
      </c>
      <c r="K848" t="s">
        <v>38</v>
      </c>
      <c r="L848" t="s">
        <v>111</v>
      </c>
      <c r="M848" t="s">
        <v>83</v>
      </c>
      <c r="N848" s="11" t="s">
        <v>84</v>
      </c>
      <c r="O848" s="11" t="s">
        <v>2107</v>
      </c>
      <c r="P848">
        <v>-2</v>
      </c>
      <c r="Q848">
        <v>0</v>
      </c>
      <c r="R848" s="1">
        <v>82.9</v>
      </c>
      <c r="S848" s="1">
        <v>0</v>
      </c>
      <c r="T848" s="1">
        <v>82.9</v>
      </c>
    </row>
    <row r="849" spans="1:20" x14ac:dyDescent="0.25">
      <c r="A849" t="s">
        <v>75</v>
      </c>
      <c r="B849" t="s">
        <v>922</v>
      </c>
      <c r="C849" t="s">
        <v>26</v>
      </c>
      <c r="D849" t="s">
        <v>923</v>
      </c>
      <c r="E849" t="s">
        <v>109</v>
      </c>
      <c r="F849">
        <v>27909</v>
      </c>
      <c r="G849" t="s">
        <v>493</v>
      </c>
      <c r="H849" t="s">
        <v>80</v>
      </c>
      <c r="I849" t="s">
        <v>81</v>
      </c>
      <c r="J849" t="s">
        <v>82</v>
      </c>
      <c r="K849" t="s">
        <v>39</v>
      </c>
      <c r="L849" t="s">
        <v>39</v>
      </c>
      <c r="M849" t="s">
        <v>92</v>
      </c>
      <c r="N849" s="11" t="s">
        <v>84</v>
      </c>
      <c r="O849" s="11" t="s">
        <v>2107</v>
      </c>
      <c r="P849">
        <v>-1</v>
      </c>
      <c r="Q849">
        <v>0</v>
      </c>
      <c r="R849" s="1">
        <v>0</v>
      </c>
      <c r="S849" s="1">
        <v>0</v>
      </c>
      <c r="T849" s="1">
        <v>0</v>
      </c>
    </row>
    <row r="850" spans="1:20" x14ac:dyDescent="0.25">
      <c r="A850" t="s">
        <v>75</v>
      </c>
      <c r="B850" t="s">
        <v>171</v>
      </c>
      <c r="C850" t="s">
        <v>23</v>
      </c>
      <c r="D850" t="s">
        <v>513</v>
      </c>
      <c r="E850" t="s">
        <v>176</v>
      </c>
      <c r="F850">
        <v>98005</v>
      </c>
      <c r="G850" t="s">
        <v>254</v>
      </c>
      <c r="H850" t="s">
        <v>80</v>
      </c>
      <c r="I850" t="s">
        <v>81</v>
      </c>
      <c r="J850" t="s">
        <v>82</v>
      </c>
      <c r="K850" t="s">
        <v>42</v>
      </c>
      <c r="L850" t="s">
        <v>91</v>
      </c>
      <c r="M850" t="s">
        <v>83</v>
      </c>
      <c r="N850" s="11" t="s">
        <v>84</v>
      </c>
      <c r="O850" s="11" t="s">
        <v>2107</v>
      </c>
      <c r="P850">
        <v>-73</v>
      </c>
      <c r="Q850">
        <v>0</v>
      </c>
      <c r="R850" s="1">
        <v>4818</v>
      </c>
      <c r="S850" s="1">
        <v>0</v>
      </c>
      <c r="T850" s="1">
        <v>4818</v>
      </c>
    </row>
    <row r="851" spans="1:20" x14ac:dyDescent="0.25">
      <c r="A851" t="s">
        <v>75</v>
      </c>
      <c r="B851" t="s">
        <v>483</v>
      </c>
      <c r="C851" t="s">
        <v>18</v>
      </c>
      <c r="D851" t="s">
        <v>332</v>
      </c>
      <c r="E851" t="s">
        <v>333</v>
      </c>
      <c r="F851">
        <v>72401</v>
      </c>
      <c r="G851" t="s">
        <v>214</v>
      </c>
      <c r="H851" t="s">
        <v>80</v>
      </c>
      <c r="I851" t="s">
        <v>89</v>
      </c>
      <c r="J851" t="s">
        <v>90</v>
      </c>
      <c r="K851" t="s">
        <v>42</v>
      </c>
      <c r="L851" t="s">
        <v>91</v>
      </c>
      <c r="M851" t="s">
        <v>92</v>
      </c>
      <c r="N851" s="11" t="s">
        <v>84</v>
      </c>
      <c r="O851" s="11" t="s">
        <v>2107</v>
      </c>
      <c r="P851">
        <v>0</v>
      </c>
      <c r="Q851">
        <v>10</v>
      </c>
      <c r="R851" s="1">
        <v>0</v>
      </c>
      <c r="S851" s="1">
        <v>16</v>
      </c>
      <c r="T851" s="1">
        <v>-16</v>
      </c>
    </row>
    <row r="852" spans="1:20" x14ac:dyDescent="0.25">
      <c r="A852" t="s">
        <v>75</v>
      </c>
      <c r="B852" t="s">
        <v>1428</v>
      </c>
      <c r="C852" t="s">
        <v>26</v>
      </c>
      <c r="D852" t="s">
        <v>1429</v>
      </c>
      <c r="E852" t="s">
        <v>180</v>
      </c>
      <c r="F852">
        <v>30041</v>
      </c>
      <c r="G852" t="s">
        <v>298</v>
      </c>
      <c r="H852" t="s">
        <v>80</v>
      </c>
      <c r="I852" t="s">
        <v>164</v>
      </c>
      <c r="J852" t="s">
        <v>90</v>
      </c>
      <c r="K852" t="s">
        <v>38</v>
      </c>
      <c r="L852" t="s">
        <v>129</v>
      </c>
      <c r="M852" t="s">
        <v>188</v>
      </c>
      <c r="N852" s="11" t="s">
        <v>84</v>
      </c>
      <c r="O852" s="11" t="s">
        <v>2107</v>
      </c>
      <c r="P852">
        <v>0</v>
      </c>
      <c r="Q852">
        <v>2</v>
      </c>
      <c r="R852" s="1">
        <v>0</v>
      </c>
      <c r="S852" s="1">
        <v>344.5</v>
      </c>
      <c r="T852" s="1">
        <v>-344.5</v>
      </c>
    </row>
    <row r="853" spans="1:20" x14ac:dyDescent="0.25">
      <c r="A853" t="s">
        <v>75</v>
      </c>
      <c r="B853" t="s">
        <v>668</v>
      </c>
      <c r="C853" t="s">
        <v>2104</v>
      </c>
      <c r="D853" t="s">
        <v>623</v>
      </c>
      <c r="E853" t="s">
        <v>95</v>
      </c>
      <c r="F853">
        <v>80130</v>
      </c>
      <c r="G853" t="s">
        <v>437</v>
      </c>
      <c r="H853" t="s">
        <v>80</v>
      </c>
      <c r="I853" t="s">
        <v>164</v>
      </c>
      <c r="J853" t="s">
        <v>90</v>
      </c>
      <c r="K853" t="s">
        <v>53</v>
      </c>
      <c r="L853" t="s">
        <v>248</v>
      </c>
      <c r="M853" t="s">
        <v>166</v>
      </c>
      <c r="N853" s="11" t="s">
        <v>84</v>
      </c>
      <c r="O853" s="11" t="s">
        <v>2107</v>
      </c>
      <c r="P853">
        <v>0</v>
      </c>
      <c r="Q853">
        <v>54</v>
      </c>
      <c r="R853" s="1">
        <v>0</v>
      </c>
      <c r="S853" s="1">
        <v>502.2</v>
      </c>
      <c r="T853" s="1">
        <v>-502.2</v>
      </c>
    </row>
    <row r="854" spans="1:20" x14ac:dyDescent="0.25">
      <c r="A854" t="s">
        <v>75</v>
      </c>
      <c r="B854" t="s">
        <v>218</v>
      </c>
      <c r="C854" t="s">
        <v>27</v>
      </c>
      <c r="D854" t="s">
        <v>219</v>
      </c>
      <c r="E854" t="s">
        <v>114</v>
      </c>
      <c r="F854">
        <v>34110</v>
      </c>
      <c r="G854" t="s">
        <v>115</v>
      </c>
      <c r="H854" t="s">
        <v>80</v>
      </c>
      <c r="I854" t="s">
        <v>89</v>
      </c>
      <c r="J854" t="s">
        <v>90</v>
      </c>
      <c r="K854" t="s">
        <v>42</v>
      </c>
      <c r="L854" t="s">
        <v>91</v>
      </c>
      <c r="M854" t="s">
        <v>92</v>
      </c>
      <c r="N854" s="11" t="s">
        <v>84</v>
      </c>
      <c r="O854" s="11" t="s">
        <v>2107</v>
      </c>
      <c r="P854">
        <v>0</v>
      </c>
      <c r="Q854">
        <v>36</v>
      </c>
      <c r="R854" s="1">
        <v>0</v>
      </c>
      <c r="S854" s="1">
        <v>352.8</v>
      </c>
      <c r="T854" s="1">
        <v>-352.8</v>
      </c>
    </row>
    <row r="855" spans="1:20" x14ac:dyDescent="0.25">
      <c r="A855" t="s">
        <v>75</v>
      </c>
      <c r="B855" t="s">
        <v>278</v>
      </c>
      <c r="C855" t="s">
        <v>20</v>
      </c>
      <c r="D855" t="s">
        <v>279</v>
      </c>
      <c r="E855" t="s">
        <v>244</v>
      </c>
      <c r="F855">
        <v>2356</v>
      </c>
      <c r="G855" t="s">
        <v>569</v>
      </c>
      <c r="H855" t="s">
        <v>80</v>
      </c>
      <c r="I855" t="s">
        <v>81</v>
      </c>
      <c r="J855" t="s">
        <v>90</v>
      </c>
      <c r="K855" t="s">
        <v>38</v>
      </c>
      <c r="L855" t="s">
        <v>111</v>
      </c>
      <c r="M855" t="s">
        <v>92</v>
      </c>
      <c r="N855" s="11" t="s">
        <v>84</v>
      </c>
      <c r="O855" s="11" t="s">
        <v>2107</v>
      </c>
      <c r="P855">
        <v>0</v>
      </c>
      <c r="Q855">
        <v>5</v>
      </c>
      <c r="R855" s="1">
        <v>0</v>
      </c>
      <c r="S855" s="1">
        <v>281.5</v>
      </c>
      <c r="T855" s="1">
        <v>-281.5</v>
      </c>
    </row>
    <row r="856" spans="1:20" x14ac:dyDescent="0.25">
      <c r="A856" t="s">
        <v>75</v>
      </c>
      <c r="B856" t="s">
        <v>1375</v>
      </c>
      <c r="C856" t="s">
        <v>19</v>
      </c>
      <c r="D856" t="s">
        <v>1376</v>
      </c>
      <c r="E856" t="s">
        <v>147</v>
      </c>
      <c r="F856">
        <v>85140</v>
      </c>
      <c r="G856" t="s">
        <v>291</v>
      </c>
      <c r="H856" t="s">
        <v>80</v>
      </c>
      <c r="I856" t="s">
        <v>164</v>
      </c>
      <c r="J856" t="s">
        <v>90</v>
      </c>
      <c r="K856" t="s">
        <v>51</v>
      </c>
      <c r="L856" t="s">
        <v>250</v>
      </c>
      <c r="M856" t="s">
        <v>92</v>
      </c>
      <c r="N856" s="11" t="s">
        <v>84</v>
      </c>
      <c r="O856" s="11" t="s">
        <v>2107</v>
      </c>
      <c r="P856">
        <v>0</v>
      </c>
      <c r="Q856">
        <v>1</v>
      </c>
      <c r="R856" s="1">
        <v>0</v>
      </c>
      <c r="S856" s="1">
        <v>29.12</v>
      </c>
      <c r="T856" s="1">
        <v>-29.12</v>
      </c>
    </row>
    <row r="857" spans="1:20" x14ac:dyDescent="0.25">
      <c r="A857" t="s">
        <v>75</v>
      </c>
      <c r="B857" t="s">
        <v>242</v>
      </c>
      <c r="C857" t="s">
        <v>20</v>
      </c>
      <c r="D857" t="s">
        <v>243</v>
      </c>
      <c r="E857" t="s">
        <v>244</v>
      </c>
      <c r="F857">
        <v>2122</v>
      </c>
      <c r="G857" t="s">
        <v>947</v>
      </c>
      <c r="H857" t="s">
        <v>80</v>
      </c>
      <c r="I857" t="s">
        <v>89</v>
      </c>
      <c r="J857" t="s">
        <v>82</v>
      </c>
      <c r="K857" t="s">
        <v>53</v>
      </c>
      <c r="L857" t="s">
        <v>165</v>
      </c>
      <c r="M857" t="s">
        <v>83</v>
      </c>
      <c r="N857" s="11" t="s">
        <v>84</v>
      </c>
      <c r="O857" s="11" t="s">
        <v>2107</v>
      </c>
      <c r="P857">
        <v>-10</v>
      </c>
      <c r="Q857">
        <v>0</v>
      </c>
      <c r="R857" s="1">
        <v>970</v>
      </c>
      <c r="S857" s="1">
        <v>0</v>
      </c>
      <c r="T857" s="1">
        <v>970</v>
      </c>
    </row>
    <row r="858" spans="1:20" x14ac:dyDescent="0.25">
      <c r="A858" t="s">
        <v>75</v>
      </c>
      <c r="B858" t="s">
        <v>1699</v>
      </c>
      <c r="C858" t="s">
        <v>26</v>
      </c>
      <c r="D858" t="s">
        <v>1700</v>
      </c>
      <c r="E858" t="s">
        <v>180</v>
      </c>
      <c r="F858">
        <v>30078</v>
      </c>
      <c r="G858" t="s">
        <v>1701</v>
      </c>
      <c r="H858" t="s">
        <v>80</v>
      </c>
      <c r="I858" t="s">
        <v>81</v>
      </c>
      <c r="J858" t="s">
        <v>82</v>
      </c>
      <c r="K858" t="s">
        <v>41</v>
      </c>
      <c r="L858" t="s">
        <v>724</v>
      </c>
      <c r="M858" t="s">
        <v>83</v>
      </c>
      <c r="N858" s="11" t="s">
        <v>84</v>
      </c>
      <c r="O858" s="11" t="s">
        <v>2107</v>
      </c>
      <c r="P858">
        <v>-2</v>
      </c>
      <c r="Q858">
        <v>0</v>
      </c>
      <c r="R858" s="1">
        <v>83.5</v>
      </c>
      <c r="S858" s="1">
        <v>0</v>
      </c>
      <c r="T858" s="1">
        <v>83.5</v>
      </c>
    </row>
    <row r="859" spans="1:20" x14ac:dyDescent="0.25">
      <c r="A859" t="s">
        <v>75</v>
      </c>
      <c r="B859" t="s">
        <v>178</v>
      </c>
      <c r="C859" t="s">
        <v>26</v>
      </c>
      <c r="D859" t="s">
        <v>179</v>
      </c>
      <c r="E859" t="s">
        <v>180</v>
      </c>
      <c r="F859">
        <v>30188</v>
      </c>
      <c r="G859" t="s">
        <v>183</v>
      </c>
      <c r="H859" t="s">
        <v>80</v>
      </c>
      <c r="I859" t="s">
        <v>81</v>
      </c>
      <c r="J859" t="s">
        <v>82</v>
      </c>
      <c r="K859" t="s">
        <v>42</v>
      </c>
      <c r="L859" t="s">
        <v>91</v>
      </c>
      <c r="M859" t="s">
        <v>83</v>
      </c>
      <c r="N859" s="11" t="s">
        <v>84</v>
      </c>
      <c r="O859" s="11" t="s">
        <v>2107</v>
      </c>
      <c r="P859">
        <v>-8</v>
      </c>
      <c r="Q859">
        <v>0</v>
      </c>
      <c r="R859" s="1">
        <v>297.2</v>
      </c>
      <c r="S859" s="1">
        <v>0</v>
      </c>
      <c r="T859" s="1">
        <v>297.2</v>
      </c>
    </row>
    <row r="860" spans="1:20" x14ac:dyDescent="0.25">
      <c r="A860" t="s">
        <v>75</v>
      </c>
      <c r="B860" t="s">
        <v>351</v>
      </c>
      <c r="C860" t="s">
        <v>22</v>
      </c>
      <c r="D860" t="s">
        <v>190</v>
      </c>
      <c r="E860" t="s">
        <v>137</v>
      </c>
      <c r="F860">
        <v>24018</v>
      </c>
      <c r="G860" t="s">
        <v>232</v>
      </c>
      <c r="H860" t="s">
        <v>80</v>
      </c>
      <c r="I860" t="s">
        <v>89</v>
      </c>
      <c r="J860" t="s">
        <v>90</v>
      </c>
      <c r="K860" t="s">
        <v>42</v>
      </c>
      <c r="L860" t="s">
        <v>97</v>
      </c>
      <c r="M860" t="s">
        <v>92</v>
      </c>
      <c r="N860" s="11" t="s">
        <v>84</v>
      </c>
      <c r="O860" s="11" t="s">
        <v>2107</v>
      </c>
      <c r="P860">
        <v>-66</v>
      </c>
      <c r="Q860">
        <v>0</v>
      </c>
      <c r="R860" s="1">
        <v>145.19999999999999</v>
      </c>
      <c r="S860" s="1">
        <v>0</v>
      </c>
      <c r="T860" s="1">
        <v>145.19999999999999</v>
      </c>
    </row>
    <row r="861" spans="1:20" x14ac:dyDescent="0.25">
      <c r="A861" t="s">
        <v>75</v>
      </c>
      <c r="B861" t="s">
        <v>483</v>
      </c>
      <c r="C861" t="s">
        <v>18</v>
      </c>
      <c r="D861" t="s">
        <v>332</v>
      </c>
      <c r="E861" t="s">
        <v>333</v>
      </c>
      <c r="F861">
        <v>72401</v>
      </c>
      <c r="G861" t="s">
        <v>324</v>
      </c>
      <c r="H861" t="s">
        <v>80</v>
      </c>
      <c r="I861" t="s">
        <v>81</v>
      </c>
      <c r="J861" t="s">
        <v>90</v>
      </c>
      <c r="K861" t="s">
        <v>36</v>
      </c>
      <c r="L861" t="s">
        <v>36</v>
      </c>
      <c r="M861" t="s">
        <v>92</v>
      </c>
      <c r="N861" s="11" t="s">
        <v>84</v>
      </c>
      <c r="O861" s="11" t="s">
        <v>2107</v>
      </c>
      <c r="P861">
        <v>0</v>
      </c>
      <c r="Q861">
        <v>11</v>
      </c>
      <c r="R861" s="1">
        <v>0</v>
      </c>
      <c r="S861" s="1">
        <v>1088.45</v>
      </c>
      <c r="T861" s="1">
        <v>-1088.45</v>
      </c>
    </row>
    <row r="862" spans="1:20" x14ac:dyDescent="0.25">
      <c r="A862" t="s">
        <v>75</v>
      </c>
      <c r="B862" t="s">
        <v>171</v>
      </c>
      <c r="C862" t="s">
        <v>23</v>
      </c>
      <c r="D862" t="s">
        <v>513</v>
      </c>
      <c r="E862" t="s">
        <v>176</v>
      </c>
      <c r="F862">
        <v>98005</v>
      </c>
      <c r="G862" t="s">
        <v>1706</v>
      </c>
      <c r="H862" t="s">
        <v>80</v>
      </c>
      <c r="I862" t="s">
        <v>81</v>
      </c>
      <c r="J862" t="s">
        <v>82</v>
      </c>
      <c r="K862" t="s">
        <v>42</v>
      </c>
      <c r="L862" t="s">
        <v>91</v>
      </c>
      <c r="M862" t="s">
        <v>83</v>
      </c>
      <c r="N862" s="11" t="s">
        <v>84</v>
      </c>
      <c r="O862" s="11" t="s">
        <v>2107</v>
      </c>
      <c r="P862">
        <v>-5</v>
      </c>
      <c r="Q862">
        <v>0</v>
      </c>
      <c r="R862" s="1">
        <v>21.5</v>
      </c>
      <c r="S862" s="1">
        <v>0</v>
      </c>
      <c r="T862" s="1">
        <v>21.5</v>
      </c>
    </row>
    <row r="863" spans="1:20" x14ac:dyDescent="0.25">
      <c r="A863" t="s">
        <v>75</v>
      </c>
      <c r="B863" t="s">
        <v>594</v>
      </c>
      <c r="C863" t="s">
        <v>28</v>
      </c>
      <c r="D863" t="s">
        <v>595</v>
      </c>
      <c r="E863" t="s">
        <v>95</v>
      </c>
      <c r="F863">
        <v>81301</v>
      </c>
      <c r="G863" t="s">
        <v>1707</v>
      </c>
      <c r="H863" t="s">
        <v>80</v>
      </c>
      <c r="I863" t="s">
        <v>81</v>
      </c>
      <c r="J863" t="s">
        <v>365</v>
      </c>
      <c r="K863" t="s">
        <v>47</v>
      </c>
      <c r="L863" t="s">
        <v>509</v>
      </c>
      <c r="M863" t="s">
        <v>229</v>
      </c>
      <c r="N863" s="11" t="s">
        <v>84</v>
      </c>
      <c r="O863" s="11" t="s">
        <v>2107</v>
      </c>
      <c r="P863">
        <v>-3</v>
      </c>
      <c r="Q863">
        <v>0</v>
      </c>
      <c r="R863" s="1">
        <v>147.6</v>
      </c>
      <c r="S863" s="1">
        <v>0</v>
      </c>
      <c r="T863" s="1">
        <v>147.6</v>
      </c>
    </row>
    <row r="864" spans="1:20" x14ac:dyDescent="0.25">
      <c r="A864" t="s">
        <v>75</v>
      </c>
      <c r="B864" t="s">
        <v>200</v>
      </c>
      <c r="C864" t="s">
        <v>2104</v>
      </c>
      <c r="D864" t="s">
        <v>201</v>
      </c>
      <c r="E864" t="s">
        <v>95</v>
      </c>
      <c r="F864">
        <v>80002</v>
      </c>
      <c r="G864" t="s">
        <v>1395</v>
      </c>
      <c r="H864" t="s">
        <v>80</v>
      </c>
      <c r="I864" t="s">
        <v>81</v>
      </c>
      <c r="J864" t="s">
        <v>90</v>
      </c>
      <c r="K864" t="s">
        <v>53</v>
      </c>
      <c r="L864" t="s">
        <v>165</v>
      </c>
      <c r="M864" t="s">
        <v>92</v>
      </c>
      <c r="N864" s="11" t="s">
        <v>84</v>
      </c>
      <c r="O864" s="11" t="s">
        <v>2107</v>
      </c>
      <c r="P864">
        <v>0</v>
      </c>
      <c r="Q864">
        <v>3</v>
      </c>
      <c r="R864" s="1">
        <v>0</v>
      </c>
      <c r="S864" s="1">
        <v>323.25</v>
      </c>
      <c r="T864" s="1">
        <v>-323.25</v>
      </c>
    </row>
    <row r="865" spans="1:20" x14ac:dyDescent="0.25">
      <c r="A865" t="s">
        <v>75</v>
      </c>
      <c r="B865" t="s">
        <v>1060</v>
      </c>
      <c r="C865" t="s">
        <v>27</v>
      </c>
      <c r="D865" t="s">
        <v>999</v>
      </c>
      <c r="E865" t="s">
        <v>114</v>
      </c>
      <c r="F865">
        <v>33765</v>
      </c>
      <c r="G865" t="s">
        <v>183</v>
      </c>
      <c r="H865" t="s">
        <v>80</v>
      </c>
      <c r="I865" t="s">
        <v>81</v>
      </c>
      <c r="J865" t="s">
        <v>82</v>
      </c>
      <c r="K865" t="s">
        <v>42</v>
      </c>
      <c r="L865" t="s">
        <v>91</v>
      </c>
      <c r="M865" t="s">
        <v>83</v>
      </c>
      <c r="N865" s="11" t="s">
        <v>84</v>
      </c>
      <c r="O865" s="11" t="s">
        <v>2107</v>
      </c>
      <c r="P865">
        <v>-3</v>
      </c>
      <c r="Q865">
        <v>0</v>
      </c>
      <c r="R865" s="1">
        <v>111.45</v>
      </c>
      <c r="S865" s="1">
        <v>0</v>
      </c>
      <c r="T865" s="1">
        <v>111.45</v>
      </c>
    </row>
    <row r="866" spans="1:20" x14ac:dyDescent="0.25">
      <c r="A866" t="s">
        <v>75</v>
      </c>
      <c r="B866" t="s">
        <v>1440</v>
      </c>
      <c r="C866" t="s">
        <v>25</v>
      </c>
      <c r="D866" t="s">
        <v>480</v>
      </c>
      <c r="E866" t="s">
        <v>186</v>
      </c>
      <c r="F866">
        <v>11735</v>
      </c>
      <c r="G866" t="s">
        <v>257</v>
      </c>
      <c r="H866" t="s">
        <v>80</v>
      </c>
      <c r="I866" t="s">
        <v>81</v>
      </c>
      <c r="J866" t="s">
        <v>82</v>
      </c>
      <c r="K866" t="s">
        <v>53</v>
      </c>
      <c r="L866" t="s">
        <v>165</v>
      </c>
      <c r="M866" t="s">
        <v>83</v>
      </c>
      <c r="N866" s="11" t="s">
        <v>84</v>
      </c>
      <c r="O866" s="11" t="s">
        <v>2107</v>
      </c>
      <c r="P866">
        <v>-4</v>
      </c>
      <c r="Q866">
        <v>0</v>
      </c>
      <c r="R866" s="1">
        <v>388</v>
      </c>
      <c r="S866" s="1">
        <v>0</v>
      </c>
      <c r="T866" s="1">
        <v>388</v>
      </c>
    </row>
    <row r="867" spans="1:20" x14ac:dyDescent="0.25">
      <c r="A867" t="s">
        <v>75</v>
      </c>
      <c r="B867" t="s">
        <v>167</v>
      </c>
      <c r="C867" t="s">
        <v>2104</v>
      </c>
      <c r="D867" t="s">
        <v>168</v>
      </c>
      <c r="E867" t="s">
        <v>95</v>
      </c>
      <c r="F867">
        <v>80550</v>
      </c>
      <c r="G867" t="s">
        <v>160</v>
      </c>
      <c r="H867" t="s">
        <v>80</v>
      </c>
      <c r="I867" t="s">
        <v>81</v>
      </c>
      <c r="J867" t="s">
        <v>90</v>
      </c>
      <c r="K867" t="s">
        <v>48</v>
      </c>
      <c r="L867" t="s">
        <v>102</v>
      </c>
      <c r="M867" t="s">
        <v>92</v>
      </c>
      <c r="N867" s="11" t="s">
        <v>84</v>
      </c>
      <c r="O867" s="11" t="s">
        <v>2107</v>
      </c>
      <c r="P867">
        <v>0</v>
      </c>
      <c r="Q867">
        <v>4</v>
      </c>
      <c r="R867" s="1">
        <v>0</v>
      </c>
      <c r="S867" s="1">
        <v>57.92</v>
      </c>
      <c r="T867" s="1">
        <v>-57.92</v>
      </c>
    </row>
    <row r="868" spans="1:20" x14ac:dyDescent="0.25">
      <c r="A868" t="s">
        <v>75</v>
      </c>
      <c r="B868" t="s">
        <v>850</v>
      </c>
      <c r="C868" t="s">
        <v>2105</v>
      </c>
      <c r="D868" t="s">
        <v>851</v>
      </c>
      <c r="E868" t="s">
        <v>87</v>
      </c>
      <c r="F868">
        <v>45036</v>
      </c>
      <c r="G868" t="s">
        <v>373</v>
      </c>
      <c r="H868" t="s">
        <v>80</v>
      </c>
      <c r="I868" t="s">
        <v>81</v>
      </c>
      <c r="J868" t="s">
        <v>90</v>
      </c>
      <c r="K868" t="s">
        <v>38</v>
      </c>
      <c r="L868" t="s">
        <v>111</v>
      </c>
      <c r="M868" t="s">
        <v>92</v>
      </c>
      <c r="N868" s="11" t="s">
        <v>84</v>
      </c>
      <c r="O868" s="11" t="s">
        <v>2107</v>
      </c>
      <c r="P868">
        <v>0</v>
      </c>
      <c r="Q868">
        <v>1</v>
      </c>
      <c r="R868" s="1">
        <v>0</v>
      </c>
      <c r="S868" s="1">
        <v>51.15</v>
      </c>
      <c r="T868" s="1">
        <v>-51.15</v>
      </c>
    </row>
    <row r="869" spans="1:20" x14ac:dyDescent="0.25">
      <c r="A869" t="s">
        <v>75</v>
      </c>
      <c r="B869" t="s">
        <v>1666</v>
      </c>
      <c r="C869" t="s">
        <v>26</v>
      </c>
      <c r="D869" t="s">
        <v>1667</v>
      </c>
      <c r="E869" t="s">
        <v>109</v>
      </c>
      <c r="F869">
        <v>27617</v>
      </c>
      <c r="G869" t="s">
        <v>1668</v>
      </c>
      <c r="H869" t="s">
        <v>80</v>
      </c>
      <c r="I869" t="s">
        <v>164</v>
      </c>
      <c r="J869" t="s">
        <v>1070</v>
      </c>
      <c r="K869" t="s">
        <v>42</v>
      </c>
      <c r="L869" t="s">
        <v>91</v>
      </c>
      <c r="M869" t="s">
        <v>188</v>
      </c>
      <c r="N869" s="11" t="s">
        <v>84</v>
      </c>
      <c r="O869" s="11" t="s">
        <v>2107</v>
      </c>
      <c r="P869">
        <v>0</v>
      </c>
      <c r="Q869">
        <v>8</v>
      </c>
      <c r="R869" s="1">
        <v>0</v>
      </c>
      <c r="S869" s="1">
        <v>136</v>
      </c>
      <c r="T869" s="1">
        <v>-136</v>
      </c>
    </row>
    <row r="870" spans="1:20" x14ac:dyDescent="0.25">
      <c r="A870" t="s">
        <v>75</v>
      </c>
      <c r="B870" t="s">
        <v>721</v>
      </c>
      <c r="C870" t="s">
        <v>2105</v>
      </c>
      <c r="D870" t="s">
        <v>722</v>
      </c>
      <c r="E870" t="s">
        <v>87</v>
      </c>
      <c r="F870">
        <v>44221</v>
      </c>
      <c r="G870" t="s">
        <v>264</v>
      </c>
      <c r="H870" t="s">
        <v>80</v>
      </c>
      <c r="I870" t="s">
        <v>89</v>
      </c>
      <c r="J870" t="s">
        <v>90</v>
      </c>
      <c r="K870" t="s">
        <v>42</v>
      </c>
      <c r="L870" t="s">
        <v>91</v>
      </c>
      <c r="M870" t="s">
        <v>92</v>
      </c>
      <c r="N870" s="11" t="s">
        <v>84</v>
      </c>
      <c r="O870" s="11" t="s">
        <v>2107</v>
      </c>
      <c r="P870">
        <v>0</v>
      </c>
      <c r="Q870">
        <v>63</v>
      </c>
      <c r="R870" s="1">
        <v>0</v>
      </c>
      <c r="S870" s="1">
        <v>655.20000000000005</v>
      </c>
      <c r="T870" s="1">
        <v>-655.20000000000005</v>
      </c>
    </row>
    <row r="871" spans="1:20" x14ac:dyDescent="0.25">
      <c r="A871" t="s">
        <v>75</v>
      </c>
      <c r="B871" t="s">
        <v>539</v>
      </c>
      <c r="C871" t="s">
        <v>22</v>
      </c>
      <c r="D871" t="s">
        <v>540</v>
      </c>
      <c r="E871" t="s">
        <v>137</v>
      </c>
      <c r="F871">
        <v>23435</v>
      </c>
      <c r="G871" t="s">
        <v>392</v>
      </c>
      <c r="H871" t="s">
        <v>80</v>
      </c>
      <c r="I871" t="s">
        <v>89</v>
      </c>
      <c r="J871" t="s">
        <v>82</v>
      </c>
      <c r="K871" t="s">
        <v>42</v>
      </c>
      <c r="L871" t="s">
        <v>91</v>
      </c>
      <c r="M871" t="s">
        <v>83</v>
      </c>
      <c r="N871" s="11" t="s">
        <v>84</v>
      </c>
      <c r="O871" s="11" t="s">
        <v>2107</v>
      </c>
      <c r="P871">
        <v>-6</v>
      </c>
      <c r="Q871">
        <v>0</v>
      </c>
      <c r="R871" s="1">
        <v>49.5</v>
      </c>
      <c r="S871" s="1">
        <v>0</v>
      </c>
      <c r="T871" s="1">
        <v>49.5</v>
      </c>
    </row>
    <row r="872" spans="1:20" x14ac:dyDescent="0.25">
      <c r="A872" t="s">
        <v>75</v>
      </c>
      <c r="B872" t="s">
        <v>717</v>
      </c>
      <c r="C872" t="s">
        <v>27</v>
      </c>
      <c r="D872" t="s">
        <v>648</v>
      </c>
      <c r="E872" t="s">
        <v>114</v>
      </c>
      <c r="F872">
        <v>32811</v>
      </c>
      <c r="G872" t="s">
        <v>1093</v>
      </c>
      <c r="H872" t="s">
        <v>80</v>
      </c>
      <c r="I872" t="s">
        <v>81</v>
      </c>
      <c r="J872" t="s">
        <v>82</v>
      </c>
      <c r="K872" t="s">
        <v>38</v>
      </c>
      <c r="L872" t="s">
        <v>129</v>
      </c>
      <c r="M872" t="s">
        <v>83</v>
      </c>
      <c r="N872" s="11" t="s">
        <v>84</v>
      </c>
      <c r="O872" s="11" t="s">
        <v>2107</v>
      </c>
      <c r="P872">
        <v>0</v>
      </c>
      <c r="Q872">
        <v>0</v>
      </c>
      <c r="R872" s="1">
        <v>-40.01</v>
      </c>
      <c r="S872" s="1">
        <v>0</v>
      </c>
      <c r="T872" s="1">
        <v>-40.01</v>
      </c>
    </row>
    <row r="873" spans="1:20" x14ac:dyDescent="0.25">
      <c r="A873" t="s">
        <v>75</v>
      </c>
      <c r="B873" t="s">
        <v>510</v>
      </c>
      <c r="C873" t="s">
        <v>26</v>
      </c>
      <c r="D873" t="s">
        <v>511</v>
      </c>
      <c r="E873" t="s">
        <v>426</v>
      </c>
      <c r="F873">
        <v>37919</v>
      </c>
      <c r="G873" t="s">
        <v>514</v>
      </c>
      <c r="H873" t="s">
        <v>80</v>
      </c>
      <c r="I873" t="s">
        <v>81</v>
      </c>
      <c r="J873" t="s">
        <v>82</v>
      </c>
      <c r="K873" t="s">
        <v>38</v>
      </c>
      <c r="L873" t="s">
        <v>111</v>
      </c>
      <c r="M873" t="s">
        <v>83</v>
      </c>
      <c r="N873" s="11" t="s">
        <v>84</v>
      </c>
      <c r="O873" s="11" t="s">
        <v>2107</v>
      </c>
      <c r="P873">
        <v>-1</v>
      </c>
      <c r="Q873">
        <v>0</v>
      </c>
      <c r="R873" s="1">
        <v>149</v>
      </c>
      <c r="S873" s="1">
        <v>0</v>
      </c>
      <c r="T873" s="1">
        <v>149</v>
      </c>
    </row>
    <row r="874" spans="1:20" x14ac:dyDescent="0.25">
      <c r="A874" t="s">
        <v>75</v>
      </c>
      <c r="B874" t="s">
        <v>178</v>
      </c>
      <c r="C874" t="s">
        <v>26</v>
      </c>
      <c r="D874" t="s">
        <v>179</v>
      </c>
      <c r="E874" t="s">
        <v>180</v>
      </c>
      <c r="F874">
        <v>30188</v>
      </c>
      <c r="G874" t="s">
        <v>1081</v>
      </c>
      <c r="H874" t="s">
        <v>80</v>
      </c>
      <c r="I874" t="s">
        <v>81</v>
      </c>
      <c r="J874" t="s">
        <v>82</v>
      </c>
      <c r="K874" t="s">
        <v>53</v>
      </c>
      <c r="L874" t="s">
        <v>193</v>
      </c>
      <c r="M874" t="s">
        <v>83</v>
      </c>
      <c r="N874" s="11" t="s">
        <v>84</v>
      </c>
      <c r="O874" s="11" t="s">
        <v>2107</v>
      </c>
      <c r="P874">
        <v>-12</v>
      </c>
      <c r="Q874">
        <v>0</v>
      </c>
      <c r="R874" s="1">
        <v>1041.5999999999999</v>
      </c>
      <c r="S874" s="1">
        <v>0</v>
      </c>
      <c r="T874" s="1">
        <v>1041.5999999999999</v>
      </c>
    </row>
    <row r="875" spans="1:20" x14ac:dyDescent="0.25">
      <c r="A875" t="s">
        <v>75</v>
      </c>
      <c r="B875" t="s">
        <v>265</v>
      </c>
      <c r="C875" t="s">
        <v>27</v>
      </c>
      <c r="D875" t="s">
        <v>237</v>
      </c>
      <c r="E875" t="s">
        <v>114</v>
      </c>
      <c r="F875">
        <v>34238</v>
      </c>
      <c r="G875" t="s">
        <v>152</v>
      </c>
      <c r="H875" t="s">
        <v>80</v>
      </c>
      <c r="I875" t="s">
        <v>81</v>
      </c>
      <c r="J875" t="s">
        <v>90</v>
      </c>
      <c r="K875" t="s">
        <v>38</v>
      </c>
      <c r="L875" t="s">
        <v>111</v>
      </c>
      <c r="M875" t="s">
        <v>92</v>
      </c>
      <c r="N875" s="11" t="s">
        <v>84</v>
      </c>
      <c r="O875" s="11" t="s">
        <v>2107</v>
      </c>
      <c r="P875">
        <v>0</v>
      </c>
      <c r="Q875">
        <v>1</v>
      </c>
      <c r="R875" s="1">
        <v>0</v>
      </c>
      <c r="S875" s="1">
        <v>85.3</v>
      </c>
      <c r="T875" s="1">
        <v>-85.3</v>
      </c>
    </row>
    <row r="876" spans="1:20" x14ac:dyDescent="0.25">
      <c r="A876" t="s">
        <v>75</v>
      </c>
      <c r="B876" t="s">
        <v>680</v>
      </c>
      <c r="C876" t="s">
        <v>27</v>
      </c>
      <c r="D876" t="s">
        <v>681</v>
      </c>
      <c r="E876" t="s">
        <v>114</v>
      </c>
      <c r="F876">
        <v>33913</v>
      </c>
      <c r="G876" t="s">
        <v>220</v>
      </c>
      <c r="H876" t="s">
        <v>80</v>
      </c>
      <c r="I876" t="s">
        <v>81</v>
      </c>
      <c r="J876" t="s">
        <v>82</v>
      </c>
      <c r="K876" t="s">
        <v>53</v>
      </c>
      <c r="L876" t="s">
        <v>165</v>
      </c>
      <c r="M876" t="s">
        <v>83</v>
      </c>
      <c r="N876" s="11" t="s">
        <v>84</v>
      </c>
      <c r="O876" s="11" t="s">
        <v>2107</v>
      </c>
      <c r="P876">
        <v>-1</v>
      </c>
      <c r="Q876">
        <v>0</v>
      </c>
      <c r="R876" s="1">
        <v>97</v>
      </c>
      <c r="S876" s="1">
        <v>0</v>
      </c>
      <c r="T876" s="1">
        <v>97</v>
      </c>
    </row>
    <row r="877" spans="1:20" x14ac:dyDescent="0.25">
      <c r="A877" t="s">
        <v>75</v>
      </c>
      <c r="B877" t="s">
        <v>404</v>
      </c>
      <c r="C877" t="s">
        <v>2105</v>
      </c>
      <c r="D877" t="s">
        <v>405</v>
      </c>
      <c r="E877" t="s">
        <v>78</v>
      </c>
      <c r="F877">
        <v>15056</v>
      </c>
      <c r="G877" t="s">
        <v>442</v>
      </c>
      <c r="H877" t="s">
        <v>80</v>
      </c>
      <c r="I877" t="s">
        <v>81</v>
      </c>
      <c r="J877" t="s">
        <v>82</v>
      </c>
      <c r="K877" t="s">
        <v>53</v>
      </c>
      <c r="L877" t="s">
        <v>248</v>
      </c>
      <c r="M877" t="s">
        <v>83</v>
      </c>
      <c r="N877" s="11" t="s">
        <v>84</v>
      </c>
      <c r="O877" s="11" t="s">
        <v>2107</v>
      </c>
      <c r="P877">
        <v>-10</v>
      </c>
      <c r="Q877">
        <v>0</v>
      </c>
      <c r="R877" s="1">
        <v>37.5</v>
      </c>
      <c r="S877" s="1">
        <v>0</v>
      </c>
      <c r="T877" s="1">
        <v>37.5</v>
      </c>
    </row>
    <row r="878" spans="1:20" x14ac:dyDescent="0.25">
      <c r="A878" t="s">
        <v>75</v>
      </c>
      <c r="B878" t="s">
        <v>561</v>
      </c>
      <c r="C878" t="s">
        <v>19</v>
      </c>
      <c r="D878" t="s">
        <v>562</v>
      </c>
      <c r="E878" t="s">
        <v>147</v>
      </c>
      <c r="F878">
        <v>85255</v>
      </c>
      <c r="G878" t="s">
        <v>1038</v>
      </c>
      <c r="H878" t="s">
        <v>80</v>
      </c>
      <c r="I878" t="s">
        <v>81</v>
      </c>
      <c r="J878" t="s">
        <v>82</v>
      </c>
      <c r="K878" t="s">
        <v>53</v>
      </c>
      <c r="L878" t="s">
        <v>165</v>
      </c>
      <c r="M878" t="s">
        <v>83</v>
      </c>
      <c r="N878" s="11" t="s">
        <v>84</v>
      </c>
      <c r="O878" s="11" t="s">
        <v>2107</v>
      </c>
      <c r="P878">
        <v>-6</v>
      </c>
      <c r="Q878">
        <v>0</v>
      </c>
      <c r="R878" s="1">
        <v>855.3</v>
      </c>
      <c r="S878" s="1">
        <v>0</v>
      </c>
      <c r="T878" s="1">
        <v>855.3</v>
      </c>
    </row>
    <row r="879" spans="1:20" x14ac:dyDescent="0.25">
      <c r="A879" t="s">
        <v>75</v>
      </c>
      <c r="B879" t="s">
        <v>842</v>
      </c>
      <c r="C879" t="s">
        <v>30</v>
      </c>
      <c r="D879" t="s">
        <v>843</v>
      </c>
      <c r="E879" t="s">
        <v>640</v>
      </c>
      <c r="F879">
        <v>60612</v>
      </c>
      <c r="G879" t="s">
        <v>817</v>
      </c>
      <c r="H879" t="s">
        <v>80</v>
      </c>
      <c r="I879" t="s">
        <v>81</v>
      </c>
      <c r="J879" t="s">
        <v>82</v>
      </c>
      <c r="K879" t="s">
        <v>53</v>
      </c>
      <c r="L879" t="s">
        <v>193</v>
      </c>
      <c r="M879" t="s">
        <v>83</v>
      </c>
      <c r="N879" s="11" t="s">
        <v>84</v>
      </c>
      <c r="O879" s="11" t="s">
        <v>2107</v>
      </c>
      <c r="P879">
        <v>-10</v>
      </c>
      <c r="Q879">
        <v>0</v>
      </c>
      <c r="R879" s="1">
        <v>1390</v>
      </c>
      <c r="S879" s="1">
        <v>0</v>
      </c>
      <c r="T879" s="1">
        <v>1390</v>
      </c>
    </row>
    <row r="880" spans="1:20" x14ac:dyDescent="0.25">
      <c r="A880" t="s">
        <v>75</v>
      </c>
      <c r="B880" t="s">
        <v>904</v>
      </c>
      <c r="C880" t="s">
        <v>27</v>
      </c>
      <c r="D880" t="s">
        <v>131</v>
      </c>
      <c r="E880" t="s">
        <v>114</v>
      </c>
      <c r="F880">
        <v>33409</v>
      </c>
      <c r="G880" t="s">
        <v>1714</v>
      </c>
      <c r="H880" t="s">
        <v>133</v>
      </c>
      <c r="I880" t="s">
        <v>164</v>
      </c>
      <c r="J880" t="s">
        <v>90</v>
      </c>
      <c r="K880" t="s">
        <v>53</v>
      </c>
      <c r="L880" t="s">
        <v>139</v>
      </c>
      <c r="M880" t="s">
        <v>166</v>
      </c>
      <c r="N880" s="11" t="s">
        <v>84</v>
      </c>
      <c r="O880" s="11" t="s">
        <v>2107</v>
      </c>
      <c r="P880">
        <v>0</v>
      </c>
      <c r="Q880">
        <v>67</v>
      </c>
      <c r="R880" s="1">
        <v>0</v>
      </c>
      <c r="S880" s="1">
        <v>2348.35</v>
      </c>
      <c r="T880" s="1">
        <v>-2348.35</v>
      </c>
    </row>
    <row r="881" spans="1:20" x14ac:dyDescent="0.25">
      <c r="A881" t="s">
        <v>75</v>
      </c>
      <c r="B881" t="s">
        <v>1715</v>
      </c>
      <c r="C881" t="s">
        <v>28</v>
      </c>
      <c r="D881" t="s">
        <v>1131</v>
      </c>
      <c r="E881" t="s">
        <v>95</v>
      </c>
      <c r="F881">
        <v>80113</v>
      </c>
      <c r="G881" t="s">
        <v>1407</v>
      </c>
      <c r="H881" t="s">
        <v>80</v>
      </c>
      <c r="I881" t="s">
        <v>81</v>
      </c>
      <c r="J881" t="s">
        <v>82</v>
      </c>
      <c r="K881" t="s">
        <v>37</v>
      </c>
      <c r="L881" t="s">
        <v>170</v>
      </c>
      <c r="M881" t="s">
        <v>83</v>
      </c>
      <c r="N881" s="11" t="s">
        <v>84</v>
      </c>
      <c r="O881" s="11" t="s">
        <v>2107</v>
      </c>
      <c r="P881">
        <v>2</v>
      </c>
      <c r="Q881">
        <v>0</v>
      </c>
      <c r="R881" s="1">
        <v>0</v>
      </c>
      <c r="S881" s="1">
        <v>0</v>
      </c>
      <c r="T881" s="1">
        <v>0</v>
      </c>
    </row>
    <row r="882" spans="1:20" x14ac:dyDescent="0.25">
      <c r="A882" t="s">
        <v>75</v>
      </c>
      <c r="B882" t="s">
        <v>351</v>
      </c>
      <c r="C882" t="s">
        <v>22</v>
      </c>
      <c r="D882" t="s">
        <v>190</v>
      </c>
      <c r="E882" t="s">
        <v>137</v>
      </c>
      <c r="F882">
        <v>24018</v>
      </c>
      <c r="G882" t="s">
        <v>679</v>
      </c>
      <c r="H882" t="s">
        <v>80</v>
      </c>
      <c r="I882" t="s">
        <v>89</v>
      </c>
      <c r="J882" t="s">
        <v>90</v>
      </c>
      <c r="K882" t="s">
        <v>42</v>
      </c>
      <c r="L882" t="s">
        <v>91</v>
      </c>
      <c r="M882" t="s">
        <v>92</v>
      </c>
      <c r="N882" s="11" t="s">
        <v>84</v>
      </c>
      <c r="O882" s="11" t="s">
        <v>2107</v>
      </c>
      <c r="P882">
        <v>-22</v>
      </c>
      <c r="Q882">
        <v>0</v>
      </c>
      <c r="R882" s="1">
        <v>56.1</v>
      </c>
      <c r="S882" s="1">
        <v>0</v>
      </c>
      <c r="T882" s="1">
        <v>56.1</v>
      </c>
    </row>
    <row r="883" spans="1:20" x14ac:dyDescent="0.25">
      <c r="A883" t="s">
        <v>75</v>
      </c>
      <c r="B883" t="s">
        <v>167</v>
      </c>
      <c r="C883" t="s">
        <v>2104</v>
      </c>
      <c r="D883" t="s">
        <v>168</v>
      </c>
      <c r="E883" t="s">
        <v>95</v>
      </c>
      <c r="F883">
        <v>80550</v>
      </c>
      <c r="G883" t="s">
        <v>977</v>
      </c>
      <c r="H883" t="s">
        <v>80</v>
      </c>
      <c r="I883" t="s">
        <v>81</v>
      </c>
      <c r="J883" t="s">
        <v>90</v>
      </c>
      <c r="K883" t="s">
        <v>53</v>
      </c>
      <c r="L883" t="s">
        <v>248</v>
      </c>
      <c r="M883" t="s">
        <v>92</v>
      </c>
      <c r="N883" s="11" t="s">
        <v>84</v>
      </c>
      <c r="O883" s="11" t="s">
        <v>2107</v>
      </c>
      <c r="P883">
        <v>0</v>
      </c>
      <c r="Q883">
        <v>8</v>
      </c>
      <c r="R883" s="1">
        <v>0</v>
      </c>
      <c r="S883" s="1">
        <v>24</v>
      </c>
      <c r="T883" s="1">
        <v>-24</v>
      </c>
    </row>
    <row r="884" spans="1:20" x14ac:dyDescent="0.25">
      <c r="A884" t="s">
        <v>75</v>
      </c>
      <c r="B884" t="s">
        <v>720</v>
      </c>
      <c r="C884" t="s">
        <v>27</v>
      </c>
      <c r="D884" t="s">
        <v>273</v>
      </c>
      <c r="E884" t="s">
        <v>114</v>
      </c>
      <c r="F884">
        <v>33991</v>
      </c>
      <c r="G884" t="s">
        <v>457</v>
      </c>
      <c r="H884" t="s">
        <v>80</v>
      </c>
      <c r="I884" t="s">
        <v>81</v>
      </c>
      <c r="J884" t="s">
        <v>90</v>
      </c>
      <c r="K884" t="s">
        <v>42</v>
      </c>
      <c r="L884" t="s">
        <v>91</v>
      </c>
      <c r="M884" t="s">
        <v>188</v>
      </c>
      <c r="N884" s="11" t="s">
        <v>84</v>
      </c>
      <c r="O884" s="11" t="s">
        <v>2107</v>
      </c>
      <c r="P884">
        <v>0</v>
      </c>
      <c r="Q884">
        <v>115</v>
      </c>
      <c r="R884" s="1">
        <v>0</v>
      </c>
      <c r="S884" s="1">
        <v>1943.5</v>
      </c>
      <c r="T884" s="1">
        <v>-1943.5</v>
      </c>
    </row>
    <row r="885" spans="1:20" x14ac:dyDescent="0.25">
      <c r="A885" t="s">
        <v>75</v>
      </c>
      <c r="B885" t="s">
        <v>1298</v>
      </c>
      <c r="C885" t="s">
        <v>19</v>
      </c>
      <c r="D885" t="s">
        <v>154</v>
      </c>
      <c r="E885" t="s">
        <v>155</v>
      </c>
      <c r="F885">
        <v>89106</v>
      </c>
      <c r="G885" t="s">
        <v>493</v>
      </c>
      <c r="H885" t="s">
        <v>80</v>
      </c>
      <c r="I885" t="s">
        <v>81</v>
      </c>
      <c r="J885" t="s">
        <v>82</v>
      </c>
      <c r="K885" t="s">
        <v>39</v>
      </c>
      <c r="L885" t="s">
        <v>39</v>
      </c>
      <c r="M885" t="s">
        <v>92</v>
      </c>
      <c r="N885" s="11" t="s">
        <v>84</v>
      </c>
      <c r="O885" s="11" t="s">
        <v>2107</v>
      </c>
      <c r="P885">
        <v>-1</v>
      </c>
      <c r="Q885">
        <v>0</v>
      </c>
      <c r="R885" s="1">
        <v>0</v>
      </c>
      <c r="S885" s="1">
        <v>0</v>
      </c>
      <c r="T885" s="1">
        <v>0</v>
      </c>
    </row>
    <row r="886" spans="1:20" x14ac:dyDescent="0.25">
      <c r="A886" t="s">
        <v>75</v>
      </c>
      <c r="B886" t="s">
        <v>1717</v>
      </c>
      <c r="C886" t="s">
        <v>22</v>
      </c>
      <c r="D886" t="s">
        <v>1718</v>
      </c>
      <c r="E886" t="s">
        <v>78</v>
      </c>
      <c r="F886">
        <v>19607</v>
      </c>
      <c r="G886" t="s">
        <v>746</v>
      </c>
      <c r="H886" t="s">
        <v>80</v>
      </c>
      <c r="I886" t="s">
        <v>81</v>
      </c>
      <c r="J886" t="s">
        <v>82</v>
      </c>
      <c r="K886" t="s">
        <v>38</v>
      </c>
      <c r="L886" t="s">
        <v>129</v>
      </c>
      <c r="M886" t="s">
        <v>83</v>
      </c>
      <c r="N886" s="11" t="s">
        <v>84</v>
      </c>
      <c r="O886" s="11" t="s">
        <v>2107</v>
      </c>
      <c r="P886">
        <v>-1</v>
      </c>
      <c r="Q886">
        <v>0</v>
      </c>
      <c r="R886" s="1">
        <v>108.9</v>
      </c>
      <c r="S886" s="1">
        <v>0</v>
      </c>
      <c r="T886" s="1">
        <v>108.9</v>
      </c>
    </row>
    <row r="887" spans="1:20" x14ac:dyDescent="0.25">
      <c r="A887" t="s">
        <v>75</v>
      </c>
      <c r="B887" t="s">
        <v>424</v>
      </c>
      <c r="C887" t="s">
        <v>26</v>
      </c>
      <c r="D887" t="s">
        <v>425</v>
      </c>
      <c r="E887" t="s">
        <v>426</v>
      </c>
      <c r="F887">
        <v>37204</v>
      </c>
      <c r="G887" t="s">
        <v>453</v>
      </c>
      <c r="H887" t="s">
        <v>80</v>
      </c>
      <c r="I887" t="s">
        <v>89</v>
      </c>
      <c r="J887" t="s">
        <v>90</v>
      </c>
      <c r="K887" t="s">
        <v>42</v>
      </c>
      <c r="L887" t="s">
        <v>91</v>
      </c>
      <c r="M887" t="s">
        <v>92</v>
      </c>
      <c r="N887" s="11" t="s">
        <v>84</v>
      </c>
      <c r="O887" s="11" t="s">
        <v>2107</v>
      </c>
      <c r="P887">
        <v>0</v>
      </c>
      <c r="Q887">
        <v>10</v>
      </c>
      <c r="R887" s="1">
        <v>0</v>
      </c>
      <c r="S887" s="1">
        <v>121</v>
      </c>
      <c r="T887" s="1">
        <v>-121</v>
      </c>
    </row>
    <row r="888" spans="1:20" x14ac:dyDescent="0.25">
      <c r="A888" t="s">
        <v>75</v>
      </c>
      <c r="B888" t="s">
        <v>1428</v>
      </c>
      <c r="C888" t="s">
        <v>26</v>
      </c>
      <c r="D888" t="s">
        <v>1429</v>
      </c>
      <c r="E888" t="s">
        <v>180</v>
      </c>
      <c r="F888">
        <v>30041</v>
      </c>
      <c r="G888" t="s">
        <v>115</v>
      </c>
      <c r="H888" t="s">
        <v>80</v>
      </c>
      <c r="I888" t="s">
        <v>89</v>
      </c>
      <c r="J888" t="s">
        <v>90</v>
      </c>
      <c r="K888" t="s">
        <v>42</v>
      </c>
      <c r="L888" t="s">
        <v>91</v>
      </c>
      <c r="M888" t="s">
        <v>92</v>
      </c>
      <c r="N888" s="11" t="s">
        <v>84</v>
      </c>
      <c r="O888" s="11" t="s">
        <v>2107</v>
      </c>
      <c r="P888">
        <v>0</v>
      </c>
      <c r="Q888">
        <v>33</v>
      </c>
      <c r="R888" s="1">
        <v>0</v>
      </c>
      <c r="S888" s="1">
        <v>323.39999999999998</v>
      </c>
      <c r="T888" s="1">
        <v>-323.39999999999998</v>
      </c>
    </row>
    <row r="889" spans="1:20" x14ac:dyDescent="0.25">
      <c r="A889" t="s">
        <v>75</v>
      </c>
      <c r="B889" t="s">
        <v>112</v>
      </c>
      <c r="C889" t="s">
        <v>27</v>
      </c>
      <c r="D889" t="s">
        <v>113</v>
      </c>
      <c r="E889" t="s">
        <v>114</v>
      </c>
      <c r="F889">
        <v>32256</v>
      </c>
      <c r="G889" t="s">
        <v>264</v>
      </c>
      <c r="H889" t="s">
        <v>80</v>
      </c>
      <c r="I889" t="s">
        <v>89</v>
      </c>
      <c r="J889" t="s">
        <v>90</v>
      </c>
      <c r="K889" t="s">
        <v>42</v>
      </c>
      <c r="L889" t="s">
        <v>91</v>
      </c>
      <c r="M889" t="s">
        <v>92</v>
      </c>
      <c r="N889" s="11" t="s">
        <v>84</v>
      </c>
      <c r="O889" s="11" t="s">
        <v>2107</v>
      </c>
      <c r="P889">
        <v>0</v>
      </c>
      <c r="Q889">
        <v>6</v>
      </c>
      <c r="R889" s="1">
        <v>0</v>
      </c>
      <c r="S889" s="1">
        <v>62.4</v>
      </c>
      <c r="T889" s="1">
        <v>-62.4</v>
      </c>
    </row>
    <row r="890" spans="1:20" x14ac:dyDescent="0.25">
      <c r="A890" t="s">
        <v>75</v>
      </c>
      <c r="B890" t="s">
        <v>606</v>
      </c>
      <c r="C890" t="s">
        <v>27</v>
      </c>
      <c r="D890" t="s">
        <v>237</v>
      </c>
      <c r="E890" t="s">
        <v>114</v>
      </c>
      <c r="F890">
        <v>34243</v>
      </c>
      <c r="G890" t="s">
        <v>1720</v>
      </c>
      <c r="H890" t="s">
        <v>80</v>
      </c>
      <c r="I890" t="s">
        <v>81</v>
      </c>
      <c r="J890" t="s">
        <v>90</v>
      </c>
      <c r="K890" t="s">
        <v>36</v>
      </c>
      <c r="L890" t="s">
        <v>36</v>
      </c>
      <c r="M890" t="s">
        <v>92</v>
      </c>
      <c r="N890" s="11" t="s">
        <v>84</v>
      </c>
      <c r="O890" s="11" t="s">
        <v>2107</v>
      </c>
      <c r="P890">
        <v>0</v>
      </c>
      <c r="Q890">
        <v>1</v>
      </c>
      <c r="R890" s="1">
        <v>0</v>
      </c>
      <c r="S890" s="1">
        <v>8.25</v>
      </c>
      <c r="T890" s="1">
        <v>-8.25</v>
      </c>
    </row>
    <row r="891" spans="1:20" x14ac:dyDescent="0.25">
      <c r="A891" t="s">
        <v>75</v>
      </c>
      <c r="B891" t="s">
        <v>1306</v>
      </c>
      <c r="C891" t="s">
        <v>18</v>
      </c>
      <c r="D891" t="s">
        <v>1307</v>
      </c>
      <c r="E891" t="s">
        <v>191</v>
      </c>
      <c r="F891">
        <v>75056</v>
      </c>
      <c r="G891" t="s">
        <v>710</v>
      </c>
      <c r="H891" t="s">
        <v>210</v>
      </c>
      <c r="I891" t="s">
        <v>81</v>
      </c>
      <c r="J891" t="s">
        <v>82</v>
      </c>
      <c r="K891" t="s">
        <v>40</v>
      </c>
      <c r="L891" t="s">
        <v>211</v>
      </c>
      <c r="M891" t="s">
        <v>83</v>
      </c>
      <c r="N891" s="11" t="s">
        <v>84</v>
      </c>
      <c r="O891" s="11" t="s">
        <v>2107</v>
      </c>
      <c r="P891">
        <v>-9</v>
      </c>
      <c r="Q891">
        <v>0</v>
      </c>
      <c r="R891" s="1">
        <v>2027.25</v>
      </c>
      <c r="S891" s="1">
        <v>0</v>
      </c>
      <c r="T891" s="1">
        <v>2027.25</v>
      </c>
    </row>
    <row r="892" spans="1:20" x14ac:dyDescent="0.25">
      <c r="A892" t="s">
        <v>75</v>
      </c>
      <c r="B892" t="s">
        <v>318</v>
      </c>
      <c r="C892" t="s">
        <v>19</v>
      </c>
      <c r="D892" t="s">
        <v>319</v>
      </c>
      <c r="E892" t="s">
        <v>320</v>
      </c>
      <c r="F892">
        <v>96753</v>
      </c>
      <c r="G892" t="s">
        <v>1395</v>
      </c>
      <c r="H892" t="s">
        <v>80</v>
      </c>
      <c r="I892" t="s">
        <v>81</v>
      </c>
      <c r="J892" t="s">
        <v>90</v>
      </c>
      <c r="K892" t="s">
        <v>53</v>
      </c>
      <c r="L892" t="s">
        <v>165</v>
      </c>
      <c r="M892" t="s">
        <v>92</v>
      </c>
      <c r="N892" s="11" t="s">
        <v>84</v>
      </c>
      <c r="O892" s="11" t="s">
        <v>2107</v>
      </c>
      <c r="P892">
        <v>0</v>
      </c>
      <c r="Q892">
        <v>25</v>
      </c>
      <c r="R892" s="1">
        <v>0</v>
      </c>
      <c r="S892" s="1">
        <v>1616.25</v>
      </c>
      <c r="T892" s="1">
        <v>-1616.25</v>
      </c>
    </row>
    <row r="893" spans="1:20" x14ac:dyDescent="0.25">
      <c r="A893" t="s">
        <v>75</v>
      </c>
      <c r="B893" t="s">
        <v>167</v>
      </c>
      <c r="C893" t="s">
        <v>28</v>
      </c>
      <c r="D893" t="s">
        <v>168</v>
      </c>
      <c r="E893" t="s">
        <v>95</v>
      </c>
      <c r="F893">
        <v>80550</v>
      </c>
      <c r="G893" t="s">
        <v>348</v>
      </c>
      <c r="H893" t="s">
        <v>80</v>
      </c>
      <c r="I893" t="s">
        <v>81</v>
      </c>
      <c r="J893" t="s">
        <v>90</v>
      </c>
      <c r="K893" t="s">
        <v>53</v>
      </c>
      <c r="L893" t="s">
        <v>193</v>
      </c>
      <c r="M893" t="s">
        <v>92</v>
      </c>
      <c r="N893" s="11" t="s">
        <v>84</v>
      </c>
      <c r="O893" s="11" t="s">
        <v>2107</v>
      </c>
      <c r="P893">
        <v>-3</v>
      </c>
      <c r="Q893">
        <v>0</v>
      </c>
      <c r="R893" s="1">
        <v>333.6</v>
      </c>
      <c r="S893" s="1">
        <v>0</v>
      </c>
      <c r="T893" s="1">
        <v>333.6</v>
      </c>
    </row>
    <row r="894" spans="1:20" x14ac:dyDescent="0.25">
      <c r="A894" t="s">
        <v>75</v>
      </c>
      <c r="B894" t="s">
        <v>316</v>
      </c>
      <c r="C894" t="s">
        <v>27</v>
      </c>
      <c r="D894" t="s">
        <v>237</v>
      </c>
      <c r="E894" t="s">
        <v>114</v>
      </c>
      <c r="F894">
        <v>34240</v>
      </c>
      <c r="G894" t="s">
        <v>156</v>
      </c>
      <c r="H894" t="s">
        <v>80</v>
      </c>
      <c r="I894" t="s">
        <v>81</v>
      </c>
      <c r="J894" t="s">
        <v>90</v>
      </c>
      <c r="K894" t="s">
        <v>38</v>
      </c>
      <c r="L894" t="s">
        <v>111</v>
      </c>
      <c r="M894" t="s">
        <v>92</v>
      </c>
      <c r="N894" s="11" t="s">
        <v>84</v>
      </c>
      <c r="O894" s="11" t="s">
        <v>2107</v>
      </c>
      <c r="P894">
        <v>0</v>
      </c>
      <c r="Q894">
        <v>6</v>
      </c>
      <c r="R894" s="1">
        <v>0</v>
      </c>
      <c r="S894" s="1">
        <v>1280.0999999999999</v>
      </c>
      <c r="T894" s="1">
        <v>-1280.0999999999999</v>
      </c>
    </row>
    <row r="895" spans="1:20" x14ac:dyDescent="0.25">
      <c r="A895" t="s">
        <v>75</v>
      </c>
      <c r="B895" t="s">
        <v>478</v>
      </c>
      <c r="C895" t="s">
        <v>26</v>
      </c>
      <c r="D895" t="s">
        <v>425</v>
      </c>
      <c r="E895" t="s">
        <v>426</v>
      </c>
      <c r="F895">
        <v>37210</v>
      </c>
      <c r="G895" t="s">
        <v>1543</v>
      </c>
      <c r="H895" t="s">
        <v>80</v>
      </c>
      <c r="I895" t="s">
        <v>81</v>
      </c>
      <c r="J895" t="s">
        <v>365</v>
      </c>
      <c r="K895" t="s">
        <v>47</v>
      </c>
      <c r="L895" t="s">
        <v>509</v>
      </c>
      <c r="M895" t="s">
        <v>229</v>
      </c>
      <c r="N895" s="11" t="s">
        <v>84</v>
      </c>
      <c r="O895" s="11" t="s">
        <v>2107</v>
      </c>
      <c r="P895">
        <v>-1</v>
      </c>
      <c r="Q895">
        <v>0</v>
      </c>
      <c r="R895" s="1">
        <v>23.75</v>
      </c>
      <c r="S895" s="1">
        <v>0</v>
      </c>
      <c r="T895" s="1">
        <v>23.75</v>
      </c>
    </row>
    <row r="896" spans="1:20" x14ac:dyDescent="0.25">
      <c r="A896" t="s">
        <v>75</v>
      </c>
      <c r="B896" t="s">
        <v>717</v>
      </c>
      <c r="C896" t="s">
        <v>27</v>
      </c>
      <c r="D896" t="s">
        <v>648</v>
      </c>
      <c r="E896" t="s">
        <v>114</v>
      </c>
      <c r="F896">
        <v>32811</v>
      </c>
      <c r="G896" t="s">
        <v>1722</v>
      </c>
      <c r="H896" t="s">
        <v>80</v>
      </c>
      <c r="I896" t="s">
        <v>81</v>
      </c>
      <c r="J896" t="s">
        <v>82</v>
      </c>
      <c r="K896" t="s">
        <v>53</v>
      </c>
      <c r="L896" t="s">
        <v>287</v>
      </c>
      <c r="M896" t="s">
        <v>83</v>
      </c>
      <c r="N896" s="11" t="s">
        <v>84</v>
      </c>
      <c r="O896" s="11" t="s">
        <v>2107</v>
      </c>
      <c r="P896">
        <v>0</v>
      </c>
      <c r="Q896">
        <v>0</v>
      </c>
      <c r="R896" s="1">
        <v>-3.15</v>
      </c>
      <c r="S896" s="1">
        <v>0</v>
      </c>
      <c r="T896" s="1">
        <v>-3.15</v>
      </c>
    </row>
    <row r="897" spans="1:20" x14ac:dyDescent="0.25">
      <c r="A897" t="s">
        <v>75</v>
      </c>
      <c r="B897" t="s">
        <v>255</v>
      </c>
      <c r="C897" t="s">
        <v>29</v>
      </c>
      <c r="D897" t="s">
        <v>256</v>
      </c>
      <c r="E897" t="s">
        <v>100</v>
      </c>
      <c r="F897">
        <v>46077</v>
      </c>
      <c r="G897" t="s">
        <v>449</v>
      </c>
      <c r="H897" t="s">
        <v>80</v>
      </c>
      <c r="I897" t="s">
        <v>81</v>
      </c>
      <c r="J897" t="s">
        <v>82</v>
      </c>
      <c r="K897" t="s">
        <v>38</v>
      </c>
      <c r="L897" t="s">
        <v>111</v>
      </c>
      <c r="M897" t="s">
        <v>83</v>
      </c>
      <c r="N897" s="11" t="s">
        <v>84</v>
      </c>
      <c r="O897" s="11" t="s">
        <v>2107</v>
      </c>
      <c r="P897">
        <v>-4</v>
      </c>
      <c r="Q897">
        <v>0</v>
      </c>
      <c r="R897" s="1">
        <v>172.24</v>
      </c>
      <c r="S897" s="1">
        <v>0</v>
      </c>
      <c r="T897" s="1">
        <v>172.24</v>
      </c>
    </row>
    <row r="898" spans="1:20" x14ac:dyDescent="0.25">
      <c r="A898" t="s">
        <v>75</v>
      </c>
      <c r="B898" t="s">
        <v>1233</v>
      </c>
      <c r="C898" t="s">
        <v>18</v>
      </c>
      <c r="D898" t="s">
        <v>439</v>
      </c>
      <c r="E898" t="s">
        <v>191</v>
      </c>
      <c r="F898">
        <v>77066</v>
      </c>
      <c r="G898" t="s">
        <v>743</v>
      </c>
      <c r="H898" t="s">
        <v>80</v>
      </c>
      <c r="I898" t="s">
        <v>81</v>
      </c>
      <c r="J898" t="s">
        <v>82</v>
      </c>
      <c r="K898" t="s">
        <v>44</v>
      </c>
      <c r="L898" t="s">
        <v>144</v>
      </c>
      <c r="M898" t="s">
        <v>83</v>
      </c>
      <c r="N898" s="11" t="s">
        <v>84</v>
      </c>
      <c r="O898" s="11" t="s">
        <v>2107</v>
      </c>
      <c r="P898">
        <v>66</v>
      </c>
      <c r="Q898">
        <v>0</v>
      </c>
      <c r="R898" s="1">
        <v>681.78</v>
      </c>
      <c r="S898" s="1">
        <v>0</v>
      </c>
      <c r="T898" s="1">
        <v>681.78</v>
      </c>
    </row>
    <row r="899" spans="1:20" x14ac:dyDescent="0.25">
      <c r="A899" t="s">
        <v>75</v>
      </c>
      <c r="B899" t="s">
        <v>284</v>
      </c>
      <c r="C899" t="s">
        <v>25</v>
      </c>
      <c r="D899" t="s">
        <v>285</v>
      </c>
      <c r="E899" t="s">
        <v>186</v>
      </c>
      <c r="F899">
        <v>11730</v>
      </c>
      <c r="G899" t="s">
        <v>292</v>
      </c>
      <c r="H899" t="s">
        <v>80</v>
      </c>
      <c r="I899" t="s">
        <v>81</v>
      </c>
      <c r="J899" t="s">
        <v>82</v>
      </c>
      <c r="K899" t="s">
        <v>38</v>
      </c>
      <c r="L899" t="s">
        <v>111</v>
      </c>
      <c r="M899" t="s">
        <v>83</v>
      </c>
      <c r="N899" s="11" t="s">
        <v>84</v>
      </c>
      <c r="O899" s="11" t="s">
        <v>2107</v>
      </c>
      <c r="P899">
        <v>-1</v>
      </c>
      <c r="Q899">
        <v>0</v>
      </c>
      <c r="R899" s="1">
        <v>108.92</v>
      </c>
      <c r="S899" s="1">
        <v>0</v>
      </c>
      <c r="T899" s="1">
        <v>108.92</v>
      </c>
    </row>
    <row r="900" spans="1:20" x14ac:dyDescent="0.25">
      <c r="A900" t="s">
        <v>75</v>
      </c>
      <c r="B900" t="s">
        <v>869</v>
      </c>
      <c r="C900" t="s">
        <v>23</v>
      </c>
      <c r="D900" t="s">
        <v>870</v>
      </c>
      <c r="E900" t="s">
        <v>176</v>
      </c>
      <c r="F900">
        <v>98685</v>
      </c>
      <c r="G900" t="s">
        <v>559</v>
      </c>
      <c r="H900" t="s">
        <v>80</v>
      </c>
      <c r="I900" t="s">
        <v>81</v>
      </c>
      <c r="J900" t="s">
        <v>82</v>
      </c>
      <c r="K900" t="s">
        <v>53</v>
      </c>
      <c r="L900" t="s">
        <v>228</v>
      </c>
      <c r="M900" t="s">
        <v>83</v>
      </c>
      <c r="N900" s="11" t="s">
        <v>84</v>
      </c>
      <c r="O900" s="11" t="s">
        <v>2107</v>
      </c>
      <c r="P900">
        <v>-2</v>
      </c>
      <c r="Q900">
        <v>0</v>
      </c>
      <c r="R900" s="1">
        <v>1026.5999999999999</v>
      </c>
      <c r="S900" s="1">
        <v>0</v>
      </c>
      <c r="T900" s="1">
        <v>1026.5999999999999</v>
      </c>
    </row>
    <row r="901" spans="1:20" x14ac:dyDescent="0.25">
      <c r="A901" t="s">
        <v>75</v>
      </c>
      <c r="B901" t="s">
        <v>145</v>
      </c>
      <c r="C901" t="s">
        <v>19</v>
      </c>
      <c r="D901" t="s">
        <v>146</v>
      </c>
      <c r="E901" t="s">
        <v>147</v>
      </c>
      <c r="F901">
        <v>85024</v>
      </c>
      <c r="G901" t="s">
        <v>1724</v>
      </c>
      <c r="H901" t="s">
        <v>80</v>
      </c>
      <c r="I901" t="s">
        <v>81</v>
      </c>
      <c r="J901" t="s">
        <v>90</v>
      </c>
      <c r="K901" t="s">
        <v>44</v>
      </c>
      <c r="L901" t="s">
        <v>149</v>
      </c>
      <c r="M901" t="s">
        <v>92</v>
      </c>
      <c r="N901" s="11" t="s">
        <v>84</v>
      </c>
      <c r="O901" s="11" t="s">
        <v>2107</v>
      </c>
      <c r="P901">
        <v>0</v>
      </c>
      <c r="Q901">
        <v>3</v>
      </c>
      <c r="R901" s="1">
        <v>0</v>
      </c>
      <c r="S901" s="1">
        <v>5400</v>
      </c>
      <c r="T901" s="1">
        <v>-5400</v>
      </c>
    </row>
    <row r="902" spans="1:20" x14ac:dyDescent="0.25">
      <c r="A902" t="s">
        <v>75</v>
      </c>
      <c r="B902" t="s">
        <v>720</v>
      </c>
      <c r="C902" t="s">
        <v>27</v>
      </c>
      <c r="D902" t="s">
        <v>273</v>
      </c>
      <c r="E902" t="s">
        <v>114</v>
      </c>
      <c r="F902">
        <v>33991</v>
      </c>
      <c r="G902" t="s">
        <v>309</v>
      </c>
      <c r="H902" t="s">
        <v>80</v>
      </c>
      <c r="I902" t="s">
        <v>89</v>
      </c>
      <c r="J902" t="s">
        <v>90</v>
      </c>
      <c r="K902" t="s">
        <v>42</v>
      </c>
      <c r="L902" t="s">
        <v>91</v>
      </c>
      <c r="M902" t="s">
        <v>92</v>
      </c>
      <c r="N902" s="11" t="s">
        <v>84</v>
      </c>
      <c r="O902" s="11" t="s">
        <v>2107</v>
      </c>
      <c r="P902">
        <v>0</v>
      </c>
      <c r="Q902">
        <v>22</v>
      </c>
      <c r="R902" s="1">
        <v>0</v>
      </c>
      <c r="S902" s="1">
        <v>246.4</v>
      </c>
      <c r="T902" s="1">
        <v>-246.4</v>
      </c>
    </row>
    <row r="903" spans="1:20" x14ac:dyDescent="0.25">
      <c r="A903" t="s">
        <v>75</v>
      </c>
      <c r="B903" t="s">
        <v>1350</v>
      </c>
      <c r="C903" t="s">
        <v>28</v>
      </c>
      <c r="D903" t="s">
        <v>1351</v>
      </c>
      <c r="E903" t="s">
        <v>295</v>
      </c>
      <c r="F903">
        <v>84337</v>
      </c>
      <c r="G903" t="s">
        <v>181</v>
      </c>
      <c r="H903" t="s">
        <v>80</v>
      </c>
      <c r="I903" t="s">
        <v>81</v>
      </c>
      <c r="J903" t="s">
        <v>82</v>
      </c>
      <c r="K903" t="s">
        <v>38</v>
      </c>
      <c r="L903" t="s">
        <v>111</v>
      </c>
      <c r="M903" t="s">
        <v>83</v>
      </c>
      <c r="N903" s="11" t="s">
        <v>84</v>
      </c>
      <c r="O903" s="11" t="s">
        <v>2107</v>
      </c>
      <c r="P903">
        <v>-1</v>
      </c>
      <c r="Q903">
        <v>0</v>
      </c>
      <c r="R903" s="1">
        <v>192</v>
      </c>
      <c r="S903" s="1">
        <v>0</v>
      </c>
      <c r="T903" s="1">
        <v>192</v>
      </c>
    </row>
    <row r="904" spans="1:20" x14ac:dyDescent="0.25">
      <c r="A904" t="s">
        <v>75</v>
      </c>
      <c r="B904" t="s">
        <v>588</v>
      </c>
      <c r="C904" t="s">
        <v>21</v>
      </c>
      <c r="D904" t="s">
        <v>589</v>
      </c>
      <c r="E904" t="s">
        <v>159</v>
      </c>
      <c r="F904">
        <v>66227</v>
      </c>
      <c r="G904" t="s">
        <v>1727</v>
      </c>
      <c r="H904" t="s">
        <v>133</v>
      </c>
      <c r="I904" t="s">
        <v>81</v>
      </c>
      <c r="J904" t="s">
        <v>82</v>
      </c>
      <c r="K904" t="s">
        <v>53</v>
      </c>
      <c r="L904" t="s">
        <v>193</v>
      </c>
      <c r="M904" t="s">
        <v>83</v>
      </c>
      <c r="N904" s="11" t="s">
        <v>84</v>
      </c>
      <c r="O904" s="11" t="s">
        <v>2107</v>
      </c>
      <c r="P904">
        <v>-201</v>
      </c>
      <c r="Q904">
        <v>0</v>
      </c>
      <c r="R904" s="1">
        <v>3406.95</v>
      </c>
      <c r="S904" s="1">
        <v>0</v>
      </c>
      <c r="T904" s="1">
        <v>3406.95</v>
      </c>
    </row>
    <row r="905" spans="1:20" x14ac:dyDescent="0.25">
      <c r="A905" t="s">
        <v>75</v>
      </c>
      <c r="B905" t="s">
        <v>842</v>
      </c>
      <c r="C905" t="s">
        <v>30</v>
      </c>
      <c r="D905" t="s">
        <v>843</v>
      </c>
      <c r="E905" t="s">
        <v>640</v>
      </c>
      <c r="F905">
        <v>60612</v>
      </c>
      <c r="G905" t="s">
        <v>238</v>
      </c>
      <c r="H905" t="s">
        <v>80</v>
      </c>
      <c r="I905" t="s">
        <v>81</v>
      </c>
      <c r="J905" t="s">
        <v>82</v>
      </c>
      <c r="K905" t="s">
        <v>38</v>
      </c>
      <c r="L905" t="s">
        <v>111</v>
      </c>
      <c r="M905" t="s">
        <v>83</v>
      </c>
      <c r="N905" s="11" t="s">
        <v>84</v>
      </c>
      <c r="O905" s="11" t="s">
        <v>2107</v>
      </c>
      <c r="P905">
        <v>-9</v>
      </c>
      <c r="Q905">
        <v>0</v>
      </c>
      <c r="R905" s="1">
        <v>414.45</v>
      </c>
      <c r="S905" s="1">
        <v>0</v>
      </c>
      <c r="T905" s="1">
        <v>414.45</v>
      </c>
    </row>
    <row r="906" spans="1:20" x14ac:dyDescent="0.25">
      <c r="A906" t="s">
        <v>75</v>
      </c>
      <c r="B906" t="s">
        <v>529</v>
      </c>
      <c r="C906" t="s">
        <v>25</v>
      </c>
      <c r="D906" t="s">
        <v>530</v>
      </c>
      <c r="E906" t="s">
        <v>186</v>
      </c>
      <c r="F906">
        <v>11803</v>
      </c>
      <c r="G906" t="s">
        <v>692</v>
      </c>
      <c r="H906" t="s">
        <v>80</v>
      </c>
      <c r="I906" t="s">
        <v>89</v>
      </c>
      <c r="J906" t="s">
        <v>82</v>
      </c>
      <c r="K906" t="s">
        <v>42</v>
      </c>
      <c r="L906" t="s">
        <v>97</v>
      </c>
      <c r="M906" t="s">
        <v>83</v>
      </c>
      <c r="N906" s="11" t="s">
        <v>84</v>
      </c>
      <c r="O906" s="11" t="s">
        <v>2107</v>
      </c>
      <c r="P906">
        <v>-8</v>
      </c>
      <c r="Q906">
        <v>0</v>
      </c>
      <c r="R906" s="1">
        <v>17.600000000000001</v>
      </c>
      <c r="S906" s="1">
        <v>0</v>
      </c>
      <c r="T906" s="1">
        <v>17.600000000000001</v>
      </c>
    </row>
    <row r="907" spans="1:20" x14ac:dyDescent="0.25">
      <c r="A907" t="s">
        <v>75</v>
      </c>
      <c r="B907" t="s">
        <v>1276</v>
      </c>
      <c r="C907" t="s">
        <v>26</v>
      </c>
      <c r="D907" t="s">
        <v>425</v>
      </c>
      <c r="E907" t="s">
        <v>426</v>
      </c>
      <c r="F907">
        <v>37209</v>
      </c>
      <c r="G907" t="s">
        <v>119</v>
      </c>
      <c r="H907" t="s">
        <v>80</v>
      </c>
      <c r="I907" t="s">
        <v>81</v>
      </c>
      <c r="J907" t="s">
        <v>82</v>
      </c>
      <c r="K907" t="s">
        <v>38</v>
      </c>
      <c r="L907" t="s">
        <v>111</v>
      </c>
      <c r="M907" t="s">
        <v>83</v>
      </c>
      <c r="N907" s="11" t="s">
        <v>84</v>
      </c>
      <c r="O907" s="11" t="s">
        <v>2107</v>
      </c>
      <c r="P907">
        <v>-1</v>
      </c>
      <c r="Q907">
        <v>0</v>
      </c>
      <c r="R907" s="1">
        <v>115.2</v>
      </c>
      <c r="S907" s="1">
        <v>0</v>
      </c>
      <c r="T907" s="1">
        <v>115.2</v>
      </c>
    </row>
    <row r="908" spans="1:20" x14ac:dyDescent="0.25">
      <c r="A908" t="s">
        <v>75</v>
      </c>
      <c r="B908" t="s">
        <v>1333</v>
      </c>
      <c r="C908" t="s">
        <v>26</v>
      </c>
      <c r="D908" t="s">
        <v>414</v>
      </c>
      <c r="E908" t="s">
        <v>109</v>
      </c>
      <c r="F908">
        <v>28405</v>
      </c>
      <c r="G908" t="s">
        <v>1728</v>
      </c>
      <c r="H908" t="s">
        <v>80</v>
      </c>
      <c r="I908" t="s">
        <v>81</v>
      </c>
      <c r="J908" t="s">
        <v>90</v>
      </c>
      <c r="K908" t="s">
        <v>44</v>
      </c>
      <c r="L908" t="s">
        <v>149</v>
      </c>
      <c r="M908" t="s">
        <v>92</v>
      </c>
      <c r="N908" s="11" t="s">
        <v>84</v>
      </c>
      <c r="O908" s="11" t="s">
        <v>2107</v>
      </c>
      <c r="P908">
        <v>0</v>
      </c>
      <c r="Q908">
        <v>36</v>
      </c>
      <c r="R908" s="1">
        <v>0</v>
      </c>
      <c r="S908" s="1">
        <v>276.12</v>
      </c>
      <c r="T908" s="1">
        <v>-276.12</v>
      </c>
    </row>
    <row r="909" spans="1:20" x14ac:dyDescent="0.25">
      <c r="A909" t="s">
        <v>75</v>
      </c>
      <c r="B909" t="s">
        <v>438</v>
      </c>
      <c r="C909" t="s">
        <v>18</v>
      </c>
      <c r="D909" t="s">
        <v>439</v>
      </c>
      <c r="E909" t="s">
        <v>191</v>
      </c>
      <c r="F909">
        <v>77063</v>
      </c>
      <c r="G909" t="s">
        <v>1729</v>
      </c>
      <c r="H909" t="s">
        <v>80</v>
      </c>
      <c r="I909" t="s">
        <v>81</v>
      </c>
      <c r="J909" t="s">
        <v>82</v>
      </c>
      <c r="K909" t="s">
        <v>54</v>
      </c>
      <c r="L909" t="s">
        <v>342</v>
      </c>
      <c r="M909" t="s">
        <v>83</v>
      </c>
      <c r="N909" s="11" t="s">
        <v>84</v>
      </c>
      <c r="O909" s="11" t="s">
        <v>2107</v>
      </c>
      <c r="P909">
        <v>-40</v>
      </c>
      <c r="Q909">
        <v>0</v>
      </c>
      <c r="R909" s="1">
        <v>99.2</v>
      </c>
      <c r="S909" s="1">
        <v>0</v>
      </c>
      <c r="T909" s="1">
        <v>99.2</v>
      </c>
    </row>
    <row r="910" spans="1:20" x14ac:dyDescent="0.25">
      <c r="A910" t="s">
        <v>75</v>
      </c>
      <c r="B910" t="s">
        <v>730</v>
      </c>
      <c r="C910" t="s">
        <v>23</v>
      </c>
      <c r="D910" t="s">
        <v>731</v>
      </c>
      <c r="E910" t="s">
        <v>176</v>
      </c>
      <c r="F910">
        <v>98134</v>
      </c>
      <c r="G910" t="s">
        <v>1730</v>
      </c>
      <c r="H910" t="s">
        <v>80</v>
      </c>
      <c r="I910" t="s">
        <v>81</v>
      </c>
      <c r="J910" t="s">
        <v>82</v>
      </c>
      <c r="K910" t="s">
        <v>53</v>
      </c>
      <c r="L910" t="s">
        <v>248</v>
      </c>
      <c r="M910" t="s">
        <v>83</v>
      </c>
      <c r="N910" s="11" t="s">
        <v>84</v>
      </c>
      <c r="O910" s="11" t="s">
        <v>2107</v>
      </c>
      <c r="P910">
        <v>-20</v>
      </c>
      <c r="Q910">
        <v>0</v>
      </c>
      <c r="R910" s="1">
        <v>69</v>
      </c>
      <c r="S910" s="1">
        <v>0</v>
      </c>
      <c r="T910" s="1">
        <v>69</v>
      </c>
    </row>
    <row r="911" spans="1:20" x14ac:dyDescent="0.25">
      <c r="A911" t="s">
        <v>75</v>
      </c>
      <c r="B911" t="s">
        <v>1731</v>
      </c>
      <c r="C911" t="s">
        <v>23</v>
      </c>
      <c r="D911" t="s">
        <v>846</v>
      </c>
      <c r="E911" t="s">
        <v>837</v>
      </c>
      <c r="F911">
        <v>83642</v>
      </c>
      <c r="G911" t="s">
        <v>1732</v>
      </c>
      <c r="H911" t="s">
        <v>80</v>
      </c>
      <c r="I911" t="s">
        <v>164</v>
      </c>
      <c r="J911" t="s">
        <v>90</v>
      </c>
      <c r="K911" t="s">
        <v>44</v>
      </c>
      <c r="L911" t="s">
        <v>149</v>
      </c>
      <c r="M911" t="s">
        <v>92</v>
      </c>
      <c r="N911" s="11" t="s">
        <v>84</v>
      </c>
      <c r="O911" s="11" t="s">
        <v>2107</v>
      </c>
      <c r="P911">
        <v>0</v>
      </c>
      <c r="Q911">
        <v>1</v>
      </c>
      <c r="R911" s="1">
        <v>0</v>
      </c>
      <c r="S911" s="1">
        <v>118.85</v>
      </c>
      <c r="T911" s="1">
        <v>-118.85</v>
      </c>
    </row>
    <row r="912" spans="1:20" x14ac:dyDescent="0.25">
      <c r="A912" t="s">
        <v>75</v>
      </c>
      <c r="B912" t="s">
        <v>284</v>
      </c>
      <c r="C912" t="s">
        <v>25</v>
      </c>
      <c r="D912" t="s">
        <v>285</v>
      </c>
      <c r="E912" t="s">
        <v>186</v>
      </c>
      <c r="F912">
        <v>11730</v>
      </c>
      <c r="G912" t="s">
        <v>1250</v>
      </c>
      <c r="H912" t="s">
        <v>80</v>
      </c>
      <c r="I912" t="s">
        <v>81</v>
      </c>
      <c r="J912" t="s">
        <v>82</v>
      </c>
      <c r="K912" t="s">
        <v>53</v>
      </c>
      <c r="L912" t="s">
        <v>248</v>
      </c>
      <c r="M912" t="s">
        <v>83</v>
      </c>
      <c r="N912" s="11" t="s">
        <v>84</v>
      </c>
      <c r="O912" s="11" t="s">
        <v>2107</v>
      </c>
      <c r="P912">
        <v>-20</v>
      </c>
      <c r="Q912">
        <v>0</v>
      </c>
      <c r="R912" s="1">
        <v>34.4</v>
      </c>
      <c r="S912" s="1">
        <v>0</v>
      </c>
      <c r="T912" s="1">
        <v>34.4</v>
      </c>
    </row>
    <row r="913" spans="1:20" x14ac:dyDescent="0.25">
      <c r="A913" t="s">
        <v>75</v>
      </c>
      <c r="B913" t="s">
        <v>1692</v>
      </c>
      <c r="C913" t="s">
        <v>19</v>
      </c>
      <c r="D913" t="s">
        <v>1693</v>
      </c>
      <c r="E913" t="s">
        <v>147</v>
      </c>
      <c r="F913">
        <v>85283</v>
      </c>
      <c r="G913" t="s">
        <v>911</v>
      </c>
      <c r="H913" t="s">
        <v>80</v>
      </c>
      <c r="I913" t="s">
        <v>81</v>
      </c>
      <c r="J913" t="s">
        <v>82</v>
      </c>
      <c r="K913" t="s">
        <v>42</v>
      </c>
      <c r="L913" t="s">
        <v>91</v>
      </c>
      <c r="M913" t="s">
        <v>83</v>
      </c>
      <c r="N913" s="11" t="s">
        <v>84</v>
      </c>
      <c r="O913" s="11" t="s">
        <v>2107</v>
      </c>
      <c r="P913">
        <v>-12</v>
      </c>
      <c r="Q913">
        <v>0</v>
      </c>
      <c r="R913" s="1">
        <v>28.2</v>
      </c>
      <c r="S913" s="1">
        <v>0</v>
      </c>
      <c r="T913" s="1">
        <v>28.2</v>
      </c>
    </row>
    <row r="914" spans="1:20" x14ac:dyDescent="0.25">
      <c r="A914" t="s">
        <v>75</v>
      </c>
      <c r="B914" t="s">
        <v>1060</v>
      </c>
      <c r="C914" t="s">
        <v>27</v>
      </c>
      <c r="D914" t="s">
        <v>999</v>
      </c>
      <c r="E914" t="s">
        <v>114</v>
      </c>
      <c r="F914">
        <v>33765</v>
      </c>
      <c r="G914" t="s">
        <v>1162</v>
      </c>
      <c r="H914" t="s">
        <v>80</v>
      </c>
      <c r="I914" t="s">
        <v>81</v>
      </c>
      <c r="J914" t="s">
        <v>82</v>
      </c>
      <c r="K914" t="s">
        <v>53</v>
      </c>
      <c r="L914" t="s">
        <v>767</v>
      </c>
      <c r="M914" t="s">
        <v>83</v>
      </c>
      <c r="N914" s="11" t="s">
        <v>84</v>
      </c>
      <c r="O914" s="11" t="s">
        <v>2107</v>
      </c>
      <c r="P914">
        <v>-8</v>
      </c>
      <c r="Q914">
        <v>0</v>
      </c>
      <c r="R914" s="1">
        <v>1628.8</v>
      </c>
      <c r="S914" s="1">
        <v>0</v>
      </c>
      <c r="T914" s="1">
        <v>1628.8</v>
      </c>
    </row>
    <row r="915" spans="1:20" x14ac:dyDescent="0.25">
      <c r="A915" t="s">
        <v>75</v>
      </c>
      <c r="B915" t="s">
        <v>112</v>
      </c>
      <c r="C915" t="s">
        <v>27</v>
      </c>
      <c r="D915" t="s">
        <v>113</v>
      </c>
      <c r="E915" t="s">
        <v>114</v>
      </c>
      <c r="F915">
        <v>32256</v>
      </c>
      <c r="G915" t="s">
        <v>450</v>
      </c>
      <c r="H915" t="s">
        <v>80</v>
      </c>
      <c r="I915" t="s">
        <v>81</v>
      </c>
      <c r="J915" t="s">
        <v>90</v>
      </c>
      <c r="K915" t="s">
        <v>51</v>
      </c>
      <c r="L915" t="s">
        <v>250</v>
      </c>
      <c r="M915" t="s">
        <v>92</v>
      </c>
      <c r="N915" s="11" t="s">
        <v>84</v>
      </c>
      <c r="O915" s="11" t="s">
        <v>2107</v>
      </c>
      <c r="P915">
        <v>0</v>
      </c>
      <c r="Q915">
        <v>2</v>
      </c>
      <c r="R915" s="1">
        <v>0</v>
      </c>
      <c r="S915" s="1">
        <v>15.5</v>
      </c>
      <c r="T915" s="1">
        <v>-15.5</v>
      </c>
    </row>
    <row r="916" spans="1:20" x14ac:dyDescent="0.25">
      <c r="A916" t="s">
        <v>75</v>
      </c>
      <c r="B916" t="s">
        <v>107</v>
      </c>
      <c r="C916" t="s">
        <v>26</v>
      </c>
      <c r="D916" t="s">
        <v>108</v>
      </c>
      <c r="E916" t="s">
        <v>109</v>
      </c>
      <c r="F916">
        <v>28270</v>
      </c>
      <c r="G916" t="s">
        <v>795</v>
      </c>
      <c r="H916" t="s">
        <v>80</v>
      </c>
      <c r="I916" t="s">
        <v>81</v>
      </c>
      <c r="J916" t="s">
        <v>82</v>
      </c>
      <c r="K916" t="s">
        <v>53</v>
      </c>
      <c r="L916" t="s">
        <v>675</v>
      </c>
      <c r="M916" t="s">
        <v>83</v>
      </c>
      <c r="N916" s="11" t="s">
        <v>84</v>
      </c>
      <c r="O916" s="11" t="s">
        <v>2107</v>
      </c>
      <c r="P916">
        <v>-6</v>
      </c>
      <c r="Q916">
        <v>0</v>
      </c>
      <c r="R916" s="1">
        <v>494.7</v>
      </c>
      <c r="S916" s="1">
        <v>0</v>
      </c>
      <c r="T916" s="1">
        <v>494.7</v>
      </c>
    </row>
    <row r="917" spans="1:20" x14ac:dyDescent="0.25">
      <c r="A917" t="s">
        <v>75</v>
      </c>
      <c r="B917" t="s">
        <v>948</v>
      </c>
      <c r="C917" t="s">
        <v>26</v>
      </c>
      <c r="D917" t="s">
        <v>949</v>
      </c>
      <c r="E917" t="s">
        <v>105</v>
      </c>
      <c r="F917">
        <v>29464</v>
      </c>
      <c r="G917" t="s">
        <v>1469</v>
      </c>
      <c r="H917" t="s">
        <v>80</v>
      </c>
      <c r="I917" t="s">
        <v>81</v>
      </c>
      <c r="J917" t="s">
        <v>90</v>
      </c>
      <c r="K917" t="s">
        <v>51</v>
      </c>
      <c r="L917" t="s">
        <v>250</v>
      </c>
      <c r="M917" t="s">
        <v>92</v>
      </c>
      <c r="N917" s="11" t="s">
        <v>84</v>
      </c>
      <c r="O917" s="11" t="s">
        <v>2107</v>
      </c>
      <c r="P917">
        <v>0</v>
      </c>
      <c r="Q917">
        <v>4</v>
      </c>
      <c r="R917" s="1">
        <v>0</v>
      </c>
      <c r="S917" s="1">
        <v>115.4</v>
      </c>
      <c r="T917" s="1">
        <v>-115.4</v>
      </c>
    </row>
    <row r="918" spans="1:20" x14ac:dyDescent="0.25">
      <c r="A918" t="s">
        <v>75</v>
      </c>
      <c r="B918" t="s">
        <v>242</v>
      </c>
      <c r="C918" t="s">
        <v>20</v>
      </c>
      <c r="D918" t="s">
        <v>243</v>
      </c>
      <c r="E918" t="s">
        <v>244</v>
      </c>
      <c r="F918">
        <v>2122</v>
      </c>
      <c r="G918" t="s">
        <v>1033</v>
      </c>
      <c r="H918" t="s">
        <v>80</v>
      </c>
      <c r="I918" t="s">
        <v>89</v>
      </c>
      <c r="J918" t="s">
        <v>90</v>
      </c>
      <c r="K918" t="s">
        <v>53</v>
      </c>
      <c r="L918" t="s">
        <v>368</v>
      </c>
      <c r="M918" t="s">
        <v>92</v>
      </c>
      <c r="N918" s="11" t="s">
        <v>84</v>
      </c>
      <c r="O918" s="11" t="s">
        <v>2107</v>
      </c>
      <c r="P918">
        <v>0</v>
      </c>
      <c r="Q918">
        <v>8</v>
      </c>
      <c r="R918" s="1">
        <v>0</v>
      </c>
      <c r="S918" s="1">
        <v>980</v>
      </c>
      <c r="T918" s="1">
        <v>-980</v>
      </c>
    </row>
    <row r="919" spans="1:20" x14ac:dyDescent="0.25">
      <c r="A919" t="s">
        <v>75</v>
      </c>
      <c r="B919" t="s">
        <v>116</v>
      </c>
      <c r="C919" t="s">
        <v>19</v>
      </c>
      <c r="D919" t="s">
        <v>117</v>
      </c>
      <c r="E919" t="s">
        <v>118</v>
      </c>
      <c r="F919">
        <v>97055</v>
      </c>
      <c r="G919" t="s">
        <v>1737</v>
      </c>
      <c r="H919" t="s">
        <v>80</v>
      </c>
      <c r="I919" t="s">
        <v>81</v>
      </c>
      <c r="J919" t="s">
        <v>82</v>
      </c>
      <c r="K919" t="s">
        <v>53</v>
      </c>
      <c r="L919" t="s">
        <v>165</v>
      </c>
      <c r="M919" t="s">
        <v>83</v>
      </c>
      <c r="N919" s="11" t="s">
        <v>84</v>
      </c>
      <c r="O919" s="11" t="s">
        <v>2107</v>
      </c>
      <c r="P919">
        <v>-2</v>
      </c>
      <c r="Q919">
        <v>0</v>
      </c>
      <c r="R919" s="1">
        <v>219.46</v>
      </c>
      <c r="S919" s="1">
        <v>0</v>
      </c>
      <c r="T919" s="1">
        <v>219.46</v>
      </c>
    </row>
    <row r="920" spans="1:20" x14ac:dyDescent="0.25">
      <c r="A920" t="s">
        <v>75</v>
      </c>
      <c r="B920" t="s">
        <v>380</v>
      </c>
      <c r="C920" t="s">
        <v>18</v>
      </c>
      <c r="D920" t="s">
        <v>381</v>
      </c>
      <c r="E920" t="s">
        <v>191</v>
      </c>
      <c r="F920">
        <v>75071</v>
      </c>
      <c r="G920" t="s">
        <v>1413</v>
      </c>
      <c r="H920" t="s">
        <v>80</v>
      </c>
      <c r="I920" t="s">
        <v>81</v>
      </c>
      <c r="J920" t="s">
        <v>82</v>
      </c>
      <c r="K920" t="s">
        <v>42</v>
      </c>
      <c r="L920" t="s">
        <v>91</v>
      </c>
      <c r="M920" t="s">
        <v>83</v>
      </c>
      <c r="N920" s="11" t="s">
        <v>84</v>
      </c>
      <c r="O920" s="11" t="s">
        <v>2107</v>
      </c>
      <c r="P920">
        <v>1</v>
      </c>
      <c r="Q920">
        <v>0</v>
      </c>
      <c r="R920" s="1">
        <v>36.35</v>
      </c>
      <c r="S920" s="1">
        <v>0</v>
      </c>
      <c r="T920" s="1">
        <v>36.35</v>
      </c>
    </row>
    <row r="921" spans="1:20" x14ac:dyDescent="0.25">
      <c r="A921" t="s">
        <v>75</v>
      </c>
      <c r="B921" t="s">
        <v>1208</v>
      </c>
      <c r="C921" t="s">
        <v>27</v>
      </c>
      <c r="D921" t="s">
        <v>552</v>
      </c>
      <c r="E921" t="s">
        <v>114</v>
      </c>
      <c r="F921">
        <v>33610</v>
      </c>
      <c r="G921" t="s">
        <v>1738</v>
      </c>
      <c r="H921" t="s">
        <v>80</v>
      </c>
      <c r="I921" t="s">
        <v>81</v>
      </c>
      <c r="J921" t="s">
        <v>82</v>
      </c>
      <c r="K921" t="s">
        <v>54</v>
      </c>
      <c r="L921" t="s">
        <v>342</v>
      </c>
      <c r="M921" t="s">
        <v>83</v>
      </c>
      <c r="N921" s="11" t="s">
        <v>84</v>
      </c>
      <c r="O921" s="11" t="s">
        <v>2107</v>
      </c>
      <c r="P921">
        <v>3</v>
      </c>
      <c r="Q921">
        <v>0</v>
      </c>
      <c r="R921" s="1">
        <v>7.47</v>
      </c>
      <c r="S921" s="1">
        <v>0</v>
      </c>
      <c r="T921" s="1">
        <v>7.47</v>
      </c>
    </row>
    <row r="922" spans="1:20" x14ac:dyDescent="0.25">
      <c r="A922" t="s">
        <v>75</v>
      </c>
      <c r="B922" t="s">
        <v>258</v>
      </c>
      <c r="C922" t="s">
        <v>2104</v>
      </c>
      <c r="D922" t="s">
        <v>386</v>
      </c>
      <c r="E922" t="s">
        <v>387</v>
      </c>
      <c r="F922">
        <v>87109</v>
      </c>
      <c r="G922" t="s">
        <v>976</v>
      </c>
      <c r="H922" t="s">
        <v>80</v>
      </c>
      <c r="I922" t="s">
        <v>81</v>
      </c>
      <c r="J922" t="s">
        <v>90</v>
      </c>
      <c r="K922" t="s">
        <v>53</v>
      </c>
      <c r="L922" t="s">
        <v>436</v>
      </c>
      <c r="M922" t="s">
        <v>92</v>
      </c>
      <c r="N922" s="11" t="s">
        <v>84</v>
      </c>
      <c r="O922" s="11" t="s">
        <v>2107</v>
      </c>
      <c r="P922">
        <v>0</v>
      </c>
      <c r="Q922">
        <v>3</v>
      </c>
      <c r="R922" s="1">
        <v>0</v>
      </c>
      <c r="S922" s="1">
        <v>340.5</v>
      </c>
      <c r="T922" s="1">
        <v>-340.5</v>
      </c>
    </row>
    <row r="923" spans="1:20" x14ac:dyDescent="0.25">
      <c r="A923" t="s">
        <v>75</v>
      </c>
      <c r="B923" t="s">
        <v>693</v>
      </c>
      <c r="C923" t="s">
        <v>20</v>
      </c>
      <c r="D923" t="s">
        <v>694</v>
      </c>
      <c r="E923" t="s">
        <v>695</v>
      </c>
      <c r="F923">
        <v>6355</v>
      </c>
      <c r="G923" t="s">
        <v>972</v>
      </c>
      <c r="H923" t="s">
        <v>80</v>
      </c>
      <c r="I923" t="s">
        <v>81</v>
      </c>
      <c r="J923" t="s">
        <v>90</v>
      </c>
      <c r="K923" t="s">
        <v>53</v>
      </c>
      <c r="L923" t="s">
        <v>248</v>
      </c>
      <c r="M923" t="s">
        <v>92</v>
      </c>
      <c r="N923" s="11" t="s">
        <v>84</v>
      </c>
      <c r="O923" s="11" t="s">
        <v>2107</v>
      </c>
      <c r="P923">
        <v>0</v>
      </c>
      <c r="Q923">
        <v>2</v>
      </c>
      <c r="R923" s="1">
        <v>0</v>
      </c>
      <c r="S923" s="1">
        <v>57.1</v>
      </c>
      <c r="T923" s="1">
        <v>-57.1</v>
      </c>
    </row>
    <row r="924" spans="1:20" x14ac:dyDescent="0.25">
      <c r="A924" t="s">
        <v>75</v>
      </c>
      <c r="B924" t="s">
        <v>331</v>
      </c>
      <c r="C924" t="s">
        <v>18</v>
      </c>
      <c r="D924" t="s">
        <v>332</v>
      </c>
      <c r="E924" t="s">
        <v>333</v>
      </c>
      <c r="F924">
        <v>72405</v>
      </c>
      <c r="G924" t="s">
        <v>746</v>
      </c>
      <c r="H924" t="s">
        <v>80</v>
      </c>
      <c r="I924" t="s">
        <v>81</v>
      </c>
      <c r="J924" t="s">
        <v>82</v>
      </c>
      <c r="K924" t="s">
        <v>38</v>
      </c>
      <c r="L924" t="s">
        <v>129</v>
      </c>
      <c r="M924" t="s">
        <v>83</v>
      </c>
      <c r="N924" s="11" t="s">
        <v>84</v>
      </c>
      <c r="O924" s="11" t="s">
        <v>2107</v>
      </c>
      <c r="P924">
        <v>-1</v>
      </c>
      <c r="Q924">
        <v>0</v>
      </c>
      <c r="R924" s="1">
        <v>76.23</v>
      </c>
      <c r="S924" s="1">
        <v>0</v>
      </c>
      <c r="T924" s="1">
        <v>76.23</v>
      </c>
    </row>
    <row r="925" spans="1:20" x14ac:dyDescent="0.25">
      <c r="A925" t="s">
        <v>75</v>
      </c>
      <c r="B925" t="s">
        <v>1284</v>
      </c>
      <c r="C925" t="s">
        <v>27</v>
      </c>
      <c r="D925" t="s">
        <v>237</v>
      </c>
      <c r="E925" t="s">
        <v>114</v>
      </c>
      <c r="F925">
        <v>34243</v>
      </c>
      <c r="G925" t="s">
        <v>398</v>
      </c>
      <c r="H925" t="s">
        <v>80</v>
      </c>
      <c r="I925" t="s">
        <v>81</v>
      </c>
      <c r="J925" t="s">
        <v>82</v>
      </c>
      <c r="K925" t="s">
        <v>38</v>
      </c>
      <c r="L925" t="s">
        <v>111</v>
      </c>
      <c r="M925" t="s">
        <v>83</v>
      </c>
      <c r="N925" s="11" t="s">
        <v>84</v>
      </c>
      <c r="O925" s="11" t="s">
        <v>2107</v>
      </c>
      <c r="P925">
        <v>-1</v>
      </c>
      <c r="Q925">
        <v>0</v>
      </c>
      <c r="R925" s="1">
        <v>76.75</v>
      </c>
      <c r="S925" s="1">
        <v>0</v>
      </c>
      <c r="T925" s="1">
        <v>76.75</v>
      </c>
    </row>
    <row r="926" spans="1:20" x14ac:dyDescent="0.25">
      <c r="A926" t="s">
        <v>75</v>
      </c>
      <c r="B926" t="s">
        <v>197</v>
      </c>
      <c r="C926" t="s">
        <v>23</v>
      </c>
      <c r="D926" t="s">
        <v>198</v>
      </c>
      <c r="E926" t="s">
        <v>176</v>
      </c>
      <c r="F926">
        <v>98052</v>
      </c>
      <c r="G926" t="s">
        <v>1740</v>
      </c>
      <c r="H926" t="s">
        <v>80</v>
      </c>
      <c r="I926" t="s">
        <v>89</v>
      </c>
      <c r="J926" t="s">
        <v>90</v>
      </c>
      <c r="K926" t="s">
        <v>53</v>
      </c>
      <c r="L926" t="s">
        <v>165</v>
      </c>
      <c r="M926" t="s">
        <v>92</v>
      </c>
      <c r="N926" s="11" t="s">
        <v>84</v>
      </c>
      <c r="O926" s="11" t="s">
        <v>2107</v>
      </c>
      <c r="P926">
        <v>0</v>
      </c>
      <c r="Q926">
        <v>1</v>
      </c>
      <c r="R926" s="1">
        <v>0</v>
      </c>
      <c r="S926" s="1">
        <v>107.8</v>
      </c>
      <c r="T926" s="1">
        <v>-107.8</v>
      </c>
    </row>
    <row r="927" spans="1:20" x14ac:dyDescent="0.25">
      <c r="A927" t="s">
        <v>75</v>
      </c>
      <c r="B927" t="s">
        <v>1030</v>
      </c>
      <c r="C927" t="s">
        <v>26</v>
      </c>
      <c r="D927" t="s">
        <v>1031</v>
      </c>
      <c r="E927" t="s">
        <v>109</v>
      </c>
      <c r="F927">
        <v>28081</v>
      </c>
      <c r="G927" t="s">
        <v>291</v>
      </c>
      <c r="H927" t="s">
        <v>80</v>
      </c>
      <c r="I927" t="s">
        <v>164</v>
      </c>
      <c r="J927" t="s">
        <v>90</v>
      </c>
      <c r="K927" t="s">
        <v>51</v>
      </c>
      <c r="L927" t="s">
        <v>250</v>
      </c>
      <c r="M927" t="s">
        <v>92</v>
      </c>
      <c r="N927" s="11" t="s">
        <v>84</v>
      </c>
      <c r="O927" s="11" t="s">
        <v>2107</v>
      </c>
      <c r="P927">
        <v>0</v>
      </c>
      <c r="Q927">
        <v>1</v>
      </c>
      <c r="R927" s="1">
        <v>0</v>
      </c>
      <c r="S927" s="1">
        <v>0</v>
      </c>
      <c r="T927" s="1">
        <v>0</v>
      </c>
    </row>
    <row r="928" spans="1:20" x14ac:dyDescent="0.25">
      <c r="A928" t="s">
        <v>75</v>
      </c>
      <c r="B928" t="s">
        <v>755</v>
      </c>
      <c r="C928" t="s">
        <v>27</v>
      </c>
      <c r="D928" t="s">
        <v>756</v>
      </c>
      <c r="E928" t="s">
        <v>114</v>
      </c>
      <c r="F928">
        <v>34734</v>
      </c>
      <c r="G928" t="s">
        <v>697</v>
      </c>
      <c r="H928" t="s">
        <v>80</v>
      </c>
      <c r="I928" t="s">
        <v>89</v>
      </c>
      <c r="J928" t="s">
        <v>82</v>
      </c>
      <c r="K928" t="s">
        <v>42</v>
      </c>
      <c r="L928" t="s">
        <v>91</v>
      </c>
      <c r="M928" t="s">
        <v>83</v>
      </c>
      <c r="N928" s="11" t="s">
        <v>84</v>
      </c>
      <c r="O928" s="11" t="s">
        <v>2107</v>
      </c>
      <c r="P928">
        <v>-32</v>
      </c>
      <c r="Q928">
        <v>0</v>
      </c>
      <c r="R928" s="1">
        <v>296</v>
      </c>
      <c r="S928" s="1">
        <v>0</v>
      </c>
      <c r="T928" s="1">
        <v>296</v>
      </c>
    </row>
    <row r="929" spans="1:20" x14ac:dyDescent="0.25">
      <c r="A929" t="s">
        <v>75</v>
      </c>
      <c r="B929" t="s">
        <v>494</v>
      </c>
      <c r="C929" t="s">
        <v>27</v>
      </c>
      <c r="D929" t="s">
        <v>495</v>
      </c>
      <c r="E929" t="s">
        <v>114</v>
      </c>
      <c r="F929">
        <v>33619</v>
      </c>
      <c r="G929" t="s">
        <v>493</v>
      </c>
      <c r="H929" t="s">
        <v>80</v>
      </c>
      <c r="I929" t="s">
        <v>81</v>
      </c>
      <c r="J929" t="s">
        <v>82</v>
      </c>
      <c r="K929" t="s">
        <v>39</v>
      </c>
      <c r="L929" t="s">
        <v>39</v>
      </c>
      <c r="M929" t="s">
        <v>92</v>
      </c>
      <c r="N929" s="11" t="s">
        <v>84</v>
      </c>
      <c r="O929" s="11" t="s">
        <v>2107</v>
      </c>
      <c r="P929">
        <v>-1</v>
      </c>
      <c r="Q929">
        <v>0</v>
      </c>
      <c r="R929" s="1">
        <v>0</v>
      </c>
      <c r="S929" s="1">
        <v>0</v>
      </c>
      <c r="T929" s="1">
        <v>0</v>
      </c>
    </row>
    <row r="930" spans="1:20" x14ac:dyDescent="0.25">
      <c r="A930" t="s">
        <v>75</v>
      </c>
      <c r="B930" t="s">
        <v>395</v>
      </c>
      <c r="C930" t="s">
        <v>24</v>
      </c>
      <c r="D930" t="s">
        <v>396</v>
      </c>
      <c r="E930" t="s">
        <v>397</v>
      </c>
      <c r="F930">
        <v>55439</v>
      </c>
      <c r="G930" t="s">
        <v>1580</v>
      </c>
      <c r="H930" t="s">
        <v>80</v>
      </c>
      <c r="I930" t="s">
        <v>89</v>
      </c>
      <c r="J930" t="s">
        <v>90</v>
      </c>
      <c r="K930" t="s">
        <v>42</v>
      </c>
      <c r="L930" t="s">
        <v>97</v>
      </c>
      <c r="M930" t="s">
        <v>92</v>
      </c>
      <c r="N930" s="11" t="s">
        <v>84</v>
      </c>
      <c r="O930" s="11" t="s">
        <v>2107</v>
      </c>
      <c r="P930">
        <v>0</v>
      </c>
      <c r="Q930">
        <v>7</v>
      </c>
      <c r="R930" s="1">
        <v>0</v>
      </c>
      <c r="S930" s="1">
        <v>88.2</v>
      </c>
      <c r="T930" s="1">
        <v>-88.2</v>
      </c>
    </row>
    <row r="931" spans="1:20" x14ac:dyDescent="0.25">
      <c r="A931" t="s">
        <v>75</v>
      </c>
      <c r="B931" t="s">
        <v>1306</v>
      </c>
      <c r="C931" t="s">
        <v>18</v>
      </c>
      <c r="D931" t="s">
        <v>1307</v>
      </c>
      <c r="E931" t="s">
        <v>191</v>
      </c>
      <c r="F931">
        <v>75056</v>
      </c>
      <c r="G931" t="s">
        <v>1061</v>
      </c>
      <c r="H931" t="s">
        <v>737</v>
      </c>
      <c r="I931" t="s">
        <v>81</v>
      </c>
      <c r="J931" t="s">
        <v>82</v>
      </c>
      <c r="K931" t="s">
        <v>40</v>
      </c>
      <c r="L931" t="s">
        <v>211</v>
      </c>
      <c r="M931" t="s">
        <v>83</v>
      </c>
      <c r="N931" s="11" t="s">
        <v>84</v>
      </c>
      <c r="O931" s="11" t="s">
        <v>2107</v>
      </c>
      <c r="P931">
        <v>-4</v>
      </c>
      <c r="Q931">
        <v>0</v>
      </c>
      <c r="R931" s="1">
        <v>6</v>
      </c>
      <c r="S931" s="1">
        <v>0</v>
      </c>
      <c r="T931" s="1">
        <v>6</v>
      </c>
    </row>
    <row r="932" spans="1:20" x14ac:dyDescent="0.25">
      <c r="A932" t="s">
        <v>75</v>
      </c>
      <c r="B932" t="s">
        <v>494</v>
      </c>
      <c r="C932" t="s">
        <v>27</v>
      </c>
      <c r="D932" t="s">
        <v>495</v>
      </c>
      <c r="E932" t="s">
        <v>114</v>
      </c>
      <c r="F932">
        <v>33619</v>
      </c>
      <c r="G932" t="s">
        <v>143</v>
      </c>
      <c r="H932" t="s">
        <v>80</v>
      </c>
      <c r="I932" t="s">
        <v>81</v>
      </c>
      <c r="J932" t="s">
        <v>82</v>
      </c>
      <c r="K932" t="s">
        <v>44</v>
      </c>
      <c r="L932" t="s">
        <v>144</v>
      </c>
      <c r="M932" t="s">
        <v>83</v>
      </c>
      <c r="N932" s="11" t="s">
        <v>84</v>
      </c>
      <c r="O932" s="11" t="s">
        <v>2107</v>
      </c>
      <c r="P932">
        <v>28</v>
      </c>
      <c r="Q932">
        <v>0</v>
      </c>
      <c r="R932" s="1">
        <v>256.2</v>
      </c>
      <c r="S932" s="1">
        <v>0</v>
      </c>
      <c r="T932" s="1">
        <v>256.2</v>
      </c>
    </row>
    <row r="933" spans="1:20" x14ac:dyDescent="0.25">
      <c r="A933" t="s">
        <v>75</v>
      </c>
      <c r="B933" t="s">
        <v>842</v>
      </c>
      <c r="C933" t="s">
        <v>30</v>
      </c>
      <c r="D933" t="s">
        <v>843</v>
      </c>
      <c r="E933" t="s">
        <v>640</v>
      </c>
      <c r="F933">
        <v>60612</v>
      </c>
      <c r="G933" t="s">
        <v>224</v>
      </c>
      <c r="H933" t="s">
        <v>80</v>
      </c>
      <c r="I933" t="s">
        <v>81</v>
      </c>
      <c r="J933" t="s">
        <v>82</v>
      </c>
      <c r="K933" t="s">
        <v>38</v>
      </c>
      <c r="L933" t="s">
        <v>111</v>
      </c>
      <c r="M933" t="s">
        <v>83</v>
      </c>
      <c r="N933" s="11" t="s">
        <v>84</v>
      </c>
      <c r="O933" s="11" t="s">
        <v>2107</v>
      </c>
      <c r="P933">
        <v>-4</v>
      </c>
      <c r="Q933">
        <v>0</v>
      </c>
      <c r="R933" s="1">
        <v>419</v>
      </c>
      <c r="S933" s="1">
        <v>0</v>
      </c>
      <c r="T933" s="1">
        <v>419</v>
      </c>
    </row>
    <row r="934" spans="1:20" x14ac:dyDescent="0.25">
      <c r="A934" t="s">
        <v>75</v>
      </c>
      <c r="B934" t="s">
        <v>483</v>
      </c>
      <c r="C934" t="s">
        <v>18</v>
      </c>
      <c r="D934" t="s">
        <v>332</v>
      </c>
      <c r="E934" t="s">
        <v>333</v>
      </c>
      <c r="F934">
        <v>72401</v>
      </c>
      <c r="G934" t="s">
        <v>296</v>
      </c>
      <c r="H934" t="s">
        <v>80</v>
      </c>
      <c r="I934" t="s">
        <v>81</v>
      </c>
      <c r="J934" t="s">
        <v>90</v>
      </c>
      <c r="K934" t="s">
        <v>53</v>
      </c>
      <c r="L934" t="s">
        <v>165</v>
      </c>
      <c r="M934" t="s">
        <v>92</v>
      </c>
      <c r="N934" s="11" t="s">
        <v>84</v>
      </c>
      <c r="O934" s="11" t="s">
        <v>2107</v>
      </c>
      <c r="P934">
        <v>0</v>
      </c>
      <c r="Q934">
        <v>1</v>
      </c>
      <c r="R934" s="1">
        <v>0</v>
      </c>
      <c r="S934" s="1">
        <v>104.2</v>
      </c>
      <c r="T934" s="1">
        <v>-104.2</v>
      </c>
    </row>
    <row r="935" spans="1:20" x14ac:dyDescent="0.25">
      <c r="A935" t="s">
        <v>75</v>
      </c>
      <c r="B935" t="s">
        <v>167</v>
      </c>
      <c r="C935" t="s">
        <v>28</v>
      </c>
      <c r="D935" t="s">
        <v>168</v>
      </c>
      <c r="E935" t="s">
        <v>95</v>
      </c>
      <c r="F935">
        <v>80550</v>
      </c>
      <c r="G935" t="s">
        <v>604</v>
      </c>
      <c r="H935" t="s">
        <v>80</v>
      </c>
      <c r="I935" t="s">
        <v>81</v>
      </c>
      <c r="J935" t="s">
        <v>90</v>
      </c>
      <c r="K935" t="s">
        <v>37</v>
      </c>
      <c r="L935" t="s">
        <v>605</v>
      </c>
      <c r="M935" t="s">
        <v>92</v>
      </c>
      <c r="N935" s="11" t="s">
        <v>84</v>
      </c>
      <c r="O935" s="11" t="s">
        <v>2107</v>
      </c>
      <c r="P935">
        <v>61</v>
      </c>
      <c r="Q935">
        <v>0</v>
      </c>
      <c r="R935" s="1">
        <v>4851</v>
      </c>
      <c r="S935" s="1">
        <v>0</v>
      </c>
      <c r="T935" s="1">
        <v>4851</v>
      </c>
    </row>
    <row r="936" spans="1:20" x14ac:dyDescent="0.25">
      <c r="A936" t="s">
        <v>75</v>
      </c>
      <c r="B936" t="s">
        <v>651</v>
      </c>
      <c r="C936" t="s">
        <v>26</v>
      </c>
      <c r="D936" t="s">
        <v>652</v>
      </c>
      <c r="E936" t="s">
        <v>109</v>
      </c>
      <c r="F936">
        <v>28657</v>
      </c>
      <c r="G936" t="s">
        <v>1743</v>
      </c>
      <c r="H936" t="s">
        <v>1575</v>
      </c>
      <c r="I936" t="s">
        <v>281</v>
      </c>
      <c r="J936" t="s">
        <v>82</v>
      </c>
      <c r="K936" t="s">
        <v>35</v>
      </c>
      <c r="L936" t="s">
        <v>1576</v>
      </c>
      <c r="M936" t="s">
        <v>83</v>
      </c>
      <c r="N936" s="11" t="s">
        <v>84</v>
      </c>
      <c r="O936" s="11" t="s">
        <v>2107</v>
      </c>
      <c r="P936">
        <v>-4</v>
      </c>
      <c r="Q936">
        <v>0</v>
      </c>
      <c r="R936" s="1">
        <v>139</v>
      </c>
      <c r="S936" s="1">
        <v>0</v>
      </c>
      <c r="T936" s="1">
        <v>139</v>
      </c>
    </row>
    <row r="937" spans="1:20" x14ac:dyDescent="0.25">
      <c r="A937" t="s">
        <v>75</v>
      </c>
      <c r="B937" t="s">
        <v>167</v>
      </c>
      <c r="C937" t="s">
        <v>28</v>
      </c>
      <c r="D937" t="s">
        <v>168</v>
      </c>
      <c r="E937" t="s">
        <v>95</v>
      </c>
      <c r="F937">
        <v>80550</v>
      </c>
      <c r="G937" t="s">
        <v>1736</v>
      </c>
      <c r="H937" t="s">
        <v>80</v>
      </c>
      <c r="I937" t="s">
        <v>89</v>
      </c>
      <c r="J937" t="s">
        <v>90</v>
      </c>
      <c r="K937" t="s">
        <v>37</v>
      </c>
      <c r="L937" t="s">
        <v>584</v>
      </c>
      <c r="M937" t="s">
        <v>92</v>
      </c>
      <c r="N937" s="11" t="s">
        <v>84</v>
      </c>
      <c r="O937" s="11" t="s">
        <v>2107</v>
      </c>
      <c r="P937">
        <v>-1195</v>
      </c>
      <c r="Q937">
        <v>0</v>
      </c>
      <c r="R937" s="1">
        <v>9082</v>
      </c>
      <c r="S937" s="1">
        <v>0</v>
      </c>
      <c r="T937" s="1">
        <v>9082</v>
      </c>
    </row>
    <row r="938" spans="1:20" x14ac:dyDescent="0.25">
      <c r="A938" t="s">
        <v>75</v>
      </c>
      <c r="B938" t="s">
        <v>157</v>
      </c>
      <c r="C938" t="s">
        <v>21</v>
      </c>
      <c r="D938" t="s">
        <v>158</v>
      </c>
      <c r="E938" t="s">
        <v>159</v>
      </c>
      <c r="F938">
        <v>66205</v>
      </c>
      <c r="G938" t="s">
        <v>1744</v>
      </c>
      <c r="H938" t="s">
        <v>80</v>
      </c>
      <c r="I938" t="s">
        <v>81</v>
      </c>
      <c r="J938" t="s">
        <v>82</v>
      </c>
      <c r="K938" t="s">
        <v>53</v>
      </c>
      <c r="L938" t="s">
        <v>248</v>
      </c>
      <c r="M938" t="s">
        <v>83</v>
      </c>
      <c r="N938" s="11" t="s">
        <v>84</v>
      </c>
      <c r="O938" s="11" t="s">
        <v>2107</v>
      </c>
      <c r="P938">
        <v>-12</v>
      </c>
      <c r="Q938">
        <v>0</v>
      </c>
      <c r="R938" s="1">
        <v>60</v>
      </c>
      <c r="S938" s="1">
        <v>0</v>
      </c>
      <c r="T938" s="1">
        <v>60</v>
      </c>
    </row>
    <row r="939" spans="1:20" x14ac:dyDescent="0.25">
      <c r="A939" t="s">
        <v>75</v>
      </c>
      <c r="B939" t="s">
        <v>225</v>
      </c>
      <c r="C939" t="s">
        <v>19</v>
      </c>
      <c r="D939" t="s">
        <v>226</v>
      </c>
      <c r="E939" t="s">
        <v>147</v>
      </c>
      <c r="F939">
        <v>85204</v>
      </c>
      <c r="G939" t="s">
        <v>1691</v>
      </c>
      <c r="H939" t="s">
        <v>210</v>
      </c>
      <c r="I939" t="s">
        <v>81</v>
      </c>
      <c r="J939" t="s">
        <v>82</v>
      </c>
      <c r="K939" t="s">
        <v>40</v>
      </c>
      <c r="L939" t="s">
        <v>211</v>
      </c>
      <c r="M939" t="s">
        <v>83</v>
      </c>
      <c r="N939" s="11" t="s">
        <v>84</v>
      </c>
      <c r="O939" s="11" t="s">
        <v>2107</v>
      </c>
      <c r="P939">
        <v>-5</v>
      </c>
      <c r="Q939">
        <v>0</v>
      </c>
      <c r="R939" s="1">
        <v>1177.95</v>
      </c>
      <c r="S939" s="1">
        <v>0</v>
      </c>
      <c r="T939" s="1">
        <v>1177.95</v>
      </c>
    </row>
    <row r="940" spans="1:20" x14ac:dyDescent="0.25">
      <c r="A940" t="s">
        <v>75</v>
      </c>
      <c r="B940" t="s">
        <v>685</v>
      </c>
      <c r="C940" t="s">
        <v>28</v>
      </c>
      <c r="D940" t="s">
        <v>686</v>
      </c>
      <c r="E940" t="s">
        <v>295</v>
      </c>
      <c r="F940">
        <v>84081</v>
      </c>
      <c r="G940" t="s">
        <v>1622</v>
      </c>
      <c r="H940" t="s">
        <v>133</v>
      </c>
      <c r="I940" t="s">
        <v>81</v>
      </c>
      <c r="J940" t="s">
        <v>82</v>
      </c>
      <c r="K940" t="s">
        <v>53</v>
      </c>
      <c r="L940" t="s">
        <v>1286</v>
      </c>
      <c r="M940" t="s">
        <v>83</v>
      </c>
      <c r="N940" s="11" t="s">
        <v>84</v>
      </c>
      <c r="O940" s="11" t="s">
        <v>2107</v>
      </c>
      <c r="P940">
        <v>-102</v>
      </c>
      <c r="Q940">
        <v>0</v>
      </c>
      <c r="R940" s="1">
        <v>2412.3000000000002</v>
      </c>
      <c r="S940" s="1">
        <v>0</v>
      </c>
      <c r="T940" s="1">
        <v>2412.3000000000002</v>
      </c>
    </row>
    <row r="941" spans="1:20" x14ac:dyDescent="0.25">
      <c r="A941" t="s">
        <v>75</v>
      </c>
      <c r="B941" t="s">
        <v>331</v>
      </c>
      <c r="C941" t="s">
        <v>18</v>
      </c>
      <c r="D941" t="s">
        <v>332</v>
      </c>
      <c r="E941" t="s">
        <v>333</v>
      </c>
      <c r="F941">
        <v>72405</v>
      </c>
      <c r="G941" t="s">
        <v>816</v>
      </c>
      <c r="H941" t="s">
        <v>80</v>
      </c>
      <c r="I941" t="s">
        <v>89</v>
      </c>
      <c r="J941" t="s">
        <v>90</v>
      </c>
      <c r="K941" t="s">
        <v>42</v>
      </c>
      <c r="L941" t="s">
        <v>91</v>
      </c>
      <c r="M941" t="s">
        <v>92</v>
      </c>
      <c r="N941" s="11" t="s">
        <v>84</v>
      </c>
      <c r="O941" s="11" t="s">
        <v>2107</v>
      </c>
      <c r="P941">
        <v>0</v>
      </c>
      <c r="Q941">
        <v>29</v>
      </c>
      <c r="R941" s="1">
        <v>0</v>
      </c>
      <c r="S941" s="1">
        <v>899</v>
      </c>
      <c r="T941" s="1">
        <v>-899</v>
      </c>
    </row>
    <row r="942" spans="1:20" x14ac:dyDescent="0.25">
      <c r="A942" t="s">
        <v>75</v>
      </c>
      <c r="B942" t="s">
        <v>717</v>
      </c>
      <c r="C942" t="s">
        <v>27</v>
      </c>
      <c r="D942" t="s">
        <v>648</v>
      </c>
      <c r="E942" t="s">
        <v>114</v>
      </c>
      <c r="F942">
        <v>32811</v>
      </c>
      <c r="G942" t="s">
        <v>789</v>
      </c>
      <c r="H942" t="s">
        <v>80</v>
      </c>
      <c r="I942" t="s">
        <v>81</v>
      </c>
      <c r="J942" t="s">
        <v>82</v>
      </c>
      <c r="K942" t="s">
        <v>38</v>
      </c>
      <c r="L942" t="s">
        <v>129</v>
      </c>
      <c r="M942" t="s">
        <v>83</v>
      </c>
      <c r="N942" s="11" t="s">
        <v>84</v>
      </c>
      <c r="O942" s="11" t="s">
        <v>2107</v>
      </c>
      <c r="P942">
        <v>0</v>
      </c>
      <c r="Q942">
        <v>0</v>
      </c>
      <c r="R942" s="1">
        <v>-25.34</v>
      </c>
      <c r="S942" s="1">
        <v>0</v>
      </c>
      <c r="T942" s="1">
        <v>-25.34</v>
      </c>
    </row>
    <row r="943" spans="1:20" x14ac:dyDescent="0.25">
      <c r="A943" t="s">
        <v>75</v>
      </c>
      <c r="B943" t="s">
        <v>682</v>
      </c>
      <c r="C943" t="s">
        <v>29</v>
      </c>
      <c r="D943" t="s">
        <v>683</v>
      </c>
      <c r="E943" t="s">
        <v>87</v>
      </c>
      <c r="F943">
        <v>44114</v>
      </c>
      <c r="G943" t="s">
        <v>1008</v>
      </c>
      <c r="H943" t="s">
        <v>80</v>
      </c>
      <c r="I943" t="s">
        <v>81</v>
      </c>
      <c r="J943" t="s">
        <v>82</v>
      </c>
      <c r="K943" t="s">
        <v>42</v>
      </c>
      <c r="L943" t="s">
        <v>91</v>
      </c>
      <c r="M943" t="s">
        <v>83</v>
      </c>
      <c r="N943" s="11" t="s">
        <v>84</v>
      </c>
      <c r="O943" s="11" t="s">
        <v>2107</v>
      </c>
      <c r="P943">
        <v>-30</v>
      </c>
      <c r="Q943">
        <v>0</v>
      </c>
      <c r="R943" s="1">
        <v>1570.5</v>
      </c>
      <c r="S943" s="1">
        <v>0</v>
      </c>
      <c r="T943" s="1">
        <v>1570.5</v>
      </c>
    </row>
    <row r="944" spans="1:20" x14ac:dyDescent="0.25">
      <c r="A944" t="s">
        <v>75</v>
      </c>
      <c r="B944" t="s">
        <v>750</v>
      </c>
      <c r="C944" t="s">
        <v>22</v>
      </c>
      <c r="D944" t="s">
        <v>751</v>
      </c>
      <c r="E944" t="s">
        <v>78</v>
      </c>
      <c r="F944">
        <v>19406</v>
      </c>
      <c r="G944" t="s">
        <v>698</v>
      </c>
      <c r="H944" t="s">
        <v>80</v>
      </c>
      <c r="I944" t="s">
        <v>81</v>
      </c>
      <c r="J944" t="s">
        <v>90</v>
      </c>
      <c r="K944" t="s">
        <v>38</v>
      </c>
      <c r="L944" t="s">
        <v>111</v>
      </c>
      <c r="M944" t="s">
        <v>92</v>
      </c>
      <c r="N944" s="11" t="s">
        <v>84</v>
      </c>
      <c r="O944" s="11" t="s">
        <v>2107</v>
      </c>
      <c r="P944">
        <v>0</v>
      </c>
      <c r="Q944">
        <v>1</v>
      </c>
      <c r="R944" s="1">
        <v>0</v>
      </c>
      <c r="S944" s="1">
        <v>166.45</v>
      </c>
      <c r="T944" s="1">
        <v>-166.45</v>
      </c>
    </row>
    <row r="945" spans="1:20" x14ac:dyDescent="0.25">
      <c r="A945" t="s">
        <v>75</v>
      </c>
      <c r="B945" t="s">
        <v>316</v>
      </c>
      <c r="C945" t="s">
        <v>27</v>
      </c>
      <c r="D945" t="s">
        <v>237</v>
      </c>
      <c r="E945" t="s">
        <v>114</v>
      </c>
      <c r="F945">
        <v>34240</v>
      </c>
      <c r="G945" t="s">
        <v>1262</v>
      </c>
      <c r="H945" t="s">
        <v>80</v>
      </c>
      <c r="I945" t="s">
        <v>89</v>
      </c>
      <c r="J945" t="s">
        <v>90</v>
      </c>
      <c r="K945" t="s">
        <v>42</v>
      </c>
      <c r="L945" t="s">
        <v>91</v>
      </c>
      <c r="M945" t="s">
        <v>188</v>
      </c>
      <c r="N945" s="11" t="s">
        <v>84</v>
      </c>
      <c r="O945" s="11" t="s">
        <v>2107</v>
      </c>
      <c r="P945">
        <v>0</v>
      </c>
      <c r="Q945">
        <v>13</v>
      </c>
      <c r="R945" s="1">
        <v>0</v>
      </c>
      <c r="S945" s="1">
        <v>504</v>
      </c>
      <c r="T945" s="1">
        <v>-504</v>
      </c>
    </row>
    <row r="946" spans="1:20" x14ac:dyDescent="0.25">
      <c r="A946" t="s">
        <v>75</v>
      </c>
      <c r="B946" t="s">
        <v>612</v>
      </c>
      <c r="C946" t="s">
        <v>2105</v>
      </c>
      <c r="D946" t="s">
        <v>613</v>
      </c>
      <c r="E946" t="s">
        <v>142</v>
      </c>
      <c r="F946">
        <v>48084</v>
      </c>
      <c r="G946" t="s">
        <v>1128</v>
      </c>
      <c r="H946" t="s">
        <v>80</v>
      </c>
      <c r="I946" t="s">
        <v>81</v>
      </c>
      <c r="J946" t="s">
        <v>90</v>
      </c>
      <c r="K946" t="s">
        <v>38</v>
      </c>
      <c r="L946" t="s">
        <v>111</v>
      </c>
      <c r="M946" t="s">
        <v>92</v>
      </c>
      <c r="N946" s="11" t="s">
        <v>84</v>
      </c>
      <c r="O946" s="11" t="s">
        <v>2107</v>
      </c>
      <c r="P946">
        <v>0</v>
      </c>
      <c r="Q946">
        <v>1</v>
      </c>
      <c r="R946" s="1">
        <v>0</v>
      </c>
      <c r="S946" s="1">
        <v>77.5</v>
      </c>
      <c r="T946" s="1">
        <v>-77.5</v>
      </c>
    </row>
    <row r="947" spans="1:20" x14ac:dyDescent="0.25">
      <c r="A947" t="s">
        <v>75</v>
      </c>
      <c r="B947" t="s">
        <v>358</v>
      </c>
      <c r="C947" t="s">
        <v>26</v>
      </c>
      <c r="D947" t="s">
        <v>359</v>
      </c>
      <c r="E947" t="s">
        <v>180</v>
      </c>
      <c r="F947">
        <v>30075</v>
      </c>
      <c r="G947" t="s">
        <v>1750</v>
      </c>
      <c r="H947" t="s">
        <v>80</v>
      </c>
      <c r="I947" t="s">
        <v>81</v>
      </c>
      <c r="J947" t="s">
        <v>90</v>
      </c>
      <c r="K947" t="s">
        <v>53</v>
      </c>
      <c r="L947" t="s">
        <v>228</v>
      </c>
      <c r="M947" t="s">
        <v>92</v>
      </c>
      <c r="N947" s="11" t="s">
        <v>84</v>
      </c>
      <c r="O947" s="11" t="s">
        <v>2107</v>
      </c>
      <c r="P947">
        <v>0</v>
      </c>
      <c r="Q947">
        <v>3</v>
      </c>
      <c r="R947" s="1">
        <v>0</v>
      </c>
      <c r="S947" s="1">
        <v>12.75</v>
      </c>
      <c r="T947" s="1">
        <v>-12.75</v>
      </c>
    </row>
    <row r="948" spans="1:20" x14ac:dyDescent="0.25">
      <c r="A948" t="s">
        <v>75</v>
      </c>
      <c r="B948" t="s">
        <v>558</v>
      </c>
      <c r="C948" t="s">
        <v>30</v>
      </c>
      <c r="D948" t="s">
        <v>146</v>
      </c>
      <c r="E948" t="s">
        <v>147</v>
      </c>
      <c r="F948">
        <v>85027</v>
      </c>
      <c r="G948" t="s">
        <v>1611</v>
      </c>
      <c r="H948" t="s">
        <v>80</v>
      </c>
      <c r="I948" t="s">
        <v>81</v>
      </c>
      <c r="J948" t="s">
        <v>82</v>
      </c>
      <c r="K948" t="s">
        <v>53</v>
      </c>
      <c r="L948" t="s">
        <v>436</v>
      </c>
      <c r="M948" t="s">
        <v>83</v>
      </c>
      <c r="N948" s="11" t="s">
        <v>84</v>
      </c>
      <c r="O948" s="11" t="s">
        <v>2107</v>
      </c>
      <c r="P948">
        <v>-4</v>
      </c>
      <c r="Q948">
        <v>0</v>
      </c>
      <c r="R948" s="1">
        <v>326.88</v>
      </c>
      <c r="S948" s="1">
        <v>0</v>
      </c>
      <c r="T948" s="1">
        <v>326.88</v>
      </c>
    </row>
    <row r="949" spans="1:20" x14ac:dyDescent="0.25">
      <c r="A949" t="s">
        <v>75</v>
      </c>
      <c r="B949" t="s">
        <v>1293</v>
      </c>
      <c r="C949" t="s">
        <v>26</v>
      </c>
      <c r="D949" t="s">
        <v>1294</v>
      </c>
      <c r="E949" t="s">
        <v>109</v>
      </c>
      <c r="F949">
        <v>27406</v>
      </c>
      <c r="G949" t="s">
        <v>264</v>
      </c>
      <c r="H949" t="s">
        <v>80</v>
      </c>
      <c r="I949" t="s">
        <v>89</v>
      </c>
      <c r="J949" t="s">
        <v>90</v>
      </c>
      <c r="K949" t="s">
        <v>42</v>
      </c>
      <c r="L949" t="s">
        <v>91</v>
      </c>
      <c r="M949" t="s">
        <v>92</v>
      </c>
      <c r="N949" s="11" t="s">
        <v>84</v>
      </c>
      <c r="O949" s="11" t="s">
        <v>2107</v>
      </c>
      <c r="P949">
        <v>0</v>
      </c>
      <c r="Q949">
        <v>25</v>
      </c>
      <c r="R949" s="1">
        <v>0</v>
      </c>
      <c r="S949" s="1">
        <v>260</v>
      </c>
      <c r="T949" s="1">
        <v>-260</v>
      </c>
    </row>
    <row r="950" spans="1:20" x14ac:dyDescent="0.25">
      <c r="A950" t="s">
        <v>75</v>
      </c>
      <c r="B950" t="s">
        <v>161</v>
      </c>
      <c r="C950" t="s">
        <v>22</v>
      </c>
      <c r="D950" t="s">
        <v>162</v>
      </c>
      <c r="E950" t="s">
        <v>122</v>
      </c>
      <c r="F950">
        <v>20814</v>
      </c>
      <c r="G950" t="s">
        <v>741</v>
      </c>
      <c r="H950" t="s">
        <v>80</v>
      </c>
      <c r="I950" t="s">
        <v>164</v>
      </c>
      <c r="J950" t="s">
        <v>90</v>
      </c>
      <c r="K950" t="s">
        <v>37</v>
      </c>
      <c r="L950" t="s">
        <v>742</v>
      </c>
      <c r="M950" t="s">
        <v>92</v>
      </c>
      <c r="N950" s="11" t="s">
        <v>84</v>
      </c>
      <c r="O950" s="11" t="s">
        <v>2107</v>
      </c>
      <c r="P950">
        <v>0</v>
      </c>
      <c r="Q950">
        <v>10</v>
      </c>
      <c r="R950" s="1">
        <v>0</v>
      </c>
      <c r="S950" s="1">
        <v>195.5</v>
      </c>
      <c r="T950" s="1">
        <v>-195.5</v>
      </c>
    </row>
    <row r="951" spans="1:20" x14ac:dyDescent="0.25">
      <c r="A951" t="s">
        <v>75</v>
      </c>
      <c r="B951" t="s">
        <v>85</v>
      </c>
      <c r="C951" t="s">
        <v>2105</v>
      </c>
      <c r="D951" t="s">
        <v>86</v>
      </c>
      <c r="E951" t="s">
        <v>87</v>
      </c>
      <c r="F951">
        <v>45040</v>
      </c>
      <c r="G951" t="s">
        <v>232</v>
      </c>
      <c r="H951" t="s">
        <v>80</v>
      </c>
      <c r="I951" t="s">
        <v>89</v>
      </c>
      <c r="J951" t="s">
        <v>90</v>
      </c>
      <c r="K951" t="s">
        <v>42</v>
      </c>
      <c r="L951" t="s">
        <v>97</v>
      </c>
      <c r="M951" t="s">
        <v>92</v>
      </c>
      <c r="N951" s="11" t="s">
        <v>84</v>
      </c>
      <c r="O951" s="11" t="s">
        <v>2107</v>
      </c>
      <c r="P951">
        <v>0</v>
      </c>
      <c r="Q951">
        <v>24</v>
      </c>
      <c r="R951" s="1">
        <v>0</v>
      </c>
      <c r="S951" s="1">
        <v>36.96</v>
      </c>
      <c r="T951" s="1">
        <v>-36.96</v>
      </c>
    </row>
    <row r="952" spans="1:20" x14ac:dyDescent="0.25">
      <c r="A952" t="s">
        <v>75</v>
      </c>
      <c r="B952" t="s">
        <v>424</v>
      </c>
      <c r="C952" t="s">
        <v>26</v>
      </c>
      <c r="D952" t="s">
        <v>425</v>
      </c>
      <c r="E952" t="s">
        <v>426</v>
      </c>
      <c r="F952">
        <v>37204</v>
      </c>
      <c r="G952" t="s">
        <v>919</v>
      </c>
      <c r="H952" t="s">
        <v>80</v>
      </c>
      <c r="I952" t="s">
        <v>81</v>
      </c>
      <c r="J952" t="s">
        <v>90</v>
      </c>
      <c r="K952" t="s">
        <v>42</v>
      </c>
      <c r="L952" t="s">
        <v>91</v>
      </c>
      <c r="M952" t="s">
        <v>188</v>
      </c>
      <c r="N952" s="11" t="s">
        <v>84</v>
      </c>
      <c r="O952" s="11" t="s">
        <v>2107</v>
      </c>
      <c r="P952">
        <v>0</v>
      </c>
      <c r="Q952">
        <v>3</v>
      </c>
      <c r="R952" s="1">
        <v>0</v>
      </c>
      <c r="S952" s="1">
        <v>3.75</v>
      </c>
      <c r="T952" s="1">
        <v>-3.75</v>
      </c>
    </row>
    <row r="953" spans="1:20" x14ac:dyDescent="0.25">
      <c r="A953" t="s">
        <v>75</v>
      </c>
      <c r="B953" t="s">
        <v>594</v>
      </c>
      <c r="C953" t="s">
        <v>28</v>
      </c>
      <c r="D953" t="s">
        <v>595</v>
      </c>
      <c r="E953" t="s">
        <v>95</v>
      </c>
      <c r="F953">
        <v>81301</v>
      </c>
      <c r="G953" t="s">
        <v>1753</v>
      </c>
      <c r="H953" t="s">
        <v>80</v>
      </c>
      <c r="I953" t="s">
        <v>81</v>
      </c>
      <c r="J953" t="s">
        <v>365</v>
      </c>
      <c r="K953" t="s">
        <v>47</v>
      </c>
      <c r="L953" t="s">
        <v>509</v>
      </c>
      <c r="M953" t="s">
        <v>229</v>
      </c>
      <c r="N953" s="11" t="s">
        <v>84</v>
      </c>
      <c r="O953" s="11" t="s">
        <v>2107</v>
      </c>
      <c r="P953">
        <v>-8</v>
      </c>
      <c r="Q953">
        <v>0</v>
      </c>
      <c r="R953" s="1">
        <v>196.8</v>
      </c>
      <c r="S953" s="1">
        <v>0</v>
      </c>
      <c r="T953" s="1">
        <v>196.8</v>
      </c>
    </row>
    <row r="954" spans="1:20" x14ac:dyDescent="0.25">
      <c r="A954" t="s">
        <v>75</v>
      </c>
      <c r="B954" t="s">
        <v>622</v>
      </c>
      <c r="C954" t="s">
        <v>2104</v>
      </c>
      <c r="D954" t="s">
        <v>623</v>
      </c>
      <c r="E954" t="s">
        <v>95</v>
      </c>
      <c r="F954">
        <v>80126</v>
      </c>
      <c r="G954" t="s">
        <v>271</v>
      </c>
      <c r="H954" t="s">
        <v>80</v>
      </c>
      <c r="I954" t="s">
        <v>81</v>
      </c>
      <c r="J954" t="s">
        <v>90</v>
      </c>
      <c r="K954" t="s">
        <v>38</v>
      </c>
      <c r="L954" t="s">
        <v>129</v>
      </c>
      <c r="M954" t="s">
        <v>92</v>
      </c>
      <c r="N954" s="11" t="s">
        <v>84</v>
      </c>
      <c r="O954" s="11" t="s">
        <v>2107</v>
      </c>
      <c r="P954">
        <v>0</v>
      </c>
      <c r="Q954">
        <v>2</v>
      </c>
      <c r="R954" s="1">
        <v>0</v>
      </c>
      <c r="S954" s="1">
        <v>453.1</v>
      </c>
      <c r="T954" s="1">
        <v>-453.1</v>
      </c>
    </row>
    <row r="955" spans="1:20" x14ac:dyDescent="0.25">
      <c r="A955" t="s">
        <v>75</v>
      </c>
      <c r="B955" t="s">
        <v>527</v>
      </c>
      <c r="C955" t="s">
        <v>28</v>
      </c>
      <c r="D955" t="s">
        <v>1131</v>
      </c>
      <c r="E955" t="s">
        <v>95</v>
      </c>
      <c r="F955">
        <v>80110</v>
      </c>
      <c r="G955" t="s">
        <v>1009</v>
      </c>
      <c r="H955" t="s">
        <v>80</v>
      </c>
      <c r="I955" t="s">
        <v>81</v>
      </c>
      <c r="J955" t="s">
        <v>82</v>
      </c>
      <c r="K955" t="s">
        <v>42</v>
      </c>
      <c r="L955" t="s">
        <v>91</v>
      </c>
      <c r="M955" t="s">
        <v>83</v>
      </c>
      <c r="N955" s="11" t="s">
        <v>84</v>
      </c>
      <c r="O955" s="11" t="s">
        <v>2107</v>
      </c>
      <c r="P955">
        <v>-3</v>
      </c>
      <c r="Q955">
        <v>0</v>
      </c>
      <c r="R955" s="1">
        <v>359.1</v>
      </c>
      <c r="S955" s="1">
        <v>0</v>
      </c>
      <c r="T955" s="1">
        <v>359.1</v>
      </c>
    </row>
    <row r="956" spans="1:20" x14ac:dyDescent="0.25">
      <c r="A956" t="s">
        <v>75</v>
      </c>
      <c r="B956" t="s">
        <v>829</v>
      </c>
      <c r="C956" t="s">
        <v>27</v>
      </c>
      <c r="D956" t="s">
        <v>681</v>
      </c>
      <c r="E956" t="s">
        <v>114</v>
      </c>
      <c r="F956">
        <v>33912</v>
      </c>
      <c r="G956" t="s">
        <v>254</v>
      </c>
      <c r="H956" t="s">
        <v>80</v>
      </c>
      <c r="I956" t="s">
        <v>81</v>
      </c>
      <c r="J956" t="s">
        <v>82</v>
      </c>
      <c r="K956" t="s">
        <v>42</v>
      </c>
      <c r="L956" t="s">
        <v>91</v>
      </c>
      <c r="M956" t="s">
        <v>83</v>
      </c>
      <c r="N956" s="11" t="s">
        <v>84</v>
      </c>
      <c r="O956" s="11" t="s">
        <v>2107</v>
      </c>
      <c r="P956">
        <v>0</v>
      </c>
      <c r="Q956">
        <v>0</v>
      </c>
      <c r="R956" s="1">
        <v>-184.8</v>
      </c>
      <c r="S956" s="1">
        <v>0</v>
      </c>
      <c r="T956" s="1">
        <v>-184.8</v>
      </c>
    </row>
    <row r="957" spans="1:20" x14ac:dyDescent="0.25">
      <c r="A957" t="s">
        <v>75</v>
      </c>
      <c r="B957" t="s">
        <v>301</v>
      </c>
      <c r="C957" t="s">
        <v>2105</v>
      </c>
      <c r="D957" t="s">
        <v>302</v>
      </c>
      <c r="E957" t="s">
        <v>87</v>
      </c>
      <c r="F957">
        <v>45005</v>
      </c>
      <c r="G957" t="s">
        <v>615</v>
      </c>
      <c r="H957" t="s">
        <v>80</v>
      </c>
      <c r="I957" t="s">
        <v>81</v>
      </c>
      <c r="J957" t="s">
        <v>82</v>
      </c>
      <c r="K957" t="s">
        <v>53</v>
      </c>
      <c r="L957" t="s">
        <v>248</v>
      </c>
      <c r="M957" t="s">
        <v>83</v>
      </c>
      <c r="N957" s="11" t="s">
        <v>84</v>
      </c>
      <c r="O957" s="11" t="s">
        <v>2107</v>
      </c>
      <c r="P957">
        <v>-25</v>
      </c>
      <c r="Q957">
        <v>0</v>
      </c>
      <c r="R957" s="1">
        <v>112.5</v>
      </c>
      <c r="S957" s="1">
        <v>0</v>
      </c>
      <c r="T957" s="1">
        <v>112.5</v>
      </c>
    </row>
    <row r="958" spans="1:20" x14ac:dyDescent="0.25">
      <c r="A958" t="s">
        <v>75</v>
      </c>
      <c r="B958" t="s">
        <v>744</v>
      </c>
      <c r="C958" t="s">
        <v>2105</v>
      </c>
      <c r="D958" t="s">
        <v>745</v>
      </c>
      <c r="E958" t="s">
        <v>100</v>
      </c>
      <c r="F958">
        <v>46733</v>
      </c>
      <c r="G958" t="s">
        <v>716</v>
      </c>
      <c r="H958" t="s">
        <v>80</v>
      </c>
      <c r="I958" t="s">
        <v>81</v>
      </c>
      <c r="J958" t="s">
        <v>82</v>
      </c>
      <c r="K958" t="s">
        <v>42</v>
      </c>
      <c r="L958" t="s">
        <v>91</v>
      </c>
      <c r="M958" t="s">
        <v>83</v>
      </c>
      <c r="N958" s="11" t="s">
        <v>84</v>
      </c>
      <c r="O958" s="11" t="s">
        <v>2107</v>
      </c>
      <c r="P958">
        <v>-5</v>
      </c>
      <c r="Q958">
        <v>0</v>
      </c>
      <c r="R958" s="1">
        <v>201.95</v>
      </c>
      <c r="S958" s="1">
        <v>0</v>
      </c>
      <c r="T958" s="1">
        <v>201.95</v>
      </c>
    </row>
    <row r="959" spans="1:20" x14ac:dyDescent="0.25">
      <c r="A959" t="s">
        <v>75</v>
      </c>
      <c r="B959" t="s">
        <v>167</v>
      </c>
      <c r="C959" t="s">
        <v>2104</v>
      </c>
      <c r="D959" t="s">
        <v>168</v>
      </c>
      <c r="E959" t="s">
        <v>95</v>
      </c>
      <c r="F959">
        <v>80550</v>
      </c>
      <c r="G959" t="s">
        <v>266</v>
      </c>
      <c r="H959" t="s">
        <v>80</v>
      </c>
      <c r="I959" t="s">
        <v>81</v>
      </c>
      <c r="J959" t="s">
        <v>90</v>
      </c>
      <c r="K959" t="s">
        <v>53</v>
      </c>
      <c r="L959" t="s">
        <v>165</v>
      </c>
      <c r="M959" t="s">
        <v>92</v>
      </c>
      <c r="N959" s="11" t="s">
        <v>84</v>
      </c>
      <c r="O959" s="11" t="s">
        <v>2107</v>
      </c>
      <c r="P959">
        <v>0</v>
      </c>
      <c r="Q959">
        <v>5</v>
      </c>
      <c r="R959" s="1">
        <v>0</v>
      </c>
      <c r="S959" s="1">
        <v>359.2</v>
      </c>
      <c r="T959" s="1">
        <v>-359.2</v>
      </c>
    </row>
    <row r="960" spans="1:20" x14ac:dyDescent="0.25">
      <c r="A960" t="s">
        <v>75</v>
      </c>
      <c r="B960" t="s">
        <v>360</v>
      </c>
      <c r="C960" t="s">
        <v>26</v>
      </c>
      <c r="D960" t="s">
        <v>361</v>
      </c>
      <c r="E960" t="s">
        <v>105</v>
      </c>
      <c r="F960">
        <v>29601</v>
      </c>
      <c r="G960" t="s">
        <v>309</v>
      </c>
      <c r="H960" t="s">
        <v>80</v>
      </c>
      <c r="I960" t="s">
        <v>89</v>
      </c>
      <c r="J960" t="s">
        <v>90</v>
      </c>
      <c r="K960" t="s">
        <v>42</v>
      </c>
      <c r="L960" t="s">
        <v>91</v>
      </c>
      <c r="M960" t="s">
        <v>92</v>
      </c>
      <c r="N960" s="11" t="s">
        <v>84</v>
      </c>
      <c r="O960" s="11" t="s">
        <v>2107</v>
      </c>
      <c r="P960">
        <v>0</v>
      </c>
      <c r="Q960">
        <v>5</v>
      </c>
      <c r="R960" s="1">
        <v>0</v>
      </c>
      <c r="S960" s="1">
        <v>56</v>
      </c>
      <c r="T960" s="1">
        <v>-56</v>
      </c>
    </row>
    <row r="961" spans="1:20" x14ac:dyDescent="0.25">
      <c r="A961" t="s">
        <v>75</v>
      </c>
      <c r="B961" t="s">
        <v>612</v>
      </c>
      <c r="C961" t="s">
        <v>2105</v>
      </c>
      <c r="D961" t="s">
        <v>613</v>
      </c>
      <c r="E961" t="s">
        <v>142</v>
      </c>
      <c r="F961">
        <v>48084</v>
      </c>
      <c r="G961" t="s">
        <v>96</v>
      </c>
      <c r="H961" t="s">
        <v>80</v>
      </c>
      <c r="I961" t="s">
        <v>89</v>
      </c>
      <c r="J961" t="s">
        <v>90</v>
      </c>
      <c r="K961" t="s">
        <v>42</v>
      </c>
      <c r="L961" t="s">
        <v>97</v>
      </c>
      <c r="M961" t="s">
        <v>92</v>
      </c>
      <c r="N961" s="11" t="s">
        <v>84</v>
      </c>
      <c r="O961" s="11" t="s">
        <v>2107</v>
      </c>
      <c r="P961">
        <v>0</v>
      </c>
      <c r="Q961">
        <v>15</v>
      </c>
      <c r="R961" s="1">
        <v>0</v>
      </c>
      <c r="S961" s="1">
        <v>25.5</v>
      </c>
      <c r="T961" s="1">
        <v>-25.5</v>
      </c>
    </row>
    <row r="962" spans="1:20" x14ac:dyDescent="0.25">
      <c r="A962" t="s">
        <v>75</v>
      </c>
      <c r="B962" t="s">
        <v>351</v>
      </c>
      <c r="C962" t="s">
        <v>22</v>
      </c>
      <c r="D962" t="s">
        <v>190</v>
      </c>
      <c r="E962" t="s">
        <v>137</v>
      </c>
      <c r="F962">
        <v>24018</v>
      </c>
      <c r="G962" t="s">
        <v>1093</v>
      </c>
      <c r="H962" t="s">
        <v>80</v>
      </c>
      <c r="I962" t="s">
        <v>81</v>
      </c>
      <c r="J962" t="s">
        <v>82</v>
      </c>
      <c r="K962" t="s">
        <v>38</v>
      </c>
      <c r="L962" t="s">
        <v>129</v>
      </c>
      <c r="M962" t="s">
        <v>83</v>
      </c>
      <c r="N962" s="11" t="s">
        <v>84</v>
      </c>
      <c r="O962" s="11" t="s">
        <v>2107</v>
      </c>
      <c r="P962">
        <v>-2</v>
      </c>
      <c r="Q962">
        <v>0</v>
      </c>
      <c r="R962" s="1">
        <v>0</v>
      </c>
      <c r="S962" s="1">
        <v>0</v>
      </c>
      <c r="T962" s="1">
        <v>0</v>
      </c>
    </row>
    <row r="963" spans="1:20" x14ac:dyDescent="0.25">
      <c r="A963" t="s">
        <v>75</v>
      </c>
      <c r="B963" t="s">
        <v>178</v>
      </c>
      <c r="C963" t="s">
        <v>26</v>
      </c>
      <c r="D963" t="s">
        <v>179</v>
      </c>
      <c r="E963" t="s">
        <v>180</v>
      </c>
      <c r="F963">
        <v>30188</v>
      </c>
      <c r="G963" t="s">
        <v>173</v>
      </c>
      <c r="H963" t="s">
        <v>80</v>
      </c>
      <c r="I963" t="s">
        <v>81</v>
      </c>
      <c r="J963" t="s">
        <v>82</v>
      </c>
      <c r="K963" t="s">
        <v>36</v>
      </c>
      <c r="L963" t="s">
        <v>36</v>
      </c>
      <c r="M963" t="s">
        <v>83</v>
      </c>
      <c r="N963" s="11" t="s">
        <v>84</v>
      </c>
      <c r="O963" s="11" t="s">
        <v>2107</v>
      </c>
      <c r="P963">
        <v>-5</v>
      </c>
      <c r="Q963">
        <v>0</v>
      </c>
      <c r="R963" s="1">
        <v>445.25</v>
      </c>
      <c r="S963" s="1">
        <v>0</v>
      </c>
      <c r="T963" s="1">
        <v>445.25</v>
      </c>
    </row>
    <row r="964" spans="1:20" x14ac:dyDescent="0.25">
      <c r="A964" t="s">
        <v>75</v>
      </c>
      <c r="B964" t="s">
        <v>600</v>
      </c>
      <c r="C964" t="s">
        <v>2105</v>
      </c>
      <c r="D964" t="s">
        <v>601</v>
      </c>
      <c r="E964" t="s">
        <v>142</v>
      </c>
      <c r="F964">
        <v>49629</v>
      </c>
      <c r="G964" t="s">
        <v>388</v>
      </c>
      <c r="H964" t="s">
        <v>80</v>
      </c>
      <c r="I964" t="s">
        <v>81</v>
      </c>
      <c r="J964" t="s">
        <v>90</v>
      </c>
      <c r="K964" t="s">
        <v>38</v>
      </c>
      <c r="L964" t="s">
        <v>111</v>
      </c>
      <c r="M964" t="s">
        <v>92</v>
      </c>
      <c r="N964" s="11" t="s">
        <v>84</v>
      </c>
      <c r="O964" s="11" t="s">
        <v>2107</v>
      </c>
      <c r="P964">
        <v>0</v>
      </c>
      <c r="Q964">
        <v>1</v>
      </c>
      <c r="R964" s="1">
        <v>0</v>
      </c>
      <c r="S964" s="1">
        <v>165.55</v>
      </c>
      <c r="T964" s="1">
        <v>-165.55</v>
      </c>
    </row>
    <row r="965" spans="1:20" x14ac:dyDescent="0.25">
      <c r="A965" t="s">
        <v>75</v>
      </c>
      <c r="B965" t="s">
        <v>573</v>
      </c>
      <c r="C965" t="s">
        <v>22</v>
      </c>
      <c r="D965" t="s">
        <v>574</v>
      </c>
      <c r="E965" t="s">
        <v>78</v>
      </c>
      <c r="F965">
        <v>19020</v>
      </c>
      <c r="G965" t="s">
        <v>1755</v>
      </c>
      <c r="H965" t="s">
        <v>80</v>
      </c>
      <c r="I965" t="s">
        <v>81</v>
      </c>
      <c r="J965" t="s">
        <v>82</v>
      </c>
      <c r="K965" t="s">
        <v>53</v>
      </c>
      <c r="L965" t="s">
        <v>532</v>
      </c>
      <c r="M965" t="s">
        <v>83</v>
      </c>
      <c r="N965" s="11" t="s">
        <v>84</v>
      </c>
      <c r="O965" s="11" t="s">
        <v>2107</v>
      </c>
      <c r="P965">
        <v>-1</v>
      </c>
      <c r="Q965">
        <v>0</v>
      </c>
      <c r="R965" s="1">
        <v>72.400000000000006</v>
      </c>
      <c r="S965" s="1">
        <v>0</v>
      </c>
      <c r="T965" s="1">
        <v>72.400000000000006</v>
      </c>
    </row>
    <row r="966" spans="1:20" x14ac:dyDescent="0.25">
      <c r="A966" t="s">
        <v>75</v>
      </c>
      <c r="B966" t="s">
        <v>125</v>
      </c>
      <c r="C966" t="s">
        <v>2105</v>
      </c>
      <c r="D966" t="s">
        <v>126</v>
      </c>
      <c r="E966" t="s">
        <v>100</v>
      </c>
      <c r="F966">
        <v>46567</v>
      </c>
      <c r="G966" t="s">
        <v>449</v>
      </c>
      <c r="H966" t="s">
        <v>80</v>
      </c>
      <c r="I966" t="s">
        <v>81</v>
      </c>
      <c r="J966" t="s">
        <v>82</v>
      </c>
      <c r="K966" t="s">
        <v>38</v>
      </c>
      <c r="L966" t="s">
        <v>111</v>
      </c>
      <c r="M966" t="s">
        <v>83</v>
      </c>
      <c r="N966" s="11" t="s">
        <v>84</v>
      </c>
      <c r="O966" s="11" t="s">
        <v>2107</v>
      </c>
      <c r="P966">
        <v>-2</v>
      </c>
      <c r="Q966">
        <v>0</v>
      </c>
      <c r="R966" s="1">
        <v>101.3</v>
      </c>
      <c r="S966" s="1">
        <v>0</v>
      </c>
      <c r="T966" s="1">
        <v>101.3</v>
      </c>
    </row>
    <row r="967" spans="1:20" x14ac:dyDescent="0.25">
      <c r="A967" t="s">
        <v>75</v>
      </c>
      <c r="B967" t="s">
        <v>171</v>
      </c>
      <c r="C967" t="s">
        <v>23</v>
      </c>
      <c r="D967" t="s">
        <v>513</v>
      </c>
      <c r="E967" t="s">
        <v>176</v>
      </c>
      <c r="F967">
        <v>98005</v>
      </c>
      <c r="G967" t="s">
        <v>449</v>
      </c>
      <c r="H967" t="s">
        <v>80</v>
      </c>
      <c r="I967" t="s">
        <v>81</v>
      </c>
      <c r="J967" t="s">
        <v>82</v>
      </c>
      <c r="K967" t="s">
        <v>38</v>
      </c>
      <c r="L967" t="s">
        <v>111</v>
      </c>
      <c r="M967" t="s">
        <v>83</v>
      </c>
      <c r="N967" s="11" t="s">
        <v>84</v>
      </c>
      <c r="O967" s="11" t="s">
        <v>2107</v>
      </c>
      <c r="P967">
        <v>-14</v>
      </c>
      <c r="Q967">
        <v>0</v>
      </c>
      <c r="R967" s="1">
        <v>709.1</v>
      </c>
      <c r="S967" s="1">
        <v>0</v>
      </c>
      <c r="T967" s="1">
        <v>709.1</v>
      </c>
    </row>
    <row r="968" spans="1:20" x14ac:dyDescent="0.25">
      <c r="A968" t="s">
        <v>75</v>
      </c>
      <c r="B968" t="s">
        <v>120</v>
      </c>
      <c r="C968" t="s">
        <v>22</v>
      </c>
      <c r="D968" t="s">
        <v>121</v>
      </c>
      <c r="E968" t="s">
        <v>122</v>
      </c>
      <c r="F968">
        <v>20910</v>
      </c>
      <c r="G968" t="s">
        <v>1154</v>
      </c>
      <c r="H968" t="s">
        <v>80</v>
      </c>
      <c r="I968" t="s">
        <v>89</v>
      </c>
      <c r="J968" t="s">
        <v>90</v>
      </c>
      <c r="K968" t="s">
        <v>42</v>
      </c>
      <c r="L968" t="s">
        <v>91</v>
      </c>
      <c r="M968" t="s">
        <v>188</v>
      </c>
      <c r="N968" s="11" t="s">
        <v>84</v>
      </c>
      <c r="O968" s="11" t="s">
        <v>2107</v>
      </c>
      <c r="P968">
        <v>0</v>
      </c>
      <c r="Q968">
        <v>10</v>
      </c>
      <c r="R968" s="1">
        <v>0</v>
      </c>
      <c r="S968" s="1">
        <v>225</v>
      </c>
      <c r="T968" s="1">
        <v>-225</v>
      </c>
    </row>
    <row r="969" spans="1:20" x14ac:dyDescent="0.25">
      <c r="A969" t="s">
        <v>75</v>
      </c>
      <c r="B969" t="s">
        <v>265</v>
      </c>
      <c r="C969" t="s">
        <v>27</v>
      </c>
      <c r="D969" t="s">
        <v>237</v>
      </c>
      <c r="E969" t="s">
        <v>114</v>
      </c>
      <c r="F969">
        <v>34238</v>
      </c>
      <c r="G969" t="s">
        <v>698</v>
      </c>
      <c r="H969" t="s">
        <v>80</v>
      </c>
      <c r="I969" t="s">
        <v>81</v>
      </c>
      <c r="J969" t="s">
        <v>90</v>
      </c>
      <c r="K969" t="s">
        <v>38</v>
      </c>
      <c r="L969" t="s">
        <v>111</v>
      </c>
      <c r="M969" t="s">
        <v>92</v>
      </c>
      <c r="N969" s="11" t="s">
        <v>84</v>
      </c>
      <c r="O969" s="11" t="s">
        <v>2107</v>
      </c>
      <c r="P969">
        <v>0</v>
      </c>
      <c r="Q969">
        <v>2</v>
      </c>
      <c r="R969" s="1">
        <v>0</v>
      </c>
      <c r="S969" s="1">
        <v>332.9</v>
      </c>
      <c r="T969" s="1">
        <v>-332.9</v>
      </c>
    </row>
    <row r="970" spans="1:20" x14ac:dyDescent="0.25">
      <c r="A970" t="s">
        <v>75</v>
      </c>
      <c r="B970" t="s">
        <v>116</v>
      </c>
      <c r="C970" t="s">
        <v>19</v>
      </c>
      <c r="D970" t="s">
        <v>117</v>
      </c>
      <c r="E970" t="s">
        <v>118</v>
      </c>
      <c r="F970">
        <v>97055</v>
      </c>
      <c r="G970" t="s">
        <v>773</v>
      </c>
      <c r="H970" t="s">
        <v>80</v>
      </c>
      <c r="I970" t="s">
        <v>81</v>
      </c>
      <c r="J970" t="s">
        <v>82</v>
      </c>
      <c r="K970" t="s">
        <v>53</v>
      </c>
      <c r="L970" t="s">
        <v>228</v>
      </c>
      <c r="M970" t="s">
        <v>83</v>
      </c>
      <c r="N970" s="11" t="s">
        <v>84</v>
      </c>
      <c r="O970" s="11" t="s">
        <v>2107</v>
      </c>
      <c r="P970">
        <v>-20</v>
      </c>
      <c r="Q970">
        <v>0</v>
      </c>
      <c r="R970" s="1">
        <v>1599.8</v>
      </c>
      <c r="S970" s="1">
        <v>0</v>
      </c>
      <c r="T970" s="1">
        <v>1599.8</v>
      </c>
    </row>
    <row r="971" spans="1:20" x14ac:dyDescent="0.25">
      <c r="A971" t="s">
        <v>75</v>
      </c>
      <c r="B971" t="s">
        <v>272</v>
      </c>
      <c r="C971" t="s">
        <v>27</v>
      </c>
      <c r="D971" t="s">
        <v>273</v>
      </c>
      <c r="E971" t="s">
        <v>114</v>
      </c>
      <c r="F971">
        <v>33909</v>
      </c>
      <c r="G971" t="s">
        <v>1568</v>
      </c>
      <c r="H971" t="s">
        <v>80</v>
      </c>
      <c r="I971" t="s">
        <v>81</v>
      </c>
      <c r="J971" t="s">
        <v>90</v>
      </c>
      <c r="K971" t="s">
        <v>53</v>
      </c>
      <c r="L971" t="s">
        <v>675</v>
      </c>
      <c r="M971" t="s">
        <v>92</v>
      </c>
      <c r="N971" s="11" t="s">
        <v>84</v>
      </c>
      <c r="O971" s="11" t="s">
        <v>2107</v>
      </c>
      <c r="P971">
        <v>0</v>
      </c>
      <c r="Q971">
        <v>3</v>
      </c>
      <c r="R971" s="1">
        <v>0</v>
      </c>
      <c r="S971" s="1">
        <v>1674.9</v>
      </c>
      <c r="T971" s="1">
        <v>-1674.9</v>
      </c>
    </row>
    <row r="972" spans="1:20" x14ac:dyDescent="0.25">
      <c r="A972" t="s">
        <v>75</v>
      </c>
      <c r="B972" t="s">
        <v>438</v>
      </c>
      <c r="C972" t="s">
        <v>18</v>
      </c>
      <c r="D972" t="s">
        <v>439</v>
      </c>
      <c r="E972" t="s">
        <v>191</v>
      </c>
      <c r="F972">
        <v>77063</v>
      </c>
      <c r="G972" t="s">
        <v>1761</v>
      </c>
      <c r="H972" t="s">
        <v>80</v>
      </c>
      <c r="I972" t="s">
        <v>81</v>
      </c>
      <c r="J972" t="s">
        <v>90</v>
      </c>
      <c r="K972" t="s">
        <v>44</v>
      </c>
      <c r="L972" t="s">
        <v>657</v>
      </c>
      <c r="M972" t="s">
        <v>92</v>
      </c>
      <c r="N972" s="11" t="s">
        <v>84</v>
      </c>
      <c r="O972" s="11" t="s">
        <v>2107</v>
      </c>
      <c r="P972">
        <v>-35</v>
      </c>
      <c r="Q972">
        <v>0</v>
      </c>
      <c r="R972" s="1">
        <v>2280.25</v>
      </c>
      <c r="S972" s="1">
        <v>0</v>
      </c>
      <c r="T972" s="1">
        <v>2280.25</v>
      </c>
    </row>
    <row r="973" spans="1:20" x14ac:dyDescent="0.25">
      <c r="A973" t="s">
        <v>75</v>
      </c>
      <c r="B973" t="s">
        <v>339</v>
      </c>
      <c r="C973" t="s">
        <v>29</v>
      </c>
      <c r="D973" t="s">
        <v>340</v>
      </c>
      <c r="E973" t="s">
        <v>142</v>
      </c>
      <c r="F973">
        <v>48315</v>
      </c>
      <c r="G973" t="s">
        <v>1762</v>
      </c>
      <c r="H973" t="s">
        <v>80</v>
      </c>
      <c r="I973" t="s">
        <v>281</v>
      </c>
      <c r="J973" t="s">
        <v>82</v>
      </c>
      <c r="K973" t="s">
        <v>54</v>
      </c>
      <c r="L973" t="s">
        <v>342</v>
      </c>
      <c r="M973" t="s">
        <v>83</v>
      </c>
      <c r="N973" s="11" t="s">
        <v>84</v>
      </c>
      <c r="O973" s="11" t="s">
        <v>2107</v>
      </c>
      <c r="P973">
        <v>-7</v>
      </c>
      <c r="Q973">
        <v>0</v>
      </c>
      <c r="R973" s="1">
        <v>183.4</v>
      </c>
      <c r="S973" s="1">
        <v>0</v>
      </c>
      <c r="T973" s="1">
        <v>183.4</v>
      </c>
    </row>
    <row r="974" spans="1:20" x14ac:dyDescent="0.25">
      <c r="A974" t="s">
        <v>75</v>
      </c>
      <c r="B974" t="s">
        <v>505</v>
      </c>
      <c r="C974" t="s">
        <v>2105</v>
      </c>
      <c r="D974" t="s">
        <v>506</v>
      </c>
      <c r="E974" t="s">
        <v>87</v>
      </c>
      <c r="F974">
        <v>43528</v>
      </c>
      <c r="G974" t="s">
        <v>1241</v>
      </c>
      <c r="H974" t="s">
        <v>80</v>
      </c>
      <c r="I974" t="s">
        <v>89</v>
      </c>
      <c r="J974" t="s">
        <v>82</v>
      </c>
      <c r="K974" t="s">
        <v>37</v>
      </c>
      <c r="L974" t="s">
        <v>661</v>
      </c>
      <c r="M974" t="s">
        <v>83</v>
      </c>
      <c r="N974" s="11" t="s">
        <v>84</v>
      </c>
      <c r="O974" s="11" t="s">
        <v>2107</v>
      </c>
      <c r="P974">
        <v>-32</v>
      </c>
      <c r="Q974">
        <v>0</v>
      </c>
      <c r="R974" s="1">
        <v>910.72</v>
      </c>
      <c r="S974" s="1">
        <v>0</v>
      </c>
      <c r="T974" s="1">
        <v>910.72</v>
      </c>
    </row>
    <row r="975" spans="1:20" x14ac:dyDescent="0.25">
      <c r="A975" t="s">
        <v>75</v>
      </c>
      <c r="B975" t="s">
        <v>1450</v>
      </c>
      <c r="C975" t="s">
        <v>27</v>
      </c>
      <c r="D975" t="s">
        <v>499</v>
      </c>
      <c r="E975" t="s">
        <v>114</v>
      </c>
      <c r="F975">
        <v>33179</v>
      </c>
      <c r="G975" t="s">
        <v>110</v>
      </c>
      <c r="H975" t="s">
        <v>80</v>
      </c>
      <c r="I975" t="s">
        <v>81</v>
      </c>
      <c r="J975" t="s">
        <v>90</v>
      </c>
      <c r="K975" t="s">
        <v>38</v>
      </c>
      <c r="L975" t="s">
        <v>111</v>
      </c>
      <c r="M975" t="s">
        <v>92</v>
      </c>
      <c r="N975" s="11" t="s">
        <v>84</v>
      </c>
      <c r="O975" s="11" t="s">
        <v>2107</v>
      </c>
      <c r="P975">
        <v>0</v>
      </c>
      <c r="Q975">
        <v>3</v>
      </c>
      <c r="R975" s="1">
        <v>0</v>
      </c>
      <c r="S975" s="1">
        <v>349.2</v>
      </c>
      <c r="T975" s="1">
        <v>-349.2</v>
      </c>
    </row>
    <row r="976" spans="1:20" x14ac:dyDescent="0.25">
      <c r="A976" t="s">
        <v>75</v>
      </c>
      <c r="B976" t="s">
        <v>780</v>
      </c>
      <c r="C976" t="s">
        <v>20</v>
      </c>
      <c r="D976" t="s">
        <v>781</v>
      </c>
      <c r="E976" t="s">
        <v>186</v>
      </c>
      <c r="F976">
        <v>12203</v>
      </c>
      <c r="G976" t="s">
        <v>1766</v>
      </c>
      <c r="H976" t="s">
        <v>80</v>
      </c>
      <c r="I976" t="s">
        <v>81</v>
      </c>
      <c r="J976" t="s">
        <v>82</v>
      </c>
      <c r="K976" t="s">
        <v>53</v>
      </c>
      <c r="L976" t="s">
        <v>139</v>
      </c>
      <c r="M976" t="s">
        <v>83</v>
      </c>
      <c r="N976" s="11" t="s">
        <v>84</v>
      </c>
      <c r="O976" s="11" t="s">
        <v>2107</v>
      </c>
      <c r="P976">
        <v>2</v>
      </c>
      <c r="Q976">
        <v>0</v>
      </c>
      <c r="R976" s="1">
        <v>1.3</v>
      </c>
      <c r="S976" s="1">
        <v>0</v>
      </c>
      <c r="T976" s="1">
        <v>1.3</v>
      </c>
    </row>
    <row r="977" spans="1:20" x14ac:dyDescent="0.25">
      <c r="A977" t="s">
        <v>75</v>
      </c>
      <c r="B977" t="s">
        <v>1126</v>
      </c>
      <c r="C977" t="s">
        <v>19</v>
      </c>
      <c r="D977" t="s">
        <v>1127</v>
      </c>
      <c r="E977" t="s">
        <v>320</v>
      </c>
      <c r="F977">
        <v>96821</v>
      </c>
      <c r="G977" t="s">
        <v>1650</v>
      </c>
      <c r="H977" t="s">
        <v>210</v>
      </c>
      <c r="I977" t="s">
        <v>81</v>
      </c>
      <c r="J977" t="s">
        <v>82</v>
      </c>
      <c r="K977" t="s">
        <v>40</v>
      </c>
      <c r="L977" t="s">
        <v>211</v>
      </c>
      <c r="M977" t="s">
        <v>83</v>
      </c>
      <c r="N977" s="11" t="s">
        <v>84</v>
      </c>
      <c r="O977" s="11" t="s">
        <v>2107</v>
      </c>
      <c r="P977">
        <v>0</v>
      </c>
      <c r="Q977">
        <v>0</v>
      </c>
      <c r="R977" s="1">
        <v>-3445</v>
      </c>
      <c r="S977" s="1">
        <v>0</v>
      </c>
      <c r="T977" s="1">
        <v>-3445</v>
      </c>
    </row>
    <row r="978" spans="1:20" x14ac:dyDescent="0.25">
      <c r="A978" t="s">
        <v>75</v>
      </c>
      <c r="B978" t="s">
        <v>1164</v>
      </c>
      <c r="C978" t="s">
        <v>26</v>
      </c>
      <c r="D978" t="s">
        <v>1165</v>
      </c>
      <c r="E978" t="s">
        <v>105</v>
      </c>
      <c r="F978">
        <v>29708</v>
      </c>
      <c r="G978" t="s">
        <v>491</v>
      </c>
      <c r="H978" t="s">
        <v>80</v>
      </c>
      <c r="I978" t="s">
        <v>81</v>
      </c>
      <c r="J978" t="s">
        <v>82</v>
      </c>
      <c r="K978" t="s">
        <v>52</v>
      </c>
      <c r="L978" t="s">
        <v>492</v>
      </c>
      <c r="M978" t="s">
        <v>83</v>
      </c>
      <c r="N978" s="11" t="s">
        <v>84</v>
      </c>
      <c r="O978" s="11" t="s">
        <v>2107</v>
      </c>
      <c r="P978">
        <v>-1</v>
      </c>
      <c r="Q978">
        <v>0</v>
      </c>
      <c r="R978" s="1">
        <v>59.35</v>
      </c>
      <c r="S978" s="1">
        <v>0</v>
      </c>
      <c r="T978" s="1">
        <v>59.35</v>
      </c>
    </row>
    <row r="979" spans="1:20" x14ac:dyDescent="0.25">
      <c r="A979" t="s">
        <v>75</v>
      </c>
      <c r="B979" t="s">
        <v>721</v>
      </c>
      <c r="C979" t="s">
        <v>2105</v>
      </c>
      <c r="D979" t="s">
        <v>722</v>
      </c>
      <c r="E979" t="s">
        <v>87</v>
      </c>
      <c r="F979">
        <v>44221</v>
      </c>
      <c r="G979" t="s">
        <v>1720</v>
      </c>
      <c r="H979" t="s">
        <v>80</v>
      </c>
      <c r="I979" t="s">
        <v>81</v>
      </c>
      <c r="J979" t="s">
        <v>90</v>
      </c>
      <c r="K979" t="s">
        <v>36</v>
      </c>
      <c r="L979" t="s">
        <v>36</v>
      </c>
      <c r="M979" t="s">
        <v>92</v>
      </c>
      <c r="N979" s="11" t="s">
        <v>84</v>
      </c>
      <c r="O979" s="11" t="s">
        <v>2107</v>
      </c>
      <c r="P979">
        <v>0</v>
      </c>
      <c r="Q979">
        <v>7</v>
      </c>
      <c r="R979" s="1">
        <v>0</v>
      </c>
      <c r="S979" s="1">
        <v>57.75</v>
      </c>
      <c r="T979" s="1">
        <v>-57.75</v>
      </c>
    </row>
    <row r="980" spans="1:20" x14ac:dyDescent="0.25">
      <c r="A980" t="s">
        <v>75</v>
      </c>
      <c r="B980" t="s">
        <v>269</v>
      </c>
      <c r="C980" t="s">
        <v>27</v>
      </c>
      <c r="D980" t="s">
        <v>270</v>
      </c>
      <c r="E980" t="s">
        <v>114</v>
      </c>
      <c r="F980">
        <v>33813</v>
      </c>
      <c r="G980" t="s">
        <v>143</v>
      </c>
      <c r="H980" t="s">
        <v>80</v>
      </c>
      <c r="I980" t="s">
        <v>81</v>
      </c>
      <c r="J980" t="s">
        <v>82</v>
      </c>
      <c r="K980" t="s">
        <v>44</v>
      </c>
      <c r="L980" t="s">
        <v>144</v>
      </c>
      <c r="M980" t="s">
        <v>83</v>
      </c>
      <c r="N980" s="11" t="s">
        <v>84</v>
      </c>
      <c r="O980" s="11" t="s">
        <v>2107</v>
      </c>
      <c r="P980">
        <v>-6</v>
      </c>
      <c r="Q980">
        <v>0</v>
      </c>
      <c r="R980" s="1">
        <v>54.9</v>
      </c>
      <c r="S980" s="1">
        <v>0</v>
      </c>
      <c r="T980" s="1">
        <v>54.9</v>
      </c>
    </row>
    <row r="981" spans="1:20" x14ac:dyDescent="0.25">
      <c r="A981" t="s">
        <v>75</v>
      </c>
      <c r="B981" t="s">
        <v>1353</v>
      </c>
      <c r="C981" t="s">
        <v>20</v>
      </c>
      <c r="D981" t="s">
        <v>1354</v>
      </c>
      <c r="E981" t="s">
        <v>186</v>
      </c>
      <c r="F981">
        <v>14580</v>
      </c>
      <c r="G981" t="s">
        <v>388</v>
      </c>
      <c r="H981" t="s">
        <v>80</v>
      </c>
      <c r="I981" t="s">
        <v>81</v>
      </c>
      <c r="J981" t="s">
        <v>90</v>
      </c>
      <c r="K981" t="s">
        <v>38</v>
      </c>
      <c r="L981" t="s">
        <v>111</v>
      </c>
      <c r="M981" t="s">
        <v>92</v>
      </c>
      <c r="N981" s="11" t="s">
        <v>84</v>
      </c>
      <c r="O981" s="11" t="s">
        <v>2107</v>
      </c>
      <c r="P981">
        <v>0</v>
      </c>
      <c r="Q981">
        <v>5</v>
      </c>
      <c r="R981" s="1">
        <v>0</v>
      </c>
      <c r="S981" s="1">
        <v>827.75</v>
      </c>
      <c r="T981" s="1">
        <v>-827.75</v>
      </c>
    </row>
    <row r="982" spans="1:20" x14ac:dyDescent="0.25">
      <c r="A982" t="s">
        <v>75</v>
      </c>
      <c r="B982" t="s">
        <v>1428</v>
      </c>
      <c r="C982" t="s">
        <v>26</v>
      </c>
      <c r="D982" t="s">
        <v>1429</v>
      </c>
      <c r="E982" t="s">
        <v>180</v>
      </c>
      <c r="F982">
        <v>30041</v>
      </c>
      <c r="G982" t="s">
        <v>309</v>
      </c>
      <c r="H982" t="s">
        <v>80</v>
      </c>
      <c r="I982" t="s">
        <v>89</v>
      </c>
      <c r="J982" t="s">
        <v>90</v>
      </c>
      <c r="K982" t="s">
        <v>42</v>
      </c>
      <c r="L982" t="s">
        <v>91</v>
      </c>
      <c r="M982" t="s">
        <v>92</v>
      </c>
      <c r="N982" s="11" t="s">
        <v>84</v>
      </c>
      <c r="O982" s="11" t="s">
        <v>2107</v>
      </c>
      <c r="P982">
        <v>0</v>
      </c>
      <c r="Q982">
        <v>33</v>
      </c>
      <c r="R982" s="1">
        <v>0</v>
      </c>
      <c r="S982" s="1">
        <v>369.6</v>
      </c>
      <c r="T982" s="1">
        <v>-369.6</v>
      </c>
    </row>
    <row r="983" spans="1:20" x14ac:dyDescent="0.25">
      <c r="A983" t="s">
        <v>75</v>
      </c>
      <c r="B983" t="s">
        <v>668</v>
      </c>
      <c r="C983" t="s">
        <v>2104</v>
      </c>
      <c r="D983" t="s">
        <v>623</v>
      </c>
      <c r="E983" t="s">
        <v>95</v>
      </c>
      <c r="F983">
        <v>80130</v>
      </c>
      <c r="G983" t="s">
        <v>1564</v>
      </c>
      <c r="H983" t="s">
        <v>80</v>
      </c>
      <c r="I983" t="s">
        <v>164</v>
      </c>
      <c r="J983" t="s">
        <v>90</v>
      </c>
      <c r="K983" t="s">
        <v>44</v>
      </c>
      <c r="L983" t="s">
        <v>144</v>
      </c>
      <c r="M983" t="s">
        <v>92</v>
      </c>
      <c r="N983" s="11" t="s">
        <v>84</v>
      </c>
      <c r="O983" s="11" t="s">
        <v>2107</v>
      </c>
      <c r="P983">
        <v>0</v>
      </c>
      <c r="Q983">
        <v>2</v>
      </c>
      <c r="R983" s="1">
        <v>0</v>
      </c>
      <c r="S983" s="1">
        <v>27.7</v>
      </c>
      <c r="T983" s="1">
        <v>-27.7</v>
      </c>
    </row>
    <row r="984" spans="1:20" x14ac:dyDescent="0.25">
      <c r="A984" t="s">
        <v>75</v>
      </c>
      <c r="B984" t="s">
        <v>598</v>
      </c>
      <c r="C984" t="s">
        <v>27</v>
      </c>
      <c r="D984" t="s">
        <v>599</v>
      </c>
      <c r="E984" t="s">
        <v>114</v>
      </c>
      <c r="F984">
        <v>34474</v>
      </c>
      <c r="G984" t="s">
        <v>106</v>
      </c>
      <c r="H984" t="s">
        <v>80</v>
      </c>
      <c r="I984" t="s">
        <v>89</v>
      </c>
      <c r="J984" t="s">
        <v>90</v>
      </c>
      <c r="K984" t="s">
        <v>42</v>
      </c>
      <c r="L984" t="s">
        <v>91</v>
      </c>
      <c r="M984" t="s">
        <v>92</v>
      </c>
      <c r="N984" s="11" t="s">
        <v>84</v>
      </c>
      <c r="O984" s="11" t="s">
        <v>2107</v>
      </c>
      <c r="P984">
        <v>0</v>
      </c>
      <c r="Q984">
        <v>15</v>
      </c>
      <c r="R984" s="1">
        <v>0</v>
      </c>
      <c r="S984" s="1">
        <v>279</v>
      </c>
      <c r="T984" s="1">
        <v>-279</v>
      </c>
    </row>
    <row r="985" spans="1:20" x14ac:dyDescent="0.25">
      <c r="A985" t="s">
        <v>75</v>
      </c>
      <c r="B985" t="s">
        <v>573</v>
      </c>
      <c r="C985" t="s">
        <v>22</v>
      </c>
      <c r="D985" t="s">
        <v>574</v>
      </c>
      <c r="E985" t="s">
        <v>78</v>
      </c>
      <c r="F985">
        <v>19020</v>
      </c>
      <c r="G985" t="s">
        <v>1556</v>
      </c>
      <c r="H985" t="s">
        <v>210</v>
      </c>
      <c r="I985" t="s">
        <v>81</v>
      </c>
      <c r="J985" t="s">
        <v>90</v>
      </c>
      <c r="K985" t="s">
        <v>40</v>
      </c>
      <c r="L985" t="s">
        <v>211</v>
      </c>
      <c r="M985" t="s">
        <v>92</v>
      </c>
      <c r="N985" s="11" t="s">
        <v>84</v>
      </c>
      <c r="O985" s="11" t="s">
        <v>2107</v>
      </c>
      <c r="P985">
        <v>0</v>
      </c>
      <c r="Q985">
        <v>3</v>
      </c>
      <c r="R985" s="1">
        <v>0</v>
      </c>
      <c r="S985" s="1">
        <v>1045.05</v>
      </c>
      <c r="T985" s="1">
        <v>-1045.05</v>
      </c>
    </row>
    <row r="986" spans="1:20" x14ac:dyDescent="0.25">
      <c r="A986" t="s">
        <v>75</v>
      </c>
      <c r="B986" t="s">
        <v>372</v>
      </c>
      <c r="C986" t="s">
        <v>19</v>
      </c>
      <c r="D986" t="s">
        <v>172</v>
      </c>
      <c r="E986" t="s">
        <v>147</v>
      </c>
      <c r="F986">
        <v>85255</v>
      </c>
      <c r="G986" t="s">
        <v>1038</v>
      </c>
      <c r="H986" t="s">
        <v>80</v>
      </c>
      <c r="I986" t="s">
        <v>81</v>
      </c>
      <c r="J986" t="s">
        <v>82</v>
      </c>
      <c r="K986" t="s">
        <v>53</v>
      </c>
      <c r="L986" t="s">
        <v>165</v>
      </c>
      <c r="M986" t="s">
        <v>83</v>
      </c>
      <c r="N986" s="11" t="s">
        <v>84</v>
      </c>
      <c r="O986" s="11" t="s">
        <v>2107</v>
      </c>
      <c r="P986">
        <v>13</v>
      </c>
      <c r="Q986">
        <v>0</v>
      </c>
      <c r="R986" s="1">
        <v>1853.15</v>
      </c>
      <c r="S986" s="1">
        <v>0</v>
      </c>
      <c r="T986" s="1">
        <v>1853.15</v>
      </c>
    </row>
    <row r="987" spans="1:20" x14ac:dyDescent="0.25">
      <c r="A987" t="s">
        <v>75</v>
      </c>
      <c r="B987" t="s">
        <v>318</v>
      </c>
      <c r="C987" t="s">
        <v>19</v>
      </c>
      <c r="D987" t="s">
        <v>319</v>
      </c>
      <c r="E987" t="s">
        <v>320</v>
      </c>
      <c r="F987">
        <v>96753</v>
      </c>
      <c r="G987" t="s">
        <v>1262</v>
      </c>
      <c r="H987" t="s">
        <v>80</v>
      </c>
      <c r="I987" t="s">
        <v>89</v>
      </c>
      <c r="J987" t="s">
        <v>90</v>
      </c>
      <c r="K987" t="s">
        <v>42</v>
      </c>
      <c r="L987" t="s">
        <v>91</v>
      </c>
      <c r="M987" t="s">
        <v>188</v>
      </c>
      <c r="N987" s="11" t="s">
        <v>84</v>
      </c>
      <c r="O987" s="11" t="s">
        <v>2107</v>
      </c>
      <c r="P987">
        <v>0</v>
      </c>
      <c r="Q987">
        <v>3</v>
      </c>
      <c r="R987" s="1">
        <v>0</v>
      </c>
      <c r="S987" s="1">
        <v>64.260000000000005</v>
      </c>
      <c r="T987" s="1">
        <v>-64.260000000000005</v>
      </c>
    </row>
    <row r="988" spans="1:20" x14ac:dyDescent="0.25">
      <c r="A988" t="s">
        <v>75</v>
      </c>
      <c r="B988" t="s">
        <v>720</v>
      </c>
      <c r="C988" t="s">
        <v>27</v>
      </c>
      <c r="D988" t="s">
        <v>273</v>
      </c>
      <c r="E988" t="s">
        <v>114</v>
      </c>
      <c r="F988">
        <v>33991</v>
      </c>
      <c r="G988" t="s">
        <v>88</v>
      </c>
      <c r="H988" t="s">
        <v>80</v>
      </c>
      <c r="I988" t="s">
        <v>89</v>
      </c>
      <c r="J988" t="s">
        <v>90</v>
      </c>
      <c r="K988" t="s">
        <v>42</v>
      </c>
      <c r="L988" t="s">
        <v>91</v>
      </c>
      <c r="M988" t="s">
        <v>92</v>
      </c>
      <c r="N988" s="11" t="s">
        <v>84</v>
      </c>
      <c r="O988" s="11" t="s">
        <v>2107</v>
      </c>
      <c r="P988">
        <v>0</v>
      </c>
      <c r="Q988">
        <v>14</v>
      </c>
      <c r="R988" s="1">
        <v>0</v>
      </c>
      <c r="S988" s="1">
        <v>22.4</v>
      </c>
      <c r="T988" s="1">
        <v>-22.4</v>
      </c>
    </row>
    <row r="989" spans="1:20" x14ac:dyDescent="0.25">
      <c r="A989" t="s">
        <v>75</v>
      </c>
      <c r="B989" t="s">
        <v>720</v>
      </c>
      <c r="C989" t="s">
        <v>27</v>
      </c>
      <c r="D989" t="s">
        <v>273</v>
      </c>
      <c r="E989" t="s">
        <v>114</v>
      </c>
      <c r="F989">
        <v>33991</v>
      </c>
      <c r="G989" t="s">
        <v>232</v>
      </c>
      <c r="H989" t="s">
        <v>80</v>
      </c>
      <c r="I989" t="s">
        <v>89</v>
      </c>
      <c r="J989" t="s">
        <v>90</v>
      </c>
      <c r="K989" t="s">
        <v>42</v>
      </c>
      <c r="L989" t="s">
        <v>97</v>
      </c>
      <c r="M989" t="s">
        <v>92</v>
      </c>
      <c r="N989" s="11" t="s">
        <v>84</v>
      </c>
      <c r="O989" s="11" t="s">
        <v>2107</v>
      </c>
      <c r="P989">
        <v>0</v>
      </c>
      <c r="Q989">
        <v>200</v>
      </c>
      <c r="R989" s="1">
        <v>0</v>
      </c>
      <c r="S989" s="1">
        <v>440</v>
      </c>
      <c r="T989" s="1">
        <v>-440</v>
      </c>
    </row>
    <row r="990" spans="1:20" x14ac:dyDescent="0.25">
      <c r="A990" t="s">
        <v>75</v>
      </c>
      <c r="B990" t="s">
        <v>479</v>
      </c>
      <c r="C990" t="s">
        <v>25</v>
      </c>
      <c r="D990" t="s">
        <v>480</v>
      </c>
      <c r="E990" t="s">
        <v>186</v>
      </c>
      <c r="F990">
        <v>11735</v>
      </c>
      <c r="G990" t="s">
        <v>378</v>
      </c>
      <c r="H990" t="s">
        <v>80</v>
      </c>
      <c r="I990" t="s">
        <v>89</v>
      </c>
      <c r="J990" t="s">
        <v>90</v>
      </c>
      <c r="K990" t="s">
        <v>42</v>
      </c>
      <c r="L990" t="s">
        <v>91</v>
      </c>
      <c r="M990" t="s">
        <v>92</v>
      </c>
      <c r="N990" s="11" t="s">
        <v>84</v>
      </c>
      <c r="O990" s="11" t="s">
        <v>2107</v>
      </c>
      <c r="P990">
        <v>0</v>
      </c>
      <c r="Q990">
        <v>31</v>
      </c>
      <c r="R990" s="1">
        <v>0</v>
      </c>
      <c r="S990" s="1">
        <v>597.67999999999995</v>
      </c>
      <c r="T990" s="1">
        <v>-597.67999999999995</v>
      </c>
    </row>
    <row r="991" spans="1:20" x14ac:dyDescent="0.25">
      <c r="A991" t="s">
        <v>75</v>
      </c>
      <c r="B991" t="s">
        <v>829</v>
      </c>
      <c r="C991" t="s">
        <v>27</v>
      </c>
      <c r="D991" t="s">
        <v>681</v>
      </c>
      <c r="E991" t="s">
        <v>114</v>
      </c>
      <c r="F991">
        <v>33912</v>
      </c>
      <c r="G991" t="s">
        <v>1774</v>
      </c>
      <c r="H991" t="s">
        <v>80</v>
      </c>
      <c r="I991" t="s">
        <v>81</v>
      </c>
      <c r="J991" t="s">
        <v>82</v>
      </c>
      <c r="K991" t="s">
        <v>37</v>
      </c>
      <c r="L991" t="s">
        <v>729</v>
      </c>
      <c r="M991" t="s">
        <v>83</v>
      </c>
      <c r="N991" s="11" t="s">
        <v>84</v>
      </c>
      <c r="O991" s="11" t="s">
        <v>2107</v>
      </c>
      <c r="P991">
        <v>0</v>
      </c>
      <c r="Q991">
        <v>0</v>
      </c>
      <c r="R991" s="1">
        <v>-878.88</v>
      </c>
      <c r="S991" s="1">
        <v>0</v>
      </c>
      <c r="T991" s="1">
        <v>-878.88</v>
      </c>
    </row>
    <row r="992" spans="1:20" x14ac:dyDescent="0.25">
      <c r="A992" t="s">
        <v>75</v>
      </c>
      <c r="B992" t="s">
        <v>850</v>
      </c>
      <c r="C992" t="s">
        <v>2105</v>
      </c>
      <c r="D992" t="s">
        <v>851</v>
      </c>
      <c r="E992" t="s">
        <v>87</v>
      </c>
      <c r="F992">
        <v>45036</v>
      </c>
      <c r="G992" t="s">
        <v>1775</v>
      </c>
      <c r="H992" t="s">
        <v>80</v>
      </c>
      <c r="I992" t="s">
        <v>81</v>
      </c>
      <c r="J992" t="s">
        <v>90</v>
      </c>
      <c r="K992" t="s">
        <v>53</v>
      </c>
      <c r="L992" t="s">
        <v>193</v>
      </c>
      <c r="M992" t="s">
        <v>92</v>
      </c>
      <c r="N992" s="11" t="s">
        <v>84</v>
      </c>
      <c r="O992" s="11" t="s">
        <v>2107</v>
      </c>
      <c r="P992">
        <v>0</v>
      </c>
      <c r="Q992">
        <v>1</v>
      </c>
      <c r="R992" s="1">
        <v>0</v>
      </c>
      <c r="S992" s="1">
        <v>164.05</v>
      </c>
      <c r="T992" s="1">
        <v>-164.05</v>
      </c>
    </row>
    <row r="993" spans="1:20" x14ac:dyDescent="0.25">
      <c r="A993" t="s">
        <v>75</v>
      </c>
      <c r="B993" t="s">
        <v>265</v>
      </c>
      <c r="C993" t="s">
        <v>27</v>
      </c>
      <c r="D993" t="s">
        <v>237</v>
      </c>
      <c r="E993" t="s">
        <v>114</v>
      </c>
      <c r="F993">
        <v>34238</v>
      </c>
      <c r="G993" t="s">
        <v>798</v>
      </c>
      <c r="H993" t="s">
        <v>80</v>
      </c>
      <c r="I993" t="s">
        <v>81</v>
      </c>
      <c r="J993" t="s">
        <v>90</v>
      </c>
      <c r="K993" t="s">
        <v>38</v>
      </c>
      <c r="L993" t="s">
        <v>111</v>
      </c>
      <c r="M993" t="s">
        <v>92</v>
      </c>
      <c r="N993" s="11" t="s">
        <v>84</v>
      </c>
      <c r="O993" s="11" t="s">
        <v>2107</v>
      </c>
      <c r="P993">
        <v>0</v>
      </c>
      <c r="Q993">
        <v>1</v>
      </c>
      <c r="R993" s="1">
        <v>0</v>
      </c>
      <c r="S993" s="1">
        <v>105.88</v>
      </c>
      <c r="T993" s="1">
        <v>-105.88</v>
      </c>
    </row>
    <row r="994" spans="1:20" x14ac:dyDescent="0.25">
      <c r="A994" t="s">
        <v>75</v>
      </c>
      <c r="B994" t="s">
        <v>360</v>
      </c>
      <c r="C994" t="s">
        <v>26</v>
      </c>
      <c r="D994" t="s">
        <v>361</v>
      </c>
      <c r="E994" t="s">
        <v>105</v>
      </c>
      <c r="F994">
        <v>29601</v>
      </c>
      <c r="G994" t="s">
        <v>1136</v>
      </c>
      <c r="H994" t="s">
        <v>80</v>
      </c>
      <c r="I994" t="s">
        <v>89</v>
      </c>
      <c r="J994" t="s">
        <v>90</v>
      </c>
      <c r="K994" t="s">
        <v>42</v>
      </c>
      <c r="L994" t="s">
        <v>91</v>
      </c>
      <c r="M994" t="s">
        <v>92</v>
      </c>
      <c r="N994" s="11" t="s">
        <v>84</v>
      </c>
      <c r="O994" s="11" t="s">
        <v>2107</v>
      </c>
      <c r="P994">
        <v>0</v>
      </c>
      <c r="Q994">
        <v>2</v>
      </c>
      <c r="R994" s="1">
        <v>0</v>
      </c>
      <c r="S994" s="1">
        <v>6.4</v>
      </c>
      <c r="T994" s="1">
        <v>-6.4</v>
      </c>
    </row>
    <row r="995" spans="1:20" x14ac:dyDescent="0.25">
      <c r="A995" t="s">
        <v>75</v>
      </c>
      <c r="B995" t="s">
        <v>399</v>
      </c>
      <c r="C995" t="s">
        <v>2104</v>
      </c>
      <c r="D995" t="s">
        <v>400</v>
      </c>
      <c r="E995" t="s">
        <v>295</v>
      </c>
      <c r="F995">
        <v>84070</v>
      </c>
      <c r="G995" t="s">
        <v>1781</v>
      </c>
      <c r="H995" t="s">
        <v>133</v>
      </c>
      <c r="I995" t="s">
        <v>81</v>
      </c>
      <c r="J995" t="s">
        <v>90</v>
      </c>
      <c r="K995" t="s">
        <v>44</v>
      </c>
      <c r="L995" t="s">
        <v>144</v>
      </c>
      <c r="M995" t="s">
        <v>229</v>
      </c>
      <c r="N995" s="11" t="s">
        <v>84</v>
      </c>
      <c r="O995" s="11" t="s">
        <v>2107</v>
      </c>
      <c r="P995">
        <v>0</v>
      </c>
      <c r="Q995">
        <v>29</v>
      </c>
      <c r="R995" s="1">
        <v>0</v>
      </c>
      <c r="S995" s="1">
        <v>736.6</v>
      </c>
      <c r="T995" s="1">
        <v>-736.6</v>
      </c>
    </row>
    <row r="996" spans="1:20" x14ac:dyDescent="0.25">
      <c r="A996" t="s">
        <v>75</v>
      </c>
      <c r="B996" t="s">
        <v>203</v>
      </c>
      <c r="C996" t="s">
        <v>22</v>
      </c>
      <c r="D996" t="s">
        <v>204</v>
      </c>
      <c r="E996" t="s">
        <v>78</v>
      </c>
      <c r="F996">
        <v>18436</v>
      </c>
      <c r="G996" t="s">
        <v>812</v>
      </c>
      <c r="H996" t="s">
        <v>133</v>
      </c>
      <c r="I996" t="s">
        <v>81</v>
      </c>
      <c r="J996" t="s">
        <v>90</v>
      </c>
      <c r="K996" t="s">
        <v>53</v>
      </c>
      <c r="L996" t="s">
        <v>165</v>
      </c>
      <c r="M996" t="s">
        <v>229</v>
      </c>
      <c r="N996" s="11" t="s">
        <v>84</v>
      </c>
      <c r="O996" s="11" t="s">
        <v>2107</v>
      </c>
      <c r="P996">
        <v>0</v>
      </c>
      <c r="Q996">
        <v>40</v>
      </c>
      <c r="R996" s="1">
        <v>0</v>
      </c>
      <c r="S996" s="1">
        <v>574</v>
      </c>
      <c r="T996" s="1">
        <v>-574</v>
      </c>
    </row>
    <row r="997" spans="1:20" x14ac:dyDescent="0.25">
      <c r="A997" t="s">
        <v>75</v>
      </c>
      <c r="B997" t="s">
        <v>600</v>
      </c>
      <c r="C997" t="s">
        <v>2105</v>
      </c>
      <c r="D997" t="s">
        <v>601</v>
      </c>
      <c r="E997" t="s">
        <v>142</v>
      </c>
      <c r="F997">
        <v>49629</v>
      </c>
      <c r="G997" t="s">
        <v>477</v>
      </c>
      <c r="H997" t="s">
        <v>80</v>
      </c>
      <c r="I997" t="s">
        <v>81</v>
      </c>
      <c r="J997" t="s">
        <v>90</v>
      </c>
      <c r="K997" t="s">
        <v>38</v>
      </c>
      <c r="L997" t="s">
        <v>111</v>
      </c>
      <c r="M997" t="s">
        <v>92</v>
      </c>
      <c r="N997" s="11" t="s">
        <v>84</v>
      </c>
      <c r="O997" s="11" t="s">
        <v>2107</v>
      </c>
      <c r="P997">
        <v>0</v>
      </c>
      <c r="Q997">
        <v>1</v>
      </c>
      <c r="R997" s="1">
        <v>0</v>
      </c>
      <c r="S997" s="1">
        <v>128</v>
      </c>
      <c r="T997" s="1">
        <v>-128</v>
      </c>
    </row>
    <row r="998" spans="1:20" x14ac:dyDescent="0.25">
      <c r="A998" t="s">
        <v>75</v>
      </c>
      <c r="B998" t="s">
        <v>598</v>
      </c>
      <c r="C998" t="s">
        <v>27</v>
      </c>
      <c r="D998" t="s">
        <v>599</v>
      </c>
      <c r="E998" t="s">
        <v>114</v>
      </c>
      <c r="F998">
        <v>34474</v>
      </c>
      <c r="G998" t="s">
        <v>264</v>
      </c>
      <c r="H998" t="s">
        <v>80</v>
      </c>
      <c r="I998" t="s">
        <v>89</v>
      </c>
      <c r="J998" t="s">
        <v>90</v>
      </c>
      <c r="K998" t="s">
        <v>42</v>
      </c>
      <c r="L998" t="s">
        <v>91</v>
      </c>
      <c r="M998" t="s">
        <v>92</v>
      </c>
      <c r="N998" s="11" t="s">
        <v>84</v>
      </c>
      <c r="O998" s="11" t="s">
        <v>2107</v>
      </c>
      <c r="P998">
        <v>0</v>
      </c>
      <c r="Q998">
        <v>15</v>
      </c>
      <c r="R998" s="1">
        <v>0</v>
      </c>
      <c r="S998" s="1">
        <v>156</v>
      </c>
      <c r="T998" s="1">
        <v>-156</v>
      </c>
    </row>
    <row r="999" spans="1:20" x14ac:dyDescent="0.25">
      <c r="A999" t="s">
        <v>75</v>
      </c>
      <c r="B999" t="s">
        <v>483</v>
      </c>
      <c r="C999" t="s">
        <v>18</v>
      </c>
      <c r="D999" t="s">
        <v>332</v>
      </c>
      <c r="E999" t="s">
        <v>333</v>
      </c>
      <c r="F999">
        <v>72401</v>
      </c>
      <c r="G999" t="s">
        <v>698</v>
      </c>
      <c r="H999" t="s">
        <v>80</v>
      </c>
      <c r="I999" t="s">
        <v>81</v>
      </c>
      <c r="J999" t="s">
        <v>90</v>
      </c>
      <c r="K999" t="s">
        <v>38</v>
      </c>
      <c r="L999" t="s">
        <v>111</v>
      </c>
      <c r="M999" t="s">
        <v>92</v>
      </c>
      <c r="N999" s="11" t="s">
        <v>84</v>
      </c>
      <c r="O999" s="11" t="s">
        <v>2107</v>
      </c>
      <c r="P999">
        <v>0</v>
      </c>
      <c r="Q999">
        <v>1</v>
      </c>
      <c r="R999" s="1">
        <v>0</v>
      </c>
      <c r="S999" s="1">
        <v>166.45</v>
      </c>
      <c r="T999" s="1">
        <v>-166.45</v>
      </c>
    </row>
    <row r="1000" spans="1:20" x14ac:dyDescent="0.25">
      <c r="A1000" t="s">
        <v>75</v>
      </c>
      <c r="B1000" t="s">
        <v>527</v>
      </c>
      <c r="C1000" t="s">
        <v>2104</v>
      </c>
      <c r="D1000" t="s">
        <v>528</v>
      </c>
      <c r="E1000" t="s">
        <v>95</v>
      </c>
      <c r="F1000">
        <v>80128</v>
      </c>
      <c r="G1000" t="s">
        <v>205</v>
      </c>
      <c r="H1000" t="s">
        <v>80</v>
      </c>
      <c r="I1000" t="s">
        <v>89</v>
      </c>
      <c r="J1000" t="s">
        <v>90</v>
      </c>
      <c r="K1000" t="s">
        <v>42</v>
      </c>
      <c r="L1000" t="s">
        <v>91</v>
      </c>
      <c r="M1000" t="s">
        <v>92</v>
      </c>
      <c r="N1000" s="11" t="s">
        <v>84</v>
      </c>
      <c r="O1000" s="11" t="s">
        <v>2107</v>
      </c>
      <c r="P1000">
        <v>0</v>
      </c>
      <c r="Q1000">
        <v>10</v>
      </c>
      <c r="R1000" s="1">
        <v>0</v>
      </c>
      <c r="S1000" s="1">
        <v>92.5</v>
      </c>
      <c r="T1000" s="1">
        <v>-92.5</v>
      </c>
    </row>
    <row r="1001" spans="1:20" x14ac:dyDescent="0.25">
      <c r="A1001" t="s">
        <v>75</v>
      </c>
      <c r="B1001" t="s">
        <v>203</v>
      </c>
      <c r="C1001" t="s">
        <v>22</v>
      </c>
      <c r="D1001" t="s">
        <v>204</v>
      </c>
      <c r="E1001" t="s">
        <v>78</v>
      </c>
      <c r="F1001">
        <v>18436</v>
      </c>
      <c r="G1001" t="s">
        <v>1189</v>
      </c>
      <c r="H1001" t="s">
        <v>80</v>
      </c>
      <c r="I1001" t="s">
        <v>164</v>
      </c>
      <c r="J1001" t="s">
        <v>90</v>
      </c>
      <c r="K1001" t="s">
        <v>44</v>
      </c>
      <c r="L1001" t="s">
        <v>144</v>
      </c>
      <c r="M1001" t="s">
        <v>92</v>
      </c>
      <c r="N1001" s="11" t="s">
        <v>84</v>
      </c>
      <c r="O1001" s="11" t="s">
        <v>2107</v>
      </c>
      <c r="P1001">
        <v>0</v>
      </c>
      <c r="Q1001">
        <v>-57</v>
      </c>
      <c r="R1001" s="1">
        <v>0</v>
      </c>
      <c r="S1001" s="1">
        <v>1185.5999999999999</v>
      </c>
      <c r="T1001" s="1">
        <v>-1185.5999999999999</v>
      </c>
    </row>
    <row r="1002" spans="1:20" x14ac:dyDescent="0.25">
      <c r="A1002" t="s">
        <v>75</v>
      </c>
      <c r="B1002" t="s">
        <v>1011</v>
      </c>
      <c r="C1002" t="s">
        <v>2104</v>
      </c>
      <c r="D1002" t="s">
        <v>1012</v>
      </c>
      <c r="E1002" t="s">
        <v>295</v>
      </c>
      <c r="F1002">
        <v>84098</v>
      </c>
      <c r="G1002" t="s">
        <v>110</v>
      </c>
      <c r="H1002" t="s">
        <v>80</v>
      </c>
      <c r="I1002" t="s">
        <v>81</v>
      </c>
      <c r="J1002" t="s">
        <v>90</v>
      </c>
      <c r="K1002" t="s">
        <v>38</v>
      </c>
      <c r="L1002" t="s">
        <v>111</v>
      </c>
      <c r="M1002" t="s">
        <v>92</v>
      </c>
      <c r="N1002" s="11" t="s">
        <v>84</v>
      </c>
      <c r="O1002" s="11" t="s">
        <v>2107</v>
      </c>
      <c r="P1002">
        <v>0</v>
      </c>
      <c r="Q1002">
        <v>1</v>
      </c>
      <c r="R1002" s="1">
        <v>0</v>
      </c>
      <c r="S1002" s="1">
        <v>116.4</v>
      </c>
      <c r="T1002" s="1">
        <v>-116.4</v>
      </c>
    </row>
    <row r="1003" spans="1:20" x14ac:dyDescent="0.25">
      <c r="A1003" t="s">
        <v>75</v>
      </c>
      <c r="B1003" t="s">
        <v>112</v>
      </c>
      <c r="C1003" t="s">
        <v>27</v>
      </c>
      <c r="D1003" t="s">
        <v>113</v>
      </c>
      <c r="E1003" t="s">
        <v>114</v>
      </c>
      <c r="F1003">
        <v>32256</v>
      </c>
      <c r="G1003" t="s">
        <v>457</v>
      </c>
      <c r="H1003" t="s">
        <v>80</v>
      </c>
      <c r="I1003" t="s">
        <v>81</v>
      </c>
      <c r="J1003" t="s">
        <v>90</v>
      </c>
      <c r="K1003" t="s">
        <v>42</v>
      </c>
      <c r="L1003" t="s">
        <v>91</v>
      </c>
      <c r="M1003" t="s">
        <v>188</v>
      </c>
      <c r="N1003" s="11" t="s">
        <v>84</v>
      </c>
      <c r="O1003" s="11" t="s">
        <v>2107</v>
      </c>
      <c r="P1003">
        <v>0</v>
      </c>
      <c r="Q1003">
        <v>5</v>
      </c>
      <c r="R1003" s="1">
        <v>0</v>
      </c>
      <c r="S1003" s="1">
        <v>84.5</v>
      </c>
      <c r="T1003" s="1">
        <v>-84.5</v>
      </c>
    </row>
    <row r="1004" spans="1:20" x14ac:dyDescent="0.25">
      <c r="A1004" t="s">
        <v>75</v>
      </c>
      <c r="B1004" t="s">
        <v>750</v>
      </c>
      <c r="C1004" t="s">
        <v>22</v>
      </c>
      <c r="D1004" t="s">
        <v>751</v>
      </c>
      <c r="E1004" t="s">
        <v>78</v>
      </c>
      <c r="F1004">
        <v>19406</v>
      </c>
      <c r="G1004" t="s">
        <v>388</v>
      </c>
      <c r="H1004" t="s">
        <v>80</v>
      </c>
      <c r="I1004" t="s">
        <v>81</v>
      </c>
      <c r="J1004" t="s">
        <v>90</v>
      </c>
      <c r="K1004" t="s">
        <v>38</v>
      </c>
      <c r="L1004" t="s">
        <v>111</v>
      </c>
      <c r="M1004" t="s">
        <v>92</v>
      </c>
      <c r="N1004" s="11" t="s">
        <v>84</v>
      </c>
      <c r="O1004" s="11" t="s">
        <v>2107</v>
      </c>
      <c r="P1004">
        <v>0</v>
      </c>
      <c r="Q1004">
        <v>2</v>
      </c>
      <c r="R1004" s="1">
        <v>0</v>
      </c>
      <c r="S1004" s="1">
        <v>331.1</v>
      </c>
      <c r="T1004" s="1">
        <v>-331.1</v>
      </c>
    </row>
    <row r="1005" spans="1:20" x14ac:dyDescent="0.25">
      <c r="A1005" t="s">
        <v>75</v>
      </c>
      <c r="B1005" t="s">
        <v>255</v>
      </c>
      <c r="C1005" t="s">
        <v>29</v>
      </c>
      <c r="D1005" t="s">
        <v>256</v>
      </c>
      <c r="E1005" t="s">
        <v>100</v>
      </c>
      <c r="F1005">
        <v>46077</v>
      </c>
      <c r="G1005" t="s">
        <v>1101</v>
      </c>
      <c r="H1005" t="s">
        <v>80</v>
      </c>
      <c r="I1005" t="s">
        <v>81</v>
      </c>
      <c r="J1005" t="s">
        <v>82</v>
      </c>
      <c r="K1005" t="s">
        <v>53</v>
      </c>
      <c r="L1005" t="s">
        <v>165</v>
      </c>
      <c r="M1005" t="s">
        <v>83</v>
      </c>
      <c r="N1005" s="11" t="s">
        <v>84</v>
      </c>
      <c r="O1005" s="11" t="s">
        <v>2107</v>
      </c>
      <c r="P1005">
        <v>-1</v>
      </c>
      <c r="Q1005">
        <v>0</v>
      </c>
      <c r="R1005" s="1">
        <v>502.65</v>
      </c>
      <c r="S1005" s="1">
        <v>0</v>
      </c>
      <c r="T1005" s="1">
        <v>502.65</v>
      </c>
    </row>
    <row r="1006" spans="1:20" x14ac:dyDescent="0.25">
      <c r="A1006" t="s">
        <v>75</v>
      </c>
      <c r="B1006" t="s">
        <v>318</v>
      </c>
      <c r="C1006" t="s">
        <v>19</v>
      </c>
      <c r="D1006" t="s">
        <v>319</v>
      </c>
      <c r="E1006" t="s">
        <v>320</v>
      </c>
      <c r="F1006">
        <v>96753</v>
      </c>
      <c r="G1006" t="s">
        <v>378</v>
      </c>
      <c r="H1006" t="s">
        <v>80</v>
      </c>
      <c r="I1006" t="s">
        <v>89</v>
      </c>
      <c r="J1006" t="s">
        <v>90</v>
      </c>
      <c r="K1006" t="s">
        <v>42</v>
      </c>
      <c r="L1006" t="s">
        <v>91</v>
      </c>
      <c r="M1006" t="s">
        <v>92</v>
      </c>
      <c r="N1006" s="11" t="s">
        <v>84</v>
      </c>
      <c r="O1006" s="11" t="s">
        <v>2107</v>
      </c>
      <c r="P1006">
        <v>0</v>
      </c>
      <c r="Q1006">
        <v>21</v>
      </c>
      <c r="R1006" s="1">
        <v>0</v>
      </c>
      <c r="S1006" s="1">
        <v>337.05</v>
      </c>
      <c r="T1006" s="1">
        <v>-337.05</v>
      </c>
    </row>
    <row r="1007" spans="1:20" x14ac:dyDescent="0.25">
      <c r="A1007" t="s">
        <v>75</v>
      </c>
      <c r="B1007" t="s">
        <v>527</v>
      </c>
      <c r="C1007" t="s">
        <v>2104</v>
      </c>
      <c r="D1007" t="s">
        <v>528</v>
      </c>
      <c r="E1007" t="s">
        <v>95</v>
      </c>
      <c r="F1007">
        <v>80128</v>
      </c>
      <c r="G1007" t="s">
        <v>1790</v>
      </c>
      <c r="H1007" t="s">
        <v>80</v>
      </c>
      <c r="I1007" t="s">
        <v>81</v>
      </c>
      <c r="J1007" t="s">
        <v>90</v>
      </c>
      <c r="K1007" t="s">
        <v>53</v>
      </c>
      <c r="L1007" t="s">
        <v>675</v>
      </c>
      <c r="M1007" t="s">
        <v>92</v>
      </c>
      <c r="N1007" s="11" t="s">
        <v>84</v>
      </c>
      <c r="O1007" s="11" t="s">
        <v>2107</v>
      </c>
      <c r="P1007">
        <v>0</v>
      </c>
      <c r="Q1007">
        <v>2</v>
      </c>
      <c r="R1007" s="1">
        <v>0</v>
      </c>
      <c r="S1007" s="1">
        <v>1116.5999999999999</v>
      </c>
      <c r="T1007" s="1">
        <v>-1116.5999999999999</v>
      </c>
    </row>
    <row r="1008" spans="1:20" x14ac:dyDescent="0.25">
      <c r="A1008" t="s">
        <v>75</v>
      </c>
      <c r="B1008" t="s">
        <v>1139</v>
      </c>
      <c r="C1008" t="s">
        <v>28</v>
      </c>
      <c r="D1008" t="s">
        <v>1140</v>
      </c>
      <c r="E1008" t="s">
        <v>95</v>
      </c>
      <c r="F1008">
        <v>80102</v>
      </c>
      <c r="G1008" t="s">
        <v>1791</v>
      </c>
      <c r="H1008" t="s">
        <v>688</v>
      </c>
      <c r="I1008" t="s">
        <v>81</v>
      </c>
      <c r="J1008" t="s">
        <v>90</v>
      </c>
      <c r="K1008" t="s">
        <v>37</v>
      </c>
      <c r="L1008" t="s">
        <v>689</v>
      </c>
      <c r="M1008" t="s">
        <v>92</v>
      </c>
      <c r="N1008" s="11" t="s">
        <v>84</v>
      </c>
      <c r="O1008" s="11" t="s">
        <v>2107</v>
      </c>
      <c r="P1008">
        <v>1</v>
      </c>
      <c r="Q1008">
        <v>0</v>
      </c>
      <c r="R1008" s="1">
        <v>66</v>
      </c>
      <c r="S1008" s="1">
        <v>0</v>
      </c>
      <c r="T1008" s="1">
        <v>66</v>
      </c>
    </row>
    <row r="1009" spans="1:20" x14ac:dyDescent="0.25">
      <c r="A1009" t="s">
        <v>75</v>
      </c>
      <c r="B1009" t="s">
        <v>318</v>
      </c>
      <c r="C1009" t="s">
        <v>19</v>
      </c>
      <c r="D1009" t="s">
        <v>319</v>
      </c>
      <c r="E1009" t="s">
        <v>320</v>
      </c>
      <c r="F1009">
        <v>96753</v>
      </c>
      <c r="G1009" t="s">
        <v>983</v>
      </c>
      <c r="H1009" t="s">
        <v>80</v>
      </c>
      <c r="I1009" t="s">
        <v>89</v>
      </c>
      <c r="J1009" t="s">
        <v>90</v>
      </c>
      <c r="K1009" t="s">
        <v>38</v>
      </c>
      <c r="L1009" t="s">
        <v>129</v>
      </c>
      <c r="M1009" t="s">
        <v>92</v>
      </c>
      <c r="N1009" s="11" t="s">
        <v>84</v>
      </c>
      <c r="O1009" s="11" t="s">
        <v>2107</v>
      </c>
      <c r="P1009">
        <v>0</v>
      </c>
      <c r="Q1009">
        <v>1</v>
      </c>
      <c r="R1009" s="1">
        <v>0</v>
      </c>
      <c r="S1009" s="1">
        <v>36.590000000000003</v>
      </c>
      <c r="T1009" s="1">
        <v>-36.590000000000003</v>
      </c>
    </row>
    <row r="1010" spans="1:20" x14ac:dyDescent="0.25">
      <c r="A1010" t="s">
        <v>75</v>
      </c>
      <c r="B1010" t="s">
        <v>1699</v>
      </c>
      <c r="C1010" t="s">
        <v>26</v>
      </c>
      <c r="D1010" t="s">
        <v>1700</v>
      </c>
      <c r="E1010" t="s">
        <v>180</v>
      </c>
      <c r="F1010">
        <v>30078</v>
      </c>
      <c r="G1010" t="s">
        <v>1792</v>
      </c>
      <c r="H1010" t="s">
        <v>80</v>
      </c>
      <c r="I1010" t="s">
        <v>81</v>
      </c>
      <c r="J1010" t="s">
        <v>82</v>
      </c>
      <c r="K1010" t="s">
        <v>37</v>
      </c>
      <c r="L1010" t="s">
        <v>689</v>
      </c>
      <c r="M1010" t="s">
        <v>83</v>
      </c>
      <c r="N1010" s="11" t="s">
        <v>84</v>
      </c>
      <c r="O1010" s="11" t="s">
        <v>2107</v>
      </c>
      <c r="P1010">
        <v>-4</v>
      </c>
      <c r="Q1010">
        <v>0</v>
      </c>
      <c r="R1010" s="1">
        <v>69.8</v>
      </c>
      <c r="S1010" s="1">
        <v>0</v>
      </c>
      <c r="T1010" s="1">
        <v>69.8</v>
      </c>
    </row>
    <row r="1011" spans="1:20" x14ac:dyDescent="0.25">
      <c r="A1011" t="s">
        <v>75</v>
      </c>
      <c r="B1011" t="s">
        <v>622</v>
      </c>
      <c r="C1011" t="s">
        <v>2104</v>
      </c>
      <c r="D1011" t="s">
        <v>623</v>
      </c>
      <c r="E1011" t="s">
        <v>95</v>
      </c>
      <c r="F1011">
        <v>80126</v>
      </c>
      <c r="G1011" t="s">
        <v>450</v>
      </c>
      <c r="H1011" t="s">
        <v>80</v>
      </c>
      <c r="I1011" t="s">
        <v>81</v>
      </c>
      <c r="J1011" t="s">
        <v>90</v>
      </c>
      <c r="K1011" t="s">
        <v>51</v>
      </c>
      <c r="L1011" t="s">
        <v>250</v>
      </c>
      <c r="M1011" t="s">
        <v>92</v>
      </c>
      <c r="N1011" s="11" t="s">
        <v>84</v>
      </c>
      <c r="O1011" s="11" t="s">
        <v>2107</v>
      </c>
      <c r="P1011">
        <v>0</v>
      </c>
      <c r="Q1011">
        <v>1</v>
      </c>
      <c r="R1011" s="1">
        <v>0</v>
      </c>
      <c r="S1011" s="1">
        <v>15.5</v>
      </c>
      <c r="T1011" s="1">
        <v>-15.5</v>
      </c>
    </row>
    <row r="1012" spans="1:20" x14ac:dyDescent="0.25">
      <c r="A1012" t="s">
        <v>75</v>
      </c>
      <c r="B1012" t="s">
        <v>150</v>
      </c>
      <c r="C1012" t="s">
        <v>2105</v>
      </c>
      <c r="D1012" t="s">
        <v>151</v>
      </c>
      <c r="E1012" t="s">
        <v>87</v>
      </c>
      <c r="F1012">
        <v>44060</v>
      </c>
      <c r="G1012" t="s">
        <v>1794</v>
      </c>
      <c r="H1012" t="s">
        <v>80</v>
      </c>
      <c r="I1012" t="s">
        <v>89</v>
      </c>
      <c r="J1012" t="s">
        <v>82</v>
      </c>
      <c r="K1012" t="s">
        <v>42</v>
      </c>
      <c r="L1012" t="s">
        <v>91</v>
      </c>
      <c r="M1012" t="s">
        <v>83</v>
      </c>
      <c r="N1012" s="11" t="s">
        <v>84</v>
      </c>
      <c r="O1012" s="11" t="s">
        <v>2107</v>
      </c>
      <c r="P1012">
        <v>-1</v>
      </c>
      <c r="Q1012">
        <v>0</v>
      </c>
      <c r="R1012" s="1">
        <v>18.600000000000001</v>
      </c>
      <c r="S1012" s="1">
        <v>0</v>
      </c>
      <c r="T1012" s="1">
        <v>18.600000000000001</v>
      </c>
    </row>
    <row r="1013" spans="1:20" x14ac:dyDescent="0.25">
      <c r="A1013" t="s">
        <v>75</v>
      </c>
      <c r="B1013" t="s">
        <v>203</v>
      </c>
      <c r="C1013" t="s">
        <v>22</v>
      </c>
      <c r="D1013" t="s">
        <v>204</v>
      </c>
      <c r="E1013" t="s">
        <v>78</v>
      </c>
      <c r="F1013">
        <v>18436</v>
      </c>
      <c r="G1013" t="s">
        <v>1796</v>
      </c>
      <c r="H1013" t="s">
        <v>80</v>
      </c>
      <c r="I1013" t="s">
        <v>81</v>
      </c>
      <c r="J1013" t="s">
        <v>90</v>
      </c>
      <c r="K1013" t="s">
        <v>53</v>
      </c>
      <c r="L1013" t="s">
        <v>248</v>
      </c>
      <c r="M1013" t="s">
        <v>92</v>
      </c>
      <c r="N1013" s="11" t="s">
        <v>84</v>
      </c>
      <c r="O1013" s="11" t="s">
        <v>2107</v>
      </c>
      <c r="P1013">
        <v>0</v>
      </c>
      <c r="Q1013">
        <v>10</v>
      </c>
      <c r="R1013" s="1">
        <v>0</v>
      </c>
      <c r="S1013" s="1">
        <v>45</v>
      </c>
      <c r="T1013" s="1">
        <v>-45</v>
      </c>
    </row>
    <row r="1014" spans="1:20" x14ac:dyDescent="0.25">
      <c r="A1014" t="s">
        <v>75</v>
      </c>
      <c r="B1014" t="s">
        <v>829</v>
      </c>
      <c r="C1014" t="s">
        <v>27</v>
      </c>
      <c r="D1014" t="s">
        <v>681</v>
      </c>
      <c r="E1014" t="s">
        <v>114</v>
      </c>
      <c r="F1014">
        <v>33912</v>
      </c>
      <c r="G1014" t="s">
        <v>1797</v>
      </c>
      <c r="H1014" t="s">
        <v>80</v>
      </c>
      <c r="I1014" t="s">
        <v>81</v>
      </c>
      <c r="J1014" t="s">
        <v>82</v>
      </c>
      <c r="K1014" t="s">
        <v>37</v>
      </c>
      <c r="L1014" t="s">
        <v>729</v>
      </c>
      <c r="M1014" t="s">
        <v>83</v>
      </c>
      <c r="N1014" s="11" t="s">
        <v>84</v>
      </c>
      <c r="O1014" s="11" t="s">
        <v>2107</v>
      </c>
      <c r="P1014">
        <v>0</v>
      </c>
      <c r="Q1014">
        <v>0</v>
      </c>
      <c r="R1014" s="1">
        <v>-306.95999999999998</v>
      </c>
      <c r="S1014" s="1">
        <v>0</v>
      </c>
      <c r="T1014" s="1">
        <v>-306.95999999999998</v>
      </c>
    </row>
    <row r="1015" spans="1:20" x14ac:dyDescent="0.25">
      <c r="A1015" t="s">
        <v>75</v>
      </c>
      <c r="B1015" t="s">
        <v>1139</v>
      </c>
      <c r="C1015" t="s">
        <v>28</v>
      </c>
      <c r="D1015" t="s">
        <v>1140</v>
      </c>
      <c r="E1015" t="s">
        <v>95</v>
      </c>
      <c r="F1015">
        <v>80102</v>
      </c>
      <c r="G1015" t="s">
        <v>257</v>
      </c>
      <c r="H1015" t="s">
        <v>80</v>
      </c>
      <c r="I1015" t="s">
        <v>81</v>
      </c>
      <c r="J1015" t="s">
        <v>82</v>
      </c>
      <c r="K1015" t="s">
        <v>53</v>
      </c>
      <c r="L1015" t="s">
        <v>165</v>
      </c>
      <c r="M1015" t="s">
        <v>83</v>
      </c>
      <c r="N1015" s="11" t="s">
        <v>84</v>
      </c>
      <c r="O1015" s="11" t="s">
        <v>2107</v>
      </c>
      <c r="P1015">
        <v>1</v>
      </c>
      <c r="Q1015">
        <v>0</v>
      </c>
      <c r="R1015" s="1">
        <v>97</v>
      </c>
      <c r="S1015" s="1">
        <v>0</v>
      </c>
      <c r="T1015" s="1">
        <v>97</v>
      </c>
    </row>
    <row r="1016" spans="1:20" x14ac:dyDescent="0.25">
      <c r="A1016" t="s">
        <v>75</v>
      </c>
      <c r="B1016" t="s">
        <v>503</v>
      </c>
      <c r="C1016" t="s">
        <v>23</v>
      </c>
      <c r="D1016" t="s">
        <v>504</v>
      </c>
      <c r="E1016" t="s">
        <v>327</v>
      </c>
      <c r="F1016">
        <v>97210</v>
      </c>
      <c r="G1016" t="s">
        <v>988</v>
      </c>
      <c r="H1016" t="s">
        <v>461</v>
      </c>
      <c r="I1016" t="s">
        <v>89</v>
      </c>
      <c r="J1016" t="s">
        <v>90</v>
      </c>
      <c r="K1016" t="s">
        <v>42</v>
      </c>
      <c r="L1016" t="s">
        <v>91</v>
      </c>
      <c r="M1016" t="s">
        <v>92</v>
      </c>
      <c r="N1016" s="11" t="s">
        <v>84</v>
      </c>
      <c r="O1016" s="11" t="s">
        <v>2107</v>
      </c>
      <c r="P1016">
        <v>0</v>
      </c>
      <c r="Q1016">
        <v>4</v>
      </c>
      <c r="R1016" s="1">
        <v>0</v>
      </c>
      <c r="S1016" s="1">
        <v>6</v>
      </c>
      <c r="T1016" s="1">
        <v>-6</v>
      </c>
    </row>
    <row r="1017" spans="1:20" x14ac:dyDescent="0.25">
      <c r="A1017" t="s">
        <v>75</v>
      </c>
      <c r="B1017" t="s">
        <v>625</v>
      </c>
      <c r="C1017" t="s">
        <v>27</v>
      </c>
      <c r="D1017" t="s">
        <v>626</v>
      </c>
      <c r="E1017" t="s">
        <v>114</v>
      </c>
      <c r="F1017">
        <v>34491</v>
      </c>
      <c r="G1017" t="s">
        <v>173</v>
      </c>
      <c r="H1017" t="s">
        <v>80</v>
      </c>
      <c r="I1017" t="s">
        <v>81</v>
      </c>
      <c r="J1017" t="s">
        <v>82</v>
      </c>
      <c r="K1017" t="s">
        <v>36</v>
      </c>
      <c r="L1017" t="s">
        <v>36</v>
      </c>
      <c r="M1017" t="s">
        <v>83</v>
      </c>
      <c r="N1017" s="11" t="s">
        <v>84</v>
      </c>
      <c r="O1017" s="11" t="s">
        <v>2107</v>
      </c>
      <c r="P1017">
        <v>-1</v>
      </c>
      <c r="Q1017">
        <v>0</v>
      </c>
      <c r="R1017" s="1">
        <v>62.34</v>
      </c>
      <c r="S1017" s="1">
        <v>0</v>
      </c>
      <c r="T1017" s="1">
        <v>62.34</v>
      </c>
    </row>
    <row r="1018" spans="1:20" x14ac:dyDescent="0.25">
      <c r="A1018" t="s">
        <v>75</v>
      </c>
      <c r="B1018" t="s">
        <v>103</v>
      </c>
      <c r="C1018" t="s">
        <v>27</v>
      </c>
      <c r="D1018" t="s">
        <v>253</v>
      </c>
      <c r="E1018" t="s">
        <v>114</v>
      </c>
      <c r="F1018">
        <v>33773</v>
      </c>
      <c r="G1018" t="s">
        <v>283</v>
      </c>
      <c r="H1018" t="s">
        <v>80</v>
      </c>
      <c r="I1018" t="s">
        <v>81</v>
      </c>
      <c r="J1018" t="s">
        <v>82</v>
      </c>
      <c r="K1018" t="s">
        <v>38</v>
      </c>
      <c r="L1018" t="s">
        <v>111</v>
      </c>
      <c r="M1018" t="s">
        <v>83</v>
      </c>
      <c r="N1018" s="11" t="s">
        <v>84</v>
      </c>
      <c r="O1018" s="11" t="s">
        <v>2107</v>
      </c>
      <c r="P1018">
        <v>-3</v>
      </c>
      <c r="Q1018">
        <v>0</v>
      </c>
      <c r="R1018" s="1">
        <v>188.34</v>
      </c>
      <c r="S1018" s="1">
        <v>0</v>
      </c>
      <c r="T1018" s="1">
        <v>188.34</v>
      </c>
    </row>
    <row r="1019" spans="1:20" x14ac:dyDescent="0.25">
      <c r="A1019" t="s">
        <v>75</v>
      </c>
      <c r="B1019" t="s">
        <v>1253</v>
      </c>
      <c r="C1019" t="s">
        <v>18</v>
      </c>
      <c r="D1019" t="s">
        <v>1254</v>
      </c>
      <c r="E1019" t="s">
        <v>191</v>
      </c>
      <c r="F1019">
        <v>75057</v>
      </c>
      <c r="G1019" t="s">
        <v>402</v>
      </c>
      <c r="H1019" t="s">
        <v>80</v>
      </c>
      <c r="I1019" t="s">
        <v>81</v>
      </c>
      <c r="J1019" t="s">
        <v>365</v>
      </c>
      <c r="K1019" t="s">
        <v>39</v>
      </c>
      <c r="L1019" t="s">
        <v>39</v>
      </c>
      <c r="M1019" t="s">
        <v>92</v>
      </c>
      <c r="N1019" s="11" t="s">
        <v>84</v>
      </c>
      <c r="O1019" s="11" t="s">
        <v>2107</v>
      </c>
      <c r="P1019">
        <v>-1</v>
      </c>
      <c r="Q1019">
        <v>0</v>
      </c>
      <c r="R1019" s="1">
        <v>295</v>
      </c>
      <c r="S1019" s="1">
        <v>0</v>
      </c>
      <c r="T1019" s="1">
        <v>295</v>
      </c>
    </row>
    <row r="1020" spans="1:20" x14ac:dyDescent="0.25">
      <c r="A1020" t="s">
        <v>75</v>
      </c>
      <c r="B1020" t="s">
        <v>690</v>
      </c>
      <c r="C1020" t="s">
        <v>24</v>
      </c>
      <c r="D1020" t="s">
        <v>691</v>
      </c>
      <c r="E1020" t="s">
        <v>337</v>
      </c>
      <c r="F1020">
        <v>54016</v>
      </c>
      <c r="G1020" t="s">
        <v>1794</v>
      </c>
      <c r="H1020" t="s">
        <v>80</v>
      </c>
      <c r="I1020" t="s">
        <v>89</v>
      </c>
      <c r="J1020" t="s">
        <v>82</v>
      </c>
      <c r="K1020" t="s">
        <v>42</v>
      </c>
      <c r="L1020" t="s">
        <v>91</v>
      </c>
      <c r="M1020" t="s">
        <v>83</v>
      </c>
      <c r="N1020" s="11" t="s">
        <v>84</v>
      </c>
      <c r="O1020" s="11" t="s">
        <v>2107</v>
      </c>
      <c r="P1020">
        <v>-1</v>
      </c>
      <c r="Q1020">
        <v>0</v>
      </c>
      <c r="R1020" s="1">
        <v>18.600000000000001</v>
      </c>
      <c r="S1020" s="1">
        <v>0</v>
      </c>
      <c r="T1020" s="1">
        <v>18.600000000000001</v>
      </c>
    </row>
    <row r="1021" spans="1:20" x14ac:dyDescent="0.25">
      <c r="A1021" t="s">
        <v>75</v>
      </c>
      <c r="B1021" t="s">
        <v>1800</v>
      </c>
      <c r="C1021" t="s">
        <v>19</v>
      </c>
      <c r="D1021" t="s">
        <v>154</v>
      </c>
      <c r="E1021" t="s">
        <v>155</v>
      </c>
      <c r="F1021">
        <v>89014</v>
      </c>
      <c r="G1021" t="s">
        <v>493</v>
      </c>
      <c r="H1021" t="s">
        <v>80</v>
      </c>
      <c r="I1021" t="s">
        <v>81</v>
      </c>
      <c r="J1021" t="s">
        <v>82</v>
      </c>
      <c r="K1021" t="s">
        <v>39</v>
      </c>
      <c r="L1021" t="s">
        <v>39</v>
      </c>
      <c r="M1021" t="s">
        <v>92</v>
      </c>
      <c r="N1021" s="11" t="s">
        <v>84</v>
      </c>
      <c r="O1021" s="11" t="s">
        <v>2107</v>
      </c>
      <c r="P1021">
        <v>-1</v>
      </c>
      <c r="Q1021">
        <v>0</v>
      </c>
      <c r="R1021" s="1">
        <v>0</v>
      </c>
      <c r="S1021" s="1">
        <v>0</v>
      </c>
      <c r="T1021" s="1">
        <v>0</v>
      </c>
    </row>
    <row r="1022" spans="1:20" x14ac:dyDescent="0.25">
      <c r="A1022" t="s">
        <v>75</v>
      </c>
      <c r="B1022" t="s">
        <v>120</v>
      </c>
      <c r="C1022" t="s">
        <v>22</v>
      </c>
      <c r="D1022" t="s">
        <v>121</v>
      </c>
      <c r="E1022" t="s">
        <v>122</v>
      </c>
      <c r="F1022">
        <v>20910</v>
      </c>
      <c r="G1022" t="s">
        <v>205</v>
      </c>
      <c r="H1022" t="s">
        <v>80</v>
      </c>
      <c r="I1022" t="s">
        <v>89</v>
      </c>
      <c r="J1022" t="s">
        <v>90</v>
      </c>
      <c r="K1022" t="s">
        <v>42</v>
      </c>
      <c r="L1022" t="s">
        <v>91</v>
      </c>
      <c r="M1022" t="s">
        <v>92</v>
      </c>
      <c r="N1022" s="11" t="s">
        <v>84</v>
      </c>
      <c r="O1022" s="11" t="s">
        <v>2107</v>
      </c>
      <c r="P1022">
        <v>0</v>
      </c>
      <c r="Q1022">
        <v>27</v>
      </c>
      <c r="R1022" s="1">
        <v>0</v>
      </c>
      <c r="S1022" s="1">
        <v>243</v>
      </c>
      <c r="T1022" s="1">
        <v>-243</v>
      </c>
    </row>
    <row r="1023" spans="1:20" x14ac:dyDescent="0.25">
      <c r="A1023" t="s">
        <v>75</v>
      </c>
      <c r="B1023" t="s">
        <v>682</v>
      </c>
      <c r="C1023" t="s">
        <v>29</v>
      </c>
      <c r="D1023" t="s">
        <v>683</v>
      </c>
      <c r="E1023" t="s">
        <v>87</v>
      </c>
      <c r="F1023">
        <v>44114</v>
      </c>
      <c r="G1023" t="s">
        <v>710</v>
      </c>
      <c r="H1023" t="s">
        <v>210</v>
      </c>
      <c r="I1023" t="s">
        <v>81</v>
      </c>
      <c r="J1023" t="s">
        <v>82</v>
      </c>
      <c r="K1023" t="s">
        <v>40</v>
      </c>
      <c r="L1023" t="s">
        <v>211</v>
      </c>
      <c r="M1023" t="s">
        <v>83</v>
      </c>
      <c r="N1023" s="11" t="s">
        <v>84</v>
      </c>
      <c r="O1023" s="11" t="s">
        <v>2107</v>
      </c>
      <c r="P1023">
        <v>-6</v>
      </c>
      <c r="Q1023">
        <v>0</v>
      </c>
      <c r="R1023" s="1">
        <v>1590</v>
      </c>
      <c r="S1023" s="1">
        <v>0</v>
      </c>
      <c r="T1023" s="1">
        <v>1590</v>
      </c>
    </row>
    <row r="1024" spans="1:20" x14ac:dyDescent="0.25">
      <c r="A1024" t="s">
        <v>75</v>
      </c>
      <c r="B1024" t="s">
        <v>395</v>
      </c>
      <c r="C1024" t="s">
        <v>24</v>
      </c>
      <c r="D1024" t="s">
        <v>396</v>
      </c>
      <c r="E1024" t="s">
        <v>397</v>
      </c>
      <c r="F1024">
        <v>55439</v>
      </c>
      <c r="G1024" t="s">
        <v>1128</v>
      </c>
      <c r="H1024" t="s">
        <v>80</v>
      </c>
      <c r="I1024" t="s">
        <v>81</v>
      </c>
      <c r="J1024" t="s">
        <v>90</v>
      </c>
      <c r="K1024" t="s">
        <v>38</v>
      </c>
      <c r="L1024" t="s">
        <v>111</v>
      </c>
      <c r="M1024" t="s">
        <v>92</v>
      </c>
      <c r="N1024" s="11" t="s">
        <v>84</v>
      </c>
      <c r="O1024" s="11" t="s">
        <v>2107</v>
      </c>
      <c r="P1024">
        <v>0</v>
      </c>
      <c r="Q1024">
        <v>1</v>
      </c>
      <c r="R1024" s="1">
        <v>0</v>
      </c>
      <c r="S1024" s="1">
        <v>77.5</v>
      </c>
      <c r="T1024" s="1">
        <v>-77.5</v>
      </c>
    </row>
    <row r="1025" spans="1:20" x14ac:dyDescent="0.25">
      <c r="A1025" t="s">
        <v>75</v>
      </c>
      <c r="B1025" t="s">
        <v>551</v>
      </c>
      <c r="C1025" t="s">
        <v>27</v>
      </c>
      <c r="D1025" t="s">
        <v>552</v>
      </c>
      <c r="E1025" t="s">
        <v>114</v>
      </c>
      <c r="F1025">
        <v>33634</v>
      </c>
      <c r="G1025" t="s">
        <v>119</v>
      </c>
      <c r="H1025" t="s">
        <v>80</v>
      </c>
      <c r="I1025" t="s">
        <v>81</v>
      </c>
      <c r="J1025" t="s">
        <v>82</v>
      </c>
      <c r="K1025" t="s">
        <v>38</v>
      </c>
      <c r="L1025" t="s">
        <v>111</v>
      </c>
      <c r="M1025" t="s">
        <v>83</v>
      </c>
      <c r="N1025" s="11" t="s">
        <v>84</v>
      </c>
      <c r="O1025" s="11" t="s">
        <v>2107</v>
      </c>
      <c r="P1025">
        <v>-2</v>
      </c>
      <c r="Q1025">
        <v>0</v>
      </c>
      <c r="R1025" s="1">
        <v>230.4</v>
      </c>
      <c r="S1025" s="1">
        <v>0</v>
      </c>
      <c r="T1025" s="1">
        <v>230.4</v>
      </c>
    </row>
    <row r="1026" spans="1:20" x14ac:dyDescent="0.25">
      <c r="A1026" t="s">
        <v>75</v>
      </c>
      <c r="B1026" t="s">
        <v>1065</v>
      </c>
      <c r="C1026" t="s">
        <v>25</v>
      </c>
      <c r="D1026" t="s">
        <v>1066</v>
      </c>
      <c r="E1026" t="s">
        <v>186</v>
      </c>
      <c r="F1026">
        <v>11784</v>
      </c>
      <c r="G1026" t="s">
        <v>232</v>
      </c>
      <c r="H1026" t="s">
        <v>80</v>
      </c>
      <c r="I1026" t="s">
        <v>89</v>
      </c>
      <c r="J1026" t="s">
        <v>90</v>
      </c>
      <c r="K1026" t="s">
        <v>42</v>
      </c>
      <c r="L1026" t="s">
        <v>97</v>
      </c>
      <c r="M1026" t="s">
        <v>92</v>
      </c>
      <c r="N1026" s="11" t="s">
        <v>84</v>
      </c>
      <c r="O1026" s="11" t="s">
        <v>2107</v>
      </c>
      <c r="P1026">
        <v>0</v>
      </c>
      <c r="Q1026">
        <v>42</v>
      </c>
      <c r="R1026" s="1">
        <v>0</v>
      </c>
      <c r="S1026" s="1">
        <v>92.4</v>
      </c>
      <c r="T1026" s="1">
        <v>-92.4</v>
      </c>
    </row>
    <row r="1027" spans="1:20" x14ac:dyDescent="0.25">
      <c r="A1027" t="s">
        <v>75</v>
      </c>
      <c r="B1027" t="s">
        <v>668</v>
      </c>
      <c r="C1027" t="s">
        <v>28</v>
      </c>
      <c r="D1027" t="s">
        <v>623</v>
      </c>
      <c r="E1027" t="s">
        <v>95</v>
      </c>
      <c r="F1027">
        <v>80130</v>
      </c>
      <c r="G1027" t="s">
        <v>719</v>
      </c>
      <c r="H1027" t="s">
        <v>80</v>
      </c>
      <c r="I1027" t="s">
        <v>81</v>
      </c>
      <c r="J1027" t="s">
        <v>82</v>
      </c>
      <c r="K1027" t="s">
        <v>42</v>
      </c>
      <c r="L1027" t="s">
        <v>91</v>
      </c>
      <c r="M1027" t="s">
        <v>83</v>
      </c>
      <c r="N1027" s="11" t="s">
        <v>84</v>
      </c>
      <c r="O1027" s="11" t="s">
        <v>2107</v>
      </c>
      <c r="P1027">
        <v>-11</v>
      </c>
      <c r="Q1027">
        <v>0</v>
      </c>
      <c r="R1027" s="1">
        <v>326.7</v>
      </c>
      <c r="S1027" s="1">
        <v>0</v>
      </c>
      <c r="T1027" s="1">
        <v>326.7</v>
      </c>
    </row>
    <row r="1028" spans="1:20" x14ac:dyDescent="0.25">
      <c r="A1028" t="s">
        <v>75</v>
      </c>
      <c r="B1028" t="s">
        <v>103</v>
      </c>
      <c r="C1028" t="s">
        <v>27</v>
      </c>
      <c r="D1028" t="s">
        <v>366</v>
      </c>
      <c r="E1028" t="s">
        <v>114</v>
      </c>
      <c r="F1028">
        <v>32459</v>
      </c>
      <c r="G1028" t="s">
        <v>254</v>
      </c>
      <c r="H1028" t="s">
        <v>80</v>
      </c>
      <c r="I1028" t="s">
        <v>81</v>
      </c>
      <c r="J1028" t="s">
        <v>82</v>
      </c>
      <c r="K1028" t="s">
        <v>42</v>
      </c>
      <c r="L1028" t="s">
        <v>91</v>
      </c>
      <c r="M1028" t="s">
        <v>83</v>
      </c>
      <c r="N1028" s="11" t="s">
        <v>84</v>
      </c>
      <c r="O1028" s="11" t="s">
        <v>2107</v>
      </c>
      <c r="P1028">
        <v>-10</v>
      </c>
      <c r="Q1028">
        <v>0</v>
      </c>
      <c r="R1028" s="1">
        <v>594</v>
      </c>
      <c r="S1028" s="1">
        <v>0</v>
      </c>
      <c r="T1028" s="1">
        <v>594</v>
      </c>
    </row>
    <row r="1029" spans="1:20" x14ac:dyDescent="0.25">
      <c r="A1029" t="s">
        <v>75</v>
      </c>
      <c r="B1029" t="s">
        <v>239</v>
      </c>
      <c r="C1029" t="s">
        <v>27</v>
      </c>
      <c r="D1029" t="s">
        <v>240</v>
      </c>
      <c r="E1029" t="s">
        <v>114</v>
      </c>
      <c r="F1029">
        <v>33434</v>
      </c>
      <c r="G1029" t="s">
        <v>1097</v>
      </c>
      <c r="H1029" t="s">
        <v>80</v>
      </c>
      <c r="I1029" t="s">
        <v>81</v>
      </c>
      <c r="J1029" t="s">
        <v>90</v>
      </c>
      <c r="K1029" t="s">
        <v>42</v>
      </c>
      <c r="L1029" t="s">
        <v>91</v>
      </c>
      <c r="M1029" t="s">
        <v>188</v>
      </c>
      <c r="N1029" s="11" t="s">
        <v>84</v>
      </c>
      <c r="O1029" s="11" t="s">
        <v>2107</v>
      </c>
      <c r="P1029">
        <v>0</v>
      </c>
      <c r="Q1029">
        <v>25</v>
      </c>
      <c r="R1029" s="1">
        <v>0</v>
      </c>
      <c r="S1029" s="1">
        <v>222.7</v>
      </c>
      <c r="T1029" s="1">
        <v>-222.7</v>
      </c>
    </row>
    <row r="1030" spans="1:20" x14ac:dyDescent="0.25">
      <c r="A1030" t="s">
        <v>75</v>
      </c>
      <c r="B1030" t="s">
        <v>112</v>
      </c>
      <c r="C1030" t="s">
        <v>27</v>
      </c>
      <c r="D1030" t="s">
        <v>113</v>
      </c>
      <c r="E1030" t="s">
        <v>114</v>
      </c>
      <c r="F1030">
        <v>32256</v>
      </c>
      <c r="G1030" t="s">
        <v>382</v>
      </c>
      <c r="H1030" t="s">
        <v>80</v>
      </c>
      <c r="I1030" t="s">
        <v>89</v>
      </c>
      <c r="J1030" t="s">
        <v>82</v>
      </c>
      <c r="K1030" t="s">
        <v>42</v>
      </c>
      <c r="L1030" t="s">
        <v>91</v>
      </c>
      <c r="M1030" t="s">
        <v>83</v>
      </c>
      <c r="N1030" s="11" t="s">
        <v>84</v>
      </c>
      <c r="O1030" s="11" t="s">
        <v>2107</v>
      </c>
      <c r="P1030">
        <v>-2</v>
      </c>
      <c r="Q1030">
        <v>0</v>
      </c>
      <c r="R1030" s="1">
        <v>148.5</v>
      </c>
      <c r="S1030" s="1">
        <v>0</v>
      </c>
      <c r="T1030" s="1">
        <v>148.5</v>
      </c>
    </row>
    <row r="1031" spans="1:20" x14ac:dyDescent="0.25">
      <c r="A1031" t="s">
        <v>75</v>
      </c>
      <c r="B1031" t="s">
        <v>103</v>
      </c>
      <c r="C1031" t="s">
        <v>26</v>
      </c>
      <c r="D1031" t="s">
        <v>1609</v>
      </c>
      <c r="E1031" t="s">
        <v>180</v>
      </c>
      <c r="F1031">
        <v>30092</v>
      </c>
      <c r="G1031" t="s">
        <v>1038</v>
      </c>
      <c r="H1031" t="s">
        <v>80</v>
      </c>
      <c r="I1031" t="s">
        <v>81</v>
      </c>
      <c r="J1031" t="s">
        <v>82</v>
      </c>
      <c r="K1031" t="s">
        <v>53</v>
      </c>
      <c r="L1031" t="s">
        <v>165</v>
      </c>
      <c r="M1031" t="s">
        <v>83</v>
      </c>
      <c r="N1031" s="11" t="s">
        <v>84</v>
      </c>
      <c r="O1031" s="11" t="s">
        <v>2107</v>
      </c>
      <c r="P1031">
        <v>-5</v>
      </c>
      <c r="Q1031">
        <v>0</v>
      </c>
      <c r="R1031" s="1">
        <v>641.5</v>
      </c>
      <c r="S1031" s="1">
        <v>0</v>
      </c>
      <c r="T1031" s="1">
        <v>641.5</v>
      </c>
    </row>
    <row r="1032" spans="1:20" x14ac:dyDescent="0.25">
      <c r="A1032" t="s">
        <v>75</v>
      </c>
      <c r="B1032" t="s">
        <v>677</v>
      </c>
      <c r="C1032" t="s">
        <v>28</v>
      </c>
      <c r="D1032" t="s">
        <v>678</v>
      </c>
      <c r="E1032" t="s">
        <v>95</v>
      </c>
      <c r="F1032">
        <v>80124</v>
      </c>
      <c r="G1032" t="s">
        <v>719</v>
      </c>
      <c r="H1032" t="s">
        <v>80</v>
      </c>
      <c r="I1032" t="s">
        <v>81</v>
      </c>
      <c r="J1032" t="s">
        <v>82</v>
      </c>
      <c r="K1032" t="s">
        <v>42</v>
      </c>
      <c r="L1032" t="s">
        <v>91</v>
      </c>
      <c r="M1032" t="s">
        <v>83</v>
      </c>
      <c r="N1032" s="11" t="s">
        <v>84</v>
      </c>
      <c r="O1032" s="11" t="s">
        <v>2107</v>
      </c>
      <c r="P1032">
        <v>-6</v>
      </c>
      <c r="Q1032">
        <v>0</v>
      </c>
      <c r="R1032" s="1">
        <v>178.2</v>
      </c>
      <c r="S1032" s="1">
        <v>0</v>
      </c>
      <c r="T1032" s="1">
        <v>178.2</v>
      </c>
    </row>
    <row r="1033" spans="1:20" x14ac:dyDescent="0.25">
      <c r="A1033" t="s">
        <v>75</v>
      </c>
      <c r="B1033" t="s">
        <v>269</v>
      </c>
      <c r="C1033" t="s">
        <v>27</v>
      </c>
      <c r="D1033" t="s">
        <v>270</v>
      </c>
      <c r="E1033" t="s">
        <v>114</v>
      </c>
      <c r="F1033">
        <v>33813</v>
      </c>
      <c r="G1033" t="s">
        <v>1197</v>
      </c>
      <c r="H1033" t="s">
        <v>80</v>
      </c>
      <c r="I1033" t="s">
        <v>81</v>
      </c>
      <c r="J1033" t="s">
        <v>90</v>
      </c>
      <c r="K1033" t="s">
        <v>53</v>
      </c>
      <c r="L1033" t="s">
        <v>228</v>
      </c>
      <c r="M1033" t="s">
        <v>92</v>
      </c>
      <c r="N1033" s="11" t="s">
        <v>84</v>
      </c>
      <c r="O1033" s="11" t="s">
        <v>2107</v>
      </c>
      <c r="P1033">
        <v>0</v>
      </c>
      <c r="Q1033">
        <v>2</v>
      </c>
      <c r="R1033" s="1">
        <v>0</v>
      </c>
      <c r="S1033" s="1">
        <v>1140.7</v>
      </c>
      <c r="T1033" s="1">
        <v>-1140.7</v>
      </c>
    </row>
    <row r="1034" spans="1:20" x14ac:dyDescent="0.25">
      <c r="A1034" t="s">
        <v>75</v>
      </c>
      <c r="B1034" t="s">
        <v>483</v>
      </c>
      <c r="C1034" t="s">
        <v>18</v>
      </c>
      <c r="D1034" t="s">
        <v>332</v>
      </c>
      <c r="E1034" t="s">
        <v>333</v>
      </c>
      <c r="F1034">
        <v>72401</v>
      </c>
      <c r="G1034" t="s">
        <v>115</v>
      </c>
      <c r="H1034" t="s">
        <v>80</v>
      </c>
      <c r="I1034" t="s">
        <v>89</v>
      </c>
      <c r="J1034" t="s">
        <v>90</v>
      </c>
      <c r="K1034" t="s">
        <v>42</v>
      </c>
      <c r="L1034" t="s">
        <v>91</v>
      </c>
      <c r="M1034" t="s">
        <v>92</v>
      </c>
      <c r="N1034" s="11" t="s">
        <v>84</v>
      </c>
      <c r="O1034" s="11" t="s">
        <v>2107</v>
      </c>
      <c r="P1034">
        <v>0</v>
      </c>
      <c r="Q1034">
        <v>30</v>
      </c>
      <c r="R1034" s="1">
        <v>0</v>
      </c>
      <c r="S1034" s="1">
        <v>294</v>
      </c>
      <c r="T1034" s="1">
        <v>-294</v>
      </c>
    </row>
    <row r="1035" spans="1:20" x14ac:dyDescent="0.25">
      <c r="A1035" t="s">
        <v>75</v>
      </c>
      <c r="B1035" t="s">
        <v>85</v>
      </c>
      <c r="C1035" t="s">
        <v>2105</v>
      </c>
      <c r="D1035" t="s">
        <v>86</v>
      </c>
      <c r="E1035" t="s">
        <v>87</v>
      </c>
      <c r="F1035">
        <v>45040</v>
      </c>
      <c r="G1035" t="s">
        <v>96</v>
      </c>
      <c r="H1035" t="s">
        <v>80</v>
      </c>
      <c r="I1035" t="s">
        <v>89</v>
      </c>
      <c r="J1035" t="s">
        <v>90</v>
      </c>
      <c r="K1035" t="s">
        <v>42</v>
      </c>
      <c r="L1035" t="s">
        <v>97</v>
      </c>
      <c r="M1035" t="s">
        <v>92</v>
      </c>
      <c r="N1035" s="11" t="s">
        <v>84</v>
      </c>
      <c r="O1035" s="11" t="s">
        <v>2107</v>
      </c>
      <c r="P1035">
        <v>0</v>
      </c>
      <c r="Q1035">
        <v>24</v>
      </c>
      <c r="R1035" s="1">
        <v>0</v>
      </c>
      <c r="S1035" s="1">
        <v>28.56</v>
      </c>
      <c r="T1035" s="1">
        <v>-28.56</v>
      </c>
    </row>
    <row r="1036" spans="1:20" x14ac:dyDescent="0.25">
      <c r="A1036" t="s">
        <v>75</v>
      </c>
      <c r="B1036" t="s">
        <v>353</v>
      </c>
      <c r="C1036" t="s">
        <v>2105</v>
      </c>
      <c r="D1036" t="s">
        <v>354</v>
      </c>
      <c r="E1036" t="s">
        <v>100</v>
      </c>
      <c r="F1036">
        <v>46530</v>
      </c>
      <c r="G1036" t="s">
        <v>994</v>
      </c>
      <c r="H1036" t="s">
        <v>80</v>
      </c>
      <c r="I1036" t="s">
        <v>89</v>
      </c>
      <c r="J1036" t="s">
        <v>90</v>
      </c>
      <c r="K1036" t="s">
        <v>53</v>
      </c>
      <c r="L1036" t="s">
        <v>368</v>
      </c>
      <c r="M1036" t="s">
        <v>92</v>
      </c>
      <c r="N1036" s="11" t="s">
        <v>84</v>
      </c>
      <c r="O1036" s="11" t="s">
        <v>2107</v>
      </c>
      <c r="P1036">
        <v>0</v>
      </c>
      <c r="Q1036">
        <v>2</v>
      </c>
      <c r="R1036" s="1">
        <v>0</v>
      </c>
      <c r="S1036" s="1">
        <v>235.28</v>
      </c>
      <c r="T1036" s="1">
        <v>-235.28</v>
      </c>
    </row>
    <row r="1037" spans="1:20" x14ac:dyDescent="0.25">
      <c r="A1037" t="s">
        <v>75</v>
      </c>
      <c r="B1037" t="s">
        <v>1044</v>
      </c>
      <c r="C1037" t="s">
        <v>23</v>
      </c>
      <c r="D1037" t="s">
        <v>1045</v>
      </c>
      <c r="E1037" t="s">
        <v>327</v>
      </c>
      <c r="F1037">
        <v>97045</v>
      </c>
      <c r="G1037" t="s">
        <v>238</v>
      </c>
      <c r="H1037" t="s">
        <v>80</v>
      </c>
      <c r="I1037" t="s">
        <v>81</v>
      </c>
      <c r="J1037" t="s">
        <v>82</v>
      </c>
      <c r="K1037" t="s">
        <v>38</v>
      </c>
      <c r="L1037" t="s">
        <v>111</v>
      </c>
      <c r="M1037" t="s">
        <v>83</v>
      </c>
      <c r="N1037" s="11" t="s">
        <v>84</v>
      </c>
      <c r="O1037" s="11" t="s">
        <v>2107</v>
      </c>
      <c r="P1037">
        <v>-2</v>
      </c>
      <c r="Q1037">
        <v>0</v>
      </c>
      <c r="R1037" s="1">
        <v>92.1</v>
      </c>
      <c r="S1037" s="1">
        <v>0</v>
      </c>
      <c r="T1037" s="1">
        <v>92.1</v>
      </c>
    </row>
    <row r="1038" spans="1:20" x14ac:dyDescent="0.25">
      <c r="A1038" t="s">
        <v>75</v>
      </c>
      <c r="B1038" t="s">
        <v>328</v>
      </c>
      <c r="C1038" t="s">
        <v>23</v>
      </c>
      <c r="D1038" t="s">
        <v>329</v>
      </c>
      <c r="E1038" t="s">
        <v>327</v>
      </c>
      <c r="F1038">
        <v>97008</v>
      </c>
      <c r="G1038" t="s">
        <v>183</v>
      </c>
      <c r="H1038" t="s">
        <v>80</v>
      </c>
      <c r="I1038" t="s">
        <v>81</v>
      </c>
      <c r="J1038" t="s">
        <v>82</v>
      </c>
      <c r="K1038" t="s">
        <v>42</v>
      </c>
      <c r="L1038" t="s">
        <v>91</v>
      </c>
      <c r="M1038" t="s">
        <v>83</v>
      </c>
      <c r="N1038" s="11" t="s">
        <v>84</v>
      </c>
      <c r="O1038" s="11" t="s">
        <v>2107</v>
      </c>
      <c r="P1038">
        <v>-4</v>
      </c>
      <c r="Q1038">
        <v>0</v>
      </c>
      <c r="R1038" s="1">
        <v>148.6</v>
      </c>
      <c r="S1038" s="1">
        <v>0</v>
      </c>
      <c r="T1038" s="1">
        <v>148.6</v>
      </c>
    </row>
    <row r="1039" spans="1:20" x14ac:dyDescent="0.25">
      <c r="A1039" t="s">
        <v>75</v>
      </c>
      <c r="B1039" t="s">
        <v>1809</v>
      </c>
      <c r="C1039" t="s">
        <v>18</v>
      </c>
      <c r="D1039" t="s">
        <v>1810</v>
      </c>
      <c r="E1039" t="s">
        <v>333</v>
      </c>
      <c r="F1039">
        <v>72801</v>
      </c>
      <c r="G1039" t="s">
        <v>728</v>
      </c>
      <c r="H1039" t="s">
        <v>80</v>
      </c>
      <c r="I1039" t="s">
        <v>81</v>
      </c>
      <c r="J1039" t="s">
        <v>82</v>
      </c>
      <c r="K1039" t="s">
        <v>37</v>
      </c>
      <c r="L1039" t="s">
        <v>729</v>
      </c>
      <c r="M1039" t="s">
        <v>83</v>
      </c>
      <c r="N1039" s="11" t="s">
        <v>84</v>
      </c>
      <c r="O1039" s="11" t="s">
        <v>2107</v>
      </c>
      <c r="P1039">
        <v>1</v>
      </c>
      <c r="Q1039">
        <v>0</v>
      </c>
      <c r="R1039" s="1">
        <v>-75.75</v>
      </c>
      <c r="S1039" s="1">
        <v>0</v>
      </c>
      <c r="T1039" s="1">
        <v>-75.75</v>
      </c>
    </row>
    <row r="1040" spans="1:20" x14ac:dyDescent="0.25">
      <c r="A1040" t="s">
        <v>75</v>
      </c>
      <c r="B1040" t="s">
        <v>1450</v>
      </c>
      <c r="C1040" t="s">
        <v>27</v>
      </c>
      <c r="D1040" t="s">
        <v>499</v>
      </c>
      <c r="E1040" t="s">
        <v>114</v>
      </c>
      <c r="F1040">
        <v>33179</v>
      </c>
      <c r="G1040" t="s">
        <v>373</v>
      </c>
      <c r="H1040" t="s">
        <v>80</v>
      </c>
      <c r="I1040" t="s">
        <v>81</v>
      </c>
      <c r="J1040" t="s">
        <v>90</v>
      </c>
      <c r="K1040" t="s">
        <v>38</v>
      </c>
      <c r="L1040" t="s">
        <v>111</v>
      </c>
      <c r="M1040" t="s">
        <v>92</v>
      </c>
      <c r="N1040" s="11" t="s">
        <v>84</v>
      </c>
      <c r="O1040" s="11" t="s">
        <v>2107</v>
      </c>
      <c r="P1040">
        <v>0</v>
      </c>
      <c r="Q1040">
        <v>3</v>
      </c>
      <c r="R1040" s="1">
        <v>0</v>
      </c>
      <c r="S1040" s="1">
        <v>153.44999999999999</v>
      </c>
      <c r="T1040" s="1">
        <v>-153.44999999999999</v>
      </c>
    </row>
    <row r="1041" spans="1:20" x14ac:dyDescent="0.25">
      <c r="A1041" t="s">
        <v>75</v>
      </c>
      <c r="B1041" t="s">
        <v>167</v>
      </c>
      <c r="C1041" t="s">
        <v>28</v>
      </c>
      <c r="D1041" t="s">
        <v>168</v>
      </c>
      <c r="E1041" t="s">
        <v>95</v>
      </c>
      <c r="F1041">
        <v>80550</v>
      </c>
      <c r="G1041" t="s">
        <v>263</v>
      </c>
      <c r="H1041" t="s">
        <v>80</v>
      </c>
      <c r="I1041" t="s">
        <v>81</v>
      </c>
      <c r="J1041" t="s">
        <v>90</v>
      </c>
      <c r="K1041" t="s">
        <v>53</v>
      </c>
      <c r="L1041" t="s">
        <v>165</v>
      </c>
      <c r="M1041" t="s">
        <v>92</v>
      </c>
      <c r="N1041" s="11" t="s">
        <v>84</v>
      </c>
      <c r="O1041" s="11" t="s">
        <v>2107</v>
      </c>
      <c r="P1041">
        <v>-4</v>
      </c>
      <c r="Q1041">
        <v>0</v>
      </c>
      <c r="R1041" s="1">
        <v>380.16</v>
      </c>
      <c r="S1041" s="1">
        <v>0</v>
      </c>
      <c r="T1041" s="1">
        <v>380.16</v>
      </c>
    </row>
    <row r="1042" spans="1:20" x14ac:dyDescent="0.25">
      <c r="A1042" t="s">
        <v>75</v>
      </c>
      <c r="B1042" t="s">
        <v>1811</v>
      </c>
      <c r="C1042" t="s">
        <v>19</v>
      </c>
      <c r="D1042" t="s">
        <v>1812</v>
      </c>
      <c r="E1042" t="s">
        <v>118</v>
      </c>
      <c r="F1042">
        <v>91101</v>
      </c>
      <c r="G1042" t="s">
        <v>477</v>
      </c>
      <c r="H1042" t="s">
        <v>80</v>
      </c>
      <c r="I1042" t="s">
        <v>81</v>
      </c>
      <c r="J1042" t="s">
        <v>90</v>
      </c>
      <c r="K1042" t="s">
        <v>38</v>
      </c>
      <c r="L1042" t="s">
        <v>111</v>
      </c>
      <c r="M1042" t="s">
        <v>92</v>
      </c>
      <c r="N1042" s="11" t="s">
        <v>84</v>
      </c>
      <c r="O1042" s="11" t="s">
        <v>2107</v>
      </c>
      <c r="P1042">
        <v>0</v>
      </c>
      <c r="Q1042">
        <v>4</v>
      </c>
      <c r="R1042" s="1">
        <v>0</v>
      </c>
      <c r="S1042" s="1">
        <v>341.2</v>
      </c>
      <c r="T1042" s="1">
        <v>-341.2</v>
      </c>
    </row>
    <row r="1043" spans="1:20" x14ac:dyDescent="0.25">
      <c r="A1043" t="s">
        <v>75</v>
      </c>
      <c r="B1043" t="s">
        <v>964</v>
      </c>
      <c r="C1043" t="s">
        <v>19</v>
      </c>
      <c r="D1043" t="s">
        <v>965</v>
      </c>
      <c r="E1043" t="s">
        <v>118</v>
      </c>
      <c r="F1043">
        <v>92675</v>
      </c>
      <c r="G1043" t="s">
        <v>324</v>
      </c>
      <c r="H1043" t="s">
        <v>80</v>
      </c>
      <c r="I1043" t="s">
        <v>81</v>
      </c>
      <c r="J1043" t="s">
        <v>90</v>
      </c>
      <c r="K1043" t="s">
        <v>36</v>
      </c>
      <c r="L1043" t="s">
        <v>36</v>
      </c>
      <c r="M1043" t="s">
        <v>92</v>
      </c>
      <c r="N1043" s="11" t="s">
        <v>84</v>
      </c>
      <c r="O1043" s="11" t="s">
        <v>2107</v>
      </c>
      <c r="P1043">
        <v>0</v>
      </c>
      <c r="Q1043">
        <v>0</v>
      </c>
      <c r="R1043" s="1">
        <v>0</v>
      </c>
      <c r="S1043" s="1">
        <v>-484.54</v>
      </c>
      <c r="T1043" s="1">
        <v>484.54</v>
      </c>
    </row>
    <row r="1044" spans="1:20" x14ac:dyDescent="0.25">
      <c r="A1044" t="s">
        <v>75</v>
      </c>
      <c r="B1044" t="s">
        <v>203</v>
      </c>
      <c r="C1044" t="s">
        <v>22</v>
      </c>
      <c r="D1044" t="s">
        <v>204</v>
      </c>
      <c r="E1044" t="s">
        <v>78</v>
      </c>
      <c r="F1044">
        <v>18436</v>
      </c>
      <c r="G1044" t="s">
        <v>398</v>
      </c>
      <c r="H1044" t="s">
        <v>80</v>
      </c>
      <c r="I1044" t="s">
        <v>81</v>
      </c>
      <c r="J1044" t="s">
        <v>82</v>
      </c>
      <c r="K1044" t="s">
        <v>38</v>
      </c>
      <c r="L1044" t="s">
        <v>111</v>
      </c>
      <c r="M1044" t="s">
        <v>83</v>
      </c>
      <c r="N1044" s="11" t="s">
        <v>84</v>
      </c>
      <c r="O1044" s="11" t="s">
        <v>2107</v>
      </c>
      <c r="P1044">
        <v>-2</v>
      </c>
      <c r="Q1044">
        <v>0</v>
      </c>
      <c r="R1044" s="1">
        <v>153.5</v>
      </c>
      <c r="S1044" s="1">
        <v>0</v>
      </c>
      <c r="T1044" s="1">
        <v>153.5</v>
      </c>
    </row>
    <row r="1045" spans="1:20" x14ac:dyDescent="0.25">
      <c r="A1045" t="s">
        <v>75</v>
      </c>
      <c r="B1045" t="s">
        <v>203</v>
      </c>
      <c r="C1045" t="s">
        <v>22</v>
      </c>
      <c r="D1045" t="s">
        <v>204</v>
      </c>
      <c r="E1045" t="s">
        <v>78</v>
      </c>
      <c r="F1045">
        <v>18436</v>
      </c>
      <c r="G1045" t="s">
        <v>1482</v>
      </c>
      <c r="H1045" t="s">
        <v>133</v>
      </c>
      <c r="I1045" t="s">
        <v>81</v>
      </c>
      <c r="J1045" t="s">
        <v>90</v>
      </c>
      <c r="K1045" t="s">
        <v>53</v>
      </c>
      <c r="L1045" t="s">
        <v>193</v>
      </c>
      <c r="M1045" t="s">
        <v>229</v>
      </c>
      <c r="N1045" s="11" t="s">
        <v>84</v>
      </c>
      <c r="O1045" s="11" t="s">
        <v>2107</v>
      </c>
      <c r="P1045">
        <v>0</v>
      </c>
      <c r="Q1045">
        <v>142</v>
      </c>
      <c r="R1045" s="1">
        <v>0</v>
      </c>
      <c r="S1045" s="1">
        <v>2669.6</v>
      </c>
      <c r="T1045" s="1">
        <v>-2669.6</v>
      </c>
    </row>
    <row r="1046" spans="1:20" x14ac:dyDescent="0.25">
      <c r="A1046" t="s">
        <v>75</v>
      </c>
      <c r="B1046" t="s">
        <v>665</v>
      </c>
      <c r="C1046" t="s">
        <v>21</v>
      </c>
      <c r="D1046" t="s">
        <v>1153</v>
      </c>
      <c r="E1046" t="s">
        <v>235</v>
      </c>
      <c r="F1046">
        <v>63701</v>
      </c>
      <c r="G1046" t="s">
        <v>453</v>
      </c>
      <c r="H1046" t="s">
        <v>80</v>
      </c>
      <c r="I1046" t="s">
        <v>89</v>
      </c>
      <c r="J1046" t="s">
        <v>90</v>
      </c>
      <c r="K1046" t="s">
        <v>42</v>
      </c>
      <c r="L1046" t="s">
        <v>91</v>
      </c>
      <c r="M1046" t="s">
        <v>92</v>
      </c>
      <c r="N1046" s="11" t="s">
        <v>84</v>
      </c>
      <c r="O1046" s="11" t="s">
        <v>2107</v>
      </c>
      <c r="P1046">
        <v>0</v>
      </c>
      <c r="Q1046">
        <v>16</v>
      </c>
      <c r="R1046" s="1">
        <v>0</v>
      </c>
      <c r="S1046" s="1">
        <v>135.52000000000001</v>
      </c>
      <c r="T1046" s="1">
        <v>-135.52000000000001</v>
      </c>
    </row>
    <row r="1047" spans="1:20" x14ac:dyDescent="0.25">
      <c r="A1047" t="s">
        <v>75</v>
      </c>
      <c r="B1047" t="s">
        <v>189</v>
      </c>
      <c r="C1047" t="s">
        <v>18</v>
      </c>
      <c r="D1047" t="s">
        <v>520</v>
      </c>
      <c r="E1047" t="s">
        <v>191</v>
      </c>
      <c r="F1047">
        <v>76092</v>
      </c>
      <c r="G1047" t="s">
        <v>205</v>
      </c>
      <c r="H1047" t="s">
        <v>80</v>
      </c>
      <c r="I1047" t="s">
        <v>89</v>
      </c>
      <c r="J1047" t="s">
        <v>90</v>
      </c>
      <c r="K1047" t="s">
        <v>42</v>
      </c>
      <c r="L1047" t="s">
        <v>91</v>
      </c>
      <c r="M1047" t="s">
        <v>92</v>
      </c>
      <c r="N1047" s="11" t="s">
        <v>84</v>
      </c>
      <c r="O1047" s="11" t="s">
        <v>2107</v>
      </c>
      <c r="P1047">
        <v>0</v>
      </c>
      <c r="Q1047">
        <v>8</v>
      </c>
      <c r="R1047" s="1">
        <v>0</v>
      </c>
      <c r="S1047" s="1">
        <v>74</v>
      </c>
      <c r="T1047" s="1">
        <v>-74</v>
      </c>
    </row>
    <row r="1048" spans="1:20" x14ac:dyDescent="0.25">
      <c r="A1048" t="s">
        <v>75</v>
      </c>
      <c r="B1048" t="s">
        <v>258</v>
      </c>
      <c r="C1048" t="s">
        <v>2104</v>
      </c>
      <c r="D1048" t="s">
        <v>386</v>
      </c>
      <c r="E1048" t="s">
        <v>387</v>
      </c>
      <c r="F1048">
        <v>87109</v>
      </c>
      <c r="G1048" t="s">
        <v>110</v>
      </c>
      <c r="H1048" t="s">
        <v>80</v>
      </c>
      <c r="I1048" t="s">
        <v>81</v>
      </c>
      <c r="J1048" t="s">
        <v>90</v>
      </c>
      <c r="K1048" t="s">
        <v>38</v>
      </c>
      <c r="L1048" t="s">
        <v>111</v>
      </c>
      <c r="M1048" t="s">
        <v>92</v>
      </c>
      <c r="N1048" s="11" t="s">
        <v>84</v>
      </c>
      <c r="O1048" s="11" t="s">
        <v>2107</v>
      </c>
      <c r="P1048">
        <v>0</v>
      </c>
      <c r="Q1048">
        <v>6</v>
      </c>
      <c r="R1048" s="1">
        <v>0</v>
      </c>
      <c r="S1048" s="1">
        <v>698.4</v>
      </c>
      <c r="T1048" s="1">
        <v>-698.4</v>
      </c>
    </row>
    <row r="1049" spans="1:20" x14ac:dyDescent="0.25">
      <c r="A1049" t="s">
        <v>75</v>
      </c>
      <c r="B1049" t="s">
        <v>527</v>
      </c>
      <c r="C1049" t="s">
        <v>2104</v>
      </c>
      <c r="D1049" t="s">
        <v>528</v>
      </c>
      <c r="E1049" t="s">
        <v>95</v>
      </c>
      <c r="F1049">
        <v>80128</v>
      </c>
      <c r="G1049" t="s">
        <v>110</v>
      </c>
      <c r="H1049" t="s">
        <v>80</v>
      </c>
      <c r="I1049" t="s">
        <v>81</v>
      </c>
      <c r="J1049" t="s">
        <v>90</v>
      </c>
      <c r="K1049" t="s">
        <v>38</v>
      </c>
      <c r="L1049" t="s">
        <v>111</v>
      </c>
      <c r="M1049" t="s">
        <v>92</v>
      </c>
      <c r="N1049" s="11" t="s">
        <v>84</v>
      </c>
      <c r="O1049" s="11" t="s">
        <v>2107</v>
      </c>
      <c r="P1049">
        <v>0</v>
      </c>
      <c r="Q1049">
        <v>2</v>
      </c>
      <c r="R1049" s="1">
        <v>0</v>
      </c>
      <c r="S1049" s="1">
        <v>232.8</v>
      </c>
      <c r="T1049" s="1">
        <v>-232.8</v>
      </c>
    </row>
    <row r="1050" spans="1:20" x14ac:dyDescent="0.25">
      <c r="A1050" t="s">
        <v>75</v>
      </c>
      <c r="B1050" t="s">
        <v>594</v>
      </c>
      <c r="C1050" t="s">
        <v>28</v>
      </c>
      <c r="D1050" t="s">
        <v>595</v>
      </c>
      <c r="E1050" t="s">
        <v>95</v>
      </c>
      <c r="F1050">
        <v>81301</v>
      </c>
      <c r="G1050" t="s">
        <v>863</v>
      </c>
      <c r="H1050" t="s">
        <v>80</v>
      </c>
      <c r="I1050" t="s">
        <v>81</v>
      </c>
      <c r="J1050" t="s">
        <v>82</v>
      </c>
      <c r="K1050" t="s">
        <v>53</v>
      </c>
      <c r="L1050" t="s">
        <v>436</v>
      </c>
      <c r="M1050" t="s">
        <v>83</v>
      </c>
      <c r="N1050" s="11" t="s">
        <v>84</v>
      </c>
      <c r="O1050" s="11" t="s">
        <v>2107</v>
      </c>
      <c r="P1050">
        <v>-4</v>
      </c>
      <c r="Q1050">
        <v>0</v>
      </c>
      <c r="R1050" s="1">
        <v>408.6</v>
      </c>
      <c r="S1050" s="1">
        <v>0</v>
      </c>
      <c r="T1050" s="1">
        <v>408.6</v>
      </c>
    </row>
    <row r="1051" spans="1:20" x14ac:dyDescent="0.25">
      <c r="A1051" t="s">
        <v>75</v>
      </c>
      <c r="B1051" t="s">
        <v>116</v>
      </c>
      <c r="C1051" t="s">
        <v>19</v>
      </c>
      <c r="D1051" t="s">
        <v>117</v>
      </c>
      <c r="E1051" t="s">
        <v>118</v>
      </c>
      <c r="F1051">
        <v>97055</v>
      </c>
      <c r="G1051" t="s">
        <v>490</v>
      </c>
      <c r="H1051" t="s">
        <v>80</v>
      </c>
      <c r="I1051" t="s">
        <v>81</v>
      </c>
      <c r="J1051" t="s">
        <v>82</v>
      </c>
      <c r="K1051" t="s">
        <v>38</v>
      </c>
      <c r="L1051" t="s">
        <v>111</v>
      </c>
      <c r="M1051" t="s">
        <v>83</v>
      </c>
      <c r="N1051" s="11" t="s">
        <v>84</v>
      </c>
      <c r="O1051" s="11" t="s">
        <v>2107</v>
      </c>
      <c r="P1051">
        <v>-1</v>
      </c>
      <c r="Q1051">
        <v>0</v>
      </c>
      <c r="R1051" s="1">
        <v>66.27</v>
      </c>
      <c r="S1051" s="1">
        <v>0</v>
      </c>
      <c r="T1051" s="1">
        <v>66.27</v>
      </c>
    </row>
    <row r="1052" spans="1:20" x14ac:dyDescent="0.25">
      <c r="A1052" t="s">
        <v>75</v>
      </c>
      <c r="B1052" t="s">
        <v>588</v>
      </c>
      <c r="C1052" t="s">
        <v>21</v>
      </c>
      <c r="D1052" t="s">
        <v>589</v>
      </c>
      <c r="E1052" t="s">
        <v>159</v>
      </c>
      <c r="F1052">
        <v>66227</v>
      </c>
      <c r="G1052" t="s">
        <v>692</v>
      </c>
      <c r="H1052" t="s">
        <v>80</v>
      </c>
      <c r="I1052" t="s">
        <v>89</v>
      </c>
      <c r="J1052" t="s">
        <v>82</v>
      </c>
      <c r="K1052" t="s">
        <v>42</v>
      </c>
      <c r="L1052" t="s">
        <v>97</v>
      </c>
      <c r="M1052" t="s">
        <v>83</v>
      </c>
      <c r="N1052" s="11" t="s">
        <v>84</v>
      </c>
      <c r="O1052" s="11" t="s">
        <v>2107</v>
      </c>
      <c r="P1052">
        <v>-24</v>
      </c>
      <c r="Q1052">
        <v>0</v>
      </c>
      <c r="R1052" s="1">
        <v>52.8</v>
      </c>
      <c r="S1052" s="1">
        <v>0</v>
      </c>
      <c r="T1052" s="1">
        <v>52.8</v>
      </c>
    </row>
    <row r="1053" spans="1:20" x14ac:dyDescent="0.25">
      <c r="A1053" t="s">
        <v>75</v>
      </c>
      <c r="B1053" t="s">
        <v>1586</v>
      </c>
      <c r="C1053" t="s">
        <v>27</v>
      </c>
      <c r="D1053" t="s">
        <v>219</v>
      </c>
      <c r="E1053" t="s">
        <v>114</v>
      </c>
      <c r="F1053">
        <v>34114</v>
      </c>
      <c r="G1053" t="s">
        <v>119</v>
      </c>
      <c r="H1053" t="s">
        <v>80</v>
      </c>
      <c r="I1053" t="s">
        <v>81</v>
      </c>
      <c r="J1053" t="s">
        <v>82</v>
      </c>
      <c r="K1053" t="s">
        <v>38</v>
      </c>
      <c r="L1053" t="s">
        <v>111</v>
      </c>
      <c r="M1053" t="s">
        <v>83</v>
      </c>
      <c r="N1053" s="11" t="s">
        <v>84</v>
      </c>
      <c r="O1053" s="11" t="s">
        <v>2107</v>
      </c>
      <c r="P1053">
        <v>-1</v>
      </c>
      <c r="Q1053">
        <v>0</v>
      </c>
      <c r="R1053" s="1">
        <v>115.2</v>
      </c>
      <c r="S1053" s="1">
        <v>0</v>
      </c>
      <c r="T1053" s="1">
        <v>115.2</v>
      </c>
    </row>
    <row r="1054" spans="1:20" x14ac:dyDescent="0.25">
      <c r="A1054" t="s">
        <v>75</v>
      </c>
      <c r="B1054" t="s">
        <v>167</v>
      </c>
      <c r="C1054" t="s">
        <v>2104</v>
      </c>
      <c r="D1054" t="s">
        <v>168</v>
      </c>
      <c r="E1054" t="s">
        <v>95</v>
      </c>
      <c r="F1054">
        <v>80550</v>
      </c>
      <c r="G1054" t="s">
        <v>1382</v>
      </c>
      <c r="H1054" t="s">
        <v>80</v>
      </c>
      <c r="I1054" t="s">
        <v>281</v>
      </c>
      <c r="J1054" t="s">
        <v>90</v>
      </c>
      <c r="K1054" t="s">
        <v>53</v>
      </c>
      <c r="L1054" t="s">
        <v>165</v>
      </c>
      <c r="M1054" t="s">
        <v>92</v>
      </c>
      <c r="N1054" s="11" t="s">
        <v>84</v>
      </c>
      <c r="O1054" s="11" t="s">
        <v>2107</v>
      </c>
      <c r="P1054">
        <v>0</v>
      </c>
      <c r="Q1054">
        <v>2</v>
      </c>
      <c r="R1054" s="1">
        <v>0</v>
      </c>
      <c r="S1054" s="1">
        <v>360.32</v>
      </c>
      <c r="T1054" s="1">
        <v>-360.32</v>
      </c>
    </row>
    <row r="1055" spans="1:20" x14ac:dyDescent="0.25">
      <c r="A1055" t="s">
        <v>75</v>
      </c>
      <c r="B1055" t="s">
        <v>318</v>
      </c>
      <c r="C1055" t="s">
        <v>19</v>
      </c>
      <c r="D1055" t="s">
        <v>319</v>
      </c>
      <c r="E1055" t="s">
        <v>320</v>
      </c>
      <c r="F1055">
        <v>96753</v>
      </c>
      <c r="G1055" t="s">
        <v>1154</v>
      </c>
      <c r="H1055" t="s">
        <v>80</v>
      </c>
      <c r="I1055" t="s">
        <v>89</v>
      </c>
      <c r="J1055" t="s">
        <v>90</v>
      </c>
      <c r="K1055" t="s">
        <v>42</v>
      </c>
      <c r="L1055" t="s">
        <v>91</v>
      </c>
      <c r="M1055" t="s">
        <v>188</v>
      </c>
      <c r="N1055" s="11" t="s">
        <v>84</v>
      </c>
      <c r="O1055" s="11" t="s">
        <v>2107</v>
      </c>
      <c r="P1055">
        <v>0</v>
      </c>
      <c r="Q1055">
        <v>18</v>
      </c>
      <c r="R1055" s="1">
        <v>0</v>
      </c>
      <c r="S1055" s="1">
        <v>405</v>
      </c>
      <c r="T1055" s="1">
        <v>-405</v>
      </c>
    </row>
    <row r="1056" spans="1:20" x14ac:dyDescent="0.25">
      <c r="A1056" t="s">
        <v>75</v>
      </c>
      <c r="B1056" t="s">
        <v>103</v>
      </c>
      <c r="C1056" t="s">
        <v>27</v>
      </c>
      <c r="D1056" t="s">
        <v>366</v>
      </c>
      <c r="E1056" t="s">
        <v>114</v>
      </c>
      <c r="F1056">
        <v>32459</v>
      </c>
      <c r="G1056" t="s">
        <v>716</v>
      </c>
      <c r="H1056" t="s">
        <v>80</v>
      </c>
      <c r="I1056" t="s">
        <v>81</v>
      </c>
      <c r="J1056" t="s">
        <v>82</v>
      </c>
      <c r="K1056" t="s">
        <v>42</v>
      </c>
      <c r="L1056" t="s">
        <v>91</v>
      </c>
      <c r="M1056" t="s">
        <v>83</v>
      </c>
      <c r="N1056" s="11" t="s">
        <v>84</v>
      </c>
      <c r="O1056" s="11" t="s">
        <v>2107</v>
      </c>
      <c r="P1056">
        <v>-26</v>
      </c>
      <c r="Q1056">
        <v>0</v>
      </c>
      <c r="R1056" s="1">
        <v>1350.18</v>
      </c>
      <c r="S1056" s="1">
        <v>0</v>
      </c>
      <c r="T1056" s="1">
        <v>1350.18</v>
      </c>
    </row>
    <row r="1057" spans="1:20" x14ac:dyDescent="0.25">
      <c r="A1057" t="s">
        <v>75</v>
      </c>
      <c r="B1057" t="s">
        <v>1060</v>
      </c>
      <c r="C1057" t="s">
        <v>27</v>
      </c>
      <c r="D1057" t="s">
        <v>999</v>
      </c>
      <c r="E1057" t="s">
        <v>114</v>
      </c>
      <c r="F1057">
        <v>33765</v>
      </c>
      <c r="G1057" t="s">
        <v>508</v>
      </c>
      <c r="H1057" t="s">
        <v>80</v>
      </c>
      <c r="I1057" t="s">
        <v>81</v>
      </c>
      <c r="J1057" t="s">
        <v>365</v>
      </c>
      <c r="K1057" t="s">
        <v>47</v>
      </c>
      <c r="L1057" t="s">
        <v>509</v>
      </c>
      <c r="M1057" t="s">
        <v>229</v>
      </c>
      <c r="N1057" s="11" t="s">
        <v>84</v>
      </c>
      <c r="O1057" s="11" t="s">
        <v>2107</v>
      </c>
      <c r="P1057">
        <v>-4</v>
      </c>
      <c r="Q1057">
        <v>0</v>
      </c>
      <c r="R1057" s="1">
        <v>95</v>
      </c>
      <c r="S1057" s="1">
        <v>0</v>
      </c>
      <c r="T1057" s="1">
        <v>95</v>
      </c>
    </row>
    <row r="1058" spans="1:20" x14ac:dyDescent="0.25">
      <c r="A1058" t="s">
        <v>75</v>
      </c>
      <c r="B1058" t="s">
        <v>197</v>
      </c>
      <c r="C1058" t="s">
        <v>23</v>
      </c>
      <c r="D1058" t="s">
        <v>198</v>
      </c>
      <c r="E1058" t="s">
        <v>176</v>
      </c>
      <c r="F1058">
        <v>98052</v>
      </c>
      <c r="G1058" t="s">
        <v>196</v>
      </c>
      <c r="H1058" t="s">
        <v>80</v>
      </c>
      <c r="I1058" t="s">
        <v>81</v>
      </c>
      <c r="J1058" t="s">
        <v>90</v>
      </c>
      <c r="K1058" t="s">
        <v>42</v>
      </c>
      <c r="L1058" t="s">
        <v>91</v>
      </c>
      <c r="M1058" t="s">
        <v>188</v>
      </c>
      <c r="N1058" s="11" t="s">
        <v>84</v>
      </c>
      <c r="O1058" s="11" t="s">
        <v>2107</v>
      </c>
      <c r="P1058">
        <v>0</v>
      </c>
      <c r="Q1058">
        <v>14</v>
      </c>
      <c r="R1058" s="1">
        <v>0</v>
      </c>
      <c r="S1058" s="1">
        <v>352.8</v>
      </c>
      <c r="T1058" s="1">
        <v>-352.8</v>
      </c>
    </row>
    <row r="1059" spans="1:20" x14ac:dyDescent="0.25">
      <c r="A1059" t="s">
        <v>75</v>
      </c>
      <c r="B1059" t="s">
        <v>588</v>
      </c>
      <c r="C1059" t="s">
        <v>21</v>
      </c>
      <c r="D1059" t="s">
        <v>589</v>
      </c>
      <c r="E1059" t="s">
        <v>159</v>
      </c>
      <c r="F1059">
        <v>66227</v>
      </c>
      <c r="G1059" t="s">
        <v>1016</v>
      </c>
      <c r="H1059" t="s">
        <v>80</v>
      </c>
      <c r="I1059" t="s">
        <v>89</v>
      </c>
      <c r="J1059" t="s">
        <v>82</v>
      </c>
      <c r="K1059" t="s">
        <v>42</v>
      </c>
      <c r="L1059" t="s">
        <v>91</v>
      </c>
      <c r="M1059" t="s">
        <v>83</v>
      </c>
      <c r="N1059" s="11" t="s">
        <v>84</v>
      </c>
      <c r="O1059" s="11" t="s">
        <v>2107</v>
      </c>
      <c r="P1059">
        <v>-12</v>
      </c>
      <c r="Q1059">
        <v>0</v>
      </c>
      <c r="R1059" s="1">
        <v>202.8</v>
      </c>
      <c r="S1059" s="1">
        <v>0</v>
      </c>
      <c r="T1059" s="1">
        <v>202.8</v>
      </c>
    </row>
    <row r="1060" spans="1:20" x14ac:dyDescent="0.25">
      <c r="A1060" t="s">
        <v>75</v>
      </c>
      <c r="B1060" t="s">
        <v>161</v>
      </c>
      <c r="C1060" t="s">
        <v>22</v>
      </c>
      <c r="D1060" t="s">
        <v>162</v>
      </c>
      <c r="E1060" t="s">
        <v>122</v>
      </c>
      <c r="F1060">
        <v>20814</v>
      </c>
      <c r="G1060" t="s">
        <v>1128</v>
      </c>
      <c r="H1060" t="s">
        <v>80</v>
      </c>
      <c r="I1060" t="s">
        <v>81</v>
      </c>
      <c r="J1060" t="s">
        <v>90</v>
      </c>
      <c r="K1060" t="s">
        <v>38</v>
      </c>
      <c r="L1060" t="s">
        <v>111</v>
      </c>
      <c r="M1060" t="s">
        <v>92</v>
      </c>
      <c r="N1060" s="11" t="s">
        <v>84</v>
      </c>
      <c r="O1060" s="11" t="s">
        <v>2107</v>
      </c>
      <c r="P1060">
        <v>0</v>
      </c>
      <c r="Q1060">
        <v>3</v>
      </c>
      <c r="R1060" s="1">
        <v>0</v>
      </c>
      <c r="S1060" s="1">
        <v>232.5</v>
      </c>
      <c r="T1060" s="1">
        <v>-232.5</v>
      </c>
    </row>
    <row r="1061" spans="1:20" x14ac:dyDescent="0.25">
      <c r="A1061" t="s">
        <v>75</v>
      </c>
      <c r="B1061" t="s">
        <v>1353</v>
      </c>
      <c r="C1061" t="s">
        <v>20</v>
      </c>
      <c r="D1061" t="s">
        <v>1354</v>
      </c>
      <c r="E1061" t="s">
        <v>186</v>
      </c>
      <c r="F1061">
        <v>14580</v>
      </c>
      <c r="G1061" t="s">
        <v>1134</v>
      </c>
      <c r="H1061" t="s">
        <v>80</v>
      </c>
      <c r="I1061" t="s">
        <v>89</v>
      </c>
      <c r="J1061" t="s">
        <v>90</v>
      </c>
      <c r="K1061" t="s">
        <v>42</v>
      </c>
      <c r="L1061" t="s">
        <v>91</v>
      </c>
      <c r="M1061" t="s">
        <v>188</v>
      </c>
      <c r="N1061" s="11" t="s">
        <v>84</v>
      </c>
      <c r="O1061" s="11" t="s">
        <v>2107</v>
      </c>
      <c r="P1061">
        <v>0</v>
      </c>
      <c r="Q1061">
        <v>20</v>
      </c>
      <c r="R1061" s="1">
        <v>0</v>
      </c>
      <c r="S1061" s="1">
        <v>59</v>
      </c>
      <c r="T1061" s="1">
        <v>-59</v>
      </c>
    </row>
    <row r="1062" spans="1:20" x14ac:dyDescent="0.25">
      <c r="A1062" t="s">
        <v>75</v>
      </c>
      <c r="B1062" t="s">
        <v>606</v>
      </c>
      <c r="C1062" t="s">
        <v>27</v>
      </c>
      <c r="D1062" t="s">
        <v>237</v>
      </c>
      <c r="E1062" t="s">
        <v>114</v>
      </c>
      <c r="F1062">
        <v>34243</v>
      </c>
      <c r="G1062" t="s">
        <v>1556</v>
      </c>
      <c r="H1062" t="s">
        <v>210</v>
      </c>
      <c r="I1062" t="s">
        <v>81</v>
      </c>
      <c r="J1062" t="s">
        <v>90</v>
      </c>
      <c r="K1062" t="s">
        <v>40</v>
      </c>
      <c r="L1062" t="s">
        <v>211</v>
      </c>
      <c r="M1062" t="s">
        <v>92</v>
      </c>
      <c r="N1062" s="11" t="s">
        <v>84</v>
      </c>
      <c r="O1062" s="11" t="s">
        <v>2107</v>
      </c>
      <c r="P1062">
        <v>0</v>
      </c>
      <c r="Q1062">
        <v>2</v>
      </c>
      <c r="R1062" s="1">
        <v>0</v>
      </c>
      <c r="S1062" s="1">
        <v>696.7</v>
      </c>
      <c r="T1062" s="1">
        <v>-696.7</v>
      </c>
    </row>
    <row r="1063" spans="1:20" x14ac:dyDescent="0.25">
      <c r="A1063" t="s">
        <v>75</v>
      </c>
      <c r="B1063" t="s">
        <v>103</v>
      </c>
      <c r="C1063" t="s">
        <v>26</v>
      </c>
      <c r="D1063" t="s">
        <v>104</v>
      </c>
      <c r="E1063" t="s">
        <v>105</v>
      </c>
      <c r="F1063">
        <v>29420</v>
      </c>
      <c r="G1063" t="s">
        <v>679</v>
      </c>
      <c r="H1063" t="s">
        <v>80</v>
      </c>
      <c r="I1063" t="s">
        <v>89</v>
      </c>
      <c r="J1063" t="s">
        <v>90</v>
      </c>
      <c r="K1063" t="s">
        <v>42</v>
      </c>
      <c r="L1063" t="s">
        <v>91</v>
      </c>
      <c r="M1063" t="s">
        <v>92</v>
      </c>
      <c r="N1063" s="11" t="s">
        <v>84</v>
      </c>
      <c r="O1063" s="11" t="s">
        <v>2107</v>
      </c>
      <c r="P1063">
        <v>0</v>
      </c>
      <c r="Q1063">
        <v>44</v>
      </c>
      <c r="R1063" s="1">
        <v>0</v>
      </c>
      <c r="S1063" s="1">
        <v>94.6</v>
      </c>
      <c r="T1063" s="1">
        <v>-94.6</v>
      </c>
    </row>
    <row r="1064" spans="1:20" x14ac:dyDescent="0.25">
      <c r="A1064" t="s">
        <v>75</v>
      </c>
      <c r="B1064" t="s">
        <v>829</v>
      </c>
      <c r="C1064" t="s">
        <v>27</v>
      </c>
      <c r="D1064" t="s">
        <v>681</v>
      </c>
      <c r="E1064" t="s">
        <v>114</v>
      </c>
      <c r="F1064">
        <v>33912</v>
      </c>
      <c r="G1064" t="s">
        <v>875</v>
      </c>
      <c r="H1064" t="s">
        <v>80</v>
      </c>
      <c r="I1064" t="s">
        <v>81</v>
      </c>
      <c r="J1064" t="s">
        <v>82</v>
      </c>
      <c r="K1064" t="s">
        <v>38</v>
      </c>
      <c r="L1064" t="s">
        <v>129</v>
      </c>
      <c r="M1064" t="s">
        <v>83</v>
      </c>
      <c r="N1064" s="11" t="s">
        <v>84</v>
      </c>
      <c r="O1064" s="11" t="s">
        <v>2107</v>
      </c>
      <c r="P1064">
        <v>0</v>
      </c>
      <c r="Q1064">
        <v>0</v>
      </c>
      <c r="R1064" s="1">
        <v>-54.29</v>
      </c>
      <c r="S1064" s="1">
        <v>0</v>
      </c>
      <c r="T1064" s="1">
        <v>-54.29</v>
      </c>
    </row>
    <row r="1065" spans="1:20" x14ac:dyDescent="0.25">
      <c r="A1065" t="s">
        <v>75</v>
      </c>
      <c r="B1065" t="s">
        <v>194</v>
      </c>
      <c r="C1065" t="s">
        <v>19</v>
      </c>
      <c r="D1065" t="s">
        <v>195</v>
      </c>
      <c r="E1065" t="s">
        <v>147</v>
      </c>
      <c r="F1065">
        <v>85296</v>
      </c>
      <c r="G1065" t="s">
        <v>1177</v>
      </c>
      <c r="H1065" t="s">
        <v>80</v>
      </c>
      <c r="I1065" t="s">
        <v>81</v>
      </c>
      <c r="J1065" t="s">
        <v>82</v>
      </c>
      <c r="K1065" t="s">
        <v>42</v>
      </c>
      <c r="L1065" t="s">
        <v>91</v>
      </c>
      <c r="M1065" t="s">
        <v>83</v>
      </c>
      <c r="N1065" s="11" t="s">
        <v>84</v>
      </c>
      <c r="O1065" s="11" t="s">
        <v>2107</v>
      </c>
      <c r="P1065">
        <v>-100</v>
      </c>
      <c r="Q1065">
        <v>0</v>
      </c>
      <c r="R1065" s="1">
        <v>1573</v>
      </c>
      <c r="S1065" s="1">
        <v>0</v>
      </c>
      <c r="T1065" s="1">
        <v>1573</v>
      </c>
    </row>
    <row r="1066" spans="1:20" x14ac:dyDescent="0.25">
      <c r="A1066" t="s">
        <v>75</v>
      </c>
      <c r="B1066" t="s">
        <v>588</v>
      </c>
      <c r="C1066" t="s">
        <v>21</v>
      </c>
      <c r="D1066" t="s">
        <v>589</v>
      </c>
      <c r="E1066" t="s">
        <v>159</v>
      </c>
      <c r="F1066">
        <v>66227</v>
      </c>
      <c r="G1066" t="s">
        <v>1821</v>
      </c>
      <c r="H1066" t="s">
        <v>80</v>
      </c>
      <c r="I1066" t="s">
        <v>81</v>
      </c>
      <c r="J1066" t="s">
        <v>365</v>
      </c>
      <c r="K1066" t="s">
        <v>47</v>
      </c>
      <c r="L1066" t="s">
        <v>509</v>
      </c>
      <c r="M1066" t="s">
        <v>229</v>
      </c>
      <c r="N1066" s="11" t="s">
        <v>84</v>
      </c>
      <c r="O1066" s="11" t="s">
        <v>2107</v>
      </c>
      <c r="P1066">
        <v>-8</v>
      </c>
      <c r="Q1066">
        <v>0</v>
      </c>
      <c r="R1066" s="1">
        <v>196.8</v>
      </c>
      <c r="S1066" s="1">
        <v>0</v>
      </c>
      <c r="T1066" s="1">
        <v>196.8</v>
      </c>
    </row>
    <row r="1067" spans="1:20" x14ac:dyDescent="0.25">
      <c r="A1067" t="s">
        <v>75</v>
      </c>
      <c r="B1067" t="s">
        <v>1174</v>
      </c>
      <c r="C1067" t="s">
        <v>26</v>
      </c>
      <c r="D1067" t="s">
        <v>1175</v>
      </c>
      <c r="E1067" t="s">
        <v>109</v>
      </c>
      <c r="F1067">
        <v>28117</v>
      </c>
      <c r="G1067" t="s">
        <v>119</v>
      </c>
      <c r="H1067" t="s">
        <v>80</v>
      </c>
      <c r="I1067" t="s">
        <v>81</v>
      </c>
      <c r="J1067" t="s">
        <v>82</v>
      </c>
      <c r="K1067" t="s">
        <v>38</v>
      </c>
      <c r="L1067" t="s">
        <v>111</v>
      </c>
      <c r="M1067" t="s">
        <v>83</v>
      </c>
      <c r="N1067" s="11" t="s">
        <v>84</v>
      </c>
      <c r="O1067" s="11" t="s">
        <v>2107</v>
      </c>
      <c r="P1067">
        <v>-3</v>
      </c>
      <c r="Q1067">
        <v>0</v>
      </c>
      <c r="R1067" s="1">
        <v>345.6</v>
      </c>
      <c r="S1067" s="1">
        <v>0</v>
      </c>
      <c r="T1067" s="1">
        <v>345.6</v>
      </c>
    </row>
    <row r="1068" spans="1:20" x14ac:dyDescent="0.25">
      <c r="A1068" t="s">
        <v>75</v>
      </c>
      <c r="B1068" t="s">
        <v>776</v>
      </c>
      <c r="C1068" t="s">
        <v>20</v>
      </c>
      <c r="D1068" t="s">
        <v>777</v>
      </c>
      <c r="E1068" t="s">
        <v>186</v>
      </c>
      <c r="F1068">
        <v>12526</v>
      </c>
      <c r="G1068" t="s">
        <v>977</v>
      </c>
      <c r="H1068" t="s">
        <v>80</v>
      </c>
      <c r="I1068" t="s">
        <v>81</v>
      </c>
      <c r="J1068" t="s">
        <v>90</v>
      </c>
      <c r="K1068" t="s">
        <v>53</v>
      </c>
      <c r="L1068" t="s">
        <v>248</v>
      </c>
      <c r="M1068" t="s">
        <v>92</v>
      </c>
      <c r="N1068" s="11" t="s">
        <v>84</v>
      </c>
      <c r="O1068" s="11" t="s">
        <v>2107</v>
      </c>
      <c r="P1068">
        <v>0</v>
      </c>
      <c r="Q1068">
        <v>4</v>
      </c>
      <c r="R1068" s="1">
        <v>0</v>
      </c>
      <c r="S1068" s="1">
        <v>15</v>
      </c>
      <c r="T1068" s="1">
        <v>-15</v>
      </c>
    </row>
    <row r="1069" spans="1:20" x14ac:dyDescent="0.25">
      <c r="A1069" t="s">
        <v>75</v>
      </c>
      <c r="B1069" t="s">
        <v>258</v>
      </c>
      <c r="C1069" t="s">
        <v>2104</v>
      </c>
      <c r="D1069" t="s">
        <v>259</v>
      </c>
      <c r="E1069" t="s">
        <v>95</v>
      </c>
      <c r="F1069">
        <v>80222</v>
      </c>
      <c r="G1069" t="s">
        <v>202</v>
      </c>
      <c r="H1069" t="s">
        <v>80</v>
      </c>
      <c r="I1069" t="s">
        <v>81</v>
      </c>
      <c r="J1069" t="s">
        <v>90</v>
      </c>
      <c r="K1069" t="s">
        <v>42</v>
      </c>
      <c r="L1069" t="s">
        <v>91</v>
      </c>
      <c r="M1069" t="s">
        <v>188</v>
      </c>
      <c r="N1069" s="11" t="s">
        <v>84</v>
      </c>
      <c r="O1069" s="11" t="s">
        <v>2107</v>
      </c>
      <c r="P1069">
        <v>0</v>
      </c>
      <c r="Q1069">
        <v>23</v>
      </c>
      <c r="R1069" s="1">
        <v>0</v>
      </c>
      <c r="S1069" s="1">
        <v>123.28</v>
      </c>
      <c r="T1069" s="1">
        <v>-123.28</v>
      </c>
    </row>
    <row r="1070" spans="1:20" x14ac:dyDescent="0.25">
      <c r="A1070" t="s">
        <v>75</v>
      </c>
      <c r="B1070" t="s">
        <v>829</v>
      </c>
      <c r="C1070" t="s">
        <v>27</v>
      </c>
      <c r="D1070" t="s">
        <v>681</v>
      </c>
      <c r="E1070" t="s">
        <v>114</v>
      </c>
      <c r="F1070">
        <v>33912</v>
      </c>
      <c r="G1070" t="s">
        <v>241</v>
      </c>
      <c r="H1070" t="s">
        <v>80</v>
      </c>
      <c r="I1070" t="s">
        <v>81</v>
      </c>
      <c r="J1070" t="s">
        <v>82</v>
      </c>
      <c r="K1070" t="s">
        <v>36</v>
      </c>
      <c r="L1070" t="s">
        <v>36</v>
      </c>
      <c r="M1070" t="s">
        <v>83</v>
      </c>
      <c r="N1070" s="11" t="s">
        <v>84</v>
      </c>
      <c r="O1070" s="11" t="s">
        <v>2107</v>
      </c>
      <c r="P1070">
        <v>0</v>
      </c>
      <c r="Q1070">
        <v>0</v>
      </c>
      <c r="R1070" s="1">
        <v>-276.5</v>
      </c>
      <c r="S1070" s="1">
        <v>0</v>
      </c>
      <c r="T1070" s="1">
        <v>-276.5</v>
      </c>
    </row>
    <row r="1071" spans="1:20" x14ac:dyDescent="0.25">
      <c r="A1071" t="s">
        <v>75</v>
      </c>
      <c r="B1071" t="s">
        <v>1350</v>
      </c>
      <c r="C1071" t="s">
        <v>28</v>
      </c>
      <c r="D1071" t="s">
        <v>1351</v>
      </c>
      <c r="E1071" t="s">
        <v>295</v>
      </c>
      <c r="F1071">
        <v>84337</v>
      </c>
      <c r="G1071" t="s">
        <v>710</v>
      </c>
      <c r="H1071" t="s">
        <v>210</v>
      </c>
      <c r="I1071" t="s">
        <v>81</v>
      </c>
      <c r="J1071" t="s">
        <v>82</v>
      </c>
      <c r="K1071" t="s">
        <v>40</v>
      </c>
      <c r="L1071" t="s">
        <v>211</v>
      </c>
      <c r="M1071" t="s">
        <v>83</v>
      </c>
      <c r="N1071" s="11" t="s">
        <v>84</v>
      </c>
      <c r="O1071" s="11" t="s">
        <v>2107</v>
      </c>
      <c r="P1071">
        <v>-1</v>
      </c>
      <c r="Q1071">
        <v>0</v>
      </c>
      <c r="R1071" s="1">
        <v>265</v>
      </c>
      <c r="S1071" s="1">
        <v>0</v>
      </c>
      <c r="T1071" s="1">
        <v>265</v>
      </c>
    </row>
    <row r="1072" spans="1:20" x14ac:dyDescent="0.25">
      <c r="A1072" t="s">
        <v>75</v>
      </c>
      <c r="B1072" t="s">
        <v>1174</v>
      </c>
      <c r="C1072" t="s">
        <v>26</v>
      </c>
      <c r="D1072" t="s">
        <v>1175</v>
      </c>
      <c r="E1072" t="s">
        <v>109</v>
      </c>
      <c r="F1072">
        <v>28117</v>
      </c>
      <c r="G1072" t="s">
        <v>585</v>
      </c>
      <c r="H1072" t="s">
        <v>80</v>
      </c>
      <c r="I1072" t="s">
        <v>81</v>
      </c>
      <c r="J1072" t="s">
        <v>82</v>
      </c>
      <c r="K1072" t="s">
        <v>38</v>
      </c>
      <c r="L1072" t="s">
        <v>111</v>
      </c>
      <c r="M1072" t="s">
        <v>83</v>
      </c>
      <c r="N1072" s="11" t="s">
        <v>84</v>
      </c>
      <c r="O1072" s="11" t="s">
        <v>2107</v>
      </c>
      <c r="P1072">
        <v>-8</v>
      </c>
      <c r="Q1072">
        <v>0</v>
      </c>
      <c r="R1072" s="1">
        <v>1198.4000000000001</v>
      </c>
      <c r="S1072" s="1">
        <v>0</v>
      </c>
      <c r="T1072" s="1">
        <v>1198.4000000000001</v>
      </c>
    </row>
    <row r="1073" spans="1:20" x14ac:dyDescent="0.25">
      <c r="A1073" t="s">
        <v>75</v>
      </c>
      <c r="B1073" t="s">
        <v>171</v>
      </c>
      <c r="C1073" t="s">
        <v>23</v>
      </c>
      <c r="D1073" t="s">
        <v>513</v>
      </c>
      <c r="E1073" t="s">
        <v>176</v>
      </c>
      <c r="F1073">
        <v>98005</v>
      </c>
      <c r="G1073" t="s">
        <v>119</v>
      </c>
      <c r="H1073" t="s">
        <v>80</v>
      </c>
      <c r="I1073" t="s">
        <v>81</v>
      </c>
      <c r="J1073" t="s">
        <v>82</v>
      </c>
      <c r="K1073" t="s">
        <v>38</v>
      </c>
      <c r="L1073" t="s">
        <v>111</v>
      </c>
      <c r="M1073" t="s">
        <v>83</v>
      </c>
      <c r="N1073" s="11" t="s">
        <v>84</v>
      </c>
      <c r="O1073" s="11" t="s">
        <v>2107</v>
      </c>
      <c r="P1073">
        <v>-11</v>
      </c>
      <c r="Q1073">
        <v>0</v>
      </c>
      <c r="R1073" s="1">
        <v>1267.2</v>
      </c>
      <c r="S1073" s="1">
        <v>0</v>
      </c>
      <c r="T1073" s="1">
        <v>1267.2</v>
      </c>
    </row>
    <row r="1074" spans="1:20" x14ac:dyDescent="0.25">
      <c r="A1074" t="s">
        <v>75</v>
      </c>
      <c r="B1074" t="s">
        <v>125</v>
      </c>
      <c r="C1074" t="s">
        <v>2105</v>
      </c>
      <c r="D1074" t="s">
        <v>126</v>
      </c>
      <c r="E1074" t="s">
        <v>100</v>
      </c>
      <c r="F1074">
        <v>46567</v>
      </c>
      <c r="G1074" t="s">
        <v>467</v>
      </c>
      <c r="H1074" t="s">
        <v>80</v>
      </c>
      <c r="I1074" t="s">
        <v>81</v>
      </c>
      <c r="J1074" t="s">
        <v>90</v>
      </c>
      <c r="K1074" t="s">
        <v>53</v>
      </c>
      <c r="L1074" t="s">
        <v>459</v>
      </c>
      <c r="M1074" t="s">
        <v>92</v>
      </c>
      <c r="N1074" s="11" t="s">
        <v>84</v>
      </c>
      <c r="O1074" s="11" t="s">
        <v>2107</v>
      </c>
      <c r="P1074">
        <v>0</v>
      </c>
      <c r="Q1074">
        <v>5</v>
      </c>
      <c r="R1074" s="1">
        <v>0</v>
      </c>
      <c r="S1074" s="1">
        <v>86</v>
      </c>
      <c r="T1074" s="1">
        <v>-86</v>
      </c>
    </row>
    <row r="1075" spans="1:20" x14ac:dyDescent="0.25">
      <c r="A1075" t="s">
        <v>75</v>
      </c>
      <c r="B1075" t="s">
        <v>1067</v>
      </c>
      <c r="C1075" t="s">
        <v>18</v>
      </c>
      <c r="D1075" t="s">
        <v>1068</v>
      </c>
      <c r="E1075" t="s">
        <v>466</v>
      </c>
      <c r="F1075">
        <v>70810</v>
      </c>
      <c r="G1075" t="s">
        <v>1022</v>
      </c>
      <c r="H1075" t="s">
        <v>80</v>
      </c>
      <c r="I1075" t="s">
        <v>81</v>
      </c>
      <c r="J1075" t="s">
        <v>90</v>
      </c>
      <c r="K1075" t="s">
        <v>42</v>
      </c>
      <c r="L1075" t="s">
        <v>91</v>
      </c>
      <c r="M1075" t="s">
        <v>92</v>
      </c>
      <c r="N1075" s="11" t="s">
        <v>84</v>
      </c>
      <c r="O1075" s="11" t="s">
        <v>2107</v>
      </c>
      <c r="P1075">
        <v>0</v>
      </c>
      <c r="Q1075">
        <v>41</v>
      </c>
      <c r="R1075" s="1">
        <v>0</v>
      </c>
      <c r="S1075" s="1">
        <v>133.25</v>
      </c>
      <c r="T1075" s="1">
        <v>-133.25</v>
      </c>
    </row>
    <row r="1076" spans="1:20" x14ac:dyDescent="0.25">
      <c r="A1076" t="s">
        <v>75</v>
      </c>
      <c r="B1076" t="s">
        <v>549</v>
      </c>
      <c r="C1076" t="s">
        <v>27</v>
      </c>
      <c r="D1076" t="s">
        <v>499</v>
      </c>
      <c r="E1076" t="s">
        <v>114</v>
      </c>
      <c r="F1076">
        <v>33155</v>
      </c>
      <c r="G1076" t="s">
        <v>940</v>
      </c>
      <c r="H1076" t="s">
        <v>80</v>
      </c>
      <c r="I1076" t="s">
        <v>89</v>
      </c>
      <c r="J1076" t="s">
        <v>90</v>
      </c>
      <c r="K1076" t="s">
        <v>42</v>
      </c>
      <c r="L1076" t="s">
        <v>91</v>
      </c>
      <c r="M1076" t="s">
        <v>92</v>
      </c>
      <c r="N1076" s="11" t="s">
        <v>84</v>
      </c>
      <c r="O1076" s="11" t="s">
        <v>2107</v>
      </c>
      <c r="P1076">
        <v>0</v>
      </c>
      <c r="Q1076">
        <v>4</v>
      </c>
      <c r="R1076" s="1">
        <v>0</v>
      </c>
      <c r="S1076" s="1">
        <v>148.4</v>
      </c>
      <c r="T1076" s="1">
        <v>-148.4</v>
      </c>
    </row>
    <row r="1077" spans="1:20" x14ac:dyDescent="0.25">
      <c r="A1077" t="s">
        <v>75</v>
      </c>
      <c r="B1077" t="s">
        <v>483</v>
      </c>
      <c r="C1077" t="s">
        <v>18</v>
      </c>
      <c r="D1077" t="s">
        <v>332</v>
      </c>
      <c r="E1077" t="s">
        <v>333</v>
      </c>
      <c r="F1077">
        <v>72401</v>
      </c>
      <c r="G1077" t="s">
        <v>297</v>
      </c>
      <c r="H1077" t="s">
        <v>80</v>
      </c>
      <c r="I1077" t="s">
        <v>89</v>
      </c>
      <c r="J1077" t="s">
        <v>90</v>
      </c>
      <c r="K1077" t="s">
        <v>42</v>
      </c>
      <c r="L1077" t="s">
        <v>97</v>
      </c>
      <c r="M1077" t="s">
        <v>92</v>
      </c>
      <c r="N1077" s="11" t="s">
        <v>84</v>
      </c>
      <c r="O1077" s="11" t="s">
        <v>2107</v>
      </c>
      <c r="P1077">
        <v>0</v>
      </c>
      <c r="Q1077">
        <v>30</v>
      </c>
      <c r="R1077" s="1">
        <v>0</v>
      </c>
      <c r="S1077" s="1">
        <v>286.5</v>
      </c>
      <c r="T1077" s="1">
        <v>-286.5</v>
      </c>
    </row>
    <row r="1078" spans="1:20" x14ac:dyDescent="0.25">
      <c r="A1078" t="s">
        <v>75</v>
      </c>
      <c r="B1078" t="s">
        <v>494</v>
      </c>
      <c r="C1078" t="s">
        <v>27</v>
      </c>
      <c r="D1078" t="s">
        <v>495</v>
      </c>
      <c r="E1078" t="s">
        <v>114</v>
      </c>
      <c r="F1078">
        <v>33619</v>
      </c>
      <c r="G1078" t="s">
        <v>692</v>
      </c>
      <c r="H1078" t="s">
        <v>80</v>
      </c>
      <c r="I1078" t="s">
        <v>89</v>
      </c>
      <c r="J1078" t="s">
        <v>82</v>
      </c>
      <c r="K1078" t="s">
        <v>42</v>
      </c>
      <c r="L1078" t="s">
        <v>97</v>
      </c>
      <c r="M1078" t="s">
        <v>83</v>
      </c>
      <c r="N1078" s="11" t="s">
        <v>84</v>
      </c>
      <c r="O1078" s="11" t="s">
        <v>2107</v>
      </c>
      <c r="P1078">
        <v>-12</v>
      </c>
      <c r="Q1078">
        <v>0</v>
      </c>
      <c r="R1078" s="1">
        <v>26.4</v>
      </c>
      <c r="S1078" s="1">
        <v>0</v>
      </c>
      <c r="T1078" s="1">
        <v>26.4</v>
      </c>
    </row>
    <row r="1079" spans="1:20" x14ac:dyDescent="0.25">
      <c r="A1079" t="s">
        <v>75</v>
      </c>
      <c r="B1079" t="s">
        <v>960</v>
      </c>
      <c r="C1079" t="s">
        <v>22</v>
      </c>
      <c r="D1079" t="s">
        <v>961</v>
      </c>
      <c r="E1079" t="s">
        <v>137</v>
      </c>
      <c r="F1079">
        <v>23320</v>
      </c>
      <c r="G1079" t="s">
        <v>1033</v>
      </c>
      <c r="H1079" t="s">
        <v>80</v>
      </c>
      <c r="I1079" t="s">
        <v>89</v>
      </c>
      <c r="J1079" t="s">
        <v>90</v>
      </c>
      <c r="K1079" t="s">
        <v>53</v>
      </c>
      <c r="L1079" t="s">
        <v>368</v>
      </c>
      <c r="M1079" t="s">
        <v>92</v>
      </c>
      <c r="N1079" s="11" t="s">
        <v>84</v>
      </c>
      <c r="O1079" s="11" t="s">
        <v>2107</v>
      </c>
      <c r="P1079">
        <v>0</v>
      </c>
      <c r="Q1079">
        <v>6</v>
      </c>
      <c r="R1079" s="1">
        <v>0</v>
      </c>
      <c r="S1079" s="1">
        <v>1050</v>
      </c>
      <c r="T1079" s="1">
        <v>-1050</v>
      </c>
    </row>
    <row r="1080" spans="1:20" x14ac:dyDescent="0.25">
      <c r="A1080" t="s">
        <v>75</v>
      </c>
      <c r="B1080" t="s">
        <v>515</v>
      </c>
      <c r="C1080" t="s">
        <v>23</v>
      </c>
      <c r="D1080" t="s">
        <v>516</v>
      </c>
      <c r="E1080" t="s">
        <v>517</v>
      </c>
      <c r="F1080">
        <v>99518</v>
      </c>
      <c r="G1080" t="s">
        <v>348</v>
      </c>
      <c r="H1080" t="s">
        <v>80</v>
      </c>
      <c r="I1080" t="s">
        <v>81</v>
      </c>
      <c r="J1080" t="s">
        <v>90</v>
      </c>
      <c r="K1080" t="s">
        <v>53</v>
      </c>
      <c r="L1080" t="s">
        <v>193</v>
      </c>
      <c r="M1080" t="s">
        <v>92</v>
      </c>
      <c r="N1080" s="11" t="s">
        <v>84</v>
      </c>
      <c r="O1080" s="11" t="s">
        <v>2107</v>
      </c>
      <c r="P1080">
        <v>0</v>
      </c>
      <c r="Q1080">
        <v>1</v>
      </c>
      <c r="R1080" s="1">
        <v>0</v>
      </c>
      <c r="S1080" s="1">
        <v>108.12</v>
      </c>
      <c r="T1080" s="1">
        <v>-108.12</v>
      </c>
    </row>
    <row r="1081" spans="1:20" x14ac:dyDescent="0.25">
      <c r="A1081" t="s">
        <v>75</v>
      </c>
      <c r="B1081" t="s">
        <v>510</v>
      </c>
      <c r="C1081" t="s">
        <v>26</v>
      </c>
      <c r="D1081" t="s">
        <v>511</v>
      </c>
      <c r="E1081" t="s">
        <v>426</v>
      </c>
      <c r="F1081">
        <v>37919</v>
      </c>
      <c r="G1081" t="s">
        <v>457</v>
      </c>
      <c r="H1081" t="s">
        <v>80</v>
      </c>
      <c r="I1081" t="s">
        <v>81</v>
      </c>
      <c r="J1081" t="s">
        <v>90</v>
      </c>
      <c r="K1081" t="s">
        <v>42</v>
      </c>
      <c r="L1081" t="s">
        <v>91</v>
      </c>
      <c r="M1081" t="s">
        <v>188</v>
      </c>
      <c r="N1081" s="11" t="s">
        <v>84</v>
      </c>
      <c r="O1081" s="11" t="s">
        <v>2107</v>
      </c>
      <c r="P1081">
        <v>-4</v>
      </c>
      <c r="Q1081">
        <v>0</v>
      </c>
      <c r="R1081" s="1">
        <v>67.599999999999994</v>
      </c>
      <c r="S1081" s="1">
        <v>0</v>
      </c>
      <c r="T1081" s="1">
        <v>67.599999999999994</v>
      </c>
    </row>
    <row r="1082" spans="1:20" x14ac:dyDescent="0.25">
      <c r="A1082" t="s">
        <v>75</v>
      </c>
      <c r="B1082" t="s">
        <v>116</v>
      </c>
      <c r="C1082" t="s">
        <v>19</v>
      </c>
      <c r="D1082" t="s">
        <v>117</v>
      </c>
      <c r="E1082" t="s">
        <v>118</v>
      </c>
      <c r="F1082">
        <v>97055</v>
      </c>
      <c r="G1082" t="s">
        <v>710</v>
      </c>
      <c r="H1082" t="s">
        <v>210</v>
      </c>
      <c r="I1082" t="s">
        <v>81</v>
      </c>
      <c r="J1082" t="s">
        <v>82</v>
      </c>
      <c r="K1082" t="s">
        <v>40</v>
      </c>
      <c r="L1082" t="s">
        <v>211</v>
      </c>
      <c r="M1082" t="s">
        <v>83</v>
      </c>
      <c r="N1082" s="11" t="s">
        <v>84</v>
      </c>
      <c r="O1082" s="11" t="s">
        <v>2107</v>
      </c>
      <c r="P1082">
        <v>-6</v>
      </c>
      <c r="Q1082">
        <v>0</v>
      </c>
      <c r="R1082" s="1">
        <v>1510.5</v>
      </c>
      <c r="S1082" s="1">
        <v>0</v>
      </c>
      <c r="T1082" s="1">
        <v>1510.5</v>
      </c>
    </row>
    <row r="1083" spans="1:20" x14ac:dyDescent="0.25">
      <c r="A1083" t="s">
        <v>75</v>
      </c>
      <c r="B1083" t="s">
        <v>171</v>
      </c>
      <c r="C1083" t="s">
        <v>23</v>
      </c>
      <c r="D1083" t="s">
        <v>513</v>
      </c>
      <c r="E1083" t="s">
        <v>176</v>
      </c>
      <c r="F1083">
        <v>98005</v>
      </c>
      <c r="G1083" t="s">
        <v>817</v>
      </c>
      <c r="H1083" t="s">
        <v>80</v>
      </c>
      <c r="I1083" t="s">
        <v>81</v>
      </c>
      <c r="J1083" t="s">
        <v>82</v>
      </c>
      <c r="K1083" t="s">
        <v>53</v>
      </c>
      <c r="L1083" t="s">
        <v>193</v>
      </c>
      <c r="M1083" t="s">
        <v>83</v>
      </c>
      <c r="N1083" s="11" t="s">
        <v>84</v>
      </c>
      <c r="O1083" s="11" t="s">
        <v>2107</v>
      </c>
      <c r="P1083">
        <v>-35</v>
      </c>
      <c r="Q1083">
        <v>0</v>
      </c>
      <c r="R1083" s="1">
        <v>4865</v>
      </c>
      <c r="S1083" s="1">
        <v>0</v>
      </c>
      <c r="T1083" s="1">
        <v>4865</v>
      </c>
    </row>
    <row r="1084" spans="1:20" x14ac:dyDescent="0.25">
      <c r="A1084" t="s">
        <v>75</v>
      </c>
      <c r="B1084" t="s">
        <v>1180</v>
      </c>
      <c r="C1084" t="s">
        <v>27</v>
      </c>
      <c r="D1084" t="s">
        <v>1181</v>
      </c>
      <c r="E1084" t="s">
        <v>114</v>
      </c>
      <c r="F1084">
        <v>34243</v>
      </c>
      <c r="G1084" t="s">
        <v>418</v>
      </c>
      <c r="H1084" t="s">
        <v>80</v>
      </c>
      <c r="I1084" t="s">
        <v>81</v>
      </c>
      <c r="J1084" t="s">
        <v>90</v>
      </c>
      <c r="K1084" t="s">
        <v>51</v>
      </c>
      <c r="L1084" t="s">
        <v>250</v>
      </c>
      <c r="M1084" t="s">
        <v>92</v>
      </c>
      <c r="N1084" s="11" t="s">
        <v>84</v>
      </c>
      <c r="O1084" s="11" t="s">
        <v>2107</v>
      </c>
      <c r="P1084">
        <v>0</v>
      </c>
      <c r="Q1084">
        <v>1</v>
      </c>
      <c r="R1084" s="1">
        <v>0</v>
      </c>
      <c r="S1084" s="1">
        <v>195</v>
      </c>
      <c r="T1084" s="1">
        <v>-195</v>
      </c>
    </row>
    <row r="1085" spans="1:20" x14ac:dyDescent="0.25">
      <c r="A1085" t="s">
        <v>75</v>
      </c>
      <c r="B1085" t="s">
        <v>588</v>
      </c>
      <c r="C1085" t="s">
        <v>21</v>
      </c>
      <c r="D1085" t="s">
        <v>589</v>
      </c>
      <c r="E1085" t="s">
        <v>159</v>
      </c>
      <c r="F1085">
        <v>66227</v>
      </c>
      <c r="G1085" t="s">
        <v>1832</v>
      </c>
      <c r="H1085" t="s">
        <v>133</v>
      </c>
      <c r="I1085" t="s">
        <v>81</v>
      </c>
      <c r="J1085" t="s">
        <v>82</v>
      </c>
      <c r="K1085" t="s">
        <v>53</v>
      </c>
      <c r="L1085" t="s">
        <v>165</v>
      </c>
      <c r="M1085" t="s">
        <v>83</v>
      </c>
      <c r="N1085" s="11" t="s">
        <v>84</v>
      </c>
      <c r="O1085" s="11" t="s">
        <v>2107</v>
      </c>
      <c r="P1085">
        <v>-43</v>
      </c>
      <c r="Q1085">
        <v>0</v>
      </c>
      <c r="R1085" s="1">
        <v>819.15</v>
      </c>
      <c r="S1085" s="1">
        <v>0</v>
      </c>
      <c r="T1085" s="1">
        <v>819.15</v>
      </c>
    </row>
    <row r="1086" spans="1:20" x14ac:dyDescent="0.25">
      <c r="A1086" t="s">
        <v>75</v>
      </c>
      <c r="B1086" t="s">
        <v>125</v>
      </c>
      <c r="C1086" t="s">
        <v>2105</v>
      </c>
      <c r="D1086" t="s">
        <v>126</v>
      </c>
      <c r="E1086" t="s">
        <v>100</v>
      </c>
      <c r="F1086">
        <v>46567</v>
      </c>
      <c r="G1086" t="s">
        <v>1736</v>
      </c>
      <c r="H1086" t="s">
        <v>80</v>
      </c>
      <c r="I1086" t="s">
        <v>89</v>
      </c>
      <c r="J1086" t="s">
        <v>90</v>
      </c>
      <c r="K1086" t="s">
        <v>37</v>
      </c>
      <c r="L1086" t="s">
        <v>584</v>
      </c>
      <c r="M1086" t="s">
        <v>92</v>
      </c>
      <c r="N1086" s="11" t="s">
        <v>84</v>
      </c>
      <c r="O1086" s="11" t="s">
        <v>2107</v>
      </c>
      <c r="P1086">
        <v>0</v>
      </c>
      <c r="Q1086">
        <v>7</v>
      </c>
      <c r="R1086" s="1">
        <v>0</v>
      </c>
      <c r="S1086" s="1">
        <v>82.95</v>
      </c>
      <c r="T1086" s="1">
        <v>-82.95</v>
      </c>
    </row>
    <row r="1087" spans="1:20" x14ac:dyDescent="0.25">
      <c r="A1087" t="s">
        <v>75</v>
      </c>
      <c r="B1087" t="s">
        <v>112</v>
      </c>
      <c r="C1087" t="s">
        <v>27</v>
      </c>
      <c r="D1087" t="s">
        <v>113</v>
      </c>
      <c r="E1087" t="s">
        <v>114</v>
      </c>
      <c r="F1087">
        <v>32256</v>
      </c>
      <c r="G1087" t="s">
        <v>1433</v>
      </c>
      <c r="H1087" t="s">
        <v>80</v>
      </c>
      <c r="I1087" t="s">
        <v>164</v>
      </c>
      <c r="J1087" t="s">
        <v>82</v>
      </c>
      <c r="K1087" t="s">
        <v>42</v>
      </c>
      <c r="L1087" t="s">
        <v>91</v>
      </c>
      <c r="M1087" t="s">
        <v>92</v>
      </c>
      <c r="N1087" s="11" t="s">
        <v>84</v>
      </c>
      <c r="O1087" s="11" t="s">
        <v>2107</v>
      </c>
      <c r="P1087">
        <v>0</v>
      </c>
      <c r="Q1087">
        <v>36</v>
      </c>
      <c r="R1087" s="1">
        <v>0</v>
      </c>
      <c r="S1087" s="1">
        <v>18</v>
      </c>
      <c r="T1087" s="1">
        <v>-18</v>
      </c>
    </row>
    <row r="1088" spans="1:20" x14ac:dyDescent="0.25">
      <c r="A1088" t="s">
        <v>75</v>
      </c>
      <c r="B1088" t="s">
        <v>527</v>
      </c>
      <c r="C1088" t="s">
        <v>28</v>
      </c>
      <c r="D1088" t="s">
        <v>1131</v>
      </c>
      <c r="E1088" t="s">
        <v>95</v>
      </c>
      <c r="F1088">
        <v>80110</v>
      </c>
      <c r="G1088" t="s">
        <v>224</v>
      </c>
      <c r="H1088" t="s">
        <v>80</v>
      </c>
      <c r="I1088" t="s">
        <v>81</v>
      </c>
      <c r="J1088" t="s">
        <v>82</v>
      </c>
      <c r="K1088" t="s">
        <v>38</v>
      </c>
      <c r="L1088" t="s">
        <v>111</v>
      </c>
      <c r="M1088" t="s">
        <v>83</v>
      </c>
      <c r="N1088" s="11" t="s">
        <v>84</v>
      </c>
      <c r="O1088" s="11" t="s">
        <v>2107</v>
      </c>
      <c r="P1088">
        <v>-1</v>
      </c>
      <c r="Q1088">
        <v>0</v>
      </c>
      <c r="R1088" s="1">
        <v>104.75</v>
      </c>
      <c r="S1088" s="1">
        <v>0</v>
      </c>
      <c r="T1088" s="1">
        <v>104.75</v>
      </c>
    </row>
    <row r="1089" spans="1:20" x14ac:dyDescent="0.25">
      <c r="A1089" t="s">
        <v>75</v>
      </c>
      <c r="B1089" t="s">
        <v>917</v>
      </c>
      <c r="C1089" t="s">
        <v>29</v>
      </c>
      <c r="D1089" t="s">
        <v>918</v>
      </c>
      <c r="E1089" t="s">
        <v>100</v>
      </c>
      <c r="F1089">
        <v>46545</v>
      </c>
      <c r="G1089" t="s">
        <v>392</v>
      </c>
      <c r="H1089" t="s">
        <v>80</v>
      </c>
      <c r="I1089" t="s">
        <v>89</v>
      </c>
      <c r="J1089" t="s">
        <v>82</v>
      </c>
      <c r="K1089" t="s">
        <v>42</v>
      </c>
      <c r="L1089" t="s">
        <v>91</v>
      </c>
      <c r="M1089" t="s">
        <v>83</v>
      </c>
      <c r="N1089" s="11" t="s">
        <v>84</v>
      </c>
      <c r="O1089" s="11" t="s">
        <v>2107</v>
      </c>
      <c r="P1089">
        <v>-16</v>
      </c>
      <c r="Q1089">
        <v>0</v>
      </c>
      <c r="R1089" s="1">
        <v>132</v>
      </c>
      <c r="S1089" s="1">
        <v>0</v>
      </c>
      <c r="T1089" s="1">
        <v>132</v>
      </c>
    </row>
    <row r="1090" spans="1:20" x14ac:dyDescent="0.25">
      <c r="A1090" t="s">
        <v>75</v>
      </c>
      <c r="B1090" t="s">
        <v>103</v>
      </c>
      <c r="C1090" t="s">
        <v>27</v>
      </c>
      <c r="D1090" t="s">
        <v>366</v>
      </c>
      <c r="E1090" t="s">
        <v>114</v>
      </c>
      <c r="F1090">
        <v>32459</v>
      </c>
      <c r="G1090" t="s">
        <v>1241</v>
      </c>
      <c r="H1090" t="s">
        <v>80</v>
      </c>
      <c r="I1090" t="s">
        <v>89</v>
      </c>
      <c r="J1090" t="s">
        <v>82</v>
      </c>
      <c r="K1090" t="s">
        <v>37</v>
      </c>
      <c r="L1090" t="s">
        <v>661</v>
      </c>
      <c r="M1090" t="s">
        <v>83</v>
      </c>
      <c r="N1090" s="11" t="s">
        <v>84</v>
      </c>
      <c r="O1090" s="11" t="s">
        <v>2107</v>
      </c>
      <c r="P1090">
        <v>-8</v>
      </c>
      <c r="Q1090">
        <v>0</v>
      </c>
      <c r="R1090" s="1">
        <v>215.68</v>
      </c>
      <c r="S1090" s="1">
        <v>0</v>
      </c>
      <c r="T1090" s="1">
        <v>215.68</v>
      </c>
    </row>
    <row r="1091" spans="1:20" x14ac:dyDescent="0.25">
      <c r="A1091" t="s">
        <v>75</v>
      </c>
      <c r="B1091" t="s">
        <v>157</v>
      </c>
      <c r="C1091" t="s">
        <v>21</v>
      </c>
      <c r="D1091" t="s">
        <v>158</v>
      </c>
      <c r="E1091" t="s">
        <v>159</v>
      </c>
      <c r="F1091">
        <v>66205</v>
      </c>
      <c r="G1091" t="s">
        <v>763</v>
      </c>
      <c r="H1091" t="s">
        <v>80</v>
      </c>
      <c r="I1091" t="s">
        <v>81</v>
      </c>
      <c r="J1091" t="s">
        <v>82</v>
      </c>
      <c r="K1091" t="s">
        <v>37</v>
      </c>
      <c r="L1091" t="s">
        <v>605</v>
      </c>
      <c r="M1091" t="s">
        <v>83</v>
      </c>
      <c r="N1091" s="11" t="s">
        <v>84</v>
      </c>
      <c r="O1091" s="11" t="s">
        <v>2107</v>
      </c>
      <c r="P1091">
        <v>-48</v>
      </c>
      <c r="Q1091">
        <v>0</v>
      </c>
      <c r="R1091" s="1">
        <v>432</v>
      </c>
      <c r="S1091" s="1">
        <v>0</v>
      </c>
      <c r="T1091" s="1">
        <v>432</v>
      </c>
    </row>
    <row r="1092" spans="1:20" x14ac:dyDescent="0.25">
      <c r="A1092" t="s">
        <v>75</v>
      </c>
      <c r="B1092" t="s">
        <v>780</v>
      </c>
      <c r="C1092" t="s">
        <v>20</v>
      </c>
      <c r="D1092" t="s">
        <v>781</v>
      </c>
      <c r="E1092" t="s">
        <v>186</v>
      </c>
      <c r="F1092">
        <v>12203</v>
      </c>
      <c r="G1092" t="s">
        <v>1319</v>
      </c>
      <c r="H1092" t="s">
        <v>80</v>
      </c>
      <c r="I1092" t="s">
        <v>81</v>
      </c>
      <c r="J1092" t="s">
        <v>82</v>
      </c>
      <c r="K1092" t="s">
        <v>53</v>
      </c>
      <c r="L1092" t="s">
        <v>139</v>
      </c>
      <c r="M1092" t="s">
        <v>83</v>
      </c>
      <c r="N1092" s="11" t="s">
        <v>84</v>
      </c>
      <c r="O1092" s="11" t="s">
        <v>2107</v>
      </c>
      <c r="P1092">
        <v>6</v>
      </c>
      <c r="Q1092">
        <v>0</v>
      </c>
      <c r="R1092" s="1">
        <v>51.9</v>
      </c>
      <c r="S1092" s="1">
        <v>0</v>
      </c>
      <c r="T1092" s="1">
        <v>51.9</v>
      </c>
    </row>
    <row r="1093" spans="1:20" x14ac:dyDescent="0.25">
      <c r="A1093" t="s">
        <v>75</v>
      </c>
      <c r="B1093" t="s">
        <v>258</v>
      </c>
      <c r="C1093" t="s">
        <v>28</v>
      </c>
      <c r="D1093" t="s">
        <v>259</v>
      </c>
      <c r="E1093" t="s">
        <v>95</v>
      </c>
      <c r="F1093">
        <v>80222</v>
      </c>
      <c r="G1093" t="s">
        <v>292</v>
      </c>
      <c r="H1093" t="s">
        <v>80</v>
      </c>
      <c r="I1093" t="s">
        <v>81</v>
      </c>
      <c r="J1093" t="s">
        <v>82</v>
      </c>
      <c r="K1093" t="s">
        <v>38</v>
      </c>
      <c r="L1093" t="s">
        <v>111</v>
      </c>
      <c r="M1093" t="s">
        <v>83</v>
      </c>
      <c r="N1093" s="11" t="s">
        <v>84</v>
      </c>
      <c r="O1093" s="11" t="s">
        <v>2107</v>
      </c>
      <c r="P1093">
        <v>-1</v>
      </c>
      <c r="Q1093">
        <v>0</v>
      </c>
      <c r="R1093" s="1">
        <v>136.15</v>
      </c>
      <c r="S1093" s="1">
        <v>0</v>
      </c>
      <c r="T1093" s="1">
        <v>136.15</v>
      </c>
    </row>
    <row r="1094" spans="1:20" x14ac:dyDescent="0.25">
      <c r="A1094" t="s">
        <v>75</v>
      </c>
      <c r="B1094" t="s">
        <v>478</v>
      </c>
      <c r="C1094" t="s">
        <v>26</v>
      </c>
      <c r="D1094" t="s">
        <v>425</v>
      </c>
      <c r="E1094" t="s">
        <v>426</v>
      </c>
      <c r="F1094">
        <v>37210</v>
      </c>
      <c r="G1094" t="s">
        <v>1836</v>
      </c>
      <c r="H1094" t="s">
        <v>246</v>
      </c>
      <c r="I1094" t="s">
        <v>81</v>
      </c>
      <c r="J1094" t="s">
        <v>82</v>
      </c>
      <c r="K1094" t="s">
        <v>42</v>
      </c>
      <c r="L1094" t="s">
        <v>91</v>
      </c>
      <c r="M1094" t="s">
        <v>83</v>
      </c>
      <c r="N1094" s="11" t="s">
        <v>84</v>
      </c>
      <c r="O1094" s="11" t="s">
        <v>2107</v>
      </c>
      <c r="P1094">
        <v>-8</v>
      </c>
      <c r="Q1094">
        <v>0</v>
      </c>
      <c r="R1094" s="1">
        <v>58</v>
      </c>
      <c r="S1094" s="1">
        <v>0</v>
      </c>
      <c r="T1094" s="1">
        <v>58</v>
      </c>
    </row>
    <row r="1095" spans="1:20" x14ac:dyDescent="0.25">
      <c r="A1095" t="s">
        <v>75</v>
      </c>
      <c r="B1095" t="s">
        <v>301</v>
      </c>
      <c r="C1095" t="s">
        <v>2105</v>
      </c>
      <c r="D1095" t="s">
        <v>302</v>
      </c>
      <c r="E1095" t="s">
        <v>87</v>
      </c>
      <c r="F1095">
        <v>45005</v>
      </c>
      <c r="G1095" t="s">
        <v>774</v>
      </c>
      <c r="H1095" t="s">
        <v>80</v>
      </c>
      <c r="I1095" t="s">
        <v>81</v>
      </c>
      <c r="J1095" t="s">
        <v>90</v>
      </c>
      <c r="K1095" t="s">
        <v>42</v>
      </c>
      <c r="L1095" t="s">
        <v>91</v>
      </c>
      <c r="M1095" t="s">
        <v>188</v>
      </c>
      <c r="N1095" s="11" t="s">
        <v>84</v>
      </c>
      <c r="O1095" s="11" t="s">
        <v>2107</v>
      </c>
      <c r="P1095">
        <v>0</v>
      </c>
      <c r="Q1095">
        <v>4</v>
      </c>
      <c r="R1095" s="1">
        <v>0</v>
      </c>
      <c r="S1095" s="1">
        <v>83.2</v>
      </c>
      <c r="T1095" s="1">
        <v>-83.2</v>
      </c>
    </row>
    <row r="1096" spans="1:20" x14ac:dyDescent="0.25">
      <c r="A1096" t="s">
        <v>75</v>
      </c>
      <c r="B1096" t="s">
        <v>318</v>
      </c>
      <c r="C1096" t="s">
        <v>19</v>
      </c>
      <c r="D1096" t="s">
        <v>319</v>
      </c>
      <c r="E1096" t="s">
        <v>320</v>
      </c>
      <c r="F1096">
        <v>96753</v>
      </c>
      <c r="G1096" t="s">
        <v>96</v>
      </c>
      <c r="H1096" t="s">
        <v>80</v>
      </c>
      <c r="I1096" t="s">
        <v>89</v>
      </c>
      <c r="J1096" t="s">
        <v>90</v>
      </c>
      <c r="K1096" t="s">
        <v>42</v>
      </c>
      <c r="L1096" t="s">
        <v>97</v>
      </c>
      <c r="M1096" t="s">
        <v>92</v>
      </c>
      <c r="N1096" s="11" t="s">
        <v>84</v>
      </c>
      <c r="O1096" s="11" t="s">
        <v>2107</v>
      </c>
      <c r="P1096">
        <v>0</v>
      </c>
      <c r="Q1096">
        <v>54</v>
      </c>
      <c r="R1096" s="1">
        <v>0</v>
      </c>
      <c r="S1096" s="1">
        <v>78.3</v>
      </c>
      <c r="T1096" s="1">
        <v>-78.3</v>
      </c>
    </row>
    <row r="1097" spans="1:20" x14ac:dyDescent="0.25">
      <c r="A1097" t="s">
        <v>75</v>
      </c>
      <c r="B1097" t="s">
        <v>879</v>
      </c>
      <c r="C1097" t="s">
        <v>27</v>
      </c>
      <c r="D1097" t="s">
        <v>880</v>
      </c>
      <c r="E1097" t="s">
        <v>114</v>
      </c>
      <c r="F1097">
        <v>34219</v>
      </c>
      <c r="G1097" t="s">
        <v>266</v>
      </c>
      <c r="H1097" t="s">
        <v>80</v>
      </c>
      <c r="I1097" t="s">
        <v>81</v>
      </c>
      <c r="J1097" t="s">
        <v>90</v>
      </c>
      <c r="K1097" t="s">
        <v>53</v>
      </c>
      <c r="L1097" t="s">
        <v>165</v>
      </c>
      <c r="M1097" t="s">
        <v>92</v>
      </c>
      <c r="N1097" s="11" t="s">
        <v>84</v>
      </c>
      <c r="O1097" s="11" t="s">
        <v>2107</v>
      </c>
      <c r="P1097">
        <v>0</v>
      </c>
      <c r="Q1097">
        <v>4</v>
      </c>
      <c r="R1097" s="1">
        <v>0</v>
      </c>
      <c r="S1097" s="1">
        <v>431</v>
      </c>
      <c r="T1097" s="1">
        <v>-431</v>
      </c>
    </row>
    <row r="1098" spans="1:20" x14ac:dyDescent="0.25">
      <c r="A1098" t="s">
        <v>75</v>
      </c>
      <c r="B1098" t="s">
        <v>225</v>
      </c>
      <c r="C1098" t="s">
        <v>19</v>
      </c>
      <c r="D1098" t="s">
        <v>226</v>
      </c>
      <c r="E1098" t="s">
        <v>147</v>
      </c>
      <c r="F1098">
        <v>85204</v>
      </c>
      <c r="G1098" t="s">
        <v>173</v>
      </c>
      <c r="H1098" t="s">
        <v>80</v>
      </c>
      <c r="I1098" t="s">
        <v>81</v>
      </c>
      <c r="J1098" t="s">
        <v>82</v>
      </c>
      <c r="K1098" t="s">
        <v>36</v>
      </c>
      <c r="L1098" t="s">
        <v>36</v>
      </c>
      <c r="M1098" t="s">
        <v>83</v>
      </c>
      <c r="N1098" s="11" t="s">
        <v>84</v>
      </c>
      <c r="O1098" s="11" t="s">
        <v>2107</v>
      </c>
      <c r="P1098">
        <v>-2</v>
      </c>
      <c r="Q1098">
        <v>0</v>
      </c>
      <c r="R1098" s="1">
        <v>124.68</v>
      </c>
      <c r="S1098" s="1">
        <v>0</v>
      </c>
      <c r="T1098" s="1">
        <v>124.68</v>
      </c>
    </row>
    <row r="1099" spans="1:20" x14ac:dyDescent="0.25">
      <c r="A1099" t="s">
        <v>75</v>
      </c>
      <c r="B1099" t="s">
        <v>533</v>
      </c>
      <c r="C1099" t="s">
        <v>28</v>
      </c>
      <c r="D1099" t="s">
        <v>534</v>
      </c>
      <c r="E1099" t="s">
        <v>295</v>
      </c>
      <c r="F1099">
        <v>84065</v>
      </c>
      <c r="G1099" t="s">
        <v>238</v>
      </c>
      <c r="H1099" t="s">
        <v>80</v>
      </c>
      <c r="I1099" t="s">
        <v>81</v>
      </c>
      <c r="J1099" t="s">
        <v>82</v>
      </c>
      <c r="K1099" t="s">
        <v>38</v>
      </c>
      <c r="L1099" t="s">
        <v>111</v>
      </c>
      <c r="M1099" t="s">
        <v>83</v>
      </c>
      <c r="N1099" s="11" t="s">
        <v>84</v>
      </c>
      <c r="O1099" s="11" t="s">
        <v>2107</v>
      </c>
      <c r="P1099">
        <v>-10</v>
      </c>
      <c r="Q1099">
        <v>0</v>
      </c>
      <c r="R1099" s="1">
        <v>460.5</v>
      </c>
      <c r="S1099" s="1">
        <v>0</v>
      </c>
      <c r="T1099" s="1">
        <v>460.5</v>
      </c>
    </row>
    <row r="1100" spans="1:20" x14ac:dyDescent="0.25">
      <c r="A1100" t="s">
        <v>75</v>
      </c>
      <c r="B1100" t="s">
        <v>726</v>
      </c>
      <c r="C1100" t="s">
        <v>28</v>
      </c>
      <c r="D1100" t="s">
        <v>727</v>
      </c>
      <c r="E1100" t="s">
        <v>95</v>
      </c>
      <c r="F1100">
        <v>81652</v>
      </c>
      <c r="G1100" t="s">
        <v>1774</v>
      </c>
      <c r="H1100" t="s">
        <v>80</v>
      </c>
      <c r="I1100" t="s">
        <v>81</v>
      </c>
      <c r="J1100" t="s">
        <v>82</v>
      </c>
      <c r="K1100" t="s">
        <v>37</v>
      </c>
      <c r="L1100" t="s">
        <v>729</v>
      </c>
      <c r="M1100" t="s">
        <v>83</v>
      </c>
      <c r="N1100" s="11" t="s">
        <v>84</v>
      </c>
      <c r="O1100" s="11" t="s">
        <v>2107</v>
      </c>
      <c r="P1100">
        <v>-1</v>
      </c>
      <c r="Q1100">
        <v>0</v>
      </c>
      <c r="R1100" s="1">
        <v>209.25</v>
      </c>
      <c r="S1100" s="1">
        <v>0</v>
      </c>
      <c r="T1100" s="1">
        <v>209.25</v>
      </c>
    </row>
    <row r="1101" spans="1:20" x14ac:dyDescent="0.25">
      <c r="A1101" t="s">
        <v>75</v>
      </c>
      <c r="B1101" t="s">
        <v>485</v>
      </c>
      <c r="C1101" t="s">
        <v>27</v>
      </c>
      <c r="D1101" t="s">
        <v>486</v>
      </c>
      <c r="E1101" t="s">
        <v>114</v>
      </c>
      <c r="F1101">
        <v>32119</v>
      </c>
      <c r="G1101" t="s">
        <v>535</v>
      </c>
      <c r="H1101" t="s">
        <v>80</v>
      </c>
      <c r="I1101" t="s">
        <v>89</v>
      </c>
      <c r="J1101" t="s">
        <v>82</v>
      </c>
      <c r="K1101" t="s">
        <v>42</v>
      </c>
      <c r="L1101" t="s">
        <v>91</v>
      </c>
      <c r="M1101" t="s">
        <v>83</v>
      </c>
      <c r="N1101" s="11" t="s">
        <v>84</v>
      </c>
      <c r="O1101" s="11" t="s">
        <v>2107</v>
      </c>
      <c r="P1101">
        <v>-20</v>
      </c>
      <c r="Q1101">
        <v>0</v>
      </c>
      <c r="R1101" s="1">
        <v>250</v>
      </c>
      <c r="S1101" s="1">
        <v>0</v>
      </c>
      <c r="T1101" s="1">
        <v>250</v>
      </c>
    </row>
    <row r="1102" spans="1:20" x14ac:dyDescent="0.25">
      <c r="A1102" t="s">
        <v>75</v>
      </c>
      <c r="B1102" t="s">
        <v>424</v>
      </c>
      <c r="C1102" t="s">
        <v>26</v>
      </c>
      <c r="D1102" t="s">
        <v>425</v>
      </c>
      <c r="E1102" t="s">
        <v>426</v>
      </c>
      <c r="F1102">
        <v>37204</v>
      </c>
      <c r="G1102" t="s">
        <v>266</v>
      </c>
      <c r="H1102" t="s">
        <v>80</v>
      </c>
      <c r="I1102" t="s">
        <v>81</v>
      </c>
      <c r="J1102" t="s">
        <v>90</v>
      </c>
      <c r="K1102" t="s">
        <v>53</v>
      </c>
      <c r="L1102" t="s">
        <v>165</v>
      </c>
      <c r="M1102" t="s">
        <v>92</v>
      </c>
      <c r="N1102" s="11" t="s">
        <v>84</v>
      </c>
      <c r="O1102" s="11" t="s">
        <v>2107</v>
      </c>
      <c r="P1102">
        <v>0</v>
      </c>
      <c r="Q1102">
        <v>5</v>
      </c>
      <c r="R1102" s="1">
        <v>0</v>
      </c>
      <c r="S1102" s="1">
        <v>538.75</v>
      </c>
      <c r="T1102" s="1">
        <v>-538.75</v>
      </c>
    </row>
    <row r="1103" spans="1:20" x14ac:dyDescent="0.25">
      <c r="A1103" t="s">
        <v>75</v>
      </c>
      <c r="B1103" t="s">
        <v>879</v>
      </c>
      <c r="C1103" t="s">
        <v>27</v>
      </c>
      <c r="D1103" t="s">
        <v>880</v>
      </c>
      <c r="E1103" t="s">
        <v>114</v>
      </c>
      <c r="F1103">
        <v>34219</v>
      </c>
      <c r="G1103" t="s">
        <v>388</v>
      </c>
      <c r="H1103" t="s">
        <v>80</v>
      </c>
      <c r="I1103" t="s">
        <v>81</v>
      </c>
      <c r="J1103" t="s">
        <v>90</v>
      </c>
      <c r="K1103" t="s">
        <v>38</v>
      </c>
      <c r="L1103" t="s">
        <v>111</v>
      </c>
      <c r="M1103" t="s">
        <v>92</v>
      </c>
      <c r="N1103" s="11" t="s">
        <v>84</v>
      </c>
      <c r="O1103" s="11" t="s">
        <v>2107</v>
      </c>
      <c r="P1103">
        <v>0</v>
      </c>
      <c r="Q1103">
        <v>2</v>
      </c>
      <c r="R1103" s="1">
        <v>0</v>
      </c>
      <c r="S1103" s="1">
        <v>331.1</v>
      </c>
      <c r="T1103" s="1">
        <v>-331.1</v>
      </c>
    </row>
    <row r="1104" spans="1:20" x14ac:dyDescent="0.25">
      <c r="A1104" t="s">
        <v>75</v>
      </c>
      <c r="B1104" t="s">
        <v>1065</v>
      </c>
      <c r="C1104" t="s">
        <v>25</v>
      </c>
      <c r="D1104" t="s">
        <v>1066</v>
      </c>
      <c r="E1104" t="s">
        <v>186</v>
      </c>
      <c r="F1104">
        <v>11784</v>
      </c>
      <c r="G1104" t="s">
        <v>317</v>
      </c>
      <c r="H1104" t="s">
        <v>80</v>
      </c>
      <c r="I1104" t="s">
        <v>164</v>
      </c>
      <c r="J1104" t="s">
        <v>90</v>
      </c>
      <c r="K1104" t="s">
        <v>38</v>
      </c>
      <c r="L1104" t="s">
        <v>129</v>
      </c>
      <c r="M1104" t="s">
        <v>188</v>
      </c>
      <c r="N1104" s="11" t="s">
        <v>84</v>
      </c>
      <c r="O1104" s="11" t="s">
        <v>2107</v>
      </c>
      <c r="P1104">
        <v>0</v>
      </c>
      <c r="Q1104">
        <v>1</v>
      </c>
      <c r="R1104" s="1">
        <v>0</v>
      </c>
      <c r="S1104" s="1">
        <v>148.65</v>
      </c>
      <c r="T1104" s="1">
        <v>-148.65</v>
      </c>
    </row>
    <row r="1105" spans="1:20" x14ac:dyDescent="0.25">
      <c r="A1105" t="s">
        <v>75</v>
      </c>
      <c r="B1105" t="s">
        <v>975</v>
      </c>
      <c r="C1105" t="s">
        <v>27</v>
      </c>
      <c r="D1105" t="s">
        <v>705</v>
      </c>
      <c r="E1105" t="s">
        <v>114</v>
      </c>
      <c r="F1105">
        <v>33122</v>
      </c>
      <c r="G1105" t="s">
        <v>110</v>
      </c>
      <c r="H1105" t="s">
        <v>80</v>
      </c>
      <c r="I1105" t="s">
        <v>81</v>
      </c>
      <c r="J1105" t="s">
        <v>90</v>
      </c>
      <c r="K1105" t="s">
        <v>38</v>
      </c>
      <c r="L1105" t="s">
        <v>111</v>
      </c>
      <c r="M1105" t="s">
        <v>92</v>
      </c>
      <c r="N1105" s="11" t="s">
        <v>84</v>
      </c>
      <c r="O1105" s="11" t="s">
        <v>2107</v>
      </c>
      <c r="P1105">
        <v>0</v>
      </c>
      <c r="Q1105">
        <v>7</v>
      </c>
      <c r="R1105" s="1">
        <v>0</v>
      </c>
      <c r="S1105" s="1">
        <v>814.8</v>
      </c>
      <c r="T1105" s="1">
        <v>-814.8</v>
      </c>
    </row>
    <row r="1106" spans="1:20" x14ac:dyDescent="0.25">
      <c r="A1106" t="s">
        <v>75</v>
      </c>
      <c r="B1106" t="s">
        <v>120</v>
      </c>
      <c r="C1106" t="s">
        <v>22</v>
      </c>
      <c r="D1106" t="s">
        <v>121</v>
      </c>
      <c r="E1106" t="s">
        <v>122</v>
      </c>
      <c r="F1106">
        <v>20910</v>
      </c>
      <c r="G1106" t="s">
        <v>1128</v>
      </c>
      <c r="H1106" t="s">
        <v>80</v>
      </c>
      <c r="I1106" t="s">
        <v>81</v>
      </c>
      <c r="J1106" t="s">
        <v>90</v>
      </c>
      <c r="K1106" t="s">
        <v>38</v>
      </c>
      <c r="L1106" t="s">
        <v>111</v>
      </c>
      <c r="M1106" t="s">
        <v>92</v>
      </c>
      <c r="N1106" s="11" t="s">
        <v>84</v>
      </c>
      <c r="O1106" s="11" t="s">
        <v>2107</v>
      </c>
      <c r="P1106">
        <v>0</v>
      </c>
      <c r="Q1106">
        <v>1</v>
      </c>
      <c r="R1106" s="1">
        <v>0</v>
      </c>
      <c r="S1106" s="1">
        <v>77.5</v>
      </c>
      <c r="T1106" s="1">
        <v>-77.5</v>
      </c>
    </row>
    <row r="1107" spans="1:20" x14ac:dyDescent="0.25">
      <c r="A1107" t="s">
        <v>75</v>
      </c>
      <c r="B1107" t="s">
        <v>481</v>
      </c>
      <c r="C1107" t="s">
        <v>25</v>
      </c>
      <c r="D1107" t="s">
        <v>482</v>
      </c>
      <c r="E1107" t="s">
        <v>186</v>
      </c>
      <c r="F1107">
        <v>10528</v>
      </c>
      <c r="G1107" t="s">
        <v>749</v>
      </c>
      <c r="H1107" t="s">
        <v>80</v>
      </c>
      <c r="I1107" t="s">
        <v>164</v>
      </c>
      <c r="J1107" t="s">
        <v>90</v>
      </c>
      <c r="K1107" t="s">
        <v>38</v>
      </c>
      <c r="L1107" t="s">
        <v>129</v>
      </c>
      <c r="M1107" t="s">
        <v>92</v>
      </c>
      <c r="N1107" s="11" t="s">
        <v>84</v>
      </c>
      <c r="O1107" s="11" t="s">
        <v>2107</v>
      </c>
      <c r="P1107">
        <v>0</v>
      </c>
      <c r="Q1107">
        <v>1</v>
      </c>
      <c r="R1107" s="1">
        <v>0</v>
      </c>
      <c r="S1107" s="1">
        <v>82.92</v>
      </c>
      <c r="T1107" s="1">
        <v>-82.92</v>
      </c>
    </row>
    <row r="1108" spans="1:20" x14ac:dyDescent="0.25">
      <c r="A1108" t="s">
        <v>75</v>
      </c>
      <c r="B1108" t="s">
        <v>1403</v>
      </c>
      <c r="C1108" t="s">
        <v>27</v>
      </c>
      <c r="D1108" t="s">
        <v>1361</v>
      </c>
      <c r="E1108" t="s">
        <v>114</v>
      </c>
      <c r="F1108">
        <v>34293</v>
      </c>
      <c r="G1108" t="s">
        <v>1842</v>
      </c>
      <c r="H1108" t="s">
        <v>80</v>
      </c>
      <c r="I1108" t="s">
        <v>81</v>
      </c>
      <c r="J1108" t="s">
        <v>82</v>
      </c>
      <c r="K1108" t="s">
        <v>53</v>
      </c>
      <c r="L1108" t="s">
        <v>767</v>
      </c>
      <c r="M1108" t="s">
        <v>83</v>
      </c>
      <c r="N1108" s="11" t="s">
        <v>84</v>
      </c>
      <c r="O1108" s="11" t="s">
        <v>2107</v>
      </c>
      <c r="P1108">
        <v>-4</v>
      </c>
      <c r="Q1108">
        <v>0</v>
      </c>
      <c r="R1108" s="1">
        <v>732.96</v>
      </c>
      <c r="S1108" s="1">
        <v>0</v>
      </c>
      <c r="T1108" s="1">
        <v>732.96</v>
      </c>
    </row>
    <row r="1109" spans="1:20" x14ac:dyDescent="0.25">
      <c r="A1109" t="s">
        <v>75</v>
      </c>
      <c r="B1109" t="s">
        <v>265</v>
      </c>
      <c r="C1109" t="s">
        <v>27</v>
      </c>
      <c r="D1109" t="s">
        <v>237</v>
      </c>
      <c r="E1109" t="s">
        <v>114</v>
      </c>
      <c r="F1109">
        <v>34238</v>
      </c>
      <c r="G1109" t="s">
        <v>1110</v>
      </c>
      <c r="H1109" t="s">
        <v>80</v>
      </c>
      <c r="I1109" t="s">
        <v>89</v>
      </c>
      <c r="J1109" t="s">
        <v>90</v>
      </c>
      <c r="K1109" t="s">
        <v>53</v>
      </c>
      <c r="L1109" t="s">
        <v>887</v>
      </c>
      <c r="M1109" t="s">
        <v>92</v>
      </c>
      <c r="N1109" s="11" t="s">
        <v>84</v>
      </c>
      <c r="O1109" s="11" t="s">
        <v>2107</v>
      </c>
      <c r="P1109">
        <v>0</v>
      </c>
      <c r="Q1109">
        <v>2</v>
      </c>
      <c r="R1109" s="1">
        <v>0</v>
      </c>
      <c r="S1109" s="1">
        <v>209.72</v>
      </c>
      <c r="T1109" s="1">
        <v>-209.72</v>
      </c>
    </row>
    <row r="1110" spans="1:20" x14ac:dyDescent="0.25">
      <c r="A1110" t="s">
        <v>75</v>
      </c>
      <c r="B1110" t="s">
        <v>1044</v>
      </c>
      <c r="C1110" t="s">
        <v>23</v>
      </c>
      <c r="D1110" t="s">
        <v>1045</v>
      </c>
      <c r="E1110" t="s">
        <v>327</v>
      </c>
      <c r="F1110">
        <v>97045</v>
      </c>
      <c r="G1110" t="s">
        <v>127</v>
      </c>
      <c r="H1110" t="s">
        <v>80</v>
      </c>
      <c r="I1110" t="s">
        <v>81</v>
      </c>
      <c r="J1110" t="s">
        <v>82</v>
      </c>
      <c r="K1110" t="s">
        <v>42</v>
      </c>
      <c r="L1110" t="s">
        <v>91</v>
      </c>
      <c r="M1110" t="s">
        <v>83</v>
      </c>
      <c r="N1110" s="11" t="s">
        <v>84</v>
      </c>
      <c r="O1110" s="11" t="s">
        <v>2107</v>
      </c>
      <c r="P1110">
        <v>-2</v>
      </c>
      <c r="Q1110">
        <v>0</v>
      </c>
      <c r="R1110" s="1">
        <v>84.2</v>
      </c>
      <c r="S1110" s="1">
        <v>0</v>
      </c>
      <c r="T1110" s="1">
        <v>84.2</v>
      </c>
    </row>
    <row r="1111" spans="1:20" x14ac:dyDescent="0.25">
      <c r="A1111" t="s">
        <v>75</v>
      </c>
      <c r="B1111" t="s">
        <v>946</v>
      </c>
      <c r="C1111" t="s">
        <v>2105</v>
      </c>
      <c r="D1111" t="s">
        <v>909</v>
      </c>
      <c r="E1111" t="s">
        <v>100</v>
      </c>
      <c r="F1111">
        <v>46032</v>
      </c>
      <c r="G1111" t="s">
        <v>978</v>
      </c>
      <c r="H1111" t="s">
        <v>80</v>
      </c>
      <c r="I1111" t="s">
        <v>81</v>
      </c>
      <c r="J1111" t="s">
        <v>90</v>
      </c>
      <c r="K1111" t="s">
        <v>41</v>
      </c>
      <c r="L1111" t="s">
        <v>724</v>
      </c>
      <c r="M1111" t="s">
        <v>92</v>
      </c>
      <c r="N1111" s="11" t="s">
        <v>84</v>
      </c>
      <c r="O1111" s="11" t="s">
        <v>2107</v>
      </c>
      <c r="P1111">
        <v>0</v>
      </c>
      <c r="Q1111">
        <v>12</v>
      </c>
      <c r="R1111" s="1">
        <v>0</v>
      </c>
      <c r="S1111" s="1">
        <v>501</v>
      </c>
      <c r="T1111" s="1">
        <v>-501</v>
      </c>
    </row>
    <row r="1112" spans="1:20" x14ac:dyDescent="0.25">
      <c r="A1112" t="s">
        <v>75</v>
      </c>
      <c r="B1112" t="s">
        <v>1284</v>
      </c>
      <c r="C1112" t="s">
        <v>27</v>
      </c>
      <c r="D1112" t="s">
        <v>237</v>
      </c>
      <c r="E1112" t="s">
        <v>114</v>
      </c>
      <c r="F1112">
        <v>34243</v>
      </c>
      <c r="G1112" t="s">
        <v>1847</v>
      </c>
      <c r="H1112" t="s">
        <v>80</v>
      </c>
      <c r="I1112" t="s">
        <v>81</v>
      </c>
      <c r="J1112" t="s">
        <v>90</v>
      </c>
      <c r="K1112" t="s">
        <v>51</v>
      </c>
      <c r="L1112" t="s">
        <v>250</v>
      </c>
      <c r="M1112" t="s">
        <v>92</v>
      </c>
      <c r="N1112" s="11" t="s">
        <v>84</v>
      </c>
      <c r="O1112" s="11" t="s">
        <v>2107</v>
      </c>
      <c r="P1112">
        <v>0</v>
      </c>
      <c r="Q1112">
        <v>10</v>
      </c>
      <c r="R1112" s="1">
        <v>0</v>
      </c>
      <c r="S1112" s="1">
        <v>237</v>
      </c>
      <c r="T1112" s="1">
        <v>-237</v>
      </c>
    </row>
    <row r="1113" spans="1:20" x14ac:dyDescent="0.25">
      <c r="A1113" t="s">
        <v>75</v>
      </c>
      <c r="B1113" t="s">
        <v>203</v>
      </c>
      <c r="C1113" t="s">
        <v>22</v>
      </c>
      <c r="D1113" t="s">
        <v>204</v>
      </c>
      <c r="E1113" t="s">
        <v>78</v>
      </c>
      <c r="F1113">
        <v>18436</v>
      </c>
      <c r="G1113" t="s">
        <v>437</v>
      </c>
      <c r="H1113" t="s">
        <v>80</v>
      </c>
      <c r="I1113" t="s">
        <v>164</v>
      </c>
      <c r="J1113" t="s">
        <v>90</v>
      </c>
      <c r="K1113" t="s">
        <v>53</v>
      </c>
      <c r="L1113" t="s">
        <v>248</v>
      </c>
      <c r="M1113" t="s">
        <v>166</v>
      </c>
      <c r="N1113" s="11" t="s">
        <v>84</v>
      </c>
      <c r="O1113" s="11" t="s">
        <v>2107</v>
      </c>
      <c r="P1113">
        <v>0</v>
      </c>
      <c r="Q1113">
        <v>54</v>
      </c>
      <c r="R1113" s="1">
        <v>0</v>
      </c>
      <c r="S1113" s="1">
        <v>502.2</v>
      </c>
      <c r="T1113" s="1">
        <v>-502.2</v>
      </c>
    </row>
    <row r="1114" spans="1:20" x14ac:dyDescent="0.25">
      <c r="A1114" t="s">
        <v>75</v>
      </c>
      <c r="B1114" t="s">
        <v>1614</v>
      </c>
      <c r="C1114" t="s">
        <v>25</v>
      </c>
      <c r="D1114" t="s">
        <v>1615</v>
      </c>
      <c r="E1114" t="s">
        <v>186</v>
      </c>
      <c r="F1114">
        <v>10027</v>
      </c>
      <c r="G1114" t="s">
        <v>814</v>
      </c>
      <c r="H1114" t="s">
        <v>80</v>
      </c>
      <c r="I1114" t="s">
        <v>89</v>
      </c>
      <c r="J1114" t="s">
        <v>90</v>
      </c>
      <c r="K1114" t="s">
        <v>42</v>
      </c>
      <c r="L1114" t="s">
        <v>91</v>
      </c>
      <c r="M1114" t="s">
        <v>92</v>
      </c>
      <c r="N1114" s="11" t="s">
        <v>84</v>
      </c>
      <c r="O1114" s="11" t="s">
        <v>2107</v>
      </c>
      <c r="P1114">
        <v>0</v>
      </c>
      <c r="Q1114">
        <v>6</v>
      </c>
      <c r="R1114" s="1">
        <v>0</v>
      </c>
      <c r="S1114" s="1">
        <v>177.3</v>
      </c>
      <c r="T1114" s="1">
        <v>-177.3</v>
      </c>
    </row>
    <row r="1115" spans="1:20" x14ac:dyDescent="0.25">
      <c r="A1115" t="s">
        <v>75</v>
      </c>
      <c r="B1115" t="s">
        <v>614</v>
      </c>
      <c r="C1115" t="s">
        <v>25</v>
      </c>
      <c r="D1115" t="s">
        <v>131</v>
      </c>
      <c r="E1115" t="s">
        <v>114</v>
      </c>
      <c r="F1115">
        <v>33405</v>
      </c>
      <c r="G1115" t="s">
        <v>183</v>
      </c>
      <c r="H1115" t="s">
        <v>80</v>
      </c>
      <c r="I1115" t="s">
        <v>81</v>
      </c>
      <c r="J1115" t="s">
        <v>82</v>
      </c>
      <c r="K1115" t="s">
        <v>42</v>
      </c>
      <c r="L1115" t="s">
        <v>91</v>
      </c>
      <c r="M1115" t="s">
        <v>83</v>
      </c>
      <c r="N1115" s="11" t="s">
        <v>84</v>
      </c>
      <c r="O1115" s="11" t="s">
        <v>2107</v>
      </c>
      <c r="P1115">
        <v>0</v>
      </c>
      <c r="Q1115">
        <v>0</v>
      </c>
      <c r="R1115" s="1">
        <v>-362.25</v>
      </c>
      <c r="S1115" s="1">
        <v>0</v>
      </c>
      <c r="T1115" s="1">
        <v>-362.25</v>
      </c>
    </row>
    <row r="1116" spans="1:20" x14ac:dyDescent="0.25">
      <c r="A1116" t="s">
        <v>75</v>
      </c>
      <c r="B1116" t="s">
        <v>265</v>
      </c>
      <c r="C1116" t="s">
        <v>27</v>
      </c>
      <c r="D1116" t="s">
        <v>237</v>
      </c>
      <c r="E1116" t="s">
        <v>114</v>
      </c>
      <c r="F1116">
        <v>34238</v>
      </c>
      <c r="G1116" t="s">
        <v>1849</v>
      </c>
      <c r="H1116" t="s">
        <v>461</v>
      </c>
      <c r="I1116" t="s">
        <v>81</v>
      </c>
      <c r="J1116" t="s">
        <v>82</v>
      </c>
      <c r="K1116" t="s">
        <v>53</v>
      </c>
      <c r="L1116" t="s">
        <v>459</v>
      </c>
      <c r="M1116" t="s">
        <v>83</v>
      </c>
      <c r="N1116" s="11" t="s">
        <v>84</v>
      </c>
      <c r="O1116" s="11" t="s">
        <v>2107</v>
      </c>
      <c r="P1116">
        <v>-10</v>
      </c>
      <c r="Q1116">
        <v>0</v>
      </c>
      <c r="R1116" s="1">
        <v>50.6</v>
      </c>
      <c r="S1116" s="1">
        <v>0</v>
      </c>
      <c r="T1116" s="1">
        <v>50.6</v>
      </c>
    </row>
    <row r="1117" spans="1:20" x14ac:dyDescent="0.25">
      <c r="A1117" t="s">
        <v>75</v>
      </c>
      <c r="B1117" t="s">
        <v>310</v>
      </c>
      <c r="C1117" t="s">
        <v>19</v>
      </c>
      <c r="D1117" t="s">
        <v>172</v>
      </c>
      <c r="E1117" t="s">
        <v>147</v>
      </c>
      <c r="F1117">
        <v>85260</v>
      </c>
      <c r="G1117" t="s">
        <v>1149</v>
      </c>
      <c r="H1117" t="s">
        <v>80</v>
      </c>
      <c r="I1117" t="s">
        <v>81</v>
      </c>
      <c r="J1117" t="s">
        <v>82</v>
      </c>
      <c r="K1117" t="s">
        <v>53</v>
      </c>
      <c r="L1117" t="s">
        <v>248</v>
      </c>
      <c r="M1117" t="s">
        <v>83</v>
      </c>
      <c r="N1117" s="11" t="s">
        <v>84</v>
      </c>
      <c r="O1117" s="11" t="s">
        <v>2107</v>
      </c>
      <c r="P1117">
        <v>-24</v>
      </c>
      <c r="Q1117">
        <v>0</v>
      </c>
      <c r="R1117" s="1">
        <v>102</v>
      </c>
      <c r="S1117" s="1">
        <v>0</v>
      </c>
      <c r="T1117" s="1">
        <v>102</v>
      </c>
    </row>
    <row r="1118" spans="1:20" x14ac:dyDescent="0.25">
      <c r="A1118" t="s">
        <v>75</v>
      </c>
      <c r="B1118" t="s">
        <v>265</v>
      </c>
      <c r="C1118" t="s">
        <v>27</v>
      </c>
      <c r="D1118" t="s">
        <v>237</v>
      </c>
      <c r="E1118" t="s">
        <v>114</v>
      </c>
      <c r="F1118">
        <v>34238</v>
      </c>
      <c r="G1118" t="s">
        <v>1075</v>
      </c>
      <c r="H1118" t="s">
        <v>80</v>
      </c>
      <c r="I1118" t="s">
        <v>81</v>
      </c>
      <c r="J1118" t="s">
        <v>90</v>
      </c>
      <c r="K1118" t="s">
        <v>42</v>
      </c>
      <c r="L1118" t="s">
        <v>91</v>
      </c>
      <c r="M1118" t="s">
        <v>92</v>
      </c>
      <c r="N1118" s="11" t="s">
        <v>84</v>
      </c>
      <c r="O1118" s="11" t="s">
        <v>2107</v>
      </c>
      <c r="P1118">
        <v>0</v>
      </c>
      <c r="Q1118">
        <v>8</v>
      </c>
      <c r="R1118" s="1">
        <v>0</v>
      </c>
      <c r="S1118" s="1">
        <v>99.68</v>
      </c>
      <c r="T1118" s="1">
        <v>-99.68</v>
      </c>
    </row>
    <row r="1119" spans="1:20" x14ac:dyDescent="0.25">
      <c r="A1119" t="s">
        <v>75</v>
      </c>
      <c r="B1119" t="s">
        <v>284</v>
      </c>
      <c r="C1119" t="s">
        <v>25</v>
      </c>
      <c r="D1119" t="s">
        <v>285</v>
      </c>
      <c r="E1119" t="s">
        <v>186</v>
      </c>
      <c r="F1119">
        <v>11730</v>
      </c>
      <c r="G1119" t="s">
        <v>1292</v>
      </c>
      <c r="H1119" t="s">
        <v>80</v>
      </c>
      <c r="I1119" t="s">
        <v>81</v>
      </c>
      <c r="J1119" t="s">
        <v>82</v>
      </c>
      <c r="K1119" t="s">
        <v>53</v>
      </c>
      <c r="L1119" t="s">
        <v>248</v>
      </c>
      <c r="M1119" t="s">
        <v>83</v>
      </c>
      <c r="N1119" s="11" t="s">
        <v>84</v>
      </c>
      <c r="O1119" s="11" t="s">
        <v>2107</v>
      </c>
      <c r="P1119">
        <v>-8</v>
      </c>
      <c r="Q1119">
        <v>0</v>
      </c>
      <c r="R1119" s="1">
        <v>13.12</v>
      </c>
      <c r="S1119" s="1">
        <v>0</v>
      </c>
      <c r="T1119" s="1">
        <v>13.12</v>
      </c>
    </row>
    <row r="1120" spans="1:20" x14ac:dyDescent="0.25">
      <c r="A1120" t="s">
        <v>75</v>
      </c>
      <c r="B1120" t="s">
        <v>171</v>
      </c>
      <c r="C1120" t="s">
        <v>23</v>
      </c>
      <c r="D1120" t="s">
        <v>513</v>
      </c>
      <c r="E1120" t="s">
        <v>176</v>
      </c>
      <c r="F1120">
        <v>98005</v>
      </c>
      <c r="G1120" t="s">
        <v>1852</v>
      </c>
      <c r="H1120" t="s">
        <v>80</v>
      </c>
      <c r="I1120" t="s">
        <v>81</v>
      </c>
      <c r="J1120" t="s">
        <v>82</v>
      </c>
      <c r="K1120" t="s">
        <v>42</v>
      </c>
      <c r="L1120" t="s">
        <v>91</v>
      </c>
      <c r="M1120" t="s">
        <v>83</v>
      </c>
      <c r="N1120" s="11" t="s">
        <v>84</v>
      </c>
      <c r="O1120" s="11" t="s">
        <v>2107</v>
      </c>
      <c r="P1120">
        <v>-5</v>
      </c>
      <c r="Q1120">
        <v>0</v>
      </c>
      <c r="R1120" s="1">
        <v>15.5</v>
      </c>
      <c r="S1120" s="1">
        <v>0</v>
      </c>
      <c r="T1120" s="1">
        <v>15.5</v>
      </c>
    </row>
    <row r="1121" spans="1:20" x14ac:dyDescent="0.25">
      <c r="A1121" t="s">
        <v>75</v>
      </c>
      <c r="B1121" t="s">
        <v>1595</v>
      </c>
      <c r="C1121" t="s">
        <v>26</v>
      </c>
      <c r="D1121" t="s">
        <v>745</v>
      </c>
      <c r="E1121" t="s">
        <v>180</v>
      </c>
      <c r="F1121">
        <v>30032</v>
      </c>
      <c r="G1121" t="s">
        <v>389</v>
      </c>
      <c r="H1121" t="s">
        <v>80</v>
      </c>
      <c r="I1121" t="s">
        <v>164</v>
      </c>
      <c r="J1121" t="s">
        <v>90</v>
      </c>
      <c r="K1121" t="s">
        <v>44</v>
      </c>
      <c r="L1121" t="s">
        <v>144</v>
      </c>
      <c r="M1121" t="s">
        <v>92</v>
      </c>
      <c r="N1121" s="11" t="s">
        <v>84</v>
      </c>
      <c r="O1121" s="11" t="s">
        <v>2107</v>
      </c>
      <c r="P1121">
        <v>0</v>
      </c>
      <c r="Q1121">
        <v>0</v>
      </c>
      <c r="R1121" s="1">
        <v>0</v>
      </c>
      <c r="S1121" s="1">
        <v>-22.95</v>
      </c>
      <c r="T1121" s="1">
        <v>22.95</v>
      </c>
    </row>
    <row r="1122" spans="1:20" x14ac:dyDescent="0.25">
      <c r="A1122" t="s">
        <v>75</v>
      </c>
      <c r="B1122" t="s">
        <v>1208</v>
      </c>
      <c r="C1122" t="s">
        <v>27</v>
      </c>
      <c r="D1122" t="s">
        <v>552</v>
      </c>
      <c r="E1122" t="s">
        <v>114</v>
      </c>
      <c r="F1122">
        <v>33610</v>
      </c>
      <c r="G1122" t="s">
        <v>1853</v>
      </c>
      <c r="H1122" t="s">
        <v>80</v>
      </c>
      <c r="I1122" t="s">
        <v>81</v>
      </c>
      <c r="J1122" t="s">
        <v>82</v>
      </c>
      <c r="K1122" t="s">
        <v>42</v>
      </c>
      <c r="L1122" t="s">
        <v>91</v>
      </c>
      <c r="M1122" t="s">
        <v>83</v>
      </c>
      <c r="N1122" s="11" t="s">
        <v>84</v>
      </c>
      <c r="O1122" s="11" t="s">
        <v>2107</v>
      </c>
      <c r="P1122">
        <v>-5</v>
      </c>
      <c r="Q1122">
        <v>0</v>
      </c>
      <c r="R1122" s="1">
        <v>129</v>
      </c>
      <c r="S1122" s="1">
        <v>0</v>
      </c>
      <c r="T1122" s="1">
        <v>129</v>
      </c>
    </row>
    <row r="1123" spans="1:20" x14ac:dyDescent="0.25">
      <c r="A1123" t="s">
        <v>75</v>
      </c>
      <c r="B1123" t="s">
        <v>1067</v>
      </c>
      <c r="C1123" t="s">
        <v>18</v>
      </c>
      <c r="D1123" t="s">
        <v>1068</v>
      </c>
      <c r="E1123" t="s">
        <v>466</v>
      </c>
      <c r="F1123">
        <v>70810</v>
      </c>
      <c r="G1123" t="s">
        <v>110</v>
      </c>
      <c r="H1123" t="s">
        <v>80</v>
      </c>
      <c r="I1123" t="s">
        <v>81</v>
      </c>
      <c r="J1123" t="s">
        <v>90</v>
      </c>
      <c r="K1123" t="s">
        <v>38</v>
      </c>
      <c r="L1123" t="s">
        <v>111</v>
      </c>
      <c r="M1123" t="s">
        <v>92</v>
      </c>
      <c r="N1123" s="11" t="s">
        <v>84</v>
      </c>
      <c r="O1123" s="11" t="s">
        <v>2107</v>
      </c>
      <c r="P1123">
        <v>0</v>
      </c>
      <c r="Q1123">
        <v>0</v>
      </c>
      <c r="R1123" s="1">
        <v>0</v>
      </c>
      <c r="S1123" s="1">
        <v>-232.8</v>
      </c>
      <c r="T1123" s="1">
        <v>232.8</v>
      </c>
    </row>
    <row r="1124" spans="1:20" x14ac:dyDescent="0.25">
      <c r="A1124" t="s">
        <v>75</v>
      </c>
      <c r="B1124" t="s">
        <v>410</v>
      </c>
      <c r="C1124" t="s">
        <v>18</v>
      </c>
      <c r="D1124" t="s">
        <v>363</v>
      </c>
      <c r="E1124" t="s">
        <v>191</v>
      </c>
      <c r="F1124">
        <v>78729</v>
      </c>
      <c r="G1124" t="s">
        <v>761</v>
      </c>
      <c r="H1124" t="s">
        <v>80</v>
      </c>
      <c r="I1124" t="s">
        <v>164</v>
      </c>
      <c r="J1124" t="s">
        <v>90</v>
      </c>
      <c r="K1124" t="s">
        <v>38</v>
      </c>
      <c r="L1124" t="s">
        <v>129</v>
      </c>
      <c r="M1124" t="s">
        <v>92</v>
      </c>
      <c r="N1124" s="11" t="s">
        <v>84</v>
      </c>
      <c r="O1124" s="11" t="s">
        <v>2107</v>
      </c>
      <c r="P1124">
        <v>0</v>
      </c>
      <c r="Q1124">
        <v>1</v>
      </c>
      <c r="R1124" s="1">
        <v>0</v>
      </c>
      <c r="S1124" s="1">
        <v>47.1</v>
      </c>
      <c r="T1124" s="1">
        <v>-47.1</v>
      </c>
    </row>
    <row r="1125" spans="1:20" x14ac:dyDescent="0.25">
      <c r="A1125" t="s">
        <v>75</v>
      </c>
      <c r="B1125" t="s">
        <v>776</v>
      </c>
      <c r="C1125" t="s">
        <v>20</v>
      </c>
      <c r="D1125" t="s">
        <v>777</v>
      </c>
      <c r="E1125" t="s">
        <v>186</v>
      </c>
      <c r="F1125">
        <v>12526</v>
      </c>
      <c r="G1125" t="s">
        <v>202</v>
      </c>
      <c r="H1125" t="s">
        <v>80</v>
      </c>
      <c r="I1125" t="s">
        <v>81</v>
      </c>
      <c r="J1125" t="s">
        <v>90</v>
      </c>
      <c r="K1125" t="s">
        <v>42</v>
      </c>
      <c r="L1125" t="s">
        <v>91</v>
      </c>
      <c r="M1125" t="s">
        <v>188</v>
      </c>
      <c r="N1125" s="11" t="s">
        <v>84</v>
      </c>
      <c r="O1125" s="11" t="s">
        <v>2107</v>
      </c>
      <c r="P1125">
        <v>0</v>
      </c>
      <c r="Q1125">
        <v>24</v>
      </c>
      <c r="R1125" s="1">
        <v>0</v>
      </c>
      <c r="S1125" s="1">
        <v>183.6</v>
      </c>
      <c r="T1125" s="1">
        <v>-183.6</v>
      </c>
    </row>
    <row r="1126" spans="1:20" x14ac:dyDescent="0.25">
      <c r="A1126" t="s">
        <v>75</v>
      </c>
      <c r="B1126" t="s">
        <v>821</v>
      </c>
      <c r="C1126" t="s">
        <v>2105</v>
      </c>
      <c r="D1126" t="s">
        <v>822</v>
      </c>
      <c r="E1126" t="s">
        <v>87</v>
      </c>
      <c r="F1126">
        <v>43074</v>
      </c>
      <c r="G1126" t="s">
        <v>392</v>
      </c>
      <c r="H1126" t="s">
        <v>80</v>
      </c>
      <c r="I1126" t="s">
        <v>89</v>
      </c>
      <c r="J1126" t="s">
        <v>82</v>
      </c>
      <c r="K1126" t="s">
        <v>42</v>
      </c>
      <c r="L1126" t="s">
        <v>91</v>
      </c>
      <c r="M1126" t="s">
        <v>83</v>
      </c>
      <c r="N1126" s="11" t="s">
        <v>84</v>
      </c>
      <c r="O1126" s="11" t="s">
        <v>2107</v>
      </c>
      <c r="P1126">
        <v>20</v>
      </c>
      <c r="Q1126">
        <v>0</v>
      </c>
      <c r="R1126" s="1">
        <v>165</v>
      </c>
      <c r="S1126" s="1">
        <v>0</v>
      </c>
      <c r="T1126" s="1">
        <v>165</v>
      </c>
    </row>
    <row r="1127" spans="1:20" x14ac:dyDescent="0.25">
      <c r="A1127" t="s">
        <v>75</v>
      </c>
      <c r="B1127" t="s">
        <v>331</v>
      </c>
      <c r="C1127" t="s">
        <v>18</v>
      </c>
      <c r="D1127" t="s">
        <v>332</v>
      </c>
      <c r="E1127" t="s">
        <v>333</v>
      </c>
      <c r="F1127">
        <v>72405</v>
      </c>
      <c r="G1127" t="s">
        <v>367</v>
      </c>
      <c r="H1127" t="s">
        <v>80</v>
      </c>
      <c r="I1127" t="s">
        <v>89</v>
      </c>
      <c r="J1127" t="s">
        <v>82</v>
      </c>
      <c r="K1127" t="s">
        <v>53</v>
      </c>
      <c r="L1127" t="s">
        <v>368</v>
      </c>
      <c r="M1127" t="s">
        <v>83</v>
      </c>
      <c r="N1127" s="11" t="s">
        <v>84</v>
      </c>
      <c r="O1127" s="11" t="s">
        <v>2107</v>
      </c>
      <c r="P1127">
        <v>-26</v>
      </c>
      <c r="Q1127">
        <v>0</v>
      </c>
      <c r="R1127" s="1">
        <v>2466.36</v>
      </c>
      <c r="S1127" s="1">
        <v>0</v>
      </c>
      <c r="T1127" s="1">
        <v>2466.36</v>
      </c>
    </row>
    <row r="1128" spans="1:20" x14ac:dyDescent="0.25">
      <c r="A1128" t="s">
        <v>75</v>
      </c>
      <c r="B1128" t="s">
        <v>1856</v>
      </c>
      <c r="C1128" t="s">
        <v>23</v>
      </c>
      <c r="D1128" t="s">
        <v>1857</v>
      </c>
      <c r="E1128" t="s">
        <v>176</v>
      </c>
      <c r="F1128">
        <v>99019</v>
      </c>
      <c r="G1128" t="s">
        <v>1643</v>
      </c>
      <c r="H1128" t="s">
        <v>80</v>
      </c>
      <c r="I1128" t="s">
        <v>281</v>
      </c>
      <c r="J1128" t="s">
        <v>82</v>
      </c>
      <c r="K1128" t="s">
        <v>53</v>
      </c>
      <c r="L1128" t="s">
        <v>165</v>
      </c>
      <c r="M1128" t="s">
        <v>83</v>
      </c>
      <c r="N1128" s="11" t="s">
        <v>84</v>
      </c>
      <c r="O1128" s="11" t="s">
        <v>2107</v>
      </c>
      <c r="P1128">
        <v>-8</v>
      </c>
      <c r="Q1128">
        <v>0</v>
      </c>
      <c r="R1128" s="1">
        <v>776</v>
      </c>
      <c r="S1128" s="1">
        <v>0</v>
      </c>
      <c r="T1128" s="1">
        <v>776</v>
      </c>
    </row>
    <row r="1129" spans="1:20" x14ac:dyDescent="0.25">
      <c r="A1129" t="s">
        <v>75</v>
      </c>
      <c r="B1129" t="s">
        <v>200</v>
      </c>
      <c r="C1129" t="s">
        <v>28</v>
      </c>
      <c r="D1129" t="s">
        <v>201</v>
      </c>
      <c r="E1129" t="s">
        <v>95</v>
      </c>
      <c r="F1129">
        <v>80002</v>
      </c>
      <c r="G1129" t="s">
        <v>1343</v>
      </c>
      <c r="H1129" t="s">
        <v>80</v>
      </c>
      <c r="I1129" t="s">
        <v>81</v>
      </c>
      <c r="J1129" t="s">
        <v>82</v>
      </c>
      <c r="K1129" t="s">
        <v>42</v>
      </c>
      <c r="L1129" t="s">
        <v>91</v>
      </c>
      <c r="M1129" t="s">
        <v>83</v>
      </c>
      <c r="N1129" s="11" t="s">
        <v>84</v>
      </c>
      <c r="O1129" s="11" t="s">
        <v>2107</v>
      </c>
      <c r="P1129">
        <v>-1</v>
      </c>
      <c r="Q1129">
        <v>0</v>
      </c>
      <c r="R1129" s="1">
        <v>210.4</v>
      </c>
      <c r="S1129" s="1">
        <v>0</v>
      </c>
      <c r="T1129" s="1">
        <v>210.4</v>
      </c>
    </row>
    <row r="1130" spans="1:20" x14ac:dyDescent="0.25">
      <c r="A1130" t="s">
        <v>75</v>
      </c>
      <c r="B1130" t="s">
        <v>1450</v>
      </c>
      <c r="C1130" t="s">
        <v>27</v>
      </c>
      <c r="D1130" t="s">
        <v>499</v>
      </c>
      <c r="E1130" t="s">
        <v>114</v>
      </c>
      <c r="F1130">
        <v>33179</v>
      </c>
      <c r="G1130" t="s">
        <v>1128</v>
      </c>
      <c r="H1130" t="s">
        <v>80</v>
      </c>
      <c r="I1130" t="s">
        <v>81</v>
      </c>
      <c r="J1130" t="s">
        <v>90</v>
      </c>
      <c r="K1130" t="s">
        <v>38</v>
      </c>
      <c r="L1130" t="s">
        <v>111</v>
      </c>
      <c r="M1130" t="s">
        <v>92</v>
      </c>
      <c r="N1130" s="11" t="s">
        <v>84</v>
      </c>
      <c r="O1130" s="11" t="s">
        <v>2107</v>
      </c>
      <c r="P1130">
        <v>0</v>
      </c>
      <c r="Q1130">
        <v>3</v>
      </c>
      <c r="R1130" s="1">
        <v>0</v>
      </c>
      <c r="S1130" s="1">
        <v>232.5</v>
      </c>
      <c r="T1130" s="1">
        <v>-232.5</v>
      </c>
    </row>
    <row r="1131" spans="1:20" x14ac:dyDescent="0.25">
      <c r="A1131" t="s">
        <v>75</v>
      </c>
      <c r="B1131" t="s">
        <v>125</v>
      </c>
      <c r="C1131" t="s">
        <v>2105</v>
      </c>
      <c r="D1131" t="s">
        <v>126</v>
      </c>
      <c r="E1131" t="s">
        <v>100</v>
      </c>
      <c r="F1131">
        <v>46567</v>
      </c>
      <c r="G1131" t="s">
        <v>110</v>
      </c>
      <c r="H1131" t="s">
        <v>80</v>
      </c>
      <c r="I1131" t="s">
        <v>81</v>
      </c>
      <c r="J1131" t="s">
        <v>90</v>
      </c>
      <c r="K1131" t="s">
        <v>38</v>
      </c>
      <c r="L1131" t="s">
        <v>111</v>
      </c>
      <c r="M1131" t="s">
        <v>92</v>
      </c>
      <c r="N1131" s="11" t="s">
        <v>84</v>
      </c>
      <c r="O1131" s="11" t="s">
        <v>2107</v>
      </c>
      <c r="P1131">
        <v>0</v>
      </c>
      <c r="Q1131">
        <v>1</v>
      </c>
      <c r="R1131" s="1">
        <v>0</v>
      </c>
      <c r="S1131" s="1">
        <v>116.4</v>
      </c>
      <c r="T1131" s="1">
        <v>-116.4</v>
      </c>
    </row>
    <row r="1132" spans="1:20" x14ac:dyDescent="0.25">
      <c r="A1132" t="s">
        <v>75</v>
      </c>
      <c r="B1132" t="s">
        <v>167</v>
      </c>
      <c r="C1132" t="s">
        <v>2104</v>
      </c>
      <c r="D1132" t="s">
        <v>168</v>
      </c>
      <c r="E1132" t="s">
        <v>95</v>
      </c>
      <c r="F1132">
        <v>80550</v>
      </c>
      <c r="G1132" t="s">
        <v>264</v>
      </c>
      <c r="H1132" t="s">
        <v>80</v>
      </c>
      <c r="I1132" t="s">
        <v>89</v>
      </c>
      <c r="J1132" t="s">
        <v>90</v>
      </c>
      <c r="K1132" t="s">
        <v>42</v>
      </c>
      <c r="L1132" t="s">
        <v>91</v>
      </c>
      <c r="M1132" t="s">
        <v>92</v>
      </c>
      <c r="N1132" s="11" t="s">
        <v>84</v>
      </c>
      <c r="O1132" s="11" t="s">
        <v>2107</v>
      </c>
      <c r="P1132">
        <v>0</v>
      </c>
      <c r="Q1132">
        <v>16</v>
      </c>
      <c r="R1132" s="1">
        <v>0</v>
      </c>
      <c r="S1132" s="1">
        <v>133.12</v>
      </c>
      <c r="T1132" s="1">
        <v>-133.12</v>
      </c>
    </row>
    <row r="1133" spans="1:20" x14ac:dyDescent="0.25">
      <c r="A1133" t="s">
        <v>75</v>
      </c>
      <c r="B1133" t="s">
        <v>335</v>
      </c>
      <c r="C1133" t="s">
        <v>2103</v>
      </c>
      <c r="D1133" t="s">
        <v>336</v>
      </c>
      <c r="E1133" t="s">
        <v>337</v>
      </c>
      <c r="F1133">
        <v>54481</v>
      </c>
      <c r="G1133" t="s">
        <v>266</v>
      </c>
      <c r="H1133" t="s">
        <v>80</v>
      </c>
      <c r="I1133" t="s">
        <v>81</v>
      </c>
      <c r="J1133" t="s">
        <v>90</v>
      </c>
      <c r="K1133" t="s">
        <v>53</v>
      </c>
      <c r="L1133" t="s">
        <v>165</v>
      </c>
      <c r="M1133" t="s">
        <v>92</v>
      </c>
      <c r="N1133" s="11" t="s">
        <v>84</v>
      </c>
      <c r="O1133" s="11" t="s">
        <v>2107</v>
      </c>
      <c r="P1133">
        <v>0</v>
      </c>
      <c r="Q1133">
        <v>4</v>
      </c>
      <c r="R1133" s="1">
        <v>0</v>
      </c>
      <c r="S1133" s="1">
        <v>344.8</v>
      </c>
      <c r="T1133" s="1">
        <v>-344.8</v>
      </c>
    </row>
    <row r="1134" spans="1:20" x14ac:dyDescent="0.25">
      <c r="A1134" t="s">
        <v>75</v>
      </c>
      <c r="B1134" t="s">
        <v>116</v>
      </c>
      <c r="C1134" t="s">
        <v>19</v>
      </c>
      <c r="D1134" t="s">
        <v>1597</v>
      </c>
      <c r="E1134" t="s">
        <v>118</v>
      </c>
      <c r="F1134">
        <v>90807</v>
      </c>
      <c r="G1134" t="s">
        <v>349</v>
      </c>
      <c r="H1134" t="s">
        <v>80</v>
      </c>
      <c r="I1134" t="s">
        <v>81</v>
      </c>
      <c r="J1134" t="s">
        <v>90</v>
      </c>
      <c r="K1134" t="s">
        <v>36</v>
      </c>
      <c r="L1134" t="s">
        <v>36</v>
      </c>
      <c r="M1134" t="s">
        <v>92</v>
      </c>
      <c r="N1134" s="11" t="s">
        <v>84</v>
      </c>
      <c r="O1134" s="11" t="s">
        <v>2107</v>
      </c>
      <c r="P1134">
        <v>0</v>
      </c>
      <c r="Q1134">
        <v>1</v>
      </c>
      <c r="R1134" s="1">
        <v>0</v>
      </c>
      <c r="S1134" s="1">
        <v>375.25</v>
      </c>
      <c r="T1134" s="1">
        <v>-375.25</v>
      </c>
    </row>
    <row r="1135" spans="1:20" x14ac:dyDescent="0.25">
      <c r="A1135" t="s">
        <v>75</v>
      </c>
      <c r="B1135" t="s">
        <v>189</v>
      </c>
      <c r="C1135" t="s">
        <v>18</v>
      </c>
      <c r="D1135" t="s">
        <v>190</v>
      </c>
      <c r="E1135" t="s">
        <v>191</v>
      </c>
      <c r="F1135">
        <v>76262</v>
      </c>
      <c r="G1135" t="s">
        <v>173</v>
      </c>
      <c r="H1135" t="s">
        <v>80</v>
      </c>
      <c r="I1135" t="s">
        <v>81</v>
      </c>
      <c r="J1135" t="s">
        <v>82</v>
      </c>
      <c r="K1135" t="s">
        <v>36</v>
      </c>
      <c r="L1135" t="s">
        <v>36</v>
      </c>
      <c r="M1135" t="s">
        <v>83</v>
      </c>
      <c r="N1135" s="11" t="s">
        <v>84</v>
      </c>
      <c r="O1135" s="11" t="s">
        <v>2107</v>
      </c>
      <c r="P1135">
        <v>3</v>
      </c>
      <c r="Q1135">
        <v>0</v>
      </c>
      <c r="R1135" s="1">
        <v>267.14999999999998</v>
      </c>
      <c r="S1135" s="1">
        <v>0</v>
      </c>
      <c r="T1135" s="1">
        <v>267.14999999999998</v>
      </c>
    </row>
    <row r="1136" spans="1:20" x14ac:dyDescent="0.25">
      <c r="A1136" t="s">
        <v>75</v>
      </c>
      <c r="B1136" t="s">
        <v>316</v>
      </c>
      <c r="C1136" t="s">
        <v>27</v>
      </c>
      <c r="D1136" t="s">
        <v>237</v>
      </c>
      <c r="E1136" t="s">
        <v>114</v>
      </c>
      <c r="F1136">
        <v>34240</v>
      </c>
      <c r="G1136" t="s">
        <v>152</v>
      </c>
      <c r="H1136" t="s">
        <v>80</v>
      </c>
      <c r="I1136" t="s">
        <v>81</v>
      </c>
      <c r="J1136" t="s">
        <v>90</v>
      </c>
      <c r="K1136" t="s">
        <v>38</v>
      </c>
      <c r="L1136" t="s">
        <v>111</v>
      </c>
      <c r="M1136" t="s">
        <v>92</v>
      </c>
      <c r="N1136" s="11" t="s">
        <v>84</v>
      </c>
      <c r="O1136" s="11" t="s">
        <v>2107</v>
      </c>
      <c r="P1136">
        <v>0</v>
      </c>
      <c r="Q1136">
        <v>4</v>
      </c>
      <c r="R1136" s="1">
        <v>0</v>
      </c>
      <c r="S1136" s="1">
        <v>341.2</v>
      </c>
      <c r="T1136" s="1">
        <v>-341.2</v>
      </c>
    </row>
    <row r="1137" spans="1:20" x14ac:dyDescent="0.25">
      <c r="A1137" t="s">
        <v>75</v>
      </c>
      <c r="B1137" t="s">
        <v>690</v>
      </c>
      <c r="C1137" t="s">
        <v>24</v>
      </c>
      <c r="D1137" t="s">
        <v>691</v>
      </c>
      <c r="E1137" t="s">
        <v>337</v>
      </c>
      <c r="F1137">
        <v>54016</v>
      </c>
      <c r="G1137" t="s">
        <v>1322</v>
      </c>
      <c r="H1137" t="s">
        <v>80</v>
      </c>
      <c r="I1137" t="s">
        <v>81</v>
      </c>
      <c r="J1137" t="s">
        <v>82</v>
      </c>
      <c r="K1137" t="s">
        <v>42</v>
      </c>
      <c r="L1137" t="s">
        <v>91</v>
      </c>
      <c r="M1137" t="s">
        <v>83</v>
      </c>
      <c r="N1137" s="11" t="s">
        <v>84</v>
      </c>
      <c r="O1137" s="11" t="s">
        <v>2107</v>
      </c>
      <c r="P1137">
        <v>-8</v>
      </c>
      <c r="Q1137">
        <v>0</v>
      </c>
      <c r="R1137" s="1">
        <v>33.6</v>
      </c>
      <c r="S1137" s="1">
        <v>0</v>
      </c>
      <c r="T1137" s="1">
        <v>33.6</v>
      </c>
    </row>
    <row r="1138" spans="1:20" x14ac:dyDescent="0.25">
      <c r="A1138" t="s">
        <v>75</v>
      </c>
      <c r="B1138" t="s">
        <v>125</v>
      </c>
      <c r="C1138" t="s">
        <v>2105</v>
      </c>
      <c r="D1138" t="s">
        <v>126</v>
      </c>
      <c r="E1138" t="s">
        <v>100</v>
      </c>
      <c r="F1138">
        <v>46567</v>
      </c>
      <c r="G1138" t="s">
        <v>119</v>
      </c>
      <c r="H1138" t="s">
        <v>80</v>
      </c>
      <c r="I1138" t="s">
        <v>81</v>
      </c>
      <c r="J1138" t="s">
        <v>82</v>
      </c>
      <c r="K1138" t="s">
        <v>38</v>
      </c>
      <c r="L1138" t="s">
        <v>111</v>
      </c>
      <c r="M1138" t="s">
        <v>83</v>
      </c>
      <c r="N1138" s="11" t="s">
        <v>84</v>
      </c>
      <c r="O1138" s="11" t="s">
        <v>2107</v>
      </c>
      <c r="P1138">
        <v>-2</v>
      </c>
      <c r="Q1138">
        <v>0</v>
      </c>
      <c r="R1138" s="1">
        <v>230.4</v>
      </c>
      <c r="S1138" s="1">
        <v>0</v>
      </c>
      <c r="T1138" s="1">
        <v>230.4</v>
      </c>
    </row>
    <row r="1139" spans="1:20" x14ac:dyDescent="0.25">
      <c r="A1139" t="s">
        <v>75</v>
      </c>
      <c r="B1139" t="s">
        <v>120</v>
      </c>
      <c r="C1139" t="s">
        <v>22</v>
      </c>
      <c r="D1139" t="s">
        <v>121</v>
      </c>
      <c r="E1139" t="s">
        <v>122</v>
      </c>
      <c r="F1139">
        <v>20910</v>
      </c>
      <c r="G1139" t="s">
        <v>976</v>
      </c>
      <c r="H1139" t="s">
        <v>80</v>
      </c>
      <c r="I1139" t="s">
        <v>81</v>
      </c>
      <c r="J1139" t="s">
        <v>90</v>
      </c>
      <c r="K1139" t="s">
        <v>53</v>
      </c>
      <c r="L1139" t="s">
        <v>436</v>
      </c>
      <c r="M1139" t="s">
        <v>92</v>
      </c>
      <c r="N1139" s="11" t="s">
        <v>84</v>
      </c>
      <c r="O1139" s="11" t="s">
        <v>2107</v>
      </c>
      <c r="P1139">
        <v>0</v>
      </c>
      <c r="Q1139">
        <v>1</v>
      </c>
      <c r="R1139" s="1">
        <v>0</v>
      </c>
      <c r="S1139" s="1">
        <v>113.5</v>
      </c>
      <c r="T1139" s="1">
        <v>-113.5</v>
      </c>
    </row>
    <row r="1140" spans="1:20" x14ac:dyDescent="0.25">
      <c r="A1140" t="s">
        <v>75</v>
      </c>
      <c r="B1140" t="s">
        <v>813</v>
      </c>
      <c r="C1140" t="s">
        <v>19</v>
      </c>
      <c r="D1140" t="s">
        <v>172</v>
      </c>
      <c r="E1140" t="s">
        <v>147</v>
      </c>
      <c r="F1140">
        <v>95255</v>
      </c>
      <c r="G1140" t="s">
        <v>402</v>
      </c>
      <c r="H1140" t="s">
        <v>80</v>
      </c>
      <c r="I1140" t="s">
        <v>81</v>
      </c>
      <c r="J1140" t="s">
        <v>365</v>
      </c>
      <c r="K1140" t="s">
        <v>39</v>
      </c>
      <c r="L1140" t="s">
        <v>39</v>
      </c>
      <c r="M1140" t="s">
        <v>92</v>
      </c>
      <c r="N1140" s="11" t="s">
        <v>84</v>
      </c>
      <c r="O1140" s="11" t="s">
        <v>2107</v>
      </c>
      <c r="P1140">
        <v>-1</v>
      </c>
      <c r="Q1140">
        <v>0</v>
      </c>
      <c r="R1140" s="1">
        <v>295</v>
      </c>
      <c r="S1140" s="1">
        <v>0</v>
      </c>
      <c r="T1140" s="1">
        <v>295</v>
      </c>
    </row>
    <row r="1141" spans="1:20" x14ac:dyDescent="0.25">
      <c r="A1141" t="s">
        <v>75</v>
      </c>
      <c r="B1141" t="s">
        <v>842</v>
      </c>
      <c r="C1141" t="s">
        <v>30</v>
      </c>
      <c r="D1141" t="s">
        <v>843</v>
      </c>
      <c r="E1141" t="s">
        <v>640</v>
      </c>
      <c r="F1141">
        <v>60612</v>
      </c>
      <c r="G1141" t="s">
        <v>292</v>
      </c>
      <c r="H1141" t="s">
        <v>80</v>
      </c>
      <c r="I1141" t="s">
        <v>81</v>
      </c>
      <c r="J1141" t="s">
        <v>82</v>
      </c>
      <c r="K1141" t="s">
        <v>38</v>
      </c>
      <c r="L1141" t="s">
        <v>111</v>
      </c>
      <c r="M1141" t="s">
        <v>83</v>
      </c>
      <c r="N1141" s="11" t="s">
        <v>84</v>
      </c>
      <c r="O1141" s="11" t="s">
        <v>2107</v>
      </c>
      <c r="P1141">
        <v>-1</v>
      </c>
      <c r="Q1141">
        <v>0</v>
      </c>
      <c r="R1141" s="1">
        <v>136.15</v>
      </c>
      <c r="S1141" s="1">
        <v>0</v>
      </c>
      <c r="T1141" s="1">
        <v>136.15</v>
      </c>
    </row>
    <row r="1142" spans="1:20" x14ac:dyDescent="0.25">
      <c r="A1142" t="s">
        <v>75</v>
      </c>
      <c r="B1142" t="s">
        <v>541</v>
      </c>
      <c r="C1142" t="s">
        <v>29</v>
      </c>
      <c r="D1142" t="s">
        <v>542</v>
      </c>
      <c r="E1142" t="s">
        <v>142</v>
      </c>
      <c r="F1142">
        <v>48359</v>
      </c>
      <c r="G1142" t="s">
        <v>398</v>
      </c>
      <c r="H1142" t="s">
        <v>80</v>
      </c>
      <c r="I1142" t="s">
        <v>81</v>
      </c>
      <c r="J1142" t="s">
        <v>82</v>
      </c>
      <c r="K1142" t="s">
        <v>38</v>
      </c>
      <c r="L1142" t="s">
        <v>111</v>
      </c>
      <c r="M1142" t="s">
        <v>83</v>
      </c>
      <c r="N1142" s="11" t="s">
        <v>84</v>
      </c>
      <c r="O1142" s="11" t="s">
        <v>2107</v>
      </c>
      <c r="P1142">
        <v>-3</v>
      </c>
      <c r="Q1142">
        <v>0</v>
      </c>
      <c r="R1142" s="1">
        <v>230.25</v>
      </c>
      <c r="S1142" s="1">
        <v>0</v>
      </c>
      <c r="T1142" s="1">
        <v>230.25</v>
      </c>
    </row>
    <row r="1143" spans="1:20" x14ac:dyDescent="0.25">
      <c r="A1143" t="s">
        <v>75</v>
      </c>
      <c r="B1143" t="s">
        <v>1017</v>
      </c>
      <c r="C1143" t="s">
        <v>30</v>
      </c>
      <c r="D1143" t="s">
        <v>1018</v>
      </c>
      <c r="E1143" t="s">
        <v>142</v>
      </c>
      <c r="F1143">
        <v>48108</v>
      </c>
      <c r="G1143" t="s">
        <v>1328</v>
      </c>
      <c r="H1143" t="s">
        <v>80</v>
      </c>
      <c r="I1143" t="s">
        <v>81</v>
      </c>
      <c r="J1143" t="s">
        <v>82</v>
      </c>
      <c r="K1143" t="s">
        <v>36</v>
      </c>
      <c r="L1143" t="s">
        <v>36</v>
      </c>
      <c r="M1143" t="s">
        <v>83</v>
      </c>
      <c r="N1143" s="11" t="s">
        <v>84</v>
      </c>
      <c r="O1143" s="11" t="s">
        <v>2107</v>
      </c>
      <c r="P1143">
        <v>-4</v>
      </c>
      <c r="Q1143">
        <v>0</v>
      </c>
      <c r="R1143" s="1">
        <v>0</v>
      </c>
      <c r="S1143" s="1">
        <v>0</v>
      </c>
      <c r="T1143" s="1">
        <v>0</v>
      </c>
    </row>
    <row r="1144" spans="1:20" x14ac:dyDescent="0.25">
      <c r="A1144" t="s">
        <v>75</v>
      </c>
      <c r="B1144" t="s">
        <v>975</v>
      </c>
      <c r="C1144" t="s">
        <v>27</v>
      </c>
      <c r="D1144" t="s">
        <v>705</v>
      </c>
      <c r="E1144" t="s">
        <v>114</v>
      </c>
      <c r="F1144">
        <v>33122</v>
      </c>
      <c r="G1144" t="s">
        <v>106</v>
      </c>
      <c r="H1144" t="s">
        <v>80</v>
      </c>
      <c r="I1144" t="s">
        <v>89</v>
      </c>
      <c r="J1144" t="s">
        <v>90</v>
      </c>
      <c r="K1144" t="s">
        <v>42</v>
      </c>
      <c r="L1144" t="s">
        <v>91</v>
      </c>
      <c r="M1144" t="s">
        <v>92</v>
      </c>
      <c r="N1144" s="11" t="s">
        <v>84</v>
      </c>
      <c r="O1144" s="11" t="s">
        <v>2107</v>
      </c>
      <c r="P1144">
        <v>0</v>
      </c>
      <c r="Q1144">
        <v>67</v>
      </c>
      <c r="R1144" s="1">
        <v>0</v>
      </c>
      <c r="S1144" s="1">
        <v>1246.2</v>
      </c>
      <c r="T1144" s="1">
        <v>-1246.2</v>
      </c>
    </row>
    <row r="1145" spans="1:20" x14ac:dyDescent="0.25">
      <c r="A1145" t="s">
        <v>75</v>
      </c>
      <c r="B1145" t="s">
        <v>1398</v>
      </c>
      <c r="C1145" t="s">
        <v>2104</v>
      </c>
      <c r="D1145" t="s">
        <v>1399</v>
      </c>
      <c r="E1145" t="s">
        <v>295</v>
      </c>
      <c r="F1145">
        <v>84043</v>
      </c>
      <c r="G1145" t="s">
        <v>1847</v>
      </c>
      <c r="H1145" t="s">
        <v>80</v>
      </c>
      <c r="I1145" t="s">
        <v>81</v>
      </c>
      <c r="J1145" t="s">
        <v>90</v>
      </c>
      <c r="K1145" t="s">
        <v>51</v>
      </c>
      <c r="L1145" t="s">
        <v>250</v>
      </c>
      <c r="M1145" t="s">
        <v>92</v>
      </c>
      <c r="N1145" s="11" t="s">
        <v>84</v>
      </c>
      <c r="O1145" s="11" t="s">
        <v>2107</v>
      </c>
      <c r="P1145">
        <v>0</v>
      </c>
      <c r="Q1145">
        <v>2</v>
      </c>
      <c r="R1145" s="1">
        <v>0</v>
      </c>
      <c r="S1145" s="1">
        <v>47.4</v>
      </c>
      <c r="T1145" s="1">
        <v>-47.4</v>
      </c>
    </row>
    <row r="1146" spans="1:20" x14ac:dyDescent="0.25">
      <c r="A1146" t="s">
        <v>75</v>
      </c>
      <c r="B1146" t="s">
        <v>464</v>
      </c>
      <c r="C1146" t="s">
        <v>18</v>
      </c>
      <c r="D1146" t="s">
        <v>465</v>
      </c>
      <c r="E1146" t="s">
        <v>466</v>
      </c>
      <c r="F1146">
        <v>70506</v>
      </c>
      <c r="G1146" t="s">
        <v>1865</v>
      </c>
      <c r="H1146" t="s">
        <v>80</v>
      </c>
      <c r="I1146" t="s">
        <v>81</v>
      </c>
      <c r="J1146" t="s">
        <v>90</v>
      </c>
      <c r="K1146" t="s">
        <v>53</v>
      </c>
      <c r="L1146" t="s">
        <v>193</v>
      </c>
      <c r="M1146" t="s">
        <v>92</v>
      </c>
      <c r="N1146" s="11" t="s">
        <v>84</v>
      </c>
      <c r="O1146" s="11" t="s">
        <v>2107</v>
      </c>
      <c r="P1146">
        <v>0</v>
      </c>
      <c r="Q1146">
        <v>6</v>
      </c>
      <c r="R1146" s="1">
        <v>0</v>
      </c>
      <c r="S1146" s="1">
        <v>398.8</v>
      </c>
      <c r="T1146" s="1">
        <v>-398.8</v>
      </c>
    </row>
    <row r="1147" spans="1:20" x14ac:dyDescent="0.25">
      <c r="A1147" t="s">
        <v>75</v>
      </c>
      <c r="B1147" t="s">
        <v>483</v>
      </c>
      <c r="C1147" t="s">
        <v>18</v>
      </c>
      <c r="D1147" t="s">
        <v>332</v>
      </c>
      <c r="E1147" t="s">
        <v>333</v>
      </c>
      <c r="F1147">
        <v>72401</v>
      </c>
      <c r="G1147" t="s">
        <v>1713</v>
      </c>
      <c r="H1147" t="s">
        <v>80</v>
      </c>
      <c r="I1147" t="s">
        <v>81</v>
      </c>
      <c r="J1147" t="s">
        <v>90</v>
      </c>
      <c r="K1147" t="s">
        <v>42</v>
      </c>
      <c r="L1147" t="s">
        <v>91</v>
      </c>
      <c r="M1147" t="s">
        <v>92</v>
      </c>
      <c r="N1147" s="11" t="s">
        <v>84</v>
      </c>
      <c r="O1147" s="11" t="s">
        <v>2107</v>
      </c>
      <c r="P1147">
        <v>0</v>
      </c>
      <c r="Q1147">
        <v>1</v>
      </c>
      <c r="R1147" s="1">
        <v>0</v>
      </c>
      <c r="S1147" s="1">
        <v>57.6</v>
      </c>
      <c r="T1147" s="1">
        <v>-57.6</v>
      </c>
    </row>
    <row r="1148" spans="1:20" x14ac:dyDescent="0.25">
      <c r="A1148" t="s">
        <v>75</v>
      </c>
      <c r="B1148" t="s">
        <v>625</v>
      </c>
      <c r="C1148" t="s">
        <v>27</v>
      </c>
      <c r="D1148" t="s">
        <v>626</v>
      </c>
      <c r="E1148" t="s">
        <v>114</v>
      </c>
      <c r="F1148">
        <v>34491</v>
      </c>
      <c r="G1148" t="s">
        <v>290</v>
      </c>
      <c r="H1148" t="s">
        <v>80</v>
      </c>
      <c r="I1148" t="s">
        <v>81</v>
      </c>
      <c r="J1148" t="s">
        <v>82</v>
      </c>
      <c r="K1148" t="s">
        <v>36</v>
      </c>
      <c r="L1148" t="s">
        <v>36</v>
      </c>
      <c r="M1148" t="s">
        <v>83</v>
      </c>
      <c r="N1148" s="11" t="s">
        <v>84</v>
      </c>
      <c r="O1148" s="11" t="s">
        <v>2107</v>
      </c>
      <c r="P1148">
        <v>-1</v>
      </c>
      <c r="Q1148">
        <v>0</v>
      </c>
      <c r="R1148" s="1">
        <v>85.89</v>
      </c>
      <c r="S1148" s="1">
        <v>0</v>
      </c>
      <c r="T1148" s="1">
        <v>85.89</v>
      </c>
    </row>
    <row r="1149" spans="1:20" x14ac:dyDescent="0.25">
      <c r="A1149" t="s">
        <v>75</v>
      </c>
      <c r="B1149" t="s">
        <v>189</v>
      </c>
      <c r="C1149" t="s">
        <v>18</v>
      </c>
      <c r="D1149" t="s">
        <v>190</v>
      </c>
      <c r="E1149" t="s">
        <v>191</v>
      </c>
      <c r="F1149">
        <v>76262</v>
      </c>
      <c r="G1149" t="s">
        <v>839</v>
      </c>
      <c r="H1149" t="s">
        <v>80</v>
      </c>
      <c r="I1149" t="s">
        <v>81</v>
      </c>
      <c r="J1149" t="s">
        <v>82</v>
      </c>
      <c r="K1149" t="s">
        <v>38</v>
      </c>
      <c r="L1149" t="s">
        <v>129</v>
      </c>
      <c r="M1149" t="s">
        <v>83</v>
      </c>
      <c r="N1149" s="11" t="s">
        <v>84</v>
      </c>
      <c r="O1149" s="11" t="s">
        <v>2107</v>
      </c>
      <c r="P1149">
        <v>1</v>
      </c>
      <c r="Q1149">
        <v>0</v>
      </c>
      <c r="R1149" s="1">
        <v>226.55</v>
      </c>
      <c r="S1149" s="1">
        <v>0</v>
      </c>
      <c r="T1149" s="1">
        <v>226.55</v>
      </c>
    </row>
    <row r="1150" spans="1:20" x14ac:dyDescent="0.25">
      <c r="A1150" t="s">
        <v>75</v>
      </c>
      <c r="B1150" t="s">
        <v>505</v>
      </c>
      <c r="C1150" t="s">
        <v>2105</v>
      </c>
      <c r="D1150" t="s">
        <v>506</v>
      </c>
      <c r="E1150" t="s">
        <v>87</v>
      </c>
      <c r="F1150">
        <v>43528</v>
      </c>
      <c r="G1150" t="s">
        <v>1866</v>
      </c>
      <c r="H1150" t="s">
        <v>80</v>
      </c>
      <c r="I1150" t="s">
        <v>281</v>
      </c>
      <c r="J1150" t="s">
        <v>82</v>
      </c>
      <c r="K1150" t="s">
        <v>53</v>
      </c>
      <c r="L1150" t="s">
        <v>887</v>
      </c>
      <c r="M1150" t="s">
        <v>83</v>
      </c>
      <c r="N1150" s="11" t="s">
        <v>84</v>
      </c>
      <c r="O1150" s="11" t="s">
        <v>2107</v>
      </c>
      <c r="P1150">
        <v>-8</v>
      </c>
      <c r="Q1150">
        <v>0</v>
      </c>
      <c r="R1150" s="1">
        <v>1024.8800000000001</v>
      </c>
      <c r="S1150" s="1">
        <v>0</v>
      </c>
      <c r="T1150" s="1">
        <v>1024.8800000000001</v>
      </c>
    </row>
    <row r="1151" spans="1:20" x14ac:dyDescent="0.25">
      <c r="A1151" t="s">
        <v>75</v>
      </c>
      <c r="B1151" t="s">
        <v>946</v>
      </c>
      <c r="C1151" t="s">
        <v>2105</v>
      </c>
      <c r="D1151" t="s">
        <v>909</v>
      </c>
      <c r="E1151" t="s">
        <v>100</v>
      </c>
      <c r="F1151">
        <v>46032</v>
      </c>
      <c r="G1151" t="s">
        <v>1073</v>
      </c>
      <c r="H1151" t="s">
        <v>80</v>
      </c>
      <c r="I1151" t="s">
        <v>281</v>
      </c>
      <c r="J1151" t="s">
        <v>90</v>
      </c>
      <c r="K1151" t="s">
        <v>42</v>
      </c>
      <c r="L1151" t="s">
        <v>91</v>
      </c>
      <c r="M1151" t="s">
        <v>92</v>
      </c>
      <c r="N1151" s="11" t="s">
        <v>84</v>
      </c>
      <c r="O1151" s="11" t="s">
        <v>2107</v>
      </c>
      <c r="P1151">
        <v>0</v>
      </c>
      <c r="Q1151">
        <v>2</v>
      </c>
      <c r="R1151" s="1">
        <v>0</v>
      </c>
      <c r="S1151" s="1">
        <v>81.400000000000006</v>
      </c>
      <c r="T1151" s="1">
        <v>-81.400000000000006</v>
      </c>
    </row>
    <row r="1152" spans="1:20" x14ac:dyDescent="0.25">
      <c r="A1152" t="s">
        <v>75</v>
      </c>
      <c r="B1152" t="s">
        <v>167</v>
      </c>
      <c r="C1152" t="s">
        <v>2104</v>
      </c>
      <c r="D1152" t="s">
        <v>168</v>
      </c>
      <c r="E1152" t="s">
        <v>95</v>
      </c>
      <c r="F1152">
        <v>80550</v>
      </c>
      <c r="G1152" t="s">
        <v>232</v>
      </c>
      <c r="H1152" t="s">
        <v>80</v>
      </c>
      <c r="I1152" t="s">
        <v>89</v>
      </c>
      <c r="J1152" t="s">
        <v>90</v>
      </c>
      <c r="K1152" t="s">
        <v>42</v>
      </c>
      <c r="L1152" t="s">
        <v>97</v>
      </c>
      <c r="M1152" t="s">
        <v>92</v>
      </c>
      <c r="N1152" s="11" t="s">
        <v>84</v>
      </c>
      <c r="O1152" s="11" t="s">
        <v>2107</v>
      </c>
      <c r="P1152">
        <v>0</v>
      </c>
      <c r="Q1152">
        <v>18</v>
      </c>
      <c r="R1152" s="1">
        <v>0</v>
      </c>
      <c r="S1152" s="1">
        <v>31.68</v>
      </c>
      <c r="T1152" s="1">
        <v>-31.68</v>
      </c>
    </row>
    <row r="1153" spans="1:20" x14ac:dyDescent="0.25">
      <c r="A1153" t="s">
        <v>75</v>
      </c>
      <c r="B1153" t="s">
        <v>1867</v>
      </c>
      <c r="C1153" t="s">
        <v>18</v>
      </c>
      <c r="D1153" t="s">
        <v>1868</v>
      </c>
      <c r="E1153" t="s">
        <v>191</v>
      </c>
      <c r="F1153">
        <v>78006</v>
      </c>
      <c r="G1153" t="s">
        <v>676</v>
      </c>
      <c r="H1153" t="s">
        <v>80</v>
      </c>
      <c r="I1153" t="s">
        <v>81</v>
      </c>
      <c r="J1153" t="s">
        <v>90</v>
      </c>
      <c r="K1153" t="s">
        <v>53</v>
      </c>
      <c r="L1153" t="s">
        <v>193</v>
      </c>
      <c r="M1153" t="s">
        <v>92</v>
      </c>
      <c r="N1153" s="11" t="s">
        <v>84</v>
      </c>
      <c r="O1153" s="11" t="s">
        <v>2107</v>
      </c>
      <c r="P1153">
        <v>0</v>
      </c>
      <c r="Q1153">
        <v>2</v>
      </c>
      <c r="R1153" s="1">
        <v>0</v>
      </c>
      <c r="S1153" s="1">
        <v>320.39999999999998</v>
      </c>
      <c r="T1153" s="1">
        <v>-320.39999999999998</v>
      </c>
    </row>
    <row r="1154" spans="1:20" x14ac:dyDescent="0.25">
      <c r="A1154" t="s">
        <v>75</v>
      </c>
      <c r="B1154" t="s">
        <v>1139</v>
      </c>
      <c r="C1154" t="s">
        <v>28</v>
      </c>
      <c r="D1154" t="s">
        <v>1140</v>
      </c>
      <c r="E1154" t="s">
        <v>95</v>
      </c>
      <c r="F1154">
        <v>80102</v>
      </c>
      <c r="G1154" t="s">
        <v>1869</v>
      </c>
      <c r="H1154" t="s">
        <v>80</v>
      </c>
      <c r="I1154" t="s">
        <v>81</v>
      </c>
      <c r="J1154" t="s">
        <v>90</v>
      </c>
      <c r="K1154" t="s">
        <v>37</v>
      </c>
      <c r="L1154" t="s">
        <v>124</v>
      </c>
      <c r="M1154" t="s">
        <v>92</v>
      </c>
      <c r="N1154" s="11" t="s">
        <v>84</v>
      </c>
      <c r="O1154" s="11" t="s">
        <v>2107</v>
      </c>
      <c r="P1154">
        <v>-15</v>
      </c>
      <c r="Q1154">
        <v>0</v>
      </c>
      <c r="R1154" s="1">
        <v>172.5</v>
      </c>
      <c r="S1154" s="1">
        <v>0</v>
      </c>
      <c r="T1154" s="1">
        <v>172.5</v>
      </c>
    </row>
    <row r="1155" spans="1:20" x14ac:dyDescent="0.25">
      <c r="A1155" t="s">
        <v>75</v>
      </c>
      <c r="B1155" t="s">
        <v>638</v>
      </c>
      <c r="C1155" t="s">
        <v>2103</v>
      </c>
      <c r="D1155" t="s">
        <v>639</v>
      </c>
      <c r="E1155" t="s">
        <v>640</v>
      </c>
      <c r="F1155">
        <v>60056</v>
      </c>
      <c r="G1155" t="s">
        <v>277</v>
      </c>
      <c r="H1155" t="s">
        <v>80</v>
      </c>
      <c r="I1155" t="s">
        <v>81</v>
      </c>
      <c r="J1155" t="s">
        <v>90</v>
      </c>
      <c r="K1155" t="s">
        <v>42</v>
      </c>
      <c r="L1155" t="s">
        <v>91</v>
      </c>
      <c r="M1155" t="s">
        <v>188</v>
      </c>
      <c r="N1155" s="11" t="s">
        <v>84</v>
      </c>
      <c r="O1155" s="11" t="s">
        <v>2107</v>
      </c>
      <c r="P1155">
        <v>0</v>
      </c>
      <c r="Q1155">
        <v>6</v>
      </c>
      <c r="R1155" s="1">
        <v>0</v>
      </c>
      <c r="S1155" s="1">
        <v>7.5</v>
      </c>
      <c r="T1155" s="1">
        <v>-7.5</v>
      </c>
    </row>
    <row r="1156" spans="1:20" x14ac:dyDescent="0.25">
      <c r="A1156" t="s">
        <v>75</v>
      </c>
      <c r="B1156" t="s">
        <v>265</v>
      </c>
      <c r="C1156" t="s">
        <v>27</v>
      </c>
      <c r="D1156" t="s">
        <v>237</v>
      </c>
      <c r="E1156" t="s">
        <v>114</v>
      </c>
      <c r="F1156">
        <v>34238</v>
      </c>
      <c r="G1156" t="s">
        <v>232</v>
      </c>
      <c r="H1156" t="s">
        <v>80</v>
      </c>
      <c r="I1156" t="s">
        <v>89</v>
      </c>
      <c r="J1156" t="s">
        <v>90</v>
      </c>
      <c r="K1156" t="s">
        <v>42</v>
      </c>
      <c r="L1156" t="s">
        <v>97</v>
      </c>
      <c r="M1156" t="s">
        <v>92</v>
      </c>
      <c r="N1156" s="11" t="s">
        <v>84</v>
      </c>
      <c r="O1156" s="11" t="s">
        <v>2107</v>
      </c>
      <c r="P1156">
        <v>0</v>
      </c>
      <c r="Q1156">
        <v>10</v>
      </c>
      <c r="R1156" s="1">
        <v>0</v>
      </c>
      <c r="S1156" s="1">
        <v>22</v>
      </c>
      <c r="T1156" s="1">
        <v>-22</v>
      </c>
    </row>
    <row r="1157" spans="1:20" x14ac:dyDescent="0.25">
      <c r="A1157" t="s">
        <v>75</v>
      </c>
      <c r="B1157" t="s">
        <v>1062</v>
      </c>
      <c r="C1157" t="s">
        <v>19</v>
      </c>
      <c r="D1157" t="s">
        <v>1063</v>
      </c>
      <c r="E1157" t="s">
        <v>118</v>
      </c>
      <c r="F1157">
        <v>92660</v>
      </c>
      <c r="G1157" t="s">
        <v>1821</v>
      </c>
      <c r="H1157" t="s">
        <v>80</v>
      </c>
      <c r="I1157" t="s">
        <v>81</v>
      </c>
      <c r="J1157" t="s">
        <v>365</v>
      </c>
      <c r="K1157" t="s">
        <v>47</v>
      </c>
      <c r="L1157" t="s">
        <v>509</v>
      </c>
      <c r="M1157" t="s">
        <v>229</v>
      </c>
      <c r="N1157" s="11" t="s">
        <v>84</v>
      </c>
      <c r="O1157" s="11" t="s">
        <v>2107</v>
      </c>
      <c r="P1157">
        <v>1</v>
      </c>
      <c r="Q1157">
        <v>0</v>
      </c>
      <c r="R1157" s="1">
        <v>0</v>
      </c>
      <c r="S1157" s="1">
        <v>0</v>
      </c>
      <c r="T1157" s="1">
        <v>0</v>
      </c>
    </row>
    <row r="1158" spans="1:20" x14ac:dyDescent="0.25">
      <c r="A1158" t="s">
        <v>75</v>
      </c>
      <c r="B1158" t="s">
        <v>284</v>
      </c>
      <c r="C1158" t="s">
        <v>25</v>
      </c>
      <c r="D1158" t="s">
        <v>285</v>
      </c>
      <c r="E1158" t="s">
        <v>186</v>
      </c>
      <c r="F1158">
        <v>11730</v>
      </c>
      <c r="G1158" t="s">
        <v>1046</v>
      </c>
      <c r="H1158" t="s">
        <v>80</v>
      </c>
      <c r="I1158" t="s">
        <v>81</v>
      </c>
      <c r="J1158" t="s">
        <v>82</v>
      </c>
      <c r="K1158" t="s">
        <v>53</v>
      </c>
      <c r="L1158" t="s">
        <v>248</v>
      </c>
      <c r="M1158" t="s">
        <v>83</v>
      </c>
      <c r="N1158" s="11" t="s">
        <v>84</v>
      </c>
      <c r="O1158" s="11" t="s">
        <v>2107</v>
      </c>
      <c r="P1158">
        <v>-1</v>
      </c>
      <c r="Q1158">
        <v>0</v>
      </c>
      <c r="R1158" s="1">
        <v>22.84</v>
      </c>
      <c r="S1158" s="1">
        <v>0</v>
      </c>
      <c r="T1158" s="1">
        <v>22.84</v>
      </c>
    </row>
    <row r="1159" spans="1:20" x14ac:dyDescent="0.25">
      <c r="A1159" t="s">
        <v>75</v>
      </c>
      <c r="B1159" t="s">
        <v>171</v>
      </c>
      <c r="C1159" t="s">
        <v>19</v>
      </c>
      <c r="D1159" t="s">
        <v>172</v>
      </c>
      <c r="E1159" t="s">
        <v>147</v>
      </c>
      <c r="F1159">
        <v>85260</v>
      </c>
      <c r="G1159" t="s">
        <v>632</v>
      </c>
      <c r="H1159" t="s">
        <v>80</v>
      </c>
      <c r="I1159" t="s">
        <v>81</v>
      </c>
      <c r="J1159" t="s">
        <v>82</v>
      </c>
      <c r="K1159" t="s">
        <v>42</v>
      </c>
      <c r="L1159" t="s">
        <v>91</v>
      </c>
      <c r="M1159" t="s">
        <v>83</v>
      </c>
      <c r="N1159" s="11" t="s">
        <v>84</v>
      </c>
      <c r="O1159" s="11" t="s">
        <v>2107</v>
      </c>
      <c r="P1159">
        <v>10</v>
      </c>
      <c r="Q1159">
        <v>0</v>
      </c>
      <c r="R1159" s="1">
        <v>121</v>
      </c>
      <c r="S1159" s="1">
        <v>0</v>
      </c>
      <c r="T1159" s="1">
        <v>121</v>
      </c>
    </row>
    <row r="1160" spans="1:20" x14ac:dyDescent="0.25">
      <c r="A1160" t="s">
        <v>75</v>
      </c>
      <c r="B1160" t="s">
        <v>351</v>
      </c>
      <c r="C1160" t="s">
        <v>22</v>
      </c>
      <c r="D1160" t="s">
        <v>190</v>
      </c>
      <c r="E1160" t="s">
        <v>137</v>
      </c>
      <c r="F1160">
        <v>24018</v>
      </c>
      <c r="G1160" t="s">
        <v>1269</v>
      </c>
      <c r="H1160" t="s">
        <v>80</v>
      </c>
      <c r="I1160" t="s">
        <v>81</v>
      </c>
      <c r="J1160" t="s">
        <v>82</v>
      </c>
      <c r="K1160" t="s">
        <v>53</v>
      </c>
      <c r="L1160" t="s">
        <v>193</v>
      </c>
      <c r="M1160" t="s">
        <v>83</v>
      </c>
      <c r="N1160" s="11" t="s">
        <v>84</v>
      </c>
      <c r="O1160" s="11" t="s">
        <v>2107</v>
      </c>
      <c r="P1160">
        <v>-3</v>
      </c>
      <c r="Q1160">
        <v>0</v>
      </c>
      <c r="R1160" s="1">
        <v>397.05</v>
      </c>
      <c r="S1160" s="1">
        <v>0</v>
      </c>
      <c r="T1160" s="1">
        <v>397.05</v>
      </c>
    </row>
    <row r="1161" spans="1:20" x14ac:dyDescent="0.25">
      <c r="A1161" t="s">
        <v>75</v>
      </c>
      <c r="B1161" t="s">
        <v>1875</v>
      </c>
      <c r="C1161" t="s">
        <v>26</v>
      </c>
      <c r="D1161" t="s">
        <v>1876</v>
      </c>
      <c r="E1161" t="s">
        <v>426</v>
      </c>
      <c r="F1161">
        <v>38115</v>
      </c>
      <c r="G1161" t="s">
        <v>241</v>
      </c>
      <c r="H1161" t="s">
        <v>80</v>
      </c>
      <c r="I1161" t="s">
        <v>81</v>
      </c>
      <c r="J1161" t="s">
        <v>82</v>
      </c>
      <c r="K1161" t="s">
        <v>36</v>
      </c>
      <c r="L1161" t="s">
        <v>36</v>
      </c>
      <c r="M1161" t="s">
        <v>83</v>
      </c>
      <c r="N1161" s="11" t="s">
        <v>84</v>
      </c>
      <c r="O1161" s="11" t="s">
        <v>2107</v>
      </c>
      <c r="P1161">
        <v>1</v>
      </c>
      <c r="Q1161">
        <v>0</v>
      </c>
      <c r="R1161" s="1">
        <v>395</v>
      </c>
      <c r="S1161" s="1">
        <v>0</v>
      </c>
      <c r="T1161" s="1">
        <v>395</v>
      </c>
    </row>
    <row r="1162" spans="1:20" x14ac:dyDescent="0.25">
      <c r="A1162" t="s">
        <v>75</v>
      </c>
      <c r="B1162" t="s">
        <v>1306</v>
      </c>
      <c r="C1162" t="s">
        <v>18</v>
      </c>
      <c r="D1162" t="s">
        <v>1307</v>
      </c>
      <c r="E1162" t="s">
        <v>191</v>
      </c>
      <c r="F1162">
        <v>75056</v>
      </c>
      <c r="G1162" t="s">
        <v>514</v>
      </c>
      <c r="H1162" t="s">
        <v>80</v>
      </c>
      <c r="I1162" t="s">
        <v>81</v>
      </c>
      <c r="J1162" t="s">
        <v>82</v>
      </c>
      <c r="K1162" t="s">
        <v>38</v>
      </c>
      <c r="L1162" t="s">
        <v>111</v>
      </c>
      <c r="M1162" t="s">
        <v>83</v>
      </c>
      <c r="N1162" s="11" t="s">
        <v>84</v>
      </c>
      <c r="O1162" s="11" t="s">
        <v>2107</v>
      </c>
      <c r="P1162">
        <v>-2</v>
      </c>
      <c r="Q1162">
        <v>0</v>
      </c>
      <c r="R1162" s="1">
        <v>253.3</v>
      </c>
      <c r="S1162" s="1">
        <v>0</v>
      </c>
      <c r="T1162" s="1">
        <v>253.3</v>
      </c>
    </row>
    <row r="1163" spans="1:20" x14ac:dyDescent="0.25">
      <c r="A1163" t="s">
        <v>75</v>
      </c>
      <c r="B1163" t="s">
        <v>732</v>
      </c>
      <c r="C1163" t="s">
        <v>25</v>
      </c>
      <c r="D1163" t="s">
        <v>733</v>
      </c>
      <c r="E1163" t="s">
        <v>262</v>
      </c>
      <c r="F1163">
        <v>7733</v>
      </c>
      <c r="G1163" t="s">
        <v>446</v>
      </c>
      <c r="H1163" t="s">
        <v>80</v>
      </c>
      <c r="I1163" t="s">
        <v>81</v>
      </c>
      <c r="J1163" t="s">
        <v>82</v>
      </c>
      <c r="K1163" t="s">
        <v>53</v>
      </c>
      <c r="L1163" t="s">
        <v>248</v>
      </c>
      <c r="M1163" t="s">
        <v>83</v>
      </c>
      <c r="N1163" s="11" t="s">
        <v>84</v>
      </c>
      <c r="O1163" s="11" t="s">
        <v>2107</v>
      </c>
      <c r="P1163">
        <v>-6</v>
      </c>
      <c r="Q1163">
        <v>0</v>
      </c>
      <c r="R1163" s="1">
        <v>14.52</v>
      </c>
      <c r="S1163" s="1">
        <v>0</v>
      </c>
      <c r="T1163" s="1">
        <v>14.52</v>
      </c>
    </row>
    <row r="1164" spans="1:20" x14ac:dyDescent="0.25">
      <c r="A1164" t="s">
        <v>75</v>
      </c>
      <c r="B1164" t="s">
        <v>167</v>
      </c>
      <c r="C1164" t="s">
        <v>28</v>
      </c>
      <c r="D1164" t="s">
        <v>168</v>
      </c>
      <c r="E1164" t="s">
        <v>95</v>
      </c>
      <c r="F1164">
        <v>80550</v>
      </c>
      <c r="G1164" t="s">
        <v>1674</v>
      </c>
      <c r="H1164" t="s">
        <v>80</v>
      </c>
      <c r="I1164" t="s">
        <v>81</v>
      </c>
      <c r="J1164" t="s">
        <v>90</v>
      </c>
      <c r="K1164" t="s">
        <v>53</v>
      </c>
      <c r="L1164" t="s">
        <v>1286</v>
      </c>
      <c r="M1164" t="s">
        <v>92</v>
      </c>
      <c r="N1164" s="11" t="s">
        <v>84</v>
      </c>
      <c r="O1164" s="11" t="s">
        <v>2107</v>
      </c>
      <c r="P1164">
        <v>-2</v>
      </c>
      <c r="Q1164">
        <v>0</v>
      </c>
      <c r="R1164" s="1">
        <v>8.92</v>
      </c>
      <c r="S1164" s="1">
        <v>0</v>
      </c>
      <c r="T1164" s="1">
        <v>8.92</v>
      </c>
    </row>
    <row r="1165" spans="1:20" x14ac:dyDescent="0.25">
      <c r="A1165" t="s">
        <v>75</v>
      </c>
      <c r="B1165" t="s">
        <v>1174</v>
      </c>
      <c r="C1165" t="s">
        <v>26</v>
      </c>
      <c r="D1165" t="s">
        <v>1175</v>
      </c>
      <c r="E1165" t="s">
        <v>109</v>
      </c>
      <c r="F1165">
        <v>28117</v>
      </c>
      <c r="G1165" t="s">
        <v>220</v>
      </c>
      <c r="H1165" t="s">
        <v>80</v>
      </c>
      <c r="I1165" t="s">
        <v>81</v>
      </c>
      <c r="J1165" t="s">
        <v>82</v>
      </c>
      <c r="K1165" t="s">
        <v>53</v>
      </c>
      <c r="L1165" t="s">
        <v>165</v>
      </c>
      <c r="M1165" t="s">
        <v>83</v>
      </c>
      <c r="N1165" s="11" t="s">
        <v>84</v>
      </c>
      <c r="O1165" s="11" t="s">
        <v>2107</v>
      </c>
      <c r="P1165">
        <v>-2</v>
      </c>
      <c r="Q1165">
        <v>0</v>
      </c>
      <c r="R1165" s="1">
        <v>194</v>
      </c>
      <c r="S1165" s="1">
        <v>0</v>
      </c>
      <c r="T1165" s="1">
        <v>194</v>
      </c>
    </row>
    <row r="1166" spans="1:20" x14ac:dyDescent="0.25">
      <c r="A1166" t="s">
        <v>75</v>
      </c>
      <c r="B1166" t="s">
        <v>351</v>
      </c>
      <c r="C1166" t="s">
        <v>22</v>
      </c>
      <c r="D1166" t="s">
        <v>190</v>
      </c>
      <c r="E1166" t="s">
        <v>137</v>
      </c>
      <c r="F1166">
        <v>24018</v>
      </c>
      <c r="G1166" t="s">
        <v>1744</v>
      </c>
      <c r="H1166" t="s">
        <v>80</v>
      </c>
      <c r="I1166" t="s">
        <v>81</v>
      </c>
      <c r="J1166" t="s">
        <v>82</v>
      </c>
      <c r="K1166" t="s">
        <v>53</v>
      </c>
      <c r="L1166" t="s">
        <v>248</v>
      </c>
      <c r="M1166" t="s">
        <v>83</v>
      </c>
      <c r="N1166" s="11" t="s">
        <v>84</v>
      </c>
      <c r="O1166" s="11" t="s">
        <v>2107</v>
      </c>
      <c r="P1166">
        <v>-12</v>
      </c>
      <c r="Q1166">
        <v>0</v>
      </c>
      <c r="R1166" s="1">
        <v>60</v>
      </c>
      <c r="S1166" s="1">
        <v>0</v>
      </c>
      <c r="T1166" s="1">
        <v>60</v>
      </c>
    </row>
    <row r="1167" spans="1:20" x14ac:dyDescent="0.25">
      <c r="A1167" t="s">
        <v>75</v>
      </c>
      <c r="B1167" t="s">
        <v>167</v>
      </c>
      <c r="C1167" t="s">
        <v>28</v>
      </c>
      <c r="D1167" t="s">
        <v>168</v>
      </c>
      <c r="E1167" t="s">
        <v>95</v>
      </c>
      <c r="F1167">
        <v>80550</v>
      </c>
      <c r="G1167" t="s">
        <v>160</v>
      </c>
      <c r="H1167" t="s">
        <v>80</v>
      </c>
      <c r="I1167" t="s">
        <v>81</v>
      </c>
      <c r="J1167" t="s">
        <v>90</v>
      </c>
      <c r="K1167" t="s">
        <v>48</v>
      </c>
      <c r="L1167" t="s">
        <v>102</v>
      </c>
      <c r="M1167" t="s">
        <v>92</v>
      </c>
      <c r="N1167" s="11" t="s">
        <v>84</v>
      </c>
      <c r="O1167" s="11" t="s">
        <v>2107</v>
      </c>
      <c r="P1167">
        <v>-10</v>
      </c>
      <c r="Q1167">
        <v>0</v>
      </c>
      <c r="R1167" s="1">
        <v>144.80000000000001</v>
      </c>
      <c r="S1167" s="1">
        <v>0</v>
      </c>
      <c r="T1167" s="1">
        <v>144.80000000000001</v>
      </c>
    </row>
    <row r="1168" spans="1:20" x14ac:dyDescent="0.25">
      <c r="A1168" t="s">
        <v>75</v>
      </c>
      <c r="B1168" t="s">
        <v>318</v>
      </c>
      <c r="C1168" t="s">
        <v>19</v>
      </c>
      <c r="D1168" t="s">
        <v>319</v>
      </c>
      <c r="E1168" t="s">
        <v>320</v>
      </c>
      <c r="F1168">
        <v>96753</v>
      </c>
      <c r="G1168" t="s">
        <v>816</v>
      </c>
      <c r="H1168" t="s">
        <v>80</v>
      </c>
      <c r="I1168" t="s">
        <v>89</v>
      </c>
      <c r="J1168" t="s">
        <v>90</v>
      </c>
      <c r="K1168" t="s">
        <v>42</v>
      </c>
      <c r="L1168" t="s">
        <v>91</v>
      </c>
      <c r="M1168" t="s">
        <v>92</v>
      </c>
      <c r="N1168" s="11" t="s">
        <v>84</v>
      </c>
      <c r="O1168" s="11" t="s">
        <v>2107</v>
      </c>
      <c r="P1168">
        <v>0</v>
      </c>
      <c r="Q1168">
        <v>28</v>
      </c>
      <c r="R1168" s="1">
        <v>0</v>
      </c>
      <c r="S1168" s="1">
        <v>737.8</v>
      </c>
      <c r="T1168" s="1">
        <v>-737.8</v>
      </c>
    </row>
    <row r="1169" spans="1:20" x14ac:dyDescent="0.25">
      <c r="A1169" t="s">
        <v>75</v>
      </c>
      <c r="B1169" t="s">
        <v>218</v>
      </c>
      <c r="C1169" t="s">
        <v>27</v>
      </c>
      <c r="D1169" t="s">
        <v>219</v>
      </c>
      <c r="E1169" t="s">
        <v>114</v>
      </c>
      <c r="F1169">
        <v>34110</v>
      </c>
      <c r="G1169" t="s">
        <v>202</v>
      </c>
      <c r="H1169" t="s">
        <v>80</v>
      </c>
      <c r="I1169" t="s">
        <v>81</v>
      </c>
      <c r="J1169" t="s">
        <v>90</v>
      </c>
      <c r="K1169" t="s">
        <v>42</v>
      </c>
      <c r="L1169" t="s">
        <v>91</v>
      </c>
      <c r="M1169" t="s">
        <v>188</v>
      </c>
      <c r="N1169" s="11" t="s">
        <v>84</v>
      </c>
      <c r="O1169" s="11" t="s">
        <v>2107</v>
      </c>
      <c r="P1169">
        <v>0</v>
      </c>
      <c r="Q1169">
        <v>22</v>
      </c>
      <c r="R1169" s="1">
        <v>0</v>
      </c>
      <c r="S1169" s="1">
        <v>168.3</v>
      </c>
      <c r="T1169" s="1">
        <v>-168.3</v>
      </c>
    </row>
    <row r="1170" spans="1:20" x14ac:dyDescent="0.25">
      <c r="A1170" t="s">
        <v>75</v>
      </c>
      <c r="B1170" t="s">
        <v>1233</v>
      </c>
      <c r="C1170" t="s">
        <v>18</v>
      </c>
      <c r="D1170" t="s">
        <v>439</v>
      </c>
      <c r="E1170" t="s">
        <v>191</v>
      </c>
      <c r="F1170">
        <v>77066</v>
      </c>
      <c r="G1170" t="s">
        <v>910</v>
      </c>
      <c r="H1170" t="s">
        <v>80</v>
      </c>
      <c r="I1170" t="s">
        <v>81</v>
      </c>
      <c r="J1170" t="s">
        <v>82</v>
      </c>
      <c r="K1170" t="s">
        <v>42</v>
      </c>
      <c r="L1170" t="s">
        <v>91</v>
      </c>
      <c r="M1170" t="s">
        <v>83</v>
      </c>
      <c r="N1170" s="11" t="s">
        <v>84</v>
      </c>
      <c r="O1170" s="11" t="s">
        <v>2107</v>
      </c>
      <c r="P1170">
        <v>42</v>
      </c>
      <c r="Q1170">
        <v>0</v>
      </c>
      <c r="R1170" s="1">
        <v>47.88</v>
      </c>
      <c r="S1170" s="1">
        <v>0</v>
      </c>
      <c r="T1170" s="1">
        <v>47.88</v>
      </c>
    </row>
    <row r="1171" spans="1:20" x14ac:dyDescent="0.25">
      <c r="A1171" t="s">
        <v>75</v>
      </c>
      <c r="B1171" t="s">
        <v>284</v>
      </c>
      <c r="C1171" t="s">
        <v>25</v>
      </c>
      <c r="D1171" t="s">
        <v>285</v>
      </c>
      <c r="E1171" t="s">
        <v>186</v>
      </c>
      <c r="F1171">
        <v>11730</v>
      </c>
      <c r="G1171" t="s">
        <v>305</v>
      </c>
      <c r="H1171" t="s">
        <v>80</v>
      </c>
      <c r="I1171" t="s">
        <v>81</v>
      </c>
      <c r="J1171" t="s">
        <v>82</v>
      </c>
      <c r="K1171" t="s">
        <v>42</v>
      </c>
      <c r="L1171" t="s">
        <v>91</v>
      </c>
      <c r="M1171" t="s">
        <v>83</v>
      </c>
      <c r="N1171" s="11" t="s">
        <v>84</v>
      </c>
      <c r="O1171" s="11" t="s">
        <v>2107</v>
      </c>
      <c r="P1171">
        <v>-3</v>
      </c>
      <c r="Q1171">
        <v>0</v>
      </c>
      <c r="R1171" s="1">
        <v>89.76</v>
      </c>
      <c r="S1171" s="1">
        <v>0</v>
      </c>
      <c r="T1171" s="1">
        <v>89.76</v>
      </c>
    </row>
    <row r="1172" spans="1:20" x14ac:dyDescent="0.25">
      <c r="A1172" t="s">
        <v>75</v>
      </c>
      <c r="B1172" t="s">
        <v>821</v>
      </c>
      <c r="C1172" t="s">
        <v>2105</v>
      </c>
      <c r="D1172" t="s">
        <v>822</v>
      </c>
      <c r="E1172" t="s">
        <v>87</v>
      </c>
      <c r="F1172">
        <v>43074</v>
      </c>
      <c r="G1172" t="s">
        <v>257</v>
      </c>
      <c r="H1172" t="s">
        <v>80</v>
      </c>
      <c r="I1172" t="s">
        <v>81</v>
      </c>
      <c r="J1172" t="s">
        <v>82</v>
      </c>
      <c r="K1172" t="s">
        <v>53</v>
      </c>
      <c r="L1172" t="s">
        <v>165</v>
      </c>
      <c r="M1172" t="s">
        <v>83</v>
      </c>
      <c r="N1172" s="11" t="s">
        <v>84</v>
      </c>
      <c r="O1172" s="11" t="s">
        <v>2107</v>
      </c>
      <c r="P1172">
        <v>12</v>
      </c>
      <c r="Q1172">
        <v>0</v>
      </c>
      <c r="R1172" s="1">
        <v>1164</v>
      </c>
      <c r="S1172" s="1">
        <v>0</v>
      </c>
      <c r="T1172" s="1">
        <v>1164</v>
      </c>
    </row>
    <row r="1173" spans="1:20" x14ac:dyDescent="0.25">
      <c r="A1173" t="s">
        <v>75</v>
      </c>
      <c r="B1173" t="s">
        <v>1879</v>
      </c>
      <c r="C1173" t="s">
        <v>26</v>
      </c>
      <c r="D1173" t="s">
        <v>1880</v>
      </c>
      <c r="E1173" t="s">
        <v>426</v>
      </c>
      <c r="F1173">
        <v>37204</v>
      </c>
      <c r="G1173" t="s">
        <v>1881</v>
      </c>
      <c r="H1173" t="s">
        <v>80</v>
      </c>
      <c r="I1173" t="s">
        <v>81</v>
      </c>
      <c r="J1173" t="s">
        <v>82</v>
      </c>
      <c r="K1173" t="s">
        <v>46</v>
      </c>
      <c r="L1173" t="s">
        <v>650</v>
      </c>
      <c r="M1173" t="s">
        <v>83</v>
      </c>
      <c r="N1173" s="11" t="s">
        <v>84</v>
      </c>
      <c r="O1173" s="11" t="s">
        <v>2107</v>
      </c>
      <c r="P1173">
        <v>-2</v>
      </c>
      <c r="Q1173">
        <v>0</v>
      </c>
      <c r="R1173" s="1">
        <v>63.3</v>
      </c>
      <c r="S1173" s="1">
        <v>0</v>
      </c>
      <c r="T1173" s="1">
        <v>63.3</v>
      </c>
    </row>
    <row r="1174" spans="1:20" x14ac:dyDescent="0.25">
      <c r="A1174" t="s">
        <v>75</v>
      </c>
      <c r="B1174" t="s">
        <v>1208</v>
      </c>
      <c r="C1174" t="s">
        <v>27</v>
      </c>
      <c r="D1174" t="s">
        <v>552</v>
      </c>
      <c r="E1174" t="s">
        <v>114</v>
      </c>
      <c r="F1174">
        <v>33610</v>
      </c>
      <c r="G1174" t="s">
        <v>392</v>
      </c>
      <c r="H1174" t="s">
        <v>80</v>
      </c>
      <c r="I1174" t="s">
        <v>89</v>
      </c>
      <c r="J1174" t="s">
        <v>82</v>
      </c>
      <c r="K1174" t="s">
        <v>42</v>
      </c>
      <c r="L1174" t="s">
        <v>91</v>
      </c>
      <c r="M1174" t="s">
        <v>83</v>
      </c>
      <c r="N1174" s="11" t="s">
        <v>84</v>
      </c>
      <c r="O1174" s="11" t="s">
        <v>2107</v>
      </c>
      <c r="P1174">
        <v>-7</v>
      </c>
      <c r="Q1174">
        <v>0</v>
      </c>
      <c r="R1174" s="1">
        <v>57.75</v>
      </c>
      <c r="S1174" s="1">
        <v>0</v>
      </c>
      <c r="T1174" s="1">
        <v>57.75</v>
      </c>
    </row>
    <row r="1175" spans="1:20" x14ac:dyDescent="0.25">
      <c r="A1175" t="s">
        <v>75</v>
      </c>
      <c r="B1175" t="s">
        <v>464</v>
      </c>
      <c r="C1175" t="s">
        <v>18</v>
      </c>
      <c r="D1175" t="s">
        <v>465</v>
      </c>
      <c r="E1175" t="s">
        <v>466</v>
      </c>
      <c r="F1175">
        <v>70506</v>
      </c>
      <c r="G1175" t="s">
        <v>1882</v>
      </c>
      <c r="H1175" t="s">
        <v>80</v>
      </c>
      <c r="I1175" t="s">
        <v>81</v>
      </c>
      <c r="J1175" t="s">
        <v>90</v>
      </c>
      <c r="K1175" t="s">
        <v>53</v>
      </c>
      <c r="L1175" t="s">
        <v>459</v>
      </c>
      <c r="M1175" t="s">
        <v>92</v>
      </c>
      <c r="N1175" s="11" t="s">
        <v>84</v>
      </c>
      <c r="O1175" s="11" t="s">
        <v>2107</v>
      </c>
      <c r="P1175">
        <v>0</v>
      </c>
      <c r="Q1175">
        <v>10</v>
      </c>
      <c r="R1175" s="1">
        <v>0</v>
      </c>
      <c r="S1175" s="1">
        <v>166</v>
      </c>
      <c r="T1175" s="1">
        <v>-166</v>
      </c>
    </row>
    <row r="1176" spans="1:20" x14ac:dyDescent="0.25">
      <c r="A1176" t="s">
        <v>75</v>
      </c>
      <c r="B1176" t="s">
        <v>328</v>
      </c>
      <c r="C1176" t="s">
        <v>23</v>
      </c>
      <c r="D1176" t="s">
        <v>329</v>
      </c>
      <c r="E1176" t="s">
        <v>327</v>
      </c>
      <c r="F1176">
        <v>97008</v>
      </c>
      <c r="G1176" t="s">
        <v>906</v>
      </c>
      <c r="H1176" t="s">
        <v>80</v>
      </c>
      <c r="I1176" t="s">
        <v>89</v>
      </c>
      <c r="J1176" t="s">
        <v>90</v>
      </c>
      <c r="K1176" t="s">
        <v>42</v>
      </c>
      <c r="L1176" t="s">
        <v>91</v>
      </c>
      <c r="M1176" t="s">
        <v>92</v>
      </c>
      <c r="N1176" s="11" t="s">
        <v>84</v>
      </c>
      <c r="O1176" s="11" t="s">
        <v>2107</v>
      </c>
      <c r="P1176">
        <v>0</v>
      </c>
      <c r="Q1176">
        <v>2</v>
      </c>
      <c r="R1176" s="1">
        <v>0</v>
      </c>
      <c r="S1176" s="1">
        <v>3.2</v>
      </c>
      <c r="T1176" s="1">
        <v>-3.2</v>
      </c>
    </row>
    <row r="1177" spans="1:20" x14ac:dyDescent="0.25">
      <c r="A1177" t="s">
        <v>75</v>
      </c>
      <c r="B1177" t="s">
        <v>395</v>
      </c>
      <c r="C1177" t="s">
        <v>24</v>
      </c>
      <c r="D1177" t="s">
        <v>396</v>
      </c>
      <c r="E1177" t="s">
        <v>397</v>
      </c>
      <c r="F1177">
        <v>55439</v>
      </c>
      <c r="G1177" t="s">
        <v>1690</v>
      </c>
      <c r="H1177" t="s">
        <v>80</v>
      </c>
      <c r="I1177" t="s">
        <v>81</v>
      </c>
      <c r="J1177" t="s">
        <v>365</v>
      </c>
      <c r="K1177" t="s">
        <v>47</v>
      </c>
      <c r="L1177" t="s">
        <v>509</v>
      </c>
      <c r="M1177" t="s">
        <v>229</v>
      </c>
      <c r="N1177" s="11" t="s">
        <v>84</v>
      </c>
      <c r="O1177" s="11" t="s">
        <v>2107</v>
      </c>
      <c r="P1177">
        <v>-3</v>
      </c>
      <c r="Q1177">
        <v>0</v>
      </c>
      <c r="R1177" s="1">
        <v>66</v>
      </c>
      <c r="S1177" s="1">
        <v>0</v>
      </c>
      <c r="T1177" s="1">
        <v>66</v>
      </c>
    </row>
    <row r="1178" spans="1:20" x14ac:dyDescent="0.25">
      <c r="A1178" t="s">
        <v>75</v>
      </c>
      <c r="B1178" t="s">
        <v>404</v>
      </c>
      <c r="C1178" t="s">
        <v>2105</v>
      </c>
      <c r="D1178" t="s">
        <v>405</v>
      </c>
      <c r="E1178" t="s">
        <v>78</v>
      </c>
      <c r="F1178">
        <v>15056</v>
      </c>
      <c r="G1178" t="s">
        <v>283</v>
      </c>
      <c r="H1178" t="s">
        <v>80</v>
      </c>
      <c r="I1178" t="s">
        <v>81</v>
      </c>
      <c r="J1178" t="s">
        <v>82</v>
      </c>
      <c r="K1178" t="s">
        <v>38</v>
      </c>
      <c r="L1178" t="s">
        <v>111</v>
      </c>
      <c r="M1178" t="s">
        <v>83</v>
      </c>
      <c r="N1178" s="11" t="s">
        <v>84</v>
      </c>
      <c r="O1178" s="11" t="s">
        <v>2107</v>
      </c>
      <c r="P1178">
        <v>-6</v>
      </c>
      <c r="Q1178">
        <v>0</v>
      </c>
      <c r="R1178" s="1">
        <v>418.5</v>
      </c>
      <c r="S1178" s="1">
        <v>0</v>
      </c>
      <c r="T1178" s="1">
        <v>418.5</v>
      </c>
    </row>
    <row r="1179" spans="1:20" x14ac:dyDescent="0.25">
      <c r="A1179" t="s">
        <v>75</v>
      </c>
      <c r="B1179" t="s">
        <v>588</v>
      </c>
      <c r="C1179" t="s">
        <v>21</v>
      </c>
      <c r="D1179" t="s">
        <v>589</v>
      </c>
      <c r="E1179" t="s">
        <v>159</v>
      </c>
      <c r="F1179">
        <v>66227</v>
      </c>
      <c r="G1179" t="s">
        <v>1883</v>
      </c>
      <c r="H1179" t="s">
        <v>80</v>
      </c>
      <c r="I1179" t="s">
        <v>81</v>
      </c>
      <c r="J1179" t="s">
        <v>82</v>
      </c>
      <c r="K1179" t="s">
        <v>42</v>
      </c>
      <c r="L1179" t="s">
        <v>91</v>
      </c>
      <c r="M1179" t="s">
        <v>83</v>
      </c>
      <c r="N1179" s="11" t="s">
        <v>84</v>
      </c>
      <c r="O1179" s="11" t="s">
        <v>2107</v>
      </c>
      <c r="P1179">
        <v>-12</v>
      </c>
      <c r="Q1179">
        <v>0</v>
      </c>
      <c r="R1179" s="1">
        <v>39</v>
      </c>
      <c r="S1179" s="1">
        <v>0</v>
      </c>
      <c r="T1179" s="1">
        <v>39</v>
      </c>
    </row>
    <row r="1180" spans="1:20" x14ac:dyDescent="0.25">
      <c r="A1180" t="s">
        <v>75</v>
      </c>
      <c r="B1180" t="s">
        <v>395</v>
      </c>
      <c r="C1180" t="s">
        <v>24</v>
      </c>
      <c r="D1180" t="s">
        <v>396</v>
      </c>
      <c r="E1180" t="s">
        <v>397</v>
      </c>
      <c r="F1180">
        <v>55439</v>
      </c>
      <c r="G1180" t="s">
        <v>1016</v>
      </c>
      <c r="H1180" t="s">
        <v>80</v>
      </c>
      <c r="I1180" t="s">
        <v>89</v>
      </c>
      <c r="J1180" t="s">
        <v>82</v>
      </c>
      <c r="K1180" t="s">
        <v>42</v>
      </c>
      <c r="L1180" t="s">
        <v>91</v>
      </c>
      <c r="M1180" t="s">
        <v>83</v>
      </c>
      <c r="N1180" s="11" t="s">
        <v>84</v>
      </c>
      <c r="O1180" s="11" t="s">
        <v>2107</v>
      </c>
      <c r="P1180">
        <v>-11</v>
      </c>
      <c r="Q1180">
        <v>0</v>
      </c>
      <c r="R1180" s="1">
        <v>1706.9</v>
      </c>
      <c r="S1180" s="1">
        <v>0</v>
      </c>
      <c r="T1180" s="1">
        <v>1706.9</v>
      </c>
    </row>
    <row r="1181" spans="1:20" x14ac:dyDescent="0.25">
      <c r="A1181" t="s">
        <v>75</v>
      </c>
      <c r="B1181" t="s">
        <v>487</v>
      </c>
      <c r="C1181" t="s">
        <v>26</v>
      </c>
      <c r="D1181" t="s">
        <v>488</v>
      </c>
      <c r="E1181" t="s">
        <v>489</v>
      </c>
      <c r="F1181">
        <v>39402</v>
      </c>
      <c r="G1181" t="s">
        <v>119</v>
      </c>
      <c r="H1181" t="s">
        <v>80</v>
      </c>
      <c r="I1181" t="s">
        <v>81</v>
      </c>
      <c r="J1181" t="s">
        <v>82</v>
      </c>
      <c r="K1181" t="s">
        <v>38</v>
      </c>
      <c r="L1181" t="s">
        <v>111</v>
      </c>
      <c r="M1181" t="s">
        <v>83</v>
      </c>
      <c r="N1181" s="11" t="s">
        <v>84</v>
      </c>
      <c r="O1181" s="11" t="s">
        <v>2107</v>
      </c>
      <c r="P1181">
        <v>-4</v>
      </c>
      <c r="Q1181">
        <v>0</v>
      </c>
      <c r="R1181" s="1">
        <v>460.8</v>
      </c>
      <c r="S1181" s="1">
        <v>0</v>
      </c>
      <c r="T1181" s="1">
        <v>460.8</v>
      </c>
    </row>
    <row r="1182" spans="1:20" x14ac:dyDescent="0.25">
      <c r="A1182" t="s">
        <v>75</v>
      </c>
      <c r="B1182" t="s">
        <v>593</v>
      </c>
      <c r="C1182" t="s">
        <v>19</v>
      </c>
      <c r="D1182" t="s">
        <v>268</v>
      </c>
      <c r="E1182" t="s">
        <v>118</v>
      </c>
      <c r="F1182">
        <v>92121</v>
      </c>
      <c r="G1182" t="s">
        <v>220</v>
      </c>
      <c r="H1182" t="s">
        <v>80</v>
      </c>
      <c r="I1182" t="s">
        <v>81</v>
      </c>
      <c r="J1182" t="s">
        <v>82</v>
      </c>
      <c r="K1182" t="s">
        <v>53</v>
      </c>
      <c r="L1182" t="s">
        <v>165</v>
      </c>
      <c r="M1182" t="s">
        <v>83</v>
      </c>
      <c r="N1182" s="11" t="s">
        <v>84</v>
      </c>
      <c r="O1182" s="11" t="s">
        <v>2107</v>
      </c>
      <c r="P1182">
        <v>-3</v>
      </c>
      <c r="Q1182">
        <v>0</v>
      </c>
      <c r="R1182" s="1">
        <v>291</v>
      </c>
      <c r="S1182" s="1">
        <v>0</v>
      </c>
      <c r="T1182" s="1">
        <v>291</v>
      </c>
    </row>
    <row r="1183" spans="1:20" x14ac:dyDescent="0.25">
      <c r="A1183" t="s">
        <v>75</v>
      </c>
      <c r="B1183" t="s">
        <v>167</v>
      </c>
      <c r="C1183" t="s">
        <v>28</v>
      </c>
      <c r="D1183" t="s">
        <v>168</v>
      </c>
      <c r="E1183" t="s">
        <v>95</v>
      </c>
      <c r="F1183">
        <v>80550</v>
      </c>
      <c r="G1183" t="s">
        <v>205</v>
      </c>
      <c r="H1183" t="s">
        <v>80</v>
      </c>
      <c r="I1183" t="s">
        <v>89</v>
      </c>
      <c r="J1183" t="s">
        <v>90</v>
      </c>
      <c r="K1183" t="s">
        <v>42</v>
      </c>
      <c r="L1183" t="s">
        <v>91</v>
      </c>
      <c r="M1183" t="s">
        <v>92</v>
      </c>
      <c r="N1183" s="11" t="s">
        <v>84</v>
      </c>
      <c r="O1183" s="11" t="s">
        <v>2107</v>
      </c>
      <c r="P1183">
        <v>-9</v>
      </c>
      <c r="Q1183">
        <v>0</v>
      </c>
      <c r="R1183" s="1">
        <v>66.599999999999994</v>
      </c>
      <c r="S1183" s="1">
        <v>0</v>
      </c>
      <c r="T1183" s="1">
        <v>66.599999999999994</v>
      </c>
    </row>
    <row r="1184" spans="1:20" x14ac:dyDescent="0.25">
      <c r="A1184" t="s">
        <v>75</v>
      </c>
      <c r="B1184" t="s">
        <v>717</v>
      </c>
      <c r="C1184" t="s">
        <v>27</v>
      </c>
      <c r="D1184" t="s">
        <v>648</v>
      </c>
      <c r="E1184" t="s">
        <v>114</v>
      </c>
      <c r="F1184">
        <v>32811</v>
      </c>
      <c r="G1184" t="s">
        <v>128</v>
      </c>
      <c r="H1184" t="s">
        <v>80</v>
      </c>
      <c r="I1184" t="s">
        <v>81</v>
      </c>
      <c r="J1184" t="s">
        <v>82</v>
      </c>
      <c r="K1184" t="s">
        <v>38</v>
      </c>
      <c r="L1184" t="s">
        <v>129</v>
      </c>
      <c r="M1184" t="s">
        <v>83</v>
      </c>
      <c r="N1184" s="11" t="s">
        <v>84</v>
      </c>
      <c r="O1184" s="11" t="s">
        <v>2107</v>
      </c>
      <c r="P1184">
        <v>0</v>
      </c>
      <c r="Q1184">
        <v>0</v>
      </c>
      <c r="R1184" s="1">
        <v>-99.26</v>
      </c>
      <c r="S1184" s="1">
        <v>0</v>
      </c>
      <c r="T1184" s="1">
        <v>-99.26</v>
      </c>
    </row>
    <row r="1185" spans="1:20" x14ac:dyDescent="0.25">
      <c r="A1185" t="s">
        <v>75</v>
      </c>
      <c r="B1185" t="s">
        <v>167</v>
      </c>
      <c r="C1185" t="s">
        <v>28</v>
      </c>
      <c r="D1185" t="s">
        <v>168</v>
      </c>
      <c r="E1185" t="s">
        <v>95</v>
      </c>
      <c r="F1185">
        <v>80550</v>
      </c>
      <c r="G1185" t="s">
        <v>1130</v>
      </c>
      <c r="H1185" t="s">
        <v>80</v>
      </c>
      <c r="I1185" t="s">
        <v>81</v>
      </c>
      <c r="J1185" t="s">
        <v>90</v>
      </c>
      <c r="K1185" t="s">
        <v>42</v>
      </c>
      <c r="L1185" t="s">
        <v>91</v>
      </c>
      <c r="M1185" t="s">
        <v>92</v>
      </c>
      <c r="N1185" s="11" t="s">
        <v>84</v>
      </c>
      <c r="O1185" s="11" t="s">
        <v>2107</v>
      </c>
      <c r="P1185">
        <v>-1</v>
      </c>
      <c r="Q1185">
        <v>0</v>
      </c>
      <c r="R1185" s="1">
        <v>264.04000000000002</v>
      </c>
      <c r="S1185" s="1">
        <v>0</v>
      </c>
      <c r="T1185" s="1">
        <v>264.04000000000002</v>
      </c>
    </row>
    <row r="1186" spans="1:20" x14ac:dyDescent="0.25">
      <c r="A1186" t="s">
        <v>75</v>
      </c>
      <c r="B1186" t="s">
        <v>625</v>
      </c>
      <c r="C1186" t="s">
        <v>27</v>
      </c>
      <c r="D1186" t="s">
        <v>626</v>
      </c>
      <c r="E1186" t="s">
        <v>114</v>
      </c>
      <c r="F1186">
        <v>34491</v>
      </c>
      <c r="G1186" t="s">
        <v>1884</v>
      </c>
      <c r="H1186" t="s">
        <v>80</v>
      </c>
      <c r="I1186" t="s">
        <v>81</v>
      </c>
      <c r="J1186" t="s">
        <v>82</v>
      </c>
      <c r="K1186" t="s">
        <v>53</v>
      </c>
      <c r="L1186" t="s">
        <v>248</v>
      </c>
      <c r="M1186" t="s">
        <v>83</v>
      </c>
      <c r="N1186" s="11" t="s">
        <v>84</v>
      </c>
      <c r="O1186" s="11" t="s">
        <v>2107</v>
      </c>
      <c r="P1186">
        <v>-10</v>
      </c>
      <c r="Q1186">
        <v>0</v>
      </c>
      <c r="R1186" s="1">
        <v>14.4</v>
      </c>
      <c r="S1186" s="1">
        <v>0</v>
      </c>
      <c r="T1186" s="1">
        <v>14.4</v>
      </c>
    </row>
    <row r="1187" spans="1:20" x14ac:dyDescent="0.25">
      <c r="A1187" t="s">
        <v>75</v>
      </c>
      <c r="B1187" t="s">
        <v>1168</v>
      </c>
      <c r="C1187" t="s">
        <v>2105</v>
      </c>
      <c r="D1187" t="s">
        <v>1169</v>
      </c>
      <c r="E1187" t="s">
        <v>142</v>
      </c>
      <c r="F1187">
        <v>49464</v>
      </c>
      <c r="G1187" t="s">
        <v>338</v>
      </c>
      <c r="H1187" t="s">
        <v>80</v>
      </c>
      <c r="I1187" t="s">
        <v>81</v>
      </c>
      <c r="J1187" t="s">
        <v>90</v>
      </c>
      <c r="K1187" t="s">
        <v>38</v>
      </c>
      <c r="L1187" t="s">
        <v>111</v>
      </c>
      <c r="M1187" t="s">
        <v>92</v>
      </c>
      <c r="N1187" s="11" t="s">
        <v>84</v>
      </c>
      <c r="O1187" s="11" t="s">
        <v>2107</v>
      </c>
      <c r="P1187">
        <v>0</v>
      </c>
      <c r="Q1187">
        <v>1</v>
      </c>
      <c r="R1187" s="1">
        <v>0</v>
      </c>
      <c r="S1187" s="1">
        <v>192.35</v>
      </c>
      <c r="T1187" s="1">
        <v>-192.35</v>
      </c>
    </row>
    <row r="1188" spans="1:20" x14ac:dyDescent="0.25">
      <c r="A1188" t="s">
        <v>75</v>
      </c>
      <c r="B1188" t="s">
        <v>112</v>
      </c>
      <c r="C1188" t="s">
        <v>27</v>
      </c>
      <c r="D1188" t="s">
        <v>113</v>
      </c>
      <c r="E1188" t="s">
        <v>114</v>
      </c>
      <c r="F1188">
        <v>32256</v>
      </c>
      <c r="G1188" t="s">
        <v>402</v>
      </c>
      <c r="H1188" t="s">
        <v>80</v>
      </c>
      <c r="I1188" t="s">
        <v>81</v>
      </c>
      <c r="J1188" t="s">
        <v>365</v>
      </c>
      <c r="K1188" t="s">
        <v>39</v>
      </c>
      <c r="L1188" t="s">
        <v>39</v>
      </c>
      <c r="M1188" t="s">
        <v>92</v>
      </c>
      <c r="N1188" s="11" t="s">
        <v>84</v>
      </c>
      <c r="O1188" s="11" t="s">
        <v>2107</v>
      </c>
      <c r="P1188">
        <v>0</v>
      </c>
      <c r="Q1188">
        <v>1</v>
      </c>
      <c r="R1188" s="1">
        <v>0</v>
      </c>
      <c r="S1188" s="1">
        <v>295</v>
      </c>
      <c r="T1188" s="1">
        <v>-295</v>
      </c>
    </row>
    <row r="1189" spans="1:20" x14ac:dyDescent="0.25">
      <c r="A1189" t="s">
        <v>75</v>
      </c>
      <c r="B1189" t="s">
        <v>478</v>
      </c>
      <c r="C1189" t="s">
        <v>26</v>
      </c>
      <c r="D1189" t="s">
        <v>425</v>
      </c>
      <c r="E1189" t="s">
        <v>426</v>
      </c>
      <c r="F1189">
        <v>37210</v>
      </c>
      <c r="G1189" t="s">
        <v>1885</v>
      </c>
      <c r="H1189" t="s">
        <v>80</v>
      </c>
      <c r="I1189" t="s">
        <v>89</v>
      </c>
      <c r="J1189" t="s">
        <v>82</v>
      </c>
      <c r="K1189" t="s">
        <v>42</v>
      </c>
      <c r="L1189" t="s">
        <v>91</v>
      </c>
      <c r="M1189" t="s">
        <v>83</v>
      </c>
      <c r="N1189" s="11" t="s">
        <v>84</v>
      </c>
      <c r="O1189" s="11" t="s">
        <v>2107</v>
      </c>
      <c r="P1189">
        <v>-4</v>
      </c>
      <c r="Q1189">
        <v>0</v>
      </c>
      <c r="R1189" s="1">
        <v>385.6</v>
      </c>
      <c r="S1189" s="1">
        <v>0</v>
      </c>
      <c r="T1189" s="1">
        <v>385.6</v>
      </c>
    </row>
    <row r="1190" spans="1:20" x14ac:dyDescent="0.25">
      <c r="A1190" t="s">
        <v>75</v>
      </c>
      <c r="B1190" t="s">
        <v>1455</v>
      </c>
      <c r="C1190" t="s">
        <v>2104</v>
      </c>
      <c r="D1190" t="s">
        <v>1456</v>
      </c>
      <c r="E1190" t="s">
        <v>295</v>
      </c>
      <c r="F1190">
        <v>84770</v>
      </c>
      <c r="G1190" t="s">
        <v>1858</v>
      </c>
      <c r="H1190" t="s">
        <v>80</v>
      </c>
      <c r="I1190" t="s">
        <v>81</v>
      </c>
      <c r="J1190" t="s">
        <v>90</v>
      </c>
      <c r="K1190" t="s">
        <v>53</v>
      </c>
      <c r="L1190" t="s">
        <v>767</v>
      </c>
      <c r="M1190" t="s">
        <v>92</v>
      </c>
      <c r="N1190" s="11" t="s">
        <v>84</v>
      </c>
      <c r="O1190" s="11" t="s">
        <v>2107</v>
      </c>
      <c r="P1190">
        <v>0</v>
      </c>
      <c r="Q1190">
        <v>77</v>
      </c>
      <c r="R1190" s="1">
        <v>0</v>
      </c>
      <c r="S1190" s="1">
        <v>17417.400000000001</v>
      </c>
      <c r="T1190" s="1">
        <v>-17417.400000000001</v>
      </c>
    </row>
    <row r="1191" spans="1:20" x14ac:dyDescent="0.25">
      <c r="A1191" t="s">
        <v>75</v>
      </c>
      <c r="B1191" t="s">
        <v>218</v>
      </c>
      <c r="C1191" t="s">
        <v>27</v>
      </c>
      <c r="D1191" t="s">
        <v>219</v>
      </c>
      <c r="E1191" t="s">
        <v>114</v>
      </c>
      <c r="F1191">
        <v>34110</v>
      </c>
      <c r="G1191" t="s">
        <v>309</v>
      </c>
      <c r="H1191" t="s">
        <v>80</v>
      </c>
      <c r="I1191" t="s">
        <v>89</v>
      </c>
      <c r="J1191" t="s">
        <v>90</v>
      </c>
      <c r="K1191" t="s">
        <v>42</v>
      </c>
      <c r="L1191" t="s">
        <v>91</v>
      </c>
      <c r="M1191" t="s">
        <v>92</v>
      </c>
      <c r="N1191" s="11" t="s">
        <v>84</v>
      </c>
      <c r="O1191" s="11" t="s">
        <v>2107</v>
      </c>
      <c r="P1191">
        <v>0</v>
      </c>
      <c r="Q1191">
        <v>36</v>
      </c>
      <c r="R1191" s="1">
        <v>0</v>
      </c>
      <c r="S1191" s="1">
        <v>403.2</v>
      </c>
      <c r="T1191" s="1">
        <v>-403.2</v>
      </c>
    </row>
    <row r="1192" spans="1:20" x14ac:dyDescent="0.25">
      <c r="A1192" t="s">
        <v>75</v>
      </c>
      <c r="B1192" t="s">
        <v>351</v>
      </c>
      <c r="C1192" t="s">
        <v>22</v>
      </c>
      <c r="D1192" t="s">
        <v>190</v>
      </c>
      <c r="E1192" t="s">
        <v>137</v>
      </c>
      <c r="F1192">
        <v>24018</v>
      </c>
      <c r="G1192" t="s">
        <v>491</v>
      </c>
      <c r="H1192" t="s">
        <v>80</v>
      </c>
      <c r="I1192" t="s">
        <v>81</v>
      </c>
      <c r="J1192" t="s">
        <v>82</v>
      </c>
      <c r="K1192" t="s">
        <v>52</v>
      </c>
      <c r="L1192" t="s">
        <v>492</v>
      </c>
      <c r="M1192" t="s">
        <v>83</v>
      </c>
      <c r="N1192" s="11" t="s">
        <v>84</v>
      </c>
      <c r="O1192" s="11" t="s">
        <v>2107</v>
      </c>
      <c r="P1192">
        <v>-1</v>
      </c>
      <c r="Q1192">
        <v>0</v>
      </c>
      <c r="R1192" s="1">
        <v>59.35</v>
      </c>
      <c r="S1192" s="1">
        <v>0</v>
      </c>
      <c r="T1192" s="1">
        <v>59.35</v>
      </c>
    </row>
    <row r="1193" spans="1:20" x14ac:dyDescent="0.25">
      <c r="A1193" t="s">
        <v>75</v>
      </c>
      <c r="B1193" t="s">
        <v>1887</v>
      </c>
      <c r="C1193" t="s">
        <v>2105</v>
      </c>
      <c r="D1193" t="s">
        <v>1888</v>
      </c>
      <c r="E1193" t="s">
        <v>142</v>
      </c>
      <c r="F1193">
        <v>49012</v>
      </c>
      <c r="G1193" t="s">
        <v>1231</v>
      </c>
      <c r="H1193" t="s">
        <v>80</v>
      </c>
      <c r="I1193" t="s">
        <v>81</v>
      </c>
      <c r="J1193" t="s">
        <v>90</v>
      </c>
      <c r="K1193" t="s">
        <v>51</v>
      </c>
      <c r="L1193" t="s">
        <v>250</v>
      </c>
      <c r="M1193" t="s">
        <v>92</v>
      </c>
      <c r="N1193" s="11" t="s">
        <v>84</v>
      </c>
      <c r="O1193" s="11" t="s">
        <v>2107</v>
      </c>
      <c r="P1193">
        <v>0</v>
      </c>
      <c r="Q1193">
        <v>17</v>
      </c>
      <c r="R1193" s="1">
        <v>0</v>
      </c>
      <c r="S1193" s="1">
        <v>612</v>
      </c>
      <c r="T1193" s="1">
        <v>-612</v>
      </c>
    </row>
    <row r="1194" spans="1:20" x14ac:dyDescent="0.25">
      <c r="A1194" t="s">
        <v>75</v>
      </c>
      <c r="B1194" t="s">
        <v>758</v>
      </c>
      <c r="C1194" t="s">
        <v>22</v>
      </c>
      <c r="D1194" t="s">
        <v>759</v>
      </c>
      <c r="E1194" t="s">
        <v>78</v>
      </c>
      <c r="F1194">
        <v>19087</v>
      </c>
      <c r="G1194" t="s">
        <v>315</v>
      </c>
      <c r="H1194" t="s">
        <v>80</v>
      </c>
      <c r="I1194" t="s">
        <v>89</v>
      </c>
      <c r="J1194" t="s">
        <v>82</v>
      </c>
      <c r="K1194" t="s">
        <v>42</v>
      </c>
      <c r="L1194" t="s">
        <v>91</v>
      </c>
      <c r="M1194" t="s">
        <v>83</v>
      </c>
      <c r="N1194" s="11" t="s">
        <v>84</v>
      </c>
      <c r="O1194" s="11" t="s">
        <v>2107</v>
      </c>
      <c r="P1194">
        <v>-8</v>
      </c>
      <c r="Q1194">
        <v>0</v>
      </c>
      <c r="R1194" s="1">
        <v>12.8</v>
      </c>
      <c r="S1194" s="1">
        <v>0</v>
      </c>
      <c r="T1194" s="1">
        <v>12.8</v>
      </c>
    </row>
    <row r="1195" spans="1:20" x14ac:dyDescent="0.25">
      <c r="A1195" t="s">
        <v>75</v>
      </c>
      <c r="B1195" t="s">
        <v>167</v>
      </c>
      <c r="C1195" t="s">
        <v>28</v>
      </c>
      <c r="D1195" t="s">
        <v>168</v>
      </c>
      <c r="E1195" t="s">
        <v>95</v>
      </c>
      <c r="F1195">
        <v>80550</v>
      </c>
      <c r="G1195" t="s">
        <v>202</v>
      </c>
      <c r="H1195" t="s">
        <v>80</v>
      </c>
      <c r="I1195" t="s">
        <v>81</v>
      </c>
      <c r="J1195" t="s">
        <v>90</v>
      </c>
      <c r="K1195" t="s">
        <v>42</v>
      </c>
      <c r="L1195" t="s">
        <v>91</v>
      </c>
      <c r="M1195" t="s">
        <v>188</v>
      </c>
      <c r="N1195" s="11" t="s">
        <v>84</v>
      </c>
      <c r="O1195" s="11" t="s">
        <v>2107</v>
      </c>
      <c r="P1195">
        <v>-9</v>
      </c>
      <c r="Q1195">
        <v>0</v>
      </c>
      <c r="R1195" s="1">
        <v>59.4</v>
      </c>
      <c r="S1195" s="1">
        <v>0</v>
      </c>
      <c r="T1195" s="1">
        <v>59.4</v>
      </c>
    </row>
    <row r="1196" spans="1:20" x14ac:dyDescent="0.25">
      <c r="A1196" t="s">
        <v>75</v>
      </c>
      <c r="B1196" t="s">
        <v>717</v>
      </c>
      <c r="C1196" t="s">
        <v>27</v>
      </c>
      <c r="D1196" t="s">
        <v>648</v>
      </c>
      <c r="E1196" t="s">
        <v>114</v>
      </c>
      <c r="F1196">
        <v>32811</v>
      </c>
      <c r="G1196" t="s">
        <v>173</v>
      </c>
      <c r="H1196" t="s">
        <v>80</v>
      </c>
      <c r="I1196" t="s">
        <v>81</v>
      </c>
      <c r="J1196" t="s">
        <v>82</v>
      </c>
      <c r="K1196" t="s">
        <v>36</v>
      </c>
      <c r="L1196" t="s">
        <v>36</v>
      </c>
      <c r="M1196" t="s">
        <v>83</v>
      </c>
      <c r="N1196" s="11" t="s">
        <v>84</v>
      </c>
      <c r="O1196" s="11" t="s">
        <v>2107</v>
      </c>
      <c r="P1196">
        <v>0</v>
      </c>
      <c r="Q1196">
        <v>0</v>
      </c>
      <c r="R1196" s="1">
        <v>-436.38</v>
      </c>
      <c r="S1196" s="1">
        <v>0</v>
      </c>
      <c r="T1196" s="1">
        <v>-436.38</v>
      </c>
    </row>
    <row r="1197" spans="1:20" x14ac:dyDescent="0.25">
      <c r="A1197" t="s">
        <v>75</v>
      </c>
      <c r="B1197" t="s">
        <v>167</v>
      </c>
      <c r="C1197" t="s">
        <v>28</v>
      </c>
      <c r="D1197" t="s">
        <v>168</v>
      </c>
      <c r="E1197" t="s">
        <v>95</v>
      </c>
      <c r="F1197">
        <v>80550</v>
      </c>
      <c r="G1197" t="s">
        <v>1598</v>
      </c>
      <c r="H1197" t="s">
        <v>80</v>
      </c>
      <c r="I1197" t="s">
        <v>81</v>
      </c>
      <c r="J1197" t="s">
        <v>90</v>
      </c>
      <c r="K1197" t="s">
        <v>54</v>
      </c>
      <c r="L1197" t="s">
        <v>824</v>
      </c>
      <c r="M1197" t="s">
        <v>92</v>
      </c>
      <c r="N1197" s="11" t="s">
        <v>84</v>
      </c>
      <c r="O1197" s="11" t="s">
        <v>2107</v>
      </c>
      <c r="P1197">
        <v>3</v>
      </c>
      <c r="Q1197">
        <v>0</v>
      </c>
      <c r="R1197" s="1">
        <v>80.400000000000006</v>
      </c>
      <c r="S1197" s="1">
        <v>0</v>
      </c>
      <c r="T1197" s="1">
        <v>80.400000000000006</v>
      </c>
    </row>
    <row r="1198" spans="1:20" x14ac:dyDescent="0.25">
      <c r="A1198" t="s">
        <v>75</v>
      </c>
      <c r="B1198" t="s">
        <v>598</v>
      </c>
      <c r="C1198" t="s">
        <v>27</v>
      </c>
      <c r="D1198" t="s">
        <v>599</v>
      </c>
      <c r="E1198" t="s">
        <v>114</v>
      </c>
      <c r="F1198">
        <v>34474</v>
      </c>
      <c r="G1198" t="s">
        <v>232</v>
      </c>
      <c r="H1198" t="s">
        <v>80</v>
      </c>
      <c r="I1198" t="s">
        <v>89</v>
      </c>
      <c r="J1198" t="s">
        <v>90</v>
      </c>
      <c r="K1198" t="s">
        <v>42</v>
      </c>
      <c r="L1198" t="s">
        <v>97</v>
      </c>
      <c r="M1198" t="s">
        <v>92</v>
      </c>
      <c r="N1198" s="11" t="s">
        <v>84</v>
      </c>
      <c r="O1198" s="11" t="s">
        <v>2107</v>
      </c>
      <c r="P1198">
        <v>0</v>
      </c>
      <c r="Q1198">
        <v>45</v>
      </c>
      <c r="R1198" s="1">
        <v>0</v>
      </c>
      <c r="S1198" s="1">
        <v>99</v>
      </c>
      <c r="T1198" s="1">
        <v>-99</v>
      </c>
    </row>
    <row r="1199" spans="1:20" x14ac:dyDescent="0.25">
      <c r="A1199" t="s">
        <v>75</v>
      </c>
      <c r="B1199" t="s">
        <v>483</v>
      </c>
      <c r="C1199" t="s">
        <v>18</v>
      </c>
      <c r="D1199" t="s">
        <v>332</v>
      </c>
      <c r="E1199" t="s">
        <v>333</v>
      </c>
      <c r="F1199">
        <v>72401</v>
      </c>
      <c r="G1199" t="s">
        <v>1488</v>
      </c>
      <c r="H1199" t="s">
        <v>80</v>
      </c>
      <c r="I1199" t="s">
        <v>81</v>
      </c>
      <c r="J1199" t="s">
        <v>82</v>
      </c>
      <c r="K1199" t="s">
        <v>38</v>
      </c>
      <c r="L1199" t="s">
        <v>129</v>
      </c>
      <c r="M1199" t="s">
        <v>83</v>
      </c>
      <c r="N1199" s="11" t="s">
        <v>84</v>
      </c>
      <c r="O1199" s="11" t="s">
        <v>2107</v>
      </c>
      <c r="P1199">
        <v>-2</v>
      </c>
      <c r="Q1199">
        <v>0</v>
      </c>
      <c r="R1199" s="1">
        <v>27</v>
      </c>
      <c r="S1199" s="1">
        <v>0</v>
      </c>
      <c r="T1199" s="1">
        <v>27</v>
      </c>
    </row>
    <row r="1200" spans="1:20" x14ac:dyDescent="0.25">
      <c r="A1200" t="s">
        <v>75</v>
      </c>
      <c r="B1200" t="s">
        <v>125</v>
      </c>
      <c r="C1200" t="s">
        <v>2105</v>
      </c>
      <c r="D1200" t="s">
        <v>126</v>
      </c>
      <c r="E1200" t="s">
        <v>100</v>
      </c>
      <c r="F1200">
        <v>46567</v>
      </c>
      <c r="G1200" t="s">
        <v>757</v>
      </c>
      <c r="H1200" t="s">
        <v>80</v>
      </c>
      <c r="I1200" t="s">
        <v>81</v>
      </c>
      <c r="J1200" t="s">
        <v>82</v>
      </c>
      <c r="K1200" t="s">
        <v>53</v>
      </c>
      <c r="L1200" t="s">
        <v>228</v>
      </c>
      <c r="M1200" t="s">
        <v>83</v>
      </c>
      <c r="N1200" s="11" t="s">
        <v>84</v>
      </c>
      <c r="O1200" s="11" t="s">
        <v>2107</v>
      </c>
      <c r="P1200">
        <v>-6</v>
      </c>
      <c r="Q1200">
        <v>0</v>
      </c>
      <c r="R1200" s="1">
        <v>505.2</v>
      </c>
      <c r="S1200" s="1">
        <v>0</v>
      </c>
      <c r="T1200" s="1">
        <v>505.2</v>
      </c>
    </row>
    <row r="1201" spans="1:20" x14ac:dyDescent="0.25">
      <c r="A1201" t="s">
        <v>75</v>
      </c>
      <c r="B1201" t="s">
        <v>821</v>
      </c>
      <c r="C1201" t="s">
        <v>2105</v>
      </c>
      <c r="D1201" t="s">
        <v>822</v>
      </c>
      <c r="E1201" t="s">
        <v>87</v>
      </c>
      <c r="F1201">
        <v>43074</v>
      </c>
      <c r="G1201" t="s">
        <v>119</v>
      </c>
      <c r="H1201" t="s">
        <v>80</v>
      </c>
      <c r="I1201" t="s">
        <v>81</v>
      </c>
      <c r="J1201" t="s">
        <v>82</v>
      </c>
      <c r="K1201" t="s">
        <v>38</v>
      </c>
      <c r="L1201" t="s">
        <v>111</v>
      </c>
      <c r="M1201" t="s">
        <v>83</v>
      </c>
      <c r="N1201" s="11" t="s">
        <v>84</v>
      </c>
      <c r="O1201" s="11" t="s">
        <v>2107</v>
      </c>
      <c r="P1201">
        <v>1</v>
      </c>
      <c r="Q1201">
        <v>0</v>
      </c>
      <c r="R1201" s="1">
        <v>115.2</v>
      </c>
      <c r="S1201" s="1">
        <v>0</v>
      </c>
      <c r="T1201" s="1">
        <v>115.2</v>
      </c>
    </row>
    <row r="1202" spans="1:20" x14ac:dyDescent="0.25">
      <c r="A1202" t="s">
        <v>75</v>
      </c>
      <c r="B1202" t="s">
        <v>103</v>
      </c>
      <c r="C1202" t="s">
        <v>27</v>
      </c>
      <c r="D1202" t="s">
        <v>366</v>
      </c>
      <c r="E1202" t="s">
        <v>114</v>
      </c>
      <c r="F1202">
        <v>32459</v>
      </c>
      <c r="G1202" t="s">
        <v>1506</v>
      </c>
      <c r="H1202" t="s">
        <v>80</v>
      </c>
      <c r="I1202" t="s">
        <v>81</v>
      </c>
      <c r="J1202" t="s">
        <v>82</v>
      </c>
      <c r="K1202" t="s">
        <v>42</v>
      </c>
      <c r="L1202" t="s">
        <v>91</v>
      </c>
      <c r="M1202" t="s">
        <v>83</v>
      </c>
      <c r="N1202" s="11" t="s">
        <v>84</v>
      </c>
      <c r="O1202" s="11" t="s">
        <v>2107</v>
      </c>
      <c r="P1202">
        <v>-3</v>
      </c>
      <c r="Q1202">
        <v>0</v>
      </c>
      <c r="R1202" s="1">
        <v>681.09</v>
      </c>
      <c r="S1202" s="1">
        <v>0</v>
      </c>
      <c r="T1202" s="1">
        <v>681.09</v>
      </c>
    </row>
    <row r="1203" spans="1:20" x14ac:dyDescent="0.25">
      <c r="A1203" t="s">
        <v>75</v>
      </c>
      <c r="B1203" t="s">
        <v>107</v>
      </c>
      <c r="C1203" t="s">
        <v>26</v>
      </c>
      <c r="D1203" t="s">
        <v>108</v>
      </c>
      <c r="E1203" t="s">
        <v>109</v>
      </c>
      <c r="F1203">
        <v>28270</v>
      </c>
      <c r="G1203" t="s">
        <v>101</v>
      </c>
      <c r="H1203" t="s">
        <v>80</v>
      </c>
      <c r="I1203" t="s">
        <v>81</v>
      </c>
      <c r="J1203" t="s">
        <v>82</v>
      </c>
      <c r="K1203" t="s">
        <v>48</v>
      </c>
      <c r="L1203" t="s">
        <v>102</v>
      </c>
      <c r="M1203" t="s">
        <v>83</v>
      </c>
      <c r="N1203" s="11" t="s">
        <v>84</v>
      </c>
      <c r="O1203" s="11" t="s">
        <v>2107</v>
      </c>
      <c r="P1203">
        <v>-12</v>
      </c>
      <c r="Q1203">
        <v>0</v>
      </c>
      <c r="R1203" s="1">
        <v>217.2</v>
      </c>
      <c r="S1203" s="1">
        <v>0</v>
      </c>
      <c r="T1203" s="1">
        <v>217.2</v>
      </c>
    </row>
    <row r="1204" spans="1:20" x14ac:dyDescent="0.25">
      <c r="A1204" t="s">
        <v>75</v>
      </c>
      <c r="B1204" t="s">
        <v>112</v>
      </c>
      <c r="C1204" t="s">
        <v>27</v>
      </c>
      <c r="D1204" t="s">
        <v>113</v>
      </c>
      <c r="E1204" t="s">
        <v>114</v>
      </c>
      <c r="F1204">
        <v>32256</v>
      </c>
      <c r="G1204" t="s">
        <v>110</v>
      </c>
      <c r="H1204" t="s">
        <v>80</v>
      </c>
      <c r="I1204" t="s">
        <v>81</v>
      </c>
      <c r="J1204" t="s">
        <v>90</v>
      </c>
      <c r="K1204" t="s">
        <v>38</v>
      </c>
      <c r="L1204" t="s">
        <v>111</v>
      </c>
      <c r="M1204" t="s">
        <v>92</v>
      </c>
      <c r="N1204" s="11" t="s">
        <v>84</v>
      </c>
      <c r="O1204" s="11" t="s">
        <v>2107</v>
      </c>
      <c r="P1204">
        <v>0</v>
      </c>
      <c r="Q1204">
        <v>1</v>
      </c>
      <c r="R1204" s="1">
        <v>0</v>
      </c>
      <c r="S1204" s="1">
        <v>116.4</v>
      </c>
      <c r="T1204" s="1">
        <v>-116.4</v>
      </c>
    </row>
    <row r="1205" spans="1:20" x14ac:dyDescent="0.25">
      <c r="A1205" t="s">
        <v>75</v>
      </c>
      <c r="B1205" t="s">
        <v>203</v>
      </c>
      <c r="C1205" t="s">
        <v>22</v>
      </c>
      <c r="D1205" t="s">
        <v>204</v>
      </c>
      <c r="E1205" t="s">
        <v>78</v>
      </c>
      <c r="F1205">
        <v>18436</v>
      </c>
      <c r="G1205" t="s">
        <v>1895</v>
      </c>
      <c r="H1205" t="s">
        <v>80</v>
      </c>
      <c r="I1205" t="s">
        <v>81</v>
      </c>
      <c r="J1205" t="s">
        <v>82</v>
      </c>
      <c r="K1205" t="s">
        <v>42</v>
      </c>
      <c r="L1205" t="s">
        <v>91</v>
      </c>
      <c r="M1205" t="s">
        <v>83</v>
      </c>
      <c r="N1205" s="11" t="s">
        <v>84</v>
      </c>
      <c r="O1205" s="11" t="s">
        <v>2107</v>
      </c>
      <c r="P1205">
        <v>-2</v>
      </c>
      <c r="Q1205">
        <v>0</v>
      </c>
      <c r="R1205" s="1">
        <v>13.1</v>
      </c>
      <c r="S1205" s="1">
        <v>0</v>
      </c>
      <c r="T1205" s="1">
        <v>13.1</v>
      </c>
    </row>
    <row r="1206" spans="1:20" x14ac:dyDescent="0.25">
      <c r="A1206" t="s">
        <v>75</v>
      </c>
      <c r="B1206" t="s">
        <v>351</v>
      </c>
      <c r="C1206" t="s">
        <v>22</v>
      </c>
      <c r="D1206" t="s">
        <v>190</v>
      </c>
      <c r="E1206" t="s">
        <v>137</v>
      </c>
      <c r="F1206">
        <v>24018</v>
      </c>
      <c r="G1206" t="s">
        <v>875</v>
      </c>
      <c r="H1206" t="s">
        <v>80</v>
      </c>
      <c r="I1206" t="s">
        <v>81</v>
      </c>
      <c r="J1206" t="s">
        <v>82</v>
      </c>
      <c r="K1206" t="s">
        <v>38</v>
      </c>
      <c r="L1206" t="s">
        <v>129</v>
      </c>
      <c r="M1206" t="s">
        <v>83</v>
      </c>
      <c r="N1206" s="11" t="s">
        <v>84</v>
      </c>
      <c r="O1206" s="11" t="s">
        <v>2107</v>
      </c>
      <c r="P1206">
        <v>-1</v>
      </c>
      <c r="Q1206">
        <v>0</v>
      </c>
      <c r="R1206" s="1">
        <v>77.55</v>
      </c>
      <c r="S1206" s="1">
        <v>0</v>
      </c>
      <c r="T1206" s="1">
        <v>77.55</v>
      </c>
    </row>
    <row r="1207" spans="1:20" x14ac:dyDescent="0.25">
      <c r="A1207" t="s">
        <v>75</v>
      </c>
      <c r="B1207" t="s">
        <v>167</v>
      </c>
      <c r="C1207" t="s">
        <v>2104</v>
      </c>
      <c r="D1207" t="s">
        <v>168</v>
      </c>
      <c r="E1207" t="s">
        <v>95</v>
      </c>
      <c r="F1207">
        <v>80550</v>
      </c>
      <c r="G1207" t="s">
        <v>1865</v>
      </c>
      <c r="H1207" t="s">
        <v>80</v>
      </c>
      <c r="I1207" t="s">
        <v>81</v>
      </c>
      <c r="J1207" t="s">
        <v>90</v>
      </c>
      <c r="K1207" t="s">
        <v>53</v>
      </c>
      <c r="L1207" t="s">
        <v>193</v>
      </c>
      <c r="M1207" t="s">
        <v>92</v>
      </c>
      <c r="N1207" s="11" t="s">
        <v>84</v>
      </c>
      <c r="O1207" s="11" t="s">
        <v>2107</v>
      </c>
      <c r="P1207">
        <v>0</v>
      </c>
      <c r="Q1207">
        <v>1</v>
      </c>
      <c r="R1207" s="1">
        <v>0</v>
      </c>
      <c r="S1207" s="1">
        <v>66.48</v>
      </c>
      <c r="T1207" s="1">
        <v>-66.48</v>
      </c>
    </row>
    <row r="1208" spans="1:20" x14ac:dyDescent="0.25">
      <c r="A1208" t="s">
        <v>75</v>
      </c>
      <c r="B1208" t="s">
        <v>265</v>
      </c>
      <c r="C1208" t="s">
        <v>27</v>
      </c>
      <c r="D1208" t="s">
        <v>237</v>
      </c>
      <c r="E1208" t="s">
        <v>114</v>
      </c>
      <c r="F1208">
        <v>34238</v>
      </c>
      <c r="G1208" t="s">
        <v>96</v>
      </c>
      <c r="H1208" t="s">
        <v>80</v>
      </c>
      <c r="I1208" t="s">
        <v>89</v>
      </c>
      <c r="J1208" t="s">
        <v>90</v>
      </c>
      <c r="K1208" t="s">
        <v>42</v>
      </c>
      <c r="L1208" t="s">
        <v>97</v>
      </c>
      <c r="M1208" t="s">
        <v>92</v>
      </c>
      <c r="N1208" s="11" t="s">
        <v>84</v>
      </c>
      <c r="O1208" s="11" t="s">
        <v>2107</v>
      </c>
      <c r="P1208">
        <v>0</v>
      </c>
      <c r="Q1208">
        <v>9</v>
      </c>
      <c r="R1208" s="1">
        <v>0</v>
      </c>
      <c r="S1208" s="1">
        <v>10.71</v>
      </c>
      <c r="T1208" s="1">
        <v>-10.71</v>
      </c>
    </row>
    <row r="1209" spans="1:20" x14ac:dyDescent="0.25">
      <c r="A1209" t="s">
        <v>75</v>
      </c>
      <c r="B1209" t="s">
        <v>682</v>
      </c>
      <c r="C1209" t="s">
        <v>2105</v>
      </c>
      <c r="D1209" t="s">
        <v>683</v>
      </c>
      <c r="E1209" t="s">
        <v>87</v>
      </c>
      <c r="F1209">
        <v>44118</v>
      </c>
      <c r="G1209" t="s">
        <v>324</v>
      </c>
      <c r="H1209" t="s">
        <v>80</v>
      </c>
      <c r="I1209" t="s">
        <v>81</v>
      </c>
      <c r="J1209" t="s">
        <v>90</v>
      </c>
      <c r="K1209" t="s">
        <v>36</v>
      </c>
      <c r="L1209" t="s">
        <v>36</v>
      </c>
      <c r="M1209" t="s">
        <v>92</v>
      </c>
      <c r="N1209" s="11" t="s">
        <v>84</v>
      </c>
      <c r="O1209" s="11" t="s">
        <v>2107</v>
      </c>
      <c r="P1209">
        <v>0</v>
      </c>
      <c r="Q1209">
        <v>1</v>
      </c>
      <c r="R1209" s="1">
        <v>0</v>
      </c>
      <c r="S1209" s="1">
        <v>98.95</v>
      </c>
      <c r="T1209" s="1">
        <v>-98.95</v>
      </c>
    </row>
    <row r="1210" spans="1:20" x14ac:dyDescent="0.25">
      <c r="A1210" t="s">
        <v>75</v>
      </c>
      <c r="B1210" t="s">
        <v>588</v>
      </c>
      <c r="C1210" t="s">
        <v>21</v>
      </c>
      <c r="D1210" t="s">
        <v>589</v>
      </c>
      <c r="E1210" t="s">
        <v>159</v>
      </c>
      <c r="F1210">
        <v>66227</v>
      </c>
      <c r="G1210" t="s">
        <v>1897</v>
      </c>
      <c r="H1210" t="s">
        <v>80</v>
      </c>
      <c r="I1210" t="s">
        <v>81</v>
      </c>
      <c r="J1210" t="s">
        <v>365</v>
      </c>
      <c r="K1210" t="s">
        <v>47</v>
      </c>
      <c r="L1210" t="s">
        <v>509</v>
      </c>
      <c r="M1210" t="s">
        <v>229</v>
      </c>
      <c r="N1210" s="11" t="s">
        <v>84</v>
      </c>
      <c r="O1210" s="11" t="s">
        <v>2107</v>
      </c>
      <c r="P1210">
        <v>-6</v>
      </c>
      <c r="Q1210">
        <v>0</v>
      </c>
      <c r="R1210" s="1">
        <v>147.6</v>
      </c>
      <c r="S1210" s="1">
        <v>0</v>
      </c>
      <c r="T1210" s="1">
        <v>147.6</v>
      </c>
    </row>
    <row r="1211" spans="1:20" x14ac:dyDescent="0.25">
      <c r="A1211" t="s">
        <v>75</v>
      </c>
      <c r="B1211" t="s">
        <v>410</v>
      </c>
      <c r="C1211" t="s">
        <v>18</v>
      </c>
      <c r="D1211" t="s">
        <v>363</v>
      </c>
      <c r="E1211" t="s">
        <v>191</v>
      </c>
      <c r="F1211">
        <v>78729</v>
      </c>
      <c r="G1211" t="s">
        <v>1898</v>
      </c>
      <c r="H1211" t="s">
        <v>133</v>
      </c>
      <c r="I1211" t="s">
        <v>81</v>
      </c>
      <c r="J1211" t="s">
        <v>90</v>
      </c>
      <c r="K1211" t="s">
        <v>53</v>
      </c>
      <c r="L1211" t="s">
        <v>139</v>
      </c>
      <c r="M1211" t="s">
        <v>229</v>
      </c>
      <c r="N1211" s="11" t="s">
        <v>84</v>
      </c>
      <c r="O1211" s="11" t="s">
        <v>2107</v>
      </c>
      <c r="P1211">
        <v>0</v>
      </c>
      <c r="Q1211">
        <v>8</v>
      </c>
      <c r="R1211" s="1">
        <v>0</v>
      </c>
      <c r="S1211" s="1">
        <v>218.8</v>
      </c>
      <c r="T1211" s="1">
        <v>-218.8</v>
      </c>
    </row>
    <row r="1212" spans="1:20" x14ac:dyDescent="0.25">
      <c r="A1212" t="s">
        <v>75</v>
      </c>
      <c r="B1212" t="s">
        <v>125</v>
      </c>
      <c r="C1212" t="s">
        <v>2105</v>
      </c>
      <c r="D1212" t="s">
        <v>126</v>
      </c>
      <c r="E1212" t="s">
        <v>100</v>
      </c>
      <c r="F1212">
        <v>46567</v>
      </c>
      <c r="G1212" t="s">
        <v>373</v>
      </c>
      <c r="H1212" t="s">
        <v>80</v>
      </c>
      <c r="I1212" t="s">
        <v>81</v>
      </c>
      <c r="J1212" t="s">
        <v>90</v>
      </c>
      <c r="K1212" t="s">
        <v>38</v>
      </c>
      <c r="L1212" t="s">
        <v>111</v>
      </c>
      <c r="M1212" t="s">
        <v>92</v>
      </c>
      <c r="N1212" s="11" t="s">
        <v>84</v>
      </c>
      <c r="O1212" s="11" t="s">
        <v>2107</v>
      </c>
      <c r="P1212">
        <v>0</v>
      </c>
      <c r="Q1212">
        <v>2</v>
      </c>
      <c r="R1212" s="1">
        <v>0</v>
      </c>
      <c r="S1212" s="1">
        <v>102.3</v>
      </c>
      <c r="T1212" s="1">
        <v>-102.3</v>
      </c>
    </row>
    <row r="1213" spans="1:20" x14ac:dyDescent="0.25">
      <c r="A1213" t="s">
        <v>75</v>
      </c>
      <c r="B1213" t="s">
        <v>1900</v>
      </c>
      <c r="C1213" t="s">
        <v>27</v>
      </c>
      <c r="D1213" t="s">
        <v>1901</v>
      </c>
      <c r="E1213" t="s">
        <v>114</v>
      </c>
      <c r="F1213">
        <v>34614</v>
      </c>
      <c r="G1213" t="s">
        <v>1367</v>
      </c>
      <c r="H1213" t="s">
        <v>80</v>
      </c>
      <c r="I1213" t="s">
        <v>81</v>
      </c>
      <c r="J1213" t="s">
        <v>90</v>
      </c>
      <c r="K1213" t="s">
        <v>41</v>
      </c>
      <c r="L1213" t="s">
        <v>1368</v>
      </c>
      <c r="M1213" t="s">
        <v>92</v>
      </c>
      <c r="N1213" s="11" t="s">
        <v>84</v>
      </c>
      <c r="O1213" s="11" t="s">
        <v>2107</v>
      </c>
      <c r="P1213">
        <v>6</v>
      </c>
      <c r="Q1213">
        <v>0</v>
      </c>
      <c r="R1213" s="1">
        <v>0</v>
      </c>
      <c r="S1213" s="1">
        <v>0</v>
      </c>
      <c r="T1213" s="1">
        <v>0</v>
      </c>
    </row>
    <row r="1214" spans="1:20" x14ac:dyDescent="0.25">
      <c r="A1214" t="s">
        <v>75</v>
      </c>
      <c r="B1214" t="s">
        <v>310</v>
      </c>
      <c r="C1214" t="s">
        <v>19</v>
      </c>
      <c r="D1214" t="s">
        <v>172</v>
      </c>
      <c r="E1214" t="s">
        <v>147</v>
      </c>
      <c r="F1214">
        <v>85260</v>
      </c>
      <c r="G1214" t="s">
        <v>572</v>
      </c>
      <c r="H1214" t="s">
        <v>80</v>
      </c>
      <c r="I1214" t="s">
        <v>81</v>
      </c>
      <c r="J1214" t="s">
        <v>82</v>
      </c>
      <c r="K1214" t="s">
        <v>53</v>
      </c>
      <c r="L1214" t="s">
        <v>165</v>
      </c>
      <c r="M1214" t="s">
        <v>83</v>
      </c>
      <c r="N1214" s="11" t="s">
        <v>84</v>
      </c>
      <c r="O1214" s="11" t="s">
        <v>2107</v>
      </c>
      <c r="P1214">
        <v>-15</v>
      </c>
      <c r="Q1214">
        <v>0</v>
      </c>
      <c r="R1214" s="1">
        <v>984.9</v>
      </c>
      <c r="S1214" s="1">
        <v>0</v>
      </c>
      <c r="T1214" s="1">
        <v>984.9</v>
      </c>
    </row>
    <row r="1215" spans="1:20" x14ac:dyDescent="0.25">
      <c r="A1215" t="s">
        <v>75</v>
      </c>
      <c r="B1215" t="s">
        <v>258</v>
      </c>
      <c r="C1215" t="s">
        <v>28</v>
      </c>
      <c r="D1215" t="s">
        <v>259</v>
      </c>
      <c r="E1215" t="s">
        <v>95</v>
      </c>
      <c r="F1215">
        <v>80222</v>
      </c>
      <c r="G1215" t="s">
        <v>1902</v>
      </c>
      <c r="H1215" t="s">
        <v>80</v>
      </c>
      <c r="I1215" t="s">
        <v>81</v>
      </c>
      <c r="J1215" t="s">
        <v>82</v>
      </c>
      <c r="K1215" t="s">
        <v>44</v>
      </c>
      <c r="L1215" t="s">
        <v>149</v>
      </c>
      <c r="M1215" t="s">
        <v>83</v>
      </c>
      <c r="N1215" s="11" t="s">
        <v>84</v>
      </c>
      <c r="O1215" s="11" t="s">
        <v>2107</v>
      </c>
      <c r="P1215">
        <v>-2</v>
      </c>
      <c r="Q1215">
        <v>0</v>
      </c>
      <c r="R1215" s="1">
        <v>23.8</v>
      </c>
      <c r="S1215" s="1">
        <v>0</v>
      </c>
      <c r="T1215" s="1">
        <v>23.8</v>
      </c>
    </row>
    <row r="1216" spans="1:20" x14ac:dyDescent="0.25">
      <c r="A1216" t="s">
        <v>75</v>
      </c>
      <c r="B1216" t="s">
        <v>1450</v>
      </c>
      <c r="C1216" t="s">
        <v>27</v>
      </c>
      <c r="D1216" t="s">
        <v>499</v>
      </c>
      <c r="E1216" t="s">
        <v>114</v>
      </c>
      <c r="F1216">
        <v>33179</v>
      </c>
      <c r="G1216" t="s">
        <v>388</v>
      </c>
      <c r="H1216" t="s">
        <v>80</v>
      </c>
      <c r="I1216" t="s">
        <v>81</v>
      </c>
      <c r="J1216" t="s">
        <v>90</v>
      </c>
      <c r="K1216" t="s">
        <v>38</v>
      </c>
      <c r="L1216" t="s">
        <v>111</v>
      </c>
      <c r="M1216" t="s">
        <v>92</v>
      </c>
      <c r="N1216" s="11" t="s">
        <v>84</v>
      </c>
      <c r="O1216" s="11" t="s">
        <v>2107</v>
      </c>
      <c r="P1216">
        <v>0</v>
      </c>
      <c r="Q1216">
        <v>4</v>
      </c>
      <c r="R1216" s="1">
        <v>0</v>
      </c>
      <c r="S1216" s="1">
        <v>662.2</v>
      </c>
      <c r="T1216" s="1">
        <v>-662.2</v>
      </c>
    </row>
    <row r="1217" spans="1:20" x14ac:dyDescent="0.25">
      <c r="A1217" t="s">
        <v>75</v>
      </c>
      <c r="B1217" t="s">
        <v>588</v>
      </c>
      <c r="C1217" t="s">
        <v>21</v>
      </c>
      <c r="D1217" t="s">
        <v>589</v>
      </c>
      <c r="E1217" t="s">
        <v>159</v>
      </c>
      <c r="F1217">
        <v>66227</v>
      </c>
      <c r="G1217" t="s">
        <v>1319</v>
      </c>
      <c r="H1217" t="s">
        <v>80</v>
      </c>
      <c r="I1217" t="s">
        <v>81</v>
      </c>
      <c r="J1217" t="s">
        <v>82</v>
      </c>
      <c r="K1217" t="s">
        <v>53</v>
      </c>
      <c r="L1217" t="s">
        <v>139</v>
      </c>
      <c r="M1217" t="s">
        <v>83</v>
      </c>
      <c r="N1217" s="11" t="s">
        <v>84</v>
      </c>
      <c r="O1217" s="11" t="s">
        <v>2107</v>
      </c>
      <c r="P1217">
        <v>-34</v>
      </c>
      <c r="Q1217">
        <v>0</v>
      </c>
      <c r="R1217" s="1">
        <v>294.10000000000002</v>
      </c>
      <c r="S1217" s="1">
        <v>0</v>
      </c>
      <c r="T1217" s="1">
        <v>294.10000000000002</v>
      </c>
    </row>
    <row r="1218" spans="1:20" x14ac:dyDescent="0.25">
      <c r="A1218" t="s">
        <v>75</v>
      </c>
      <c r="B1218" t="s">
        <v>258</v>
      </c>
      <c r="C1218" t="s">
        <v>2104</v>
      </c>
      <c r="D1218" t="s">
        <v>386</v>
      </c>
      <c r="E1218" t="s">
        <v>387</v>
      </c>
      <c r="F1218">
        <v>87109</v>
      </c>
      <c r="G1218" t="s">
        <v>106</v>
      </c>
      <c r="H1218" t="s">
        <v>80</v>
      </c>
      <c r="I1218" t="s">
        <v>89</v>
      </c>
      <c r="J1218" t="s">
        <v>90</v>
      </c>
      <c r="K1218" t="s">
        <v>42</v>
      </c>
      <c r="L1218" t="s">
        <v>91</v>
      </c>
      <c r="M1218" t="s">
        <v>92</v>
      </c>
      <c r="N1218" s="11" t="s">
        <v>84</v>
      </c>
      <c r="O1218" s="11" t="s">
        <v>2107</v>
      </c>
      <c r="P1218">
        <v>0</v>
      </c>
      <c r="Q1218">
        <v>150</v>
      </c>
      <c r="R1218" s="1">
        <v>0</v>
      </c>
      <c r="S1218" s="1">
        <v>2790</v>
      </c>
      <c r="T1218" s="1">
        <v>-2790</v>
      </c>
    </row>
    <row r="1219" spans="1:20" x14ac:dyDescent="0.25">
      <c r="A1219" t="s">
        <v>75</v>
      </c>
      <c r="B1219" t="s">
        <v>150</v>
      </c>
      <c r="C1219" t="s">
        <v>2105</v>
      </c>
      <c r="D1219" t="s">
        <v>151</v>
      </c>
      <c r="E1219" t="s">
        <v>87</v>
      </c>
      <c r="F1219">
        <v>44060</v>
      </c>
      <c r="G1219" t="s">
        <v>1903</v>
      </c>
      <c r="H1219" t="s">
        <v>80</v>
      </c>
      <c r="I1219" t="s">
        <v>81</v>
      </c>
      <c r="J1219" t="s">
        <v>82</v>
      </c>
      <c r="K1219" t="s">
        <v>53</v>
      </c>
      <c r="L1219" t="s">
        <v>532</v>
      </c>
      <c r="M1219" t="s">
        <v>83</v>
      </c>
      <c r="N1219" s="11" t="s">
        <v>84</v>
      </c>
      <c r="O1219" s="11" t="s">
        <v>2107</v>
      </c>
      <c r="P1219">
        <v>-2</v>
      </c>
      <c r="Q1219">
        <v>0</v>
      </c>
      <c r="R1219" s="1">
        <v>289.60000000000002</v>
      </c>
      <c r="S1219" s="1">
        <v>0</v>
      </c>
      <c r="T1219" s="1">
        <v>289.60000000000002</v>
      </c>
    </row>
    <row r="1220" spans="1:20" x14ac:dyDescent="0.25">
      <c r="A1220" t="s">
        <v>75</v>
      </c>
      <c r="B1220" t="s">
        <v>483</v>
      </c>
      <c r="C1220" t="s">
        <v>18</v>
      </c>
      <c r="D1220" t="s">
        <v>332</v>
      </c>
      <c r="E1220" t="s">
        <v>333</v>
      </c>
      <c r="F1220">
        <v>72401</v>
      </c>
      <c r="G1220" t="s">
        <v>202</v>
      </c>
      <c r="H1220" t="s">
        <v>80</v>
      </c>
      <c r="I1220" t="s">
        <v>81</v>
      </c>
      <c r="J1220" t="s">
        <v>90</v>
      </c>
      <c r="K1220" t="s">
        <v>42</v>
      </c>
      <c r="L1220" t="s">
        <v>91</v>
      </c>
      <c r="M1220" t="s">
        <v>188</v>
      </c>
      <c r="N1220" s="11" t="s">
        <v>84</v>
      </c>
      <c r="O1220" s="11" t="s">
        <v>2107</v>
      </c>
      <c r="P1220">
        <v>0</v>
      </c>
      <c r="Q1220">
        <v>30</v>
      </c>
      <c r="R1220" s="1">
        <v>0</v>
      </c>
      <c r="S1220" s="1">
        <v>229.5</v>
      </c>
      <c r="T1220" s="1">
        <v>-229.5</v>
      </c>
    </row>
    <row r="1221" spans="1:20" x14ac:dyDescent="0.25">
      <c r="A1221" t="s">
        <v>75</v>
      </c>
      <c r="B1221" t="s">
        <v>85</v>
      </c>
      <c r="C1221" t="s">
        <v>2105</v>
      </c>
      <c r="D1221" t="s">
        <v>86</v>
      </c>
      <c r="E1221" t="s">
        <v>87</v>
      </c>
      <c r="F1221">
        <v>45040</v>
      </c>
      <c r="G1221" t="s">
        <v>277</v>
      </c>
      <c r="H1221" t="s">
        <v>80</v>
      </c>
      <c r="I1221" t="s">
        <v>81</v>
      </c>
      <c r="J1221" t="s">
        <v>90</v>
      </c>
      <c r="K1221" t="s">
        <v>42</v>
      </c>
      <c r="L1221" t="s">
        <v>91</v>
      </c>
      <c r="M1221" t="s">
        <v>188</v>
      </c>
      <c r="N1221" s="11" t="s">
        <v>84</v>
      </c>
      <c r="O1221" s="11" t="s">
        <v>2107</v>
      </c>
      <c r="P1221">
        <v>0</v>
      </c>
      <c r="Q1221">
        <v>16</v>
      </c>
      <c r="R1221" s="1">
        <v>0</v>
      </c>
      <c r="S1221" s="1">
        <v>14.08</v>
      </c>
      <c r="T1221" s="1">
        <v>-14.08</v>
      </c>
    </row>
    <row r="1222" spans="1:20" x14ac:dyDescent="0.25">
      <c r="A1222" t="s">
        <v>75</v>
      </c>
      <c r="B1222" t="s">
        <v>1306</v>
      </c>
      <c r="C1222" t="s">
        <v>18</v>
      </c>
      <c r="D1222" t="s">
        <v>1307</v>
      </c>
      <c r="E1222" t="s">
        <v>191</v>
      </c>
      <c r="F1222">
        <v>75056</v>
      </c>
      <c r="G1222" t="s">
        <v>1648</v>
      </c>
      <c r="H1222" t="s">
        <v>461</v>
      </c>
      <c r="I1222" t="s">
        <v>81</v>
      </c>
      <c r="J1222" t="s">
        <v>82</v>
      </c>
      <c r="K1222" t="s">
        <v>40</v>
      </c>
      <c r="L1222" t="s">
        <v>211</v>
      </c>
      <c r="M1222" t="s">
        <v>83</v>
      </c>
      <c r="N1222" s="11" t="s">
        <v>84</v>
      </c>
      <c r="O1222" s="11" t="s">
        <v>2107</v>
      </c>
      <c r="P1222">
        <v>-2</v>
      </c>
      <c r="Q1222">
        <v>0</v>
      </c>
      <c r="R1222" s="1">
        <v>14.28</v>
      </c>
      <c r="S1222" s="1">
        <v>0</v>
      </c>
      <c r="T1222" s="1">
        <v>14.28</v>
      </c>
    </row>
    <row r="1223" spans="1:20" x14ac:dyDescent="0.25">
      <c r="A1223" t="s">
        <v>75</v>
      </c>
      <c r="B1223" t="s">
        <v>856</v>
      </c>
      <c r="C1223" t="s">
        <v>27</v>
      </c>
      <c r="D1223" t="s">
        <v>857</v>
      </c>
      <c r="E1223" t="s">
        <v>114</v>
      </c>
      <c r="F1223">
        <v>34229</v>
      </c>
      <c r="G1223" t="s">
        <v>514</v>
      </c>
      <c r="H1223" t="s">
        <v>80</v>
      </c>
      <c r="I1223" t="s">
        <v>81</v>
      </c>
      <c r="J1223" t="s">
        <v>82</v>
      </c>
      <c r="K1223" t="s">
        <v>38</v>
      </c>
      <c r="L1223" t="s">
        <v>111</v>
      </c>
      <c r="M1223" t="s">
        <v>83</v>
      </c>
      <c r="N1223" s="11" t="s">
        <v>84</v>
      </c>
      <c r="O1223" s="11" t="s">
        <v>2107</v>
      </c>
      <c r="P1223">
        <v>-5</v>
      </c>
      <c r="Q1223">
        <v>0</v>
      </c>
      <c r="R1223" s="1">
        <v>745</v>
      </c>
      <c r="S1223" s="1">
        <v>0</v>
      </c>
      <c r="T1223" s="1">
        <v>745</v>
      </c>
    </row>
    <row r="1224" spans="1:20" x14ac:dyDescent="0.25">
      <c r="A1224" t="s">
        <v>75</v>
      </c>
      <c r="B1224" t="s">
        <v>690</v>
      </c>
      <c r="C1224" t="s">
        <v>24</v>
      </c>
      <c r="D1224" t="s">
        <v>691</v>
      </c>
      <c r="E1224" t="s">
        <v>337</v>
      </c>
      <c r="F1224">
        <v>54016</v>
      </c>
      <c r="G1224" t="s">
        <v>1166</v>
      </c>
      <c r="H1224" t="s">
        <v>80</v>
      </c>
      <c r="I1224" t="s">
        <v>89</v>
      </c>
      <c r="J1224" t="s">
        <v>82</v>
      </c>
      <c r="K1224" t="s">
        <v>42</v>
      </c>
      <c r="L1224" t="s">
        <v>91</v>
      </c>
      <c r="M1224" t="s">
        <v>83</v>
      </c>
      <c r="N1224" s="11" t="s">
        <v>84</v>
      </c>
      <c r="O1224" s="11" t="s">
        <v>2107</v>
      </c>
      <c r="P1224">
        <v>-1</v>
      </c>
      <c r="Q1224">
        <v>0</v>
      </c>
      <c r="R1224" s="1">
        <v>10.4</v>
      </c>
      <c r="S1224" s="1">
        <v>0</v>
      </c>
      <c r="T1224" s="1">
        <v>10.4</v>
      </c>
    </row>
    <row r="1225" spans="1:20" x14ac:dyDescent="0.25">
      <c r="A1225" t="s">
        <v>75</v>
      </c>
      <c r="B1225" t="s">
        <v>533</v>
      </c>
      <c r="C1225" t="s">
        <v>28</v>
      </c>
      <c r="D1225" t="s">
        <v>534</v>
      </c>
      <c r="E1225" t="s">
        <v>295</v>
      </c>
      <c r="F1225">
        <v>84065</v>
      </c>
      <c r="G1225" t="s">
        <v>283</v>
      </c>
      <c r="H1225" t="s">
        <v>80</v>
      </c>
      <c r="I1225" t="s">
        <v>81</v>
      </c>
      <c r="J1225" t="s">
        <v>82</v>
      </c>
      <c r="K1225" t="s">
        <v>38</v>
      </c>
      <c r="L1225" t="s">
        <v>111</v>
      </c>
      <c r="M1225" t="s">
        <v>83</v>
      </c>
      <c r="N1225" s="11" t="s">
        <v>84</v>
      </c>
      <c r="O1225" s="11" t="s">
        <v>2107</v>
      </c>
      <c r="P1225">
        <v>-10</v>
      </c>
      <c r="Q1225">
        <v>0</v>
      </c>
      <c r="R1225" s="1">
        <v>697.5</v>
      </c>
      <c r="S1225" s="1">
        <v>0</v>
      </c>
      <c r="T1225" s="1">
        <v>697.5</v>
      </c>
    </row>
    <row r="1226" spans="1:20" x14ac:dyDescent="0.25">
      <c r="A1226" t="s">
        <v>75</v>
      </c>
      <c r="B1226" t="s">
        <v>399</v>
      </c>
      <c r="C1226" t="s">
        <v>2104</v>
      </c>
      <c r="D1226" t="s">
        <v>400</v>
      </c>
      <c r="E1226" t="s">
        <v>295</v>
      </c>
      <c r="F1226">
        <v>84070</v>
      </c>
      <c r="G1226" t="s">
        <v>1904</v>
      </c>
      <c r="H1226" t="s">
        <v>80</v>
      </c>
      <c r="I1226" t="s">
        <v>81</v>
      </c>
      <c r="J1226" t="s">
        <v>90</v>
      </c>
      <c r="K1226" t="s">
        <v>53</v>
      </c>
      <c r="L1226" t="s">
        <v>139</v>
      </c>
      <c r="M1226" t="s">
        <v>92</v>
      </c>
      <c r="N1226" s="11" t="s">
        <v>84</v>
      </c>
      <c r="O1226" s="11" t="s">
        <v>2107</v>
      </c>
      <c r="P1226">
        <v>0</v>
      </c>
      <c r="Q1226">
        <v>10</v>
      </c>
      <c r="R1226" s="1">
        <v>0</v>
      </c>
      <c r="S1226" s="1">
        <v>6</v>
      </c>
      <c r="T1226" s="1">
        <v>-6</v>
      </c>
    </row>
    <row r="1227" spans="1:20" x14ac:dyDescent="0.25">
      <c r="A1227" t="s">
        <v>75</v>
      </c>
      <c r="B1227" t="s">
        <v>854</v>
      </c>
      <c r="C1227" t="s">
        <v>2104</v>
      </c>
      <c r="D1227" t="s">
        <v>855</v>
      </c>
      <c r="E1227" t="s">
        <v>95</v>
      </c>
      <c r="F1227">
        <v>80537</v>
      </c>
      <c r="G1227" t="s">
        <v>994</v>
      </c>
      <c r="H1227" t="s">
        <v>80</v>
      </c>
      <c r="I1227" t="s">
        <v>89</v>
      </c>
      <c r="J1227" t="s">
        <v>90</v>
      </c>
      <c r="K1227" t="s">
        <v>53</v>
      </c>
      <c r="L1227" t="s">
        <v>368</v>
      </c>
      <c r="M1227" t="s">
        <v>92</v>
      </c>
      <c r="N1227" s="11" t="s">
        <v>84</v>
      </c>
      <c r="O1227" s="11" t="s">
        <v>2107</v>
      </c>
      <c r="P1227">
        <v>0</v>
      </c>
      <c r="Q1227">
        <v>8</v>
      </c>
      <c r="R1227" s="1">
        <v>0</v>
      </c>
      <c r="S1227" s="1">
        <v>1176.4000000000001</v>
      </c>
      <c r="T1227" s="1">
        <v>-1176.4000000000001</v>
      </c>
    </row>
    <row r="1228" spans="1:20" x14ac:dyDescent="0.25">
      <c r="A1228" t="s">
        <v>75</v>
      </c>
      <c r="B1228" t="s">
        <v>850</v>
      </c>
      <c r="C1228" t="s">
        <v>2105</v>
      </c>
      <c r="D1228" t="s">
        <v>851</v>
      </c>
      <c r="E1228" t="s">
        <v>87</v>
      </c>
      <c r="F1228">
        <v>45036</v>
      </c>
      <c r="G1228" t="s">
        <v>1905</v>
      </c>
      <c r="H1228" t="s">
        <v>80</v>
      </c>
      <c r="I1228" t="s">
        <v>89</v>
      </c>
      <c r="J1228" t="s">
        <v>90</v>
      </c>
      <c r="K1228" t="s">
        <v>37</v>
      </c>
      <c r="L1228" t="s">
        <v>584</v>
      </c>
      <c r="M1228" t="s">
        <v>92</v>
      </c>
      <c r="N1228" s="11" t="s">
        <v>84</v>
      </c>
      <c r="O1228" s="11" t="s">
        <v>2107</v>
      </c>
      <c r="P1228">
        <v>0</v>
      </c>
      <c r="Q1228">
        <v>24</v>
      </c>
      <c r="R1228" s="1">
        <v>0</v>
      </c>
      <c r="S1228" s="1">
        <v>252</v>
      </c>
      <c r="T1228" s="1">
        <v>-252</v>
      </c>
    </row>
    <row r="1229" spans="1:20" x14ac:dyDescent="0.25">
      <c r="A1229" t="s">
        <v>75</v>
      </c>
      <c r="B1229" t="s">
        <v>112</v>
      </c>
      <c r="C1229" t="s">
        <v>27</v>
      </c>
      <c r="D1229" t="s">
        <v>113</v>
      </c>
      <c r="E1229" t="s">
        <v>114</v>
      </c>
      <c r="F1229">
        <v>32256</v>
      </c>
      <c r="G1229" t="s">
        <v>266</v>
      </c>
      <c r="H1229" t="s">
        <v>80</v>
      </c>
      <c r="I1229" t="s">
        <v>81</v>
      </c>
      <c r="J1229" t="s">
        <v>90</v>
      </c>
      <c r="K1229" t="s">
        <v>53</v>
      </c>
      <c r="L1229" t="s">
        <v>165</v>
      </c>
      <c r="M1229" t="s">
        <v>92</v>
      </c>
      <c r="N1229" s="11" t="s">
        <v>84</v>
      </c>
      <c r="O1229" s="11" t="s">
        <v>2107</v>
      </c>
      <c r="P1229">
        <v>0</v>
      </c>
      <c r="Q1229">
        <v>8</v>
      </c>
      <c r="R1229" s="1">
        <v>0</v>
      </c>
      <c r="S1229" s="1">
        <v>718.4</v>
      </c>
      <c r="T1229" s="1">
        <v>-718.4</v>
      </c>
    </row>
    <row r="1230" spans="1:20" x14ac:dyDescent="0.25">
      <c r="A1230" t="s">
        <v>75</v>
      </c>
      <c r="B1230" t="s">
        <v>395</v>
      </c>
      <c r="C1230" t="s">
        <v>24</v>
      </c>
      <c r="D1230" t="s">
        <v>396</v>
      </c>
      <c r="E1230" t="s">
        <v>397</v>
      </c>
      <c r="F1230">
        <v>55439</v>
      </c>
      <c r="G1230" t="s">
        <v>1313</v>
      </c>
      <c r="H1230" t="s">
        <v>80</v>
      </c>
      <c r="I1230" t="s">
        <v>81</v>
      </c>
      <c r="J1230" t="s">
        <v>90</v>
      </c>
      <c r="K1230" t="s">
        <v>42</v>
      </c>
      <c r="L1230" t="s">
        <v>91</v>
      </c>
      <c r="M1230" t="s">
        <v>188</v>
      </c>
      <c r="N1230" s="11" t="s">
        <v>84</v>
      </c>
      <c r="O1230" s="11" t="s">
        <v>2107</v>
      </c>
      <c r="P1230">
        <v>10</v>
      </c>
      <c r="Q1230">
        <v>0</v>
      </c>
      <c r="R1230" s="1">
        <v>23.5</v>
      </c>
      <c r="S1230" s="1">
        <v>0</v>
      </c>
      <c r="T1230" s="1">
        <v>23.5</v>
      </c>
    </row>
    <row r="1231" spans="1:20" x14ac:dyDescent="0.25">
      <c r="A1231" t="s">
        <v>75</v>
      </c>
      <c r="B1231" t="s">
        <v>533</v>
      </c>
      <c r="C1231" t="s">
        <v>28</v>
      </c>
      <c r="D1231" t="s">
        <v>534</v>
      </c>
      <c r="E1231" t="s">
        <v>295</v>
      </c>
      <c r="F1231">
        <v>84065</v>
      </c>
      <c r="G1231" t="s">
        <v>1442</v>
      </c>
      <c r="H1231" t="s">
        <v>80</v>
      </c>
      <c r="I1231" t="s">
        <v>89</v>
      </c>
      <c r="J1231" t="s">
        <v>82</v>
      </c>
      <c r="K1231" t="s">
        <v>53</v>
      </c>
      <c r="L1231" t="s">
        <v>368</v>
      </c>
      <c r="M1231" t="s">
        <v>83</v>
      </c>
      <c r="N1231" s="11" t="s">
        <v>84</v>
      </c>
      <c r="O1231" s="11" t="s">
        <v>2107</v>
      </c>
      <c r="P1231">
        <v>15</v>
      </c>
      <c r="Q1231">
        <v>0</v>
      </c>
      <c r="R1231" s="1">
        <v>1985.25</v>
      </c>
      <c r="S1231" s="1">
        <v>0</v>
      </c>
      <c r="T1231" s="1">
        <v>1985.25</v>
      </c>
    </row>
    <row r="1232" spans="1:20" x14ac:dyDescent="0.25">
      <c r="A1232" t="s">
        <v>75</v>
      </c>
      <c r="B1232" t="s">
        <v>1550</v>
      </c>
      <c r="C1232" t="s">
        <v>26</v>
      </c>
      <c r="D1232" t="s">
        <v>1551</v>
      </c>
      <c r="E1232" t="s">
        <v>180</v>
      </c>
      <c r="F1232">
        <v>30535</v>
      </c>
      <c r="G1232" t="s">
        <v>698</v>
      </c>
      <c r="H1232" t="s">
        <v>80</v>
      </c>
      <c r="I1232" t="s">
        <v>81</v>
      </c>
      <c r="J1232" t="s">
        <v>90</v>
      </c>
      <c r="K1232" t="s">
        <v>38</v>
      </c>
      <c r="L1232" t="s">
        <v>111</v>
      </c>
      <c r="M1232" t="s">
        <v>92</v>
      </c>
      <c r="N1232" s="11" t="s">
        <v>84</v>
      </c>
      <c r="O1232" s="11" t="s">
        <v>2107</v>
      </c>
      <c r="P1232">
        <v>0</v>
      </c>
      <c r="Q1232">
        <v>5</v>
      </c>
      <c r="R1232" s="1">
        <v>0</v>
      </c>
      <c r="S1232" s="1">
        <v>832.25</v>
      </c>
      <c r="T1232" s="1">
        <v>-832.25</v>
      </c>
    </row>
    <row r="1233" spans="1:20" x14ac:dyDescent="0.25">
      <c r="A1233" t="s">
        <v>75</v>
      </c>
      <c r="B1233" t="s">
        <v>1417</v>
      </c>
      <c r="C1233" t="s">
        <v>27</v>
      </c>
      <c r="D1233" t="s">
        <v>1418</v>
      </c>
      <c r="E1233" t="s">
        <v>114</v>
      </c>
      <c r="F1233">
        <v>33157</v>
      </c>
      <c r="G1233" t="s">
        <v>402</v>
      </c>
      <c r="H1233" t="s">
        <v>80</v>
      </c>
      <c r="I1233" t="s">
        <v>81</v>
      </c>
      <c r="J1233" t="s">
        <v>365</v>
      </c>
      <c r="K1233" t="s">
        <v>39</v>
      </c>
      <c r="L1233" t="s">
        <v>39</v>
      </c>
      <c r="M1233" t="s">
        <v>92</v>
      </c>
      <c r="N1233" s="11" t="s">
        <v>84</v>
      </c>
      <c r="O1233" s="11" t="s">
        <v>2107</v>
      </c>
      <c r="P1233">
        <v>-1</v>
      </c>
      <c r="Q1233">
        <v>0</v>
      </c>
      <c r="R1233" s="1">
        <v>295</v>
      </c>
      <c r="S1233" s="1">
        <v>0</v>
      </c>
      <c r="T1233" s="1">
        <v>295</v>
      </c>
    </row>
    <row r="1234" spans="1:20" x14ac:dyDescent="0.25">
      <c r="A1234" t="s">
        <v>75</v>
      </c>
      <c r="B1234" t="s">
        <v>1353</v>
      </c>
      <c r="C1234" t="s">
        <v>20</v>
      </c>
      <c r="D1234" t="s">
        <v>1354</v>
      </c>
      <c r="E1234" t="s">
        <v>186</v>
      </c>
      <c r="F1234">
        <v>14580</v>
      </c>
      <c r="G1234" t="s">
        <v>156</v>
      </c>
      <c r="H1234" t="s">
        <v>80</v>
      </c>
      <c r="I1234" t="s">
        <v>81</v>
      </c>
      <c r="J1234" t="s">
        <v>90</v>
      </c>
      <c r="K1234" t="s">
        <v>38</v>
      </c>
      <c r="L1234" t="s">
        <v>111</v>
      </c>
      <c r="M1234" t="s">
        <v>92</v>
      </c>
      <c r="N1234" s="11" t="s">
        <v>84</v>
      </c>
      <c r="O1234" s="11" t="s">
        <v>2107</v>
      </c>
      <c r="P1234">
        <v>0</v>
      </c>
      <c r="Q1234">
        <v>5</v>
      </c>
      <c r="R1234" s="1">
        <v>0</v>
      </c>
      <c r="S1234" s="1">
        <v>1066.75</v>
      </c>
      <c r="T1234" s="1">
        <v>-1066.75</v>
      </c>
    </row>
    <row r="1235" spans="1:20" x14ac:dyDescent="0.25">
      <c r="A1235" t="s">
        <v>75</v>
      </c>
      <c r="B1235" t="s">
        <v>140</v>
      </c>
      <c r="C1235" t="s">
        <v>2105</v>
      </c>
      <c r="D1235" t="s">
        <v>141</v>
      </c>
      <c r="E1235" t="s">
        <v>142</v>
      </c>
      <c r="F1235">
        <v>48359</v>
      </c>
      <c r="G1235" t="s">
        <v>725</v>
      </c>
      <c r="H1235" t="s">
        <v>80</v>
      </c>
      <c r="I1235" t="s">
        <v>81</v>
      </c>
      <c r="J1235" t="s">
        <v>82</v>
      </c>
      <c r="K1235" t="s">
        <v>53</v>
      </c>
      <c r="L1235" t="s">
        <v>165</v>
      </c>
      <c r="M1235" t="s">
        <v>83</v>
      </c>
      <c r="N1235" s="11" t="s">
        <v>84</v>
      </c>
      <c r="O1235" s="11" t="s">
        <v>2107</v>
      </c>
      <c r="P1235">
        <v>-1</v>
      </c>
      <c r="Q1235">
        <v>0</v>
      </c>
      <c r="R1235" s="1">
        <v>115.5</v>
      </c>
      <c r="S1235" s="1">
        <v>0</v>
      </c>
      <c r="T1235" s="1">
        <v>115.5</v>
      </c>
    </row>
    <row r="1236" spans="1:20" x14ac:dyDescent="0.25">
      <c r="A1236" t="s">
        <v>75</v>
      </c>
      <c r="B1236" t="s">
        <v>1428</v>
      </c>
      <c r="C1236" t="s">
        <v>26</v>
      </c>
      <c r="D1236" t="s">
        <v>1429</v>
      </c>
      <c r="E1236" t="s">
        <v>180</v>
      </c>
      <c r="F1236">
        <v>30041</v>
      </c>
      <c r="G1236" t="s">
        <v>377</v>
      </c>
      <c r="H1236" t="s">
        <v>80</v>
      </c>
      <c r="I1236" t="s">
        <v>81</v>
      </c>
      <c r="J1236" t="s">
        <v>90</v>
      </c>
      <c r="K1236" t="s">
        <v>53</v>
      </c>
      <c r="L1236" t="s">
        <v>193</v>
      </c>
      <c r="M1236" t="s">
        <v>92</v>
      </c>
      <c r="N1236" s="11" t="s">
        <v>84</v>
      </c>
      <c r="O1236" s="11" t="s">
        <v>2107</v>
      </c>
      <c r="P1236">
        <v>0</v>
      </c>
      <c r="Q1236">
        <v>7</v>
      </c>
      <c r="R1236" s="1">
        <v>0</v>
      </c>
      <c r="S1236" s="1">
        <v>1029.3499999999999</v>
      </c>
      <c r="T1236" s="1">
        <v>-1029.3499999999999</v>
      </c>
    </row>
    <row r="1237" spans="1:20" x14ac:dyDescent="0.25">
      <c r="A1237" t="s">
        <v>75</v>
      </c>
      <c r="B1237" t="s">
        <v>1910</v>
      </c>
      <c r="C1237" t="s">
        <v>28</v>
      </c>
      <c r="D1237" t="s">
        <v>1911</v>
      </c>
      <c r="E1237" t="s">
        <v>95</v>
      </c>
      <c r="F1237">
        <v>80109</v>
      </c>
      <c r="G1237" t="s">
        <v>585</v>
      </c>
      <c r="H1237" t="s">
        <v>80</v>
      </c>
      <c r="I1237" t="s">
        <v>81</v>
      </c>
      <c r="J1237" t="s">
        <v>82</v>
      </c>
      <c r="K1237" t="s">
        <v>38</v>
      </c>
      <c r="L1237" t="s">
        <v>111</v>
      </c>
      <c r="M1237" t="s">
        <v>83</v>
      </c>
      <c r="N1237" s="11" t="s">
        <v>84</v>
      </c>
      <c r="O1237" s="11" t="s">
        <v>2107</v>
      </c>
      <c r="P1237">
        <v>-2</v>
      </c>
      <c r="Q1237">
        <v>0</v>
      </c>
      <c r="R1237" s="1">
        <v>299.60000000000002</v>
      </c>
      <c r="S1237" s="1">
        <v>0</v>
      </c>
      <c r="T1237" s="1">
        <v>299.60000000000002</v>
      </c>
    </row>
    <row r="1238" spans="1:20" x14ac:dyDescent="0.25">
      <c r="A1238" t="s">
        <v>75</v>
      </c>
      <c r="B1238" t="s">
        <v>1800</v>
      </c>
      <c r="C1238" t="s">
        <v>19</v>
      </c>
      <c r="D1238" t="s">
        <v>154</v>
      </c>
      <c r="E1238" t="s">
        <v>155</v>
      </c>
      <c r="F1238">
        <v>89014</v>
      </c>
      <c r="G1238" t="s">
        <v>402</v>
      </c>
      <c r="H1238" t="s">
        <v>80</v>
      </c>
      <c r="I1238" t="s">
        <v>81</v>
      </c>
      <c r="J1238" t="s">
        <v>365</v>
      </c>
      <c r="K1238" t="s">
        <v>39</v>
      </c>
      <c r="L1238" t="s">
        <v>39</v>
      </c>
      <c r="M1238" t="s">
        <v>92</v>
      </c>
      <c r="N1238" s="11" t="s">
        <v>84</v>
      </c>
      <c r="O1238" s="11" t="s">
        <v>2107</v>
      </c>
      <c r="P1238">
        <v>-1</v>
      </c>
      <c r="Q1238">
        <v>0</v>
      </c>
      <c r="R1238" s="1">
        <v>295</v>
      </c>
      <c r="S1238" s="1">
        <v>0</v>
      </c>
      <c r="T1238" s="1">
        <v>295</v>
      </c>
    </row>
    <row r="1239" spans="1:20" x14ac:dyDescent="0.25">
      <c r="A1239" t="s">
        <v>75</v>
      </c>
      <c r="B1239" t="s">
        <v>462</v>
      </c>
      <c r="C1239" t="s">
        <v>18</v>
      </c>
      <c r="D1239" t="s">
        <v>463</v>
      </c>
      <c r="E1239" t="s">
        <v>191</v>
      </c>
      <c r="F1239">
        <v>75093</v>
      </c>
      <c r="G1239" t="s">
        <v>1912</v>
      </c>
      <c r="H1239" t="s">
        <v>133</v>
      </c>
      <c r="I1239" t="s">
        <v>81</v>
      </c>
      <c r="J1239" t="s">
        <v>90</v>
      </c>
      <c r="K1239" t="s">
        <v>53</v>
      </c>
      <c r="L1239" t="s">
        <v>767</v>
      </c>
      <c r="M1239" t="s">
        <v>229</v>
      </c>
      <c r="N1239" s="11" t="s">
        <v>84</v>
      </c>
      <c r="O1239" s="11" t="s">
        <v>2107</v>
      </c>
      <c r="P1239">
        <v>0</v>
      </c>
      <c r="Q1239">
        <v>12</v>
      </c>
      <c r="R1239" s="1">
        <v>0</v>
      </c>
      <c r="S1239" s="1">
        <v>230.16</v>
      </c>
      <c r="T1239" s="1">
        <v>-230.16</v>
      </c>
    </row>
    <row r="1240" spans="1:20" x14ac:dyDescent="0.25">
      <c r="A1240" t="s">
        <v>75</v>
      </c>
      <c r="B1240" t="s">
        <v>258</v>
      </c>
      <c r="C1240" t="s">
        <v>2104</v>
      </c>
      <c r="D1240" t="s">
        <v>259</v>
      </c>
      <c r="E1240" t="s">
        <v>95</v>
      </c>
      <c r="F1240">
        <v>80222</v>
      </c>
      <c r="G1240" t="s">
        <v>349</v>
      </c>
      <c r="H1240" t="s">
        <v>80</v>
      </c>
      <c r="I1240" t="s">
        <v>81</v>
      </c>
      <c r="J1240" t="s">
        <v>90</v>
      </c>
      <c r="K1240" t="s">
        <v>36</v>
      </c>
      <c r="L1240" t="s">
        <v>36</v>
      </c>
      <c r="M1240" t="s">
        <v>92</v>
      </c>
      <c r="N1240" s="11" t="s">
        <v>84</v>
      </c>
      <c r="O1240" s="11" t="s">
        <v>2107</v>
      </c>
      <c r="P1240">
        <v>0</v>
      </c>
      <c r="Q1240">
        <v>1</v>
      </c>
      <c r="R1240" s="1">
        <v>0</v>
      </c>
      <c r="S1240" s="1">
        <v>276.5</v>
      </c>
      <c r="T1240" s="1">
        <v>-276.5</v>
      </c>
    </row>
    <row r="1241" spans="1:20" x14ac:dyDescent="0.25">
      <c r="A1241" t="s">
        <v>75</v>
      </c>
      <c r="B1241" t="s">
        <v>171</v>
      </c>
      <c r="C1241" t="s">
        <v>23</v>
      </c>
      <c r="D1241" t="s">
        <v>709</v>
      </c>
      <c r="E1241" t="s">
        <v>176</v>
      </c>
      <c r="F1241">
        <v>99216</v>
      </c>
      <c r="G1241" t="s">
        <v>632</v>
      </c>
      <c r="H1241" t="s">
        <v>80</v>
      </c>
      <c r="I1241" t="s">
        <v>81</v>
      </c>
      <c r="J1241" t="s">
        <v>82</v>
      </c>
      <c r="K1241" t="s">
        <v>42</v>
      </c>
      <c r="L1241" t="s">
        <v>91</v>
      </c>
      <c r="M1241" t="s">
        <v>83</v>
      </c>
      <c r="N1241" s="11" t="s">
        <v>84</v>
      </c>
      <c r="O1241" s="11" t="s">
        <v>2107</v>
      </c>
      <c r="P1241">
        <v>-2</v>
      </c>
      <c r="Q1241">
        <v>0</v>
      </c>
      <c r="R1241" s="1">
        <v>24.2</v>
      </c>
      <c r="S1241" s="1">
        <v>0</v>
      </c>
      <c r="T1241" s="1">
        <v>24.2</v>
      </c>
    </row>
    <row r="1242" spans="1:20" x14ac:dyDescent="0.25">
      <c r="A1242" t="s">
        <v>75</v>
      </c>
      <c r="B1242" t="s">
        <v>1818</v>
      </c>
      <c r="C1242" t="s">
        <v>2105</v>
      </c>
      <c r="D1242" t="s">
        <v>1819</v>
      </c>
      <c r="E1242" t="s">
        <v>142</v>
      </c>
      <c r="F1242">
        <v>49445</v>
      </c>
      <c r="G1242" t="s">
        <v>817</v>
      </c>
      <c r="H1242" t="s">
        <v>80</v>
      </c>
      <c r="I1242" t="s">
        <v>81</v>
      </c>
      <c r="J1242" t="s">
        <v>82</v>
      </c>
      <c r="K1242" t="s">
        <v>53</v>
      </c>
      <c r="L1242" t="s">
        <v>193</v>
      </c>
      <c r="M1242" t="s">
        <v>83</v>
      </c>
      <c r="N1242" s="11" t="s">
        <v>84</v>
      </c>
      <c r="O1242" s="11" t="s">
        <v>2107</v>
      </c>
      <c r="P1242">
        <v>-1</v>
      </c>
      <c r="Q1242">
        <v>0</v>
      </c>
      <c r="R1242" s="1">
        <v>97.3</v>
      </c>
      <c r="S1242" s="1">
        <v>0</v>
      </c>
      <c r="T1242" s="1">
        <v>97.3</v>
      </c>
    </row>
    <row r="1243" spans="1:20" x14ac:dyDescent="0.25">
      <c r="A1243" t="s">
        <v>75</v>
      </c>
      <c r="B1243" t="s">
        <v>194</v>
      </c>
      <c r="C1243" t="s">
        <v>19</v>
      </c>
      <c r="D1243" t="s">
        <v>195</v>
      </c>
      <c r="E1243" t="s">
        <v>147</v>
      </c>
      <c r="F1243">
        <v>85296</v>
      </c>
      <c r="G1243" t="s">
        <v>1915</v>
      </c>
      <c r="H1243" t="s">
        <v>80</v>
      </c>
      <c r="I1243" t="s">
        <v>81</v>
      </c>
      <c r="J1243" t="s">
        <v>1070</v>
      </c>
      <c r="K1243" t="s">
        <v>42</v>
      </c>
      <c r="L1243" t="s">
        <v>91</v>
      </c>
      <c r="M1243" t="s">
        <v>83</v>
      </c>
      <c r="N1243" s="11" t="s">
        <v>84</v>
      </c>
      <c r="O1243" s="11" t="s">
        <v>2107</v>
      </c>
      <c r="P1243">
        <v>-100</v>
      </c>
      <c r="Q1243">
        <v>0</v>
      </c>
      <c r="R1243" s="1">
        <v>2470</v>
      </c>
      <c r="S1243" s="1">
        <v>0</v>
      </c>
      <c r="T1243" s="1">
        <v>2470</v>
      </c>
    </row>
    <row r="1244" spans="1:20" x14ac:dyDescent="0.25">
      <c r="A1244" t="s">
        <v>75</v>
      </c>
      <c r="B1244" t="s">
        <v>1587</v>
      </c>
      <c r="C1244" t="s">
        <v>22</v>
      </c>
      <c r="D1244" t="s">
        <v>582</v>
      </c>
      <c r="E1244" t="s">
        <v>122</v>
      </c>
      <c r="F1244">
        <v>21401</v>
      </c>
      <c r="G1244" t="s">
        <v>687</v>
      </c>
      <c r="H1244" t="s">
        <v>688</v>
      </c>
      <c r="I1244" t="s">
        <v>164</v>
      </c>
      <c r="J1244" t="s">
        <v>90</v>
      </c>
      <c r="K1244" t="s">
        <v>37</v>
      </c>
      <c r="L1244" t="s">
        <v>689</v>
      </c>
      <c r="M1244" t="s">
        <v>92</v>
      </c>
      <c r="N1244" s="11" t="s">
        <v>84</v>
      </c>
      <c r="O1244" s="11" t="s">
        <v>2107</v>
      </c>
      <c r="P1244">
        <v>0</v>
      </c>
      <c r="Q1244">
        <v>0</v>
      </c>
      <c r="R1244" s="1">
        <v>0</v>
      </c>
      <c r="S1244" s="1">
        <v>-292.92</v>
      </c>
      <c r="T1244" s="1">
        <v>292.92</v>
      </c>
    </row>
    <row r="1245" spans="1:20" x14ac:dyDescent="0.25">
      <c r="A1245" t="s">
        <v>75</v>
      </c>
      <c r="B1245" t="s">
        <v>1353</v>
      </c>
      <c r="C1245" t="s">
        <v>20</v>
      </c>
      <c r="D1245" t="s">
        <v>1354</v>
      </c>
      <c r="E1245" t="s">
        <v>186</v>
      </c>
      <c r="F1245">
        <v>14580</v>
      </c>
      <c r="G1245" t="s">
        <v>187</v>
      </c>
      <c r="H1245" t="s">
        <v>80</v>
      </c>
      <c r="I1245" t="s">
        <v>81</v>
      </c>
      <c r="J1245" t="s">
        <v>90</v>
      </c>
      <c r="K1245" t="s">
        <v>42</v>
      </c>
      <c r="L1245" t="s">
        <v>91</v>
      </c>
      <c r="M1245" t="s">
        <v>188</v>
      </c>
      <c r="N1245" s="11" t="s">
        <v>84</v>
      </c>
      <c r="O1245" s="11" t="s">
        <v>2107</v>
      </c>
      <c r="P1245">
        <v>0</v>
      </c>
      <c r="Q1245">
        <v>6</v>
      </c>
      <c r="R1245" s="1">
        <v>0</v>
      </c>
      <c r="S1245" s="1">
        <v>297.60000000000002</v>
      </c>
      <c r="T1245" s="1">
        <v>-297.60000000000002</v>
      </c>
    </row>
    <row r="1246" spans="1:20" x14ac:dyDescent="0.25">
      <c r="A1246" t="s">
        <v>75</v>
      </c>
      <c r="B1246" t="s">
        <v>1065</v>
      </c>
      <c r="C1246" t="s">
        <v>25</v>
      </c>
      <c r="D1246" t="s">
        <v>1066</v>
      </c>
      <c r="E1246" t="s">
        <v>186</v>
      </c>
      <c r="F1246">
        <v>11784</v>
      </c>
      <c r="G1246" t="s">
        <v>264</v>
      </c>
      <c r="H1246" t="s">
        <v>80</v>
      </c>
      <c r="I1246" t="s">
        <v>89</v>
      </c>
      <c r="J1246" t="s">
        <v>90</v>
      </c>
      <c r="K1246" t="s">
        <v>42</v>
      </c>
      <c r="L1246" t="s">
        <v>91</v>
      </c>
      <c r="M1246" t="s">
        <v>92</v>
      </c>
      <c r="N1246" s="11" t="s">
        <v>84</v>
      </c>
      <c r="O1246" s="11" t="s">
        <v>2107</v>
      </c>
      <c r="P1246">
        <v>0</v>
      </c>
      <c r="Q1246">
        <v>14</v>
      </c>
      <c r="R1246" s="1">
        <v>0</v>
      </c>
      <c r="S1246" s="1">
        <v>145.6</v>
      </c>
      <c r="T1246" s="1">
        <v>-145.6</v>
      </c>
    </row>
    <row r="1247" spans="1:20" x14ac:dyDescent="0.25">
      <c r="A1247" t="s">
        <v>75</v>
      </c>
      <c r="B1247" t="s">
        <v>284</v>
      </c>
      <c r="C1247" t="s">
        <v>25</v>
      </c>
      <c r="D1247" t="s">
        <v>285</v>
      </c>
      <c r="E1247" t="s">
        <v>186</v>
      </c>
      <c r="F1247">
        <v>11730</v>
      </c>
      <c r="G1247" t="s">
        <v>514</v>
      </c>
      <c r="H1247" t="s">
        <v>80</v>
      </c>
      <c r="I1247" t="s">
        <v>81</v>
      </c>
      <c r="J1247" t="s">
        <v>82</v>
      </c>
      <c r="K1247" t="s">
        <v>38</v>
      </c>
      <c r="L1247" t="s">
        <v>111</v>
      </c>
      <c r="M1247" t="s">
        <v>83</v>
      </c>
      <c r="N1247" s="11" t="s">
        <v>84</v>
      </c>
      <c r="O1247" s="11" t="s">
        <v>2107</v>
      </c>
      <c r="P1247">
        <v>-5</v>
      </c>
      <c r="Q1247">
        <v>0</v>
      </c>
      <c r="R1247" s="1">
        <v>596</v>
      </c>
      <c r="S1247" s="1">
        <v>0</v>
      </c>
      <c r="T1247" s="1">
        <v>596</v>
      </c>
    </row>
    <row r="1248" spans="1:20" x14ac:dyDescent="0.25">
      <c r="A1248" t="s">
        <v>75</v>
      </c>
      <c r="B1248" t="s">
        <v>167</v>
      </c>
      <c r="C1248" t="s">
        <v>2104</v>
      </c>
      <c r="D1248" t="s">
        <v>168</v>
      </c>
      <c r="E1248" t="s">
        <v>95</v>
      </c>
      <c r="F1248">
        <v>80550</v>
      </c>
      <c r="G1248" t="s">
        <v>1916</v>
      </c>
      <c r="H1248" t="s">
        <v>80</v>
      </c>
      <c r="I1248" t="s">
        <v>81</v>
      </c>
      <c r="J1248" t="s">
        <v>90</v>
      </c>
      <c r="K1248" t="s">
        <v>48</v>
      </c>
      <c r="L1248" t="s">
        <v>885</v>
      </c>
      <c r="M1248" t="s">
        <v>92</v>
      </c>
      <c r="N1248" s="11" t="s">
        <v>84</v>
      </c>
      <c r="O1248" s="11" t="s">
        <v>2107</v>
      </c>
      <c r="P1248">
        <v>0</v>
      </c>
      <c r="Q1248">
        <v>20</v>
      </c>
      <c r="R1248" s="1">
        <v>0</v>
      </c>
      <c r="S1248" s="1">
        <v>25.6</v>
      </c>
      <c r="T1248" s="1">
        <v>-25.6</v>
      </c>
    </row>
    <row r="1249" spans="1:20" x14ac:dyDescent="0.25">
      <c r="A1249" t="s">
        <v>75</v>
      </c>
      <c r="B1249" t="s">
        <v>750</v>
      </c>
      <c r="C1249" t="s">
        <v>22</v>
      </c>
      <c r="D1249" t="s">
        <v>751</v>
      </c>
      <c r="E1249" t="s">
        <v>78</v>
      </c>
      <c r="F1249">
        <v>19406</v>
      </c>
      <c r="G1249" t="s">
        <v>569</v>
      </c>
      <c r="H1249" t="s">
        <v>80</v>
      </c>
      <c r="I1249" t="s">
        <v>81</v>
      </c>
      <c r="J1249" t="s">
        <v>90</v>
      </c>
      <c r="K1249" t="s">
        <v>38</v>
      </c>
      <c r="L1249" t="s">
        <v>111</v>
      </c>
      <c r="M1249" t="s">
        <v>92</v>
      </c>
      <c r="N1249" s="11" t="s">
        <v>84</v>
      </c>
      <c r="O1249" s="11" t="s">
        <v>2107</v>
      </c>
      <c r="P1249">
        <v>0</v>
      </c>
      <c r="Q1249">
        <v>2</v>
      </c>
      <c r="R1249" s="1">
        <v>0</v>
      </c>
      <c r="S1249" s="1">
        <v>112.6</v>
      </c>
      <c r="T1249" s="1">
        <v>-112.6</v>
      </c>
    </row>
    <row r="1250" spans="1:20" x14ac:dyDescent="0.25">
      <c r="A1250" t="s">
        <v>75</v>
      </c>
      <c r="B1250" t="s">
        <v>462</v>
      </c>
      <c r="C1250" t="s">
        <v>18</v>
      </c>
      <c r="D1250" t="s">
        <v>463</v>
      </c>
      <c r="E1250" t="s">
        <v>191</v>
      </c>
      <c r="F1250">
        <v>75093</v>
      </c>
      <c r="G1250" t="s">
        <v>1917</v>
      </c>
      <c r="H1250" t="s">
        <v>133</v>
      </c>
      <c r="I1250" t="s">
        <v>164</v>
      </c>
      <c r="J1250" t="s">
        <v>90</v>
      </c>
      <c r="K1250" t="s">
        <v>53</v>
      </c>
      <c r="L1250" t="s">
        <v>675</v>
      </c>
      <c r="M1250" t="s">
        <v>166</v>
      </c>
      <c r="N1250" s="11" t="s">
        <v>84</v>
      </c>
      <c r="O1250" s="11" t="s">
        <v>2107</v>
      </c>
      <c r="P1250">
        <v>0</v>
      </c>
      <c r="Q1250">
        <v>12</v>
      </c>
      <c r="R1250" s="1">
        <v>0</v>
      </c>
      <c r="S1250" s="1">
        <v>86.16</v>
      </c>
      <c r="T1250" s="1">
        <v>-86.16</v>
      </c>
    </row>
    <row r="1251" spans="1:20" x14ac:dyDescent="0.25">
      <c r="A1251" t="s">
        <v>75</v>
      </c>
      <c r="B1251" t="s">
        <v>758</v>
      </c>
      <c r="C1251" t="s">
        <v>22</v>
      </c>
      <c r="D1251" t="s">
        <v>759</v>
      </c>
      <c r="E1251" t="s">
        <v>78</v>
      </c>
      <c r="F1251">
        <v>19087</v>
      </c>
      <c r="G1251" t="s">
        <v>786</v>
      </c>
      <c r="H1251" t="s">
        <v>80</v>
      </c>
      <c r="I1251" t="s">
        <v>89</v>
      </c>
      <c r="J1251" t="s">
        <v>82</v>
      </c>
      <c r="K1251" t="s">
        <v>42</v>
      </c>
      <c r="L1251" t="s">
        <v>97</v>
      </c>
      <c r="M1251" t="s">
        <v>83</v>
      </c>
      <c r="N1251" s="11" t="s">
        <v>84</v>
      </c>
      <c r="O1251" s="11" t="s">
        <v>2107</v>
      </c>
      <c r="P1251">
        <v>-10</v>
      </c>
      <c r="Q1251">
        <v>0</v>
      </c>
      <c r="R1251" s="1">
        <v>17</v>
      </c>
      <c r="S1251" s="1">
        <v>0</v>
      </c>
      <c r="T1251" s="1">
        <v>17</v>
      </c>
    </row>
    <row r="1252" spans="1:20" x14ac:dyDescent="0.25">
      <c r="A1252" t="s">
        <v>75</v>
      </c>
      <c r="B1252" t="s">
        <v>1168</v>
      </c>
      <c r="C1252" t="s">
        <v>2105</v>
      </c>
      <c r="D1252" t="s">
        <v>1169</v>
      </c>
      <c r="E1252" t="s">
        <v>142</v>
      </c>
      <c r="F1252">
        <v>49464</v>
      </c>
      <c r="G1252" t="s">
        <v>1197</v>
      </c>
      <c r="H1252" t="s">
        <v>80</v>
      </c>
      <c r="I1252" t="s">
        <v>81</v>
      </c>
      <c r="J1252" t="s">
        <v>90</v>
      </c>
      <c r="K1252" t="s">
        <v>53</v>
      </c>
      <c r="L1252" t="s">
        <v>228</v>
      </c>
      <c r="M1252" t="s">
        <v>92</v>
      </c>
      <c r="N1252" s="11" t="s">
        <v>84</v>
      </c>
      <c r="O1252" s="11" t="s">
        <v>2107</v>
      </c>
      <c r="P1252">
        <v>0</v>
      </c>
      <c r="Q1252">
        <v>2</v>
      </c>
      <c r="R1252" s="1">
        <v>0</v>
      </c>
      <c r="S1252" s="1">
        <v>1045.6400000000001</v>
      </c>
      <c r="T1252" s="1">
        <v>-1045.6400000000001</v>
      </c>
    </row>
    <row r="1253" spans="1:20" x14ac:dyDescent="0.25">
      <c r="A1253" t="s">
        <v>75</v>
      </c>
      <c r="B1253" t="s">
        <v>543</v>
      </c>
      <c r="C1253" t="s">
        <v>22</v>
      </c>
      <c r="D1253" t="s">
        <v>544</v>
      </c>
      <c r="E1253" t="s">
        <v>122</v>
      </c>
      <c r="F1253">
        <v>21117</v>
      </c>
      <c r="G1253" t="s">
        <v>798</v>
      </c>
      <c r="H1253" t="s">
        <v>80</v>
      </c>
      <c r="I1253" t="s">
        <v>81</v>
      </c>
      <c r="J1253" t="s">
        <v>90</v>
      </c>
      <c r="K1253" t="s">
        <v>38</v>
      </c>
      <c r="L1253" t="s">
        <v>111</v>
      </c>
      <c r="M1253" t="s">
        <v>92</v>
      </c>
      <c r="N1253" s="11" t="s">
        <v>84</v>
      </c>
      <c r="O1253" s="11" t="s">
        <v>2107</v>
      </c>
      <c r="P1253">
        <v>0</v>
      </c>
      <c r="Q1253">
        <v>3</v>
      </c>
      <c r="R1253" s="1">
        <v>0</v>
      </c>
      <c r="S1253" s="1">
        <v>408.45</v>
      </c>
      <c r="T1253" s="1">
        <v>-408.45</v>
      </c>
    </row>
    <row r="1254" spans="1:20" x14ac:dyDescent="0.25">
      <c r="A1254" t="s">
        <v>75</v>
      </c>
      <c r="B1254" t="s">
        <v>395</v>
      </c>
      <c r="C1254" t="s">
        <v>24</v>
      </c>
      <c r="D1254" t="s">
        <v>396</v>
      </c>
      <c r="E1254" t="s">
        <v>397</v>
      </c>
      <c r="F1254">
        <v>55439</v>
      </c>
      <c r="G1254" t="s">
        <v>911</v>
      </c>
      <c r="H1254" t="s">
        <v>80</v>
      </c>
      <c r="I1254" t="s">
        <v>81</v>
      </c>
      <c r="J1254" t="s">
        <v>82</v>
      </c>
      <c r="K1254" t="s">
        <v>42</v>
      </c>
      <c r="L1254" t="s">
        <v>91</v>
      </c>
      <c r="M1254" t="s">
        <v>83</v>
      </c>
      <c r="N1254" s="11" t="s">
        <v>84</v>
      </c>
      <c r="O1254" s="11" t="s">
        <v>2107</v>
      </c>
      <c r="P1254">
        <v>-56</v>
      </c>
      <c r="Q1254">
        <v>0</v>
      </c>
      <c r="R1254" s="1">
        <v>131.6</v>
      </c>
      <c r="S1254" s="1">
        <v>0</v>
      </c>
      <c r="T1254" s="1">
        <v>131.6</v>
      </c>
    </row>
    <row r="1255" spans="1:20" x14ac:dyDescent="0.25">
      <c r="A1255" t="s">
        <v>75</v>
      </c>
      <c r="B1255" t="s">
        <v>167</v>
      </c>
      <c r="C1255" t="s">
        <v>28</v>
      </c>
      <c r="D1255" t="s">
        <v>168</v>
      </c>
      <c r="E1255" t="s">
        <v>95</v>
      </c>
      <c r="F1255">
        <v>80550</v>
      </c>
      <c r="G1255" t="s">
        <v>412</v>
      </c>
      <c r="H1255" t="s">
        <v>80</v>
      </c>
      <c r="I1255" t="s">
        <v>81</v>
      </c>
      <c r="J1255" t="s">
        <v>90</v>
      </c>
      <c r="K1255" t="s">
        <v>44</v>
      </c>
      <c r="L1255" t="s">
        <v>144</v>
      </c>
      <c r="M1255" t="s">
        <v>92</v>
      </c>
      <c r="N1255" s="11" t="s">
        <v>84</v>
      </c>
      <c r="O1255" s="11" t="s">
        <v>2107</v>
      </c>
      <c r="P1255">
        <v>0</v>
      </c>
      <c r="Q1255">
        <v>0</v>
      </c>
      <c r="R1255" s="1">
        <v>-120.78</v>
      </c>
      <c r="S1255" s="1">
        <v>0</v>
      </c>
      <c r="T1255" s="1">
        <v>-120.78</v>
      </c>
    </row>
    <row r="1256" spans="1:20" x14ac:dyDescent="0.25">
      <c r="A1256" t="s">
        <v>75</v>
      </c>
      <c r="B1256" t="s">
        <v>750</v>
      </c>
      <c r="C1256" t="s">
        <v>22</v>
      </c>
      <c r="D1256" t="s">
        <v>751</v>
      </c>
      <c r="E1256" t="s">
        <v>78</v>
      </c>
      <c r="F1256">
        <v>19406</v>
      </c>
      <c r="G1256" t="s">
        <v>205</v>
      </c>
      <c r="H1256" t="s">
        <v>80</v>
      </c>
      <c r="I1256" t="s">
        <v>89</v>
      </c>
      <c r="J1256" t="s">
        <v>90</v>
      </c>
      <c r="K1256" t="s">
        <v>42</v>
      </c>
      <c r="L1256" t="s">
        <v>91</v>
      </c>
      <c r="M1256" t="s">
        <v>92</v>
      </c>
      <c r="N1256" s="11" t="s">
        <v>84</v>
      </c>
      <c r="O1256" s="11" t="s">
        <v>2107</v>
      </c>
      <c r="P1256">
        <v>0</v>
      </c>
      <c r="Q1256">
        <v>13</v>
      </c>
      <c r="R1256" s="1">
        <v>0</v>
      </c>
      <c r="S1256" s="1">
        <v>120.25</v>
      </c>
      <c r="T1256" s="1">
        <v>-120.25</v>
      </c>
    </row>
    <row r="1257" spans="1:20" x14ac:dyDescent="0.25">
      <c r="A1257" t="s">
        <v>75</v>
      </c>
      <c r="B1257" t="s">
        <v>167</v>
      </c>
      <c r="C1257" t="s">
        <v>28</v>
      </c>
      <c r="D1257" t="s">
        <v>168</v>
      </c>
      <c r="E1257" t="s">
        <v>95</v>
      </c>
      <c r="F1257">
        <v>80550</v>
      </c>
      <c r="G1257" t="s">
        <v>1920</v>
      </c>
      <c r="H1257" t="s">
        <v>80</v>
      </c>
      <c r="I1257" t="s">
        <v>81</v>
      </c>
      <c r="J1257" t="s">
        <v>90</v>
      </c>
      <c r="K1257" t="s">
        <v>42</v>
      </c>
      <c r="L1257" t="s">
        <v>91</v>
      </c>
      <c r="M1257" t="s">
        <v>92</v>
      </c>
      <c r="N1257" s="11" t="s">
        <v>84</v>
      </c>
      <c r="O1257" s="11" t="s">
        <v>2107</v>
      </c>
      <c r="P1257">
        <v>-4</v>
      </c>
      <c r="Q1257">
        <v>0</v>
      </c>
      <c r="R1257" s="1">
        <v>161.44</v>
      </c>
      <c r="S1257" s="1">
        <v>0</v>
      </c>
      <c r="T1257" s="1">
        <v>161.44</v>
      </c>
    </row>
    <row r="1258" spans="1:20" x14ac:dyDescent="0.25">
      <c r="A1258" t="s">
        <v>75</v>
      </c>
      <c r="B1258" t="s">
        <v>1818</v>
      </c>
      <c r="C1258" t="s">
        <v>2105</v>
      </c>
      <c r="D1258" t="s">
        <v>1819</v>
      </c>
      <c r="E1258" t="s">
        <v>142</v>
      </c>
      <c r="F1258">
        <v>49445</v>
      </c>
      <c r="G1258" t="s">
        <v>1691</v>
      </c>
      <c r="H1258" t="s">
        <v>210</v>
      </c>
      <c r="I1258" t="s">
        <v>81</v>
      </c>
      <c r="J1258" t="s">
        <v>82</v>
      </c>
      <c r="K1258" t="s">
        <v>40</v>
      </c>
      <c r="L1258" t="s">
        <v>211</v>
      </c>
      <c r="M1258" t="s">
        <v>83</v>
      </c>
      <c r="N1258" s="11" t="s">
        <v>84</v>
      </c>
      <c r="O1258" s="11" t="s">
        <v>2107</v>
      </c>
      <c r="P1258">
        <v>-1</v>
      </c>
      <c r="Q1258">
        <v>0</v>
      </c>
      <c r="R1258" s="1">
        <v>235.59</v>
      </c>
      <c r="S1258" s="1">
        <v>0</v>
      </c>
      <c r="T1258" s="1">
        <v>235.59</v>
      </c>
    </row>
    <row r="1259" spans="1:20" x14ac:dyDescent="0.25">
      <c r="A1259" t="s">
        <v>75</v>
      </c>
      <c r="B1259" t="s">
        <v>318</v>
      </c>
      <c r="C1259" t="s">
        <v>19</v>
      </c>
      <c r="D1259" t="s">
        <v>319</v>
      </c>
      <c r="E1259" t="s">
        <v>320</v>
      </c>
      <c r="F1259">
        <v>96753</v>
      </c>
      <c r="G1259" t="s">
        <v>1922</v>
      </c>
      <c r="H1259" t="s">
        <v>80</v>
      </c>
      <c r="I1259" t="s">
        <v>164</v>
      </c>
      <c r="J1259" t="s">
        <v>90</v>
      </c>
      <c r="K1259" t="s">
        <v>53</v>
      </c>
      <c r="L1259" t="s">
        <v>193</v>
      </c>
      <c r="M1259" t="s">
        <v>92</v>
      </c>
      <c r="N1259" s="11" t="s">
        <v>84</v>
      </c>
      <c r="O1259" s="11" t="s">
        <v>2107</v>
      </c>
      <c r="P1259">
        <v>0</v>
      </c>
      <c r="Q1259">
        <v>1</v>
      </c>
      <c r="R1259" s="1">
        <v>0</v>
      </c>
      <c r="S1259" s="1">
        <v>0</v>
      </c>
      <c r="T1259" s="1">
        <v>0</v>
      </c>
    </row>
    <row r="1260" spans="1:20" x14ac:dyDescent="0.25">
      <c r="A1260" t="s">
        <v>75</v>
      </c>
      <c r="B1260" t="s">
        <v>103</v>
      </c>
      <c r="C1260" t="s">
        <v>27</v>
      </c>
      <c r="D1260" t="s">
        <v>366</v>
      </c>
      <c r="E1260" t="s">
        <v>114</v>
      </c>
      <c r="F1260">
        <v>32459</v>
      </c>
      <c r="G1260" t="s">
        <v>1612</v>
      </c>
      <c r="H1260" t="s">
        <v>80</v>
      </c>
      <c r="I1260" t="s">
        <v>81</v>
      </c>
      <c r="J1260" t="s">
        <v>90</v>
      </c>
      <c r="K1260" t="s">
        <v>37</v>
      </c>
      <c r="L1260" t="s">
        <v>943</v>
      </c>
      <c r="M1260" t="s">
        <v>92</v>
      </c>
      <c r="N1260" s="11" t="s">
        <v>84</v>
      </c>
      <c r="O1260" s="11" t="s">
        <v>2107</v>
      </c>
      <c r="P1260">
        <v>-8</v>
      </c>
      <c r="Q1260">
        <v>0</v>
      </c>
      <c r="R1260" s="1">
        <v>46.48</v>
      </c>
      <c r="S1260" s="1">
        <v>0</v>
      </c>
      <c r="T1260" s="1">
        <v>46.48</v>
      </c>
    </row>
    <row r="1261" spans="1:20" x14ac:dyDescent="0.25">
      <c r="A1261" t="s">
        <v>75</v>
      </c>
      <c r="B1261" t="s">
        <v>424</v>
      </c>
      <c r="C1261" t="s">
        <v>26</v>
      </c>
      <c r="D1261" t="s">
        <v>425</v>
      </c>
      <c r="E1261" t="s">
        <v>426</v>
      </c>
      <c r="F1261">
        <v>37204</v>
      </c>
      <c r="G1261" t="s">
        <v>1073</v>
      </c>
      <c r="H1261" t="s">
        <v>80</v>
      </c>
      <c r="I1261" t="s">
        <v>281</v>
      </c>
      <c r="J1261" t="s">
        <v>90</v>
      </c>
      <c r="K1261" t="s">
        <v>42</v>
      </c>
      <c r="L1261" t="s">
        <v>91</v>
      </c>
      <c r="M1261" t="s">
        <v>92</v>
      </c>
      <c r="N1261" s="11" t="s">
        <v>84</v>
      </c>
      <c r="O1261" s="11" t="s">
        <v>2107</v>
      </c>
      <c r="P1261">
        <v>0</v>
      </c>
      <c r="Q1261">
        <v>10</v>
      </c>
      <c r="R1261" s="1">
        <v>0</v>
      </c>
      <c r="S1261" s="1">
        <v>407</v>
      </c>
      <c r="T1261" s="1">
        <v>-407</v>
      </c>
    </row>
    <row r="1262" spans="1:20" x14ac:dyDescent="0.25">
      <c r="A1262" t="s">
        <v>75</v>
      </c>
      <c r="B1262" t="s">
        <v>1910</v>
      </c>
      <c r="C1262" t="s">
        <v>28</v>
      </c>
      <c r="D1262" t="s">
        <v>1911</v>
      </c>
      <c r="E1262" t="s">
        <v>95</v>
      </c>
      <c r="F1262">
        <v>80109</v>
      </c>
      <c r="G1262" t="s">
        <v>725</v>
      </c>
      <c r="H1262" t="s">
        <v>80</v>
      </c>
      <c r="I1262" t="s">
        <v>81</v>
      </c>
      <c r="J1262" t="s">
        <v>82</v>
      </c>
      <c r="K1262" t="s">
        <v>53</v>
      </c>
      <c r="L1262" t="s">
        <v>165</v>
      </c>
      <c r="M1262" t="s">
        <v>83</v>
      </c>
      <c r="N1262" s="11" t="s">
        <v>84</v>
      </c>
      <c r="O1262" s="11" t="s">
        <v>2107</v>
      </c>
      <c r="P1262">
        <v>-4</v>
      </c>
      <c r="Q1262">
        <v>0</v>
      </c>
      <c r="R1262" s="1">
        <v>462</v>
      </c>
      <c r="S1262" s="1">
        <v>0</v>
      </c>
      <c r="T1262" s="1">
        <v>462</v>
      </c>
    </row>
    <row r="1263" spans="1:20" x14ac:dyDescent="0.25">
      <c r="A1263" t="s">
        <v>75</v>
      </c>
      <c r="B1263" t="s">
        <v>850</v>
      </c>
      <c r="C1263" t="s">
        <v>2105</v>
      </c>
      <c r="D1263" t="s">
        <v>851</v>
      </c>
      <c r="E1263" t="s">
        <v>87</v>
      </c>
      <c r="F1263">
        <v>45036</v>
      </c>
      <c r="G1263" t="s">
        <v>1924</v>
      </c>
      <c r="H1263" t="s">
        <v>80</v>
      </c>
      <c r="I1263" t="s">
        <v>81</v>
      </c>
      <c r="J1263" t="s">
        <v>90</v>
      </c>
      <c r="K1263" t="s">
        <v>37</v>
      </c>
      <c r="L1263" t="s">
        <v>584</v>
      </c>
      <c r="M1263" t="s">
        <v>92</v>
      </c>
      <c r="N1263" s="11" t="s">
        <v>84</v>
      </c>
      <c r="O1263" s="11" t="s">
        <v>2107</v>
      </c>
      <c r="P1263">
        <v>0</v>
      </c>
      <c r="Q1263">
        <v>60</v>
      </c>
      <c r="R1263" s="1">
        <v>0</v>
      </c>
      <c r="S1263" s="1">
        <v>567</v>
      </c>
      <c r="T1263" s="1">
        <v>-567</v>
      </c>
    </row>
    <row r="1264" spans="1:20" x14ac:dyDescent="0.25">
      <c r="A1264" t="s">
        <v>75</v>
      </c>
      <c r="B1264" t="s">
        <v>1353</v>
      </c>
      <c r="C1264" t="s">
        <v>20</v>
      </c>
      <c r="D1264" t="s">
        <v>1354</v>
      </c>
      <c r="E1264" t="s">
        <v>186</v>
      </c>
      <c r="F1264">
        <v>14580</v>
      </c>
      <c r="G1264" t="s">
        <v>569</v>
      </c>
      <c r="H1264" t="s">
        <v>80</v>
      </c>
      <c r="I1264" t="s">
        <v>81</v>
      </c>
      <c r="J1264" t="s">
        <v>90</v>
      </c>
      <c r="K1264" t="s">
        <v>38</v>
      </c>
      <c r="L1264" t="s">
        <v>111</v>
      </c>
      <c r="M1264" t="s">
        <v>92</v>
      </c>
      <c r="N1264" s="11" t="s">
        <v>84</v>
      </c>
      <c r="O1264" s="11" t="s">
        <v>2107</v>
      </c>
      <c r="P1264">
        <v>0</v>
      </c>
      <c r="Q1264">
        <v>5</v>
      </c>
      <c r="R1264" s="1">
        <v>0</v>
      </c>
      <c r="S1264" s="1">
        <v>281.5</v>
      </c>
      <c r="T1264" s="1">
        <v>-281.5</v>
      </c>
    </row>
    <row r="1265" spans="1:20" x14ac:dyDescent="0.25">
      <c r="A1265" t="s">
        <v>75</v>
      </c>
      <c r="B1265" t="s">
        <v>316</v>
      </c>
      <c r="C1265" t="s">
        <v>27</v>
      </c>
      <c r="D1265" t="s">
        <v>237</v>
      </c>
      <c r="E1265" t="s">
        <v>114</v>
      </c>
      <c r="F1265">
        <v>34240</v>
      </c>
      <c r="G1265" t="s">
        <v>531</v>
      </c>
      <c r="H1265" t="s">
        <v>80</v>
      </c>
      <c r="I1265" t="s">
        <v>81</v>
      </c>
      <c r="J1265" t="s">
        <v>90</v>
      </c>
      <c r="K1265" t="s">
        <v>53</v>
      </c>
      <c r="L1265" t="s">
        <v>532</v>
      </c>
      <c r="M1265" t="s">
        <v>92</v>
      </c>
      <c r="N1265" s="11" t="s">
        <v>84</v>
      </c>
      <c r="O1265" s="11" t="s">
        <v>2107</v>
      </c>
      <c r="P1265">
        <v>0</v>
      </c>
      <c r="Q1265">
        <v>41</v>
      </c>
      <c r="R1265" s="1">
        <v>0</v>
      </c>
      <c r="S1265" s="1">
        <v>5844.55</v>
      </c>
      <c r="T1265" s="1">
        <v>-5844.55</v>
      </c>
    </row>
    <row r="1266" spans="1:20" x14ac:dyDescent="0.25">
      <c r="A1266" t="s">
        <v>75</v>
      </c>
      <c r="B1266" t="s">
        <v>1440</v>
      </c>
      <c r="C1266" t="s">
        <v>25</v>
      </c>
      <c r="D1266" t="s">
        <v>480</v>
      </c>
      <c r="E1266" t="s">
        <v>186</v>
      </c>
      <c r="F1266">
        <v>11735</v>
      </c>
      <c r="G1266" t="s">
        <v>449</v>
      </c>
      <c r="H1266" t="s">
        <v>80</v>
      </c>
      <c r="I1266" t="s">
        <v>81</v>
      </c>
      <c r="J1266" t="s">
        <v>82</v>
      </c>
      <c r="K1266" t="s">
        <v>38</v>
      </c>
      <c r="L1266" t="s">
        <v>111</v>
      </c>
      <c r="M1266" t="s">
        <v>83</v>
      </c>
      <c r="N1266" s="11" t="s">
        <v>84</v>
      </c>
      <c r="O1266" s="11" t="s">
        <v>2107</v>
      </c>
      <c r="P1266">
        <v>-1</v>
      </c>
      <c r="Q1266">
        <v>0</v>
      </c>
      <c r="R1266" s="1">
        <v>50.65</v>
      </c>
      <c r="S1266" s="1">
        <v>0</v>
      </c>
      <c r="T1266" s="1">
        <v>50.65</v>
      </c>
    </row>
    <row r="1267" spans="1:20" x14ac:dyDescent="0.25">
      <c r="A1267" t="s">
        <v>75</v>
      </c>
      <c r="B1267" t="s">
        <v>451</v>
      </c>
      <c r="C1267" t="s">
        <v>22</v>
      </c>
      <c r="D1267" t="s">
        <v>452</v>
      </c>
      <c r="E1267" t="s">
        <v>137</v>
      </c>
      <c r="F1267">
        <v>20187</v>
      </c>
      <c r="G1267" t="s">
        <v>128</v>
      </c>
      <c r="H1267" t="s">
        <v>80</v>
      </c>
      <c r="I1267" t="s">
        <v>81</v>
      </c>
      <c r="J1267" t="s">
        <v>82</v>
      </c>
      <c r="K1267" t="s">
        <v>38</v>
      </c>
      <c r="L1267" t="s">
        <v>129</v>
      </c>
      <c r="M1267" t="s">
        <v>83</v>
      </c>
      <c r="N1267" s="11" t="s">
        <v>84</v>
      </c>
      <c r="O1267" s="11" t="s">
        <v>2107</v>
      </c>
      <c r="P1267">
        <v>-1</v>
      </c>
      <c r="Q1267">
        <v>0</v>
      </c>
      <c r="R1267" s="1">
        <v>49.63</v>
      </c>
      <c r="S1267" s="1">
        <v>0</v>
      </c>
      <c r="T1267" s="1">
        <v>49.63</v>
      </c>
    </row>
    <row r="1268" spans="1:20" x14ac:dyDescent="0.25">
      <c r="A1268" t="s">
        <v>75</v>
      </c>
      <c r="B1268" t="s">
        <v>265</v>
      </c>
      <c r="C1268" t="s">
        <v>27</v>
      </c>
      <c r="D1268" t="s">
        <v>237</v>
      </c>
      <c r="E1268" t="s">
        <v>114</v>
      </c>
      <c r="F1268">
        <v>34238</v>
      </c>
      <c r="G1268" t="s">
        <v>254</v>
      </c>
      <c r="H1268" t="s">
        <v>80</v>
      </c>
      <c r="I1268" t="s">
        <v>81</v>
      </c>
      <c r="J1268" t="s">
        <v>82</v>
      </c>
      <c r="K1268" t="s">
        <v>42</v>
      </c>
      <c r="L1268" t="s">
        <v>91</v>
      </c>
      <c r="M1268" t="s">
        <v>83</v>
      </c>
      <c r="N1268" s="11" t="s">
        <v>84</v>
      </c>
      <c r="O1268" s="11" t="s">
        <v>2107</v>
      </c>
      <c r="P1268">
        <v>53</v>
      </c>
      <c r="Q1268">
        <v>0</v>
      </c>
      <c r="R1268" s="1">
        <v>2973.3</v>
      </c>
      <c r="S1268" s="1">
        <v>0</v>
      </c>
      <c r="T1268" s="1">
        <v>2973.3</v>
      </c>
    </row>
    <row r="1269" spans="1:20" x14ac:dyDescent="0.25">
      <c r="A1269" t="s">
        <v>75</v>
      </c>
      <c r="B1269" t="s">
        <v>331</v>
      </c>
      <c r="C1269" t="s">
        <v>18</v>
      </c>
      <c r="D1269" t="s">
        <v>332</v>
      </c>
      <c r="E1269" t="s">
        <v>333</v>
      </c>
      <c r="F1269">
        <v>72405</v>
      </c>
      <c r="G1269" t="s">
        <v>412</v>
      </c>
      <c r="H1269" t="s">
        <v>80</v>
      </c>
      <c r="I1269" t="s">
        <v>81</v>
      </c>
      <c r="J1269" t="s">
        <v>90</v>
      </c>
      <c r="K1269" t="s">
        <v>44</v>
      </c>
      <c r="L1269" t="s">
        <v>144</v>
      </c>
      <c r="M1269" t="s">
        <v>92</v>
      </c>
      <c r="N1269" s="11" t="s">
        <v>84</v>
      </c>
      <c r="O1269" s="11" t="s">
        <v>2107</v>
      </c>
      <c r="P1269">
        <v>0</v>
      </c>
      <c r="Q1269">
        <v>39</v>
      </c>
      <c r="R1269" s="1">
        <v>0</v>
      </c>
      <c r="S1269" s="1">
        <v>338.55</v>
      </c>
      <c r="T1269" s="1">
        <v>-338.55</v>
      </c>
    </row>
    <row r="1270" spans="1:20" x14ac:dyDescent="0.25">
      <c r="A1270" t="s">
        <v>75</v>
      </c>
      <c r="B1270" t="s">
        <v>1086</v>
      </c>
      <c r="C1270" t="s">
        <v>2104</v>
      </c>
      <c r="D1270" t="s">
        <v>1087</v>
      </c>
      <c r="E1270" t="s">
        <v>295</v>
      </c>
      <c r="F1270">
        <v>84025</v>
      </c>
      <c r="G1270" t="s">
        <v>1128</v>
      </c>
      <c r="H1270" t="s">
        <v>80</v>
      </c>
      <c r="I1270" t="s">
        <v>81</v>
      </c>
      <c r="J1270" t="s">
        <v>90</v>
      </c>
      <c r="K1270" t="s">
        <v>38</v>
      </c>
      <c r="L1270" t="s">
        <v>111</v>
      </c>
      <c r="M1270" t="s">
        <v>92</v>
      </c>
      <c r="N1270" s="11" t="s">
        <v>84</v>
      </c>
      <c r="O1270" s="11" t="s">
        <v>2107</v>
      </c>
      <c r="P1270">
        <v>0</v>
      </c>
      <c r="Q1270">
        <v>1</v>
      </c>
      <c r="R1270" s="1">
        <v>0</v>
      </c>
      <c r="S1270" s="1">
        <v>77.5</v>
      </c>
      <c r="T1270" s="1">
        <v>-77.5</v>
      </c>
    </row>
    <row r="1271" spans="1:20" x14ac:dyDescent="0.25">
      <c r="A1271" t="s">
        <v>75</v>
      </c>
      <c r="B1271" t="s">
        <v>197</v>
      </c>
      <c r="C1271" t="s">
        <v>23</v>
      </c>
      <c r="D1271" t="s">
        <v>198</v>
      </c>
      <c r="E1271" t="s">
        <v>176</v>
      </c>
      <c r="F1271">
        <v>98052</v>
      </c>
      <c r="G1271" t="s">
        <v>160</v>
      </c>
      <c r="H1271" t="s">
        <v>80</v>
      </c>
      <c r="I1271" t="s">
        <v>81</v>
      </c>
      <c r="J1271" t="s">
        <v>90</v>
      </c>
      <c r="K1271" t="s">
        <v>48</v>
      </c>
      <c r="L1271" t="s">
        <v>102</v>
      </c>
      <c r="M1271" t="s">
        <v>92</v>
      </c>
      <c r="N1271" s="11" t="s">
        <v>84</v>
      </c>
      <c r="O1271" s="11" t="s">
        <v>2107</v>
      </c>
      <c r="P1271">
        <v>0</v>
      </c>
      <c r="Q1271">
        <v>12</v>
      </c>
      <c r="R1271" s="1">
        <v>0</v>
      </c>
      <c r="S1271" s="1">
        <v>217.2</v>
      </c>
      <c r="T1271" s="1">
        <v>-217.2</v>
      </c>
    </row>
    <row r="1272" spans="1:20" x14ac:dyDescent="0.25">
      <c r="A1272" t="s">
        <v>75</v>
      </c>
      <c r="B1272" t="s">
        <v>527</v>
      </c>
      <c r="C1272" t="s">
        <v>2104</v>
      </c>
      <c r="D1272" t="s">
        <v>528</v>
      </c>
      <c r="E1272" t="s">
        <v>95</v>
      </c>
      <c r="F1272">
        <v>80128</v>
      </c>
      <c r="G1272" t="s">
        <v>352</v>
      </c>
      <c r="H1272" t="s">
        <v>80</v>
      </c>
      <c r="I1272" t="s">
        <v>81</v>
      </c>
      <c r="J1272" t="s">
        <v>90</v>
      </c>
      <c r="K1272" t="s">
        <v>42</v>
      </c>
      <c r="L1272" t="s">
        <v>91</v>
      </c>
      <c r="M1272" t="s">
        <v>92</v>
      </c>
      <c r="N1272" s="11" t="s">
        <v>84</v>
      </c>
      <c r="O1272" s="11" t="s">
        <v>2107</v>
      </c>
      <c r="P1272">
        <v>0</v>
      </c>
      <c r="Q1272">
        <v>4</v>
      </c>
      <c r="R1272" s="1">
        <v>0</v>
      </c>
      <c r="S1272" s="1">
        <v>58</v>
      </c>
      <c r="T1272" s="1">
        <v>-58</v>
      </c>
    </row>
    <row r="1273" spans="1:20" x14ac:dyDescent="0.25">
      <c r="A1273" t="s">
        <v>75</v>
      </c>
      <c r="B1273" t="s">
        <v>1927</v>
      </c>
      <c r="C1273" t="s">
        <v>23</v>
      </c>
      <c r="D1273" t="s">
        <v>1928</v>
      </c>
      <c r="E1273" t="s">
        <v>837</v>
      </c>
      <c r="F1273">
        <v>83617</v>
      </c>
      <c r="G1273" t="s">
        <v>1206</v>
      </c>
      <c r="H1273" t="s">
        <v>1207</v>
      </c>
      <c r="I1273" t="s">
        <v>81</v>
      </c>
      <c r="J1273" t="s">
        <v>365</v>
      </c>
      <c r="K1273" t="s">
        <v>43</v>
      </c>
      <c r="L1273" t="s">
        <v>43</v>
      </c>
      <c r="M1273" t="s">
        <v>92</v>
      </c>
      <c r="N1273" s="11" t="s">
        <v>84</v>
      </c>
      <c r="O1273" s="11" t="s">
        <v>2107</v>
      </c>
      <c r="P1273">
        <v>1</v>
      </c>
      <c r="Q1273">
        <v>0</v>
      </c>
      <c r="R1273" s="1">
        <v>295</v>
      </c>
      <c r="S1273" s="1">
        <v>0</v>
      </c>
      <c r="T1273" s="1">
        <v>295</v>
      </c>
    </row>
    <row r="1274" spans="1:20" x14ac:dyDescent="0.25">
      <c r="A1274" t="s">
        <v>75</v>
      </c>
      <c r="B1274" t="s">
        <v>829</v>
      </c>
      <c r="C1274" t="s">
        <v>27</v>
      </c>
      <c r="D1274" t="s">
        <v>681</v>
      </c>
      <c r="E1274" t="s">
        <v>114</v>
      </c>
      <c r="F1274">
        <v>33912</v>
      </c>
      <c r="G1274" t="s">
        <v>367</v>
      </c>
      <c r="H1274" t="s">
        <v>80</v>
      </c>
      <c r="I1274" t="s">
        <v>89</v>
      </c>
      <c r="J1274" t="s">
        <v>82</v>
      </c>
      <c r="K1274" t="s">
        <v>53</v>
      </c>
      <c r="L1274" t="s">
        <v>368</v>
      </c>
      <c r="M1274" t="s">
        <v>83</v>
      </c>
      <c r="N1274" s="11" t="s">
        <v>84</v>
      </c>
      <c r="O1274" s="11" t="s">
        <v>2107</v>
      </c>
      <c r="P1274">
        <v>0</v>
      </c>
      <c r="Q1274">
        <v>0</v>
      </c>
      <c r="R1274" s="1">
        <v>-220.5</v>
      </c>
      <c r="S1274" s="1">
        <v>0</v>
      </c>
      <c r="T1274" s="1">
        <v>-220.5</v>
      </c>
    </row>
    <row r="1275" spans="1:20" x14ac:dyDescent="0.25">
      <c r="A1275" t="s">
        <v>75</v>
      </c>
      <c r="B1275" t="s">
        <v>1333</v>
      </c>
      <c r="C1275" t="s">
        <v>26</v>
      </c>
      <c r="D1275" t="s">
        <v>414</v>
      </c>
      <c r="E1275" t="s">
        <v>109</v>
      </c>
      <c r="F1275">
        <v>28405</v>
      </c>
      <c r="G1275" t="s">
        <v>1930</v>
      </c>
      <c r="H1275" t="s">
        <v>80</v>
      </c>
      <c r="I1275" t="s">
        <v>81</v>
      </c>
      <c r="J1275" t="s">
        <v>90</v>
      </c>
      <c r="K1275" t="s">
        <v>44</v>
      </c>
      <c r="L1275" t="s">
        <v>149</v>
      </c>
      <c r="M1275" t="s">
        <v>92</v>
      </c>
      <c r="N1275" s="11" t="s">
        <v>84</v>
      </c>
      <c r="O1275" s="11" t="s">
        <v>2107</v>
      </c>
      <c r="P1275">
        <v>0</v>
      </c>
      <c r="Q1275">
        <v>36</v>
      </c>
      <c r="R1275" s="1">
        <v>0</v>
      </c>
      <c r="S1275" s="1">
        <v>50.4</v>
      </c>
      <c r="T1275" s="1">
        <v>-50.4</v>
      </c>
    </row>
    <row r="1276" spans="1:20" x14ac:dyDescent="0.25">
      <c r="A1276" t="s">
        <v>75</v>
      </c>
      <c r="B1276" t="s">
        <v>112</v>
      </c>
      <c r="C1276" t="s">
        <v>27</v>
      </c>
      <c r="D1276" t="s">
        <v>113</v>
      </c>
      <c r="E1276" t="s">
        <v>114</v>
      </c>
      <c r="F1276">
        <v>32256</v>
      </c>
      <c r="G1276" t="s">
        <v>309</v>
      </c>
      <c r="H1276" t="s">
        <v>80</v>
      </c>
      <c r="I1276" t="s">
        <v>89</v>
      </c>
      <c r="J1276" t="s">
        <v>90</v>
      </c>
      <c r="K1276" t="s">
        <v>42</v>
      </c>
      <c r="L1276" t="s">
        <v>91</v>
      </c>
      <c r="M1276" t="s">
        <v>92</v>
      </c>
      <c r="N1276" s="11" t="s">
        <v>84</v>
      </c>
      <c r="O1276" s="11" t="s">
        <v>2107</v>
      </c>
      <c r="P1276">
        <v>0</v>
      </c>
      <c r="Q1276">
        <v>17</v>
      </c>
      <c r="R1276" s="1">
        <v>0</v>
      </c>
      <c r="S1276" s="1">
        <v>190.4</v>
      </c>
      <c r="T1276" s="1">
        <v>-190.4</v>
      </c>
    </row>
    <row r="1277" spans="1:20" x14ac:dyDescent="0.25">
      <c r="A1277" t="s">
        <v>75</v>
      </c>
      <c r="B1277" t="s">
        <v>200</v>
      </c>
      <c r="C1277" t="s">
        <v>2104</v>
      </c>
      <c r="D1277" t="s">
        <v>201</v>
      </c>
      <c r="E1277" t="s">
        <v>95</v>
      </c>
      <c r="F1277">
        <v>80002</v>
      </c>
      <c r="G1277" t="s">
        <v>324</v>
      </c>
      <c r="H1277" t="s">
        <v>80</v>
      </c>
      <c r="I1277" t="s">
        <v>81</v>
      </c>
      <c r="J1277" t="s">
        <v>90</v>
      </c>
      <c r="K1277" t="s">
        <v>36</v>
      </c>
      <c r="L1277" t="s">
        <v>36</v>
      </c>
      <c r="M1277" t="s">
        <v>92</v>
      </c>
      <c r="N1277" s="11" t="s">
        <v>84</v>
      </c>
      <c r="O1277" s="11" t="s">
        <v>2107</v>
      </c>
      <c r="P1277">
        <v>0</v>
      </c>
      <c r="Q1277">
        <v>2</v>
      </c>
      <c r="R1277" s="1">
        <v>0</v>
      </c>
      <c r="S1277" s="1">
        <v>138.54</v>
      </c>
      <c r="T1277" s="1">
        <v>-138.54</v>
      </c>
    </row>
    <row r="1278" spans="1:20" x14ac:dyDescent="0.25">
      <c r="A1278" t="s">
        <v>75</v>
      </c>
      <c r="B1278" t="s">
        <v>404</v>
      </c>
      <c r="C1278" t="s">
        <v>2105</v>
      </c>
      <c r="D1278" t="s">
        <v>405</v>
      </c>
      <c r="E1278" t="s">
        <v>78</v>
      </c>
      <c r="F1278">
        <v>15056</v>
      </c>
      <c r="G1278" t="s">
        <v>1046</v>
      </c>
      <c r="H1278" t="s">
        <v>80</v>
      </c>
      <c r="I1278" t="s">
        <v>81</v>
      </c>
      <c r="J1278" t="s">
        <v>82</v>
      </c>
      <c r="K1278" t="s">
        <v>53</v>
      </c>
      <c r="L1278" t="s">
        <v>248</v>
      </c>
      <c r="M1278" t="s">
        <v>83</v>
      </c>
      <c r="N1278" s="11" t="s">
        <v>84</v>
      </c>
      <c r="O1278" s="11" t="s">
        <v>2107</v>
      </c>
      <c r="P1278">
        <v>-10</v>
      </c>
      <c r="Q1278">
        <v>0</v>
      </c>
      <c r="R1278" s="1">
        <v>285.5</v>
      </c>
      <c r="S1278" s="1">
        <v>0</v>
      </c>
      <c r="T1278" s="1">
        <v>285.5</v>
      </c>
    </row>
    <row r="1279" spans="1:20" x14ac:dyDescent="0.25">
      <c r="A1279" t="s">
        <v>75</v>
      </c>
      <c r="B1279" t="s">
        <v>1094</v>
      </c>
      <c r="C1279" t="s">
        <v>26</v>
      </c>
      <c r="D1279" t="s">
        <v>565</v>
      </c>
      <c r="E1279" t="s">
        <v>180</v>
      </c>
      <c r="F1279">
        <v>30005</v>
      </c>
      <c r="G1279" t="s">
        <v>238</v>
      </c>
      <c r="H1279" t="s">
        <v>80</v>
      </c>
      <c r="I1279" t="s">
        <v>81</v>
      </c>
      <c r="J1279" t="s">
        <v>82</v>
      </c>
      <c r="K1279" t="s">
        <v>38</v>
      </c>
      <c r="L1279" t="s">
        <v>111</v>
      </c>
      <c r="M1279" t="s">
        <v>83</v>
      </c>
      <c r="N1279" s="11" t="s">
        <v>84</v>
      </c>
      <c r="O1279" s="11" t="s">
        <v>2107</v>
      </c>
      <c r="P1279">
        <v>-2</v>
      </c>
      <c r="Q1279">
        <v>0</v>
      </c>
      <c r="R1279" s="1">
        <v>92.1</v>
      </c>
      <c r="S1279" s="1">
        <v>0</v>
      </c>
      <c r="T1279" s="1">
        <v>92.1</v>
      </c>
    </row>
    <row r="1280" spans="1:20" x14ac:dyDescent="0.25">
      <c r="A1280" t="s">
        <v>75</v>
      </c>
      <c r="B1280" t="s">
        <v>1353</v>
      </c>
      <c r="C1280" t="s">
        <v>20</v>
      </c>
      <c r="D1280" t="s">
        <v>1354</v>
      </c>
      <c r="E1280" t="s">
        <v>186</v>
      </c>
      <c r="F1280">
        <v>14580</v>
      </c>
      <c r="G1280" t="s">
        <v>266</v>
      </c>
      <c r="H1280" t="s">
        <v>80</v>
      </c>
      <c r="I1280" t="s">
        <v>81</v>
      </c>
      <c r="J1280" t="s">
        <v>90</v>
      </c>
      <c r="K1280" t="s">
        <v>53</v>
      </c>
      <c r="L1280" t="s">
        <v>165</v>
      </c>
      <c r="M1280" t="s">
        <v>92</v>
      </c>
      <c r="N1280" s="11" t="s">
        <v>84</v>
      </c>
      <c r="O1280" s="11" t="s">
        <v>2107</v>
      </c>
      <c r="P1280">
        <v>0</v>
      </c>
      <c r="Q1280">
        <v>35</v>
      </c>
      <c r="R1280" s="1">
        <v>0</v>
      </c>
      <c r="S1280" s="1">
        <v>3771.25</v>
      </c>
      <c r="T1280" s="1">
        <v>-3771.25</v>
      </c>
    </row>
    <row r="1281" spans="1:20" x14ac:dyDescent="0.25">
      <c r="A1281" t="s">
        <v>75</v>
      </c>
      <c r="B1281" t="s">
        <v>462</v>
      </c>
      <c r="C1281" t="s">
        <v>18</v>
      </c>
      <c r="D1281" t="s">
        <v>463</v>
      </c>
      <c r="E1281" t="s">
        <v>191</v>
      </c>
      <c r="F1281">
        <v>75093</v>
      </c>
      <c r="G1281" t="s">
        <v>1932</v>
      </c>
      <c r="H1281" t="s">
        <v>133</v>
      </c>
      <c r="I1281" t="s">
        <v>164</v>
      </c>
      <c r="J1281" t="s">
        <v>90</v>
      </c>
      <c r="K1281" t="s">
        <v>53</v>
      </c>
      <c r="L1281" t="s">
        <v>887</v>
      </c>
      <c r="M1281" t="s">
        <v>166</v>
      </c>
      <c r="N1281" s="11" t="s">
        <v>84</v>
      </c>
      <c r="O1281" s="11" t="s">
        <v>2107</v>
      </c>
      <c r="P1281">
        <v>0</v>
      </c>
      <c r="Q1281">
        <v>12</v>
      </c>
      <c r="R1281" s="1">
        <v>0</v>
      </c>
      <c r="S1281" s="1">
        <v>176.04</v>
      </c>
      <c r="T1281" s="1">
        <v>-176.04</v>
      </c>
    </row>
    <row r="1282" spans="1:20" x14ac:dyDescent="0.25">
      <c r="A1282" t="s">
        <v>75</v>
      </c>
      <c r="B1282" t="s">
        <v>1062</v>
      </c>
      <c r="C1282" t="s">
        <v>19</v>
      </c>
      <c r="D1282" t="s">
        <v>1063</v>
      </c>
      <c r="E1282" t="s">
        <v>118</v>
      </c>
      <c r="F1282">
        <v>92660</v>
      </c>
      <c r="G1282" t="s">
        <v>1022</v>
      </c>
      <c r="H1282" t="s">
        <v>80</v>
      </c>
      <c r="I1282" t="s">
        <v>81</v>
      </c>
      <c r="J1282" t="s">
        <v>90</v>
      </c>
      <c r="K1282" t="s">
        <v>42</v>
      </c>
      <c r="L1282" t="s">
        <v>91</v>
      </c>
      <c r="M1282" t="s">
        <v>92</v>
      </c>
      <c r="N1282" s="11" t="s">
        <v>84</v>
      </c>
      <c r="O1282" s="11" t="s">
        <v>2107</v>
      </c>
      <c r="P1282">
        <v>0</v>
      </c>
      <c r="Q1282">
        <v>10</v>
      </c>
      <c r="R1282" s="1">
        <v>0</v>
      </c>
      <c r="S1282" s="1">
        <v>32.5</v>
      </c>
      <c r="T1282" s="1">
        <v>-32.5</v>
      </c>
    </row>
    <row r="1283" spans="1:20" x14ac:dyDescent="0.25">
      <c r="A1283" t="s">
        <v>75</v>
      </c>
      <c r="B1283" t="s">
        <v>167</v>
      </c>
      <c r="C1283" t="s">
        <v>2104</v>
      </c>
      <c r="D1283" t="s">
        <v>168</v>
      </c>
      <c r="E1283" t="s">
        <v>95</v>
      </c>
      <c r="F1283">
        <v>80550</v>
      </c>
      <c r="G1283" t="s">
        <v>1933</v>
      </c>
      <c r="H1283" t="s">
        <v>80</v>
      </c>
      <c r="I1283" t="s">
        <v>89</v>
      </c>
      <c r="J1283" t="s">
        <v>90</v>
      </c>
      <c r="K1283" t="s">
        <v>54</v>
      </c>
      <c r="L1283" t="s">
        <v>824</v>
      </c>
      <c r="M1283" t="s">
        <v>92</v>
      </c>
      <c r="N1283" s="11" t="s">
        <v>84</v>
      </c>
      <c r="O1283" s="11" t="s">
        <v>2107</v>
      </c>
      <c r="P1283">
        <v>0</v>
      </c>
      <c r="Q1283">
        <v>3</v>
      </c>
      <c r="R1283" s="1">
        <v>0</v>
      </c>
      <c r="S1283" s="1">
        <v>17.64</v>
      </c>
      <c r="T1283" s="1">
        <v>-17.64</v>
      </c>
    </row>
    <row r="1284" spans="1:20" x14ac:dyDescent="0.25">
      <c r="A1284" t="s">
        <v>75</v>
      </c>
      <c r="B1284" t="s">
        <v>665</v>
      </c>
      <c r="C1284" t="s">
        <v>21</v>
      </c>
      <c r="D1284" t="s">
        <v>1153</v>
      </c>
      <c r="E1284" t="s">
        <v>235</v>
      </c>
      <c r="F1284">
        <v>63701</v>
      </c>
      <c r="G1284" t="s">
        <v>1022</v>
      </c>
      <c r="H1284" t="s">
        <v>80</v>
      </c>
      <c r="I1284" t="s">
        <v>81</v>
      </c>
      <c r="J1284" t="s">
        <v>90</v>
      </c>
      <c r="K1284" t="s">
        <v>42</v>
      </c>
      <c r="L1284" t="s">
        <v>91</v>
      </c>
      <c r="M1284" t="s">
        <v>92</v>
      </c>
      <c r="N1284" s="11" t="s">
        <v>84</v>
      </c>
      <c r="O1284" s="11" t="s">
        <v>2107</v>
      </c>
      <c r="P1284">
        <v>0</v>
      </c>
      <c r="Q1284">
        <v>6</v>
      </c>
      <c r="R1284" s="1">
        <v>0</v>
      </c>
      <c r="S1284" s="1">
        <v>13.68</v>
      </c>
      <c r="T1284" s="1">
        <v>-13.68</v>
      </c>
    </row>
    <row r="1285" spans="1:20" x14ac:dyDescent="0.25">
      <c r="A1285" t="s">
        <v>75</v>
      </c>
      <c r="B1285" t="s">
        <v>258</v>
      </c>
      <c r="C1285" t="s">
        <v>28</v>
      </c>
      <c r="D1285" t="s">
        <v>259</v>
      </c>
      <c r="E1285" t="s">
        <v>95</v>
      </c>
      <c r="F1285">
        <v>80222</v>
      </c>
      <c r="G1285" t="s">
        <v>232</v>
      </c>
      <c r="H1285" t="s">
        <v>80</v>
      </c>
      <c r="I1285" t="s">
        <v>89</v>
      </c>
      <c r="J1285" t="s">
        <v>90</v>
      </c>
      <c r="K1285" t="s">
        <v>42</v>
      </c>
      <c r="L1285" t="s">
        <v>97</v>
      </c>
      <c r="M1285" t="s">
        <v>92</v>
      </c>
      <c r="N1285" s="11" t="s">
        <v>84</v>
      </c>
      <c r="O1285" s="11" t="s">
        <v>2107</v>
      </c>
      <c r="P1285">
        <v>-400</v>
      </c>
      <c r="Q1285">
        <v>0</v>
      </c>
      <c r="R1285" s="1">
        <v>880</v>
      </c>
      <c r="S1285" s="1">
        <v>0</v>
      </c>
      <c r="T1285" s="1">
        <v>880</v>
      </c>
    </row>
    <row r="1286" spans="1:20" x14ac:dyDescent="0.25">
      <c r="A1286" t="s">
        <v>75</v>
      </c>
      <c r="B1286" t="s">
        <v>677</v>
      </c>
      <c r="C1286" t="s">
        <v>28</v>
      </c>
      <c r="D1286" t="s">
        <v>678</v>
      </c>
      <c r="E1286" t="s">
        <v>95</v>
      </c>
      <c r="F1286">
        <v>80124</v>
      </c>
      <c r="G1286" t="s">
        <v>220</v>
      </c>
      <c r="H1286" t="s">
        <v>80</v>
      </c>
      <c r="I1286" t="s">
        <v>81</v>
      </c>
      <c r="J1286" t="s">
        <v>82</v>
      </c>
      <c r="K1286" t="s">
        <v>53</v>
      </c>
      <c r="L1286" t="s">
        <v>165</v>
      </c>
      <c r="M1286" t="s">
        <v>83</v>
      </c>
      <c r="N1286" s="11" t="s">
        <v>84</v>
      </c>
      <c r="O1286" s="11" t="s">
        <v>2107</v>
      </c>
      <c r="P1286">
        <v>-1</v>
      </c>
      <c r="Q1286">
        <v>0</v>
      </c>
      <c r="R1286" s="1">
        <v>97</v>
      </c>
      <c r="S1286" s="1">
        <v>0</v>
      </c>
      <c r="T1286" s="1">
        <v>97</v>
      </c>
    </row>
    <row r="1287" spans="1:20" x14ac:dyDescent="0.25">
      <c r="A1287" t="s">
        <v>75</v>
      </c>
      <c r="B1287" t="s">
        <v>1856</v>
      </c>
      <c r="C1287" t="s">
        <v>23</v>
      </c>
      <c r="D1287" t="s">
        <v>1857</v>
      </c>
      <c r="E1287" t="s">
        <v>176</v>
      </c>
      <c r="F1287">
        <v>99019</v>
      </c>
      <c r="G1287" t="s">
        <v>710</v>
      </c>
      <c r="H1287" t="s">
        <v>210</v>
      </c>
      <c r="I1287" t="s">
        <v>81</v>
      </c>
      <c r="J1287" t="s">
        <v>82</v>
      </c>
      <c r="K1287" t="s">
        <v>40</v>
      </c>
      <c r="L1287" t="s">
        <v>211</v>
      </c>
      <c r="M1287" t="s">
        <v>83</v>
      </c>
      <c r="N1287" s="11" t="s">
        <v>84</v>
      </c>
      <c r="O1287" s="11" t="s">
        <v>2107</v>
      </c>
      <c r="P1287">
        <v>-1</v>
      </c>
      <c r="Q1287">
        <v>0</v>
      </c>
      <c r="R1287" s="1">
        <v>265</v>
      </c>
      <c r="S1287" s="1">
        <v>0</v>
      </c>
      <c r="T1287" s="1">
        <v>265</v>
      </c>
    </row>
    <row r="1288" spans="1:20" x14ac:dyDescent="0.25">
      <c r="A1288" t="s">
        <v>75</v>
      </c>
      <c r="B1288" t="s">
        <v>533</v>
      </c>
      <c r="C1288" t="s">
        <v>2104</v>
      </c>
      <c r="D1288" t="s">
        <v>534</v>
      </c>
      <c r="E1288" t="s">
        <v>295</v>
      </c>
      <c r="F1288">
        <v>84065</v>
      </c>
      <c r="G1288" t="s">
        <v>388</v>
      </c>
      <c r="H1288" t="s">
        <v>80</v>
      </c>
      <c r="I1288" t="s">
        <v>81</v>
      </c>
      <c r="J1288" t="s">
        <v>90</v>
      </c>
      <c r="K1288" t="s">
        <v>38</v>
      </c>
      <c r="L1288" t="s">
        <v>111</v>
      </c>
      <c r="M1288" t="s">
        <v>92</v>
      </c>
      <c r="N1288" s="11" t="s">
        <v>84</v>
      </c>
      <c r="O1288" s="11" t="s">
        <v>2107</v>
      </c>
      <c r="P1288">
        <v>0</v>
      </c>
      <c r="Q1288">
        <v>3</v>
      </c>
      <c r="R1288" s="1">
        <v>0</v>
      </c>
      <c r="S1288" s="1">
        <v>496.65</v>
      </c>
      <c r="T1288" s="1">
        <v>-496.65</v>
      </c>
    </row>
    <row r="1289" spans="1:20" x14ac:dyDescent="0.25">
      <c r="A1289" t="s">
        <v>75</v>
      </c>
      <c r="B1289" t="s">
        <v>904</v>
      </c>
      <c r="C1289" t="s">
        <v>27</v>
      </c>
      <c r="D1289" t="s">
        <v>131</v>
      </c>
      <c r="E1289" t="s">
        <v>114</v>
      </c>
      <c r="F1289">
        <v>33409</v>
      </c>
      <c r="G1289" t="s">
        <v>1935</v>
      </c>
      <c r="H1289" t="s">
        <v>80</v>
      </c>
      <c r="I1289" t="s">
        <v>164</v>
      </c>
      <c r="J1289" t="s">
        <v>90</v>
      </c>
      <c r="K1289" t="s">
        <v>53</v>
      </c>
      <c r="L1289" t="s">
        <v>139</v>
      </c>
      <c r="M1289" t="s">
        <v>229</v>
      </c>
      <c r="N1289" s="11" t="s">
        <v>84</v>
      </c>
      <c r="O1289" s="11" t="s">
        <v>2107</v>
      </c>
      <c r="P1289">
        <v>0</v>
      </c>
      <c r="Q1289">
        <v>5</v>
      </c>
      <c r="R1289" s="1">
        <v>0</v>
      </c>
      <c r="S1289" s="1">
        <v>21.25</v>
      </c>
      <c r="T1289" s="1">
        <v>-21.25</v>
      </c>
    </row>
    <row r="1290" spans="1:20" x14ac:dyDescent="0.25">
      <c r="A1290" t="s">
        <v>75</v>
      </c>
      <c r="B1290" t="s">
        <v>1450</v>
      </c>
      <c r="C1290" t="s">
        <v>27</v>
      </c>
      <c r="D1290" t="s">
        <v>499</v>
      </c>
      <c r="E1290" t="s">
        <v>114</v>
      </c>
      <c r="F1290">
        <v>33179</v>
      </c>
      <c r="G1290" t="s">
        <v>916</v>
      </c>
      <c r="H1290" t="s">
        <v>80</v>
      </c>
      <c r="I1290" t="s">
        <v>81</v>
      </c>
      <c r="J1290" t="s">
        <v>90</v>
      </c>
      <c r="K1290" t="s">
        <v>53</v>
      </c>
      <c r="L1290" t="s">
        <v>675</v>
      </c>
      <c r="M1290" t="s">
        <v>92</v>
      </c>
      <c r="N1290" s="11" t="s">
        <v>84</v>
      </c>
      <c r="O1290" s="11" t="s">
        <v>2107</v>
      </c>
      <c r="P1290">
        <v>0</v>
      </c>
      <c r="Q1290">
        <v>7</v>
      </c>
      <c r="R1290" s="1">
        <v>0</v>
      </c>
      <c r="S1290" s="1">
        <v>640.85</v>
      </c>
      <c r="T1290" s="1">
        <v>-640.85</v>
      </c>
    </row>
    <row r="1291" spans="1:20" x14ac:dyDescent="0.25">
      <c r="A1291" t="s">
        <v>75</v>
      </c>
      <c r="B1291" t="s">
        <v>1306</v>
      </c>
      <c r="C1291" t="s">
        <v>18</v>
      </c>
      <c r="D1291" t="s">
        <v>1307</v>
      </c>
      <c r="E1291" t="s">
        <v>191</v>
      </c>
      <c r="F1291">
        <v>75056</v>
      </c>
      <c r="G1291" t="s">
        <v>1137</v>
      </c>
      <c r="H1291" t="s">
        <v>80</v>
      </c>
      <c r="I1291" t="s">
        <v>81</v>
      </c>
      <c r="J1291" t="s">
        <v>90</v>
      </c>
      <c r="K1291" t="s">
        <v>53</v>
      </c>
      <c r="L1291" t="s">
        <v>459</v>
      </c>
      <c r="M1291" t="s">
        <v>92</v>
      </c>
      <c r="N1291" s="11" t="s">
        <v>84</v>
      </c>
      <c r="O1291" s="11" t="s">
        <v>2107</v>
      </c>
      <c r="P1291">
        <v>0</v>
      </c>
      <c r="Q1291">
        <v>20</v>
      </c>
      <c r="R1291" s="1">
        <v>0</v>
      </c>
      <c r="S1291" s="1">
        <v>171.8</v>
      </c>
      <c r="T1291" s="1">
        <v>-171.8</v>
      </c>
    </row>
    <row r="1292" spans="1:20" x14ac:dyDescent="0.25">
      <c r="A1292" t="s">
        <v>75</v>
      </c>
      <c r="B1292" t="s">
        <v>316</v>
      </c>
      <c r="C1292" t="s">
        <v>27</v>
      </c>
      <c r="D1292" t="s">
        <v>237</v>
      </c>
      <c r="E1292" t="s">
        <v>114</v>
      </c>
      <c r="F1292">
        <v>34240</v>
      </c>
      <c r="G1292" t="s">
        <v>1022</v>
      </c>
      <c r="H1292" t="s">
        <v>80</v>
      </c>
      <c r="I1292" t="s">
        <v>81</v>
      </c>
      <c r="J1292" t="s">
        <v>90</v>
      </c>
      <c r="K1292" t="s">
        <v>42</v>
      </c>
      <c r="L1292" t="s">
        <v>91</v>
      </c>
      <c r="M1292" t="s">
        <v>92</v>
      </c>
      <c r="N1292" s="11" t="s">
        <v>84</v>
      </c>
      <c r="O1292" s="11" t="s">
        <v>2107</v>
      </c>
      <c r="P1292">
        <v>0</v>
      </c>
      <c r="Q1292">
        <v>20</v>
      </c>
      <c r="R1292" s="1">
        <v>0</v>
      </c>
      <c r="S1292" s="1">
        <v>65</v>
      </c>
      <c r="T1292" s="1">
        <v>-65</v>
      </c>
    </row>
    <row r="1293" spans="1:20" x14ac:dyDescent="0.25">
      <c r="A1293" t="s">
        <v>75</v>
      </c>
      <c r="B1293" t="s">
        <v>189</v>
      </c>
      <c r="C1293" t="s">
        <v>18</v>
      </c>
      <c r="D1293" t="s">
        <v>190</v>
      </c>
      <c r="E1293" t="s">
        <v>191</v>
      </c>
      <c r="F1293">
        <v>76262</v>
      </c>
      <c r="G1293" t="s">
        <v>254</v>
      </c>
      <c r="H1293" t="s">
        <v>80</v>
      </c>
      <c r="I1293" t="s">
        <v>81</v>
      </c>
      <c r="J1293" t="s">
        <v>82</v>
      </c>
      <c r="K1293" t="s">
        <v>42</v>
      </c>
      <c r="L1293" t="s">
        <v>91</v>
      </c>
      <c r="M1293" t="s">
        <v>83</v>
      </c>
      <c r="N1293" s="11" t="s">
        <v>84</v>
      </c>
      <c r="O1293" s="11" t="s">
        <v>2107</v>
      </c>
      <c r="P1293">
        <v>19</v>
      </c>
      <c r="Q1293">
        <v>0</v>
      </c>
      <c r="R1293" s="1">
        <v>1254</v>
      </c>
      <c r="S1293" s="1">
        <v>0</v>
      </c>
      <c r="T1293" s="1">
        <v>1254</v>
      </c>
    </row>
    <row r="1294" spans="1:20" x14ac:dyDescent="0.25">
      <c r="A1294" t="s">
        <v>75</v>
      </c>
      <c r="B1294" t="s">
        <v>242</v>
      </c>
      <c r="C1294" t="s">
        <v>20</v>
      </c>
      <c r="D1294" t="s">
        <v>243</v>
      </c>
      <c r="E1294" t="s">
        <v>244</v>
      </c>
      <c r="F1294">
        <v>2122</v>
      </c>
      <c r="G1294" t="s">
        <v>1713</v>
      </c>
      <c r="H1294" t="s">
        <v>80</v>
      </c>
      <c r="I1294" t="s">
        <v>81</v>
      </c>
      <c r="J1294" t="s">
        <v>90</v>
      </c>
      <c r="K1294" t="s">
        <v>42</v>
      </c>
      <c r="L1294" t="s">
        <v>91</v>
      </c>
      <c r="M1294" t="s">
        <v>92</v>
      </c>
      <c r="N1294" s="11" t="s">
        <v>84</v>
      </c>
      <c r="O1294" s="11" t="s">
        <v>2107</v>
      </c>
      <c r="P1294">
        <v>0</v>
      </c>
      <c r="Q1294">
        <v>8</v>
      </c>
      <c r="R1294" s="1">
        <v>0</v>
      </c>
      <c r="S1294" s="1">
        <v>322.56</v>
      </c>
      <c r="T1294" s="1">
        <v>-322.56</v>
      </c>
    </row>
    <row r="1295" spans="1:20" x14ac:dyDescent="0.25">
      <c r="A1295" t="s">
        <v>75</v>
      </c>
      <c r="B1295" t="s">
        <v>395</v>
      </c>
      <c r="C1295" t="s">
        <v>24</v>
      </c>
      <c r="D1295" t="s">
        <v>396</v>
      </c>
      <c r="E1295" t="s">
        <v>397</v>
      </c>
      <c r="F1295">
        <v>55439</v>
      </c>
      <c r="G1295" t="s">
        <v>181</v>
      </c>
      <c r="H1295" t="s">
        <v>80</v>
      </c>
      <c r="I1295" t="s">
        <v>81</v>
      </c>
      <c r="J1295" t="s">
        <v>82</v>
      </c>
      <c r="K1295" t="s">
        <v>38</v>
      </c>
      <c r="L1295" t="s">
        <v>111</v>
      </c>
      <c r="M1295" t="s">
        <v>83</v>
      </c>
      <c r="N1295" s="11" t="s">
        <v>84</v>
      </c>
      <c r="O1295" s="11" t="s">
        <v>2107</v>
      </c>
      <c r="P1295">
        <v>1</v>
      </c>
      <c r="Q1295">
        <v>0</v>
      </c>
      <c r="R1295" s="1">
        <v>192</v>
      </c>
      <c r="S1295" s="1">
        <v>0</v>
      </c>
      <c r="T1295" s="1">
        <v>192</v>
      </c>
    </row>
    <row r="1296" spans="1:20" x14ac:dyDescent="0.25">
      <c r="A1296" t="s">
        <v>75</v>
      </c>
      <c r="B1296" t="s">
        <v>1353</v>
      </c>
      <c r="C1296" t="s">
        <v>20</v>
      </c>
      <c r="D1296" t="s">
        <v>1354</v>
      </c>
      <c r="E1296" t="s">
        <v>186</v>
      </c>
      <c r="F1296">
        <v>14580</v>
      </c>
      <c r="G1296" t="s">
        <v>806</v>
      </c>
      <c r="H1296" t="s">
        <v>80</v>
      </c>
      <c r="I1296" t="s">
        <v>81</v>
      </c>
      <c r="J1296" t="s">
        <v>90</v>
      </c>
      <c r="K1296" t="s">
        <v>42</v>
      </c>
      <c r="L1296" t="s">
        <v>91</v>
      </c>
      <c r="M1296" t="s">
        <v>188</v>
      </c>
      <c r="N1296" s="11" t="s">
        <v>84</v>
      </c>
      <c r="O1296" s="11" t="s">
        <v>2107</v>
      </c>
      <c r="P1296">
        <v>0</v>
      </c>
      <c r="Q1296">
        <v>8</v>
      </c>
      <c r="R1296" s="1">
        <v>0</v>
      </c>
      <c r="S1296" s="1">
        <v>221.2</v>
      </c>
      <c r="T1296" s="1">
        <v>-221.2</v>
      </c>
    </row>
    <row r="1297" spans="1:20" x14ac:dyDescent="0.25">
      <c r="A1297" t="s">
        <v>75</v>
      </c>
      <c r="B1297" t="s">
        <v>125</v>
      </c>
      <c r="C1297" t="s">
        <v>2105</v>
      </c>
      <c r="D1297" t="s">
        <v>126</v>
      </c>
      <c r="E1297" t="s">
        <v>100</v>
      </c>
      <c r="F1297">
        <v>46567</v>
      </c>
      <c r="G1297" t="s">
        <v>1128</v>
      </c>
      <c r="H1297" t="s">
        <v>80</v>
      </c>
      <c r="I1297" t="s">
        <v>81</v>
      </c>
      <c r="J1297" t="s">
        <v>90</v>
      </c>
      <c r="K1297" t="s">
        <v>38</v>
      </c>
      <c r="L1297" t="s">
        <v>111</v>
      </c>
      <c r="M1297" t="s">
        <v>92</v>
      </c>
      <c r="N1297" s="11" t="s">
        <v>84</v>
      </c>
      <c r="O1297" s="11" t="s">
        <v>2107</v>
      </c>
      <c r="P1297">
        <v>0</v>
      </c>
      <c r="Q1297">
        <v>6</v>
      </c>
      <c r="R1297" s="1">
        <v>0</v>
      </c>
      <c r="S1297" s="1">
        <v>465</v>
      </c>
      <c r="T1297" s="1">
        <v>-465</v>
      </c>
    </row>
    <row r="1298" spans="1:20" x14ac:dyDescent="0.25">
      <c r="A1298" t="s">
        <v>75</v>
      </c>
      <c r="B1298" t="s">
        <v>120</v>
      </c>
      <c r="C1298" t="s">
        <v>22</v>
      </c>
      <c r="D1298" t="s">
        <v>121</v>
      </c>
      <c r="E1298" t="s">
        <v>122</v>
      </c>
      <c r="F1298">
        <v>20910</v>
      </c>
      <c r="G1298" t="s">
        <v>557</v>
      </c>
      <c r="H1298" t="s">
        <v>80</v>
      </c>
      <c r="I1298" t="s">
        <v>89</v>
      </c>
      <c r="J1298" t="s">
        <v>90</v>
      </c>
      <c r="K1298" t="s">
        <v>53</v>
      </c>
      <c r="L1298" t="s">
        <v>139</v>
      </c>
      <c r="M1298" t="s">
        <v>229</v>
      </c>
      <c r="N1298" s="11" t="s">
        <v>84</v>
      </c>
      <c r="O1298" s="11" t="s">
        <v>2107</v>
      </c>
      <c r="P1298">
        <v>0</v>
      </c>
      <c r="Q1298">
        <v>2</v>
      </c>
      <c r="R1298" s="1">
        <v>0</v>
      </c>
      <c r="S1298" s="1">
        <v>0.4</v>
      </c>
      <c r="T1298" s="1">
        <v>-0.4</v>
      </c>
    </row>
    <row r="1299" spans="1:20" x14ac:dyDescent="0.25">
      <c r="A1299" t="s">
        <v>75</v>
      </c>
      <c r="B1299" t="s">
        <v>527</v>
      </c>
      <c r="C1299" t="s">
        <v>2104</v>
      </c>
      <c r="D1299" t="s">
        <v>528</v>
      </c>
      <c r="E1299" t="s">
        <v>95</v>
      </c>
      <c r="F1299">
        <v>80128</v>
      </c>
      <c r="G1299" t="s">
        <v>816</v>
      </c>
      <c r="H1299" t="s">
        <v>80</v>
      </c>
      <c r="I1299" t="s">
        <v>89</v>
      </c>
      <c r="J1299" t="s">
        <v>90</v>
      </c>
      <c r="K1299" t="s">
        <v>42</v>
      </c>
      <c r="L1299" t="s">
        <v>91</v>
      </c>
      <c r="M1299" t="s">
        <v>92</v>
      </c>
      <c r="N1299" s="11" t="s">
        <v>84</v>
      </c>
      <c r="O1299" s="11" t="s">
        <v>2107</v>
      </c>
      <c r="P1299">
        <v>0</v>
      </c>
      <c r="Q1299">
        <v>4</v>
      </c>
      <c r="R1299" s="1">
        <v>0</v>
      </c>
      <c r="S1299" s="1">
        <v>124</v>
      </c>
      <c r="T1299" s="1">
        <v>-124</v>
      </c>
    </row>
    <row r="1300" spans="1:20" x14ac:dyDescent="0.25">
      <c r="A1300" t="s">
        <v>75</v>
      </c>
      <c r="B1300" t="s">
        <v>984</v>
      </c>
      <c r="C1300" t="s">
        <v>23</v>
      </c>
      <c r="D1300" t="s">
        <v>985</v>
      </c>
      <c r="E1300" t="s">
        <v>837</v>
      </c>
      <c r="F1300">
        <v>83703</v>
      </c>
      <c r="G1300" t="s">
        <v>1162</v>
      </c>
      <c r="H1300" t="s">
        <v>80</v>
      </c>
      <c r="I1300" t="s">
        <v>81</v>
      </c>
      <c r="J1300" t="s">
        <v>82</v>
      </c>
      <c r="K1300" t="s">
        <v>53</v>
      </c>
      <c r="L1300" t="s">
        <v>767</v>
      </c>
      <c r="M1300" t="s">
        <v>83</v>
      </c>
      <c r="N1300" s="11" t="s">
        <v>84</v>
      </c>
      <c r="O1300" s="11" t="s">
        <v>2107</v>
      </c>
      <c r="P1300">
        <v>-8</v>
      </c>
      <c r="Q1300">
        <v>0</v>
      </c>
      <c r="R1300" s="1">
        <v>1628.8</v>
      </c>
      <c r="S1300" s="1">
        <v>0</v>
      </c>
      <c r="T1300" s="1">
        <v>1628.8</v>
      </c>
    </row>
    <row r="1301" spans="1:20" x14ac:dyDescent="0.25">
      <c r="A1301" t="s">
        <v>75</v>
      </c>
      <c r="B1301" t="s">
        <v>372</v>
      </c>
      <c r="C1301" t="s">
        <v>19</v>
      </c>
      <c r="D1301" t="s">
        <v>172</v>
      </c>
      <c r="E1301" t="s">
        <v>147</v>
      </c>
      <c r="F1301">
        <v>85255</v>
      </c>
      <c r="G1301" t="s">
        <v>173</v>
      </c>
      <c r="H1301" t="s">
        <v>80</v>
      </c>
      <c r="I1301" t="s">
        <v>81</v>
      </c>
      <c r="J1301" t="s">
        <v>82</v>
      </c>
      <c r="K1301" t="s">
        <v>36</v>
      </c>
      <c r="L1301" t="s">
        <v>36</v>
      </c>
      <c r="M1301" t="s">
        <v>83</v>
      </c>
      <c r="N1301" s="11" t="s">
        <v>84</v>
      </c>
      <c r="O1301" s="11" t="s">
        <v>2107</v>
      </c>
      <c r="P1301">
        <v>7</v>
      </c>
      <c r="Q1301">
        <v>0</v>
      </c>
      <c r="R1301" s="1">
        <v>623.35</v>
      </c>
      <c r="S1301" s="1">
        <v>0</v>
      </c>
      <c r="T1301" s="1">
        <v>623.35</v>
      </c>
    </row>
    <row r="1302" spans="1:20" x14ac:dyDescent="0.25">
      <c r="A1302" t="s">
        <v>75</v>
      </c>
      <c r="B1302" t="s">
        <v>1375</v>
      </c>
      <c r="C1302" t="s">
        <v>19</v>
      </c>
      <c r="D1302" t="s">
        <v>1376</v>
      </c>
      <c r="E1302" t="s">
        <v>147</v>
      </c>
      <c r="F1302">
        <v>85140</v>
      </c>
      <c r="G1302" t="s">
        <v>377</v>
      </c>
      <c r="H1302" t="s">
        <v>80</v>
      </c>
      <c r="I1302" t="s">
        <v>81</v>
      </c>
      <c r="J1302" t="s">
        <v>90</v>
      </c>
      <c r="K1302" t="s">
        <v>53</v>
      </c>
      <c r="L1302" t="s">
        <v>193</v>
      </c>
      <c r="M1302" t="s">
        <v>92</v>
      </c>
      <c r="N1302" s="11" t="s">
        <v>84</v>
      </c>
      <c r="O1302" s="11" t="s">
        <v>2107</v>
      </c>
      <c r="P1302">
        <v>0</v>
      </c>
      <c r="Q1302">
        <v>3</v>
      </c>
      <c r="R1302" s="1">
        <v>0</v>
      </c>
      <c r="S1302" s="1">
        <v>441.15</v>
      </c>
      <c r="T1302" s="1">
        <v>-441.15</v>
      </c>
    </row>
    <row r="1303" spans="1:20" x14ac:dyDescent="0.25">
      <c r="A1303" t="s">
        <v>75</v>
      </c>
      <c r="B1303" t="s">
        <v>869</v>
      </c>
      <c r="C1303" t="s">
        <v>23</v>
      </c>
      <c r="D1303" t="s">
        <v>870</v>
      </c>
      <c r="E1303" t="s">
        <v>176</v>
      </c>
      <c r="F1303">
        <v>98685</v>
      </c>
      <c r="G1303" t="s">
        <v>1046</v>
      </c>
      <c r="H1303" t="s">
        <v>80</v>
      </c>
      <c r="I1303" t="s">
        <v>81</v>
      </c>
      <c r="J1303" t="s">
        <v>82</v>
      </c>
      <c r="K1303" t="s">
        <v>53</v>
      </c>
      <c r="L1303" t="s">
        <v>248</v>
      </c>
      <c r="M1303" t="s">
        <v>83</v>
      </c>
      <c r="N1303" s="11" t="s">
        <v>84</v>
      </c>
      <c r="O1303" s="11" t="s">
        <v>2107</v>
      </c>
      <c r="P1303">
        <v>-5</v>
      </c>
      <c r="Q1303">
        <v>0</v>
      </c>
      <c r="R1303" s="1">
        <v>142.75</v>
      </c>
      <c r="S1303" s="1">
        <v>0</v>
      </c>
      <c r="T1303" s="1">
        <v>142.75</v>
      </c>
    </row>
    <row r="1304" spans="1:20" x14ac:dyDescent="0.25">
      <c r="A1304" t="s">
        <v>75</v>
      </c>
      <c r="B1304" t="s">
        <v>360</v>
      </c>
      <c r="C1304" t="s">
        <v>26</v>
      </c>
      <c r="D1304" t="s">
        <v>361</v>
      </c>
      <c r="E1304" t="s">
        <v>105</v>
      </c>
      <c r="F1304">
        <v>29601</v>
      </c>
      <c r="G1304" t="s">
        <v>115</v>
      </c>
      <c r="H1304" t="s">
        <v>80</v>
      </c>
      <c r="I1304" t="s">
        <v>89</v>
      </c>
      <c r="J1304" t="s">
        <v>90</v>
      </c>
      <c r="K1304" t="s">
        <v>42</v>
      </c>
      <c r="L1304" t="s">
        <v>91</v>
      </c>
      <c r="M1304" t="s">
        <v>92</v>
      </c>
      <c r="N1304" s="11" t="s">
        <v>84</v>
      </c>
      <c r="O1304" s="11" t="s">
        <v>2107</v>
      </c>
      <c r="P1304">
        <v>0</v>
      </c>
      <c r="Q1304">
        <v>5</v>
      </c>
      <c r="R1304" s="1">
        <v>0</v>
      </c>
      <c r="S1304" s="1">
        <v>49</v>
      </c>
      <c r="T1304" s="1">
        <v>-49</v>
      </c>
    </row>
    <row r="1305" spans="1:20" x14ac:dyDescent="0.25">
      <c r="A1305" t="s">
        <v>75</v>
      </c>
      <c r="B1305" t="s">
        <v>1614</v>
      </c>
      <c r="C1305" t="s">
        <v>25</v>
      </c>
      <c r="D1305" t="s">
        <v>1615</v>
      </c>
      <c r="E1305" t="s">
        <v>186</v>
      </c>
      <c r="F1305">
        <v>10027</v>
      </c>
      <c r="G1305" t="s">
        <v>993</v>
      </c>
      <c r="H1305" t="s">
        <v>80</v>
      </c>
      <c r="I1305" t="s">
        <v>81</v>
      </c>
      <c r="J1305" t="s">
        <v>90</v>
      </c>
      <c r="K1305" t="s">
        <v>42</v>
      </c>
      <c r="L1305" t="s">
        <v>91</v>
      </c>
      <c r="M1305" t="s">
        <v>188</v>
      </c>
      <c r="N1305" s="11" t="s">
        <v>84</v>
      </c>
      <c r="O1305" s="11" t="s">
        <v>2107</v>
      </c>
      <c r="P1305">
        <v>0</v>
      </c>
      <c r="Q1305">
        <v>6</v>
      </c>
      <c r="R1305" s="1">
        <v>0</v>
      </c>
      <c r="S1305" s="1">
        <v>65.099999999999994</v>
      </c>
      <c r="T1305" s="1">
        <v>-65.099999999999994</v>
      </c>
    </row>
    <row r="1306" spans="1:20" x14ac:dyDescent="0.25">
      <c r="A1306" t="s">
        <v>75</v>
      </c>
      <c r="B1306" t="s">
        <v>171</v>
      </c>
      <c r="C1306" t="s">
        <v>19</v>
      </c>
      <c r="D1306" t="s">
        <v>172</v>
      </c>
      <c r="E1306" t="s">
        <v>147</v>
      </c>
      <c r="F1306">
        <v>85260</v>
      </c>
      <c r="G1306" t="s">
        <v>1754</v>
      </c>
      <c r="H1306" t="s">
        <v>80</v>
      </c>
      <c r="I1306" t="s">
        <v>81</v>
      </c>
      <c r="J1306" t="s">
        <v>82</v>
      </c>
      <c r="K1306" t="s">
        <v>36</v>
      </c>
      <c r="L1306" t="s">
        <v>36</v>
      </c>
      <c r="M1306" t="s">
        <v>83</v>
      </c>
      <c r="N1306" s="11" t="s">
        <v>84</v>
      </c>
      <c r="O1306" s="11" t="s">
        <v>2107</v>
      </c>
      <c r="P1306">
        <v>4</v>
      </c>
      <c r="Q1306">
        <v>0</v>
      </c>
      <c r="R1306" s="1">
        <v>567</v>
      </c>
      <c r="S1306" s="1">
        <v>0</v>
      </c>
      <c r="T1306" s="1">
        <v>567</v>
      </c>
    </row>
    <row r="1307" spans="1:20" x14ac:dyDescent="0.25">
      <c r="A1307" t="s">
        <v>75</v>
      </c>
      <c r="B1307" t="s">
        <v>1017</v>
      </c>
      <c r="C1307" t="s">
        <v>30</v>
      </c>
      <c r="D1307" t="s">
        <v>1018</v>
      </c>
      <c r="E1307" t="s">
        <v>142</v>
      </c>
      <c r="F1307">
        <v>48108</v>
      </c>
      <c r="G1307" t="s">
        <v>789</v>
      </c>
      <c r="H1307" t="s">
        <v>80</v>
      </c>
      <c r="I1307" t="s">
        <v>81</v>
      </c>
      <c r="J1307" t="s">
        <v>82</v>
      </c>
      <c r="K1307" t="s">
        <v>38</v>
      </c>
      <c r="L1307" t="s">
        <v>129</v>
      </c>
      <c r="M1307" t="s">
        <v>83</v>
      </c>
      <c r="N1307" s="11" t="s">
        <v>84</v>
      </c>
      <c r="O1307" s="11" t="s">
        <v>2107</v>
      </c>
      <c r="P1307">
        <v>-5</v>
      </c>
      <c r="Q1307">
        <v>0</v>
      </c>
      <c r="R1307" s="1">
        <v>0</v>
      </c>
      <c r="S1307" s="1">
        <v>0</v>
      </c>
      <c r="T1307" s="1">
        <v>0</v>
      </c>
    </row>
    <row r="1308" spans="1:20" x14ac:dyDescent="0.25">
      <c r="A1308" t="s">
        <v>75</v>
      </c>
      <c r="B1308" t="s">
        <v>242</v>
      </c>
      <c r="C1308" t="s">
        <v>20</v>
      </c>
      <c r="D1308" t="s">
        <v>243</v>
      </c>
      <c r="E1308" t="s">
        <v>244</v>
      </c>
      <c r="F1308">
        <v>2122</v>
      </c>
      <c r="G1308" t="s">
        <v>298</v>
      </c>
      <c r="H1308" t="s">
        <v>80</v>
      </c>
      <c r="I1308" t="s">
        <v>164</v>
      </c>
      <c r="J1308" t="s">
        <v>90</v>
      </c>
      <c r="K1308" t="s">
        <v>38</v>
      </c>
      <c r="L1308" t="s">
        <v>129</v>
      </c>
      <c r="M1308" t="s">
        <v>188</v>
      </c>
      <c r="N1308" s="11" t="s">
        <v>84</v>
      </c>
      <c r="O1308" s="11" t="s">
        <v>2107</v>
      </c>
      <c r="P1308">
        <v>0</v>
      </c>
      <c r="Q1308">
        <v>1</v>
      </c>
      <c r="R1308" s="1">
        <v>0</v>
      </c>
      <c r="S1308" s="1">
        <v>120.58</v>
      </c>
      <c r="T1308" s="1">
        <v>-120.58</v>
      </c>
    </row>
    <row r="1309" spans="1:20" x14ac:dyDescent="0.25">
      <c r="A1309" t="s">
        <v>75</v>
      </c>
      <c r="B1309" t="s">
        <v>1870</v>
      </c>
      <c r="C1309" t="s">
        <v>30</v>
      </c>
      <c r="D1309" t="s">
        <v>1871</v>
      </c>
      <c r="F1309" t="s">
        <v>1872</v>
      </c>
      <c r="G1309" t="s">
        <v>1038</v>
      </c>
      <c r="H1309" t="s">
        <v>80</v>
      </c>
      <c r="I1309" t="s">
        <v>81</v>
      </c>
      <c r="J1309" t="s">
        <v>82</v>
      </c>
      <c r="K1309" t="s">
        <v>53</v>
      </c>
      <c r="L1309" t="s">
        <v>165</v>
      </c>
      <c r="M1309" t="s">
        <v>83</v>
      </c>
      <c r="N1309" s="11" t="s">
        <v>84</v>
      </c>
      <c r="O1309" s="11" t="s">
        <v>2107</v>
      </c>
      <c r="P1309">
        <v>-5</v>
      </c>
      <c r="Q1309">
        <v>0</v>
      </c>
      <c r="R1309" s="1">
        <v>855.3</v>
      </c>
      <c r="S1309" s="1">
        <v>0</v>
      </c>
      <c r="T1309" s="1">
        <v>855.3</v>
      </c>
    </row>
    <row r="1310" spans="1:20" x14ac:dyDescent="0.25">
      <c r="A1310" t="s">
        <v>75</v>
      </c>
      <c r="B1310" t="s">
        <v>189</v>
      </c>
      <c r="C1310" t="s">
        <v>18</v>
      </c>
      <c r="D1310" t="s">
        <v>190</v>
      </c>
      <c r="E1310" t="s">
        <v>191</v>
      </c>
      <c r="F1310">
        <v>76262</v>
      </c>
      <c r="G1310" t="s">
        <v>119</v>
      </c>
      <c r="H1310" t="s">
        <v>80</v>
      </c>
      <c r="I1310" t="s">
        <v>81</v>
      </c>
      <c r="J1310" t="s">
        <v>82</v>
      </c>
      <c r="K1310" t="s">
        <v>38</v>
      </c>
      <c r="L1310" t="s">
        <v>111</v>
      </c>
      <c r="M1310" t="s">
        <v>83</v>
      </c>
      <c r="N1310" s="11" t="s">
        <v>84</v>
      </c>
      <c r="O1310" s="11" t="s">
        <v>2107</v>
      </c>
      <c r="P1310">
        <v>2</v>
      </c>
      <c r="Q1310">
        <v>0</v>
      </c>
      <c r="R1310" s="1">
        <v>230.4</v>
      </c>
      <c r="S1310" s="1">
        <v>0</v>
      </c>
      <c r="T1310" s="1">
        <v>230.4</v>
      </c>
    </row>
    <row r="1311" spans="1:20" x14ac:dyDescent="0.25">
      <c r="A1311" t="s">
        <v>75</v>
      </c>
      <c r="B1311" t="s">
        <v>278</v>
      </c>
      <c r="C1311" t="s">
        <v>20</v>
      </c>
      <c r="D1311" t="s">
        <v>279</v>
      </c>
      <c r="E1311" t="s">
        <v>244</v>
      </c>
      <c r="F1311">
        <v>2356</v>
      </c>
      <c r="G1311" t="s">
        <v>202</v>
      </c>
      <c r="H1311" t="s">
        <v>80</v>
      </c>
      <c r="I1311" t="s">
        <v>81</v>
      </c>
      <c r="J1311" t="s">
        <v>90</v>
      </c>
      <c r="K1311" t="s">
        <v>42</v>
      </c>
      <c r="L1311" t="s">
        <v>91</v>
      </c>
      <c r="M1311" t="s">
        <v>188</v>
      </c>
      <c r="N1311" s="11" t="s">
        <v>84</v>
      </c>
      <c r="O1311" s="11" t="s">
        <v>2107</v>
      </c>
      <c r="P1311">
        <v>0</v>
      </c>
      <c r="Q1311">
        <v>23</v>
      </c>
      <c r="R1311" s="1">
        <v>0</v>
      </c>
      <c r="S1311" s="1">
        <v>175.95</v>
      </c>
      <c r="T1311" s="1">
        <v>-175.95</v>
      </c>
    </row>
    <row r="1312" spans="1:20" x14ac:dyDescent="0.25">
      <c r="A1312" t="s">
        <v>75</v>
      </c>
      <c r="B1312" t="s">
        <v>184</v>
      </c>
      <c r="C1312" t="s">
        <v>25</v>
      </c>
      <c r="D1312" t="s">
        <v>185</v>
      </c>
      <c r="E1312" t="s">
        <v>186</v>
      </c>
      <c r="F1312">
        <v>11230</v>
      </c>
      <c r="G1312" t="s">
        <v>308</v>
      </c>
      <c r="H1312" t="s">
        <v>80</v>
      </c>
      <c r="I1312" t="s">
        <v>89</v>
      </c>
      <c r="J1312" t="s">
        <v>90</v>
      </c>
      <c r="K1312" t="s">
        <v>53</v>
      </c>
      <c r="L1312" t="s">
        <v>165</v>
      </c>
      <c r="M1312" t="s">
        <v>92</v>
      </c>
      <c r="N1312" s="11" t="s">
        <v>84</v>
      </c>
      <c r="O1312" s="11" t="s">
        <v>2107</v>
      </c>
      <c r="P1312">
        <v>0</v>
      </c>
      <c r="Q1312">
        <v>4</v>
      </c>
      <c r="R1312" s="1">
        <v>0</v>
      </c>
      <c r="S1312" s="1">
        <v>431.2</v>
      </c>
      <c r="T1312" s="1">
        <v>-431.2</v>
      </c>
    </row>
    <row r="1313" spans="1:20" x14ac:dyDescent="0.25">
      <c r="A1313" t="s">
        <v>75</v>
      </c>
      <c r="B1313" t="s">
        <v>1942</v>
      </c>
      <c r="C1313" t="s">
        <v>27</v>
      </c>
      <c r="D1313" t="s">
        <v>1943</v>
      </c>
      <c r="E1313" t="s">
        <v>114</v>
      </c>
      <c r="F1313">
        <v>32771</v>
      </c>
      <c r="G1313" t="s">
        <v>1944</v>
      </c>
      <c r="H1313" t="s">
        <v>133</v>
      </c>
      <c r="I1313" t="s">
        <v>81</v>
      </c>
      <c r="J1313" t="s">
        <v>82</v>
      </c>
      <c r="K1313" t="s">
        <v>53</v>
      </c>
      <c r="L1313" t="s">
        <v>1286</v>
      </c>
      <c r="M1313" t="s">
        <v>83</v>
      </c>
      <c r="N1313" s="11" t="s">
        <v>84</v>
      </c>
      <c r="O1313" s="11" t="s">
        <v>2107</v>
      </c>
      <c r="P1313">
        <v>-9</v>
      </c>
      <c r="Q1313">
        <v>0</v>
      </c>
      <c r="R1313" s="1">
        <v>86.85</v>
      </c>
      <c r="S1313" s="1">
        <v>0</v>
      </c>
      <c r="T1313" s="1">
        <v>86.85</v>
      </c>
    </row>
    <row r="1314" spans="1:20" x14ac:dyDescent="0.25">
      <c r="A1314" t="s">
        <v>75</v>
      </c>
      <c r="B1314" t="s">
        <v>483</v>
      </c>
      <c r="C1314" t="s">
        <v>18</v>
      </c>
      <c r="D1314" t="s">
        <v>332</v>
      </c>
      <c r="E1314" t="s">
        <v>333</v>
      </c>
      <c r="F1314">
        <v>72401</v>
      </c>
      <c r="G1314" t="s">
        <v>205</v>
      </c>
      <c r="H1314" t="s">
        <v>80</v>
      </c>
      <c r="I1314" t="s">
        <v>89</v>
      </c>
      <c r="J1314" t="s">
        <v>90</v>
      </c>
      <c r="K1314" t="s">
        <v>42</v>
      </c>
      <c r="L1314" t="s">
        <v>91</v>
      </c>
      <c r="M1314" t="s">
        <v>92</v>
      </c>
      <c r="N1314" s="11" t="s">
        <v>84</v>
      </c>
      <c r="O1314" s="11" t="s">
        <v>2107</v>
      </c>
      <c r="P1314">
        <v>0</v>
      </c>
      <c r="Q1314">
        <v>30</v>
      </c>
      <c r="R1314" s="1">
        <v>0</v>
      </c>
      <c r="S1314" s="1">
        <v>277.5</v>
      </c>
      <c r="T1314" s="1">
        <v>-277.5</v>
      </c>
    </row>
    <row r="1315" spans="1:20" x14ac:dyDescent="0.25">
      <c r="A1315" t="s">
        <v>75</v>
      </c>
      <c r="B1315" t="s">
        <v>1113</v>
      </c>
      <c r="C1315" t="s">
        <v>2105</v>
      </c>
      <c r="D1315" t="s">
        <v>1114</v>
      </c>
      <c r="E1315" t="s">
        <v>423</v>
      </c>
      <c r="F1315">
        <v>40223</v>
      </c>
      <c r="G1315" t="s">
        <v>202</v>
      </c>
      <c r="H1315" t="s">
        <v>80</v>
      </c>
      <c r="I1315" t="s">
        <v>81</v>
      </c>
      <c r="J1315" t="s">
        <v>90</v>
      </c>
      <c r="K1315" t="s">
        <v>42</v>
      </c>
      <c r="L1315" t="s">
        <v>91</v>
      </c>
      <c r="M1315" t="s">
        <v>188</v>
      </c>
      <c r="N1315" s="11" t="s">
        <v>84</v>
      </c>
      <c r="O1315" s="11" t="s">
        <v>2107</v>
      </c>
      <c r="P1315">
        <v>0</v>
      </c>
      <c r="Q1315">
        <v>23</v>
      </c>
      <c r="R1315" s="1">
        <v>0</v>
      </c>
      <c r="S1315" s="1">
        <v>0</v>
      </c>
      <c r="T1315" s="1">
        <v>0</v>
      </c>
    </row>
    <row r="1316" spans="1:20" x14ac:dyDescent="0.25">
      <c r="A1316" t="s">
        <v>75</v>
      </c>
      <c r="B1316" t="s">
        <v>1017</v>
      </c>
      <c r="C1316" t="s">
        <v>30</v>
      </c>
      <c r="D1316" t="s">
        <v>1018</v>
      </c>
      <c r="E1316" t="s">
        <v>142</v>
      </c>
      <c r="F1316">
        <v>48108</v>
      </c>
      <c r="G1316" t="s">
        <v>173</v>
      </c>
      <c r="H1316" t="s">
        <v>80</v>
      </c>
      <c r="I1316" t="s">
        <v>81</v>
      </c>
      <c r="J1316" t="s">
        <v>82</v>
      </c>
      <c r="K1316" t="s">
        <v>36</v>
      </c>
      <c r="L1316" t="s">
        <v>36</v>
      </c>
      <c r="M1316" t="s">
        <v>83</v>
      </c>
      <c r="N1316" s="11" t="s">
        <v>84</v>
      </c>
      <c r="O1316" s="11" t="s">
        <v>2107</v>
      </c>
      <c r="P1316">
        <v>-5</v>
      </c>
      <c r="Q1316">
        <v>0</v>
      </c>
      <c r="R1316" s="1">
        <v>0</v>
      </c>
      <c r="S1316" s="1">
        <v>0</v>
      </c>
      <c r="T1316" s="1">
        <v>0</v>
      </c>
    </row>
    <row r="1317" spans="1:20" x14ac:dyDescent="0.25">
      <c r="A1317" t="s">
        <v>75</v>
      </c>
      <c r="B1317" t="s">
        <v>301</v>
      </c>
      <c r="C1317" t="s">
        <v>2105</v>
      </c>
      <c r="D1317" t="s">
        <v>302</v>
      </c>
      <c r="E1317" t="s">
        <v>87</v>
      </c>
      <c r="F1317">
        <v>45005</v>
      </c>
      <c r="G1317" t="s">
        <v>177</v>
      </c>
      <c r="H1317" t="s">
        <v>80</v>
      </c>
      <c r="I1317" t="s">
        <v>81</v>
      </c>
      <c r="J1317" t="s">
        <v>82</v>
      </c>
      <c r="K1317" t="s">
        <v>42</v>
      </c>
      <c r="L1317" t="s">
        <v>91</v>
      </c>
      <c r="M1317" t="s">
        <v>83</v>
      </c>
      <c r="N1317" s="11" t="s">
        <v>84</v>
      </c>
      <c r="O1317" s="11" t="s">
        <v>2107</v>
      </c>
      <c r="P1317">
        <v>-12</v>
      </c>
      <c r="Q1317">
        <v>0</v>
      </c>
      <c r="R1317" s="1">
        <v>3960.6</v>
      </c>
      <c r="S1317" s="1">
        <v>0</v>
      </c>
      <c r="T1317" s="1">
        <v>3960.6</v>
      </c>
    </row>
    <row r="1318" spans="1:20" x14ac:dyDescent="0.25">
      <c r="A1318" t="s">
        <v>75</v>
      </c>
      <c r="B1318" t="s">
        <v>668</v>
      </c>
      <c r="C1318" t="s">
        <v>28</v>
      </c>
      <c r="D1318" t="s">
        <v>623</v>
      </c>
      <c r="E1318" t="s">
        <v>95</v>
      </c>
      <c r="F1318">
        <v>80130</v>
      </c>
      <c r="G1318" t="s">
        <v>254</v>
      </c>
      <c r="H1318" t="s">
        <v>80</v>
      </c>
      <c r="I1318" t="s">
        <v>81</v>
      </c>
      <c r="J1318" t="s">
        <v>82</v>
      </c>
      <c r="K1318" t="s">
        <v>42</v>
      </c>
      <c r="L1318" t="s">
        <v>91</v>
      </c>
      <c r="M1318" t="s">
        <v>83</v>
      </c>
      <c r="N1318" s="11" t="s">
        <v>84</v>
      </c>
      <c r="O1318" s="11" t="s">
        <v>2107</v>
      </c>
      <c r="P1318">
        <v>-3</v>
      </c>
      <c r="Q1318">
        <v>0</v>
      </c>
      <c r="R1318" s="1">
        <v>198</v>
      </c>
      <c r="S1318" s="1">
        <v>0</v>
      </c>
      <c r="T1318" s="1">
        <v>198</v>
      </c>
    </row>
    <row r="1319" spans="1:20" x14ac:dyDescent="0.25">
      <c r="A1319" t="s">
        <v>75</v>
      </c>
      <c r="B1319" t="s">
        <v>549</v>
      </c>
      <c r="C1319" t="s">
        <v>27</v>
      </c>
      <c r="D1319" t="s">
        <v>499</v>
      </c>
      <c r="E1319" t="s">
        <v>114</v>
      </c>
      <c r="F1319">
        <v>33155</v>
      </c>
      <c r="G1319" t="s">
        <v>402</v>
      </c>
      <c r="H1319" t="s">
        <v>80</v>
      </c>
      <c r="I1319" t="s">
        <v>81</v>
      </c>
      <c r="J1319" t="s">
        <v>365</v>
      </c>
      <c r="K1319" t="s">
        <v>39</v>
      </c>
      <c r="L1319" t="s">
        <v>39</v>
      </c>
      <c r="M1319" t="s">
        <v>92</v>
      </c>
      <c r="N1319" s="11" t="s">
        <v>84</v>
      </c>
      <c r="O1319" s="11" t="s">
        <v>2107</v>
      </c>
      <c r="P1319">
        <v>0</v>
      </c>
      <c r="Q1319">
        <v>1</v>
      </c>
      <c r="R1319" s="1">
        <v>0</v>
      </c>
      <c r="S1319" s="1">
        <v>295</v>
      </c>
      <c r="T1319" s="1">
        <v>-295</v>
      </c>
    </row>
    <row r="1320" spans="1:20" x14ac:dyDescent="0.25">
      <c r="A1320" t="s">
        <v>75</v>
      </c>
      <c r="B1320" t="s">
        <v>258</v>
      </c>
      <c r="C1320" t="s">
        <v>2104</v>
      </c>
      <c r="D1320" t="s">
        <v>259</v>
      </c>
      <c r="E1320" t="s">
        <v>95</v>
      </c>
      <c r="F1320">
        <v>80222</v>
      </c>
      <c r="G1320" t="s">
        <v>993</v>
      </c>
      <c r="H1320" t="s">
        <v>80</v>
      </c>
      <c r="I1320" t="s">
        <v>81</v>
      </c>
      <c r="J1320" t="s">
        <v>90</v>
      </c>
      <c r="K1320" t="s">
        <v>42</v>
      </c>
      <c r="L1320" t="s">
        <v>91</v>
      </c>
      <c r="M1320" t="s">
        <v>188</v>
      </c>
      <c r="N1320" s="11" t="s">
        <v>84</v>
      </c>
      <c r="O1320" s="11" t="s">
        <v>2107</v>
      </c>
      <c r="P1320">
        <v>0</v>
      </c>
      <c r="Q1320">
        <v>2</v>
      </c>
      <c r="R1320" s="1">
        <v>0</v>
      </c>
      <c r="S1320" s="1">
        <v>15.2</v>
      </c>
      <c r="T1320" s="1">
        <v>-15.2</v>
      </c>
    </row>
    <row r="1321" spans="1:20" x14ac:dyDescent="0.25">
      <c r="A1321" t="s">
        <v>75</v>
      </c>
      <c r="B1321" t="s">
        <v>524</v>
      </c>
      <c r="C1321" t="s">
        <v>28</v>
      </c>
      <c r="D1321" t="s">
        <v>525</v>
      </c>
      <c r="E1321" t="s">
        <v>387</v>
      </c>
      <c r="F1321">
        <v>87501</v>
      </c>
      <c r="G1321" t="s">
        <v>1949</v>
      </c>
      <c r="H1321" t="s">
        <v>80</v>
      </c>
      <c r="I1321" t="s">
        <v>81</v>
      </c>
      <c r="J1321" t="s">
        <v>82</v>
      </c>
      <c r="K1321" t="s">
        <v>42</v>
      </c>
      <c r="L1321" t="s">
        <v>91</v>
      </c>
      <c r="M1321" t="s">
        <v>83</v>
      </c>
      <c r="N1321" s="11" t="s">
        <v>84</v>
      </c>
      <c r="O1321" s="11" t="s">
        <v>2107</v>
      </c>
      <c r="P1321">
        <v>-2</v>
      </c>
      <c r="Q1321">
        <v>0</v>
      </c>
      <c r="R1321" s="1">
        <v>55.3</v>
      </c>
      <c r="S1321" s="1">
        <v>0</v>
      </c>
      <c r="T1321" s="1">
        <v>55.3</v>
      </c>
    </row>
    <row r="1322" spans="1:20" x14ac:dyDescent="0.25">
      <c r="A1322" t="s">
        <v>75</v>
      </c>
      <c r="B1322" t="s">
        <v>76</v>
      </c>
      <c r="C1322" t="s">
        <v>22</v>
      </c>
      <c r="D1322" t="s">
        <v>77</v>
      </c>
      <c r="E1322" t="s">
        <v>78</v>
      </c>
      <c r="F1322">
        <v>19475</v>
      </c>
      <c r="G1322" t="s">
        <v>1344</v>
      </c>
      <c r="H1322" t="s">
        <v>133</v>
      </c>
      <c r="I1322" t="s">
        <v>81</v>
      </c>
      <c r="J1322" t="s">
        <v>90</v>
      </c>
      <c r="K1322" t="s">
        <v>53</v>
      </c>
      <c r="L1322" t="s">
        <v>165</v>
      </c>
      <c r="M1322" t="s">
        <v>229</v>
      </c>
      <c r="N1322" s="11" t="s">
        <v>84</v>
      </c>
      <c r="O1322" s="11" t="s">
        <v>2107</v>
      </c>
      <c r="P1322">
        <v>0</v>
      </c>
      <c r="Q1322">
        <v>282</v>
      </c>
      <c r="R1322" s="1">
        <v>0</v>
      </c>
      <c r="S1322" s="1">
        <v>4475.34</v>
      </c>
      <c r="T1322" s="1">
        <v>-4475.34</v>
      </c>
    </row>
    <row r="1323" spans="1:20" x14ac:dyDescent="0.25">
      <c r="A1323" t="s">
        <v>75</v>
      </c>
      <c r="B1323" t="s">
        <v>720</v>
      </c>
      <c r="C1323" t="s">
        <v>27</v>
      </c>
      <c r="D1323" t="s">
        <v>273</v>
      </c>
      <c r="E1323" t="s">
        <v>114</v>
      </c>
      <c r="F1323">
        <v>33991</v>
      </c>
      <c r="G1323" t="s">
        <v>110</v>
      </c>
      <c r="H1323" t="s">
        <v>80</v>
      </c>
      <c r="I1323" t="s">
        <v>81</v>
      </c>
      <c r="J1323" t="s">
        <v>90</v>
      </c>
      <c r="K1323" t="s">
        <v>38</v>
      </c>
      <c r="L1323" t="s">
        <v>111</v>
      </c>
      <c r="M1323" t="s">
        <v>92</v>
      </c>
      <c r="N1323" s="11" t="s">
        <v>84</v>
      </c>
      <c r="O1323" s="11" t="s">
        <v>2107</v>
      </c>
      <c r="P1323">
        <v>0</v>
      </c>
      <c r="Q1323">
        <v>3</v>
      </c>
      <c r="R1323" s="1">
        <v>0</v>
      </c>
      <c r="S1323" s="1">
        <v>349.2</v>
      </c>
      <c r="T1323" s="1">
        <v>-349.2</v>
      </c>
    </row>
    <row r="1324" spans="1:20" x14ac:dyDescent="0.25">
      <c r="A1324" t="s">
        <v>75</v>
      </c>
      <c r="B1324" t="s">
        <v>1332</v>
      </c>
      <c r="C1324" t="s">
        <v>19</v>
      </c>
      <c r="D1324" t="s">
        <v>154</v>
      </c>
      <c r="E1324" t="s">
        <v>155</v>
      </c>
      <c r="F1324">
        <v>89131</v>
      </c>
      <c r="G1324" t="s">
        <v>615</v>
      </c>
      <c r="H1324" t="s">
        <v>80</v>
      </c>
      <c r="I1324" t="s">
        <v>81</v>
      </c>
      <c r="J1324" t="s">
        <v>82</v>
      </c>
      <c r="K1324" t="s">
        <v>53</v>
      </c>
      <c r="L1324" t="s">
        <v>248</v>
      </c>
      <c r="M1324" t="s">
        <v>83</v>
      </c>
      <c r="N1324" s="11" t="s">
        <v>84</v>
      </c>
      <c r="O1324" s="11" t="s">
        <v>2107</v>
      </c>
      <c r="P1324">
        <v>-100</v>
      </c>
      <c r="Q1324">
        <v>0</v>
      </c>
      <c r="R1324" s="1">
        <v>450</v>
      </c>
      <c r="S1324" s="1">
        <v>0</v>
      </c>
      <c r="T1324" s="1">
        <v>450</v>
      </c>
    </row>
    <row r="1325" spans="1:20" x14ac:dyDescent="0.25">
      <c r="A1325" t="s">
        <v>75</v>
      </c>
      <c r="B1325" t="s">
        <v>265</v>
      </c>
      <c r="C1325" t="s">
        <v>27</v>
      </c>
      <c r="D1325" t="s">
        <v>237</v>
      </c>
      <c r="E1325" t="s">
        <v>114</v>
      </c>
      <c r="F1325">
        <v>34238</v>
      </c>
      <c r="G1325" t="s">
        <v>115</v>
      </c>
      <c r="H1325" t="s">
        <v>80</v>
      </c>
      <c r="I1325" t="s">
        <v>89</v>
      </c>
      <c r="J1325" t="s">
        <v>90</v>
      </c>
      <c r="K1325" t="s">
        <v>42</v>
      </c>
      <c r="L1325" t="s">
        <v>91</v>
      </c>
      <c r="M1325" t="s">
        <v>92</v>
      </c>
      <c r="N1325" s="11" t="s">
        <v>84</v>
      </c>
      <c r="O1325" s="11" t="s">
        <v>2107</v>
      </c>
      <c r="P1325">
        <v>0</v>
      </c>
      <c r="Q1325">
        <v>3</v>
      </c>
      <c r="R1325" s="1">
        <v>0</v>
      </c>
      <c r="S1325" s="1">
        <v>20.58</v>
      </c>
      <c r="T1325" s="1">
        <v>-20.58</v>
      </c>
    </row>
    <row r="1326" spans="1:20" x14ac:dyDescent="0.25">
      <c r="A1326" t="s">
        <v>75</v>
      </c>
      <c r="B1326" t="s">
        <v>479</v>
      </c>
      <c r="C1326" t="s">
        <v>25</v>
      </c>
      <c r="D1326" t="s">
        <v>480</v>
      </c>
      <c r="E1326" t="s">
        <v>186</v>
      </c>
      <c r="F1326">
        <v>11735</v>
      </c>
      <c r="G1326" t="s">
        <v>1656</v>
      </c>
      <c r="H1326" t="s">
        <v>80</v>
      </c>
      <c r="I1326" t="s">
        <v>89</v>
      </c>
      <c r="J1326" t="s">
        <v>90</v>
      </c>
      <c r="K1326" t="s">
        <v>42</v>
      </c>
      <c r="L1326" t="s">
        <v>91</v>
      </c>
      <c r="M1326" t="s">
        <v>92</v>
      </c>
      <c r="N1326" s="11" t="s">
        <v>84</v>
      </c>
      <c r="O1326" s="11" t="s">
        <v>2107</v>
      </c>
      <c r="P1326">
        <v>0</v>
      </c>
      <c r="Q1326">
        <v>12</v>
      </c>
      <c r="R1326" s="1">
        <v>0</v>
      </c>
      <c r="S1326" s="1">
        <v>37.200000000000003</v>
      </c>
      <c r="T1326" s="1">
        <v>-37.200000000000003</v>
      </c>
    </row>
    <row r="1327" spans="1:20" x14ac:dyDescent="0.25">
      <c r="A1327" t="s">
        <v>75</v>
      </c>
      <c r="B1327" t="s">
        <v>1168</v>
      </c>
      <c r="C1327" t="s">
        <v>2105</v>
      </c>
      <c r="D1327" t="s">
        <v>1169</v>
      </c>
      <c r="E1327" t="s">
        <v>142</v>
      </c>
      <c r="F1327">
        <v>49464</v>
      </c>
      <c r="G1327" t="s">
        <v>698</v>
      </c>
      <c r="H1327" t="s">
        <v>80</v>
      </c>
      <c r="I1327" t="s">
        <v>81</v>
      </c>
      <c r="J1327" t="s">
        <v>90</v>
      </c>
      <c r="K1327" t="s">
        <v>38</v>
      </c>
      <c r="L1327" t="s">
        <v>111</v>
      </c>
      <c r="M1327" t="s">
        <v>92</v>
      </c>
      <c r="N1327" s="11" t="s">
        <v>84</v>
      </c>
      <c r="O1327" s="11" t="s">
        <v>2107</v>
      </c>
      <c r="P1327">
        <v>0</v>
      </c>
      <c r="Q1327">
        <v>1</v>
      </c>
      <c r="R1327" s="1">
        <v>0</v>
      </c>
      <c r="S1327" s="1">
        <v>149.80000000000001</v>
      </c>
      <c r="T1327" s="1">
        <v>-149.80000000000001</v>
      </c>
    </row>
    <row r="1328" spans="1:20" x14ac:dyDescent="0.25">
      <c r="A1328" t="s">
        <v>75</v>
      </c>
      <c r="B1328" t="s">
        <v>278</v>
      </c>
      <c r="C1328" t="s">
        <v>20</v>
      </c>
      <c r="D1328" t="s">
        <v>279</v>
      </c>
      <c r="E1328" t="s">
        <v>244</v>
      </c>
      <c r="F1328">
        <v>2356</v>
      </c>
      <c r="G1328" t="s">
        <v>1796</v>
      </c>
      <c r="H1328" t="s">
        <v>80</v>
      </c>
      <c r="I1328" t="s">
        <v>81</v>
      </c>
      <c r="J1328" t="s">
        <v>90</v>
      </c>
      <c r="K1328" t="s">
        <v>53</v>
      </c>
      <c r="L1328" t="s">
        <v>248</v>
      </c>
      <c r="M1328" t="s">
        <v>92</v>
      </c>
      <c r="N1328" s="11" t="s">
        <v>84</v>
      </c>
      <c r="O1328" s="11" t="s">
        <v>2107</v>
      </c>
      <c r="P1328">
        <v>0</v>
      </c>
      <c r="Q1328">
        <v>2</v>
      </c>
      <c r="R1328" s="1">
        <v>0</v>
      </c>
      <c r="S1328" s="1">
        <v>9</v>
      </c>
      <c r="T1328" s="1">
        <v>-9</v>
      </c>
    </row>
    <row r="1329" spans="1:20" x14ac:dyDescent="0.25">
      <c r="A1329" t="s">
        <v>75</v>
      </c>
      <c r="B1329" t="s">
        <v>225</v>
      </c>
      <c r="C1329" t="s">
        <v>19</v>
      </c>
      <c r="D1329" t="s">
        <v>226</v>
      </c>
      <c r="E1329" t="s">
        <v>147</v>
      </c>
      <c r="F1329">
        <v>85204</v>
      </c>
      <c r="G1329" t="s">
        <v>214</v>
      </c>
      <c r="H1329" t="s">
        <v>80</v>
      </c>
      <c r="I1329" t="s">
        <v>89</v>
      </c>
      <c r="J1329" t="s">
        <v>90</v>
      </c>
      <c r="K1329" t="s">
        <v>42</v>
      </c>
      <c r="L1329" t="s">
        <v>91</v>
      </c>
      <c r="M1329" t="s">
        <v>92</v>
      </c>
      <c r="N1329" s="11" t="s">
        <v>84</v>
      </c>
      <c r="O1329" s="11" t="s">
        <v>2107</v>
      </c>
      <c r="P1329">
        <v>0</v>
      </c>
      <c r="Q1329">
        <v>2</v>
      </c>
      <c r="R1329" s="1">
        <v>0</v>
      </c>
      <c r="S1329" s="1">
        <v>3.2</v>
      </c>
      <c r="T1329" s="1">
        <v>-3.2</v>
      </c>
    </row>
    <row r="1330" spans="1:20" x14ac:dyDescent="0.25">
      <c r="A1330" t="s">
        <v>75</v>
      </c>
      <c r="B1330" t="s">
        <v>975</v>
      </c>
      <c r="C1330" t="s">
        <v>27</v>
      </c>
      <c r="D1330" t="s">
        <v>705</v>
      </c>
      <c r="E1330" t="s">
        <v>114</v>
      </c>
      <c r="F1330">
        <v>33122</v>
      </c>
      <c r="G1330" t="s">
        <v>1790</v>
      </c>
      <c r="H1330" t="s">
        <v>80</v>
      </c>
      <c r="I1330" t="s">
        <v>81</v>
      </c>
      <c r="J1330" t="s">
        <v>90</v>
      </c>
      <c r="K1330" t="s">
        <v>53</v>
      </c>
      <c r="L1330" t="s">
        <v>675</v>
      </c>
      <c r="M1330" t="s">
        <v>92</v>
      </c>
      <c r="N1330" s="11" t="s">
        <v>84</v>
      </c>
      <c r="O1330" s="11" t="s">
        <v>2107</v>
      </c>
      <c r="P1330">
        <v>0</v>
      </c>
      <c r="Q1330">
        <v>2</v>
      </c>
      <c r="R1330" s="1">
        <v>0</v>
      </c>
      <c r="S1330" s="1">
        <v>1116.5999999999999</v>
      </c>
      <c r="T1330" s="1">
        <v>-1116.5999999999999</v>
      </c>
    </row>
    <row r="1331" spans="1:20" x14ac:dyDescent="0.25">
      <c r="A1331" t="s">
        <v>75</v>
      </c>
      <c r="B1331" t="s">
        <v>721</v>
      </c>
      <c r="C1331" t="s">
        <v>2105</v>
      </c>
      <c r="D1331" t="s">
        <v>722</v>
      </c>
      <c r="E1331" t="s">
        <v>87</v>
      </c>
      <c r="F1331">
        <v>44221</v>
      </c>
      <c r="G1331" t="s">
        <v>317</v>
      </c>
      <c r="H1331" t="s">
        <v>80</v>
      </c>
      <c r="I1331" t="s">
        <v>164</v>
      </c>
      <c r="J1331" t="s">
        <v>90</v>
      </c>
      <c r="K1331" t="s">
        <v>38</v>
      </c>
      <c r="L1331" t="s">
        <v>129</v>
      </c>
      <c r="M1331" t="s">
        <v>188</v>
      </c>
      <c r="N1331" s="11" t="s">
        <v>84</v>
      </c>
      <c r="O1331" s="11" t="s">
        <v>2107</v>
      </c>
      <c r="P1331">
        <v>0</v>
      </c>
      <c r="Q1331">
        <v>2</v>
      </c>
      <c r="R1331" s="1">
        <v>0</v>
      </c>
      <c r="S1331" s="1">
        <v>297.3</v>
      </c>
      <c r="T1331" s="1">
        <v>-297.3</v>
      </c>
    </row>
    <row r="1332" spans="1:20" x14ac:dyDescent="0.25">
      <c r="A1332" t="s">
        <v>75</v>
      </c>
      <c r="B1332" t="s">
        <v>625</v>
      </c>
      <c r="C1332" t="s">
        <v>27</v>
      </c>
      <c r="D1332" t="s">
        <v>626</v>
      </c>
      <c r="E1332" t="s">
        <v>114</v>
      </c>
      <c r="F1332">
        <v>34491</v>
      </c>
      <c r="G1332" t="s">
        <v>585</v>
      </c>
      <c r="H1332" t="s">
        <v>80</v>
      </c>
      <c r="I1332" t="s">
        <v>81</v>
      </c>
      <c r="J1332" t="s">
        <v>82</v>
      </c>
      <c r="K1332" t="s">
        <v>38</v>
      </c>
      <c r="L1332" t="s">
        <v>111</v>
      </c>
      <c r="M1332" t="s">
        <v>83</v>
      </c>
      <c r="N1332" s="11" t="s">
        <v>84</v>
      </c>
      <c r="O1332" s="11" t="s">
        <v>2107</v>
      </c>
      <c r="P1332">
        <v>-5</v>
      </c>
      <c r="Q1332">
        <v>0</v>
      </c>
      <c r="R1332" s="1">
        <v>749</v>
      </c>
      <c r="S1332" s="1">
        <v>0</v>
      </c>
      <c r="T1332" s="1">
        <v>749</v>
      </c>
    </row>
    <row r="1333" spans="1:20" x14ac:dyDescent="0.25">
      <c r="A1333" t="s">
        <v>75</v>
      </c>
      <c r="B1333" t="s">
        <v>682</v>
      </c>
      <c r="C1333" t="s">
        <v>29</v>
      </c>
      <c r="D1333" t="s">
        <v>683</v>
      </c>
      <c r="E1333" t="s">
        <v>87</v>
      </c>
      <c r="F1333">
        <v>44114</v>
      </c>
      <c r="G1333" t="s">
        <v>643</v>
      </c>
      <c r="H1333" t="s">
        <v>80</v>
      </c>
      <c r="I1333" t="s">
        <v>281</v>
      </c>
      <c r="J1333" t="s">
        <v>82</v>
      </c>
      <c r="K1333" t="s">
        <v>53</v>
      </c>
      <c r="L1333" t="s">
        <v>368</v>
      </c>
      <c r="M1333" t="s">
        <v>83</v>
      </c>
      <c r="N1333" s="11" t="s">
        <v>84</v>
      </c>
      <c r="O1333" s="11" t="s">
        <v>2107</v>
      </c>
      <c r="P1333">
        <v>-6</v>
      </c>
      <c r="Q1333">
        <v>0</v>
      </c>
      <c r="R1333" s="1">
        <v>769.5</v>
      </c>
      <c r="S1333" s="1">
        <v>0</v>
      </c>
      <c r="T1333" s="1">
        <v>769.5</v>
      </c>
    </row>
    <row r="1334" spans="1:20" x14ac:dyDescent="0.25">
      <c r="A1334" t="s">
        <v>75</v>
      </c>
      <c r="B1334" t="s">
        <v>103</v>
      </c>
      <c r="C1334" t="s">
        <v>27</v>
      </c>
      <c r="D1334" t="s">
        <v>366</v>
      </c>
      <c r="E1334" t="s">
        <v>114</v>
      </c>
      <c r="F1334">
        <v>32459</v>
      </c>
      <c r="G1334" t="s">
        <v>1442</v>
      </c>
      <c r="H1334" t="s">
        <v>80</v>
      </c>
      <c r="I1334" t="s">
        <v>89</v>
      </c>
      <c r="J1334" t="s">
        <v>82</v>
      </c>
      <c r="K1334" t="s">
        <v>53</v>
      </c>
      <c r="L1334" t="s">
        <v>368</v>
      </c>
      <c r="M1334" t="s">
        <v>83</v>
      </c>
      <c r="N1334" s="11" t="s">
        <v>84</v>
      </c>
      <c r="O1334" s="11" t="s">
        <v>2107</v>
      </c>
      <c r="P1334">
        <v>-8</v>
      </c>
      <c r="Q1334">
        <v>0</v>
      </c>
      <c r="R1334" s="1">
        <v>952.96</v>
      </c>
      <c r="S1334" s="1">
        <v>0</v>
      </c>
      <c r="T1334" s="1">
        <v>952.96</v>
      </c>
    </row>
    <row r="1335" spans="1:20" x14ac:dyDescent="0.25">
      <c r="A1335" t="s">
        <v>75</v>
      </c>
      <c r="B1335" t="s">
        <v>1952</v>
      </c>
      <c r="C1335" t="s">
        <v>27</v>
      </c>
      <c r="D1335" t="s">
        <v>499</v>
      </c>
      <c r="E1335" t="s">
        <v>114</v>
      </c>
      <c r="F1335">
        <v>33166</v>
      </c>
      <c r="G1335" t="s">
        <v>1953</v>
      </c>
      <c r="H1335" t="s">
        <v>80</v>
      </c>
      <c r="I1335" t="s">
        <v>81</v>
      </c>
      <c r="J1335" t="s">
        <v>90</v>
      </c>
      <c r="K1335" t="s">
        <v>44</v>
      </c>
      <c r="L1335" t="s">
        <v>149</v>
      </c>
      <c r="M1335" t="s">
        <v>92</v>
      </c>
      <c r="N1335" s="11" t="s">
        <v>84</v>
      </c>
      <c r="O1335" s="11" t="s">
        <v>2107</v>
      </c>
      <c r="P1335">
        <v>2</v>
      </c>
      <c r="Q1335">
        <v>0</v>
      </c>
      <c r="R1335" s="1">
        <v>0</v>
      </c>
      <c r="S1335" s="1">
        <v>0</v>
      </c>
      <c r="T1335" s="1">
        <v>0</v>
      </c>
    </row>
    <row r="1336" spans="1:20" x14ac:dyDescent="0.25">
      <c r="A1336" t="s">
        <v>75</v>
      </c>
      <c r="B1336" t="s">
        <v>167</v>
      </c>
      <c r="C1336" t="s">
        <v>2104</v>
      </c>
      <c r="D1336" t="s">
        <v>168</v>
      </c>
      <c r="E1336" t="s">
        <v>95</v>
      </c>
      <c r="F1336">
        <v>80550</v>
      </c>
      <c r="G1336" t="s">
        <v>1736</v>
      </c>
      <c r="H1336" t="s">
        <v>80</v>
      </c>
      <c r="I1336" t="s">
        <v>89</v>
      </c>
      <c r="J1336" t="s">
        <v>90</v>
      </c>
      <c r="K1336" t="s">
        <v>37</v>
      </c>
      <c r="L1336" t="s">
        <v>584</v>
      </c>
      <c r="M1336" t="s">
        <v>92</v>
      </c>
      <c r="N1336" s="11" t="s">
        <v>84</v>
      </c>
      <c r="O1336" s="11" t="s">
        <v>2107</v>
      </c>
      <c r="P1336">
        <v>0</v>
      </c>
      <c r="Q1336">
        <v>0</v>
      </c>
      <c r="R1336" s="1">
        <v>0</v>
      </c>
      <c r="S1336" s="1">
        <v>-7.6</v>
      </c>
      <c r="T1336" s="1">
        <v>7.6</v>
      </c>
    </row>
    <row r="1337" spans="1:20" x14ac:dyDescent="0.25">
      <c r="A1337" t="s">
        <v>75</v>
      </c>
      <c r="B1337" t="s">
        <v>438</v>
      </c>
      <c r="C1337" t="s">
        <v>18</v>
      </c>
      <c r="D1337" t="s">
        <v>439</v>
      </c>
      <c r="E1337" t="s">
        <v>191</v>
      </c>
      <c r="F1337">
        <v>77063</v>
      </c>
      <c r="G1337" t="s">
        <v>1955</v>
      </c>
      <c r="H1337" t="s">
        <v>80</v>
      </c>
      <c r="I1337" t="s">
        <v>81</v>
      </c>
      <c r="J1337" t="s">
        <v>82</v>
      </c>
      <c r="K1337" t="s">
        <v>54</v>
      </c>
      <c r="L1337" t="s">
        <v>342</v>
      </c>
      <c r="M1337" t="s">
        <v>83</v>
      </c>
      <c r="N1337" s="11" t="s">
        <v>84</v>
      </c>
      <c r="O1337" s="11" t="s">
        <v>2107</v>
      </c>
      <c r="P1337">
        <v>-35</v>
      </c>
      <c r="Q1337">
        <v>0</v>
      </c>
      <c r="R1337" s="1">
        <v>39.200000000000003</v>
      </c>
      <c r="S1337" s="1">
        <v>0</v>
      </c>
      <c r="T1337" s="1">
        <v>39.200000000000003</v>
      </c>
    </row>
    <row r="1338" spans="1:20" x14ac:dyDescent="0.25">
      <c r="A1338" t="s">
        <v>75</v>
      </c>
      <c r="B1338" t="s">
        <v>821</v>
      </c>
      <c r="C1338" t="s">
        <v>2105</v>
      </c>
      <c r="D1338" t="s">
        <v>822</v>
      </c>
      <c r="E1338" t="s">
        <v>87</v>
      </c>
      <c r="F1338">
        <v>43074</v>
      </c>
      <c r="G1338" t="s">
        <v>493</v>
      </c>
      <c r="H1338" t="s">
        <v>80</v>
      </c>
      <c r="I1338" t="s">
        <v>81</v>
      </c>
      <c r="J1338" t="s">
        <v>82</v>
      </c>
      <c r="K1338" t="s">
        <v>39</v>
      </c>
      <c r="L1338" t="s">
        <v>39</v>
      </c>
      <c r="M1338" t="s">
        <v>92</v>
      </c>
      <c r="N1338" s="11" t="s">
        <v>84</v>
      </c>
      <c r="O1338" s="11" t="s">
        <v>2107</v>
      </c>
      <c r="P1338">
        <v>1</v>
      </c>
      <c r="Q1338">
        <v>0</v>
      </c>
      <c r="R1338" s="1">
        <v>0</v>
      </c>
      <c r="S1338" s="1">
        <v>0</v>
      </c>
      <c r="T1338" s="1">
        <v>0</v>
      </c>
    </row>
    <row r="1339" spans="1:20" x14ac:dyDescent="0.25">
      <c r="A1339" t="s">
        <v>75</v>
      </c>
      <c r="B1339" t="s">
        <v>558</v>
      </c>
      <c r="C1339" t="s">
        <v>30</v>
      </c>
      <c r="D1339" t="s">
        <v>146</v>
      </c>
      <c r="E1339" t="s">
        <v>147</v>
      </c>
      <c r="F1339">
        <v>85027</v>
      </c>
      <c r="G1339" t="s">
        <v>1292</v>
      </c>
      <c r="H1339" t="s">
        <v>80</v>
      </c>
      <c r="I1339" t="s">
        <v>81</v>
      </c>
      <c r="J1339" t="s">
        <v>82</v>
      </c>
      <c r="K1339" t="s">
        <v>53</v>
      </c>
      <c r="L1339" t="s">
        <v>248</v>
      </c>
      <c r="M1339" t="s">
        <v>83</v>
      </c>
      <c r="N1339" s="11" t="s">
        <v>84</v>
      </c>
      <c r="O1339" s="11" t="s">
        <v>2107</v>
      </c>
      <c r="P1339">
        <v>-2</v>
      </c>
      <c r="Q1339">
        <v>0</v>
      </c>
      <c r="R1339" s="1">
        <v>3.28</v>
      </c>
      <c r="S1339" s="1">
        <v>0</v>
      </c>
      <c r="T1339" s="1">
        <v>3.28</v>
      </c>
    </row>
    <row r="1340" spans="1:20" x14ac:dyDescent="0.25">
      <c r="A1340" t="s">
        <v>75</v>
      </c>
      <c r="B1340" t="s">
        <v>693</v>
      </c>
      <c r="C1340" t="s">
        <v>20</v>
      </c>
      <c r="D1340" t="s">
        <v>694</v>
      </c>
      <c r="E1340" t="s">
        <v>695</v>
      </c>
      <c r="F1340">
        <v>6355</v>
      </c>
      <c r="G1340" t="s">
        <v>1521</v>
      </c>
      <c r="H1340" t="s">
        <v>80</v>
      </c>
      <c r="I1340" t="s">
        <v>89</v>
      </c>
      <c r="J1340" t="s">
        <v>90</v>
      </c>
      <c r="K1340" t="s">
        <v>37</v>
      </c>
      <c r="L1340" t="s">
        <v>1144</v>
      </c>
      <c r="M1340" t="s">
        <v>92</v>
      </c>
      <c r="N1340" s="11" t="s">
        <v>84</v>
      </c>
      <c r="O1340" s="11" t="s">
        <v>2107</v>
      </c>
      <c r="P1340">
        <v>0</v>
      </c>
      <c r="Q1340">
        <v>6</v>
      </c>
      <c r="R1340" s="1">
        <v>0</v>
      </c>
      <c r="S1340" s="1">
        <v>263.10000000000002</v>
      </c>
      <c r="T1340" s="1">
        <v>-263.10000000000002</v>
      </c>
    </row>
    <row r="1341" spans="1:20" x14ac:dyDescent="0.25">
      <c r="A1341" t="s">
        <v>75</v>
      </c>
      <c r="B1341" t="s">
        <v>483</v>
      </c>
      <c r="C1341" t="s">
        <v>18</v>
      </c>
      <c r="D1341" t="s">
        <v>332</v>
      </c>
      <c r="E1341" t="s">
        <v>333</v>
      </c>
      <c r="F1341">
        <v>72401</v>
      </c>
      <c r="G1341" t="s">
        <v>1128</v>
      </c>
      <c r="H1341" t="s">
        <v>80</v>
      </c>
      <c r="I1341" t="s">
        <v>81</v>
      </c>
      <c r="J1341" t="s">
        <v>90</v>
      </c>
      <c r="K1341" t="s">
        <v>38</v>
      </c>
      <c r="L1341" t="s">
        <v>111</v>
      </c>
      <c r="M1341" t="s">
        <v>92</v>
      </c>
      <c r="N1341" s="11" t="s">
        <v>84</v>
      </c>
      <c r="O1341" s="11" t="s">
        <v>2107</v>
      </c>
      <c r="P1341">
        <v>0</v>
      </c>
      <c r="Q1341">
        <v>10</v>
      </c>
      <c r="R1341" s="1">
        <v>0</v>
      </c>
      <c r="S1341" s="1">
        <v>775</v>
      </c>
      <c r="T1341" s="1">
        <v>-775</v>
      </c>
    </row>
    <row r="1342" spans="1:20" x14ac:dyDescent="0.25">
      <c r="A1342" t="s">
        <v>75</v>
      </c>
      <c r="B1342" t="s">
        <v>331</v>
      </c>
      <c r="C1342" t="s">
        <v>18</v>
      </c>
      <c r="D1342" t="s">
        <v>332</v>
      </c>
      <c r="E1342" t="s">
        <v>333</v>
      </c>
      <c r="F1342">
        <v>72405</v>
      </c>
      <c r="G1342" t="s">
        <v>209</v>
      </c>
      <c r="H1342" t="s">
        <v>210</v>
      </c>
      <c r="I1342" t="s">
        <v>81</v>
      </c>
      <c r="J1342" t="s">
        <v>90</v>
      </c>
      <c r="K1342" t="s">
        <v>53</v>
      </c>
      <c r="L1342" t="s">
        <v>211</v>
      </c>
      <c r="M1342" t="s">
        <v>92</v>
      </c>
      <c r="N1342" s="11" t="s">
        <v>84</v>
      </c>
      <c r="O1342" s="11" t="s">
        <v>2107</v>
      </c>
      <c r="P1342">
        <v>0</v>
      </c>
      <c r="Q1342">
        <v>1</v>
      </c>
      <c r="R1342" s="1">
        <v>0</v>
      </c>
      <c r="S1342" s="1">
        <v>420.7</v>
      </c>
      <c r="T1342" s="1">
        <v>-420.7</v>
      </c>
    </row>
    <row r="1343" spans="1:20" x14ac:dyDescent="0.25">
      <c r="A1343" t="s">
        <v>75</v>
      </c>
      <c r="B1343" t="s">
        <v>682</v>
      </c>
      <c r="C1343" t="s">
        <v>29</v>
      </c>
      <c r="D1343" t="s">
        <v>683</v>
      </c>
      <c r="E1343" t="s">
        <v>87</v>
      </c>
      <c r="F1343">
        <v>44114</v>
      </c>
      <c r="G1343" t="s">
        <v>1958</v>
      </c>
      <c r="H1343" t="s">
        <v>80</v>
      </c>
      <c r="I1343" t="s">
        <v>81</v>
      </c>
      <c r="J1343" t="s">
        <v>82</v>
      </c>
      <c r="K1343" t="s">
        <v>36</v>
      </c>
      <c r="L1343" t="s">
        <v>250</v>
      </c>
      <c r="M1343" t="s">
        <v>83</v>
      </c>
      <c r="N1343" s="11" t="s">
        <v>84</v>
      </c>
      <c r="O1343" s="11" t="s">
        <v>2107</v>
      </c>
      <c r="P1343">
        <v>-1</v>
      </c>
      <c r="Q1343">
        <v>0</v>
      </c>
      <c r="R1343" s="1">
        <v>144.44999999999999</v>
      </c>
      <c r="S1343" s="1">
        <v>0</v>
      </c>
      <c r="T1343" s="1">
        <v>144.44999999999999</v>
      </c>
    </row>
    <row r="1344" spans="1:20" x14ac:dyDescent="0.25">
      <c r="A1344" t="s">
        <v>75</v>
      </c>
      <c r="B1344" t="s">
        <v>331</v>
      </c>
      <c r="C1344" t="s">
        <v>18</v>
      </c>
      <c r="D1344" t="s">
        <v>332</v>
      </c>
      <c r="E1344" t="s">
        <v>333</v>
      </c>
      <c r="F1344">
        <v>72405</v>
      </c>
      <c r="G1344" t="s">
        <v>1776</v>
      </c>
      <c r="H1344" t="s">
        <v>133</v>
      </c>
      <c r="I1344" t="s">
        <v>81</v>
      </c>
      <c r="J1344" t="s">
        <v>90</v>
      </c>
      <c r="K1344" t="s">
        <v>44</v>
      </c>
      <c r="L1344" t="s">
        <v>144</v>
      </c>
      <c r="M1344" t="s">
        <v>229</v>
      </c>
      <c r="N1344" s="11" t="s">
        <v>84</v>
      </c>
      <c r="O1344" s="11" t="s">
        <v>2107</v>
      </c>
      <c r="P1344">
        <v>0</v>
      </c>
      <c r="Q1344">
        <v>110</v>
      </c>
      <c r="R1344" s="1">
        <v>0</v>
      </c>
      <c r="S1344" s="1">
        <v>2497</v>
      </c>
      <c r="T1344" s="1">
        <v>-2497</v>
      </c>
    </row>
    <row r="1345" spans="1:20" x14ac:dyDescent="0.25">
      <c r="A1345" t="s">
        <v>75</v>
      </c>
      <c r="B1345" t="s">
        <v>682</v>
      </c>
      <c r="C1345" t="s">
        <v>29</v>
      </c>
      <c r="D1345" t="s">
        <v>683</v>
      </c>
      <c r="E1345" t="s">
        <v>87</v>
      </c>
      <c r="F1345">
        <v>44114</v>
      </c>
      <c r="G1345" t="s">
        <v>367</v>
      </c>
      <c r="H1345" t="s">
        <v>80</v>
      </c>
      <c r="I1345" t="s">
        <v>89</v>
      </c>
      <c r="J1345" t="s">
        <v>82</v>
      </c>
      <c r="K1345" t="s">
        <v>53</v>
      </c>
      <c r="L1345" t="s">
        <v>368</v>
      </c>
      <c r="M1345" t="s">
        <v>83</v>
      </c>
      <c r="N1345" s="11" t="s">
        <v>84</v>
      </c>
      <c r="O1345" s="11" t="s">
        <v>2107</v>
      </c>
      <c r="P1345">
        <v>-4</v>
      </c>
      <c r="Q1345">
        <v>0</v>
      </c>
      <c r="R1345" s="1">
        <v>2205</v>
      </c>
      <c r="S1345" s="1">
        <v>0</v>
      </c>
      <c r="T1345" s="1">
        <v>2205</v>
      </c>
    </row>
    <row r="1346" spans="1:20" x14ac:dyDescent="0.25">
      <c r="A1346" t="s">
        <v>75</v>
      </c>
      <c r="B1346" t="s">
        <v>103</v>
      </c>
      <c r="C1346" t="s">
        <v>27</v>
      </c>
      <c r="D1346" t="s">
        <v>253</v>
      </c>
      <c r="E1346" t="s">
        <v>114</v>
      </c>
      <c r="F1346">
        <v>33773</v>
      </c>
      <c r="G1346" t="s">
        <v>220</v>
      </c>
      <c r="H1346" t="s">
        <v>80</v>
      </c>
      <c r="I1346" t="s">
        <v>81</v>
      </c>
      <c r="J1346" t="s">
        <v>82</v>
      </c>
      <c r="K1346" t="s">
        <v>53</v>
      </c>
      <c r="L1346" t="s">
        <v>165</v>
      </c>
      <c r="M1346" t="s">
        <v>83</v>
      </c>
      <c r="N1346" s="11" t="s">
        <v>84</v>
      </c>
      <c r="O1346" s="11" t="s">
        <v>2107</v>
      </c>
      <c r="P1346">
        <v>-10</v>
      </c>
      <c r="Q1346">
        <v>0</v>
      </c>
      <c r="R1346" s="1">
        <v>873</v>
      </c>
      <c r="S1346" s="1">
        <v>0</v>
      </c>
      <c r="T1346" s="1">
        <v>873</v>
      </c>
    </row>
    <row r="1347" spans="1:20" x14ac:dyDescent="0.25">
      <c r="A1347" t="s">
        <v>75</v>
      </c>
      <c r="B1347" t="s">
        <v>904</v>
      </c>
      <c r="C1347" t="s">
        <v>27</v>
      </c>
      <c r="D1347" t="s">
        <v>131</v>
      </c>
      <c r="E1347" t="s">
        <v>114</v>
      </c>
      <c r="F1347">
        <v>33409</v>
      </c>
      <c r="G1347" t="s">
        <v>1781</v>
      </c>
      <c r="H1347" t="s">
        <v>133</v>
      </c>
      <c r="I1347" t="s">
        <v>81</v>
      </c>
      <c r="J1347" t="s">
        <v>90</v>
      </c>
      <c r="K1347" t="s">
        <v>44</v>
      </c>
      <c r="L1347" t="s">
        <v>144</v>
      </c>
      <c r="M1347" t="s">
        <v>229</v>
      </c>
      <c r="N1347" s="11" t="s">
        <v>84</v>
      </c>
      <c r="O1347" s="11" t="s">
        <v>2107</v>
      </c>
      <c r="P1347">
        <v>0</v>
      </c>
      <c r="Q1347">
        <v>32</v>
      </c>
      <c r="R1347" s="1">
        <v>0</v>
      </c>
      <c r="S1347" s="1">
        <v>812.8</v>
      </c>
      <c r="T1347" s="1">
        <v>-812.8</v>
      </c>
    </row>
    <row r="1348" spans="1:20" x14ac:dyDescent="0.25">
      <c r="A1348" t="s">
        <v>75</v>
      </c>
      <c r="B1348" t="s">
        <v>500</v>
      </c>
      <c r="C1348" t="s">
        <v>23</v>
      </c>
      <c r="D1348" t="s">
        <v>501</v>
      </c>
      <c r="E1348" t="s">
        <v>176</v>
      </c>
      <c r="F1348">
        <v>98034</v>
      </c>
      <c r="G1348" t="s">
        <v>402</v>
      </c>
      <c r="H1348" t="s">
        <v>80</v>
      </c>
      <c r="I1348" t="s">
        <v>81</v>
      </c>
      <c r="J1348" t="s">
        <v>365</v>
      </c>
      <c r="K1348" t="s">
        <v>39</v>
      </c>
      <c r="L1348" t="s">
        <v>39</v>
      </c>
      <c r="M1348" t="s">
        <v>92</v>
      </c>
      <c r="N1348" s="11" t="s">
        <v>84</v>
      </c>
      <c r="O1348" s="11" t="s">
        <v>2107</v>
      </c>
      <c r="P1348">
        <v>0</v>
      </c>
      <c r="Q1348">
        <v>1</v>
      </c>
      <c r="R1348" s="1">
        <v>0</v>
      </c>
      <c r="S1348" s="1">
        <v>295</v>
      </c>
      <c r="T1348" s="1">
        <v>-295</v>
      </c>
    </row>
    <row r="1349" spans="1:20" x14ac:dyDescent="0.25">
      <c r="A1349" t="s">
        <v>75</v>
      </c>
      <c r="B1349" t="s">
        <v>358</v>
      </c>
      <c r="C1349" t="s">
        <v>26</v>
      </c>
      <c r="D1349" t="s">
        <v>359</v>
      </c>
      <c r="E1349" t="s">
        <v>180</v>
      </c>
      <c r="F1349">
        <v>30075</v>
      </c>
      <c r="G1349" t="s">
        <v>557</v>
      </c>
      <c r="H1349" t="s">
        <v>80</v>
      </c>
      <c r="I1349" t="s">
        <v>89</v>
      </c>
      <c r="J1349" t="s">
        <v>90</v>
      </c>
      <c r="K1349" t="s">
        <v>53</v>
      </c>
      <c r="L1349" t="s">
        <v>139</v>
      </c>
      <c r="M1349" t="s">
        <v>229</v>
      </c>
      <c r="N1349" s="11" t="s">
        <v>84</v>
      </c>
      <c r="O1349" s="11" t="s">
        <v>2107</v>
      </c>
      <c r="P1349">
        <v>0</v>
      </c>
      <c r="Q1349">
        <v>4</v>
      </c>
      <c r="R1349" s="1">
        <v>0</v>
      </c>
      <c r="S1349" s="1">
        <v>0.8</v>
      </c>
      <c r="T1349" s="1">
        <v>-0.8</v>
      </c>
    </row>
    <row r="1350" spans="1:20" x14ac:dyDescent="0.25">
      <c r="A1350" t="s">
        <v>75</v>
      </c>
      <c r="B1350" t="s">
        <v>483</v>
      </c>
      <c r="C1350" t="s">
        <v>18</v>
      </c>
      <c r="D1350" t="s">
        <v>332</v>
      </c>
      <c r="E1350" t="s">
        <v>333</v>
      </c>
      <c r="F1350">
        <v>72401</v>
      </c>
      <c r="G1350" t="s">
        <v>110</v>
      </c>
      <c r="H1350" t="s">
        <v>80</v>
      </c>
      <c r="I1350" t="s">
        <v>81</v>
      </c>
      <c r="J1350" t="s">
        <v>90</v>
      </c>
      <c r="K1350" t="s">
        <v>38</v>
      </c>
      <c r="L1350" t="s">
        <v>111</v>
      </c>
      <c r="M1350" t="s">
        <v>92</v>
      </c>
      <c r="N1350" s="11" t="s">
        <v>84</v>
      </c>
      <c r="O1350" s="11" t="s">
        <v>2107</v>
      </c>
      <c r="P1350">
        <v>0</v>
      </c>
      <c r="Q1350">
        <v>13</v>
      </c>
      <c r="R1350" s="1">
        <v>0</v>
      </c>
      <c r="S1350" s="1">
        <v>1513.2</v>
      </c>
      <c r="T1350" s="1">
        <v>-1513.2</v>
      </c>
    </row>
    <row r="1351" spans="1:20" x14ac:dyDescent="0.25">
      <c r="A1351" t="s">
        <v>75</v>
      </c>
      <c r="B1351" t="s">
        <v>167</v>
      </c>
      <c r="C1351" t="s">
        <v>2104</v>
      </c>
      <c r="D1351" t="s">
        <v>168</v>
      </c>
      <c r="E1351" t="s">
        <v>95</v>
      </c>
      <c r="F1351">
        <v>80550</v>
      </c>
      <c r="G1351" t="s">
        <v>106</v>
      </c>
      <c r="H1351" t="s">
        <v>80</v>
      </c>
      <c r="I1351" t="s">
        <v>89</v>
      </c>
      <c r="J1351" t="s">
        <v>90</v>
      </c>
      <c r="K1351" t="s">
        <v>42</v>
      </c>
      <c r="L1351" t="s">
        <v>91</v>
      </c>
      <c r="M1351" t="s">
        <v>92</v>
      </c>
      <c r="N1351" s="11" t="s">
        <v>84</v>
      </c>
      <c r="O1351" s="11" t="s">
        <v>2107</v>
      </c>
      <c r="P1351">
        <v>0</v>
      </c>
      <c r="Q1351">
        <v>16</v>
      </c>
      <c r="R1351" s="1">
        <v>0</v>
      </c>
      <c r="S1351" s="1">
        <v>238.08</v>
      </c>
      <c r="T1351" s="1">
        <v>-238.08</v>
      </c>
    </row>
    <row r="1352" spans="1:20" x14ac:dyDescent="0.25">
      <c r="A1352" t="s">
        <v>75</v>
      </c>
      <c r="B1352" t="s">
        <v>503</v>
      </c>
      <c r="C1352" t="s">
        <v>23</v>
      </c>
      <c r="D1352" t="s">
        <v>504</v>
      </c>
      <c r="E1352" t="s">
        <v>327</v>
      </c>
      <c r="F1352">
        <v>97210</v>
      </c>
      <c r="G1352" t="s">
        <v>940</v>
      </c>
      <c r="H1352" t="s">
        <v>80</v>
      </c>
      <c r="I1352" t="s">
        <v>89</v>
      </c>
      <c r="J1352" t="s">
        <v>90</v>
      </c>
      <c r="K1352" t="s">
        <v>42</v>
      </c>
      <c r="L1352" t="s">
        <v>91</v>
      </c>
      <c r="M1352" t="s">
        <v>92</v>
      </c>
      <c r="N1352" s="11" t="s">
        <v>84</v>
      </c>
      <c r="O1352" s="11" t="s">
        <v>2107</v>
      </c>
      <c r="P1352">
        <v>0</v>
      </c>
      <c r="Q1352">
        <v>4</v>
      </c>
      <c r="R1352" s="1">
        <v>0</v>
      </c>
      <c r="S1352" s="1">
        <v>148.4</v>
      </c>
      <c r="T1352" s="1">
        <v>-148.4</v>
      </c>
    </row>
    <row r="1353" spans="1:20" x14ac:dyDescent="0.25">
      <c r="A1353" t="s">
        <v>75</v>
      </c>
      <c r="B1353" t="s">
        <v>395</v>
      </c>
      <c r="C1353" t="s">
        <v>24</v>
      </c>
      <c r="D1353" t="s">
        <v>396</v>
      </c>
      <c r="E1353" t="s">
        <v>397</v>
      </c>
      <c r="F1353">
        <v>55439</v>
      </c>
      <c r="G1353" t="s">
        <v>817</v>
      </c>
      <c r="H1353" t="s">
        <v>80</v>
      </c>
      <c r="I1353" t="s">
        <v>81</v>
      </c>
      <c r="J1353" t="s">
        <v>82</v>
      </c>
      <c r="K1353" t="s">
        <v>53</v>
      </c>
      <c r="L1353" t="s">
        <v>193</v>
      </c>
      <c r="M1353" t="s">
        <v>83</v>
      </c>
      <c r="N1353" s="11" t="s">
        <v>84</v>
      </c>
      <c r="O1353" s="11" t="s">
        <v>2107</v>
      </c>
      <c r="P1353">
        <v>2</v>
      </c>
      <c r="Q1353">
        <v>0</v>
      </c>
      <c r="R1353" s="1">
        <v>5560</v>
      </c>
      <c r="S1353" s="1">
        <v>0</v>
      </c>
      <c r="T1353" s="1">
        <v>5560</v>
      </c>
    </row>
    <row r="1354" spans="1:20" x14ac:dyDescent="0.25">
      <c r="A1354" t="s">
        <v>75</v>
      </c>
      <c r="B1354" t="s">
        <v>125</v>
      </c>
      <c r="C1354" t="s">
        <v>2105</v>
      </c>
      <c r="D1354" t="s">
        <v>126</v>
      </c>
      <c r="E1354" t="s">
        <v>100</v>
      </c>
      <c r="F1354">
        <v>46567</v>
      </c>
      <c r="G1354" t="s">
        <v>1137</v>
      </c>
      <c r="H1354" t="s">
        <v>80</v>
      </c>
      <c r="I1354" t="s">
        <v>81</v>
      </c>
      <c r="J1354" t="s">
        <v>90</v>
      </c>
      <c r="K1354" t="s">
        <v>53</v>
      </c>
      <c r="L1354" t="s">
        <v>459</v>
      </c>
      <c r="M1354" t="s">
        <v>92</v>
      </c>
      <c r="N1354" s="11" t="s">
        <v>84</v>
      </c>
      <c r="O1354" s="11" t="s">
        <v>2107</v>
      </c>
      <c r="P1354">
        <v>0</v>
      </c>
      <c r="Q1354">
        <v>6</v>
      </c>
      <c r="R1354" s="1">
        <v>0</v>
      </c>
      <c r="S1354" s="1">
        <v>60.6</v>
      </c>
      <c r="T1354" s="1">
        <v>-60.6</v>
      </c>
    </row>
    <row r="1355" spans="1:20" x14ac:dyDescent="0.25">
      <c r="A1355" t="s">
        <v>75</v>
      </c>
      <c r="B1355" t="s">
        <v>212</v>
      </c>
      <c r="C1355" t="s">
        <v>25</v>
      </c>
      <c r="D1355" t="s">
        <v>213</v>
      </c>
      <c r="E1355" t="s">
        <v>186</v>
      </c>
      <c r="F1355">
        <v>11803</v>
      </c>
      <c r="G1355" t="s">
        <v>106</v>
      </c>
      <c r="H1355" t="s">
        <v>80</v>
      </c>
      <c r="I1355" t="s">
        <v>89</v>
      </c>
      <c r="J1355" t="s">
        <v>90</v>
      </c>
      <c r="K1355" t="s">
        <v>42</v>
      </c>
      <c r="L1355" t="s">
        <v>91</v>
      </c>
      <c r="M1355" t="s">
        <v>92</v>
      </c>
      <c r="N1355" s="11" t="s">
        <v>84</v>
      </c>
      <c r="O1355" s="11" t="s">
        <v>2107</v>
      </c>
      <c r="P1355">
        <v>0</v>
      </c>
      <c r="Q1355">
        <v>13</v>
      </c>
      <c r="R1355" s="1">
        <v>0</v>
      </c>
      <c r="S1355" s="1">
        <v>241.8</v>
      </c>
      <c r="T1355" s="1">
        <v>-241.8</v>
      </c>
    </row>
    <row r="1356" spans="1:20" x14ac:dyDescent="0.25">
      <c r="A1356" t="s">
        <v>75</v>
      </c>
      <c r="B1356" t="s">
        <v>600</v>
      </c>
      <c r="C1356" t="s">
        <v>2105</v>
      </c>
      <c r="D1356" t="s">
        <v>601</v>
      </c>
      <c r="E1356" t="s">
        <v>142</v>
      </c>
      <c r="F1356">
        <v>49629</v>
      </c>
      <c r="G1356" t="s">
        <v>1238</v>
      </c>
      <c r="H1356" t="s">
        <v>80</v>
      </c>
      <c r="I1356" t="s">
        <v>81</v>
      </c>
      <c r="J1356" t="s">
        <v>90</v>
      </c>
      <c r="K1356" t="s">
        <v>53</v>
      </c>
      <c r="L1356" t="s">
        <v>165</v>
      </c>
      <c r="M1356" t="s">
        <v>92</v>
      </c>
      <c r="N1356" s="11" t="s">
        <v>84</v>
      </c>
      <c r="O1356" s="11" t="s">
        <v>2107</v>
      </c>
      <c r="P1356">
        <v>0</v>
      </c>
      <c r="Q1356">
        <v>7</v>
      </c>
      <c r="R1356" s="1">
        <v>0</v>
      </c>
      <c r="S1356" s="1">
        <v>657.93</v>
      </c>
      <c r="T1356" s="1">
        <v>-657.93</v>
      </c>
    </row>
    <row r="1357" spans="1:20" x14ac:dyDescent="0.25">
      <c r="A1357" t="s">
        <v>75</v>
      </c>
      <c r="B1357" t="s">
        <v>1271</v>
      </c>
      <c r="C1357" t="s">
        <v>23</v>
      </c>
      <c r="D1357" t="s">
        <v>326</v>
      </c>
      <c r="E1357" t="s">
        <v>327</v>
      </c>
      <c r="F1357">
        <v>97701</v>
      </c>
      <c r="G1357" t="s">
        <v>173</v>
      </c>
      <c r="H1357" t="s">
        <v>80</v>
      </c>
      <c r="I1357" t="s">
        <v>81</v>
      </c>
      <c r="J1357" t="s">
        <v>82</v>
      </c>
      <c r="K1357" t="s">
        <v>36</v>
      </c>
      <c r="L1357" t="s">
        <v>36</v>
      </c>
      <c r="M1357" t="s">
        <v>83</v>
      </c>
      <c r="N1357" s="11" t="s">
        <v>84</v>
      </c>
      <c r="O1357" s="11" t="s">
        <v>2107</v>
      </c>
      <c r="P1357">
        <v>4</v>
      </c>
      <c r="Q1357">
        <v>0</v>
      </c>
      <c r="R1357" s="1">
        <v>356.2</v>
      </c>
      <c r="S1357" s="1">
        <v>0</v>
      </c>
      <c r="T1357" s="1">
        <v>356.2</v>
      </c>
    </row>
    <row r="1358" spans="1:20" x14ac:dyDescent="0.25">
      <c r="A1358" t="s">
        <v>75</v>
      </c>
      <c r="B1358" t="s">
        <v>567</v>
      </c>
      <c r="C1358" t="s">
        <v>2105</v>
      </c>
      <c r="D1358" t="s">
        <v>568</v>
      </c>
      <c r="E1358" t="s">
        <v>87</v>
      </c>
      <c r="F1358">
        <v>43201</v>
      </c>
      <c r="G1358" t="s">
        <v>1227</v>
      </c>
      <c r="H1358" t="s">
        <v>80</v>
      </c>
      <c r="I1358" t="s">
        <v>81</v>
      </c>
      <c r="J1358" t="s">
        <v>90</v>
      </c>
      <c r="K1358" t="s">
        <v>53</v>
      </c>
      <c r="L1358" t="s">
        <v>675</v>
      </c>
      <c r="M1358" t="s">
        <v>92</v>
      </c>
      <c r="N1358" s="11" t="s">
        <v>84</v>
      </c>
      <c r="O1358" s="11" t="s">
        <v>2107</v>
      </c>
      <c r="P1358">
        <v>0</v>
      </c>
      <c r="Q1358">
        <v>3</v>
      </c>
      <c r="R1358" s="1">
        <v>0</v>
      </c>
      <c r="S1358" s="1">
        <v>329.4</v>
      </c>
      <c r="T1358" s="1">
        <v>-329.4</v>
      </c>
    </row>
    <row r="1359" spans="1:20" x14ac:dyDescent="0.25">
      <c r="A1359" t="s">
        <v>75</v>
      </c>
      <c r="B1359" t="s">
        <v>1353</v>
      </c>
      <c r="C1359" t="s">
        <v>20</v>
      </c>
      <c r="D1359" t="s">
        <v>1354</v>
      </c>
      <c r="E1359" t="s">
        <v>186</v>
      </c>
      <c r="F1359">
        <v>14580</v>
      </c>
      <c r="G1359" t="s">
        <v>1422</v>
      </c>
      <c r="H1359" t="s">
        <v>688</v>
      </c>
      <c r="I1359" t="s">
        <v>164</v>
      </c>
      <c r="J1359" t="s">
        <v>90</v>
      </c>
      <c r="K1359" t="s">
        <v>37</v>
      </c>
      <c r="L1359" t="s">
        <v>689</v>
      </c>
      <c r="M1359" t="s">
        <v>92</v>
      </c>
      <c r="N1359" s="11" t="s">
        <v>84</v>
      </c>
      <c r="O1359" s="11" t="s">
        <v>2107</v>
      </c>
      <c r="P1359">
        <v>0</v>
      </c>
      <c r="Q1359">
        <v>1</v>
      </c>
      <c r="R1359" s="1">
        <v>0</v>
      </c>
      <c r="S1359" s="1">
        <v>111</v>
      </c>
      <c r="T1359" s="1">
        <v>-111</v>
      </c>
    </row>
    <row r="1360" spans="1:20" x14ac:dyDescent="0.25">
      <c r="A1360" t="s">
        <v>75</v>
      </c>
      <c r="B1360" t="s">
        <v>1614</v>
      </c>
      <c r="C1360" t="s">
        <v>25</v>
      </c>
      <c r="D1360" t="s">
        <v>1615</v>
      </c>
      <c r="E1360" t="s">
        <v>186</v>
      </c>
      <c r="F1360">
        <v>10027</v>
      </c>
      <c r="G1360" t="s">
        <v>1033</v>
      </c>
      <c r="H1360" t="s">
        <v>80</v>
      </c>
      <c r="I1360" t="s">
        <v>89</v>
      </c>
      <c r="J1360" t="s">
        <v>90</v>
      </c>
      <c r="K1360" t="s">
        <v>53</v>
      </c>
      <c r="L1360" t="s">
        <v>368</v>
      </c>
      <c r="M1360" t="s">
        <v>92</v>
      </c>
      <c r="N1360" s="11" t="s">
        <v>84</v>
      </c>
      <c r="O1360" s="11" t="s">
        <v>2107</v>
      </c>
      <c r="P1360">
        <v>0</v>
      </c>
      <c r="Q1360">
        <v>2</v>
      </c>
      <c r="R1360" s="1">
        <v>0</v>
      </c>
      <c r="S1360" s="1">
        <v>291.7</v>
      </c>
      <c r="T1360" s="1">
        <v>-291.7</v>
      </c>
    </row>
    <row r="1361" spans="1:20" x14ac:dyDescent="0.25">
      <c r="A1361" t="s">
        <v>75</v>
      </c>
      <c r="B1361" t="s">
        <v>1060</v>
      </c>
      <c r="C1361" t="s">
        <v>27</v>
      </c>
      <c r="D1361" t="s">
        <v>999</v>
      </c>
      <c r="E1361" t="s">
        <v>114</v>
      </c>
      <c r="F1361">
        <v>33765</v>
      </c>
      <c r="G1361" t="s">
        <v>143</v>
      </c>
      <c r="H1361" t="s">
        <v>80</v>
      </c>
      <c r="I1361" t="s">
        <v>81</v>
      </c>
      <c r="J1361" t="s">
        <v>82</v>
      </c>
      <c r="K1361" t="s">
        <v>44</v>
      </c>
      <c r="L1361" t="s">
        <v>144</v>
      </c>
      <c r="M1361" t="s">
        <v>83</v>
      </c>
      <c r="N1361" s="11" t="s">
        <v>84</v>
      </c>
      <c r="O1361" s="11" t="s">
        <v>2107</v>
      </c>
      <c r="P1361">
        <v>-4</v>
      </c>
      <c r="Q1361">
        <v>0</v>
      </c>
      <c r="R1361" s="1">
        <v>36.6</v>
      </c>
      <c r="S1361" s="1">
        <v>0</v>
      </c>
      <c r="T1361" s="1">
        <v>36.6</v>
      </c>
    </row>
    <row r="1362" spans="1:20" x14ac:dyDescent="0.25">
      <c r="A1362" t="s">
        <v>75</v>
      </c>
      <c r="B1362" t="s">
        <v>265</v>
      </c>
      <c r="C1362" t="s">
        <v>27</v>
      </c>
      <c r="D1362" t="s">
        <v>237</v>
      </c>
      <c r="E1362" t="s">
        <v>114</v>
      </c>
      <c r="F1362">
        <v>34238</v>
      </c>
      <c r="G1362" t="s">
        <v>309</v>
      </c>
      <c r="H1362" t="s">
        <v>80</v>
      </c>
      <c r="I1362" t="s">
        <v>89</v>
      </c>
      <c r="J1362" t="s">
        <v>90</v>
      </c>
      <c r="K1362" t="s">
        <v>42</v>
      </c>
      <c r="L1362" t="s">
        <v>91</v>
      </c>
      <c r="M1362" t="s">
        <v>92</v>
      </c>
      <c r="N1362" s="11" t="s">
        <v>84</v>
      </c>
      <c r="O1362" s="11" t="s">
        <v>2107</v>
      </c>
      <c r="P1362">
        <v>0</v>
      </c>
      <c r="Q1362">
        <v>3</v>
      </c>
      <c r="R1362" s="1">
        <v>0</v>
      </c>
      <c r="S1362" s="1">
        <v>23.52</v>
      </c>
      <c r="T1362" s="1">
        <v>-23.52</v>
      </c>
    </row>
    <row r="1363" spans="1:20" x14ac:dyDescent="0.25">
      <c r="A1363" t="s">
        <v>75</v>
      </c>
      <c r="B1363" t="s">
        <v>358</v>
      </c>
      <c r="C1363" t="s">
        <v>26</v>
      </c>
      <c r="D1363" t="s">
        <v>359</v>
      </c>
      <c r="E1363" t="s">
        <v>180</v>
      </c>
      <c r="F1363">
        <v>30075</v>
      </c>
      <c r="G1363" t="s">
        <v>1521</v>
      </c>
      <c r="H1363" t="s">
        <v>80</v>
      </c>
      <c r="I1363" t="s">
        <v>89</v>
      </c>
      <c r="J1363" t="s">
        <v>90</v>
      </c>
      <c r="K1363" t="s">
        <v>37</v>
      </c>
      <c r="L1363" t="s">
        <v>1144</v>
      </c>
      <c r="M1363" t="s">
        <v>92</v>
      </c>
      <c r="N1363" s="11" t="s">
        <v>84</v>
      </c>
      <c r="O1363" s="11" t="s">
        <v>2107</v>
      </c>
      <c r="P1363">
        <v>0</v>
      </c>
      <c r="Q1363">
        <v>5</v>
      </c>
      <c r="R1363" s="1">
        <v>0</v>
      </c>
      <c r="S1363" s="1">
        <v>197.35</v>
      </c>
      <c r="T1363" s="1">
        <v>-197.35</v>
      </c>
    </row>
    <row r="1364" spans="1:20" x14ac:dyDescent="0.25">
      <c r="A1364" t="s">
        <v>75</v>
      </c>
      <c r="B1364" t="s">
        <v>505</v>
      </c>
      <c r="C1364" t="s">
        <v>2105</v>
      </c>
      <c r="D1364" t="s">
        <v>506</v>
      </c>
      <c r="E1364" t="s">
        <v>87</v>
      </c>
      <c r="F1364">
        <v>43528</v>
      </c>
      <c r="G1364" t="s">
        <v>296</v>
      </c>
      <c r="H1364" t="s">
        <v>80</v>
      </c>
      <c r="I1364" t="s">
        <v>81</v>
      </c>
      <c r="J1364" t="s">
        <v>90</v>
      </c>
      <c r="K1364" t="s">
        <v>53</v>
      </c>
      <c r="L1364" t="s">
        <v>165</v>
      </c>
      <c r="M1364" t="s">
        <v>92</v>
      </c>
      <c r="N1364" s="11" t="s">
        <v>84</v>
      </c>
      <c r="O1364" s="11" t="s">
        <v>2107</v>
      </c>
      <c r="P1364">
        <v>0</v>
      </c>
      <c r="Q1364">
        <v>5</v>
      </c>
      <c r="R1364" s="1">
        <v>0</v>
      </c>
      <c r="S1364" s="1">
        <v>494.95</v>
      </c>
      <c r="T1364" s="1">
        <v>-494.95</v>
      </c>
    </row>
    <row r="1365" spans="1:20" x14ac:dyDescent="0.25">
      <c r="A1365" t="s">
        <v>75</v>
      </c>
      <c r="B1365" t="s">
        <v>255</v>
      </c>
      <c r="C1365" t="s">
        <v>29</v>
      </c>
      <c r="D1365" t="s">
        <v>256</v>
      </c>
      <c r="E1365" t="s">
        <v>100</v>
      </c>
      <c r="F1365">
        <v>46077</v>
      </c>
      <c r="G1365" t="s">
        <v>119</v>
      </c>
      <c r="H1365" t="s">
        <v>80</v>
      </c>
      <c r="I1365" t="s">
        <v>81</v>
      </c>
      <c r="J1365" t="s">
        <v>82</v>
      </c>
      <c r="K1365" t="s">
        <v>38</v>
      </c>
      <c r="L1365" t="s">
        <v>111</v>
      </c>
      <c r="M1365" t="s">
        <v>83</v>
      </c>
      <c r="N1365" s="11" t="s">
        <v>84</v>
      </c>
      <c r="O1365" s="11" t="s">
        <v>2107</v>
      </c>
      <c r="P1365">
        <v>-1</v>
      </c>
      <c r="Q1365">
        <v>0</v>
      </c>
      <c r="R1365" s="1">
        <v>97.92</v>
      </c>
      <c r="S1365" s="1">
        <v>0</v>
      </c>
      <c r="T1365" s="1">
        <v>97.92</v>
      </c>
    </row>
    <row r="1366" spans="1:20" x14ac:dyDescent="0.25">
      <c r="A1366" t="s">
        <v>75</v>
      </c>
      <c r="B1366" t="s">
        <v>1276</v>
      </c>
      <c r="C1366" t="s">
        <v>26</v>
      </c>
      <c r="D1366" t="s">
        <v>425</v>
      </c>
      <c r="E1366" t="s">
        <v>426</v>
      </c>
      <c r="F1366">
        <v>37209</v>
      </c>
      <c r="G1366" t="s">
        <v>398</v>
      </c>
      <c r="H1366" t="s">
        <v>80</v>
      </c>
      <c r="I1366" t="s">
        <v>81</v>
      </c>
      <c r="J1366" t="s">
        <v>82</v>
      </c>
      <c r="K1366" t="s">
        <v>38</v>
      </c>
      <c r="L1366" t="s">
        <v>111</v>
      </c>
      <c r="M1366" t="s">
        <v>83</v>
      </c>
      <c r="N1366" s="11" t="s">
        <v>84</v>
      </c>
      <c r="O1366" s="11" t="s">
        <v>2107</v>
      </c>
      <c r="P1366">
        <v>-1</v>
      </c>
      <c r="Q1366">
        <v>0</v>
      </c>
      <c r="R1366" s="1">
        <v>76.75</v>
      </c>
      <c r="S1366" s="1">
        <v>0</v>
      </c>
      <c r="T1366" s="1">
        <v>76.75</v>
      </c>
    </row>
    <row r="1367" spans="1:20" x14ac:dyDescent="0.25">
      <c r="A1367" t="s">
        <v>75</v>
      </c>
      <c r="B1367" t="s">
        <v>1375</v>
      </c>
      <c r="C1367" t="s">
        <v>19</v>
      </c>
      <c r="D1367" t="s">
        <v>1376</v>
      </c>
      <c r="E1367" t="s">
        <v>147</v>
      </c>
      <c r="F1367">
        <v>85140</v>
      </c>
      <c r="G1367" t="s">
        <v>324</v>
      </c>
      <c r="H1367" t="s">
        <v>80</v>
      </c>
      <c r="I1367" t="s">
        <v>81</v>
      </c>
      <c r="J1367" t="s">
        <v>90</v>
      </c>
      <c r="K1367" t="s">
        <v>36</v>
      </c>
      <c r="L1367" t="s">
        <v>36</v>
      </c>
      <c r="M1367" t="s">
        <v>92</v>
      </c>
      <c r="N1367" s="11" t="s">
        <v>84</v>
      </c>
      <c r="O1367" s="11" t="s">
        <v>2107</v>
      </c>
      <c r="P1367">
        <v>0</v>
      </c>
      <c r="Q1367">
        <v>1</v>
      </c>
      <c r="R1367" s="1">
        <v>0</v>
      </c>
      <c r="S1367" s="1">
        <v>98.95</v>
      </c>
      <c r="T1367" s="1">
        <v>-98.95</v>
      </c>
    </row>
    <row r="1368" spans="1:20" x14ac:dyDescent="0.25">
      <c r="A1368" t="s">
        <v>75</v>
      </c>
      <c r="B1368" t="s">
        <v>638</v>
      </c>
      <c r="C1368" t="s">
        <v>2103</v>
      </c>
      <c r="D1368" t="s">
        <v>639</v>
      </c>
      <c r="E1368" t="s">
        <v>640</v>
      </c>
      <c r="F1368">
        <v>60056</v>
      </c>
      <c r="G1368" t="s">
        <v>1128</v>
      </c>
      <c r="H1368" t="s">
        <v>80</v>
      </c>
      <c r="I1368" t="s">
        <v>81</v>
      </c>
      <c r="J1368" t="s">
        <v>90</v>
      </c>
      <c r="K1368" t="s">
        <v>38</v>
      </c>
      <c r="L1368" t="s">
        <v>111</v>
      </c>
      <c r="M1368" t="s">
        <v>92</v>
      </c>
      <c r="N1368" s="11" t="s">
        <v>84</v>
      </c>
      <c r="O1368" s="11" t="s">
        <v>2107</v>
      </c>
      <c r="P1368">
        <v>0</v>
      </c>
      <c r="Q1368">
        <v>1</v>
      </c>
      <c r="R1368" s="1">
        <v>0</v>
      </c>
      <c r="S1368" s="1">
        <v>54.25</v>
      </c>
      <c r="T1368" s="1">
        <v>-54.25</v>
      </c>
    </row>
    <row r="1369" spans="1:20" x14ac:dyDescent="0.25">
      <c r="A1369" t="s">
        <v>75</v>
      </c>
      <c r="B1369" t="s">
        <v>189</v>
      </c>
      <c r="C1369" t="s">
        <v>18</v>
      </c>
      <c r="D1369" t="s">
        <v>520</v>
      </c>
      <c r="E1369" t="s">
        <v>191</v>
      </c>
      <c r="F1369">
        <v>76092</v>
      </c>
      <c r="G1369" t="s">
        <v>797</v>
      </c>
      <c r="H1369" t="s">
        <v>80</v>
      </c>
      <c r="I1369" t="s">
        <v>89</v>
      </c>
      <c r="J1369" t="s">
        <v>90</v>
      </c>
      <c r="K1369" t="s">
        <v>42</v>
      </c>
      <c r="L1369" t="s">
        <v>91</v>
      </c>
      <c r="M1369" t="s">
        <v>188</v>
      </c>
      <c r="N1369" s="11" t="s">
        <v>84</v>
      </c>
      <c r="O1369" s="11" t="s">
        <v>2107</v>
      </c>
      <c r="P1369">
        <v>0</v>
      </c>
      <c r="Q1369">
        <v>12</v>
      </c>
      <c r="R1369" s="1">
        <v>0</v>
      </c>
      <c r="S1369" s="1">
        <v>213</v>
      </c>
      <c r="T1369" s="1">
        <v>-213</v>
      </c>
    </row>
    <row r="1370" spans="1:20" x14ac:dyDescent="0.25">
      <c r="A1370" t="s">
        <v>75</v>
      </c>
      <c r="B1370" t="s">
        <v>331</v>
      </c>
      <c r="C1370" t="s">
        <v>18</v>
      </c>
      <c r="D1370" t="s">
        <v>332</v>
      </c>
      <c r="E1370" t="s">
        <v>333</v>
      </c>
      <c r="F1370">
        <v>72405</v>
      </c>
      <c r="G1370" t="s">
        <v>309</v>
      </c>
      <c r="H1370" t="s">
        <v>80</v>
      </c>
      <c r="I1370" t="s">
        <v>89</v>
      </c>
      <c r="J1370" t="s">
        <v>90</v>
      </c>
      <c r="K1370" t="s">
        <v>42</v>
      </c>
      <c r="L1370" t="s">
        <v>91</v>
      </c>
      <c r="M1370" t="s">
        <v>92</v>
      </c>
      <c r="N1370" s="11" t="s">
        <v>84</v>
      </c>
      <c r="O1370" s="11" t="s">
        <v>2107</v>
      </c>
      <c r="P1370">
        <v>0</v>
      </c>
      <c r="Q1370">
        <v>29</v>
      </c>
      <c r="R1370" s="1">
        <v>0</v>
      </c>
      <c r="S1370" s="1">
        <v>324.8</v>
      </c>
      <c r="T1370" s="1">
        <v>-324.8</v>
      </c>
    </row>
    <row r="1371" spans="1:20" x14ac:dyDescent="0.25">
      <c r="A1371" t="s">
        <v>75</v>
      </c>
      <c r="B1371" t="s">
        <v>1403</v>
      </c>
      <c r="C1371" t="s">
        <v>27</v>
      </c>
      <c r="D1371" t="s">
        <v>1361</v>
      </c>
      <c r="E1371" t="s">
        <v>114</v>
      </c>
      <c r="F1371">
        <v>34293</v>
      </c>
      <c r="G1371" t="s">
        <v>493</v>
      </c>
      <c r="H1371" t="s">
        <v>80</v>
      </c>
      <c r="I1371" t="s">
        <v>81</v>
      </c>
      <c r="J1371" t="s">
        <v>82</v>
      </c>
      <c r="K1371" t="s">
        <v>39</v>
      </c>
      <c r="L1371" t="s">
        <v>39</v>
      </c>
      <c r="M1371" t="s">
        <v>92</v>
      </c>
      <c r="N1371" s="11" t="s">
        <v>84</v>
      </c>
      <c r="O1371" s="11" t="s">
        <v>2107</v>
      </c>
      <c r="P1371">
        <v>-1</v>
      </c>
      <c r="Q1371">
        <v>0</v>
      </c>
      <c r="R1371" s="1">
        <v>0</v>
      </c>
      <c r="S1371" s="1">
        <v>0</v>
      </c>
      <c r="T1371" s="1">
        <v>0</v>
      </c>
    </row>
    <row r="1372" spans="1:20" x14ac:dyDescent="0.25">
      <c r="A1372" t="s">
        <v>75</v>
      </c>
      <c r="B1372" t="s">
        <v>1350</v>
      </c>
      <c r="C1372" t="s">
        <v>28</v>
      </c>
      <c r="D1372" t="s">
        <v>1351</v>
      </c>
      <c r="E1372" t="s">
        <v>295</v>
      </c>
      <c r="F1372">
        <v>84337</v>
      </c>
      <c r="G1372" t="s">
        <v>972</v>
      </c>
      <c r="H1372" t="s">
        <v>80</v>
      </c>
      <c r="I1372" t="s">
        <v>81</v>
      </c>
      <c r="J1372" t="s">
        <v>90</v>
      </c>
      <c r="K1372" t="s">
        <v>53</v>
      </c>
      <c r="L1372" t="s">
        <v>248</v>
      </c>
      <c r="M1372" t="s">
        <v>92</v>
      </c>
      <c r="N1372" s="11" t="s">
        <v>84</v>
      </c>
      <c r="O1372" s="11" t="s">
        <v>2107</v>
      </c>
      <c r="P1372">
        <v>-1</v>
      </c>
      <c r="Q1372">
        <v>0</v>
      </c>
      <c r="R1372" s="1">
        <v>28.55</v>
      </c>
      <c r="S1372" s="1">
        <v>0</v>
      </c>
      <c r="T1372" s="1">
        <v>28.55</v>
      </c>
    </row>
    <row r="1373" spans="1:20" x14ac:dyDescent="0.25">
      <c r="A1373" t="s">
        <v>75</v>
      </c>
      <c r="B1373" t="s">
        <v>225</v>
      </c>
      <c r="C1373" t="s">
        <v>19</v>
      </c>
      <c r="D1373" t="s">
        <v>226</v>
      </c>
      <c r="E1373" t="s">
        <v>147</v>
      </c>
      <c r="F1373">
        <v>85204</v>
      </c>
      <c r="G1373" t="s">
        <v>437</v>
      </c>
      <c r="H1373" t="s">
        <v>80</v>
      </c>
      <c r="I1373" t="s">
        <v>164</v>
      </c>
      <c r="J1373" t="s">
        <v>90</v>
      </c>
      <c r="K1373" t="s">
        <v>53</v>
      </c>
      <c r="L1373" t="s">
        <v>248</v>
      </c>
      <c r="M1373" t="s">
        <v>166</v>
      </c>
      <c r="N1373" s="11" t="s">
        <v>84</v>
      </c>
      <c r="O1373" s="11" t="s">
        <v>2107</v>
      </c>
      <c r="P1373">
        <v>0</v>
      </c>
      <c r="Q1373">
        <v>1</v>
      </c>
      <c r="R1373" s="1">
        <v>0</v>
      </c>
      <c r="S1373" s="1">
        <v>6.51</v>
      </c>
      <c r="T1373" s="1">
        <v>-6.51</v>
      </c>
    </row>
    <row r="1374" spans="1:20" x14ac:dyDescent="0.25">
      <c r="A1374" t="s">
        <v>75</v>
      </c>
      <c r="B1374" t="s">
        <v>265</v>
      </c>
      <c r="C1374" t="s">
        <v>27</v>
      </c>
      <c r="D1374" t="s">
        <v>237</v>
      </c>
      <c r="E1374" t="s">
        <v>114</v>
      </c>
      <c r="F1374">
        <v>34238</v>
      </c>
      <c r="G1374" t="s">
        <v>1966</v>
      </c>
      <c r="H1374" t="s">
        <v>461</v>
      </c>
      <c r="I1374" t="s">
        <v>81</v>
      </c>
      <c r="J1374" t="s">
        <v>82</v>
      </c>
      <c r="K1374" t="s">
        <v>53</v>
      </c>
      <c r="L1374" t="s">
        <v>459</v>
      </c>
      <c r="M1374" t="s">
        <v>83</v>
      </c>
      <c r="N1374" s="11" t="s">
        <v>84</v>
      </c>
      <c r="O1374" s="11" t="s">
        <v>2107</v>
      </c>
      <c r="P1374">
        <v>-5</v>
      </c>
      <c r="Q1374">
        <v>0</v>
      </c>
      <c r="R1374" s="1">
        <v>16.8</v>
      </c>
      <c r="S1374" s="1">
        <v>0</v>
      </c>
      <c r="T1374" s="1">
        <v>16.8</v>
      </c>
    </row>
    <row r="1375" spans="1:20" x14ac:dyDescent="0.25">
      <c r="A1375" t="s">
        <v>75</v>
      </c>
      <c r="B1375" t="s">
        <v>481</v>
      </c>
      <c r="C1375" t="s">
        <v>25</v>
      </c>
      <c r="D1375" t="s">
        <v>482</v>
      </c>
      <c r="E1375" t="s">
        <v>186</v>
      </c>
      <c r="F1375">
        <v>10528</v>
      </c>
      <c r="G1375" t="s">
        <v>1967</v>
      </c>
      <c r="H1375" t="s">
        <v>80</v>
      </c>
      <c r="I1375" t="s">
        <v>164</v>
      </c>
      <c r="J1375" t="s">
        <v>1070</v>
      </c>
      <c r="K1375" t="s">
        <v>44</v>
      </c>
      <c r="L1375" t="s">
        <v>144</v>
      </c>
      <c r="M1375" t="s">
        <v>83</v>
      </c>
      <c r="N1375" s="11" t="s">
        <v>84</v>
      </c>
      <c r="O1375" s="11" t="s">
        <v>2107</v>
      </c>
      <c r="P1375">
        <v>0</v>
      </c>
      <c r="Q1375">
        <v>1</v>
      </c>
      <c r="R1375" s="1">
        <v>0</v>
      </c>
      <c r="S1375" s="1">
        <v>0.53</v>
      </c>
      <c r="T1375" s="1">
        <v>-0.53</v>
      </c>
    </row>
    <row r="1376" spans="1:20" x14ac:dyDescent="0.25">
      <c r="A1376" t="s">
        <v>75</v>
      </c>
      <c r="B1376" t="s">
        <v>1271</v>
      </c>
      <c r="C1376" t="s">
        <v>23</v>
      </c>
      <c r="D1376" t="s">
        <v>326</v>
      </c>
      <c r="E1376" t="s">
        <v>327</v>
      </c>
      <c r="F1376">
        <v>97701</v>
      </c>
      <c r="G1376" t="s">
        <v>1093</v>
      </c>
      <c r="H1376" t="s">
        <v>80</v>
      </c>
      <c r="I1376" t="s">
        <v>81</v>
      </c>
      <c r="J1376" t="s">
        <v>82</v>
      </c>
      <c r="K1376" t="s">
        <v>38</v>
      </c>
      <c r="L1376" t="s">
        <v>129</v>
      </c>
      <c r="M1376" t="s">
        <v>83</v>
      </c>
      <c r="N1376" s="11" t="s">
        <v>84</v>
      </c>
      <c r="O1376" s="11" t="s">
        <v>2107</v>
      </c>
      <c r="P1376">
        <v>1</v>
      </c>
      <c r="Q1376">
        <v>0</v>
      </c>
      <c r="R1376" s="1">
        <v>57.15</v>
      </c>
      <c r="S1376" s="1">
        <v>0</v>
      </c>
      <c r="T1376" s="1">
        <v>57.15</v>
      </c>
    </row>
    <row r="1377" spans="1:20" x14ac:dyDescent="0.25">
      <c r="A1377" t="s">
        <v>75</v>
      </c>
      <c r="B1377" t="s">
        <v>1329</v>
      </c>
      <c r="C1377" t="s">
        <v>20</v>
      </c>
      <c r="D1377" t="s">
        <v>1968</v>
      </c>
      <c r="E1377" t="s">
        <v>244</v>
      </c>
      <c r="F1377">
        <v>2494</v>
      </c>
      <c r="G1377" t="s">
        <v>806</v>
      </c>
      <c r="H1377" t="s">
        <v>80</v>
      </c>
      <c r="I1377" t="s">
        <v>81</v>
      </c>
      <c r="J1377" t="s">
        <v>90</v>
      </c>
      <c r="K1377" t="s">
        <v>42</v>
      </c>
      <c r="L1377" t="s">
        <v>91</v>
      </c>
      <c r="M1377" t="s">
        <v>188</v>
      </c>
      <c r="N1377" s="11" t="s">
        <v>84</v>
      </c>
      <c r="O1377" s="11" t="s">
        <v>2107</v>
      </c>
      <c r="P1377">
        <v>8</v>
      </c>
      <c r="Q1377">
        <v>0</v>
      </c>
      <c r="R1377" s="1">
        <v>221.2</v>
      </c>
      <c r="S1377" s="1">
        <v>0</v>
      </c>
      <c r="T1377" s="1">
        <v>221.2</v>
      </c>
    </row>
    <row r="1378" spans="1:20" x14ac:dyDescent="0.25">
      <c r="A1378" t="s">
        <v>75</v>
      </c>
      <c r="B1378" t="s">
        <v>721</v>
      </c>
      <c r="C1378" t="s">
        <v>2105</v>
      </c>
      <c r="D1378" t="s">
        <v>722</v>
      </c>
      <c r="E1378" t="s">
        <v>87</v>
      </c>
      <c r="F1378">
        <v>44221</v>
      </c>
      <c r="G1378" t="s">
        <v>402</v>
      </c>
      <c r="H1378" t="s">
        <v>80</v>
      </c>
      <c r="I1378" t="s">
        <v>81</v>
      </c>
      <c r="J1378" t="s">
        <v>365</v>
      </c>
      <c r="K1378" t="s">
        <v>39</v>
      </c>
      <c r="L1378" t="s">
        <v>39</v>
      </c>
      <c r="M1378" t="s">
        <v>92</v>
      </c>
      <c r="N1378" s="11" t="s">
        <v>84</v>
      </c>
      <c r="O1378" s="11" t="s">
        <v>2107</v>
      </c>
      <c r="P1378">
        <v>0</v>
      </c>
      <c r="Q1378">
        <v>1</v>
      </c>
      <c r="R1378" s="1">
        <v>0</v>
      </c>
      <c r="S1378" s="1">
        <v>295</v>
      </c>
      <c r="T1378" s="1">
        <v>-295</v>
      </c>
    </row>
    <row r="1379" spans="1:20" x14ac:dyDescent="0.25">
      <c r="A1379" t="s">
        <v>75</v>
      </c>
      <c r="B1379" t="s">
        <v>167</v>
      </c>
      <c r="C1379" t="s">
        <v>28</v>
      </c>
      <c r="D1379" t="s">
        <v>168</v>
      </c>
      <c r="E1379" t="s">
        <v>95</v>
      </c>
      <c r="F1379">
        <v>80550</v>
      </c>
      <c r="G1379" t="s">
        <v>698</v>
      </c>
      <c r="H1379" t="s">
        <v>80</v>
      </c>
      <c r="I1379" t="s">
        <v>81</v>
      </c>
      <c r="J1379" t="s">
        <v>90</v>
      </c>
      <c r="K1379" t="s">
        <v>38</v>
      </c>
      <c r="L1379" t="s">
        <v>111</v>
      </c>
      <c r="M1379" t="s">
        <v>92</v>
      </c>
      <c r="N1379" s="11" t="s">
        <v>84</v>
      </c>
      <c r="O1379" s="11" t="s">
        <v>2107</v>
      </c>
      <c r="P1379">
        <v>-4</v>
      </c>
      <c r="Q1379">
        <v>0</v>
      </c>
      <c r="R1379" s="1">
        <v>479.36</v>
      </c>
      <c r="S1379" s="1">
        <v>0</v>
      </c>
      <c r="T1379" s="1">
        <v>479.36</v>
      </c>
    </row>
    <row r="1380" spans="1:20" x14ac:dyDescent="0.25">
      <c r="A1380" t="s">
        <v>75</v>
      </c>
      <c r="B1380" t="s">
        <v>171</v>
      </c>
      <c r="C1380" t="s">
        <v>23</v>
      </c>
      <c r="D1380" t="s">
        <v>513</v>
      </c>
      <c r="E1380" t="s">
        <v>176</v>
      </c>
      <c r="F1380">
        <v>98005</v>
      </c>
      <c r="G1380" t="s">
        <v>746</v>
      </c>
      <c r="H1380" t="s">
        <v>80</v>
      </c>
      <c r="I1380" t="s">
        <v>81</v>
      </c>
      <c r="J1380" t="s">
        <v>82</v>
      </c>
      <c r="K1380" t="s">
        <v>38</v>
      </c>
      <c r="L1380" t="s">
        <v>129</v>
      </c>
      <c r="M1380" t="s">
        <v>83</v>
      </c>
      <c r="N1380" s="11" t="s">
        <v>84</v>
      </c>
      <c r="O1380" s="11" t="s">
        <v>2107</v>
      </c>
      <c r="P1380">
        <v>-12</v>
      </c>
      <c r="Q1380">
        <v>0</v>
      </c>
      <c r="R1380" s="1">
        <v>914.76</v>
      </c>
      <c r="S1380" s="1">
        <v>0</v>
      </c>
      <c r="T1380" s="1">
        <v>914.76</v>
      </c>
    </row>
    <row r="1381" spans="1:20" x14ac:dyDescent="0.25">
      <c r="A1381" t="s">
        <v>75</v>
      </c>
      <c r="B1381" t="s">
        <v>551</v>
      </c>
      <c r="C1381" t="s">
        <v>27</v>
      </c>
      <c r="D1381" t="s">
        <v>552</v>
      </c>
      <c r="E1381" t="s">
        <v>114</v>
      </c>
      <c r="F1381">
        <v>33634</v>
      </c>
      <c r="G1381" t="s">
        <v>1969</v>
      </c>
      <c r="H1381" t="s">
        <v>80</v>
      </c>
      <c r="I1381" t="s">
        <v>81</v>
      </c>
      <c r="J1381" t="s">
        <v>82</v>
      </c>
      <c r="K1381" t="s">
        <v>42</v>
      </c>
      <c r="L1381" t="s">
        <v>91</v>
      </c>
      <c r="M1381" t="s">
        <v>83</v>
      </c>
      <c r="N1381" s="11" t="s">
        <v>84</v>
      </c>
      <c r="O1381" s="11" t="s">
        <v>2107</v>
      </c>
      <c r="P1381">
        <v>-6</v>
      </c>
      <c r="Q1381">
        <v>0</v>
      </c>
      <c r="R1381" s="1">
        <v>443.4</v>
      </c>
      <c r="S1381" s="1">
        <v>0</v>
      </c>
      <c r="T1381" s="1">
        <v>443.4</v>
      </c>
    </row>
    <row r="1382" spans="1:20" x14ac:dyDescent="0.25">
      <c r="A1382" t="s">
        <v>75</v>
      </c>
      <c r="B1382" t="s">
        <v>1119</v>
      </c>
      <c r="C1382" t="s">
        <v>22</v>
      </c>
      <c r="D1382" t="s">
        <v>414</v>
      </c>
      <c r="E1382" t="s">
        <v>415</v>
      </c>
      <c r="F1382">
        <v>19803</v>
      </c>
      <c r="G1382" t="s">
        <v>1436</v>
      </c>
      <c r="H1382" t="s">
        <v>80</v>
      </c>
      <c r="I1382" t="s">
        <v>164</v>
      </c>
      <c r="J1382" t="s">
        <v>90</v>
      </c>
      <c r="K1382" t="s">
        <v>44</v>
      </c>
      <c r="L1382" t="s">
        <v>144</v>
      </c>
      <c r="M1382" t="s">
        <v>92</v>
      </c>
      <c r="N1382" s="11" t="s">
        <v>84</v>
      </c>
      <c r="O1382" s="11" t="s">
        <v>2107</v>
      </c>
      <c r="P1382">
        <v>0</v>
      </c>
      <c r="Q1382">
        <v>2</v>
      </c>
      <c r="R1382" s="1">
        <v>0</v>
      </c>
      <c r="S1382" s="1">
        <v>0</v>
      </c>
      <c r="T1382" s="1">
        <v>0</v>
      </c>
    </row>
    <row r="1383" spans="1:20" x14ac:dyDescent="0.25">
      <c r="A1383" t="s">
        <v>75</v>
      </c>
      <c r="B1383" t="s">
        <v>588</v>
      </c>
      <c r="C1383" t="s">
        <v>21</v>
      </c>
      <c r="D1383" t="s">
        <v>589</v>
      </c>
      <c r="E1383" t="s">
        <v>159</v>
      </c>
      <c r="F1383">
        <v>66227</v>
      </c>
      <c r="G1383" t="s">
        <v>1690</v>
      </c>
      <c r="H1383" t="s">
        <v>80</v>
      </c>
      <c r="I1383" t="s">
        <v>81</v>
      </c>
      <c r="J1383" t="s">
        <v>365</v>
      </c>
      <c r="K1383" t="s">
        <v>47</v>
      </c>
      <c r="L1383" t="s">
        <v>509</v>
      </c>
      <c r="M1383" t="s">
        <v>229</v>
      </c>
      <c r="N1383" s="11" t="s">
        <v>84</v>
      </c>
      <c r="O1383" s="11" t="s">
        <v>2107</v>
      </c>
      <c r="P1383">
        <v>-1</v>
      </c>
      <c r="Q1383">
        <v>0</v>
      </c>
      <c r="R1383" s="1">
        <v>12.3</v>
      </c>
      <c r="S1383" s="1">
        <v>0</v>
      </c>
      <c r="T1383" s="1">
        <v>12.3</v>
      </c>
    </row>
    <row r="1384" spans="1:20" x14ac:dyDescent="0.25">
      <c r="A1384" t="s">
        <v>75</v>
      </c>
      <c r="B1384" t="s">
        <v>1040</v>
      </c>
      <c r="C1384" t="s">
        <v>23</v>
      </c>
      <c r="D1384" t="s">
        <v>1041</v>
      </c>
      <c r="E1384" t="s">
        <v>176</v>
      </c>
      <c r="F1384">
        <v>98275</v>
      </c>
      <c r="G1384" t="s">
        <v>1420</v>
      </c>
      <c r="H1384" t="s">
        <v>80</v>
      </c>
      <c r="I1384" t="s">
        <v>81</v>
      </c>
      <c r="J1384" t="s">
        <v>82</v>
      </c>
      <c r="K1384" t="s">
        <v>52</v>
      </c>
      <c r="L1384" t="s">
        <v>492</v>
      </c>
      <c r="M1384" t="s">
        <v>83</v>
      </c>
      <c r="N1384" s="11" t="s">
        <v>84</v>
      </c>
      <c r="O1384" s="11" t="s">
        <v>2107</v>
      </c>
      <c r="P1384">
        <v>-1</v>
      </c>
      <c r="Q1384">
        <v>0</v>
      </c>
      <c r="R1384" s="1">
        <v>15.5</v>
      </c>
      <c r="S1384" s="1">
        <v>0</v>
      </c>
      <c r="T1384" s="1">
        <v>15.5</v>
      </c>
    </row>
    <row r="1385" spans="1:20" x14ac:dyDescent="0.25">
      <c r="A1385" t="s">
        <v>75</v>
      </c>
      <c r="B1385" t="s">
        <v>483</v>
      </c>
      <c r="C1385" t="s">
        <v>18</v>
      </c>
      <c r="D1385" t="s">
        <v>332</v>
      </c>
      <c r="E1385" t="s">
        <v>333</v>
      </c>
      <c r="F1385">
        <v>72401</v>
      </c>
      <c r="G1385" t="s">
        <v>96</v>
      </c>
      <c r="H1385" t="s">
        <v>80</v>
      </c>
      <c r="I1385" t="s">
        <v>89</v>
      </c>
      <c r="J1385" t="s">
        <v>90</v>
      </c>
      <c r="K1385" t="s">
        <v>42</v>
      </c>
      <c r="L1385" t="s">
        <v>97</v>
      </c>
      <c r="M1385" t="s">
        <v>92</v>
      </c>
      <c r="N1385" s="11" t="s">
        <v>84</v>
      </c>
      <c r="O1385" s="11" t="s">
        <v>2107</v>
      </c>
      <c r="P1385">
        <v>0</v>
      </c>
      <c r="Q1385">
        <v>50</v>
      </c>
      <c r="R1385" s="1">
        <v>0</v>
      </c>
      <c r="S1385" s="1">
        <v>85</v>
      </c>
      <c r="T1385" s="1">
        <v>-85</v>
      </c>
    </row>
    <row r="1386" spans="1:20" x14ac:dyDescent="0.25">
      <c r="A1386" t="s">
        <v>75</v>
      </c>
      <c r="B1386" t="s">
        <v>481</v>
      </c>
      <c r="C1386" t="s">
        <v>25</v>
      </c>
      <c r="D1386" t="s">
        <v>482</v>
      </c>
      <c r="E1386" t="s">
        <v>186</v>
      </c>
      <c r="F1386">
        <v>10528</v>
      </c>
      <c r="G1386" t="s">
        <v>1970</v>
      </c>
      <c r="H1386" t="s">
        <v>80</v>
      </c>
      <c r="I1386" t="s">
        <v>81</v>
      </c>
      <c r="J1386" t="s">
        <v>1070</v>
      </c>
      <c r="K1386" t="s">
        <v>44</v>
      </c>
      <c r="L1386" t="s">
        <v>144</v>
      </c>
      <c r="M1386" t="s">
        <v>83</v>
      </c>
      <c r="N1386" s="11" t="s">
        <v>84</v>
      </c>
      <c r="O1386" s="11" t="s">
        <v>2107</v>
      </c>
      <c r="P1386">
        <v>0</v>
      </c>
      <c r="Q1386">
        <v>1</v>
      </c>
      <c r="R1386" s="1">
        <v>0</v>
      </c>
      <c r="S1386" s="1">
        <v>29.19</v>
      </c>
      <c r="T1386" s="1">
        <v>-29.19</v>
      </c>
    </row>
    <row r="1387" spans="1:20" x14ac:dyDescent="0.25">
      <c r="A1387" t="s">
        <v>75</v>
      </c>
      <c r="B1387" t="s">
        <v>1060</v>
      </c>
      <c r="C1387" t="s">
        <v>27</v>
      </c>
      <c r="D1387" t="s">
        <v>999</v>
      </c>
      <c r="E1387" t="s">
        <v>114</v>
      </c>
      <c r="F1387">
        <v>33765</v>
      </c>
      <c r="G1387" t="s">
        <v>470</v>
      </c>
      <c r="H1387" t="s">
        <v>133</v>
      </c>
      <c r="I1387" t="s">
        <v>81</v>
      </c>
      <c r="J1387" t="s">
        <v>82</v>
      </c>
      <c r="K1387" t="s">
        <v>44</v>
      </c>
      <c r="L1387" t="s">
        <v>144</v>
      </c>
      <c r="M1387" t="s">
        <v>83</v>
      </c>
      <c r="N1387" s="11" t="s">
        <v>84</v>
      </c>
      <c r="O1387" s="11" t="s">
        <v>2107</v>
      </c>
      <c r="P1387">
        <v>-13</v>
      </c>
      <c r="Q1387">
        <v>0</v>
      </c>
      <c r="R1387" s="1">
        <v>356.2</v>
      </c>
      <c r="S1387" s="1">
        <v>0</v>
      </c>
      <c r="T1387" s="1">
        <v>356.2</v>
      </c>
    </row>
    <row r="1388" spans="1:20" x14ac:dyDescent="0.25">
      <c r="A1388" t="s">
        <v>75</v>
      </c>
      <c r="B1388" t="s">
        <v>503</v>
      </c>
      <c r="C1388" t="s">
        <v>23</v>
      </c>
      <c r="D1388" t="s">
        <v>504</v>
      </c>
      <c r="E1388" t="s">
        <v>327</v>
      </c>
      <c r="F1388">
        <v>97210</v>
      </c>
      <c r="G1388" t="s">
        <v>1530</v>
      </c>
      <c r="H1388" t="s">
        <v>246</v>
      </c>
      <c r="I1388" t="s">
        <v>81</v>
      </c>
      <c r="J1388" t="s">
        <v>90</v>
      </c>
      <c r="K1388" t="s">
        <v>42</v>
      </c>
      <c r="L1388" t="s">
        <v>91</v>
      </c>
      <c r="M1388" t="s">
        <v>92</v>
      </c>
      <c r="N1388" s="11" t="s">
        <v>84</v>
      </c>
      <c r="O1388" s="11" t="s">
        <v>2107</v>
      </c>
      <c r="P1388">
        <v>0</v>
      </c>
      <c r="Q1388">
        <v>4</v>
      </c>
      <c r="R1388" s="1">
        <v>0</v>
      </c>
      <c r="S1388" s="1">
        <v>9.4</v>
      </c>
      <c r="T1388" s="1">
        <v>-9.4</v>
      </c>
    </row>
    <row r="1389" spans="1:20" x14ac:dyDescent="0.25">
      <c r="A1389" t="s">
        <v>75</v>
      </c>
      <c r="B1389" t="s">
        <v>103</v>
      </c>
      <c r="C1389" t="s">
        <v>27</v>
      </c>
      <c r="D1389" t="s">
        <v>253</v>
      </c>
      <c r="E1389" t="s">
        <v>114</v>
      </c>
      <c r="F1389">
        <v>33773</v>
      </c>
      <c r="G1389" t="s">
        <v>514</v>
      </c>
      <c r="H1389" t="s">
        <v>80</v>
      </c>
      <c r="I1389" t="s">
        <v>81</v>
      </c>
      <c r="J1389" t="s">
        <v>82</v>
      </c>
      <c r="K1389" t="s">
        <v>38</v>
      </c>
      <c r="L1389" t="s">
        <v>111</v>
      </c>
      <c r="M1389" t="s">
        <v>83</v>
      </c>
      <c r="N1389" s="11" t="s">
        <v>84</v>
      </c>
      <c r="O1389" s="11" t="s">
        <v>2107</v>
      </c>
      <c r="P1389">
        <v>-5</v>
      </c>
      <c r="Q1389">
        <v>0</v>
      </c>
      <c r="R1389" s="1">
        <v>670.5</v>
      </c>
      <c r="S1389" s="1">
        <v>0</v>
      </c>
      <c r="T1389" s="1">
        <v>670.5</v>
      </c>
    </row>
    <row r="1390" spans="1:20" x14ac:dyDescent="0.25">
      <c r="A1390" t="s">
        <v>75</v>
      </c>
      <c r="B1390" t="s">
        <v>171</v>
      </c>
      <c r="C1390" t="s">
        <v>23</v>
      </c>
      <c r="D1390" t="s">
        <v>513</v>
      </c>
      <c r="E1390" t="s">
        <v>176</v>
      </c>
      <c r="F1390">
        <v>98005</v>
      </c>
      <c r="G1390" t="s">
        <v>398</v>
      </c>
      <c r="H1390" t="s">
        <v>80</v>
      </c>
      <c r="I1390" t="s">
        <v>81</v>
      </c>
      <c r="J1390" t="s">
        <v>82</v>
      </c>
      <c r="K1390" t="s">
        <v>38</v>
      </c>
      <c r="L1390" t="s">
        <v>111</v>
      </c>
      <c r="M1390" t="s">
        <v>83</v>
      </c>
      <c r="N1390" s="11" t="s">
        <v>84</v>
      </c>
      <c r="O1390" s="11" t="s">
        <v>2107</v>
      </c>
      <c r="P1390">
        <v>-15</v>
      </c>
      <c r="Q1390">
        <v>0</v>
      </c>
      <c r="R1390" s="1">
        <v>1151.25</v>
      </c>
      <c r="S1390" s="1">
        <v>0</v>
      </c>
      <c r="T1390" s="1">
        <v>1151.25</v>
      </c>
    </row>
    <row r="1391" spans="1:20" x14ac:dyDescent="0.25">
      <c r="A1391" t="s">
        <v>75</v>
      </c>
      <c r="B1391" t="s">
        <v>120</v>
      </c>
      <c r="C1391" t="s">
        <v>22</v>
      </c>
      <c r="D1391" t="s">
        <v>121</v>
      </c>
      <c r="E1391" t="s">
        <v>122</v>
      </c>
      <c r="F1391">
        <v>20910</v>
      </c>
      <c r="G1391" t="s">
        <v>202</v>
      </c>
      <c r="H1391" t="s">
        <v>80</v>
      </c>
      <c r="I1391" t="s">
        <v>81</v>
      </c>
      <c r="J1391" t="s">
        <v>90</v>
      </c>
      <c r="K1391" t="s">
        <v>42</v>
      </c>
      <c r="L1391" t="s">
        <v>91</v>
      </c>
      <c r="M1391" t="s">
        <v>188</v>
      </c>
      <c r="N1391" s="11" t="s">
        <v>84</v>
      </c>
      <c r="O1391" s="11" t="s">
        <v>2107</v>
      </c>
      <c r="P1391">
        <v>0</v>
      </c>
      <c r="Q1391">
        <v>67</v>
      </c>
      <c r="R1391" s="1">
        <v>0</v>
      </c>
      <c r="S1391" s="1">
        <v>495</v>
      </c>
      <c r="T1391" s="1">
        <v>-495</v>
      </c>
    </row>
    <row r="1392" spans="1:20" x14ac:dyDescent="0.25">
      <c r="A1392" t="s">
        <v>75</v>
      </c>
      <c r="B1392" t="s">
        <v>189</v>
      </c>
      <c r="C1392" t="s">
        <v>18</v>
      </c>
      <c r="D1392" t="s">
        <v>190</v>
      </c>
      <c r="E1392" t="s">
        <v>191</v>
      </c>
      <c r="F1392">
        <v>76262</v>
      </c>
      <c r="G1392" t="s">
        <v>697</v>
      </c>
      <c r="H1392" t="s">
        <v>80</v>
      </c>
      <c r="I1392" t="s">
        <v>89</v>
      </c>
      <c r="J1392" t="s">
        <v>82</v>
      </c>
      <c r="K1392" t="s">
        <v>42</v>
      </c>
      <c r="L1392" t="s">
        <v>91</v>
      </c>
      <c r="M1392" t="s">
        <v>83</v>
      </c>
      <c r="N1392" s="11" t="s">
        <v>84</v>
      </c>
      <c r="O1392" s="11" t="s">
        <v>2107</v>
      </c>
      <c r="P1392">
        <v>77</v>
      </c>
      <c r="Q1392">
        <v>0</v>
      </c>
      <c r="R1392" s="1">
        <v>712.25</v>
      </c>
      <c r="S1392" s="1">
        <v>0</v>
      </c>
      <c r="T1392" s="1">
        <v>712.25</v>
      </c>
    </row>
    <row r="1393" spans="1:20" x14ac:dyDescent="0.25">
      <c r="A1393" t="s">
        <v>75</v>
      </c>
      <c r="B1393" t="s">
        <v>269</v>
      </c>
      <c r="C1393" t="s">
        <v>27</v>
      </c>
      <c r="D1393" t="s">
        <v>270</v>
      </c>
      <c r="E1393" t="s">
        <v>114</v>
      </c>
      <c r="F1393">
        <v>33813</v>
      </c>
      <c r="G1393" t="s">
        <v>110</v>
      </c>
      <c r="H1393" t="s">
        <v>80</v>
      </c>
      <c r="I1393" t="s">
        <v>81</v>
      </c>
      <c r="J1393" t="s">
        <v>90</v>
      </c>
      <c r="K1393" t="s">
        <v>38</v>
      </c>
      <c r="L1393" t="s">
        <v>111</v>
      </c>
      <c r="M1393" t="s">
        <v>92</v>
      </c>
      <c r="N1393" s="11" t="s">
        <v>84</v>
      </c>
      <c r="O1393" s="11" t="s">
        <v>2107</v>
      </c>
      <c r="P1393">
        <v>0</v>
      </c>
      <c r="Q1393">
        <v>6</v>
      </c>
      <c r="R1393" s="1">
        <v>0</v>
      </c>
      <c r="S1393" s="1">
        <v>698.4</v>
      </c>
      <c r="T1393" s="1">
        <v>-698.4</v>
      </c>
    </row>
    <row r="1394" spans="1:20" x14ac:dyDescent="0.25">
      <c r="A1394" t="s">
        <v>75</v>
      </c>
      <c r="B1394" t="s">
        <v>730</v>
      </c>
      <c r="C1394" t="s">
        <v>23</v>
      </c>
      <c r="D1394" t="s">
        <v>731</v>
      </c>
      <c r="E1394" t="s">
        <v>176</v>
      </c>
      <c r="F1394">
        <v>98134</v>
      </c>
      <c r="G1394" t="s">
        <v>1034</v>
      </c>
      <c r="H1394" t="s">
        <v>80</v>
      </c>
      <c r="I1394" t="s">
        <v>81</v>
      </c>
      <c r="J1394" t="s">
        <v>82</v>
      </c>
      <c r="K1394" t="s">
        <v>53</v>
      </c>
      <c r="L1394" t="s">
        <v>248</v>
      </c>
      <c r="M1394" t="s">
        <v>83</v>
      </c>
      <c r="N1394" s="11" t="s">
        <v>84</v>
      </c>
      <c r="O1394" s="11" t="s">
        <v>2107</v>
      </c>
      <c r="P1394">
        <v>-44</v>
      </c>
      <c r="Q1394">
        <v>0</v>
      </c>
      <c r="R1394" s="1">
        <v>198</v>
      </c>
      <c r="S1394" s="1">
        <v>0</v>
      </c>
      <c r="T1394" s="1">
        <v>198</v>
      </c>
    </row>
    <row r="1395" spans="1:20" x14ac:dyDescent="0.25">
      <c r="A1395" t="s">
        <v>75</v>
      </c>
      <c r="B1395" t="s">
        <v>578</v>
      </c>
      <c r="C1395" t="s">
        <v>20</v>
      </c>
      <c r="D1395" t="s">
        <v>579</v>
      </c>
      <c r="E1395" t="s">
        <v>244</v>
      </c>
      <c r="F1395">
        <v>2568</v>
      </c>
      <c r="G1395" t="s">
        <v>338</v>
      </c>
      <c r="H1395" t="s">
        <v>80</v>
      </c>
      <c r="I1395" t="s">
        <v>81</v>
      </c>
      <c r="J1395" t="s">
        <v>90</v>
      </c>
      <c r="K1395" t="s">
        <v>38</v>
      </c>
      <c r="L1395" t="s">
        <v>111</v>
      </c>
      <c r="M1395" t="s">
        <v>92</v>
      </c>
      <c r="N1395" s="11" t="s">
        <v>84</v>
      </c>
      <c r="O1395" s="11" t="s">
        <v>2107</v>
      </c>
      <c r="P1395">
        <v>0</v>
      </c>
      <c r="Q1395">
        <v>3</v>
      </c>
      <c r="R1395" s="1">
        <v>0</v>
      </c>
      <c r="S1395" s="1">
        <v>641.1</v>
      </c>
      <c r="T1395" s="1">
        <v>-641.1</v>
      </c>
    </row>
    <row r="1396" spans="1:20" x14ac:dyDescent="0.25">
      <c r="A1396" t="s">
        <v>75</v>
      </c>
      <c r="B1396" t="s">
        <v>720</v>
      </c>
      <c r="C1396" t="s">
        <v>27</v>
      </c>
      <c r="D1396" t="s">
        <v>273</v>
      </c>
      <c r="E1396" t="s">
        <v>114</v>
      </c>
      <c r="F1396">
        <v>33991</v>
      </c>
      <c r="G1396" t="s">
        <v>330</v>
      </c>
      <c r="H1396" t="s">
        <v>80</v>
      </c>
      <c r="I1396" t="s">
        <v>81</v>
      </c>
      <c r="J1396" t="s">
        <v>90</v>
      </c>
      <c r="K1396" t="s">
        <v>53</v>
      </c>
      <c r="L1396" t="s">
        <v>228</v>
      </c>
      <c r="M1396" t="s">
        <v>92</v>
      </c>
      <c r="N1396" s="11" t="s">
        <v>84</v>
      </c>
      <c r="O1396" s="11" t="s">
        <v>2107</v>
      </c>
      <c r="P1396">
        <v>0</v>
      </c>
      <c r="Q1396">
        <v>29</v>
      </c>
      <c r="R1396" s="1">
        <v>0</v>
      </c>
      <c r="S1396" s="1">
        <v>2712.95</v>
      </c>
      <c r="T1396" s="1">
        <v>-2712.95</v>
      </c>
    </row>
    <row r="1397" spans="1:20" x14ac:dyDescent="0.25">
      <c r="A1397" t="s">
        <v>75</v>
      </c>
      <c r="B1397" t="s">
        <v>189</v>
      </c>
      <c r="C1397" t="s">
        <v>18</v>
      </c>
      <c r="D1397" t="s">
        <v>190</v>
      </c>
      <c r="E1397" t="s">
        <v>191</v>
      </c>
      <c r="F1397">
        <v>76262</v>
      </c>
      <c r="G1397" t="s">
        <v>220</v>
      </c>
      <c r="H1397" t="s">
        <v>80</v>
      </c>
      <c r="I1397" t="s">
        <v>81</v>
      </c>
      <c r="J1397" t="s">
        <v>82</v>
      </c>
      <c r="K1397" t="s">
        <v>53</v>
      </c>
      <c r="L1397" t="s">
        <v>165</v>
      </c>
      <c r="M1397" t="s">
        <v>83</v>
      </c>
      <c r="N1397" s="11" t="s">
        <v>84</v>
      </c>
      <c r="O1397" s="11" t="s">
        <v>2107</v>
      </c>
      <c r="P1397">
        <v>-1</v>
      </c>
      <c r="Q1397">
        <v>0</v>
      </c>
      <c r="R1397" s="1">
        <v>97</v>
      </c>
      <c r="S1397" s="1">
        <v>0</v>
      </c>
      <c r="T1397" s="1">
        <v>97</v>
      </c>
    </row>
    <row r="1398" spans="1:20" x14ac:dyDescent="0.25">
      <c r="A1398" t="s">
        <v>75</v>
      </c>
      <c r="B1398" t="s">
        <v>847</v>
      </c>
      <c r="C1398" t="s">
        <v>26</v>
      </c>
      <c r="D1398" t="s">
        <v>848</v>
      </c>
      <c r="E1398" t="s">
        <v>105</v>
      </c>
      <c r="F1398">
        <v>29910</v>
      </c>
      <c r="G1398" t="s">
        <v>710</v>
      </c>
      <c r="H1398" t="s">
        <v>210</v>
      </c>
      <c r="I1398" t="s">
        <v>81</v>
      </c>
      <c r="J1398" t="s">
        <v>82</v>
      </c>
      <c r="K1398" t="s">
        <v>40</v>
      </c>
      <c r="L1398" t="s">
        <v>211</v>
      </c>
      <c r="M1398" t="s">
        <v>83</v>
      </c>
      <c r="N1398" s="11" t="s">
        <v>84</v>
      </c>
      <c r="O1398" s="11" t="s">
        <v>2107</v>
      </c>
      <c r="P1398">
        <v>-5</v>
      </c>
      <c r="Q1398">
        <v>0</v>
      </c>
      <c r="R1398" s="1">
        <v>1325</v>
      </c>
      <c r="S1398" s="1">
        <v>0</v>
      </c>
      <c r="T1398" s="1">
        <v>1325</v>
      </c>
    </row>
    <row r="1399" spans="1:20" x14ac:dyDescent="0.25">
      <c r="A1399" t="s">
        <v>75</v>
      </c>
      <c r="B1399" t="s">
        <v>145</v>
      </c>
      <c r="C1399" t="s">
        <v>19</v>
      </c>
      <c r="D1399" t="s">
        <v>146</v>
      </c>
      <c r="E1399" t="s">
        <v>147</v>
      </c>
      <c r="F1399">
        <v>85024</v>
      </c>
      <c r="G1399" t="s">
        <v>209</v>
      </c>
      <c r="H1399" t="s">
        <v>210</v>
      </c>
      <c r="I1399" t="s">
        <v>81</v>
      </c>
      <c r="J1399" t="s">
        <v>90</v>
      </c>
      <c r="K1399" t="s">
        <v>53</v>
      </c>
      <c r="L1399" t="s">
        <v>211</v>
      </c>
      <c r="M1399" t="s">
        <v>92</v>
      </c>
      <c r="N1399" s="11" t="s">
        <v>84</v>
      </c>
      <c r="O1399" s="11" t="s">
        <v>2107</v>
      </c>
      <c r="P1399">
        <v>0</v>
      </c>
      <c r="Q1399">
        <v>1</v>
      </c>
      <c r="R1399" s="1">
        <v>0</v>
      </c>
      <c r="S1399" s="1">
        <v>420.7</v>
      </c>
      <c r="T1399" s="1">
        <v>-420.7</v>
      </c>
    </row>
    <row r="1400" spans="1:20" x14ac:dyDescent="0.25">
      <c r="A1400" t="s">
        <v>75</v>
      </c>
      <c r="B1400" t="s">
        <v>924</v>
      </c>
      <c r="C1400" t="s">
        <v>18</v>
      </c>
      <c r="D1400" t="s">
        <v>925</v>
      </c>
      <c r="E1400" t="s">
        <v>926</v>
      </c>
      <c r="F1400">
        <v>74133</v>
      </c>
      <c r="G1400" t="s">
        <v>173</v>
      </c>
      <c r="H1400" t="s">
        <v>80</v>
      </c>
      <c r="I1400" t="s">
        <v>81</v>
      </c>
      <c r="J1400" t="s">
        <v>82</v>
      </c>
      <c r="K1400" t="s">
        <v>36</v>
      </c>
      <c r="L1400" t="s">
        <v>36</v>
      </c>
      <c r="M1400" t="s">
        <v>83</v>
      </c>
      <c r="N1400" s="11" t="s">
        <v>84</v>
      </c>
      <c r="O1400" s="11" t="s">
        <v>2107</v>
      </c>
      <c r="P1400">
        <v>4</v>
      </c>
      <c r="Q1400">
        <v>0</v>
      </c>
      <c r="R1400" s="1">
        <v>356.2</v>
      </c>
      <c r="S1400" s="1">
        <v>0</v>
      </c>
      <c r="T1400" s="1">
        <v>356.2</v>
      </c>
    </row>
    <row r="1401" spans="1:20" x14ac:dyDescent="0.25">
      <c r="A1401" t="s">
        <v>75</v>
      </c>
      <c r="B1401" t="s">
        <v>395</v>
      </c>
      <c r="C1401" t="s">
        <v>24</v>
      </c>
      <c r="D1401" t="s">
        <v>396</v>
      </c>
      <c r="E1401" t="s">
        <v>397</v>
      </c>
      <c r="F1401">
        <v>55439</v>
      </c>
      <c r="G1401" t="s">
        <v>692</v>
      </c>
      <c r="H1401" t="s">
        <v>80</v>
      </c>
      <c r="I1401" t="s">
        <v>89</v>
      </c>
      <c r="J1401" t="s">
        <v>82</v>
      </c>
      <c r="K1401" t="s">
        <v>42</v>
      </c>
      <c r="L1401" t="s">
        <v>97</v>
      </c>
      <c r="M1401" t="s">
        <v>83</v>
      </c>
      <c r="N1401" s="11" t="s">
        <v>84</v>
      </c>
      <c r="O1401" s="11" t="s">
        <v>2107</v>
      </c>
      <c r="P1401">
        <v>-26</v>
      </c>
      <c r="Q1401">
        <v>0</v>
      </c>
      <c r="R1401" s="1">
        <v>682</v>
      </c>
      <c r="S1401" s="1">
        <v>0</v>
      </c>
      <c r="T1401" s="1">
        <v>682</v>
      </c>
    </row>
    <row r="1402" spans="1:20" x14ac:dyDescent="0.25">
      <c r="A1402" t="s">
        <v>75</v>
      </c>
      <c r="B1402" t="s">
        <v>622</v>
      </c>
      <c r="C1402" t="s">
        <v>2104</v>
      </c>
      <c r="D1402" t="s">
        <v>623</v>
      </c>
      <c r="E1402" t="s">
        <v>95</v>
      </c>
      <c r="F1402">
        <v>80126</v>
      </c>
      <c r="G1402" t="s">
        <v>1469</v>
      </c>
      <c r="H1402" t="s">
        <v>80</v>
      </c>
      <c r="I1402" t="s">
        <v>81</v>
      </c>
      <c r="J1402" t="s">
        <v>90</v>
      </c>
      <c r="K1402" t="s">
        <v>51</v>
      </c>
      <c r="L1402" t="s">
        <v>250</v>
      </c>
      <c r="M1402" t="s">
        <v>92</v>
      </c>
      <c r="N1402" s="11" t="s">
        <v>84</v>
      </c>
      <c r="O1402" s="11" t="s">
        <v>2107</v>
      </c>
      <c r="P1402">
        <v>0</v>
      </c>
      <c r="Q1402">
        <v>12</v>
      </c>
      <c r="R1402" s="1">
        <v>0</v>
      </c>
      <c r="S1402" s="1">
        <v>346.2</v>
      </c>
      <c r="T1402" s="1">
        <v>-346.2</v>
      </c>
    </row>
    <row r="1403" spans="1:20" x14ac:dyDescent="0.25">
      <c r="A1403" t="s">
        <v>75</v>
      </c>
      <c r="B1403" t="s">
        <v>668</v>
      </c>
      <c r="C1403" t="s">
        <v>2104</v>
      </c>
      <c r="D1403" t="s">
        <v>623</v>
      </c>
      <c r="E1403" t="s">
        <v>95</v>
      </c>
      <c r="F1403">
        <v>80130</v>
      </c>
      <c r="G1403" t="s">
        <v>1977</v>
      </c>
      <c r="H1403" t="s">
        <v>133</v>
      </c>
      <c r="I1403" t="s">
        <v>81</v>
      </c>
      <c r="J1403" t="s">
        <v>90</v>
      </c>
      <c r="K1403" t="s">
        <v>53</v>
      </c>
      <c r="L1403" t="s">
        <v>165</v>
      </c>
      <c r="M1403" t="s">
        <v>166</v>
      </c>
      <c r="N1403" s="11" t="s">
        <v>84</v>
      </c>
      <c r="O1403" s="11" t="s">
        <v>2107</v>
      </c>
      <c r="P1403">
        <v>0</v>
      </c>
      <c r="Q1403">
        <v>58</v>
      </c>
      <c r="R1403" s="1">
        <v>0</v>
      </c>
      <c r="S1403" s="1">
        <v>957</v>
      </c>
      <c r="T1403" s="1">
        <v>-957</v>
      </c>
    </row>
    <row r="1404" spans="1:20" x14ac:dyDescent="0.25">
      <c r="A1404" t="s">
        <v>75</v>
      </c>
      <c r="B1404" t="s">
        <v>258</v>
      </c>
      <c r="C1404" t="s">
        <v>2104</v>
      </c>
      <c r="D1404" t="s">
        <v>259</v>
      </c>
      <c r="E1404" t="s">
        <v>95</v>
      </c>
      <c r="F1404">
        <v>80222</v>
      </c>
      <c r="G1404" t="s">
        <v>388</v>
      </c>
      <c r="H1404" t="s">
        <v>80</v>
      </c>
      <c r="I1404" t="s">
        <v>81</v>
      </c>
      <c r="J1404" t="s">
        <v>90</v>
      </c>
      <c r="K1404" t="s">
        <v>38</v>
      </c>
      <c r="L1404" t="s">
        <v>111</v>
      </c>
      <c r="M1404" t="s">
        <v>92</v>
      </c>
      <c r="N1404" s="11" t="s">
        <v>84</v>
      </c>
      <c r="O1404" s="11" t="s">
        <v>2107</v>
      </c>
      <c r="P1404">
        <v>0</v>
      </c>
      <c r="Q1404">
        <v>1</v>
      </c>
      <c r="R1404" s="1">
        <v>0</v>
      </c>
      <c r="S1404" s="1">
        <v>115.89</v>
      </c>
      <c r="T1404" s="1">
        <v>-115.89</v>
      </c>
    </row>
    <row r="1405" spans="1:20" x14ac:dyDescent="0.25">
      <c r="A1405" t="s">
        <v>75</v>
      </c>
      <c r="B1405" t="s">
        <v>856</v>
      </c>
      <c r="C1405" t="s">
        <v>27</v>
      </c>
      <c r="D1405" t="s">
        <v>857</v>
      </c>
      <c r="E1405" t="s">
        <v>114</v>
      </c>
      <c r="F1405">
        <v>34229</v>
      </c>
      <c r="G1405" t="s">
        <v>1133</v>
      </c>
      <c r="H1405" t="s">
        <v>80</v>
      </c>
      <c r="I1405" t="s">
        <v>81</v>
      </c>
      <c r="J1405" t="s">
        <v>82</v>
      </c>
      <c r="K1405" t="s">
        <v>53</v>
      </c>
      <c r="L1405" t="s">
        <v>193</v>
      </c>
      <c r="M1405" t="s">
        <v>83</v>
      </c>
      <c r="N1405" s="11" t="s">
        <v>84</v>
      </c>
      <c r="O1405" s="11" t="s">
        <v>2107</v>
      </c>
      <c r="P1405">
        <v>-11</v>
      </c>
      <c r="Q1405">
        <v>0</v>
      </c>
      <c r="R1405" s="1">
        <v>6079.15</v>
      </c>
      <c r="S1405" s="1">
        <v>0</v>
      </c>
      <c r="T1405" s="1">
        <v>6079.15</v>
      </c>
    </row>
    <row r="1406" spans="1:20" x14ac:dyDescent="0.25">
      <c r="A1406" t="s">
        <v>75</v>
      </c>
      <c r="B1406" t="s">
        <v>167</v>
      </c>
      <c r="C1406" t="s">
        <v>28</v>
      </c>
      <c r="D1406" t="s">
        <v>168</v>
      </c>
      <c r="E1406" t="s">
        <v>95</v>
      </c>
      <c r="F1406">
        <v>80550</v>
      </c>
      <c r="G1406" t="s">
        <v>477</v>
      </c>
      <c r="H1406" t="s">
        <v>80</v>
      </c>
      <c r="I1406" t="s">
        <v>81</v>
      </c>
      <c r="J1406" t="s">
        <v>90</v>
      </c>
      <c r="K1406" t="s">
        <v>38</v>
      </c>
      <c r="L1406" t="s">
        <v>111</v>
      </c>
      <c r="M1406" t="s">
        <v>92</v>
      </c>
      <c r="N1406" s="11" t="s">
        <v>84</v>
      </c>
      <c r="O1406" s="11" t="s">
        <v>2107</v>
      </c>
      <c r="P1406">
        <v>-3</v>
      </c>
      <c r="Q1406">
        <v>0</v>
      </c>
      <c r="R1406" s="1">
        <v>2304</v>
      </c>
      <c r="S1406" s="1">
        <v>0</v>
      </c>
      <c r="T1406" s="1">
        <v>2304</v>
      </c>
    </row>
    <row r="1407" spans="1:20" x14ac:dyDescent="0.25">
      <c r="A1407" t="s">
        <v>75</v>
      </c>
      <c r="B1407" t="s">
        <v>588</v>
      </c>
      <c r="C1407" t="s">
        <v>21</v>
      </c>
      <c r="D1407" t="s">
        <v>589</v>
      </c>
      <c r="E1407" t="s">
        <v>159</v>
      </c>
      <c r="F1407">
        <v>66227</v>
      </c>
      <c r="G1407" t="s">
        <v>556</v>
      </c>
      <c r="H1407" t="s">
        <v>133</v>
      </c>
      <c r="I1407" t="s">
        <v>81</v>
      </c>
      <c r="J1407" t="s">
        <v>82</v>
      </c>
      <c r="K1407" t="s">
        <v>53</v>
      </c>
      <c r="L1407" t="s">
        <v>139</v>
      </c>
      <c r="M1407" t="s">
        <v>83</v>
      </c>
      <c r="N1407" s="11" t="s">
        <v>84</v>
      </c>
      <c r="O1407" s="11" t="s">
        <v>2107</v>
      </c>
      <c r="P1407">
        <v>-30</v>
      </c>
      <c r="Q1407">
        <v>0</v>
      </c>
      <c r="R1407" s="1">
        <v>577.5</v>
      </c>
      <c r="S1407" s="1">
        <v>0</v>
      </c>
      <c r="T1407" s="1">
        <v>577.5</v>
      </c>
    </row>
    <row r="1408" spans="1:20" x14ac:dyDescent="0.25">
      <c r="A1408" t="s">
        <v>75</v>
      </c>
      <c r="B1408" t="s">
        <v>275</v>
      </c>
      <c r="C1408" t="s">
        <v>27</v>
      </c>
      <c r="D1408" t="s">
        <v>276</v>
      </c>
      <c r="E1408" t="s">
        <v>114</v>
      </c>
      <c r="F1408">
        <v>33765</v>
      </c>
      <c r="G1408" t="s">
        <v>508</v>
      </c>
      <c r="H1408" t="s">
        <v>80</v>
      </c>
      <c r="I1408" t="s">
        <v>81</v>
      </c>
      <c r="J1408" t="s">
        <v>365</v>
      </c>
      <c r="K1408" t="s">
        <v>47</v>
      </c>
      <c r="L1408" t="s">
        <v>509</v>
      </c>
      <c r="M1408" t="s">
        <v>229</v>
      </c>
      <c r="N1408" s="11" t="s">
        <v>84</v>
      </c>
      <c r="O1408" s="11" t="s">
        <v>2107</v>
      </c>
      <c r="P1408">
        <v>-30</v>
      </c>
      <c r="Q1408">
        <v>0</v>
      </c>
      <c r="R1408" s="1">
        <v>712.5</v>
      </c>
      <c r="S1408" s="1">
        <v>0</v>
      </c>
      <c r="T1408" s="1">
        <v>712.5</v>
      </c>
    </row>
    <row r="1409" spans="1:20" x14ac:dyDescent="0.25">
      <c r="A1409" t="s">
        <v>75</v>
      </c>
      <c r="B1409" t="s">
        <v>946</v>
      </c>
      <c r="C1409" t="s">
        <v>2105</v>
      </c>
      <c r="D1409" t="s">
        <v>909</v>
      </c>
      <c r="E1409" t="s">
        <v>100</v>
      </c>
      <c r="F1409">
        <v>46032</v>
      </c>
      <c r="G1409" t="s">
        <v>453</v>
      </c>
      <c r="H1409" t="s">
        <v>80</v>
      </c>
      <c r="I1409" t="s">
        <v>89</v>
      </c>
      <c r="J1409" t="s">
        <v>90</v>
      </c>
      <c r="K1409" t="s">
        <v>42</v>
      </c>
      <c r="L1409" t="s">
        <v>91</v>
      </c>
      <c r="M1409" t="s">
        <v>92</v>
      </c>
      <c r="N1409" s="11" t="s">
        <v>84</v>
      </c>
      <c r="O1409" s="11" t="s">
        <v>2107</v>
      </c>
      <c r="P1409">
        <v>0</v>
      </c>
      <c r="Q1409">
        <v>2</v>
      </c>
      <c r="R1409" s="1">
        <v>0</v>
      </c>
      <c r="S1409" s="1">
        <v>24.2</v>
      </c>
      <c r="T1409" s="1">
        <v>-24.2</v>
      </c>
    </row>
    <row r="1410" spans="1:20" x14ac:dyDescent="0.25">
      <c r="A1410" t="s">
        <v>75</v>
      </c>
      <c r="B1410" t="s">
        <v>1818</v>
      </c>
      <c r="C1410" t="s">
        <v>2105</v>
      </c>
      <c r="D1410" t="s">
        <v>1819</v>
      </c>
      <c r="E1410" t="s">
        <v>142</v>
      </c>
      <c r="F1410">
        <v>49445</v>
      </c>
      <c r="G1410" t="s">
        <v>377</v>
      </c>
      <c r="H1410" t="s">
        <v>80</v>
      </c>
      <c r="I1410" t="s">
        <v>81</v>
      </c>
      <c r="J1410" t="s">
        <v>90</v>
      </c>
      <c r="K1410" t="s">
        <v>53</v>
      </c>
      <c r="L1410" t="s">
        <v>193</v>
      </c>
      <c r="M1410" t="s">
        <v>92</v>
      </c>
      <c r="N1410" s="11" t="s">
        <v>84</v>
      </c>
      <c r="O1410" s="11" t="s">
        <v>2107</v>
      </c>
      <c r="P1410">
        <v>0</v>
      </c>
      <c r="Q1410">
        <v>0</v>
      </c>
      <c r="R1410" s="1">
        <v>0</v>
      </c>
      <c r="S1410" s="1">
        <v>-588.20000000000005</v>
      </c>
      <c r="T1410" s="1">
        <v>588.20000000000005</v>
      </c>
    </row>
    <row r="1411" spans="1:20" x14ac:dyDescent="0.25">
      <c r="A1411" t="s">
        <v>75</v>
      </c>
      <c r="B1411" t="s">
        <v>372</v>
      </c>
      <c r="C1411" t="s">
        <v>19</v>
      </c>
      <c r="D1411" t="s">
        <v>172</v>
      </c>
      <c r="E1411" t="s">
        <v>147</v>
      </c>
      <c r="F1411">
        <v>85255</v>
      </c>
      <c r="G1411" t="s">
        <v>1093</v>
      </c>
      <c r="H1411" t="s">
        <v>80</v>
      </c>
      <c r="I1411" t="s">
        <v>81</v>
      </c>
      <c r="J1411" t="s">
        <v>82</v>
      </c>
      <c r="K1411" t="s">
        <v>38</v>
      </c>
      <c r="L1411" t="s">
        <v>129</v>
      </c>
      <c r="M1411" t="s">
        <v>83</v>
      </c>
      <c r="N1411" s="11" t="s">
        <v>84</v>
      </c>
      <c r="O1411" s="11" t="s">
        <v>2107</v>
      </c>
      <c r="P1411">
        <v>3</v>
      </c>
      <c r="Q1411">
        <v>0</v>
      </c>
      <c r="R1411" s="1">
        <v>171.45</v>
      </c>
      <c r="S1411" s="1">
        <v>0</v>
      </c>
      <c r="T1411" s="1">
        <v>171.45</v>
      </c>
    </row>
    <row r="1412" spans="1:20" x14ac:dyDescent="0.25">
      <c r="A1412" t="s">
        <v>75</v>
      </c>
      <c r="B1412" t="s">
        <v>485</v>
      </c>
      <c r="C1412" t="s">
        <v>27</v>
      </c>
      <c r="D1412" t="s">
        <v>486</v>
      </c>
      <c r="E1412" t="s">
        <v>114</v>
      </c>
      <c r="F1412">
        <v>32119</v>
      </c>
      <c r="G1412" t="s">
        <v>1726</v>
      </c>
      <c r="H1412" t="s">
        <v>80</v>
      </c>
      <c r="I1412" t="s">
        <v>89</v>
      </c>
      <c r="J1412" t="s">
        <v>82</v>
      </c>
      <c r="K1412" t="s">
        <v>42</v>
      </c>
      <c r="L1412" t="s">
        <v>91</v>
      </c>
      <c r="M1412" t="s">
        <v>83</v>
      </c>
      <c r="N1412" s="11" t="s">
        <v>84</v>
      </c>
      <c r="O1412" s="11" t="s">
        <v>2107</v>
      </c>
      <c r="P1412">
        <v>-30</v>
      </c>
      <c r="Q1412">
        <v>0</v>
      </c>
      <c r="R1412" s="1">
        <v>75</v>
      </c>
      <c r="S1412" s="1">
        <v>0</v>
      </c>
      <c r="T1412" s="1">
        <v>75</v>
      </c>
    </row>
    <row r="1413" spans="1:20" x14ac:dyDescent="0.25">
      <c r="A1413" t="s">
        <v>75</v>
      </c>
      <c r="B1413" t="s">
        <v>419</v>
      </c>
      <c r="C1413" t="s">
        <v>19</v>
      </c>
      <c r="D1413" t="s">
        <v>420</v>
      </c>
      <c r="E1413" t="s">
        <v>147</v>
      </c>
      <c r="F1413">
        <v>85142</v>
      </c>
      <c r="G1413" t="s">
        <v>388</v>
      </c>
      <c r="H1413" t="s">
        <v>80</v>
      </c>
      <c r="I1413" t="s">
        <v>81</v>
      </c>
      <c r="J1413" t="s">
        <v>90</v>
      </c>
      <c r="K1413" t="s">
        <v>38</v>
      </c>
      <c r="L1413" t="s">
        <v>111</v>
      </c>
      <c r="M1413" t="s">
        <v>92</v>
      </c>
      <c r="N1413" s="11" t="s">
        <v>84</v>
      </c>
      <c r="O1413" s="11" t="s">
        <v>2107</v>
      </c>
      <c r="P1413">
        <v>0</v>
      </c>
      <c r="Q1413">
        <v>3</v>
      </c>
      <c r="R1413" s="1">
        <v>0</v>
      </c>
      <c r="S1413" s="1">
        <v>496.65</v>
      </c>
      <c r="T1413" s="1">
        <v>-496.65</v>
      </c>
    </row>
    <row r="1414" spans="1:20" x14ac:dyDescent="0.25">
      <c r="A1414" t="s">
        <v>75</v>
      </c>
      <c r="B1414" t="s">
        <v>331</v>
      </c>
      <c r="C1414" t="s">
        <v>18</v>
      </c>
      <c r="D1414" t="s">
        <v>332</v>
      </c>
      <c r="E1414" t="s">
        <v>333</v>
      </c>
      <c r="F1414">
        <v>72405</v>
      </c>
      <c r="G1414" t="s">
        <v>738</v>
      </c>
      <c r="H1414" t="s">
        <v>80</v>
      </c>
      <c r="I1414" t="s">
        <v>89</v>
      </c>
      <c r="J1414" t="s">
        <v>90</v>
      </c>
      <c r="K1414" t="s">
        <v>42</v>
      </c>
      <c r="L1414" t="s">
        <v>91</v>
      </c>
      <c r="M1414" t="s">
        <v>92</v>
      </c>
      <c r="N1414" s="11" t="s">
        <v>84</v>
      </c>
      <c r="O1414" s="11" t="s">
        <v>2107</v>
      </c>
      <c r="P1414">
        <v>0</v>
      </c>
      <c r="Q1414">
        <v>16</v>
      </c>
      <c r="R1414" s="1">
        <v>0</v>
      </c>
      <c r="S1414" s="1">
        <v>356</v>
      </c>
      <c r="T1414" s="1">
        <v>-356</v>
      </c>
    </row>
    <row r="1415" spans="1:20" x14ac:dyDescent="0.25">
      <c r="A1415" t="s">
        <v>75</v>
      </c>
      <c r="B1415" t="s">
        <v>625</v>
      </c>
      <c r="C1415" t="s">
        <v>27</v>
      </c>
      <c r="D1415" t="s">
        <v>626</v>
      </c>
      <c r="E1415" t="s">
        <v>114</v>
      </c>
      <c r="F1415">
        <v>34491</v>
      </c>
      <c r="G1415" t="s">
        <v>577</v>
      </c>
      <c r="H1415" t="s">
        <v>80</v>
      </c>
      <c r="I1415" t="s">
        <v>81</v>
      </c>
      <c r="J1415" t="s">
        <v>82</v>
      </c>
      <c r="K1415" t="s">
        <v>53</v>
      </c>
      <c r="L1415" t="s">
        <v>228</v>
      </c>
      <c r="M1415" t="s">
        <v>83</v>
      </c>
      <c r="N1415" s="11" t="s">
        <v>84</v>
      </c>
      <c r="O1415" s="11" t="s">
        <v>2107</v>
      </c>
      <c r="P1415">
        <v>-1</v>
      </c>
      <c r="Q1415">
        <v>0</v>
      </c>
      <c r="R1415" s="1">
        <v>513.29999999999995</v>
      </c>
      <c r="S1415" s="1">
        <v>0</v>
      </c>
      <c r="T1415" s="1">
        <v>513.29999999999995</v>
      </c>
    </row>
    <row r="1416" spans="1:20" x14ac:dyDescent="0.25">
      <c r="A1416" t="s">
        <v>75</v>
      </c>
      <c r="B1416" t="s">
        <v>438</v>
      </c>
      <c r="C1416" t="s">
        <v>18</v>
      </c>
      <c r="D1416" t="s">
        <v>439</v>
      </c>
      <c r="E1416" t="s">
        <v>191</v>
      </c>
      <c r="F1416">
        <v>77063</v>
      </c>
      <c r="G1416" t="s">
        <v>1979</v>
      </c>
      <c r="H1416" t="s">
        <v>80</v>
      </c>
      <c r="I1416" t="s">
        <v>81</v>
      </c>
      <c r="J1416" t="s">
        <v>82</v>
      </c>
      <c r="K1416" t="s">
        <v>54</v>
      </c>
      <c r="L1416" t="s">
        <v>342</v>
      </c>
      <c r="M1416" t="s">
        <v>83</v>
      </c>
      <c r="N1416" s="11" t="s">
        <v>84</v>
      </c>
      <c r="O1416" s="11" t="s">
        <v>2107</v>
      </c>
      <c r="P1416">
        <v>-5</v>
      </c>
      <c r="Q1416">
        <v>0</v>
      </c>
      <c r="R1416" s="1">
        <v>95.8</v>
      </c>
      <c r="S1416" s="1">
        <v>0</v>
      </c>
      <c r="T1416" s="1">
        <v>95.8</v>
      </c>
    </row>
    <row r="1417" spans="1:20" x14ac:dyDescent="0.25">
      <c r="A1417" t="s">
        <v>75</v>
      </c>
      <c r="B1417" t="s">
        <v>218</v>
      </c>
      <c r="C1417" t="s">
        <v>27</v>
      </c>
      <c r="D1417" t="s">
        <v>219</v>
      </c>
      <c r="E1417" t="s">
        <v>114</v>
      </c>
      <c r="F1417">
        <v>34110</v>
      </c>
      <c r="G1417" t="s">
        <v>96</v>
      </c>
      <c r="H1417" t="s">
        <v>80</v>
      </c>
      <c r="I1417" t="s">
        <v>89</v>
      </c>
      <c r="J1417" t="s">
        <v>90</v>
      </c>
      <c r="K1417" t="s">
        <v>42</v>
      </c>
      <c r="L1417" t="s">
        <v>97</v>
      </c>
      <c r="M1417" t="s">
        <v>92</v>
      </c>
      <c r="N1417" s="11" t="s">
        <v>84</v>
      </c>
      <c r="O1417" s="11" t="s">
        <v>2107</v>
      </c>
      <c r="P1417">
        <v>0</v>
      </c>
      <c r="Q1417">
        <v>108</v>
      </c>
      <c r="R1417" s="1">
        <v>0</v>
      </c>
      <c r="S1417" s="1">
        <v>183.6</v>
      </c>
      <c r="T1417" s="1">
        <v>-183.6</v>
      </c>
    </row>
    <row r="1418" spans="1:20" x14ac:dyDescent="0.25">
      <c r="A1418" t="s">
        <v>75</v>
      </c>
      <c r="B1418" t="s">
        <v>1139</v>
      </c>
      <c r="C1418" t="s">
        <v>28</v>
      </c>
      <c r="D1418" t="s">
        <v>1140</v>
      </c>
      <c r="E1418" t="s">
        <v>95</v>
      </c>
      <c r="F1418">
        <v>80102</v>
      </c>
      <c r="G1418" t="s">
        <v>283</v>
      </c>
      <c r="H1418" t="s">
        <v>80</v>
      </c>
      <c r="I1418" t="s">
        <v>81</v>
      </c>
      <c r="J1418" t="s">
        <v>82</v>
      </c>
      <c r="K1418" t="s">
        <v>38</v>
      </c>
      <c r="L1418" t="s">
        <v>111</v>
      </c>
      <c r="M1418" t="s">
        <v>83</v>
      </c>
      <c r="N1418" s="11" t="s">
        <v>84</v>
      </c>
      <c r="O1418" s="11" t="s">
        <v>2107</v>
      </c>
      <c r="P1418">
        <v>1</v>
      </c>
      <c r="Q1418">
        <v>0</v>
      </c>
      <c r="R1418" s="1">
        <v>69.75</v>
      </c>
      <c r="S1418" s="1">
        <v>0</v>
      </c>
      <c r="T1418" s="1">
        <v>69.75</v>
      </c>
    </row>
    <row r="1419" spans="1:20" x14ac:dyDescent="0.25">
      <c r="A1419" t="s">
        <v>75</v>
      </c>
      <c r="B1419" t="s">
        <v>344</v>
      </c>
      <c r="C1419" t="s">
        <v>18</v>
      </c>
      <c r="D1419" t="s">
        <v>345</v>
      </c>
      <c r="E1419" t="s">
        <v>333</v>
      </c>
      <c r="F1419">
        <v>72205</v>
      </c>
      <c r="G1419" t="s">
        <v>1982</v>
      </c>
      <c r="H1419" t="s">
        <v>80</v>
      </c>
      <c r="I1419" t="s">
        <v>81</v>
      </c>
      <c r="J1419" t="s">
        <v>90</v>
      </c>
      <c r="K1419" t="s">
        <v>40</v>
      </c>
      <c r="L1419" t="s">
        <v>347</v>
      </c>
      <c r="M1419" t="s">
        <v>188</v>
      </c>
      <c r="N1419" s="11" t="s">
        <v>84</v>
      </c>
      <c r="O1419" s="11" t="s">
        <v>2107</v>
      </c>
      <c r="P1419">
        <v>-161</v>
      </c>
      <c r="Q1419">
        <v>0</v>
      </c>
      <c r="R1419" s="1">
        <v>2889.95</v>
      </c>
      <c r="S1419" s="1">
        <v>0</v>
      </c>
      <c r="T1419" s="1">
        <v>2889.95</v>
      </c>
    </row>
    <row r="1420" spans="1:20" x14ac:dyDescent="0.25">
      <c r="A1420" t="s">
        <v>75</v>
      </c>
      <c r="B1420" t="s">
        <v>515</v>
      </c>
      <c r="C1420" t="s">
        <v>23</v>
      </c>
      <c r="D1420" t="s">
        <v>516</v>
      </c>
      <c r="E1420" t="s">
        <v>517</v>
      </c>
      <c r="F1420">
        <v>99518</v>
      </c>
      <c r="G1420" t="s">
        <v>1371</v>
      </c>
      <c r="H1420" t="s">
        <v>80</v>
      </c>
      <c r="I1420" t="s">
        <v>81</v>
      </c>
      <c r="J1420" t="s">
        <v>82</v>
      </c>
      <c r="K1420" t="s">
        <v>42</v>
      </c>
      <c r="L1420" t="s">
        <v>91</v>
      </c>
      <c r="M1420" t="s">
        <v>83</v>
      </c>
      <c r="N1420" s="11" t="s">
        <v>84</v>
      </c>
      <c r="O1420" s="11" t="s">
        <v>2107</v>
      </c>
      <c r="P1420">
        <v>-3</v>
      </c>
      <c r="Q1420">
        <v>0</v>
      </c>
      <c r="R1420" s="1">
        <v>99.3</v>
      </c>
      <c r="S1420" s="1">
        <v>0</v>
      </c>
      <c r="T1420" s="1">
        <v>99.3</v>
      </c>
    </row>
    <row r="1421" spans="1:20" x14ac:dyDescent="0.25">
      <c r="A1421" t="s">
        <v>75</v>
      </c>
      <c r="B1421" t="s">
        <v>1113</v>
      </c>
      <c r="C1421" t="s">
        <v>2105</v>
      </c>
      <c r="D1421" t="s">
        <v>1114</v>
      </c>
      <c r="E1421" t="s">
        <v>423</v>
      </c>
      <c r="F1421">
        <v>40223</v>
      </c>
      <c r="G1421" t="s">
        <v>1436</v>
      </c>
      <c r="H1421" t="s">
        <v>80</v>
      </c>
      <c r="I1421" t="s">
        <v>164</v>
      </c>
      <c r="J1421" t="s">
        <v>90</v>
      </c>
      <c r="K1421" t="s">
        <v>44</v>
      </c>
      <c r="L1421" t="s">
        <v>144</v>
      </c>
      <c r="M1421" t="s">
        <v>92</v>
      </c>
      <c r="N1421" s="11" t="s">
        <v>84</v>
      </c>
      <c r="O1421" s="11" t="s">
        <v>2107</v>
      </c>
      <c r="P1421">
        <v>0</v>
      </c>
      <c r="Q1421">
        <v>2</v>
      </c>
      <c r="R1421" s="1">
        <v>0</v>
      </c>
      <c r="S1421" s="1">
        <v>0</v>
      </c>
      <c r="T1421" s="1">
        <v>0</v>
      </c>
    </row>
    <row r="1422" spans="1:20" x14ac:dyDescent="0.25">
      <c r="A1422" t="s">
        <v>75</v>
      </c>
      <c r="B1422" t="s">
        <v>717</v>
      </c>
      <c r="C1422" t="s">
        <v>27</v>
      </c>
      <c r="D1422" t="s">
        <v>648</v>
      </c>
      <c r="E1422" t="s">
        <v>114</v>
      </c>
      <c r="F1422">
        <v>32811</v>
      </c>
      <c r="G1422" t="s">
        <v>1038</v>
      </c>
      <c r="H1422" t="s">
        <v>80</v>
      </c>
      <c r="I1422" t="s">
        <v>81</v>
      </c>
      <c r="J1422" t="s">
        <v>82</v>
      </c>
      <c r="K1422" t="s">
        <v>53</v>
      </c>
      <c r="L1422" t="s">
        <v>165</v>
      </c>
      <c r="M1422" t="s">
        <v>83</v>
      </c>
      <c r="N1422" s="11" t="s">
        <v>84</v>
      </c>
      <c r="O1422" s="11" t="s">
        <v>2107</v>
      </c>
      <c r="P1422">
        <v>0</v>
      </c>
      <c r="Q1422">
        <v>0</v>
      </c>
      <c r="R1422" s="1">
        <v>-1397.06</v>
      </c>
      <c r="S1422" s="1">
        <v>0</v>
      </c>
      <c r="T1422" s="1">
        <v>-1397.06</v>
      </c>
    </row>
    <row r="1423" spans="1:20" x14ac:dyDescent="0.25">
      <c r="A1423" t="s">
        <v>75</v>
      </c>
      <c r="B1423" t="s">
        <v>578</v>
      </c>
      <c r="C1423" t="s">
        <v>20</v>
      </c>
      <c r="D1423" t="s">
        <v>579</v>
      </c>
      <c r="E1423" t="s">
        <v>244</v>
      </c>
      <c r="F1423">
        <v>2568</v>
      </c>
      <c r="G1423" t="s">
        <v>1481</v>
      </c>
      <c r="H1423" t="s">
        <v>80</v>
      </c>
      <c r="I1423" t="s">
        <v>81</v>
      </c>
      <c r="J1423" t="s">
        <v>90</v>
      </c>
      <c r="K1423" t="s">
        <v>53</v>
      </c>
      <c r="L1423" t="s">
        <v>165</v>
      </c>
      <c r="M1423" t="s">
        <v>92</v>
      </c>
      <c r="N1423" s="11" t="s">
        <v>84</v>
      </c>
      <c r="O1423" s="11" t="s">
        <v>2107</v>
      </c>
      <c r="P1423">
        <v>0</v>
      </c>
      <c r="Q1423">
        <v>3</v>
      </c>
      <c r="R1423" s="1">
        <v>0</v>
      </c>
      <c r="S1423" s="1">
        <v>1971.15</v>
      </c>
      <c r="T1423" s="1">
        <v>-1971.15</v>
      </c>
    </row>
    <row r="1424" spans="1:20" x14ac:dyDescent="0.25">
      <c r="A1424" t="s">
        <v>75</v>
      </c>
      <c r="B1424" t="s">
        <v>651</v>
      </c>
      <c r="C1424" t="s">
        <v>26</v>
      </c>
      <c r="D1424" t="s">
        <v>652</v>
      </c>
      <c r="E1424" t="s">
        <v>109</v>
      </c>
      <c r="F1424">
        <v>28657</v>
      </c>
      <c r="G1424" t="s">
        <v>156</v>
      </c>
      <c r="H1424" t="s">
        <v>80</v>
      </c>
      <c r="I1424" t="s">
        <v>81</v>
      </c>
      <c r="J1424" t="s">
        <v>90</v>
      </c>
      <c r="K1424" t="s">
        <v>38</v>
      </c>
      <c r="L1424" t="s">
        <v>111</v>
      </c>
      <c r="M1424" t="s">
        <v>92</v>
      </c>
      <c r="N1424" s="11" t="s">
        <v>84</v>
      </c>
      <c r="O1424" s="11" t="s">
        <v>2107</v>
      </c>
      <c r="P1424">
        <v>-1</v>
      </c>
      <c r="Q1424">
        <v>0</v>
      </c>
      <c r="R1424" s="1">
        <v>192</v>
      </c>
      <c r="S1424" s="1">
        <v>0</v>
      </c>
      <c r="T1424" s="1">
        <v>192</v>
      </c>
    </row>
    <row r="1425" spans="1:20" x14ac:dyDescent="0.25">
      <c r="A1425" t="s">
        <v>75</v>
      </c>
      <c r="B1425" t="s">
        <v>167</v>
      </c>
      <c r="C1425" t="s">
        <v>2104</v>
      </c>
      <c r="D1425" t="s">
        <v>168</v>
      </c>
      <c r="E1425" t="s">
        <v>95</v>
      </c>
      <c r="F1425">
        <v>80550</v>
      </c>
      <c r="G1425" t="s">
        <v>1984</v>
      </c>
      <c r="H1425" t="s">
        <v>80</v>
      </c>
      <c r="I1425" t="s">
        <v>89</v>
      </c>
      <c r="J1425" t="s">
        <v>90</v>
      </c>
      <c r="K1425" t="s">
        <v>54</v>
      </c>
      <c r="L1425" t="s">
        <v>824</v>
      </c>
      <c r="M1425" t="s">
        <v>92</v>
      </c>
      <c r="N1425" s="11" t="s">
        <v>84</v>
      </c>
      <c r="O1425" s="11" t="s">
        <v>2107</v>
      </c>
      <c r="P1425">
        <v>0</v>
      </c>
      <c r="Q1425">
        <v>6</v>
      </c>
      <c r="R1425" s="1">
        <v>0</v>
      </c>
      <c r="S1425" s="1">
        <v>247.92</v>
      </c>
      <c r="T1425" s="1">
        <v>-247.92</v>
      </c>
    </row>
    <row r="1426" spans="1:20" x14ac:dyDescent="0.25">
      <c r="A1426" t="s">
        <v>75</v>
      </c>
      <c r="B1426" t="s">
        <v>374</v>
      </c>
      <c r="C1426" t="s">
        <v>2105</v>
      </c>
      <c r="D1426" t="s">
        <v>375</v>
      </c>
      <c r="E1426" t="s">
        <v>142</v>
      </c>
      <c r="F1426">
        <v>49301</v>
      </c>
      <c r="G1426" t="s">
        <v>373</v>
      </c>
      <c r="H1426" t="s">
        <v>80</v>
      </c>
      <c r="I1426" t="s">
        <v>81</v>
      </c>
      <c r="J1426" t="s">
        <v>90</v>
      </c>
      <c r="K1426" t="s">
        <v>38</v>
      </c>
      <c r="L1426" t="s">
        <v>111</v>
      </c>
      <c r="M1426" t="s">
        <v>92</v>
      </c>
      <c r="N1426" s="11" t="s">
        <v>84</v>
      </c>
      <c r="O1426" s="11" t="s">
        <v>2107</v>
      </c>
      <c r="P1426">
        <v>0</v>
      </c>
      <c r="Q1426">
        <v>1</v>
      </c>
      <c r="R1426" s="1">
        <v>0</v>
      </c>
      <c r="S1426" s="1">
        <v>51.15</v>
      </c>
      <c r="T1426" s="1">
        <v>-51.15</v>
      </c>
    </row>
    <row r="1427" spans="1:20" x14ac:dyDescent="0.25">
      <c r="A1427" t="s">
        <v>75</v>
      </c>
      <c r="B1427" t="s">
        <v>203</v>
      </c>
      <c r="C1427" t="s">
        <v>22</v>
      </c>
      <c r="D1427" t="s">
        <v>204</v>
      </c>
      <c r="E1427" t="s">
        <v>78</v>
      </c>
      <c r="F1427">
        <v>18436</v>
      </c>
      <c r="G1427" t="s">
        <v>277</v>
      </c>
      <c r="H1427" t="s">
        <v>80</v>
      </c>
      <c r="I1427" t="s">
        <v>81</v>
      </c>
      <c r="J1427" t="s">
        <v>90</v>
      </c>
      <c r="K1427" t="s">
        <v>42</v>
      </c>
      <c r="L1427" t="s">
        <v>91</v>
      </c>
      <c r="M1427" t="s">
        <v>188</v>
      </c>
      <c r="N1427" s="11" t="s">
        <v>84</v>
      </c>
      <c r="O1427" s="11" t="s">
        <v>2107</v>
      </c>
      <c r="P1427">
        <v>0</v>
      </c>
      <c r="Q1427">
        <v>-12</v>
      </c>
      <c r="R1427" s="1">
        <v>0</v>
      </c>
      <c r="S1427" s="1">
        <v>15</v>
      </c>
      <c r="T1427" s="1">
        <v>-15</v>
      </c>
    </row>
    <row r="1428" spans="1:20" x14ac:dyDescent="0.25">
      <c r="A1428" t="s">
        <v>75</v>
      </c>
      <c r="B1428" t="s">
        <v>1910</v>
      </c>
      <c r="C1428" t="s">
        <v>28</v>
      </c>
      <c r="D1428" t="s">
        <v>1911</v>
      </c>
      <c r="E1428" t="s">
        <v>95</v>
      </c>
      <c r="F1428">
        <v>80109</v>
      </c>
      <c r="G1428" t="s">
        <v>1343</v>
      </c>
      <c r="H1428" t="s">
        <v>80</v>
      </c>
      <c r="I1428" t="s">
        <v>81</v>
      </c>
      <c r="J1428" t="s">
        <v>82</v>
      </c>
      <c r="K1428" t="s">
        <v>42</v>
      </c>
      <c r="L1428" t="s">
        <v>91</v>
      </c>
      <c r="M1428" t="s">
        <v>83</v>
      </c>
      <c r="N1428" s="11" t="s">
        <v>84</v>
      </c>
      <c r="O1428" s="11" t="s">
        <v>2107</v>
      </c>
      <c r="P1428">
        <v>-1</v>
      </c>
      <c r="Q1428">
        <v>0</v>
      </c>
      <c r="R1428" s="1">
        <v>210.4</v>
      </c>
      <c r="S1428" s="1">
        <v>0</v>
      </c>
      <c r="T1428" s="1">
        <v>210.4</v>
      </c>
    </row>
    <row r="1429" spans="1:20" x14ac:dyDescent="0.25">
      <c r="A1429" t="s">
        <v>75</v>
      </c>
      <c r="B1429" t="s">
        <v>171</v>
      </c>
      <c r="C1429" t="s">
        <v>23</v>
      </c>
      <c r="D1429" t="s">
        <v>513</v>
      </c>
      <c r="E1429" t="s">
        <v>176</v>
      </c>
      <c r="F1429">
        <v>98005</v>
      </c>
      <c r="G1429" t="s">
        <v>232</v>
      </c>
      <c r="H1429" t="s">
        <v>80</v>
      </c>
      <c r="I1429" t="s">
        <v>89</v>
      </c>
      <c r="J1429" t="s">
        <v>90</v>
      </c>
      <c r="K1429" t="s">
        <v>42</v>
      </c>
      <c r="L1429" t="s">
        <v>97</v>
      </c>
      <c r="M1429" t="s">
        <v>92</v>
      </c>
      <c r="N1429" s="11" t="s">
        <v>84</v>
      </c>
      <c r="O1429" s="11" t="s">
        <v>2107</v>
      </c>
      <c r="P1429">
        <v>0</v>
      </c>
      <c r="Q1429">
        <v>9</v>
      </c>
      <c r="R1429" s="1">
        <v>0</v>
      </c>
      <c r="S1429" s="1">
        <v>19.8</v>
      </c>
      <c r="T1429" s="1">
        <v>-19.8</v>
      </c>
    </row>
    <row r="1430" spans="1:20" x14ac:dyDescent="0.25">
      <c r="A1430" t="s">
        <v>75</v>
      </c>
      <c r="B1430" t="s">
        <v>153</v>
      </c>
      <c r="C1430" t="s">
        <v>19</v>
      </c>
      <c r="D1430" t="s">
        <v>154</v>
      </c>
      <c r="E1430" t="s">
        <v>155</v>
      </c>
      <c r="F1430">
        <v>89148</v>
      </c>
      <c r="G1430" t="s">
        <v>263</v>
      </c>
      <c r="H1430" t="s">
        <v>80</v>
      </c>
      <c r="I1430" t="s">
        <v>81</v>
      </c>
      <c r="J1430" t="s">
        <v>90</v>
      </c>
      <c r="K1430" t="s">
        <v>53</v>
      </c>
      <c r="L1430" t="s">
        <v>165</v>
      </c>
      <c r="M1430" t="s">
        <v>92</v>
      </c>
      <c r="N1430" s="11" t="s">
        <v>84</v>
      </c>
      <c r="O1430" s="11" t="s">
        <v>2107</v>
      </c>
      <c r="P1430">
        <v>0</v>
      </c>
      <c r="Q1430">
        <v>57</v>
      </c>
      <c r="R1430" s="1">
        <v>0</v>
      </c>
      <c r="S1430" s="1">
        <v>8448</v>
      </c>
      <c r="T1430" s="1">
        <v>-8448</v>
      </c>
    </row>
    <row r="1431" spans="1:20" x14ac:dyDescent="0.25">
      <c r="A1431" t="s">
        <v>75</v>
      </c>
      <c r="B1431" t="s">
        <v>167</v>
      </c>
      <c r="C1431" t="s">
        <v>28</v>
      </c>
      <c r="D1431" t="s">
        <v>168</v>
      </c>
      <c r="E1431" t="s">
        <v>95</v>
      </c>
      <c r="F1431">
        <v>80550</v>
      </c>
      <c r="G1431" t="s">
        <v>1988</v>
      </c>
      <c r="H1431" t="s">
        <v>80</v>
      </c>
      <c r="I1431" t="s">
        <v>281</v>
      </c>
      <c r="J1431" t="s">
        <v>90</v>
      </c>
      <c r="K1431" t="s">
        <v>54</v>
      </c>
      <c r="L1431" t="s">
        <v>824</v>
      </c>
      <c r="M1431" t="s">
        <v>92</v>
      </c>
      <c r="N1431" s="11" t="s">
        <v>84</v>
      </c>
      <c r="O1431" s="11" t="s">
        <v>2107</v>
      </c>
      <c r="P1431">
        <v>2</v>
      </c>
      <c r="Q1431">
        <v>0</v>
      </c>
      <c r="R1431" s="1">
        <v>15.68</v>
      </c>
      <c r="S1431" s="1">
        <v>0</v>
      </c>
      <c r="T1431" s="1">
        <v>15.68</v>
      </c>
    </row>
    <row r="1432" spans="1:20" x14ac:dyDescent="0.25">
      <c r="A1432" t="s">
        <v>75</v>
      </c>
      <c r="B1432" t="s">
        <v>842</v>
      </c>
      <c r="C1432" t="s">
        <v>30</v>
      </c>
      <c r="D1432" t="s">
        <v>843</v>
      </c>
      <c r="E1432" t="s">
        <v>640</v>
      </c>
      <c r="F1432">
        <v>60612</v>
      </c>
      <c r="G1432" t="s">
        <v>283</v>
      </c>
      <c r="H1432" t="s">
        <v>80</v>
      </c>
      <c r="I1432" t="s">
        <v>81</v>
      </c>
      <c r="J1432" t="s">
        <v>82</v>
      </c>
      <c r="K1432" t="s">
        <v>38</v>
      </c>
      <c r="L1432" t="s">
        <v>111</v>
      </c>
      <c r="M1432" t="s">
        <v>83</v>
      </c>
      <c r="N1432" s="11" t="s">
        <v>84</v>
      </c>
      <c r="O1432" s="11" t="s">
        <v>2107</v>
      </c>
      <c r="P1432">
        <v>-8</v>
      </c>
      <c r="Q1432">
        <v>0</v>
      </c>
      <c r="R1432" s="1">
        <v>558</v>
      </c>
      <c r="S1432" s="1">
        <v>0</v>
      </c>
      <c r="T1432" s="1">
        <v>558</v>
      </c>
    </row>
    <row r="1433" spans="1:20" x14ac:dyDescent="0.25">
      <c r="A1433" t="s">
        <v>75</v>
      </c>
      <c r="B1433" t="s">
        <v>1377</v>
      </c>
      <c r="C1433" t="s">
        <v>19</v>
      </c>
      <c r="D1433" t="s">
        <v>154</v>
      </c>
      <c r="E1433" t="s">
        <v>155</v>
      </c>
      <c r="F1433">
        <v>89148</v>
      </c>
      <c r="G1433" t="s">
        <v>324</v>
      </c>
      <c r="H1433" t="s">
        <v>80</v>
      </c>
      <c r="I1433" t="s">
        <v>81</v>
      </c>
      <c r="J1433" t="s">
        <v>90</v>
      </c>
      <c r="K1433" t="s">
        <v>36</v>
      </c>
      <c r="L1433" t="s">
        <v>36</v>
      </c>
      <c r="M1433" t="s">
        <v>92</v>
      </c>
      <c r="N1433" s="11" t="s">
        <v>84</v>
      </c>
      <c r="O1433" s="11" t="s">
        <v>2107</v>
      </c>
      <c r="P1433">
        <v>0</v>
      </c>
      <c r="Q1433">
        <v>1</v>
      </c>
      <c r="R1433" s="1">
        <v>0</v>
      </c>
      <c r="S1433" s="1">
        <v>0</v>
      </c>
      <c r="T1433" s="1">
        <v>0</v>
      </c>
    </row>
    <row r="1434" spans="1:20" x14ac:dyDescent="0.25">
      <c r="A1434" t="s">
        <v>75</v>
      </c>
      <c r="B1434" t="s">
        <v>432</v>
      </c>
      <c r="C1434" t="s">
        <v>25</v>
      </c>
      <c r="D1434" t="s">
        <v>433</v>
      </c>
      <c r="E1434" t="s">
        <v>186</v>
      </c>
      <c r="F1434">
        <v>11023</v>
      </c>
      <c r="G1434" t="s">
        <v>402</v>
      </c>
      <c r="H1434" t="s">
        <v>80</v>
      </c>
      <c r="I1434" t="s">
        <v>81</v>
      </c>
      <c r="J1434" t="s">
        <v>365</v>
      </c>
      <c r="K1434" t="s">
        <v>39</v>
      </c>
      <c r="L1434" t="s">
        <v>39</v>
      </c>
      <c r="M1434" t="s">
        <v>92</v>
      </c>
      <c r="N1434" s="11" t="s">
        <v>84</v>
      </c>
      <c r="O1434" s="11" t="s">
        <v>2107</v>
      </c>
      <c r="P1434">
        <v>0</v>
      </c>
      <c r="Q1434">
        <v>1</v>
      </c>
      <c r="R1434" s="1">
        <v>0</v>
      </c>
      <c r="S1434" s="1">
        <v>295</v>
      </c>
      <c r="T1434" s="1">
        <v>-295</v>
      </c>
    </row>
    <row r="1435" spans="1:20" x14ac:dyDescent="0.25">
      <c r="A1435" t="s">
        <v>75</v>
      </c>
      <c r="B1435" t="s">
        <v>726</v>
      </c>
      <c r="C1435" t="s">
        <v>28</v>
      </c>
      <c r="D1435" t="s">
        <v>727</v>
      </c>
      <c r="E1435" t="s">
        <v>95</v>
      </c>
      <c r="F1435">
        <v>81652</v>
      </c>
      <c r="G1435" t="s">
        <v>1989</v>
      </c>
      <c r="H1435" t="s">
        <v>80</v>
      </c>
      <c r="I1435" t="s">
        <v>81</v>
      </c>
      <c r="J1435" t="s">
        <v>82</v>
      </c>
      <c r="K1435" t="s">
        <v>37</v>
      </c>
      <c r="L1435" t="s">
        <v>430</v>
      </c>
      <c r="M1435" t="s">
        <v>83</v>
      </c>
      <c r="N1435" s="11" t="s">
        <v>84</v>
      </c>
      <c r="O1435" s="11" t="s">
        <v>2107</v>
      </c>
      <c r="P1435">
        <v>-1</v>
      </c>
      <c r="Q1435">
        <v>0</v>
      </c>
      <c r="R1435" s="1">
        <v>25.25</v>
      </c>
      <c r="S1435" s="1">
        <v>0</v>
      </c>
      <c r="T1435" s="1">
        <v>25.25</v>
      </c>
    </row>
    <row r="1436" spans="1:20" x14ac:dyDescent="0.25">
      <c r="A1436" t="s">
        <v>75</v>
      </c>
      <c r="B1436" t="s">
        <v>255</v>
      </c>
      <c r="C1436" t="s">
        <v>29</v>
      </c>
      <c r="D1436" t="s">
        <v>256</v>
      </c>
      <c r="E1436" t="s">
        <v>100</v>
      </c>
      <c r="F1436">
        <v>46077</v>
      </c>
      <c r="G1436" t="s">
        <v>220</v>
      </c>
      <c r="H1436" t="s">
        <v>80</v>
      </c>
      <c r="I1436" t="s">
        <v>81</v>
      </c>
      <c r="J1436" t="s">
        <v>82</v>
      </c>
      <c r="K1436" t="s">
        <v>53</v>
      </c>
      <c r="L1436" t="s">
        <v>165</v>
      </c>
      <c r="M1436" t="s">
        <v>83</v>
      </c>
      <c r="N1436" s="11" t="s">
        <v>84</v>
      </c>
      <c r="O1436" s="11" t="s">
        <v>2107</v>
      </c>
      <c r="P1436">
        <v>-3</v>
      </c>
      <c r="Q1436">
        <v>0</v>
      </c>
      <c r="R1436" s="1">
        <v>247.35</v>
      </c>
      <c r="S1436" s="1">
        <v>0</v>
      </c>
      <c r="T1436" s="1">
        <v>247.35</v>
      </c>
    </row>
    <row r="1437" spans="1:20" x14ac:dyDescent="0.25">
      <c r="A1437" t="s">
        <v>75</v>
      </c>
      <c r="B1437" t="s">
        <v>203</v>
      </c>
      <c r="C1437" t="s">
        <v>22</v>
      </c>
      <c r="D1437" t="s">
        <v>204</v>
      </c>
      <c r="E1437" t="s">
        <v>78</v>
      </c>
      <c r="F1437">
        <v>18436</v>
      </c>
      <c r="G1437" t="s">
        <v>449</v>
      </c>
      <c r="H1437" t="s">
        <v>80</v>
      </c>
      <c r="I1437" t="s">
        <v>81</v>
      </c>
      <c r="J1437" t="s">
        <v>82</v>
      </c>
      <c r="K1437" t="s">
        <v>38</v>
      </c>
      <c r="L1437" t="s">
        <v>111</v>
      </c>
      <c r="M1437" t="s">
        <v>83</v>
      </c>
      <c r="N1437" s="11" t="s">
        <v>84</v>
      </c>
      <c r="O1437" s="11" t="s">
        <v>2107</v>
      </c>
      <c r="P1437">
        <v>-2</v>
      </c>
      <c r="Q1437">
        <v>0</v>
      </c>
      <c r="R1437" s="1">
        <v>101.3</v>
      </c>
      <c r="S1437" s="1">
        <v>0</v>
      </c>
      <c r="T1437" s="1">
        <v>101.3</v>
      </c>
    </row>
    <row r="1438" spans="1:20" x14ac:dyDescent="0.25">
      <c r="A1438" t="s">
        <v>75</v>
      </c>
      <c r="B1438" t="s">
        <v>464</v>
      </c>
      <c r="C1438" t="s">
        <v>18</v>
      </c>
      <c r="D1438" t="s">
        <v>465</v>
      </c>
      <c r="E1438" t="s">
        <v>466</v>
      </c>
      <c r="F1438">
        <v>70506</v>
      </c>
      <c r="G1438" t="s">
        <v>449</v>
      </c>
      <c r="H1438" t="s">
        <v>80</v>
      </c>
      <c r="I1438" t="s">
        <v>81</v>
      </c>
      <c r="J1438" t="s">
        <v>82</v>
      </c>
      <c r="K1438" t="s">
        <v>38</v>
      </c>
      <c r="L1438" t="s">
        <v>111</v>
      </c>
      <c r="M1438" t="s">
        <v>83</v>
      </c>
      <c r="N1438" s="11" t="s">
        <v>84</v>
      </c>
      <c r="O1438" s="11" t="s">
        <v>2107</v>
      </c>
      <c r="P1438">
        <v>-1</v>
      </c>
      <c r="Q1438">
        <v>0</v>
      </c>
      <c r="R1438" s="1">
        <v>50.65</v>
      </c>
      <c r="S1438" s="1">
        <v>0</v>
      </c>
      <c r="T1438" s="1">
        <v>50.65</v>
      </c>
    </row>
    <row r="1439" spans="1:20" x14ac:dyDescent="0.25">
      <c r="A1439" t="s">
        <v>75</v>
      </c>
      <c r="B1439" t="s">
        <v>558</v>
      </c>
      <c r="C1439" t="s">
        <v>30</v>
      </c>
      <c r="D1439" t="s">
        <v>146</v>
      </c>
      <c r="E1439" t="s">
        <v>147</v>
      </c>
      <c r="F1439">
        <v>85027</v>
      </c>
      <c r="G1439" t="s">
        <v>550</v>
      </c>
      <c r="H1439" t="s">
        <v>80</v>
      </c>
      <c r="I1439" t="s">
        <v>81</v>
      </c>
      <c r="J1439" t="s">
        <v>82</v>
      </c>
      <c r="K1439" t="s">
        <v>38</v>
      </c>
      <c r="L1439" t="s">
        <v>111</v>
      </c>
      <c r="M1439" t="s">
        <v>83</v>
      </c>
      <c r="N1439" s="11" t="s">
        <v>84</v>
      </c>
      <c r="O1439" s="11" t="s">
        <v>2107</v>
      </c>
      <c r="P1439">
        <v>-6</v>
      </c>
      <c r="Q1439">
        <v>0</v>
      </c>
      <c r="R1439" s="1">
        <v>923.28</v>
      </c>
      <c r="S1439" s="1">
        <v>0</v>
      </c>
      <c r="T1439" s="1">
        <v>923.28</v>
      </c>
    </row>
    <row r="1440" spans="1:20" x14ac:dyDescent="0.25">
      <c r="A1440" t="s">
        <v>75</v>
      </c>
      <c r="B1440" t="s">
        <v>474</v>
      </c>
      <c r="C1440" t="s">
        <v>2105</v>
      </c>
      <c r="D1440" t="s">
        <v>475</v>
      </c>
      <c r="E1440" t="s">
        <v>476</v>
      </c>
      <c r="F1440">
        <v>26505</v>
      </c>
      <c r="G1440" t="s">
        <v>572</v>
      </c>
      <c r="H1440" t="s">
        <v>80</v>
      </c>
      <c r="I1440" t="s">
        <v>81</v>
      </c>
      <c r="J1440" t="s">
        <v>82</v>
      </c>
      <c r="K1440" t="s">
        <v>53</v>
      </c>
      <c r="L1440" t="s">
        <v>165</v>
      </c>
      <c r="M1440" t="s">
        <v>83</v>
      </c>
      <c r="N1440" s="11" t="s">
        <v>84</v>
      </c>
      <c r="O1440" s="11" t="s">
        <v>2107</v>
      </c>
      <c r="P1440">
        <v>-6</v>
      </c>
      <c r="Q1440">
        <v>0</v>
      </c>
      <c r="R1440" s="1">
        <v>675.3</v>
      </c>
      <c r="S1440" s="1">
        <v>0</v>
      </c>
      <c r="T1440" s="1">
        <v>675.3</v>
      </c>
    </row>
    <row r="1441" spans="1:20" x14ac:dyDescent="0.25">
      <c r="A1441" t="s">
        <v>75</v>
      </c>
      <c r="B1441" t="s">
        <v>278</v>
      </c>
      <c r="C1441" t="s">
        <v>20</v>
      </c>
      <c r="D1441" t="s">
        <v>279</v>
      </c>
      <c r="E1441" t="s">
        <v>244</v>
      </c>
      <c r="F1441">
        <v>2356</v>
      </c>
      <c r="G1441" t="s">
        <v>330</v>
      </c>
      <c r="H1441" t="s">
        <v>80</v>
      </c>
      <c r="I1441" t="s">
        <v>81</v>
      </c>
      <c r="J1441" t="s">
        <v>90</v>
      </c>
      <c r="K1441" t="s">
        <v>53</v>
      </c>
      <c r="L1441" t="s">
        <v>228</v>
      </c>
      <c r="M1441" t="s">
        <v>92</v>
      </c>
      <c r="N1441" s="11" t="s">
        <v>84</v>
      </c>
      <c r="O1441" s="11" t="s">
        <v>2107</v>
      </c>
      <c r="P1441">
        <v>0</v>
      </c>
      <c r="Q1441">
        <v>6</v>
      </c>
      <c r="R1441" s="1">
        <v>0</v>
      </c>
      <c r="S1441" s="1">
        <v>561.29999999999995</v>
      </c>
      <c r="T1441" s="1">
        <v>-561.29999999999995</v>
      </c>
    </row>
    <row r="1442" spans="1:20" x14ac:dyDescent="0.25">
      <c r="A1442" t="s">
        <v>75</v>
      </c>
      <c r="B1442" t="s">
        <v>1079</v>
      </c>
      <c r="C1442" t="s">
        <v>18</v>
      </c>
      <c r="D1442" t="s">
        <v>1068</v>
      </c>
      <c r="E1442" t="s">
        <v>466</v>
      </c>
      <c r="F1442">
        <v>70817</v>
      </c>
      <c r="G1442" t="s">
        <v>453</v>
      </c>
      <c r="H1442" t="s">
        <v>80</v>
      </c>
      <c r="I1442" t="s">
        <v>89</v>
      </c>
      <c r="J1442" t="s">
        <v>90</v>
      </c>
      <c r="K1442" t="s">
        <v>42</v>
      </c>
      <c r="L1442" t="s">
        <v>91</v>
      </c>
      <c r="M1442" t="s">
        <v>92</v>
      </c>
      <c r="N1442" s="11" t="s">
        <v>84</v>
      </c>
      <c r="O1442" s="11" t="s">
        <v>2107</v>
      </c>
      <c r="P1442">
        <v>0</v>
      </c>
      <c r="Q1442">
        <v>25</v>
      </c>
      <c r="R1442" s="1">
        <v>0</v>
      </c>
      <c r="S1442" s="1">
        <v>302.5</v>
      </c>
      <c r="T1442" s="1">
        <v>-302.5</v>
      </c>
    </row>
    <row r="1443" spans="1:20" x14ac:dyDescent="0.25">
      <c r="A1443" t="s">
        <v>75</v>
      </c>
      <c r="B1443" t="s">
        <v>318</v>
      </c>
      <c r="C1443" t="s">
        <v>19</v>
      </c>
      <c r="D1443" t="s">
        <v>319</v>
      </c>
      <c r="E1443" t="s">
        <v>320</v>
      </c>
      <c r="F1443">
        <v>96753</v>
      </c>
      <c r="G1443" t="s">
        <v>324</v>
      </c>
      <c r="H1443" t="s">
        <v>80</v>
      </c>
      <c r="I1443" t="s">
        <v>81</v>
      </c>
      <c r="J1443" t="s">
        <v>90</v>
      </c>
      <c r="K1443" t="s">
        <v>36</v>
      </c>
      <c r="L1443" t="s">
        <v>36</v>
      </c>
      <c r="M1443" t="s">
        <v>92</v>
      </c>
      <c r="N1443" s="11" t="s">
        <v>84</v>
      </c>
      <c r="O1443" s="11" t="s">
        <v>2107</v>
      </c>
      <c r="P1443">
        <v>0</v>
      </c>
      <c r="Q1443">
        <v>17</v>
      </c>
      <c r="R1443" s="1">
        <v>0</v>
      </c>
      <c r="S1443" s="1">
        <v>1429.87</v>
      </c>
      <c r="T1443" s="1">
        <v>-1429.87</v>
      </c>
    </row>
    <row r="1444" spans="1:20" x14ac:dyDescent="0.25">
      <c r="A1444" t="s">
        <v>75</v>
      </c>
      <c r="B1444" t="s">
        <v>711</v>
      </c>
      <c r="C1444" t="s">
        <v>25</v>
      </c>
      <c r="D1444" t="s">
        <v>712</v>
      </c>
      <c r="E1444" t="s">
        <v>262</v>
      </c>
      <c r="F1444">
        <v>7035</v>
      </c>
      <c r="G1444" t="s">
        <v>716</v>
      </c>
      <c r="H1444" t="s">
        <v>80</v>
      </c>
      <c r="I1444" t="s">
        <v>81</v>
      </c>
      <c r="J1444" t="s">
        <v>82</v>
      </c>
      <c r="K1444" t="s">
        <v>42</v>
      </c>
      <c r="L1444" t="s">
        <v>91</v>
      </c>
      <c r="M1444" t="s">
        <v>83</v>
      </c>
      <c r="N1444" s="11" t="s">
        <v>84</v>
      </c>
      <c r="O1444" s="11" t="s">
        <v>2107</v>
      </c>
      <c r="P1444">
        <v>-4</v>
      </c>
      <c r="Q1444">
        <v>0</v>
      </c>
      <c r="R1444" s="1">
        <v>124</v>
      </c>
      <c r="S1444" s="1">
        <v>0</v>
      </c>
      <c r="T1444" s="1">
        <v>124</v>
      </c>
    </row>
    <row r="1445" spans="1:20" x14ac:dyDescent="0.25">
      <c r="A1445" t="s">
        <v>75</v>
      </c>
      <c r="B1445" t="s">
        <v>212</v>
      </c>
      <c r="C1445" t="s">
        <v>25</v>
      </c>
      <c r="D1445" t="s">
        <v>213</v>
      </c>
      <c r="E1445" t="s">
        <v>186</v>
      </c>
      <c r="F1445">
        <v>11803</v>
      </c>
      <c r="G1445" t="s">
        <v>906</v>
      </c>
      <c r="H1445" t="s">
        <v>80</v>
      </c>
      <c r="I1445" t="s">
        <v>89</v>
      </c>
      <c r="J1445" t="s">
        <v>90</v>
      </c>
      <c r="K1445" t="s">
        <v>42</v>
      </c>
      <c r="L1445" t="s">
        <v>91</v>
      </c>
      <c r="M1445" t="s">
        <v>92</v>
      </c>
      <c r="N1445" s="11" t="s">
        <v>84</v>
      </c>
      <c r="O1445" s="11" t="s">
        <v>2107</v>
      </c>
      <c r="P1445">
        <v>0</v>
      </c>
      <c r="Q1445">
        <v>5</v>
      </c>
      <c r="R1445" s="1">
        <v>0</v>
      </c>
      <c r="S1445" s="1">
        <v>8</v>
      </c>
      <c r="T1445" s="1">
        <v>-8</v>
      </c>
    </row>
    <row r="1446" spans="1:20" x14ac:dyDescent="0.25">
      <c r="A1446" t="s">
        <v>75</v>
      </c>
      <c r="B1446" t="s">
        <v>922</v>
      </c>
      <c r="C1446" t="s">
        <v>26</v>
      </c>
      <c r="D1446" t="s">
        <v>923</v>
      </c>
      <c r="E1446" t="s">
        <v>109</v>
      </c>
      <c r="F1446">
        <v>27909</v>
      </c>
      <c r="G1446" t="s">
        <v>514</v>
      </c>
      <c r="H1446" t="s">
        <v>80</v>
      </c>
      <c r="I1446" t="s">
        <v>81</v>
      </c>
      <c r="J1446" t="s">
        <v>82</v>
      </c>
      <c r="K1446" t="s">
        <v>38</v>
      </c>
      <c r="L1446" t="s">
        <v>111</v>
      </c>
      <c r="M1446" t="s">
        <v>83</v>
      </c>
      <c r="N1446" s="11" t="s">
        <v>84</v>
      </c>
      <c r="O1446" s="11" t="s">
        <v>2107</v>
      </c>
      <c r="P1446">
        <v>-1</v>
      </c>
      <c r="Q1446">
        <v>0</v>
      </c>
      <c r="R1446" s="1">
        <v>149</v>
      </c>
      <c r="S1446" s="1">
        <v>0</v>
      </c>
      <c r="T1446" s="1">
        <v>149</v>
      </c>
    </row>
    <row r="1447" spans="1:20" x14ac:dyDescent="0.25">
      <c r="A1447" t="s">
        <v>75</v>
      </c>
      <c r="B1447" t="s">
        <v>1052</v>
      </c>
      <c r="C1447" t="s">
        <v>2103</v>
      </c>
      <c r="D1447" t="s">
        <v>1053</v>
      </c>
      <c r="E1447" t="s">
        <v>337</v>
      </c>
      <c r="F1447">
        <v>53209</v>
      </c>
      <c r="G1447" t="s">
        <v>106</v>
      </c>
      <c r="H1447" t="s">
        <v>80</v>
      </c>
      <c r="I1447" t="s">
        <v>89</v>
      </c>
      <c r="J1447" t="s">
        <v>90</v>
      </c>
      <c r="K1447" t="s">
        <v>42</v>
      </c>
      <c r="L1447" t="s">
        <v>91</v>
      </c>
      <c r="M1447" t="s">
        <v>92</v>
      </c>
      <c r="N1447" s="11" t="s">
        <v>84</v>
      </c>
      <c r="O1447" s="11" t="s">
        <v>2107</v>
      </c>
      <c r="P1447">
        <v>0</v>
      </c>
      <c r="Q1447">
        <v>38</v>
      </c>
      <c r="R1447" s="1">
        <v>0</v>
      </c>
      <c r="S1447" s="1">
        <v>494.76</v>
      </c>
      <c r="T1447" s="1">
        <v>-494.76</v>
      </c>
    </row>
    <row r="1448" spans="1:20" x14ac:dyDescent="0.25">
      <c r="A1448" t="s">
        <v>75</v>
      </c>
      <c r="B1448" t="s">
        <v>112</v>
      </c>
      <c r="C1448" t="s">
        <v>27</v>
      </c>
      <c r="D1448" t="s">
        <v>113</v>
      </c>
      <c r="E1448" t="s">
        <v>114</v>
      </c>
      <c r="F1448">
        <v>32256</v>
      </c>
      <c r="G1448" t="s">
        <v>106</v>
      </c>
      <c r="H1448" t="s">
        <v>80</v>
      </c>
      <c r="I1448" t="s">
        <v>89</v>
      </c>
      <c r="J1448" t="s">
        <v>90</v>
      </c>
      <c r="K1448" t="s">
        <v>42</v>
      </c>
      <c r="L1448" t="s">
        <v>91</v>
      </c>
      <c r="M1448" t="s">
        <v>92</v>
      </c>
      <c r="N1448" s="11" t="s">
        <v>84</v>
      </c>
      <c r="O1448" s="11" t="s">
        <v>2107</v>
      </c>
      <c r="P1448">
        <v>0</v>
      </c>
      <c r="Q1448">
        <v>6</v>
      </c>
      <c r="R1448" s="1">
        <v>0</v>
      </c>
      <c r="S1448" s="1">
        <v>111.6</v>
      </c>
      <c r="T1448" s="1">
        <v>-111.6</v>
      </c>
    </row>
    <row r="1449" spans="1:20" x14ac:dyDescent="0.25">
      <c r="A1449" t="s">
        <v>75</v>
      </c>
      <c r="B1449" t="s">
        <v>680</v>
      </c>
      <c r="C1449" t="s">
        <v>27</v>
      </c>
      <c r="D1449" t="s">
        <v>681</v>
      </c>
      <c r="E1449" t="s">
        <v>114</v>
      </c>
      <c r="F1449">
        <v>33913</v>
      </c>
      <c r="G1449" t="s">
        <v>305</v>
      </c>
      <c r="H1449" t="s">
        <v>80</v>
      </c>
      <c r="I1449" t="s">
        <v>81</v>
      </c>
      <c r="J1449" t="s">
        <v>82</v>
      </c>
      <c r="K1449" t="s">
        <v>42</v>
      </c>
      <c r="L1449" t="s">
        <v>91</v>
      </c>
      <c r="M1449" t="s">
        <v>83</v>
      </c>
      <c r="N1449" s="11" t="s">
        <v>84</v>
      </c>
      <c r="O1449" s="11" t="s">
        <v>2107</v>
      </c>
      <c r="P1449">
        <v>-2</v>
      </c>
      <c r="Q1449">
        <v>0</v>
      </c>
      <c r="R1449" s="1">
        <v>74.8</v>
      </c>
      <c r="S1449" s="1">
        <v>0</v>
      </c>
      <c r="T1449" s="1">
        <v>74.8</v>
      </c>
    </row>
    <row r="1450" spans="1:20" x14ac:dyDescent="0.25">
      <c r="A1450" t="s">
        <v>75</v>
      </c>
      <c r="B1450" t="s">
        <v>189</v>
      </c>
      <c r="C1450" t="s">
        <v>18</v>
      </c>
      <c r="D1450" t="s">
        <v>190</v>
      </c>
      <c r="E1450" t="s">
        <v>191</v>
      </c>
      <c r="F1450">
        <v>76262</v>
      </c>
      <c r="G1450" t="s">
        <v>398</v>
      </c>
      <c r="H1450" t="s">
        <v>80</v>
      </c>
      <c r="I1450" t="s">
        <v>81</v>
      </c>
      <c r="J1450" t="s">
        <v>82</v>
      </c>
      <c r="K1450" t="s">
        <v>38</v>
      </c>
      <c r="L1450" t="s">
        <v>111</v>
      </c>
      <c r="M1450" t="s">
        <v>83</v>
      </c>
      <c r="N1450" s="11" t="s">
        <v>84</v>
      </c>
      <c r="O1450" s="11" t="s">
        <v>2107</v>
      </c>
      <c r="P1450">
        <v>6</v>
      </c>
      <c r="Q1450">
        <v>0</v>
      </c>
      <c r="R1450" s="1">
        <v>460.5</v>
      </c>
      <c r="S1450" s="1">
        <v>0</v>
      </c>
      <c r="T1450" s="1">
        <v>460.5</v>
      </c>
    </row>
    <row r="1451" spans="1:20" x14ac:dyDescent="0.25">
      <c r="A1451" t="s">
        <v>75</v>
      </c>
      <c r="B1451" t="s">
        <v>588</v>
      </c>
      <c r="C1451" t="s">
        <v>21</v>
      </c>
      <c r="D1451" t="s">
        <v>589</v>
      </c>
      <c r="E1451" t="s">
        <v>159</v>
      </c>
      <c r="F1451">
        <v>66227</v>
      </c>
      <c r="G1451" t="s">
        <v>1243</v>
      </c>
      <c r="H1451" t="s">
        <v>80</v>
      </c>
      <c r="I1451" t="s">
        <v>81</v>
      </c>
      <c r="J1451" t="s">
        <v>82</v>
      </c>
      <c r="K1451" t="s">
        <v>53</v>
      </c>
      <c r="L1451" t="s">
        <v>139</v>
      </c>
      <c r="M1451" t="s">
        <v>83</v>
      </c>
      <c r="N1451" s="11" t="s">
        <v>84</v>
      </c>
      <c r="O1451" s="11" t="s">
        <v>2107</v>
      </c>
      <c r="P1451">
        <v>-5</v>
      </c>
      <c r="Q1451">
        <v>0</v>
      </c>
      <c r="R1451" s="1">
        <v>3</v>
      </c>
      <c r="S1451" s="1">
        <v>0</v>
      </c>
      <c r="T1451" s="1">
        <v>3</v>
      </c>
    </row>
    <row r="1452" spans="1:20" x14ac:dyDescent="0.25">
      <c r="A1452" t="s">
        <v>75</v>
      </c>
      <c r="B1452" t="s">
        <v>171</v>
      </c>
      <c r="C1452" t="s">
        <v>23</v>
      </c>
      <c r="D1452" t="s">
        <v>709</v>
      </c>
      <c r="E1452" t="s">
        <v>176</v>
      </c>
      <c r="F1452">
        <v>99216</v>
      </c>
      <c r="G1452" t="s">
        <v>254</v>
      </c>
      <c r="H1452" t="s">
        <v>80</v>
      </c>
      <c r="I1452" t="s">
        <v>81</v>
      </c>
      <c r="J1452" t="s">
        <v>82</v>
      </c>
      <c r="K1452" t="s">
        <v>42</v>
      </c>
      <c r="L1452" t="s">
        <v>91</v>
      </c>
      <c r="M1452" t="s">
        <v>83</v>
      </c>
      <c r="N1452" s="11" t="s">
        <v>84</v>
      </c>
      <c r="O1452" s="11" t="s">
        <v>2107</v>
      </c>
      <c r="P1452">
        <v>-9</v>
      </c>
      <c r="Q1452">
        <v>0</v>
      </c>
      <c r="R1452" s="1">
        <v>594</v>
      </c>
      <c r="S1452" s="1">
        <v>0</v>
      </c>
      <c r="T1452" s="1">
        <v>594</v>
      </c>
    </row>
    <row r="1453" spans="1:20" x14ac:dyDescent="0.25">
      <c r="A1453" t="s">
        <v>75</v>
      </c>
      <c r="B1453" t="s">
        <v>1353</v>
      </c>
      <c r="C1453" t="s">
        <v>20</v>
      </c>
      <c r="D1453" t="s">
        <v>1354</v>
      </c>
      <c r="E1453" t="s">
        <v>186</v>
      </c>
      <c r="F1453">
        <v>14580</v>
      </c>
      <c r="G1453" t="s">
        <v>1858</v>
      </c>
      <c r="H1453" t="s">
        <v>80</v>
      </c>
      <c r="I1453" t="s">
        <v>81</v>
      </c>
      <c r="J1453" t="s">
        <v>90</v>
      </c>
      <c r="K1453" t="s">
        <v>53</v>
      </c>
      <c r="L1453" t="s">
        <v>767</v>
      </c>
      <c r="M1453" t="s">
        <v>92</v>
      </c>
      <c r="N1453" s="11" t="s">
        <v>84</v>
      </c>
      <c r="O1453" s="11" t="s">
        <v>2107</v>
      </c>
      <c r="P1453">
        <v>-1</v>
      </c>
      <c r="Q1453">
        <v>0</v>
      </c>
      <c r="R1453" s="1">
        <v>0</v>
      </c>
      <c r="S1453" s="1">
        <v>0</v>
      </c>
      <c r="T1453" s="1">
        <v>0</v>
      </c>
    </row>
    <row r="1454" spans="1:20" x14ac:dyDescent="0.25">
      <c r="A1454" t="s">
        <v>75</v>
      </c>
      <c r="B1454" t="s">
        <v>622</v>
      </c>
      <c r="C1454" t="s">
        <v>2104</v>
      </c>
      <c r="D1454" t="s">
        <v>623</v>
      </c>
      <c r="E1454" t="s">
        <v>95</v>
      </c>
      <c r="F1454">
        <v>80126</v>
      </c>
      <c r="G1454" t="s">
        <v>317</v>
      </c>
      <c r="H1454" t="s">
        <v>80</v>
      </c>
      <c r="I1454" t="s">
        <v>164</v>
      </c>
      <c r="J1454" t="s">
        <v>90</v>
      </c>
      <c r="K1454" t="s">
        <v>38</v>
      </c>
      <c r="L1454" t="s">
        <v>129</v>
      </c>
      <c r="M1454" t="s">
        <v>188</v>
      </c>
      <c r="N1454" s="11" t="s">
        <v>84</v>
      </c>
      <c r="O1454" s="11" t="s">
        <v>2107</v>
      </c>
      <c r="P1454">
        <v>0</v>
      </c>
      <c r="Q1454">
        <v>1</v>
      </c>
      <c r="R1454" s="1">
        <v>0</v>
      </c>
      <c r="S1454" s="1">
        <v>148.65</v>
      </c>
      <c r="T1454" s="1">
        <v>-148.65</v>
      </c>
    </row>
    <row r="1455" spans="1:20" x14ac:dyDescent="0.25">
      <c r="A1455" t="s">
        <v>75</v>
      </c>
      <c r="B1455" t="s">
        <v>318</v>
      </c>
      <c r="C1455" t="s">
        <v>19</v>
      </c>
      <c r="D1455" t="s">
        <v>319</v>
      </c>
      <c r="E1455" t="s">
        <v>320</v>
      </c>
      <c r="F1455">
        <v>96753</v>
      </c>
      <c r="G1455" t="s">
        <v>298</v>
      </c>
      <c r="H1455" t="s">
        <v>80</v>
      </c>
      <c r="I1455" t="s">
        <v>164</v>
      </c>
      <c r="J1455" t="s">
        <v>90</v>
      </c>
      <c r="K1455" t="s">
        <v>38</v>
      </c>
      <c r="L1455" t="s">
        <v>129</v>
      </c>
      <c r="M1455" t="s">
        <v>188</v>
      </c>
      <c r="N1455" s="11" t="s">
        <v>84</v>
      </c>
      <c r="O1455" s="11" t="s">
        <v>2107</v>
      </c>
      <c r="P1455">
        <v>0</v>
      </c>
      <c r="Q1455">
        <v>4</v>
      </c>
      <c r="R1455" s="1">
        <v>0</v>
      </c>
      <c r="S1455" s="1">
        <v>585.64</v>
      </c>
      <c r="T1455" s="1">
        <v>-585.64</v>
      </c>
    </row>
    <row r="1456" spans="1:20" x14ac:dyDescent="0.25">
      <c r="A1456" t="s">
        <v>75</v>
      </c>
      <c r="B1456" t="s">
        <v>103</v>
      </c>
      <c r="C1456" t="s">
        <v>27</v>
      </c>
      <c r="D1456" t="s">
        <v>253</v>
      </c>
      <c r="E1456" t="s">
        <v>114</v>
      </c>
      <c r="F1456">
        <v>33773</v>
      </c>
      <c r="G1456" t="s">
        <v>181</v>
      </c>
      <c r="H1456" t="s">
        <v>80</v>
      </c>
      <c r="I1456" t="s">
        <v>81</v>
      </c>
      <c r="J1456" t="s">
        <v>82</v>
      </c>
      <c r="K1456" t="s">
        <v>38</v>
      </c>
      <c r="L1456" t="s">
        <v>111</v>
      </c>
      <c r="M1456" t="s">
        <v>83</v>
      </c>
      <c r="N1456" s="11" t="s">
        <v>84</v>
      </c>
      <c r="O1456" s="11" t="s">
        <v>2107</v>
      </c>
      <c r="P1456">
        <v>-1</v>
      </c>
      <c r="Q1456">
        <v>0</v>
      </c>
      <c r="R1456" s="1">
        <v>172.8</v>
      </c>
      <c r="S1456" s="1">
        <v>0</v>
      </c>
      <c r="T1456" s="1">
        <v>172.8</v>
      </c>
    </row>
    <row r="1457" spans="1:20" x14ac:dyDescent="0.25">
      <c r="A1457" t="s">
        <v>75</v>
      </c>
      <c r="B1457" t="s">
        <v>481</v>
      </c>
      <c r="C1457" t="s">
        <v>25</v>
      </c>
      <c r="D1457" t="s">
        <v>482</v>
      </c>
      <c r="E1457" t="s">
        <v>186</v>
      </c>
      <c r="F1457">
        <v>10528</v>
      </c>
      <c r="G1457" t="s">
        <v>1990</v>
      </c>
      <c r="H1457" t="s">
        <v>133</v>
      </c>
      <c r="I1457" t="s">
        <v>81</v>
      </c>
      <c r="J1457" t="s">
        <v>1070</v>
      </c>
      <c r="K1457" t="s">
        <v>44</v>
      </c>
      <c r="L1457" t="s">
        <v>144</v>
      </c>
      <c r="M1457" t="s">
        <v>83</v>
      </c>
      <c r="N1457" s="11" t="s">
        <v>84</v>
      </c>
      <c r="O1457" s="11" t="s">
        <v>2107</v>
      </c>
      <c r="P1457">
        <v>0</v>
      </c>
      <c r="Q1457">
        <v>16</v>
      </c>
      <c r="R1457" s="1">
        <v>0</v>
      </c>
      <c r="S1457" s="1">
        <v>496</v>
      </c>
      <c r="T1457" s="1">
        <v>-496</v>
      </c>
    </row>
    <row r="1458" spans="1:20" x14ac:dyDescent="0.25">
      <c r="A1458" t="s">
        <v>75</v>
      </c>
      <c r="B1458" t="s">
        <v>1233</v>
      </c>
      <c r="C1458" t="s">
        <v>18</v>
      </c>
      <c r="D1458" t="s">
        <v>439</v>
      </c>
      <c r="E1458" t="s">
        <v>191</v>
      </c>
      <c r="F1458">
        <v>77066</v>
      </c>
      <c r="G1458" t="s">
        <v>514</v>
      </c>
      <c r="H1458" t="s">
        <v>80</v>
      </c>
      <c r="I1458" t="s">
        <v>81</v>
      </c>
      <c r="J1458" t="s">
        <v>82</v>
      </c>
      <c r="K1458" t="s">
        <v>38</v>
      </c>
      <c r="L1458" t="s">
        <v>111</v>
      </c>
      <c r="M1458" t="s">
        <v>83</v>
      </c>
      <c r="N1458" s="11" t="s">
        <v>84</v>
      </c>
      <c r="O1458" s="11" t="s">
        <v>2107</v>
      </c>
      <c r="P1458">
        <v>-2</v>
      </c>
      <c r="Q1458">
        <v>0</v>
      </c>
      <c r="R1458" s="1">
        <v>253.3</v>
      </c>
      <c r="S1458" s="1">
        <v>0</v>
      </c>
      <c r="T1458" s="1">
        <v>253.3</v>
      </c>
    </row>
    <row r="1459" spans="1:20" x14ac:dyDescent="0.25">
      <c r="A1459" t="s">
        <v>75</v>
      </c>
      <c r="B1459" t="s">
        <v>167</v>
      </c>
      <c r="C1459" t="s">
        <v>2104</v>
      </c>
      <c r="D1459" t="s">
        <v>168</v>
      </c>
      <c r="E1459" t="s">
        <v>95</v>
      </c>
      <c r="F1459">
        <v>80550</v>
      </c>
      <c r="G1459" t="s">
        <v>1991</v>
      </c>
      <c r="H1459" t="s">
        <v>80</v>
      </c>
      <c r="I1459" t="s">
        <v>81</v>
      </c>
      <c r="J1459" t="s">
        <v>90</v>
      </c>
      <c r="K1459" t="s">
        <v>48</v>
      </c>
      <c r="L1459" t="s">
        <v>885</v>
      </c>
      <c r="M1459" t="s">
        <v>92</v>
      </c>
      <c r="N1459" s="11" t="s">
        <v>84</v>
      </c>
      <c r="O1459" s="11" t="s">
        <v>2107</v>
      </c>
      <c r="P1459">
        <v>0</v>
      </c>
      <c r="Q1459">
        <v>21</v>
      </c>
      <c r="R1459" s="1">
        <v>0</v>
      </c>
      <c r="S1459" s="1">
        <v>266.27999999999997</v>
      </c>
      <c r="T1459" s="1">
        <v>-266.27999999999997</v>
      </c>
    </row>
    <row r="1460" spans="1:20" x14ac:dyDescent="0.25">
      <c r="A1460" t="s">
        <v>75</v>
      </c>
      <c r="B1460" t="s">
        <v>668</v>
      </c>
      <c r="C1460" t="s">
        <v>28</v>
      </c>
      <c r="D1460" t="s">
        <v>623</v>
      </c>
      <c r="E1460" t="s">
        <v>95</v>
      </c>
      <c r="F1460">
        <v>80130</v>
      </c>
      <c r="G1460" t="s">
        <v>1992</v>
      </c>
      <c r="H1460" t="s">
        <v>80</v>
      </c>
      <c r="I1460" t="s">
        <v>281</v>
      </c>
      <c r="J1460" t="s">
        <v>82</v>
      </c>
      <c r="K1460" t="s">
        <v>53</v>
      </c>
      <c r="L1460" t="s">
        <v>368</v>
      </c>
      <c r="M1460" t="s">
        <v>83</v>
      </c>
      <c r="N1460" s="11" t="s">
        <v>84</v>
      </c>
      <c r="O1460" s="11" t="s">
        <v>2107</v>
      </c>
      <c r="P1460">
        <v>-2</v>
      </c>
      <c r="Q1460">
        <v>0</v>
      </c>
      <c r="R1460" s="1">
        <v>307.92</v>
      </c>
      <c r="S1460" s="1">
        <v>0</v>
      </c>
      <c r="T1460" s="1">
        <v>307.92</v>
      </c>
    </row>
    <row r="1461" spans="1:20" x14ac:dyDescent="0.25">
      <c r="A1461" t="s">
        <v>75</v>
      </c>
      <c r="B1461" t="s">
        <v>1644</v>
      </c>
      <c r="C1461" t="s">
        <v>19</v>
      </c>
      <c r="D1461" t="s">
        <v>319</v>
      </c>
      <c r="E1461" t="s">
        <v>320</v>
      </c>
      <c r="F1461">
        <v>96753</v>
      </c>
      <c r="G1461" t="s">
        <v>348</v>
      </c>
      <c r="H1461" t="s">
        <v>80</v>
      </c>
      <c r="I1461" t="s">
        <v>81</v>
      </c>
      <c r="J1461" t="s">
        <v>90</v>
      </c>
      <c r="K1461" t="s">
        <v>53</v>
      </c>
      <c r="L1461" t="s">
        <v>193</v>
      </c>
      <c r="M1461" t="s">
        <v>92</v>
      </c>
      <c r="N1461" s="11" t="s">
        <v>84</v>
      </c>
      <c r="O1461" s="11" t="s">
        <v>2107</v>
      </c>
      <c r="P1461">
        <v>0</v>
      </c>
      <c r="Q1461">
        <v>5</v>
      </c>
      <c r="R1461" s="1">
        <v>0</v>
      </c>
      <c r="S1461" s="1">
        <v>772.25</v>
      </c>
      <c r="T1461" s="1">
        <v>-772.25</v>
      </c>
    </row>
    <row r="1462" spans="1:20" x14ac:dyDescent="0.25">
      <c r="A1462" t="s">
        <v>75</v>
      </c>
      <c r="B1462" t="s">
        <v>351</v>
      </c>
      <c r="C1462" t="s">
        <v>22</v>
      </c>
      <c r="D1462" t="s">
        <v>190</v>
      </c>
      <c r="E1462" t="s">
        <v>137</v>
      </c>
      <c r="F1462">
        <v>24018</v>
      </c>
      <c r="G1462" t="s">
        <v>1823</v>
      </c>
      <c r="H1462" t="s">
        <v>80</v>
      </c>
      <c r="I1462" t="s">
        <v>81</v>
      </c>
      <c r="J1462" t="s">
        <v>82</v>
      </c>
      <c r="K1462" t="s">
        <v>38</v>
      </c>
      <c r="L1462" t="s">
        <v>111</v>
      </c>
      <c r="M1462" t="s">
        <v>83</v>
      </c>
      <c r="N1462" s="11" t="s">
        <v>84</v>
      </c>
      <c r="O1462" s="11" t="s">
        <v>2107</v>
      </c>
      <c r="P1462">
        <v>-1</v>
      </c>
      <c r="Q1462">
        <v>0</v>
      </c>
      <c r="R1462" s="1">
        <v>46.05</v>
      </c>
      <c r="S1462" s="1">
        <v>0</v>
      </c>
      <c r="T1462" s="1">
        <v>46.05</v>
      </c>
    </row>
    <row r="1463" spans="1:20" x14ac:dyDescent="0.25">
      <c r="A1463" t="s">
        <v>75</v>
      </c>
      <c r="B1463" t="s">
        <v>275</v>
      </c>
      <c r="C1463" t="s">
        <v>27</v>
      </c>
      <c r="D1463" t="s">
        <v>276</v>
      </c>
      <c r="E1463" t="s">
        <v>114</v>
      </c>
      <c r="F1463">
        <v>33765</v>
      </c>
      <c r="G1463" t="s">
        <v>470</v>
      </c>
      <c r="H1463" t="s">
        <v>133</v>
      </c>
      <c r="I1463" t="s">
        <v>81</v>
      </c>
      <c r="J1463" t="s">
        <v>82</v>
      </c>
      <c r="K1463" t="s">
        <v>44</v>
      </c>
      <c r="L1463" t="s">
        <v>144</v>
      </c>
      <c r="M1463" t="s">
        <v>83</v>
      </c>
      <c r="N1463" s="11" t="s">
        <v>84</v>
      </c>
      <c r="O1463" s="11" t="s">
        <v>2107</v>
      </c>
      <c r="P1463">
        <v>-168</v>
      </c>
      <c r="Q1463">
        <v>0</v>
      </c>
      <c r="R1463" s="1">
        <v>3222.24</v>
      </c>
      <c r="S1463" s="1">
        <v>0</v>
      </c>
      <c r="T1463" s="1">
        <v>3222.24</v>
      </c>
    </row>
    <row r="1464" spans="1:20" x14ac:dyDescent="0.25">
      <c r="A1464" t="s">
        <v>75</v>
      </c>
      <c r="B1464" t="s">
        <v>693</v>
      </c>
      <c r="C1464" t="s">
        <v>20</v>
      </c>
      <c r="D1464" t="s">
        <v>694</v>
      </c>
      <c r="E1464" t="s">
        <v>695</v>
      </c>
      <c r="F1464">
        <v>6355</v>
      </c>
      <c r="G1464" t="s">
        <v>660</v>
      </c>
      <c r="H1464" t="s">
        <v>80</v>
      </c>
      <c r="I1464" t="s">
        <v>164</v>
      </c>
      <c r="J1464" t="s">
        <v>90</v>
      </c>
      <c r="K1464" t="s">
        <v>37</v>
      </c>
      <c r="L1464" t="s">
        <v>661</v>
      </c>
      <c r="M1464" t="s">
        <v>92</v>
      </c>
      <c r="N1464" s="11" t="s">
        <v>84</v>
      </c>
      <c r="O1464" s="11" t="s">
        <v>2107</v>
      </c>
      <c r="P1464">
        <v>0</v>
      </c>
      <c r="Q1464">
        <v>6</v>
      </c>
      <c r="R1464" s="1">
        <v>0</v>
      </c>
      <c r="S1464" s="1">
        <v>162</v>
      </c>
      <c r="T1464" s="1">
        <v>-162</v>
      </c>
    </row>
    <row r="1465" spans="1:20" x14ac:dyDescent="0.25">
      <c r="A1465" t="s">
        <v>75</v>
      </c>
      <c r="B1465" t="s">
        <v>218</v>
      </c>
      <c r="C1465" t="s">
        <v>27</v>
      </c>
      <c r="D1465" t="s">
        <v>219</v>
      </c>
      <c r="E1465" t="s">
        <v>114</v>
      </c>
      <c r="F1465">
        <v>34110</v>
      </c>
      <c r="G1465" t="s">
        <v>398</v>
      </c>
      <c r="H1465" t="s">
        <v>80</v>
      </c>
      <c r="I1465" t="s">
        <v>81</v>
      </c>
      <c r="J1465" t="s">
        <v>82</v>
      </c>
      <c r="K1465" t="s">
        <v>38</v>
      </c>
      <c r="L1465" t="s">
        <v>111</v>
      </c>
      <c r="M1465" t="s">
        <v>83</v>
      </c>
      <c r="N1465" s="11" t="s">
        <v>84</v>
      </c>
      <c r="O1465" s="11" t="s">
        <v>2107</v>
      </c>
      <c r="P1465">
        <v>-1</v>
      </c>
      <c r="Q1465">
        <v>0</v>
      </c>
      <c r="R1465" s="1">
        <v>72.92</v>
      </c>
      <c r="S1465" s="1">
        <v>0</v>
      </c>
      <c r="T1465" s="1">
        <v>72.92</v>
      </c>
    </row>
    <row r="1466" spans="1:20" x14ac:dyDescent="0.25">
      <c r="A1466" t="s">
        <v>75</v>
      </c>
      <c r="B1466" t="s">
        <v>372</v>
      </c>
      <c r="C1466" t="s">
        <v>19</v>
      </c>
      <c r="D1466" t="s">
        <v>172</v>
      </c>
      <c r="E1466" t="s">
        <v>147</v>
      </c>
      <c r="F1466">
        <v>85255</v>
      </c>
      <c r="G1466" t="s">
        <v>1009</v>
      </c>
      <c r="H1466" t="s">
        <v>80</v>
      </c>
      <c r="I1466" t="s">
        <v>81</v>
      </c>
      <c r="J1466" t="s">
        <v>82</v>
      </c>
      <c r="K1466" t="s">
        <v>42</v>
      </c>
      <c r="L1466" t="s">
        <v>91</v>
      </c>
      <c r="M1466" t="s">
        <v>83</v>
      </c>
      <c r="N1466" s="11" t="s">
        <v>84</v>
      </c>
      <c r="O1466" s="11" t="s">
        <v>2107</v>
      </c>
      <c r="P1466">
        <v>6</v>
      </c>
      <c r="Q1466">
        <v>0</v>
      </c>
      <c r="R1466" s="1">
        <v>718.2</v>
      </c>
      <c r="S1466" s="1">
        <v>0</v>
      </c>
      <c r="T1466" s="1">
        <v>718.2</v>
      </c>
    </row>
    <row r="1467" spans="1:20" x14ac:dyDescent="0.25">
      <c r="A1467" t="s">
        <v>75</v>
      </c>
      <c r="B1467" t="s">
        <v>258</v>
      </c>
      <c r="C1467" t="s">
        <v>28</v>
      </c>
      <c r="D1467" t="s">
        <v>259</v>
      </c>
      <c r="E1467" t="s">
        <v>95</v>
      </c>
      <c r="F1467">
        <v>80222</v>
      </c>
      <c r="G1467" t="s">
        <v>1593</v>
      </c>
      <c r="H1467" t="s">
        <v>133</v>
      </c>
      <c r="I1467" t="s">
        <v>81</v>
      </c>
      <c r="J1467" t="s">
        <v>82</v>
      </c>
      <c r="K1467" t="s">
        <v>44</v>
      </c>
      <c r="L1467" t="s">
        <v>144</v>
      </c>
      <c r="M1467" t="s">
        <v>83</v>
      </c>
      <c r="N1467" s="11" t="s">
        <v>84</v>
      </c>
      <c r="O1467" s="11" t="s">
        <v>2107</v>
      </c>
      <c r="P1467">
        <v>32</v>
      </c>
      <c r="Q1467">
        <v>0</v>
      </c>
      <c r="R1467" s="1">
        <v>812.8</v>
      </c>
      <c r="S1467" s="1">
        <v>0</v>
      </c>
      <c r="T1467" s="1">
        <v>812.8</v>
      </c>
    </row>
    <row r="1468" spans="1:20" x14ac:dyDescent="0.25">
      <c r="A1468" t="s">
        <v>75</v>
      </c>
      <c r="B1468" t="s">
        <v>399</v>
      </c>
      <c r="C1468" t="s">
        <v>28</v>
      </c>
      <c r="D1468" t="s">
        <v>400</v>
      </c>
      <c r="E1468" t="s">
        <v>295</v>
      </c>
      <c r="F1468">
        <v>84070</v>
      </c>
      <c r="G1468" t="s">
        <v>392</v>
      </c>
      <c r="H1468" t="s">
        <v>80</v>
      </c>
      <c r="I1468" t="s">
        <v>89</v>
      </c>
      <c r="J1468" t="s">
        <v>82</v>
      </c>
      <c r="K1468" t="s">
        <v>42</v>
      </c>
      <c r="L1468" t="s">
        <v>91</v>
      </c>
      <c r="M1468" t="s">
        <v>83</v>
      </c>
      <c r="N1468" s="11" t="s">
        <v>84</v>
      </c>
      <c r="O1468" s="11" t="s">
        <v>2107</v>
      </c>
      <c r="P1468">
        <v>-320</v>
      </c>
      <c r="Q1468">
        <v>0</v>
      </c>
      <c r="R1468" s="1">
        <v>2640</v>
      </c>
      <c r="S1468" s="1">
        <v>0</v>
      </c>
      <c r="T1468" s="1">
        <v>2640</v>
      </c>
    </row>
    <row r="1469" spans="1:20" x14ac:dyDescent="0.25">
      <c r="A1469" t="s">
        <v>75</v>
      </c>
      <c r="B1469" t="s">
        <v>85</v>
      </c>
      <c r="C1469" t="s">
        <v>2105</v>
      </c>
      <c r="D1469" t="s">
        <v>86</v>
      </c>
      <c r="E1469" t="s">
        <v>87</v>
      </c>
      <c r="F1469">
        <v>45040</v>
      </c>
      <c r="G1469" t="s">
        <v>323</v>
      </c>
      <c r="H1469" t="s">
        <v>80</v>
      </c>
      <c r="I1469" t="s">
        <v>81</v>
      </c>
      <c r="J1469" t="s">
        <v>90</v>
      </c>
      <c r="K1469" t="s">
        <v>51</v>
      </c>
      <c r="L1469" t="s">
        <v>250</v>
      </c>
      <c r="M1469" t="s">
        <v>92</v>
      </c>
      <c r="N1469" s="11" t="s">
        <v>84</v>
      </c>
      <c r="O1469" s="11" t="s">
        <v>2107</v>
      </c>
      <c r="P1469">
        <v>0</v>
      </c>
      <c r="Q1469">
        <v>1</v>
      </c>
      <c r="R1469" s="1">
        <v>0</v>
      </c>
      <c r="S1469" s="1">
        <v>41.55</v>
      </c>
      <c r="T1469" s="1">
        <v>-41.55</v>
      </c>
    </row>
    <row r="1470" spans="1:20" x14ac:dyDescent="0.25">
      <c r="A1470" t="s">
        <v>75</v>
      </c>
      <c r="B1470" t="s">
        <v>189</v>
      </c>
      <c r="C1470" t="s">
        <v>18</v>
      </c>
      <c r="D1470" t="s">
        <v>190</v>
      </c>
      <c r="E1470" t="s">
        <v>191</v>
      </c>
      <c r="F1470">
        <v>76262</v>
      </c>
      <c r="G1470" t="s">
        <v>232</v>
      </c>
      <c r="H1470" t="s">
        <v>80</v>
      </c>
      <c r="I1470" t="s">
        <v>89</v>
      </c>
      <c r="J1470" t="s">
        <v>90</v>
      </c>
      <c r="K1470" t="s">
        <v>42</v>
      </c>
      <c r="L1470" t="s">
        <v>97</v>
      </c>
      <c r="M1470" t="s">
        <v>92</v>
      </c>
      <c r="N1470" s="11" t="s">
        <v>84</v>
      </c>
      <c r="O1470" s="11" t="s">
        <v>2107</v>
      </c>
      <c r="P1470">
        <v>0</v>
      </c>
      <c r="Q1470">
        <v>213</v>
      </c>
      <c r="R1470" s="1">
        <v>0</v>
      </c>
      <c r="S1470" s="1">
        <v>468.6</v>
      </c>
      <c r="T1470" s="1">
        <v>-468.6</v>
      </c>
    </row>
    <row r="1471" spans="1:20" x14ac:dyDescent="0.25">
      <c r="A1471" t="s">
        <v>75</v>
      </c>
      <c r="B1471" t="s">
        <v>720</v>
      </c>
      <c r="C1471" t="s">
        <v>27</v>
      </c>
      <c r="D1471" t="s">
        <v>273</v>
      </c>
      <c r="E1471" t="s">
        <v>114</v>
      </c>
      <c r="F1471">
        <v>33991</v>
      </c>
      <c r="G1471" t="s">
        <v>202</v>
      </c>
      <c r="H1471" t="s">
        <v>80</v>
      </c>
      <c r="I1471" t="s">
        <v>81</v>
      </c>
      <c r="J1471" t="s">
        <v>90</v>
      </c>
      <c r="K1471" t="s">
        <v>42</v>
      </c>
      <c r="L1471" t="s">
        <v>91</v>
      </c>
      <c r="M1471" t="s">
        <v>188</v>
      </c>
      <c r="N1471" s="11" t="s">
        <v>84</v>
      </c>
      <c r="O1471" s="11" t="s">
        <v>2107</v>
      </c>
      <c r="P1471">
        <v>0</v>
      </c>
      <c r="Q1471">
        <v>115</v>
      </c>
      <c r="R1471" s="1">
        <v>0</v>
      </c>
      <c r="S1471" s="1">
        <v>879.75</v>
      </c>
      <c r="T1471" s="1">
        <v>-879.75</v>
      </c>
    </row>
    <row r="1472" spans="1:20" x14ac:dyDescent="0.25">
      <c r="A1472" t="s">
        <v>75</v>
      </c>
      <c r="B1472" t="s">
        <v>708</v>
      </c>
      <c r="C1472" t="s">
        <v>23</v>
      </c>
      <c r="D1472" t="s">
        <v>709</v>
      </c>
      <c r="E1472" t="s">
        <v>176</v>
      </c>
      <c r="F1472">
        <v>99216</v>
      </c>
      <c r="G1472" t="s">
        <v>1125</v>
      </c>
      <c r="H1472" t="s">
        <v>80</v>
      </c>
      <c r="I1472" t="s">
        <v>81</v>
      </c>
      <c r="J1472" t="s">
        <v>82</v>
      </c>
      <c r="K1472" t="s">
        <v>42</v>
      </c>
      <c r="L1472" t="s">
        <v>91</v>
      </c>
      <c r="M1472" t="s">
        <v>83</v>
      </c>
      <c r="N1472" s="11" t="s">
        <v>84</v>
      </c>
      <c r="O1472" s="11" t="s">
        <v>2107</v>
      </c>
      <c r="P1472">
        <v>-1</v>
      </c>
      <c r="Q1472">
        <v>0</v>
      </c>
      <c r="R1472" s="1">
        <v>185.85</v>
      </c>
      <c r="S1472" s="1">
        <v>0</v>
      </c>
      <c r="T1472" s="1">
        <v>185.85</v>
      </c>
    </row>
    <row r="1473" spans="1:20" x14ac:dyDescent="0.25">
      <c r="A1473" t="s">
        <v>75</v>
      </c>
      <c r="B1473" t="s">
        <v>278</v>
      </c>
      <c r="C1473" t="s">
        <v>20</v>
      </c>
      <c r="D1473" t="s">
        <v>279</v>
      </c>
      <c r="E1473" t="s">
        <v>244</v>
      </c>
      <c r="F1473">
        <v>2356</v>
      </c>
      <c r="G1473" t="s">
        <v>214</v>
      </c>
      <c r="H1473" t="s">
        <v>80</v>
      </c>
      <c r="I1473" t="s">
        <v>89</v>
      </c>
      <c r="J1473" t="s">
        <v>90</v>
      </c>
      <c r="K1473" t="s">
        <v>42</v>
      </c>
      <c r="L1473" t="s">
        <v>91</v>
      </c>
      <c r="M1473" t="s">
        <v>92</v>
      </c>
      <c r="N1473" s="11" t="s">
        <v>84</v>
      </c>
      <c r="O1473" s="11" t="s">
        <v>2107</v>
      </c>
      <c r="P1473">
        <v>0</v>
      </c>
      <c r="Q1473">
        <v>14</v>
      </c>
      <c r="R1473" s="1">
        <v>0</v>
      </c>
      <c r="S1473" s="1">
        <v>22.4</v>
      </c>
      <c r="T1473" s="1">
        <v>-22.4</v>
      </c>
    </row>
    <row r="1474" spans="1:20" x14ac:dyDescent="0.25">
      <c r="A1474" t="s">
        <v>75</v>
      </c>
      <c r="B1474" t="s">
        <v>483</v>
      </c>
      <c r="C1474" t="s">
        <v>18</v>
      </c>
      <c r="D1474" t="s">
        <v>332</v>
      </c>
      <c r="E1474" t="s">
        <v>333</v>
      </c>
      <c r="F1474">
        <v>72401</v>
      </c>
      <c r="G1474" t="s">
        <v>266</v>
      </c>
      <c r="H1474" t="s">
        <v>80</v>
      </c>
      <c r="I1474" t="s">
        <v>81</v>
      </c>
      <c r="J1474" t="s">
        <v>90</v>
      </c>
      <c r="K1474" t="s">
        <v>53</v>
      </c>
      <c r="L1474" t="s">
        <v>165</v>
      </c>
      <c r="M1474" t="s">
        <v>92</v>
      </c>
      <c r="N1474" s="11" t="s">
        <v>84</v>
      </c>
      <c r="O1474" s="11" t="s">
        <v>2107</v>
      </c>
      <c r="P1474">
        <v>0</v>
      </c>
      <c r="Q1474">
        <v>2</v>
      </c>
      <c r="R1474" s="1">
        <v>0</v>
      </c>
      <c r="S1474" s="1">
        <v>215.5</v>
      </c>
      <c r="T1474" s="1">
        <v>-215.5</v>
      </c>
    </row>
    <row r="1475" spans="1:20" x14ac:dyDescent="0.25">
      <c r="A1475" t="s">
        <v>75</v>
      </c>
      <c r="B1475" t="s">
        <v>145</v>
      </c>
      <c r="C1475" t="s">
        <v>19</v>
      </c>
      <c r="D1475" t="s">
        <v>562</v>
      </c>
      <c r="E1475" t="s">
        <v>147</v>
      </c>
      <c r="F1475">
        <v>85260</v>
      </c>
      <c r="G1475" t="s">
        <v>238</v>
      </c>
      <c r="H1475" t="s">
        <v>80</v>
      </c>
      <c r="I1475" t="s">
        <v>81</v>
      </c>
      <c r="J1475" t="s">
        <v>82</v>
      </c>
      <c r="K1475" t="s">
        <v>38</v>
      </c>
      <c r="L1475" t="s">
        <v>111</v>
      </c>
      <c r="M1475" t="s">
        <v>83</v>
      </c>
      <c r="N1475" s="11" t="s">
        <v>84</v>
      </c>
      <c r="O1475" s="11" t="s">
        <v>2107</v>
      </c>
      <c r="P1475">
        <v>-8</v>
      </c>
      <c r="Q1475">
        <v>0</v>
      </c>
      <c r="R1475" s="1">
        <v>368.4</v>
      </c>
      <c r="S1475" s="1">
        <v>0</v>
      </c>
      <c r="T1475" s="1">
        <v>368.4</v>
      </c>
    </row>
    <row r="1476" spans="1:20" x14ac:dyDescent="0.25">
      <c r="A1476" t="s">
        <v>75</v>
      </c>
      <c r="B1476" t="s">
        <v>112</v>
      </c>
      <c r="C1476" t="s">
        <v>27</v>
      </c>
      <c r="D1476" t="s">
        <v>113</v>
      </c>
      <c r="E1476" t="s">
        <v>114</v>
      </c>
      <c r="F1476">
        <v>32256</v>
      </c>
      <c r="G1476" t="s">
        <v>1995</v>
      </c>
      <c r="H1476" t="s">
        <v>80</v>
      </c>
      <c r="I1476" t="s">
        <v>81</v>
      </c>
      <c r="J1476" t="s">
        <v>90</v>
      </c>
      <c r="K1476" t="s">
        <v>42</v>
      </c>
      <c r="L1476" t="s">
        <v>91</v>
      </c>
      <c r="M1476" t="s">
        <v>188</v>
      </c>
      <c r="N1476" s="11" t="s">
        <v>84</v>
      </c>
      <c r="O1476" s="11" t="s">
        <v>2107</v>
      </c>
      <c r="P1476">
        <v>0</v>
      </c>
      <c r="Q1476">
        <v>1</v>
      </c>
      <c r="R1476" s="1">
        <v>0</v>
      </c>
      <c r="S1476" s="1">
        <v>58.65</v>
      </c>
      <c r="T1476" s="1">
        <v>-58.65</v>
      </c>
    </row>
    <row r="1477" spans="1:20" x14ac:dyDescent="0.25">
      <c r="A1477" t="s">
        <v>75</v>
      </c>
      <c r="B1477" t="s">
        <v>438</v>
      </c>
      <c r="C1477" t="s">
        <v>18</v>
      </c>
      <c r="D1477" t="s">
        <v>439</v>
      </c>
      <c r="E1477" t="s">
        <v>191</v>
      </c>
      <c r="F1477">
        <v>77063</v>
      </c>
      <c r="G1477" t="s">
        <v>1997</v>
      </c>
      <c r="H1477" t="s">
        <v>80</v>
      </c>
      <c r="I1477" t="s">
        <v>81</v>
      </c>
      <c r="J1477" t="s">
        <v>90</v>
      </c>
      <c r="K1477" t="s">
        <v>44</v>
      </c>
      <c r="L1477" t="s">
        <v>657</v>
      </c>
      <c r="M1477" t="s">
        <v>92</v>
      </c>
      <c r="N1477" s="11" t="s">
        <v>84</v>
      </c>
      <c r="O1477" s="11" t="s">
        <v>2107</v>
      </c>
      <c r="P1477">
        <v>-99</v>
      </c>
      <c r="Q1477">
        <v>0</v>
      </c>
      <c r="R1477" s="1">
        <v>3455.1</v>
      </c>
      <c r="S1477" s="1">
        <v>0</v>
      </c>
      <c r="T1477" s="1">
        <v>3455.1</v>
      </c>
    </row>
    <row r="1478" spans="1:20" x14ac:dyDescent="0.25">
      <c r="A1478" t="s">
        <v>75</v>
      </c>
      <c r="B1478" t="s">
        <v>112</v>
      </c>
      <c r="C1478" t="s">
        <v>27</v>
      </c>
      <c r="D1478" t="s">
        <v>113</v>
      </c>
      <c r="E1478" t="s">
        <v>114</v>
      </c>
      <c r="F1478">
        <v>32256</v>
      </c>
      <c r="G1478" t="s">
        <v>906</v>
      </c>
      <c r="H1478" t="s">
        <v>80</v>
      </c>
      <c r="I1478" t="s">
        <v>89</v>
      </c>
      <c r="J1478" t="s">
        <v>90</v>
      </c>
      <c r="K1478" t="s">
        <v>42</v>
      </c>
      <c r="L1478" t="s">
        <v>91</v>
      </c>
      <c r="M1478" t="s">
        <v>92</v>
      </c>
      <c r="N1478" s="11" t="s">
        <v>84</v>
      </c>
      <c r="O1478" s="11" t="s">
        <v>2107</v>
      </c>
      <c r="P1478">
        <v>0</v>
      </c>
      <c r="Q1478">
        <v>9</v>
      </c>
      <c r="R1478" s="1">
        <v>0</v>
      </c>
      <c r="S1478" s="1">
        <v>14.4</v>
      </c>
      <c r="T1478" s="1">
        <v>-14.4</v>
      </c>
    </row>
    <row r="1479" spans="1:20" x14ac:dyDescent="0.25">
      <c r="A1479" t="s">
        <v>75</v>
      </c>
      <c r="B1479" t="s">
        <v>1800</v>
      </c>
      <c r="C1479" t="s">
        <v>19</v>
      </c>
      <c r="D1479" t="s">
        <v>154</v>
      </c>
      <c r="E1479" t="s">
        <v>155</v>
      </c>
      <c r="F1479">
        <v>89014</v>
      </c>
      <c r="G1479" t="s">
        <v>962</v>
      </c>
      <c r="H1479" t="s">
        <v>80</v>
      </c>
      <c r="I1479" t="s">
        <v>81</v>
      </c>
      <c r="J1479" t="s">
        <v>82</v>
      </c>
      <c r="K1479" t="s">
        <v>53</v>
      </c>
      <c r="L1479" t="s">
        <v>165</v>
      </c>
      <c r="M1479" t="s">
        <v>83</v>
      </c>
      <c r="N1479" s="11" t="s">
        <v>84</v>
      </c>
      <c r="O1479" s="11" t="s">
        <v>2107</v>
      </c>
      <c r="P1479">
        <v>-4</v>
      </c>
      <c r="Q1479">
        <v>0</v>
      </c>
      <c r="R1479" s="1">
        <v>384.4</v>
      </c>
      <c r="S1479" s="1">
        <v>0</v>
      </c>
      <c r="T1479" s="1">
        <v>384.4</v>
      </c>
    </row>
    <row r="1480" spans="1:20" x14ac:dyDescent="0.25">
      <c r="A1480" t="s">
        <v>75</v>
      </c>
      <c r="B1480" t="s">
        <v>1060</v>
      </c>
      <c r="C1480" t="s">
        <v>27</v>
      </c>
      <c r="D1480" t="s">
        <v>999</v>
      </c>
      <c r="E1480" t="s">
        <v>114</v>
      </c>
      <c r="F1480">
        <v>33765</v>
      </c>
      <c r="G1480" t="s">
        <v>987</v>
      </c>
      <c r="H1480" t="s">
        <v>80</v>
      </c>
      <c r="I1480" t="s">
        <v>81</v>
      </c>
      <c r="J1480" t="s">
        <v>365</v>
      </c>
      <c r="K1480" t="s">
        <v>47</v>
      </c>
      <c r="L1480" t="s">
        <v>509</v>
      </c>
      <c r="M1480" t="s">
        <v>229</v>
      </c>
      <c r="N1480" s="11" t="s">
        <v>84</v>
      </c>
      <c r="O1480" s="11" t="s">
        <v>2107</v>
      </c>
      <c r="P1480">
        <v>-1</v>
      </c>
      <c r="Q1480">
        <v>0</v>
      </c>
      <c r="R1480" s="1">
        <v>132</v>
      </c>
      <c r="S1480" s="1">
        <v>0</v>
      </c>
      <c r="T1480" s="1">
        <v>132</v>
      </c>
    </row>
    <row r="1481" spans="1:20" x14ac:dyDescent="0.25">
      <c r="A1481" t="s">
        <v>75</v>
      </c>
      <c r="B1481" t="s">
        <v>720</v>
      </c>
      <c r="C1481" t="s">
        <v>27</v>
      </c>
      <c r="D1481" t="s">
        <v>273</v>
      </c>
      <c r="E1481" t="s">
        <v>114</v>
      </c>
      <c r="F1481">
        <v>33991</v>
      </c>
      <c r="G1481" t="s">
        <v>1128</v>
      </c>
      <c r="H1481" t="s">
        <v>80</v>
      </c>
      <c r="I1481" t="s">
        <v>81</v>
      </c>
      <c r="J1481" t="s">
        <v>90</v>
      </c>
      <c r="K1481" t="s">
        <v>38</v>
      </c>
      <c r="L1481" t="s">
        <v>111</v>
      </c>
      <c r="M1481" t="s">
        <v>92</v>
      </c>
      <c r="N1481" s="11" t="s">
        <v>84</v>
      </c>
      <c r="O1481" s="11" t="s">
        <v>2107</v>
      </c>
      <c r="P1481">
        <v>0</v>
      </c>
      <c r="Q1481">
        <v>1</v>
      </c>
      <c r="R1481" s="1">
        <v>0</v>
      </c>
      <c r="S1481" s="1">
        <v>77.5</v>
      </c>
      <c r="T1481" s="1">
        <v>-77.5</v>
      </c>
    </row>
    <row r="1482" spans="1:20" x14ac:dyDescent="0.25">
      <c r="A1482" t="s">
        <v>75</v>
      </c>
      <c r="B1482" t="s">
        <v>904</v>
      </c>
      <c r="C1482" t="s">
        <v>27</v>
      </c>
      <c r="D1482" t="s">
        <v>131</v>
      </c>
      <c r="E1482" t="s">
        <v>114</v>
      </c>
      <c r="F1482">
        <v>33409</v>
      </c>
      <c r="G1482" t="s">
        <v>1564</v>
      </c>
      <c r="H1482" t="s">
        <v>80</v>
      </c>
      <c r="I1482" t="s">
        <v>164</v>
      </c>
      <c r="J1482" t="s">
        <v>90</v>
      </c>
      <c r="K1482" t="s">
        <v>44</v>
      </c>
      <c r="L1482" t="s">
        <v>144</v>
      </c>
      <c r="M1482" t="s">
        <v>92</v>
      </c>
      <c r="N1482" s="11" t="s">
        <v>84</v>
      </c>
      <c r="O1482" s="11" t="s">
        <v>2107</v>
      </c>
      <c r="P1482">
        <v>0</v>
      </c>
      <c r="Q1482">
        <v>1</v>
      </c>
      <c r="R1482" s="1">
        <v>0</v>
      </c>
      <c r="S1482" s="1">
        <v>13.85</v>
      </c>
      <c r="T1482" s="1">
        <v>-13.85</v>
      </c>
    </row>
    <row r="1483" spans="1:20" x14ac:dyDescent="0.25">
      <c r="A1483" t="s">
        <v>75</v>
      </c>
      <c r="B1483" t="s">
        <v>1067</v>
      </c>
      <c r="C1483" t="s">
        <v>18</v>
      </c>
      <c r="D1483" t="s">
        <v>1068</v>
      </c>
      <c r="E1483" t="s">
        <v>466</v>
      </c>
      <c r="F1483">
        <v>70810</v>
      </c>
      <c r="G1483" t="s">
        <v>698</v>
      </c>
      <c r="H1483" t="s">
        <v>80</v>
      </c>
      <c r="I1483" t="s">
        <v>81</v>
      </c>
      <c r="J1483" t="s">
        <v>90</v>
      </c>
      <c r="K1483" t="s">
        <v>38</v>
      </c>
      <c r="L1483" t="s">
        <v>111</v>
      </c>
      <c r="M1483" t="s">
        <v>92</v>
      </c>
      <c r="N1483" s="11" t="s">
        <v>84</v>
      </c>
      <c r="O1483" s="11" t="s">
        <v>2107</v>
      </c>
      <c r="P1483">
        <v>0</v>
      </c>
      <c r="Q1483">
        <v>1</v>
      </c>
      <c r="R1483" s="1">
        <v>0</v>
      </c>
      <c r="S1483" s="1">
        <v>166.45</v>
      </c>
      <c r="T1483" s="1">
        <v>-166.45</v>
      </c>
    </row>
    <row r="1484" spans="1:20" x14ac:dyDescent="0.25">
      <c r="A1484" t="s">
        <v>75</v>
      </c>
      <c r="B1484" t="s">
        <v>478</v>
      </c>
      <c r="C1484" t="s">
        <v>26</v>
      </c>
      <c r="D1484" t="s">
        <v>425</v>
      </c>
      <c r="E1484" t="s">
        <v>426</v>
      </c>
      <c r="F1484">
        <v>37210</v>
      </c>
      <c r="G1484" t="s">
        <v>802</v>
      </c>
      <c r="H1484" t="s">
        <v>80</v>
      </c>
      <c r="I1484" t="s">
        <v>81</v>
      </c>
      <c r="J1484" t="s">
        <v>82</v>
      </c>
      <c r="K1484" t="s">
        <v>53</v>
      </c>
      <c r="L1484" t="s">
        <v>193</v>
      </c>
      <c r="M1484" t="s">
        <v>83</v>
      </c>
      <c r="N1484" s="11" t="s">
        <v>84</v>
      </c>
      <c r="O1484" s="11" t="s">
        <v>2107</v>
      </c>
      <c r="P1484">
        <v>-3</v>
      </c>
      <c r="Q1484">
        <v>0</v>
      </c>
      <c r="R1484" s="1">
        <v>538.95000000000005</v>
      </c>
      <c r="S1484" s="1">
        <v>0</v>
      </c>
      <c r="T1484" s="1">
        <v>538.95000000000005</v>
      </c>
    </row>
    <row r="1485" spans="1:20" x14ac:dyDescent="0.25">
      <c r="A1485" t="s">
        <v>75</v>
      </c>
      <c r="B1485" t="s">
        <v>167</v>
      </c>
      <c r="C1485" t="s">
        <v>28</v>
      </c>
      <c r="D1485" t="s">
        <v>168</v>
      </c>
      <c r="E1485" t="s">
        <v>95</v>
      </c>
      <c r="F1485">
        <v>80550</v>
      </c>
      <c r="G1485" t="s">
        <v>1998</v>
      </c>
      <c r="H1485" t="s">
        <v>80</v>
      </c>
      <c r="I1485" t="s">
        <v>81</v>
      </c>
      <c r="J1485" t="s">
        <v>90</v>
      </c>
      <c r="K1485" t="s">
        <v>42</v>
      </c>
      <c r="L1485" t="s">
        <v>91</v>
      </c>
      <c r="M1485" t="s">
        <v>92</v>
      </c>
      <c r="N1485" s="11" t="s">
        <v>84</v>
      </c>
      <c r="O1485" s="11" t="s">
        <v>2107</v>
      </c>
      <c r="P1485">
        <v>-4</v>
      </c>
      <c r="Q1485">
        <v>0</v>
      </c>
      <c r="R1485" s="1">
        <v>167.52</v>
      </c>
      <c r="S1485" s="1">
        <v>0</v>
      </c>
      <c r="T1485" s="1">
        <v>167.52</v>
      </c>
    </row>
    <row r="1486" spans="1:20" x14ac:dyDescent="0.25">
      <c r="A1486" t="s">
        <v>75</v>
      </c>
      <c r="B1486" t="s">
        <v>730</v>
      </c>
      <c r="C1486" t="s">
        <v>23</v>
      </c>
      <c r="D1486" t="s">
        <v>731</v>
      </c>
      <c r="E1486" t="s">
        <v>176</v>
      </c>
      <c r="F1486">
        <v>98134</v>
      </c>
      <c r="G1486" t="s">
        <v>2000</v>
      </c>
      <c r="H1486" t="s">
        <v>80</v>
      </c>
      <c r="I1486" t="s">
        <v>81</v>
      </c>
      <c r="J1486" t="s">
        <v>82</v>
      </c>
      <c r="K1486" t="s">
        <v>53</v>
      </c>
      <c r="L1486" t="s">
        <v>248</v>
      </c>
      <c r="M1486" t="s">
        <v>83</v>
      </c>
      <c r="N1486" s="11" t="s">
        <v>84</v>
      </c>
      <c r="O1486" s="11" t="s">
        <v>2107</v>
      </c>
      <c r="P1486">
        <v>-2</v>
      </c>
      <c r="Q1486">
        <v>0</v>
      </c>
      <c r="R1486" s="1">
        <v>6.9</v>
      </c>
      <c r="S1486" s="1">
        <v>0</v>
      </c>
      <c r="T1486" s="1">
        <v>6.9</v>
      </c>
    </row>
    <row r="1487" spans="1:20" x14ac:dyDescent="0.25">
      <c r="A1487" t="s">
        <v>75</v>
      </c>
      <c r="B1487" t="s">
        <v>120</v>
      </c>
      <c r="C1487" t="s">
        <v>22</v>
      </c>
      <c r="D1487" t="s">
        <v>121</v>
      </c>
      <c r="E1487" t="s">
        <v>122</v>
      </c>
      <c r="F1487">
        <v>20910</v>
      </c>
      <c r="G1487" t="s">
        <v>502</v>
      </c>
      <c r="H1487" t="s">
        <v>80</v>
      </c>
      <c r="I1487" t="s">
        <v>81</v>
      </c>
      <c r="J1487" t="s">
        <v>90</v>
      </c>
      <c r="K1487" t="s">
        <v>42</v>
      </c>
      <c r="L1487" t="s">
        <v>91</v>
      </c>
      <c r="M1487" t="s">
        <v>188</v>
      </c>
      <c r="N1487" s="11" t="s">
        <v>84</v>
      </c>
      <c r="O1487" s="11" t="s">
        <v>2107</v>
      </c>
      <c r="P1487">
        <v>0</v>
      </c>
      <c r="Q1487">
        <v>10</v>
      </c>
      <c r="R1487" s="1">
        <v>0</v>
      </c>
      <c r="S1487" s="1">
        <v>160.5</v>
      </c>
      <c r="T1487" s="1">
        <v>-160.5</v>
      </c>
    </row>
    <row r="1488" spans="1:20" x14ac:dyDescent="0.25">
      <c r="A1488" t="s">
        <v>75</v>
      </c>
      <c r="B1488" t="s">
        <v>638</v>
      </c>
      <c r="C1488" t="s">
        <v>2103</v>
      </c>
      <c r="D1488" t="s">
        <v>639</v>
      </c>
      <c r="E1488" t="s">
        <v>640</v>
      </c>
      <c r="F1488">
        <v>60056</v>
      </c>
      <c r="G1488" t="s">
        <v>96</v>
      </c>
      <c r="H1488" t="s">
        <v>80</v>
      </c>
      <c r="I1488" t="s">
        <v>89</v>
      </c>
      <c r="J1488" t="s">
        <v>90</v>
      </c>
      <c r="K1488" t="s">
        <v>42</v>
      </c>
      <c r="L1488" t="s">
        <v>97</v>
      </c>
      <c r="M1488" t="s">
        <v>92</v>
      </c>
      <c r="N1488" s="11" t="s">
        <v>84</v>
      </c>
      <c r="O1488" s="11" t="s">
        <v>2107</v>
      </c>
      <c r="P1488">
        <v>0</v>
      </c>
      <c r="Q1488">
        <v>18</v>
      </c>
      <c r="R1488" s="1">
        <v>0</v>
      </c>
      <c r="S1488" s="1">
        <v>21.42</v>
      </c>
      <c r="T1488" s="1">
        <v>-21.42</v>
      </c>
    </row>
    <row r="1489" spans="1:20" x14ac:dyDescent="0.25">
      <c r="A1489" t="s">
        <v>75</v>
      </c>
      <c r="B1489" t="s">
        <v>1116</v>
      </c>
      <c r="C1489" t="s">
        <v>2104</v>
      </c>
      <c r="D1489" t="s">
        <v>1117</v>
      </c>
      <c r="E1489" t="s">
        <v>95</v>
      </c>
      <c r="F1489" t="s">
        <v>1118</v>
      </c>
      <c r="G1489" t="s">
        <v>376</v>
      </c>
      <c r="H1489" t="s">
        <v>80</v>
      </c>
      <c r="I1489" t="s">
        <v>81</v>
      </c>
      <c r="J1489" t="s">
        <v>90</v>
      </c>
      <c r="K1489" t="s">
        <v>48</v>
      </c>
      <c r="L1489" t="s">
        <v>102</v>
      </c>
      <c r="M1489" t="s">
        <v>92</v>
      </c>
      <c r="N1489" s="11" t="s">
        <v>84</v>
      </c>
      <c r="O1489" s="11" t="s">
        <v>2107</v>
      </c>
      <c r="P1489">
        <v>0</v>
      </c>
      <c r="Q1489">
        <v>2</v>
      </c>
      <c r="R1489" s="1">
        <v>0</v>
      </c>
      <c r="S1489" s="1">
        <v>0</v>
      </c>
      <c r="T1489" s="1">
        <v>0</v>
      </c>
    </row>
    <row r="1490" spans="1:20" x14ac:dyDescent="0.25">
      <c r="A1490" t="s">
        <v>75</v>
      </c>
      <c r="B1490" t="s">
        <v>515</v>
      </c>
      <c r="C1490" t="s">
        <v>23</v>
      </c>
      <c r="D1490" t="s">
        <v>516</v>
      </c>
      <c r="E1490" t="s">
        <v>517</v>
      </c>
      <c r="F1490">
        <v>99518</v>
      </c>
      <c r="G1490" t="s">
        <v>202</v>
      </c>
      <c r="H1490" t="s">
        <v>80</v>
      </c>
      <c r="I1490" t="s">
        <v>81</v>
      </c>
      <c r="J1490" t="s">
        <v>90</v>
      </c>
      <c r="K1490" t="s">
        <v>42</v>
      </c>
      <c r="L1490" t="s">
        <v>91</v>
      </c>
      <c r="M1490" t="s">
        <v>188</v>
      </c>
      <c r="N1490" s="11" t="s">
        <v>84</v>
      </c>
      <c r="O1490" s="11" t="s">
        <v>2107</v>
      </c>
      <c r="P1490">
        <v>0</v>
      </c>
      <c r="Q1490">
        <v>18</v>
      </c>
      <c r="R1490" s="1">
        <v>0</v>
      </c>
      <c r="S1490" s="1">
        <v>137.69999999999999</v>
      </c>
      <c r="T1490" s="1">
        <v>-137.69999999999999</v>
      </c>
    </row>
    <row r="1491" spans="1:20" x14ac:dyDescent="0.25">
      <c r="A1491" t="s">
        <v>75</v>
      </c>
      <c r="B1491" t="s">
        <v>258</v>
      </c>
      <c r="C1491" t="s">
        <v>2104</v>
      </c>
      <c r="D1491" t="s">
        <v>259</v>
      </c>
      <c r="E1491" t="s">
        <v>95</v>
      </c>
      <c r="F1491">
        <v>80222</v>
      </c>
      <c r="G1491" t="s">
        <v>752</v>
      </c>
      <c r="H1491" t="s">
        <v>80</v>
      </c>
      <c r="I1491" t="s">
        <v>89</v>
      </c>
      <c r="J1491" t="s">
        <v>90</v>
      </c>
      <c r="K1491" t="s">
        <v>42</v>
      </c>
      <c r="L1491" t="s">
        <v>91</v>
      </c>
      <c r="M1491" t="s">
        <v>188</v>
      </c>
      <c r="N1491" s="11" t="s">
        <v>84</v>
      </c>
      <c r="O1491" s="11" t="s">
        <v>2107</v>
      </c>
      <c r="P1491">
        <v>0</v>
      </c>
      <c r="Q1491">
        <v>10</v>
      </c>
      <c r="R1491" s="1">
        <v>0</v>
      </c>
      <c r="S1491" s="1">
        <v>120.1</v>
      </c>
      <c r="T1491" s="1">
        <v>-120.1</v>
      </c>
    </row>
    <row r="1492" spans="1:20" x14ac:dyDescent="0.25">
      <c r="A1492" t="s">
        <v>75</v>
      </c>
      <c r="B1492" t="s">
        <v>1450</v>
      </c>
      <c r="C1492" t="s">
        <v>27</v>
      </c>
      <c r="D1492" t="s">
        <v>499</v>
      </c>
      <c r="E1492" t="s">
        <v>114</v>
      </c>
      <c r="F1492">
        <v>33179</v>
      </c>
      <c r="G1492" t="s">
        <v>398</v>
      </c>
      <c r="H1492" t="s">
        <v>80</v>
      </c>
      <c r="I1492" t="s">
        <v>81</v>
      </c>
      <c r="J1492" t="s">
        <v>82</v>
      </c>
      <c r="K1492" t="s">
        <v>38</v>
      </c>
      <c r="L1492" t="s">
        <v>111</v>
      </c>
      <c r="M1492" t="s">
        <v>83</v>
      </c>
      <c r="N1492" s="11" t="s">
        <v>84</v>
      </c>
      <c r="O1492" s="11" t="s">
        <v>2107</v>
      </c>
      <c r="P1492">
        <v>-1</v>
      </c>
      <c r="Q1492">
        <v>0</v>
      </c>
      <c r="R1492" s="1">
        <v>65.239999999999995</v>
      </c>
      <c r="S1492" s="1">
        <v>0</v>
      </c>
      <c r="T1492" s="1">
        <v>65.239999999999995</v>
      </c>
    </row>
    <row r="1493" spans="1:20" x14ac:dyDescent="0.25">
      <c r="A1493" t="s">
        <v>75</v>
      </c>
      <c r="B1493" t="s">
        <v>395</v>
      </c>
      <c r="C1493" t="s">
        <v>24</v>
      </c>
      <c r="D1493" t="s">
        <v>396</v>
      </c>
      <c r="E1493" t="s">
        <v>397</v>
      </c>
      <c r="F1493">
        <v>55439</v>
      </c>
      <c r="G1493" t="s">
        <v>1357</v>
      </c>
      <c r="H1493" t="s">
        <v>133</v>
      </c>
      <c r="I1493" t="s">
        <v>81</v>
      </c>
      <c r="J1493" t="s">
        <v>82</v>
      </c>
      <c r="K1493" t="s">
        <v>53</v>
      </c>
      <c r="L1493" t="s">
        <v>1286</v>
      </c>
      <c r="M1493" t="s">
        <v>83</v>
      </c>
      <c r="N1493" s="11" t="s">
        <v>84</v>
      </c>
      <c r="O1493" s="11" t="s">
        <v>2107</v>
      </c>
      <c r="P1493">
        <v>-12</v>
      </c>
      <c r="Q1493">
        <v>0</v>
      </c>
      <c r="R1493" s="1">
        <v>115.8</v>
      </c>
      <c r="S1493" s="1">
        <v>0</v>
      </c>
      <c r="T1493" s="1">
        <v>115.8</v>
      </c>
    </row>
    <row r="1494" spans="1:20" x14ac:dyDescent="0.25">
      <c r="A1494" t="s">
        <v>75</v>
      </c>
      <c r="B1494" t="s">
        <v>212</v>
      </c>
      <c r="C1494" t="s">
        <v>25</v>
      </c>
      <c r="D1494" t="s">
        <v>213</v>
      </c>
      <c r="E1494" t="s">
        <v>186</v>
      </c>
      <c r="F1494">
        <v>11803</v>
      </c>
      <c r="G1494" t="s">
        <v>1499</v>
      </c>
      <c r="H1494" t="s">
        <v>80</v>
      </c>
      <c r="I1494" t="s">
        <v>81</v>
      </c>
      <c r="J1494" t="s">
        <v>82</v>
      </c>
      <c r="K1494" t="s">
        <v>42</v>
      </c>
      <c r="L1494" t="s">
        <v>91</v>
      </c>
      <c r="M1494" t="s">
        <v>83</v>
      </c>
      <c r="N1494" s="11" t="s">
        <v>84</v>
      </c>
      <c r="O1494" s="11" t="s">
        <v>2107</v>
      </c>
      <c r="P1494">
        <v>-10</v>
      </c>
      <c r="Q1494">
        <v>0</v>
      </c>
      <c r="R1494" s="1">
        <v>504.5</v>
      </c>
      <c r="S1494" s="1">
        <v>0</v>
      </c>
      <c r="T1494" s="1">
        <v>504.5</v>
      </c>
    </row>
    <row r="1495" spans="1:20" x14ac:dyDescent="0.25">
      <c r="A1495" t="s">
        <v>75</v>
      </c>
      <c r="B1495" t="s">
        <v>167</v>
      </c>
      <c r="C1495" t="s">
        <v>28</v>
      </c>
      <c r="D1495" t="s">
        <v>168</v>
      </c>
      <c r="E1495" t="s">
        <v>95</v>
      </c>
      <c r="F1495">
        <v>80550</v>
      </c>
      <c r="G1495" t="s">
        <v>2004</v>
      </c>
      <c r="H1495" t="s">
        <v>80</v>
      </c>
      <c r="I1495" t="s">
        <v>81</v>
      </c>
      <c r="J1495" t="s">
        <v>90</v>
      </c>
      <c r="K1495" t="s">
        <v>54</v>
      </c>
      <c r="L1495" t="s">
        <v>828</v>
      </c>
      <c r="M1495" t="s">
        <v>92</v>
      </c>
      <c r="N1495" s="11" t="s">
        <v>84</v>
      </c>
      <c r="O1495" s="11" t="s">
        <v>2107</v>
      </c>
      <c r="P1495">
        <v>0</v>
      </c>
      <c r="Q1495">
        <v>0</v>
      </c>
      <c r="R1495" s="1">
        <v>-41.6</v>
      </c>
      <c r="S1495" s="1">
        <v>0</v>
      </c>
      <c r="T1495" s="1">
        <v>-41.6</v>
      </c>
    </row>
    <row r="1496" spans="1:20" x14ac:dyDescent="0.25">
      <c r="A1496" t="s">
        <v>75</v>
      </c>
      <c r="B1496" t="s">
        <v>360</v>
      </c>
      <c r="C1496" t="s">
        <v>26</v>
      </c>
      <c r="D1496" t="s">
        <v>361</v>
      </c>
      <c r="E1496" t="s">
        <v>105</v>
      </c>
      <c r="F1496">
        <v>29601</v>
      </c>
      <c r="G1496" t="s">
        <v>2005</v>
      </c>
      <c r="H1496" t="s">
        <v>133</v>
      </c>
      <c r="I1496" t="s">
        <v>81</v>
      </c>
      <c r="J1496" t="s">
        <v>90</v>
      </c>
      <c r="K1496" t="s">
        <v>53</v>
      </c>
      <c r="L1496" t="s">
        <v>193</v>
      </c>
      <c r="M1496" t="s">
        <v>229</v>
      </c>
      <c r="N1496" s="11" t="s">
        <v>84</v>
      </c>
      <c r="O1496" s="11" t="s">
        <v>2107</v>
      </c>
      <c r="P1496">
        <v>0</v>
      </c>
      <c r="Q1496">
        <v>92</v>
      </c>
      <c r="R1496" s="1">
        <v>0</v>
      </c>
      <c r="S1496" s="1">
        <v>1642.2</v>
      </c>
      <c r="T1496" s="1">
        <v>-1642.2</v>
      </c>
    </row>
    <row r="1497" spans="1:20" x14ac:dyDescent="0.25">
      <c r="A1497" t="s">
        <v>75</v>
      </c>
      <c r="B1497" t="s">
        <v>1276</v>
      </c>
      <c r="C1497" t="s">
        <v>26</v>
      </c>
      <c r="D1497" t="s">
        <v>425</v>
      </c>
      <c r="E1497" t="s">
        <v>426</v>
      </c>
      <c r="F1497">
        <v>37209</v>
      </c>
      <c r="G1497" t="s">
        <v>449</v>
      </c>
      <c r="H1497" t="s">
        <v>80</v>
      </c>
      <c r="I1497" t="s">
        <v>81</v>
      </c>
      <c r="J1497" t="s">
        <v>82</v>
      </c>
      <c r="K1497" t="s">
        <v>38</v>
      </c>
      <c r="L1497" t="s">
        <v>111</v>
      </c>
      <c r="M1497" t="s">
        <v>83</v>
      </c>
      <c r="N1497" s="11" t="s">
        <v>84</v>
      </c>
      <c r="O1497" s="11" t="s">
        <v>2107</v>
      </c>
      <c r="P1497">
        <v>-3</v>
      </c>
      <c r="Q1497">
        <v>0</v>
      </c>
      <c r="R1497" s="1">
        <v>151.94999999999999</v>
      </c>
      <c r="S1497" s="1">
        <v>0</v>
      </c>
      <c r="T1497" s="1">
        <v>151.94999999999999</v>
      </c>
    </row>
    <row r="1498" spans="1:20" x14ac:dyDescent="0.25">
      <c r="A1498" t="s">
        <v>75</v>
      </c>
      <c r="B1498" t="s">
        <v>112</v>
      </c>
      <c r="C1498" t="s">
        <v>27</v>
      </c>
      <c r="D1498" t="s">
        <v>113</v>
      </c>
      <c r="E1498" t="s">
        <v>114</v>
      </c>
      <c r="F1498">
        <v>32256</v>
      </c>
      <c r="G1498" t="s">
        <v>679</v>
      </c>
      <c r="H1498" t="s">
        <v>80</v>
      </c>
      <c r="I1498" t="s">
        <v>89</v>
      </c>
      <c r="J1498" t="s">
        <v>90</v>
      </c>
      <c r="K1498" t="s">
        <v>42</v>
      </c>
      <c r="L1498" t="s">
        <v>91</v>
      </c>
      <c r="M1498" t="s">
        <v>92</v>
      </c>
      <c r="N1498" s="11" t="s">
        <v>84</v>
      </c>
      <c r="O1498" s="11" t="s">
        <v>2107</v>
      </c>
      <c r="P1498">
        <v>0</v>
      </c>
      <c r="Q1498">
        <v>2</v>
      </c>
      <c r="R1498" s="1">
        <v>0</v>
      </c>
      <c r="S1498" s="1">
        <v>5.0999999999999996</v>
      </c>
      <c r="T1498" s="1">
        <v>-5.0999999999999996</v>
      </c>
    </row>
    <row r="1499" spans="1:20" x14ac:dyDescent="0.25">
      <c r="A1499" t="s">
        <v>75</v>
      </c>
      <c r="B1499" t="s">
        <v>598</v>
      </c>
      <c r="C1499" t="s">
        <v>27</v>
      </c>
      <c r="D1499" t="s">
        <v>599</v>
      </c>
      <c r="E1499" t="s">
        <v>114</v>
      </c>
      <c r="F1499">
        <v>34474</v>
      </c>
      <c r="G1499" t="s">
        <v>338</v>
      </c>
      <c r="H1499" t="s">
        <v>80</v>
      </c>
      <c r="I1499" t="s">
        <v>81</v>
      </c>
      <c r="J1499" t="s">
        <v>90</v>
      </c>
      <c r="K1499" t="s">
        <v>38</v>
      </c>
      <c r="L1499" t="s">
        <v>111</v>
      </c>
      <c r="M1499" t="s">
        <v>92</v>
      </c>
      <c r="N1499" s="11" t="s">
        <v>84</v>
      </c>
      <c r="O1499" s="11" t="s">
        <v>2107</v>
      </c>
      <c r="P1499">
        <v>0</v>
      </c>
      <c r="Q1499">
        <v>1</v>
      </c>
      <c r="R1499" s="1">
        <v>0</v>
      </c>
      <c r="S1499" s="1">
        <v>213.7</v>
      </c>
      <c r="T1499" s="1">
        <v>-213.7</v>
      </c>
    </row>
    <row r="1500" spans="1:20" x14ac:dyDescent="0.25">
      <c r="A1500" t="s">
        <v>75</v>
      </c>
      <c r="B1500" t="s">
        <v>218</v>
      </c>
      <c r="C1500" t="s">
        <v>27</v>
      </c>
      <c r="D1500" t="s">
        <v>219</v>
      </c>
      <c r="E1500" t="s">
        <v>114</v>
      </c>
      <c r="F1500">
        <v>34110</v>
      </c>
      <c r="G1500" t="s">
        <v>798</v>
      </c>
      <c r="H1500" t="s">
        <v>80</v>
      </c>
      <c r="I1500" t="s">
        <v>81</v>
      </c>
      <c r="J1500" t="s">
        <v>90</v>
      </c>
      <c r="K1500" t="s">
        <v>38</v>
      </c>
      <c r="L1500" t="s">
        <v>111</v>
      </c>
      <c r="M1500" t="s">
        <v>92</v>
      </c>
      <c r="N1500" s="11" t="s">
        <v>84</v>
      </c>
      <c r="O1500" s="11" t="s">
        <v>2107</v>
      </c>
      <c r="P1500">
        <v>0</v>
      </c>
      <c r="Q1500">
        <v>1</v>
      </c>
      <c r="R1500" s="1">
        <v>0</v>
      </c>
      <c r="S1500" s="1">
        <v>151.25</v>
      </c>
      <c r="T1500" s="1">
        <v>-151.25</v>
      </c>
    </row>
    <row r="1501" spans="1:20" x14ac:dyDescent="0.25">
      <c r="A1501" t="s">
        <v>75</v>
      </c>
      <c r="B1501" t="s">
        <v>922</v>
      </c>
      <c r="C1501" t="s">
        <v>26</v>
      </c>
      <c r="D1501" t="s">
        <v>923</v>
      </c>
      <c r="E1501" t="s">
        <v>109</v>
      </c>
      <c r="F1501">
        <v>27909</v>
      </c>
      <c r="G1501" t="s">
        <v>801</v>
      </c>
      <c r="H1501" t="s">
        <v>80</v>
      </c>
      <c r="I1501" t="s">
        <v>81</v>
      </c>
      <c r="J1501" t="s">
        <v>82</v>
      </c>
      <c r="K1501" t="s">
        <v>42</v>
      </c>
      <c r="L1501" t="s">
        <v>91</v>
      </c>
      <c r="M1501" t="s">
        <v>83</v>
      </c>
      <c r="N1501" s="11" t="s">
        <v>84</v>
      </c>
      <c r="O1501" s="11" t="s">
        <v>2107</v>
      </c>
      <c r="P1501">
        <v>-2</v>
      </c>
      <c r="Q1501">
        <v>0</v>
      </c>
      <c r="R1501" s="1">
        <v>47.9</v>
      </c>
      <c r="S1501" s="1">
        <v>0</v>
      </c>
      <c r="T1501" s="1">
        <v>47.9</v>
      </c>
    </row>
    <row r="1502" spans="1:20" x14ac:dyDescent="0.25">
      <c r="A1502" t="s">
        <v>75</v>
      </c>
      <c r="B1502" t="s">
        <v>85</v>
      </c>
      <c r="C1502" t="s">
        <v>2105</v>
      </c>
      <c r="D1502" t="s">
        <v>86</v>
      </c>
      <c r="E1502" t="s">
        <v>87</v>
      </c>
      <c r="F1502">
        <v>45040</v>
      </c>
      <c r="G1502" t="s">
        <v>115</v>
      </c>
      <c r="H1502" t="s">
        <v>80</v>
      </c>
      <c r="I1502" t="s">
        <v>89</v>
      </c>
      <c r="J1502" t="s">
        <v>90</v>
      </c>
      <c r="K1502" t="s">
        <v>42</v>
      </c>
      <c r="L1502" t="s">
        <v>91</v>
      </c>
      <c r="M1502" t="s">
        <v>92</v>
      </c>
      <c r="N1502" s="11" t="s">
        <v>84</v>
      </c>
      <c r="O1502" s="11" t="s">
        <v>2107</v>
      </c>
      <c r="P1502">
        <v>0</v>
      </c>
      <c r="Q1502">
        <v>8</v>
      </c>
      <c r="R1502" s="1">
        <v>0</v>
      </c>
      <c r="S1502" s="1">
        <v>54.88</v>
      </c>
      <c r="T1502" s="1">
        <v>-54.88</v>
      </c>
    </row>
    <row r="1503" spans="1:20" x14ac:dyDescent="0.25">
      <c r="A1503" t="s">
        <v>75</v>
      </c>
      <c r="B1503" t="s">
        <v>732</v>
      </c>
      <c r="C1503" t="s">
        <v>25</v>
      </c>
      <c r="D1503" t="s">
        <v>733</v>
      </c>
      <c r="E1503" t="s">
        <v>262</v>
      </c>
      <c r="F1503">
        <v>7733</v>
      </c>
      <c r="G1503" t="s">
        <v>1292</v>
      </c>
      <c r="H1503" t="s">
        <v>80</v>
      </c>
      <c r="I1503" t="s">
        <v>81</v>
      </c>
      <c r="J1503" t="s">
        <v>82</v>
      </c>
      <c r="K1503" t="s">
        <v>53</v>
      </c>
      <c r="L1503" t="s">
        <v>248</v>
      </c>
      <c r="M1503" t="s">
        <v>83</v>
      </c>
      <c r="N1503" s="11" t="s">
        <v>84</v>
      </c>
      <c r="O1503" s="11" t="s">
        <v>2107</v>
      </c>
      <c r="P1503">
        <v>-6</v>
      </c>
      <c r="Q1503">
        <v>0</v>
      </c>
      <c r="R1503" s="1">
        <v>8.64</v>
      </c>
      <c r="S1503" s="1">
        <v>0</v>
      </c>
      <c r="T1503" s="1">
        <v>8.64</v>
      </c>
    </row>
    <row r="1504" spans="1:20" x14ac:dyDescent="0.25">
      <c r="A1504" t="s">
        <v>75</v>
      </c>
      <c r="B1504" t="s">
        <v>194</v>
      </c>
      <c r="C1504" t="s">
        <v>19</v>
      </c>
      <c r="D1504" t="s">
        <v>195</v>
      </c>
      <c r="E1504" t="s">
        <v>147</v>
      </c>
      <c r="F1504">
        <v>85296</v>
      </c>
      <c r="G1504" t="s">
        <v>152</v>
      </c>
      <c r="H1504" t="s">
        <v>80</v>
      </c>
      <c r="I1504" t="s">
        <v>81</v>
      </c>
      <c r="J1504" t="s">
        <v>90</v>
      </c>
      <c r="K1504" t="s">
        <v>38</v>
      </c>
      <c r="L1504" t="s">
        <v>111</v>
      </c>
      <c r="M1504" t="s">
        <v>92</v>
      </c>
      <c r="N1504" s="11" t="s">
        <v>84</v>
      </c>
      <c r="O1504" s="11" t="s">
        <v>2107</v>
      </c>
      <c r="P1504">
        <v>0</v>
      </c>
      <c r="Q1504">
        <v>6</v>
      </c>
      <c r="R1504" s="1">
        <v>0</v>
      </c>
      <c r="S1504" s="1">
        <v>511.8</v>
      </c>
      <c r="T1504" s="1">
        <v>-511.8</v>
      </c>
    </row>
    <row r="1505" spans="1:20" x14ac:dyDescent="0.25">
      <c r="A1505" t="s">
        <v>75</v>
      </c>
      <c r="B1505" t="s">
        <v>975</v>
      </c>
      <c r="C1505" t="s">
        <v>27</v>
      </c>
      <c r="D1505" t="s">
        <v>705</v>
      </c>
      <c r="E1505" t="s">
        <v>114</v>
      </c>
      <c r="F1505">
        <v>33122</v>
      </c>
      <c r="G1505" t="s">
        <v>264</v>
      </c>
      <c r="H1505" t="s">
        <v>80</v>
      </c>
      <c r="I1505" t="s">
        <v>89</v>
      </c>
      <c r="J1505" t="s">
        <v>90</v>
      </c>
      <c r="K1505" t="s">
        <v>42</v>
      </c>
      <c r="L1505" t="s">
        <v>91</v>
      </c>
      <c r="M1505" t="s">
        <v>92</v>
      </c>
      <c r="N1505" s="11" t="s">
        <v>84</v>
      </c>
      <c r="O1505" s="11" t="s">
        <v>2107</v>
      </c>
      <c r="P1505">
        <v>0</v>
      </c>
      <c r="Q1505">
        <v>67</v>
      </c>
      <c r="R1505" s="1">
        <v>0</v>
      </c>
      <c r="S1505" s="1">
        <v>696.8</v>
      </c>
      <c r="T1505" s="1">
        <v>-696.8</v>
      </c>
    </row>
    <row r="1506" spans="1:20" x14ac:dyDescent="0.25">
      <c r="A1506" t="s">
        <v>75</v>
      </c>
      <c r="B1506" t="s">
        <v>622</v>
      </c>
      <c r="C1506" t="s">
        <v>2104</v>
      </c>
      <c r="D1506" t="s">
        <v>623</v>
      </c>
      <c r="E1506" t="s">
        <v>95</v>
      </c>
      <c r="F1506">
        <v>80126</v>
      </c>
      <c r="G1506" t="s">
        <v>749</v>
      </c>
      <c r="H1506" t="s">
        <v>80</v>
      </c>
      <c r="I1506" t="s">
        <v>164</v>
      </c>
      <c r="J1506" t="s">
        <v>90</v>
      </c>
      <c r="K1506" t="s">
        <v>38</v>
      </c>
      <c r="L1506" t="s">
        <v>129</v>
      </c>
      <c r="M1506" t="s">
        <v>92</v>
      </c>
      <c r="N1506" s="11" t="s">
        <v>84</v>
      </c>
      <c r="O1506" s="11" t="s">
        <v>2107</v>
      </c>
      <c r="P1506">
        <v>0</v>
      </c>
      <c r="Q1506">
        <v>1</v>
      </c>
      <c r="R1506" s="1">
        <v>0</v>
      </c>
      <c r="S1506" s="1">
        <v>118.45</v>
      </c>
      <c r="T1506" s="1">
        <v>-118.45</v>
      </c>
    </row>
    <row r="1507" spans="1:20" x14ac:dyDescent="0.25">
      <c r="A1507" t="s">
        <v>75</v>
      </c>
      <c r="B1507" t="s">
        <v>744</v>
      </c>
      <c r="C1507" t="s">
        <v>2105</v>
      </c>
      <c r="D1507" t="s">
        <v>745</v>
      </c>
      <c r="E1507" t="s">
        <v>100</v>
      </c>
      <c r="F1507">
        <v>46733</v>
      </c>
      <c r="G1507" t="s">
        <v>241</v>
      </c>
      <c r="H1507" t="s">
        <v>80</v>
      </c>
      <c r="I1507" t="s">
        <v>81</v>
      </c>
      <c r="J1507" t="s">
        <v>82</v>
      </c>
      <c r="K1507" t="s">
        <v>36</v>
      </c>
      <c r="L1507" t="s">
        <v>36</v>
      </c>
      <c r="M1507" t="s">
        <v>83</v>
      </c>
      <c r="N1507" s="11" t="s">
        <v>84</v>
      </c>
      <c r="O1507" s="11" t="s">
        <v>2107</v>
      </c>
      <c r="P1507">
        <v>-1</v>
      </c>
      <c r="Q1507">
        <v>0</v>
      </c>
      <c r="R1507" s="1">
        <v>276.5</v>
      </c>
      <c r="S1507" s="1">
        <v>0</v>
      </c>
      <c r="T1507" s="1">
        <v>276.5</v>
      </c>
    </row>
    <row r="1508" spans="1:20" x14ac:dyDescent="0.25">
      <c r="A1508" t="s">
        <v>75</v>
      </c>
      <c r="B1508" t="s">
        <v>612</v>
      </c>
      <c r="C1508" t="s">
        <v>2105</v>
      </c>
      <c r="D1508" t="s">
        <v>613</v>
      </c>
      <c r="E1508" t="s">
        <v>142</v>
      </c>
      <c r="F1508">
        <v>48084</v>
      </c>
      <c r="G1508" t="s">
        <v>1395</v>
      </c>
      <c r="H1508" t="s">
        <v>80</v>
      </c>
      <c r="I1508" t="s">
        <v>81</v>
      </c>
      <c r="J1508" t="s">
        <v>90</v>
      </c>
      <c r="K1508" t="s">
        <v>53</v>
      </c>
      <c r="L1508" t="s">
        <v>165</v>
      </c>
      <c r="M1508" t="s">
        <v>92</v>
      </c>
      <c r="N1508" s="11" t="s">
        <v>84</v>
      </c>
      <c r="O1508" s="11" t="s">
        <v>2107</v>
      </c>
      <c r="P1508">
        <v>0</v>
      </c>
      <c r="Q1508">
        <v>2</v>
      </c>
      <c r="R1508" s="1">
        <v>0</v>
      </c>
      <c r="S1508" s="1">
        <v>215.5</v>
      </c>
      <c r="T1508" s="1">
        <v>-215.5</v>
      </c>
    </row>
    <row r="1509" spans="1:20" x14ac:dyDescent="0.25">
      <c r="A1509" t="s">
        <v>75</v>
      </c>
      <c r="B1509" t="s">
        <v>758</v>
      </c>
      <c r="C1509" t="s">
        <v>22</v>
      </c>
      <c r="D1509" t="s">
        <v>759</v>
      </c>
      <c r="E1509" t="s">
        <v>78</v>
      </c>
      <c r="F1509">
        <v>19087</v>
      </c>
      <c r="G1509" t="s">
        <v>697</v>
      </c>
      <c r="H1509" t="s">
        <v>80</v>
      </c>
      <c r="I1509" t="s">
        <v>89</v>
      </c>
      <c r="J1509" t="s">
        <v>82</v>
      </c>
      <c r="K1509" t="s">
        <v>42</v>
      </c>
      <c r="L1509" t="s">
        <v>91</v>
      </c>
      <c r="M1509" t="s">
        <v>83</v>
      </c>
      <c r="N1509" s="11" t="s">
        <v>84</v>
      </c>
      <c r="O1509" s="11" t="s">
        <v>2107</v>
      </c>
      <c r="P1509">
        <v>-4</v>
      </c>
      <c r="Q1509">
        <v>0</v>
      </c>
      <c r="R1509" s="1">
        <v>37</v>
      </c>
      <c r="S1509" s="1">
        <v>0</v>
      </c>
      <c r="T1509" s="1">
        <v>37</v>
      </c>
    </row>
    <row r="1510" spans="1:20" x14ac:dyDescent="0.25">
      <c r="A1510" t="s">
        <v>75</v>
      </c>
      <c r="B1510" t="s">
        <v>103</v>
      </c>
      <c r="C1510" t="s">
        <v>27</v>
      </c>
      <c r="D1510" t="s">
        <v>366</v>
      </c>
      <c r="E1510" t="s">
        <v>114</v>
      </c>
      <c r="F1510">
        <v>32459</v>
      </c>
      <c r="G1510" t="s">
        <v>1101</v>
      </c>
      <c r="H1510" t="s">
        <v>80</v>
      </c>
      <c r="I1510" t="s">
        <v>81</v>
      </c>
      <c r="J1510" t="s">
        <v>82</v>
      </c>
      <c r="K1510" t="s">
        <v>53</v>
      </c>
      <c r="L1510" t="s">
        <v>165</v>
      </c>
      <c r="M1510" t="s">
        <v>83</v>
      </c>
      <c r="N1510" s="11" t="s">
        <v>84</v>
      </c>
      <c r="O1510" s="11" t="s">
        <v>2107</v>
      </c>
      <c r="P1510">
        <v>-1</v>
      </c>
      <c r="Q1510">
        <v>0</v>
      </c>
      <c r="R1510" s="1">
        <v>532.22</v>
      </c>
      <c r="S1510" s="1">
        <v>0</v>
      </c>
      <c r="T1510" s="1">
        <v>532.22</v>
      </c>
    </row>
    <row r="1511" spans="1:20" x14ac:dyDescent="0.25">
      <c r="A1511" t="s">
        <v>75</v>
      </c>
      <c r="B1511" t="s">
        <v>372</v>
      </c>
      <c r="C1511" t="s">
        <v>19</v>
      </c>
      <c r="D1511" t="s">
        <v>172</v>
      </c>
      <c r="E1511" t="s">
        <v>147</v>
      </c>
      <c r="F1511">
        <v>85255</v>
      </c>
      <c r="G1511" t="s">
        <v>875</v>
      </c>
      <c r="H1511" t="s">
        <v>80</v>
      </c>
      <c r="I1511" t="s">
        <v>81</v>
      </c>
      <c r="J1511" t="s">
        <v>82</v>
      </c>
      <c r="K1511" t="s">
        <v>38</v>
      </c>
      <c r="L1511" t="s">
        <v>129</v>
      </c>
      <c r="M1511" t="s">
        <v>83</v>
      </c>
      <c r="N1511" s="11" t="s">
        <v>84</v>
      </c>
      <c r="O1511" s="11" t="s">
        <v>2107</v>
      </c>
      <c r="P1511">
        <v>3</v>
      </c>
      <c r="Q1511">
        <v>0</v>
      </c>
      <c r="R1511" s="1">
        <v>232.65</v>
      </c>
      <c r="S1511" s="1">
        <v>0</v>
      </c>
      <c r="T1511" s="1">
        <v>232.65</v>
      </c>
    </row>
    <row r="1512" spans="1:20" x14ac:dyDescent="0.25">
      <c r="A1512" t="s">
        <v>75</v>
      </c>
      <c r="B1512" t="s">
        <v>331</v>
      </c>
      <c r="C1512" t="s">
        <v>18</v>
      </c>
      <c r="D1512" t="s">
        <v>332</v>
      </c>
      <c r="E1512" t="s">
        <v>333</v>
      </c>
      <c r="F1512">
        <v>72405</v>
      </c>
      <c r="G1512" t="s">
        <v>79</v>
      </c>
      <c r="H1512" t="s">
        <v>80</v>
      </c>
      <c r="I1512" t="s">
        <v>81</v>
      </c>
      <c r="J1512" t="s">
        <v>82</v>
      </c>
      <c r="K1512" t="s">
        <v>36</v>
      </c>
      <c r="L1512" t="s">
        <v>36</v>
      </c>
      <c r="M1512" t="s">
        <v>83</v>
      </c>
      <c r="N1512" s="11" t="s">
        <v>84</v>
      </c>
      <c r="O1512" s="11" t="s">
        <v>2107</v>
      </c>
      <c r="P1512">
        <v>-40</v>
      </c>
      <c r="Q1512">
        <v>0</v>
      </c>
      <c r="R1512" s="1">
        <v>7112.8</v>
      </c>
      <c r="S1512" s="1">
        <v>0</v>
      </c>
      <c r="T1512" s="1">
        <v>7112.8</v>
      </c>
    </row>
    <row r="1513" spans="1:20" x14ac:dyDescent="0.25">
      <c r="A1513" t="s">
        <v>75</v>
      </c>
      <c r="B1513" t="s">
        <v>112</v>
      </c>
      <c r="C1513" t="s">
        <v>27</v>
      </c>
      <c r="D1513" t="s">
        <v>113</v>
      </c>
      <c r="E1513" t="s">
        <v>114</v>
      </c>
      <c r="F1513">
        <v>32256</v>
      </c>
      <c r="G1513" t="s">
        <v>377</v>
      </c>
      <c r="H1513" t="s">
        <v>80</v>
      </c>
      <c r="I1513" t="s">
        <v>81</v>
      </c>
      <c r="J1513" t="s">
        <v>90</v>
      </c>
      <c r="K1513" t="s">
        <v>53</v>
      </c>
      <c r="L1513" t="s">
        <v>193</v>
      </c>
      <c r="M1513" t="s">
        <v>92</v>
      </c>
      <c r="N1513" s="11" t="s">
        <v>84</v>
      </c>
      <c r="O1513" s="11" t="s">
        <v>2107</v>
      </c>
      <c r="P1513">
        <v>0</v>
      </c>
      <c r="Q1513">
        <v>2</v>
      </c>
      <c r="R1513" s="1">
        <v>0</v>
      </c>
      <c r="S1513" s="1">
        <v>245.1</v>
      </c>
      <c r="T1513" s="1">
        <v>-245.1</v>
      </c>
    </row>
    <row r="1514" spans="1:20" x14ac:dyDescent="0.25">
      <c r="A1514" t="s">
        <v>75</v>
      </c>
      <c r="B1514" t="s">
        <v>410</v>
      </c>
      <c r="C1514" t="s">
        <v>18</v>
      </c>
      <c r="D1514" t="s">
        <v>363</v>
      </c>
      <c r="E1514" t="s">
        <v>191</v>
      </c>
      <c r="F1514">
        <v>78729</v>
      </c>
      <c r="G1514" t="s">
        <v>2009</v>
      </c>
      <c r="H1514" t="s">
        <v>461</v>
      </c>
      <c r="I1514" t="s">
        <v>81</v>
      </c>
      <c r="J1514" t="s">
        <v>90</v>
      </c>
      <c r="K1514" t="s">
        <v>53</v>
      </c>
      <c r="L1514" t="s">
        <v>139</v>
      </c>
      <c r="M1514" t="s">
        <v>92</v>
      </c>
      <c r="N1514" s="11" t="s">
        <v>84</v>
      </c>
      <c r="O1514" s="11" t="s">
        <v>2107</v>
      </c>
      <c r="P1514">
        <v>0</v>
      </c>
      <c r="Q1514">
        <v>2</v>
      </c>
      <c r="R1514" s="1">
        <v>0</v>
      </c>
      <c r="S1514" s="1">
        <v>7.4</v>
      </c>
      <c r="T1514" s="1">
        <v>-7.4</v>
      </c>
    </row>
    <row r="1515" spans="1:20" x14ac:dyDescent="0.25">
      <c r="A1515" t="s">
        <v>75</v>
      </c>
      <c r="B1515" t="s">
        <v>519</v>
      </c>
      <c r="C1515" t="s">
        <v>18</v>
      </c>
      <c r="D1515" t="s">
        <v>520</v>
      </c>
      <c r="E1515" t="s">
        <v>191</v>
      </c>
      <c r="F1515">
        <v>76092</v>
      </c>
      <c r="G1515" t="s">
        <v>460</v>
      </c>
      <c r="H1515" t="s">
        <v>461</v>
      </c>
      <c r="I1515" t="s">
        <v>81</v>
      </c>
      <c r="J1515" t="s">
        <v>90</v>
      </c>
      <c r="K1515" t="s">
        <v>53</v>
      </c>
      <c r="L1515" t="s">
        <v>459</v>
      </c>
      <c r="M1515" t="s">
        <v>92</v>
      </c>
      <c r="N1515" s="11" t="s">
        <v>84</v>
      </c>
      <c r="O1515" s="11" t="s">
        <v>2107</v>
      </c>
      <c r="P1515">
        <v>0</v>
      </c>
      <c r="Q1515">
        <v>1</v>
      </c>
      <c r="R1515" s="1">
        <v>0</v>
      </c>
      <c r="S1515" s="1">
        <v>5.36</v>
      </c>
      <c r="T1515" s="1">
        <v>-5.36</v>
      </c>
    </row>
    <row r="1516" spans="1:20" x14ac:dyDescent="0.25">
      <c r="A1516" t="s">
        <v>75</v>
      </c>
      <c r="B1516" t="s">
        <v>369</v>
      </c>
      <c r="C1516" t="s">
        <v>18</v>
      </c>
      <c r="D1516" t="s">
        <v>370</v>
      </c>
      <c r="E1516" t="s">
        <v>191</v>
      </c>
      <c r="F1516">
        <v>78669</v>
      </c>
      <c r="G1516" t="s">
        <v>2010</v>
      </c>
      <c r="H1516" t="s">
        <v>80</v>
      </c>
      <c r="I1516" t="s">
        <v>81</v>
      </c>
      <c r="J1516" t="s">
        <v>365</v>
      </c>
      <c r="K1516" t="s">
        <v>47</v>
      </c>
      <c r="L1516" t="s">
        <v>509</v>
      </c>
      <c r="M1516" t="s">
        <v>229</v>
      </c>
      <c r="N1516" s="11" t="s">
        <v>84</v>
      </c>
      <c r="O1516" s="11" t="s">
        <v>2107</v>
      </c>
      <c r="P1516">
        <v>-21</v>
      </c>
      <c r="Q1516">
        <v>0</v>
      </c>
      <c r="R1516" s="1">
        <v>258.3</v>
      </c>
      <c r="S1516" s="1">
        <v>0</v>
      </c>
      <c r="T1516" s="1">
        <v>258.3</v>
      </c>
    </row>
    <row r="1517" spans="1:20" x14ac:dyDescent="0.25">
      <c r="A1517" t="s">
        <v>75</v>
      </c>
      <c r="B1517" t="s">
        <v>112</v>
      </c>
      <c r="C1517" t="s">
        <v>27</v>
      </c>
      <c r="D1517" t="s">
        <v>113</v>
      </c>
      <c r="E1517" t="s">
        <v>114</v>
      </c>
      <c r="F1517">
        <v>32256</v>
      </c>
      <c r="G1517" t="s">
        <v>749</v>
      </c>
      <c r="H1517" t="s">
        <v>80</v>
      </c>
      <c r="I1517" t="s">
        <v>164</v>
      </c>
      <c r="J1517" t="s">
        <v>90</v>
      </c>
      <c r="K1517" t="s">
        <v>38</v>
      </c>
      <c r="L1517" t="s">
        <v>129</v>
      </c>
      <c r="M1517" t="s">
        <v>92</v>
      </c>
      <c r="N1517" s="11" t="s">
        <v>84</v>
      </c>
      <c r="O1517" s="11" t="s">
        <v>2107</v>
      </c>
      <c r="P1517">
        <v>0</v>
      </c>
      <c r="Q1517">
        <v>1</v>
      </c>
      <c r="R1517" s="1">
        <v>0</v>
      </c>
      <c r="S1517" s="1">
        <v>118.45</v>
      </c>
      <c r="T1517" s="1">
        <v>-118.45</v>
      </c>
    </row>
    <row r="1518" spans="1:20" x14ac:dyDescent="0.25">
      <c r="A1518" t="s">
        <v>75</v>
      </c>
      <c r="B1518" t="s">
        <v>600</v>
      </c>
      <c r="C1518" t="s">
        <v>2105</v>
      </c>
      <c r="D1518" t="s">
        <v>601</v>
      </c>
      <c r="E1518" t="s">
        <v>142</v>
      </c>
      <c r="F1518">
        <v>49629</v>
      </c>
      <c r="G1518" t="s">
        <v>297</v>
      </c>
      <c r="H1518" t="s">
        <v>80</v>
      </c>
      <c r="I1518" t="s">
        <v>89</v>
      </c>
      <c r="J1518" t="s">
        <v>90</v>
      </c>
      <c r="K1518" t="s">
        <v>42</v>
      </c>
      <c r="L1518" t="s">
        <v>97</v>
      </c>
      <c r="M1518" t="s">
        <v>92</v>
      </c>
      <c r="N1518" s="11" t="s">
        <v>84</v>
      </c>
      <c r="O1518" s="11" t="s">
        <v>2107</v>
      </c>
      <c r="P1518">
        <v>0</v>
      </c>
      <c r="Q1518">
        <v>20</v>
      </c>
      <c r="R1518" s="1">
        <v>0</v>
      </c>
      <c r="S1518" s="1">
        <v>191</v>
      </c>
      <c r="T1518" s="1">
        <v>-191</v>
      </c>
    </row>
    <row r="1519" spans="1:20" x14ac:dyDescent="0.25">
      <c r="A1519" t="s">
        <v>75</v>
      </c>
      <c r="B1519" t="s">
        <v>218</v>
      </c>
      <c r="C1519" t="s">
        <v>27</v>
      </c>
      <c r="D1519" t="s">
        <v>219</v>
      </c>
      <c r="E1519" t="s">
        <v>114</v>
      </c>
      <c r="F1519">
        <v>34110</v>
      </c>
      <c r="G1519" t="s">
        <v>110</v>
      </c>
      <c r="H1519" t="s">
        <v>80</v>
      </c>
      <c r="I1519" t="s">
        <v>81</v>
      </c>
      <c r="J1519" t="s">
        <v>90</v>
      </c>
      <c r="K1519" t="s">
        <v>38</v>
      </c>
      <c r="L1519" t="s">
        <v>111</v>
      </c>
      <c r="M1519" t="s">
        <v>92</v>
      </c>
      <c r="N1519" s="11" t="s">
        <v>84</v>
      </c>
      <c r="O1519" s="11" t="s">
        <v>2107</v>
      </c>
      <c r="P1519">
        <v>0</v>
      </c>
      <c r="Q1519">
        <v>1</v>
      </c>
      <c r="R1519" s="1">
        <v>0</v>
      </c>
      <c r="S1519" s="1">
        <v>116.4</v>
      </c>
      <c r="T1519" s="1">
        <v>-116.4</v>
      </c>
    </row>
    <row r="1520" spans="1:20" x14ac:dyDescent="0.25">
      <c r="A1520" t="s">
        <v>75</v>
      </c>
      <c r="B1520" t="s">
        <v>524</v>
      </c>
      <c r="C1520" t="s">
        <v>2104</v>
      </c>
      <c r="D1520" t="s">
        <v>525</v>
      </c>
      <c r="E1520" t="s">
        <v>387</v>
      </c>
      <c r="F1520">
        <v>87501</v>
      </c>
      <c r="G1520" t="s">
        <v>2011</v>
      </c>
      <c r="H1520" t="s">
        <v>80</v>
      </c>
      <c r="I1520" t="s">
        <v>81</v>
      </c>
      <c r="J1520" t="s">
        <v>90</v>
      </c>
      <c r="K1520" t="s">
        <v>42</v>
      </c>
      <c r="L1520" t="s">
        <v>91</v>
      </c>
      <c r="M1520" t="s">
        <v>188</v>
      </c>
      <c r="N1520" s="11" t="s">
        <v>84</v>
      </c>
      <c r="O1520" s="11" t="s">
        <v>2107</v>
      </c>
      <c r="P1520">
        <v>0</v>
      </c>
      <c r="Q1520">
        <v>1</v>
      </c>
      <c r="R1520" s="1">
        <v>0</v>
      </c>
      <c r="S1520" s="1">
        <v>0</v>
      </c>
      <c r="T1520" s="1">
        <v>0</v>
      </c>
    </row>
    <row r="1521" spans="1:20" x14ac:dyDescent="0.25">
      <c r="A1521" t="s">
        <v>75</v>
      </c>
      <c r="B1521" t="s">
        <v>1293</v>
      </c>
      <c r="C1521" t="s">
        <v>26</v>
      </c>
      <c r="D1521" t="s">
        <v>1294</v>
      </c>
      <c r="E1521" t="s">
        <v>109</v>
      </c>
      <c r="F1521">
        <v>27406</v>
      </c>
      <c r="G1521" t="s">
        <v>106</v>
      </c>
      <c r="H1521" t="s">
        <v>80</v>
      </c>
      <c r="I1521" t="s">
        <v>89</v>
      </c>
      <c r="J1521" t="s">
        <v>90</v>
      </c>
      <c r="K1521" t="s">
        <v>42</v>
      </c>
      <c r="L1521" t="s">
        <v>91</v>
      </c>
      <c r="M1521" t="s">
        <v>92</v>
      </c>
      <c r="N1521" s="11" t="s">
        <v>84</v>
      </c>
      <c r="O1521" s="11" t="s">
        <v>2107</v>
      </c>
      <c r="P1521">
        <v>0</v>
      </c>
      <c r="Q1521">
        <v>25</v>
      </c>
      <c r="R1521" s="1">
        <v>0</v>
      </c>
      <c r="S1521" s="1">
        <v>465</v>
      </c>
      <c r="T1521" s="1">
        <v>-465</v>
      </c>
    </row>
    <row r="1522" spans="1:20" x14ac:dyDescent="0.25">
      <c r="A1522" t="s">
        <v>75</v>
      </c>
      <c r="B1522" t="s">
        <v>1375</v>
      </c>
      <c r="C1522" t="s">
        <v>19</v>
      </c>
      <c r="D1522" t="s">
        <v>1376</v>
      </c>
      <c r="E1522" t="s">
        <v>147</v>
      </c>
      <c r="F1522">
        <v>85140</v>
      </c>
      <c r="G1522" t="s">
        <v>1745</v>
      </c>
      <c r="H1522" t="s">
        <v>80</v>
      </c>
      <c r="I1522" t="s">
        <v>81</v>
      </c>
      <c r="J1522" t="s">
        <v>90</v>
      </c>
      <c r="K1522" t="s">
        <v>51</v>
      </c>
      <c r="L1522" t="s">
        <v>250</v>
      </c>
      <c r="M1522" t="s">
        <v>92</v>
      </c>
      <c r="N1522" s="11" t="s">
        <v>84</v>
      </c>
      <c r="O1522" s="11" t="s">
        <v>2107</v>
      </c>
      <c r="P1522">
        <v>0</v>
      </c>
      <c r="Q1522">
        <v>4</v>
      </c>
      <c r="R1522" s="1">
        <v>0</v>
      </c>
      <c r="S1522" s="1">
        <v>112</v>
      </c>
      <c r="T1522" s="1">
        <v>-112</v>
      </c>
    </row>
    <row r="1523" spans="1:20" x14ac:dyDescent="0.25">
      <c r="A1523" t="s">
        <v>75</v>
      </c>
      <c r="B1523" t="s">
        <v>1496</v>
      </c>
      <c r="C1523" t="s">
        <v>27</v>
      </c>
      <c r="D1523" t="s">
        <v>495</v>
      </c>
      <c r="E1523" t="s">
        <v>114</v>
      </c>
      <c r="F1523">
        <v>33614</v>
      </c>
      <c r="G1523" t="s">
        <v>1355</v>
      </c>
      <c r="H1523" t="s">
        <v>80</v>
      </c>
      <c r="I1523" t="s">
        <v>81</v>
      </c>
      <c r="J1523" t="s">
        <v>90</v>
      </c>
      <c r="K1523" t="s">
        <v>53</v>
      </c>
      <c r="L1523" t="s">
        <v>165</v>
      </c>
      <c r="M1523" t="s">
        <v>92</v>
      </c>
      <c r="N1523" s="11" t="s">
        <v>84</v>
      </c>
      <c r="O1523" s="11" t="s">
        <v>2107</v>
      </c>
      <c r="P1523">
        <v>0</v>
      </c>
      <c r="Q1523">
        <v>21</v>
      </c>
      <c r="R1523" s="1">
        <v>0</v>
      </c>
      <c r="S1523" s="1">
        <v>2695.35</v>
      </c>
      <c r="T1523" s="1">
        <v>-2695.35</v>
      </c>
    </row>
    <row r="1524" spans="1:20" x14ac:dyDescent="0.25">
      <c r="A1524" t="s">
        <v>75</v>
      </c>
      <c r="B1524" t="s">
        <v>112</v>
      </c>
      <c r="C1524" t="s">
        <v>27</v>
      </c>
      <c r="D1524" t="s">
        <v>113</v>
      </c>
      <c r="E1524" t="s">
        <v>114</v>
      </c>
      <c r="F1524">
        <v>32256</v>
      </c>
      <c r="G1524" t="s">
        <v>1313</v>
      </c>
      <c r="H1524" t="s">
        <v>80</v>
      </c>
      <c r="I1524" t="s">
        <v>81</v>
      </c>
      <c r="J1524" t="s">
        <v>90</v>
      </c>
      <c r="K1524" t="s">
        <v>42</v>
      </c>
      <c r="L1524" t="s">
        <v>91</v>
      </c>
      <c r="M1524" t="s">
        <v>188</v>
      </c>
      <c r="N1524" s="11" t="s">
        <v>84</v>
      </c>
      <c r="O1524" s="11" t="s">
        <v>2107</v>
      </c>
      <c r="P1524">
        <v>0</v>
      </c>
      <c r="Q1524">
        <v>8</v>
      </c>
      <c r="R1524" s="1">
        <v>0</v>
      </c>
      <c r="S1524" s="1">
        <v>18.8</v>
      </c>
      <c r="T1524" s="1">
        <v>-18.8</v>
      </c>
    </row>
    <row r="1525" spans="1:20" x14ac:dyDescent="0.25">
      <c r="A1525" t="s">
        <v>75</v>
      </c>
      <c r="B1525" t="s">
        <v>203</v>
      </c>
      <c r="C1525" t="s">
        <v>22</v>
      </c>
      <c r="D1525" t="s">
        <v>204</v>
      </c>
      <c r="E1525" t="s">
        <v>78</v>
      </c>
      <c r="F1525">
        <v>18436</v>
      </c>
      <c r="G1525" t="s">
        <v>192</v>
      </c>
      <c r="H1525" t="s">
        <v>80</v>
      </c>
      <c r="I1525" t="s">
        <v>81</v>
      </c>
      <c r="J1525" t="s">
        <v>90</v>
      </c>
      <c r="K1525" t="s">
        <v>53</v>
      </c>
      <c r="L1525" t="s">
        <v>193</v>
      </c>
      <c r="M1525" t="s">
        <v>92</v>
      </c>
      <c r="N1525" s="11" t="s">
        <v>84</v>
      </c>
      <c r="O1525" s="11" t="s">
        <v>2107</v>
      </c>
      <c r="P1525">
        <v>0</v>
      </c>
      <c r="Q1525">
        <v>2</v>
      </c>
      <c r="R1525" s="1">
        <v>0</v>
      </c>
      <c r="S1525" s="1">
        <v>332.6</v>
      </c>
      <c r="T1525" s="1">
        <v>-332.6</v>
      </c>
    </row>
    <row r="1526" spans="1:20" x14ac:dyDescent="0.25">
      <c r="A1526" t="s">
        <v>75</v>
      </c>
      <c r="B1526" t="s">
        <v>496</v>
      </c>
      <c r="C1526" t="s">
        <v>26</v>
      </c>
      <c r="D1526" t="s">
        <v>497</v>
      </c>
      <c r="E1526" t="s">
        <v>105</v>
      </c>
      <c r="F1526">
        <v>29407</v>
      </c>
      <c r="G1526" t="s">
        <v>392</v>
      </c>
      <c r="H1526" t="s">
        <v>80</v>
      </c>
      <c r="I1526" t="s">
        <v>89</v>
      </c>
      <c r="J1526" t="s">
        <v>82</v>
      </c>
      <c r="K1526" t="s">
        <v>42</v>
      </c>
      <c r="L1526" t="s">
        <v>91</v>
      </c>
      <c r="M1526" t="s">
        <v>83</v>
      </c>
      <c r="N1526" s="11" t="s">
        <v>84</v>
      </c>
      <c r="O1526" s="11" t="s">
        <v>2107</v>
      </c>
      <c r="P1526">
        <v>-12</v>
      </c>
      <c r="Q1526">
        <v>0</v>
      </c>
      <c r="R1526" s="1">
        <v>69.36</v>
      </c>
      <c r="S1526" s="1">
        <v>0</v>
      </c>
      <c r="T1526" s="1">
        <v>69.36</v>
      </c>
    </row>
    <row r="1527" spans="1:20" x14ac:dyDescent="0.25">
      <c r="A1527" t="s">
        <v>75</v>
      </c>
      <c r="B1527" t="s">
        <v>107</v>
      </c>
      <c r="C1527" t="s">
        <v>26</v>
      </c>
      <c r="D1527" t="s">
        <v>108</v>
      </c>
      <c r="E1527" t="s">
        <v>109</v>
      </c>
      <c r="F1527">
        <v>28270</v>
      </c>
      <c r="G1527" t="s">
        <v>283</v>
      </c>
      <c r="H1527" t="s">
        <v>80</v>
      </c>
      <c r="I1527" t="s">
        <v>81</v>
      </c>
      <c r="J1527" t="s">
        <v>82</v>
      </c>
      <c r="K1527" t="s">
        <v>38</v>
      </c>
      <c r="L1527" t="s">
        <v>111</v>
      </c>
      <c r="M1527" t="s">
        <v>83</v>
      </c>
      <c r="N1527" s="11" t="s">
        <v>84</v>
      </c>
      <c r="O1527" s="11" t="s">
        <v>2107</v>
      </c>
      <c r="P1527">
        <v>-3</v>
      </c>
      <c r="Q1527">
        <v>0</v>
      </c>
      <c r="R1527" s="1">
        <v>209.25</v>
      </c>
      <c r="S1527" s="1">
        <v>0</v>
      </c>
      <c r="T1527" s="1">
        <v>209.25</v>
      </c>
    </row>
    <row r="1528" spans="1:20" x14ac:dyDescent="0.25">
      <c r="A1528" t="s">
        <v>75</v>
      </c>
      <c r="B1528" t="s">
        <v>561</v>
      </c>
      <c r="C1528" t="s">
        <v>19</v>
      </c>
      <c r="D1528" t="s">
        <v>562</v>
      </c>
      <c r="E1528" t="s">
        <v>147</v>
      </c>
      <c r="F1528">
        <v>85255</v>
      </c>
      <c r="G1528" t="s">
        <v>947</v>
      </c>
      <c r="H1528" t="s">
        <v>80</v>
      </c>
      <c r="I1528" t="s">
        <v>89</v>
      </c>
      <c r="J1528" t="s">
        <v>82</v>
      </c>
      <c r="K1528" t="s">
        <v>53</v>
      </c>
      <c r="L1528" t="s">
        <v>165</v>
      </c>
      <c r="M1528" t="s">
        <v>83</v>
      </c>
      <c r="N1528" s="11" t="s">
        <v>84</v>
      </c>
      <c r="O1528" s="11" t="s">
        <v>2107</v>
      </c>
      <c r="P1528">
        <v>-1</v>
      </c>
      <c r="Q1528">
        <v>0</v>
      </c>
      <c r="R1528" s="1">
        <v>97</v>
      </c>
      <c r="S1528" s="1">
        <v>0</v>
      </c>
      <c r="T1528" s="1">
        <v>97</v>
      </c>
    </row>
    <row r="1529" spans="1:20" x14ac:dyDescent="0.25">
      <c r="A1529" t="s">
        <v>75</v>
      </c>
      <c r="B1529" t="s">
        <v>776</v>
      </c>
      <c r="C1529" t="s">
        <v>20</v>
      </c>
      <c r="D1529" t="s">
        <v>777</v>
      </c>
      <c r="E1529" t="s">
        <v>186</v>
      </c>
      <c r="F1529">
        <v>12526</v>
      </c>
      <c r="G1529" t="s">
        <v>96</v>
      </c>
      <c r="H1529" t="s">
        <v>80</v>
      </c>
      <c r="I1529" t="s">
        <v>89</v>
      </c>
      <c r="J1529" t="s">
        <v>90</v>
      </c>
      <c r="K1529" t="s">
        <v>42</v>
      </c>
      <c r="L1529" t="s">
        <v>97</v>
      </c>
      <c r="M1529" t="s">
        <v>92</v>
      </c>
      <c r="N1529" s="11" t="s">
        <v>84</v>
      </c>
      <c r="O1529" s="11" t="s">
        <v>2107</v>
      </c>
      <c r="P1529">
        <v>0</v>
      </c>
      <c r="Q1529">
        <v>65</v>
      </c>
      <c r="R1529" s="1">
        <v>0</v>
      </c>
      <c r="S1529" s="1">
        <v>110.5</v>
      </c>
      <c r="T1529" s="1">
        <v>-110.5</v>
      </c>
    </row>
    <row r="1530" spans="1:20" x14ac:dyDescent="0.25">
      <c r="A1530" t="s">
        <v>75</v>
      </c>
      <c r="B1530" t="s">
        <v>107</v>
      </c>
      <c r="C1530" t="s">
        <v>26</v>
      </c>
      <c r="D1530" t="s">
        <v>108</v>
      </c>
      <c r="E1530" t="s">
        <v>109</v>
      </c>
      <c r="F1530">
        <v>28270</v>
      </c>
      <c r="G1530" t="s">
        <v>224</v>
      </c>
      <c r="H1530" t="s">
        <v>80</v>
      </c>
      <c r="I1530" t="s">
        <v>81</v>
      </c>
      <c r="J1530" t="s">
        <v>82</v>
      </c>
      <c r="K1530" t="s">
        <v>38</v>
      </c>
      <c r="L1530" t="s">
        <v>111</v>
      </c>
      <c r="M1530" t="s">
        <v>83</v>
      </c>
      <c r="N1530" s="11" t="s">
        <v>84</v>
      </c>
      <c r="O1530" s="11" t="s">
        <v>2107</v>
      </c>
      <c r="P1530">
        <v>-3</v>
      </c>
      <c r="Q1530">
        <v>0</v>
      </c>
      <c r="R1530" s="1">
        <v>314.25</v>
      </c>
      <c r="S1530" s="1">
        <v>0</v>
      </c>
      <c r="T1530" s="1">
        <v>314.25</v>
      </c>
    </row>
    <row r="1531" spans="1:20" x14ac:dyDescent="0.25">
      <c r="A1531" t="s">
        <v>75</v>
      </c>
      <c r="B1531" t="s">
        <v>479</v>
      </c>
      <c r="C1531" t="s">
        <v>25</v>
      </c>
      <c r="D1531" t="s">
        <v>480</v>
      </c>
      <c r="E1531" t="s">
        <v>186</v>
      </c>
      <c r="F1531">
        <v>11735</v>
      </c>
      <c r="G1531" t="s">
        <v>324</v>
      </c>
      <c r="H1531" t="s">
        <v>80</v>
      </c>
      <c r="I1531" t="s">
        <v>81</v>
      </c>
      <c r="J1531" t="s">
        <v>90</v>
      </c>
      <c r="K1531" t="s">
        <v>36</v>
      </c>
      <c r="L1531" t="s">
        <v>36</v>
      </c>
      <c r="M1531" t="s">
        <v>92</v>
      </c>
      <c r="N1531" s="11" t="s">
        <v>84</v>
      </c>
      <c r="O1531" s="11" t="s">
        <v>2107</v>
      </c>
      <c r="P1531">
        <v>0</v>
      </c>
      <c r="Q1531">
        <v>1</v>
      </c>
      <c r="R1531" s="1">
        <v>0</v>
      </c>
      <c r="S1531" s="1">
        <v>98.95</v>
      </c>
      <c r="T1531" s="1">
        <v>-98.95</v>
      </c>
    </row>
    <row r="1532" spans="1:20" x14ac:dyDescent="0.25">
      <c r="A1532" t="s">
        <v>75</v>
      </c>
      <c r="B1532" t="s">
        <v>744</v>
      </c>
      <c r="C1532" t="s">
        <v>2105</v>
      </c>
      <c r="D1532" t="s">
        <v>745</v>
      </c>
      <c r="E1532" t="s">
        <v>100</v>
      </c>
      <c r="F1532">
        <v>46733</v>
      </c>
      <c r="G1532" t="s">
        <v>367</v>
      </c>
      <c r="H1532" t="s">
        <v>80</v>
      </c>
      <c r="I1532" t="s">
        <v>89</v>
      </c>
      <c r="J1532" t="s">
        <v>82</v>
      </c>
      <c r="K1532" t="s">
        <v>53</v>
      </c>
      <c r="L1532" t="s">
        <v>368</v>
      </c>
      <c r="M1532" t="s">
        <v>83</v>
      </c>
      <c r="N1532" s="11" t="s">
        <v>84</v>
      </c>
      <c r="O1532" s="11" t="s">
        <v>2107</v>
      </c>
      <c r="P1532">
        <v>-3</v>
      </c>
      <c r="Q1532">
        <v>0</v>
      </c>
      <c r="R1532" s="1">
        <v>330.75</v>
      </c>
      <c r="S1532" s="1">
        <v>0</v>
      </c>
      <c r="T1532" s="1">
        <v>330.75</v>
      </c>
    </row>
    <row r="1533" spans="1:20" x14ac:dyDescent="0.25">
      <c r="A1533" t="s">
        <v>75</v>
      </c>
      <c r="B1533" t="s">
        <v>780</v>
      </c>
      <c r="C1533" t="s">
        <v>20</v>
      </c>
      <c r="D1533" t="s">
        <v>781</v>
      </c>
      <c r="E1533" t="s">
        <v>186</v>
      </c>
      <c r="F1533">
        <v>12203</v>
      </c>
      <c r="G1533" t="s">
        <v>290</v>
      </c>
      <c r="H1533" t="s">
        <v>80</v>
      </c>
      <c r="I1533" t="s">
        <v>81</v>
      </c>
      <c r="J1533" t="s">
        <v>82</v>
      </c>
      <c r="K1533" t="s">
        <v>36</v>
      </c>
      <c r="L1533" t="s">
        <v>36</v>
      </c>
      <c r="M1533" t="s">
        <v>83</v>
      </c>
      <c r="N1533" s="11" t="s">
        <v>84</v>
      </c>
      <c r="O1533" s="11" t="s">
        <v>2107</v>
      </c>
      <c r="P1533">
        <v>1</v>
      </c>
      <c r="Q1533">
        <v>0</v>
      </c>
      <c r="R1533" s="1">
        <v>122.7</v>
      </c>
      <c r="S1533" s="1">
        <v>0</v>
      </c>
      <c r="T1533" s="1">
        <v>122.7</v>
      </c>
    </row>
    <row r="1534" spans="1:20" x14ac:dyDescent="0.25">
      <c r="A1534" t="s">
        <v>75</v>
      </c>
      <c r="B1534" t="s">
        <v>258</v>
      </c>
      <c r="C1534" t="s">
        <v>2104</v>
      </c>
      <c r="D1534" t="s">
        <v>259</v>
      </c>
      <c r="E1534" t="s">
        <v>95</v>
      </c>
      <c r="F1534">
        <v>80222</v>
      </c>
      <c r="G1534" t="s">
        <v>1683</v>
      </c>
      <c r="H1534" t="s">
        <v>80</v>
      </c>
      <c r="I1534" t="s">
        <v>89</v>
      </c>
      <c r="J1534" t="s">
        <v>90</v>
      </c>
      <c r="K1534" t="s">
        <v>42</v>
      </c>
      <c r="L1534" t="s">
        <v>91</v>
      </c>
      <c r="M1534" t="s">
        <v>92</v>
      </c>
      <c r="N1534" s="11" t="s">
        <v>84</v>
      </c>
      <c r="O1534" s="11" t="s">
        <v>2107</v>
      </c>
      <c r="P1534">
        <v>0</v>
      </c>
      <c r="Q1534">
        <v>4</v>
      </c>
      <c r="R1534" s="1">
        <v>0</v>
      </c>
      <c r="S1534" s="1">
        <v>9.68</v>
      </c>
      <c r="T1534" s="1">
        <v>-9.68</v>
      </c>
    </row>
    <row r="1535" spans="1:20" x14ac:dyDescent="0.25">
      <c r="A1535" t="s">
        <v>75</v>
      </c>
      <c r="B1535" t="s">
        <v>1094</v>
      </c>
      <c r="C1535" t="s">
        <v>26</v>
      </c>
      <c r="D1535" t="s">
        <v>565</v>
      </c>
      <c r="E1535" t="s">
        <v>180</v>
      </c>
      <c r="F1535">
        <v>30005</v>
      </c>
      <c r="G1535" t="s">
        <v>2012</v>
      </c>
      <c r="H1535" t="s">
        <v>80</v>
      </c>
      <c r="I1535" t="s">
        <v>81</v>
      </c>
      <c r="J1535" t="s">
        <v>82</v>
      </c>
      <c r="K1535" t="s">
        <v>53</v>
      </c>
      <c r="L1535" t="s">
        <v>532</v>
      </c>
      <c r="M1535" t="s">
        <v>83</v>
      </c>
      <c r="N1535" s="11" t="s">
        <v>84</v>
      </c>
      <c r="O1535" s="11" t="s">
        <v>2107</v>
      </c>
      <c r="P1535">
        <v>-1</v>
      </c>
      <c r="Q1535">
        <v>0</v>
      </c>
      <c r="R1535" s="1">
        <v>123.55</v>
      </c>
      <c r="S1535" s="1">
        <v>0</v>
      </c>
      <c r="T1535" s="1">
        <v>123.55</v>
      </c>
    </row>
    <row r="1536" spans="1:20" x14ac:dyDescent="0.25">
      <c r="A1536" t="s">
        <v>75</v>
      </c>
      <c r="B1536" t="s">
        <v>503</v>
      </c>
      <c r="C1536" t="s">
        <v>23</v>
      </c>
      <c r="D1536" t="s">
        <v>504</v>
      </c>
      <c r="E1536" t="s">
        <v>327</v>
      </c>
      <c r="F1536">
        <v>97210</v>
      </c>
      <c r="G1536" t="s">
        <v>1128</v>
      </c>
      <c r="H1536" t="s">
        <v>80</v>
      </c>
      <c r="I1536" t="s">
        <v>81</v>
      </c>
      <c r="J1536" t="s">
        <v>90</v>
      </c>
      <c r="K1536" t="s">
        <v>38</v>
      </c>
      <c r="L1536" t="s">
        <v>111</v>
      </c>
      <c r="M1536" t="s">
        <v>92</v>
      </c>
      <c r="N1536" s="11" t="s">
        <v>84</v>
      </c>
      <c r="O1536" s="11" t="s">
        <v>2107</v>
      </c>
      <c r="P1536">
        <v>0</v>
      </c>
      <c r="Q1536">
        <v>1</v>
      </c>
      <c r="R1536" s="1">
        <v>0</v>
      </c>
      <c r="S1536" s="1">
        <v>77.5</v>
      </c>
      <c r="T1536" s="1">
        <v>-77.5</v>
      </c>
    </row>
    <row r="1537" spans="1:20" x14ac:dyDescent="0.25">
      <c r="A1537" t="s">
        <v>75</v>
      </c>
      <c r="B1537" t="s">
        <v>116</v>
      </c>
      <c r="C1537" t="s">
        <v>19</v>
      </c>
      <c r="D1537" t="s">
        <v>117</v>
      </c>
      <c r="E1537" t="s">
        <v>118</v>
      </c>
      <c r="F1537">
        <v>97055</v>
      </c>
      <c r="G1537" t="s">
        <v>1643</v>
      </c>
      <c r="H1537" t="s">
        <v>80</v>
      </c>
      <c r="I1537" t="s">
        <v>281</v>
      </c>
      <c r="J1537" t="s">
        <v>82</v>
      </c>
      <c r="K1537" t="s">
        <v>53</v>
      </c>
      <c r="L1537" t="s">
        <v>165</v>
      </c>
      <c r="M1537" t="s">
        <v>83</v>
      </c>
      <c r="N1537" s="11" t="s">
        <v>84</v>
      </c>
      <c r="O1537" s="11" t="s">
        <v>2107</v>
      </c>
      <c r="P1537">
        <v>-2</v>
      </c>
      <c r="Q1537">
        <v>0</v>
      </c>
      <c r="R1537" s="1">
        <v>184.3</v>
      </c>
      <c r="S1537" s="1">
        <v>0</v>
      </c>
      <c r="T1537" s="1">
        <v>184.3</v>
      </c>
    </row>
    <row r="1538" spans="1:20" x14ac:dyDescent="0.25">
      <c r="A1538" t="s">
        <v>75</v>
      </c>
      <c r="B1538" t="s">
        <v>1233</v>
      </c>
      <c r="C1538" t="s">
        <v>18</v>
      </c>
      <c r="D1538" t="s">
        <v>439</v>
      </c>
      <c r="E1538" t="s">
        <v>191</v>
      </c>
      <c r="F1538">
        <v>77066</v>
      </c>
      <c r="G1538" t="s">
        <v>1010</v>
      </c>
      <c r="H1538" t="s">
        <v>80</v>
      </c>
      <c r="I1538" t="s">
        <v>81</v>
      </c>
      <c r="J1538" t="s">
        <v>82</v>
      </c>
      <c r="K1538" t="s">
        <v>42</v>
      </c>
      <c r="L1538" t="s">
        <v>91</v>
      </c>
      <c r="M1538" t="s">
        <v>83</v>
      </c>
      <c r="N1538" s="11" t="s">
        <v>84</v>
      </c>
      <c r="O1538" s="11" t="s">
        <v>2107</v>
      </c>
      <c r="P1538">
        <v>14</v>
      </c>
      <c r="Q1538">
        <v>0</v>
      </c>
      <c r="R1538" s="1">
        <v>133.28</v>
      </c>
      <c r="S1538" s="1">
        <v>0</v>
      </c>
      <c r="T1538" s="1">
        <v>133.28</v>
      </c>
    </row>
    <row r="1539" spans="1:20" x14ac:dyDescent="0.25">
      <c r="A1539" t="s">
        <v>75</v>
      </c>
      <c r="B1539" t="s">
        <v>625</v>
      </c>
      <c r="C1539" t="s">
        <v>27</v>
      </c>
      <c r="D1539" t="s">
        <v>626</v>
      </c>
      <c r="E1539" t="s">
        <v>114</v>
      </c>
      <c r="F1539">
        <v>34491</v>
      </c>
      <c r="G1539" t="s">
        <v>1155</v>
      </c>
      <c r="H1539" t="s">
        <v>80</v>
      </c>
      <c r="I1539" t="s">
        <v>81</v>
      </c>
      <c r="J1539" t="s">
        <v>82</v>
      </c>
      <c r="K1539" t="s">
        <v>38</v>
      </c>
      <c r="L1539" t="s">
        <v>129</v>
      </c>
      <c r="M1539" t="s">
        <v>83</v>
      </c>
      <c r="N1539" s="11" t="s">
        <v>84</v>
      </c>
      <c r="O1539" s="11" t="s">
        <v>2107</v>
      </c>
      <c r="P1539">
        <v>-1</v>
      </c>
      <c r="Q1539">
        <v>0</v>
      </c>
      <c r="R1539" s="1">
        <v>206.99</v>
      </c>
      <c r="S1539" s="1">
        <v>0</v>
      </c>
      <c r="T1539" s="1">
        <v>206.99</v>
      </c>
    </row>
    <row r="1540" spans="1:20" x14ac:dyDescent="0.25">
      <c r="A1540" t="s">
        <v>75</v>
      </c>
      <c r="B1540" t="s">
        <v>167</v>
      </c>
      <c r="C1540" t="s">
        <v>28</v>
      </c>
      <c r="D1540" t="s">
        <v>168</v>
      </c>
      <c r="E1540" t="s">
        <v>95</v>
      </c>
      <c r="F1540">
        <v>80550</v>
      </c>
      <c r="G1540" t="s">
        <v>1974</v>
      </c>
      <c r="H1540" t="s">
        <v>80</v>
      </c>
      <c r="I1540" t="s">
        <v>81</v>
      </c>
      <c r="J1540" t="s">
        <v>90</v>
      </c>
      <c r="K1540" t="s">
        <v>54</v>
      </c>
      <c r="L1540" t="s">
        <v>824</v>
      </c>
      <c r="M1540" t="s">
        <v>92</v>
      </c>
      <c r="N1540" s="11" t="s">
        <v>84</v>
      </c>
      <c r="O1540" s="11" t="s">
        <v>2107</v>
      </c>
      <c r="P1540">
        <v>6</v>
      </c>
      <c r="Q1540">
        <v>0</v>
      </c>
      <c r="R1540" s="1">
        <v>244.8</v>
      </c>
      <c r="S1540" s="1">
        <v>0</v>
      </c>
      <c r="T1540" s="1">
        <v>244.8</v>
      </c>
    </row>
    <row r="1541" spans="1:20" x14ac:dyDescent="0.25">
      <c r="A1541" t="s">
        <v>75</v>
      </c>
      <c r="B1541" t="s">
        <v>258</v>
      </c>
      <c r="C1541" t="s">
        <v>2104</v>
      </c>
      <c r="D1541" t="s">
        <v>259</v>
      </c>
      <c r="E1541" t="s">
        <v>95</v>
      </c>
      <c r="F1541">
        <v>80222</v>
      </c>
      <c r="G1541" t="s">
        <v>1033</v>
      </c>
      <c r="H1541" t="s">
        <v>80</v>
      </c>
      <c r="I1541" t="s">
        <v>89</v>
      </c>
      <c r="J1541" t="s">
        <v>90</v>
      </c>
      <c r="K1541" t="s">
        <v>53</v>
      </c>
      <c r="L1541" t="s">
        <v>368</v>
      </c>
      <c r="M1541" t="s">
        <v>92</v>
      </c>
      <c r="N1541" s="11" t="s">
        <v>84</v>
      </c>
      <c r="O1541" s="11" t="s">
        <v>2107</v>
      </c>
      <c r="P1541">
        <v>0</v>
      </c>
      <c r="Q1541">
        <v>4</v>
      </c>
      <c r="R1541" s="1">
        <v>0</v>
      </c>
      <c r="S1541" s="1">
        <v>490</v>
      </c>
      <c r="T1541" s="1">
        <v>-490</v>
      </c>
    </row>
    <row r="1542" spans="1:20" x14ac:dyDescent="0.25">
      <c r="A1542" t="s">
        <v>75</v>
      </c>
      <c r="B1542" t="s">
        <v>948</v>
      </c>
      <c r="C1542" t="s">
        <v>26</v>
      </c>
      <c r="D1542" t="s">
        <v>949</v>
      </c>
      <c r="E1542" t="s">
        <v>105</v>
      </c>
      <c r="F1542">
        <v>29464</v>
      </c>
      <c r="G1542" t="s">
        <v>224</v>
      </c>
      <c r="H1542" t="s">
        <v>80</v>
      </c>
      <c r="I1542" t="s">
        <v>81</v>
      </c>
      <c r="J1542" t="s">
        <v>82</v>
      </c>
      <c r="K1542" t="s">
        <v>38</v>
      </c>
      <c r="L1542" t="s">
        <v>111</v>
      </c>
      <c r="M1542" t="s">
        <v>83</v>
      </c>
      <c r="N1542" s="11" t="s">
        <v>84</v>
      </c>
      <c r="O1542" s="11" t="s">
        <v>2107</v>
      </c>
      <c r="P1542">
        <v>-4</v>
      </c>
      <c r="Q1542">
        <v>0</v>
      </c>
      <c r="R1542" s="1">
        <v>419</v>
      </c>
      <c r="S1542" s="1">
        <v>0</v>
      </c>
      <c r="T1542" s="1">
        <v>419</v>
      </c>
    </row>
    <row r="1543" spans="1:20" x14ac:dyDescent="0.25">
      <c r="A1543" t="s">
        <v>75</v>
      </c>
      <c r="B1543" t="s">
        <v>2015</v>
      </c>
      <c r="C1543" t="s">
        <v>29</v>
      </c>
      <c r="D1543" t="s">
        <v>2016</v>
      </c>
      <c r="E1543" t="s">
        <v>142</v>
      </c>
      <c r="F1543">
        <v>48326</v>
      </c>
      <c r="G1543" t="s">
        <v>1302</v>
      </c>
      <c r="H1543" t="s">
        <v>80</v>
      </c>
      <c r="I1543" t="s">
        <v>81</v>
      </c>
      <c r="J1543" t="s">
        <v>82</v>
      </c>
      <c r="K1543" t="s">
        <v>44</v>
      </c>
      <c r="L1543" t="s">
        <v>1303</v>
      </c>
      <c r="M1543" t="s">
        <v>83</v>
      </c>
      <c r="N1543" s="11" t="s">
        <v>84</v>
      </c>
      <c r="O1543" s="11" t="s">
        <v>2107</v>
      </c>
      <c r="P1543">
        <v>112</v>
      </c>
      <c r="Q1543">
        <v>0</v>
      </c>
      <c r="R1543" s="1">
        <v>1058.4000000000001</v>
      </c>
      <c r="S1543" s="1">
        <v>0</v>
      </c>
      <c r="T1543" s="1">
        <v>1058.4000000000001</v>
      </c>
    </row>
    <row r="1544" spans="1:20" x14ac:dyDescent="0.25">
      <c r="A1544" t="s">
        <v>75</v>
      </c>
      <c r="B1544" t="s">
        <v>1512</v>
      </c>
      <c r="C1544" t="s">
        <v>2105</v>
      </c>
      <c r="D1544" t="s">
        <v>1513</v>
      </c>
      <c r="E1544" t="s">
        <v>100</v>
      </c>
      <c r="F1544">
        <v>46074</v>
      </c>
      <c r="G1544" t="s">
        <v>502</v>
      </c>
      <c r="H1544" t="s">
        <v>80</v>
      </c>
      <c r="I1544" t="s">
        <v>81</v>
      </c>
      <c r="J1544" t="s">
        <v>90</v>
      </c>
      <c r="K1544" t="s">
        <v>42</v>
      </c>
      <c r="L1544" t="s">
        <v>91</v>
      </c>
      <c r="M1544" t="s">
        <v>188</v>
      </c>
      <c r="N1544" s="11" t="s">
        <v>84</v>
      </c>
      <c r="O1544" s="11" t="s">
        <v>2107</v>
      </c>
      <c r="P1544">
        <v>0</v>
      </c>
      <c r="Q1544">
        <v>19</v>
      </c>
      <c r="R1544" s="1">
        <v>0</v>
      </c>
      <c r="S1544" s="1">
        <v>0</v>
      </c>
      <c r="T1544" s="1">
        <v>0</v>
      </c>
    </row>
    <row r="1545" spans="1:20" x14ac:dyDescent="0.25">
      <c r="A1545" t="s">
        <v>75</v>
      </c>
      <c r="B1545" t="s">
        <v>200</v>
      </c>
      <c r="C1545" t="s">
        <v>28</v>
      </c>
      <c r="D1545" t="s">
        <v>201</v>
      </c>
      <c r="E1545" t="s">
        <v>95</v>
      </c>
      <c r="F1545">
        <v>80002</v>
      </c>
      <c r="G1545" t="s">
        <v>283</v>
      </c>
      <c r="H1545" t="s">
        <v>80</v>
      </c>
      <c r="I1545" t="s">
        <v>81</v>
      </c>
      <c r="J1545" t="s">
        <v>82</v>
      </c>
      <c r="K1545" t="s">
        <v>38</v>
      </c>
      <c r="L1545" t="s">
        <v>111</v>
      </c>
      <c r="M1545" t="s">
        <v>83</v>
      </c>
      <c r="N1545" s="11" t="s">
        <v>84</v>
      </c>
      <c r="O1545" s="11" t="s">
        <v>2107</v>
      </c>
      <c r="P1545">
        <v>-3</v>
      </c>
      <c r="Q1545">
        <v>0</v>
      </c>
      <c r="R1545" s="1">
        <v>209.25</v>
      </c>
      <c r="S1545" s="1">
        <v>0</v>
      </c>
      <c r="T1545" s="1">
        <v>209.25</v>
      </c>
    </row>
    <row r="1546" spans="1:20" x14ac:dyDescent="0.25">
      <c r="A1546" t="s">
        <v>75</v>
      </c>
      <c r="B1546" t="s">
        <v>242</v>
      </c>
      <c r="C1546" t="s">
        <v>20</v>
      </c>
      <c r="D1546" t="s">
        <v>243</v>
      </c>
      <c r="E1546" t="s">
        <v>244</v>
      </c>
      <c r="F1546">
        <v>2122</v>
      </c>
      <c r="G1546" t="s">
        <v>1719</v>
      </c>
      <c r="H1546" t="s">
        <v>80</v>
      </c>
      <c r="I1546" t="s">
        <v>89</v>
      </c>
      <c r="J1546" t="s">
        <v>90</v>
      </c>
      <c r="K1546" t="s">
        <v>42</v>
      </c>
      <c r="L1546" t="s">
        <v>91</v>
      </c>
      <c r="M1546" t="s">
        <v>92</v>
      </c>
      <c r="N1546" s="11" t="s">
        <v>84</v>
      </c>
      <c r="O1546" s="11" t="s">
        <v>2107</v>
      </c>
      <c r="P1546">
        <v>0</v>
      </c>
      <c r="Q1546">
        <v>8</v>
      </c>
      <c r="R1546" s="1">
        <v>0</v>
      </c>
      <c r="S1546" s="1">
        <v>145.04</v>
      </c>
      <c r="T1546" s="1">
        <v>-145.04</v>
      </c>
    </row>
    <row r="1547" spans="1:20" x14ac:dyDescent="0.25">
      <c r="A1547" t="s">
        <v>75</v>
      </c>
      <c r="B1547" t="s">
        <v>1879</v>
      </c>
      <c r="C1547" t="s">
        <v>26</v>
      </c>
      <c r="D1547" t="s">
        <v>1880</v>
      </c>
      <c r="E1547" t="s">
        <v>426</v>
      </c>
      <c r="F1547">
        <v>37204</v>
      </c>
      <c r="G1547" t="s">
        <v>2017</v>
      </c>
      <c r="H1547" t="s">
        <v>80</v>
      </c>
      <c r="I1547" t="s">
        <v>81</v>
      </c>
      <c r="J1547" t="s">
        <v>82</v>
      </c>
      <c r="K1547" t="s">
        <v>46</v>
      </c>
      <c r="L1547" t="s">
        <v>650</v>
      </c>
      <c r="M1547" t="s">
        <v>83</v>
      </c>
      <c r="N1547" s="11" t="s">
        <v>84</v>
      </c>
      <c r="O1547" s="11" t="s">
        <v>2107</v>
      </c>
      <c r="P1547">
        <v>-2</v>
      </c>
      <c r="Q1547">
        <v>0</v>
      </c>
      <c r="R1547" s="1">
        <v>1086.0999999999999</v>
      </c>
      <c r="S1547" s="1">
        <v>0</v>
      </c>
      <c r="T1547" s="1">
        <v>1086.0999999999999</v>
      </c>
    </row>
    <row r="1548" spans="1:20" x14ac:dyDescent="0.25">
      <c r="A1548" t="s">
        <v>75</v>
      </c>
      <c r="B1548" t="s">
        <v>284</v>
      </c>
      <c r="C1548" t="s">
        <v>25</v>
      </c>
      <c r="D1548" t="s">
        <v>285</v>
      </c>
      <c r="E1548" t="s">
        <v>186</v>
      </c>
      <c r="F1548">
        <v>11730</v>
      </c>
      <c r="G1548" t="s">
        <v>119</v>
      </c>
      <c r="H1548" t="s">
        <v>80</v>
      </c>
      <c r="I1548" t="s">
        <v>81</v>
      </c>
      <c r="J1548" t="s">
        <v>82</v>
      </c>
      <c r="K1548" t="s">
        <v>38</v>
      </c>
      <c r="L1548" t="s">
        <v>111</v>
      </c>
      <c r="M1548" t="s">
        <v>83</v>
      </c>
      <c r="N1548" s="11" t="s">
        <v>84</v>
      </c>
      <c r="O1548" s="11" t="s">
        <v>2107</v>
      </c>
      <c r="P1548">
        <v>-5</v>
      </c>
      <c r="Q1548">
        <v>0</v>
      </c>
      <c r="R1548" s="1">
        <v>460.8</v>
      </c>
      <c r="S1548" s="1">
        <v>0</v>
      </c>
      <c r="T1548" s="1">
        <v>460.8</v>
      </c>
    </row>
    <row r="1549" spans="1:20" x14ac:dyDescent="0.25">
      <c r="A1549" t="s">
        <v>75</v>
      </c>
      <c r="B1549" t="s">
        <v>1293</v>
      </c>
      <c r="C1549" t="s">
        <v>26</v>
      </c>
      <c r="D1549" t="s">
        <v>1294</v>
      </c>
      <c r="E1549" t="s">
        <v>109</v>
      </c>
      <c r="F1549">
        <v>27406</v>
      </c>
      <c r="G1549" t="s">
        <v>679</v>
      </c>
      <c r="H1549" t="s">
        <v>80</v>
      </c>
      <c r="I1549" t="s">
        <v>89</v>
      </c>
      <c r="J1549" t="s">
        <v>90</v>
      </c>
      <c r="K1549" t="s">
        <v>42</v>
      </c>
      <c r="L1549" t="s">
        <v>91</v>
      </c>
      <c r="M1549" t="s">
        <v>92</v>
      </c>
      <c r="N1549" s="11" t="s">
        <v>84</v>
      </c>
      <c r="O1549" s="11" t="s">
        <v>2107</v>
      </c>
      <c r="P1549">
        <v>0</v>
      </c>
      <c r="Q1549">
        <v>36</v>
      </c>
      <c r="R1549" s="1">
        <v>0</v>
      </c>
      <c r="S1549" s="1">
        <v>91.8</v>
      </c>
      <c r="T1549" s="1">
        <v>-91.8</v>
      </c>
    </row>
    <row r="1550" spans="1:20" x14ac:dyDescent="0.25">
      <c r="A1550" t="s">
        <v>75</v>
      </c>
      <c r="B1550" t="s">
        <v>625</v>
      </c>
      <c r="C1550" t="s">
        <v>27</v>
      </c>
      <c r="D1550" t="s">
        <v>626</v>
      </c>
      <c r="E1550" t="s">
        <v>114</v>
      </c>
      <c r="F1550">
        <v>34491</v>
      </c>
      <c r="G1550" t="s">
        <v>119</v>
      </c>
      <c r="H1550" t="s">
        <v>80</v>
      </c>
      <c r="I1550" t="s">
        <v>81</v>
      </c>
      <c r="J1550" t="s">
        <v>82</v>
      </c>
      <c r="K1550" t="s">
        <v>38</v>
      </c>
      <c r="L1550" t="s">
        <v>111</v>
      </c>
      <c r="M1550" t="s">
        <v>83</v>
      </c>
      <c r="N1550" s="11" t="s">
        <v>84</v>
      </c>
      <c r="O1550" s="11" t="s">
        <v>2107</v>
      </c>
      <c r="P1550">
        <v>-2</v>
      </c>
      <c r="Q1550">
        <v>0</v>
      </c>
      <c r="R1550" s="1">
        <v>161.28</v>
      </c>
      <c r="S1550" s="1">
        <v>0</v>
      </c>
      <c r="T1550" s="1">
        <v>161.28</v>
      </c>
    </row>
    <row r="1551" spans="1:20" x14ac:dyDescent="0.25">
      <c r="A1551" t="s">
        <v>75</v>
      </c>
      <c r="B1551" t="s">
        <v>829</v>
      </c>
      <c r="C1551" t="s">
        <v>27</v>
      </c>
      <c r="D1551" t="s">
        <v>681</v>
      </c>
      <c r="E1551" t="s">
        <v>114</v>
      </c>
      <c r="F1551">
        <v>33912</v>
      </c>
      <c r="G1551" t="s">
        <v>1499</v>
      </c>
      <c r="H1551" t="s">
        <v>80</v>
      </c>
      <c r="I1551" t="s">
        <v>81</v>
      </c>
      <c r="J1551" t="s">
        <v>82</v>
      </c>
      <c r="K1551" t="s">
        <v>42</v>
      </c>
      <c r="L1551" t="s">
        <v>91</v>
      </c>
      <c r="M1551" t="s">
        <v>83</v>
      </c>
      <c r="N1551" s="11" t="s">
        <v>84</v>
      </c>
      <c r="O1551" s="11" t="s">
        <v>2107</v>
      </c>
      <c r="P1551">
        <v>0</v>
      </c>
      <c r="Q1551">
        <v>0</v>
      </c>
      <c r="R1551" s="1">
        <v>-70.64</v>
      </c>
      <c r="S1551" s="1">
        <v>0</v>
      </c>
      <c r="T1551" s="1">
        <v>-70.64</v>
      </c>
    </row>
    <row r="1552" spans="1:20" x14ac:dyDescent="0.25">
      <c r="A1552" t="s">
        <v>75</v>
      </c>
      <c r="B1552" t="s">
        <v>1586</v>
      </c>
      <c r="C1552" t="s">
        <v>27</v>
      </c>
      <c r="D1552" t="s">
        <v>219</v>
      </c>
      <c r="E1552" t="s">
        <v>114</v>
      </c>
      <c r="F1552">
        <v>34114</v>
      </c>
      <c r="G1552" t="s">
        <v>512</v>
      </c>
      <c r="H1552" t="s">
        <v>80</v>
      </c>
      <c r="I1552" t="s">
        <v>81</v>
      </c>
      <c r="J1552" t="s">
        <v>82</v>
      </c>
      <c r="K1552" t="s">
        <v>42</v>
      </c>
      <c r="L1552" t="s">
        <v>91</v>
      </c>
      <c r="M1552" t="s">
        <v>83</v>
      </c>
      <c r="N1552" s="11" t="s">
        <v>84</v>
      </c>
      <c r="O1552" s="11" t="s">
        <v>2107</v>
      </c>
      <c r="P1552">
        <v>-3</v>
      </c>
      <c r="Q1552">
        <v>0</v>
      </c>
      <c r="R1552" s="1">
        <v>126.3</v>
      </c>
      <c r="S1552" s="1">
        <v>0</v>
      </c>
      <c r="T1552" s="1">
        <v>126.3</v>
      </c>
    </row>
    <row r="1553" spans="1:20" x14ac:dyDescent="0.25">
      <c r="A1553" t="s">
        <v>75</v>
      </c>
      <c r="B1553" t="s">
        <v>421</v>
      </c>
      <c r="C1553" t="s">
        <v>2105</v>
      </c>
      <c r="D1553" t="s">
        <v>422</v>
      </c>
      <c r="E1553" t="s">
        <v>423</v>
      </c>
      <c r="F1553">
        <v>40505</v>
      </c>
      <c r="G1553" t="s">
        <v>550</v>
      </c>
      <c r="H1553" t="s">
        <v>80</v>
      </c>
      <c r="I1553" t="s">
        <v>81</v>
      </c>
      <c r="J1553" t="s">
        <v>82</v>
      </c>
      <c r="K1553" t="s">
        <v>38</v>
      </c>
      <c r="L1553" t="s">
        <v>111</v>
      </c>
      <c r="M1553" t="s">
        <v>83</v>
      </c>
      <c r="N1553" s="11" t="s">
        <v>84</v>
      </c>
      <c r="O1553" s="11" t="s">
        <v>2107</v>
      </c>
      <c r="P1553">
        <v>0</v>
      </c>
      <c r="Q1553">
        <v>0</v>
      </c>
      <c r="R1553" s="1">
        <v>-384.7</v>
      </c>
      <c r="S1553" s="1">
        <v>0</v>
      </c>
      <c r="T1553" s="1">
        <v>-384.7</v>
      </c>
    </row>
    <row r="1554" spans="1:20" x14ac:dyDescent="0.25">
      <c r="A1554" t="s">
        <v>75</v>
      </c>
      <c r="B1554" t="s">
        <v>443</v>
      </c>
      <c r="C1554" t="s">
        <v>22</v>
      </c>
      <c r="D1554" t="s">
        <v>444</v>
      </c>
      <c r="E1554" t="s">
        <v>137</v>
      </c>
      <c r="F1554">
        <v>23693</v>
      </c>
      <c r="G1554" t="s">
        <v>291</v>
      </c>
      <c r="H1554" t="s">
        <v>80</v>
      </c>
      <c r="I1554" t="s">
        <v>164</v>
      </c>
      <c r="J1554" t="s">
        <v>90</v>
      </c>
      <c r="K1554" t="s">
        <v>51</v>
      </c>
      <c r="L1554" t="s">
        <v>250</v>
      </c>
      <c r="M1554" t="s">
        <v>92</v>
      </c>
      <c r="N1554" s="11" t="s">
        <v>84</v>
      </c>
      <c r="O1554" s="11" t="s">
        <v>2107</v>
      </c>
      <c r="P1554">
        <v>0</v>
      </c>
      <c r="Q1554">
        <v>1</v>
      </c>
      <c r="R1554" s="1">
        <v>0</v>
      </c>
      <c r="S1554" s="1">
        <v>41.6</v>
      </c>
      <c r="T1554" s="1">
        <v>-41.6</v>
      </c>
    </row>
    <row r="1555" spans="1:20" x14ac:dyDescent="0.25">
      <c r="A1555" t="s">
        <v>75</v>
      </c>
      <c r="B1555" t="s">
        <v>171</v>
      </c>
      <c r="C1555" t="s">
        <v>19</v>
      </c>
      <c r="D1555" t="s">
        <v>172</v>
      </c>
      <c r="E1555" t="s">
        <v>147</v>
      </c>
      <c r="F1555">
        <v>85260</v>
      </c>
      <c r="G1555" t="s">
        <v>1509</v>
      </c>
      <c r="H1555" t="s">
        <v>80</v>
      </c>
      <c r="I1555" t="s">
        <v>81</v>
      </c>
      <c r="J1555" t="s">
        <v>82</v>
      </c>
      <c r="K1555" t="s">
        <v>36</v>
      </c>
      <c r="L1555" t="s">
        <v>36</v>
      </c>
      <c r="M1555" t="s">
        <v>83</v>
      </c>
      <c r="N1555" s="11" t="s">
        <v>84</v>
      </c>
      <c r="O1555" s="11" t="s">
        <v>2107</v>
      </c>
      <c r="P1555">
        <v>1</v>
      </c>
      <c r="Q1555">
        <v>0</v>
      </c>
      <c r="R1555" s="1">
        <v>2399</v>
      </c>
      <c r="S1555" s="1">
        <v>0</v>
      </c>
      <c r="T1555" s="1">
        <v>2399</v>
      </c>
    </row>
    <row r="1556" spans="1:20" x14ac:dyDescent="0.25">
      <c r="A1556" t="s">
        <v>75</v>
      </c>
      <c r="B1556" t="s">
        <v>515</v>
      </c>
      <c r="C1556" t="s">
        <v>23</v>
      </c>
      <c r="D1556" t="s">
        <v>516</v>
      </c>
      <c r="E1556" t="s">
        <v>517</v>
      </c>
      <c r="F1556">
        <v>99518</v>
      </c>
      <c r="G1556" t="s">
        <v>817</v>
      </c>
      <c r="H1556" t="s">
        <v>80</v>
      </c>
      <c r="I1556" t="s">
        <v>81</v>
      </c>
      <c r="J1556" t="s">
        <v>82</v>
      </c>
      <c r="K1556" t="s">
        <v>53</v>
      </c>
      <c r="L1556" t="s">
        <v>193</v>
      </c>
      <c r="M1556" t="s">
        <v>83</v>
      </c>
      <c r="N1556" s="11" t="s">
        <v>84</v>
      </c>
      <c r="O1556" s="11" t="s">
        <v>2107</v>
      </c>
      <c r="P1556">
        <v>-2</v>
      </c>
      <c r="Q1556">
        <v>0</v>
      </c>
      <c r="R1556" s="1">
        <v>278</v>
      </c>
      <c r="S1556" s="1">
        <v>0</v>
      </c>
      <c r="T1556" s="1">
        <v>278</v>
      </c>
    </row>
    <row r="1557" spans="1:20" x14ac:dyDescent="0.25">
      <c r="A1557" t="s">
        <v>75</v>
      </c>
      <c r="B1557" t="s">
        <v>316</v>
      </c>
      <c r="C1557" t="s">
        <v>27</v>
      </c>
      <c r="D1557" t="s">
        <v>237</v>
      </c>
      <c r="E1557" t="s">
        <v>114</v>
      </c>
      <c r="F1557">
        <v>34240</v>
      </c>
      <c r="G1557" t="s">
        <v>972</v>
      </c>
      <c r="H1557" t="s">
        <v>80</v>
      </c>
      <c r="I1557" t="s">
        <v>81</v>
      </c>
      <c r="J1557" t="s">
        <v>90</v>
      </c>
      <c r="K1557" t="s">
        <v>53</v>
      </c>
      <c r="L1557" t="s">
        <v>248</v>
      </c>
      <c r="M1557" t="s">
        <v>92</v>
      </c>
      <c r="N1557" s="11" t="s">
        <v>84</v>
      </c>
      <c r="O1557" s="11" t="s">
        <v>2107</v>
      </c>
      <c r="P1557">
        <v>0</v>
      </c>
      <c r="Q1557">
        <v>2</v>
      </c>
      <c r="R1557" s="1">
        <v>0</v>
      </c>
      <c r="S1557" s="1">
        <v>57.1</v>
      </c>
      <c r="T1557" s="1">
        <v>-57.1</v>
      </c>
    </row>
    <row r="1558" spans="1:20" x14ac:dyDescent="0.25">
      <c r="A1558" t="s">
        <v>75</v>
      </c>
      <c r="B1558" t="s">
        <v>618</v>
      </c>
      <c r="C1558" t="s">
        <v>19</v>
      </c>
      <c r="D1558" t="s">
        <v>619</v>
      </c>
      <c r="E1558" t="s">
        <v>118</v>
      </c>
      <c r="F1558">
        <v>92626</v>
      </c>
      <c r="G1558" t="s">
        <v>173</v>
      </c>
      <c r="H1558" t="s">
        <v>80</v>
      </c>
      <c r="I1558" t="s">
        <v>81</v>
      </c>
      <c r="J1558" t="s">
        <v>82</v>
      </c>
      <c r="K1558" t="s">
        <v>36</v>
      </c>
      <c r="L1558" t="s">
        <v>36</v>
      </c>
      <c r="M1558" t="s">
        <v>83</v>
      </c>
      <c r="N1558" s="11" t="s">
        <v>84</v>
      </c>
      <c r="O1558" s="11" t="s">
        <v>2107</v>
      </c>
      <c r="P1558">
        <v>-4</v>
      </c>
      <c r="Q1558">
        <v>0</v>
      </c>
      <c r="R1558" s="1">
        <v>356.2</v>
      </c>
      <c r="S1558" s="1">
        <v>0</v>
      </c>
      <c r="T1558" s="1">
        <v>356.2</v>
      </c>
    </row>
    <row r="1559" spans="1:20" x14ac:dyDescent="0.25">
      <c r="A1559" t="s">
        <v>75</v>
      </c>
      <c r="B1559" t="s">
        <v>1440</v>
      </c>
      <c r="C1559" t="s">
        <v>25</v>
      </c>
      <c r="D1559" t="s">
        <v>480</v>
      </c>
      <c r="E1559" t="s">
        <v>186</v>
      </c>
      <c r="F1559">
        <v>11735</v>
      </c>
      <c r="G1559" t="s">
        <v>514</v>
      </c>
      <c r="H1559" t="s">
        <v>80</v>
      </c>
      <c r="I1559" t="s">
        <v>81</v>
      </c>
      <c r="J1559" t="s">
        <v>82</v>
      </c>
      <c r="K1559" t="s">
        <v>38</v>
      </c>
      <c r="L1559" t="s">
        <v>111</v>
      </c>
      <c r="M1559" t="s">
        <v>83</v>
      </c>
      <c r="N1559" s="11" t="s">
        <v>84</v>
      </c>
      <c r="O1559" s="11" t="s">
        <v>2107</v>
      </c>
      <c r="P1559">
        <v>-1</v>
      </c>
      <c r="Q1559">
        <v>0</v>
      </c>
      <c r="R1559" s="1">
        <v>149</v>
      </c>
      <c r="S1559" s="1">
        <v>0</v>
      </c>
      <c r="T1559" s="1">
        <v>149</v>
      </c>
    </row>
    <row r="1560" spans="1:20" x14ac:dyDescent="0.25">
      <c r="A1560" t="s">
        <v>75</v>
      </c>
      <c r="B1560" t="s">
        <v>167</v>
      </c>
      <c r="C1560" t="s">
        <v>28</v>
      </c>
      <c r="D1560" t="s">
        <v>168</v>
      </c>
      <c r="E1560" t="s">
        <v>95</v>
      </c>
      <c r="F1560">
        <v>80550</v>
      </c>
      <c r="G1560" t="s">
        <v>1665</v>
      </c>
      <c r="H1560" t="s">
        <v>80</v>
      </c>
      <c r="I1560" t="s">
        <v>81</v>
      </c>
      <c r="J1560" t="s">
        <v>90</v>
      </c>
      <c r="K1560" t="s">
        <v>54</v>
      </c>
      <c r="L1560" t="s">
        <v>824</v>
      </c>
      <c r="M1560" t="s">
        <v>92</v>
      </c>
      <c r="N1560" s="11" t="s">
        <v>84</v>
      </c>
      <c r="O1560" s="11" t="s">
        <v>2107</v>
      </c>
      <c r="P1560">
        <v>-1</v>
      </c>
      <c r="Q1560">
        <v>0</v>
      </c>
      <c r="R1560" s="1">
        <v>25.2</v>
      </c>
      <c r="S1560" s="1">
        <v>0</v>
      </c>
      <c r="T1560" s="1">
        <v>25.2</v>
      </c>
    </row>
    <row r="1561" spans="1:20" x14ac:dyDescent="0.25">
      <c r="A1561" t="s">
        <v>75</v>
      </c>
      <c r="B1561" t="s">
        <v>1086</v>
      </c>
      <c r="C1561" t="s">
        <v>2104</v>
      </c>
      <c r="D1561" t="s">
        <v>1087</v>
      </c>
      <c r="E1561" t="s">
        <v>295</v>
      </c>
      <c r="F1561">
        <v>84025</v>
      </c>
      <c r="G1561" t="s">
        <v>309</v>
      </c>
      <c r="H1561" t="s">
        <v>80</v>
      </c>
      <c r="I1561" t="s">
        <v>89</v>
      </c>
      <c r="J1561" t="s">
        <v>90</v>
      </c>
      <c r="K1561" t="s">
        <v>42</v>
      </c>
      <c r="L1561" t="s">
        <v>91</v>
      </c>
      <c r="M1561" t="s">
        <v>92</v>
      </c>
      <c r="N1561" s="11" t="s">
        <v>84</v>
      </c>
      <c r="O1561" s="11" t="s">
        <v>2107</v>
      </c>
      <c r="P1561">
        <v>0</v>
      </c>
      <c r="Q1561">
        <v>4</v>
      </c>
      <c r="R1561" s="1">
        <v>0</v>
      </c>
      <c r="S1561" s="1">
        <v>44.8</v>
      </c>
      <c r="T1561" s="1">
        <v>-44.8</v>
      </c>
    </row>
    <row r="1562" spans="1:20" x14ac:dyDescent="0.25">
      <c r="A1562" t="s">
        <v>75</v>
      </c>
      <c r="B1562" t="s">
        <v>588</v>
      </c>
      <c r="C1562" t="s">
        <v>21</v>
      </c>
      <c r="D1562" t="s">
        <v>589</v>
      </c>
      <c r="E1562" t="s">
        <v>159</v>
      </c>
      <c r="F1562">
        <v>66227</v>
      </c>
      <c r="G1562" t="s">
        <v>1944</v>
      </c>
      <c r="H1562" t="s">
        <v>133</v>
      </c>
      <c r="I1562" t="s">
        <v>81</v>
      </c>
      <c r="J1562" t="s">
        <v>82</v>
      </c>
      <c r="K1562" t="s">
        <v>53</v>
      </c>
      <c r="L1562" t="s">
        <v>1286</v>
      </c>
      <c r="M1562" t="s">
        <v>83</v>
      </c>
      <c r="N1562" s="11" t="s">
        <v>84</v>
      </c>
      <c r="O1562" s="11" t="s">
        <v>2107</v>
      </c>
      <c r="P1562">
        <v>-6</v>
      </c>
      <c r="Q1562">
        <v>0</v>
      </c>
      <c r="R1562" s="1">
        <v>57.9</v>
      </c>
      <c r="S1562" s="1">
        <v>0</v>
      </c>
      <c r="T1562" s="1">
        <v>57.9</v>
      </c>
    </row>
    <row r="1563" spans="1:20" x14ac:dyDescent="0.25">
      <c r="A1563" t="s">
        <v>75</v>
      </c>
      <c r="B1563" t="s">
        <v>1947</v>
      </c>
      <c r="C1563" t="s">
        <v>27</v>
      </c>
      <c r="D1563" t="s">
        <v>219</v>
      </c>
      <c r="E1563" t="s">
        <v>114</v>
      </c>
      <c r="F1563">
        <v>34109</v>
      </c>
      <c r="G1563" t="s">
        <v>402</v>
      </c>
      <c r="H1563" t="s">
        <v>80</v>
      </c>
      <c r="I1563" t="s">
        <v>81</v>
      </c>
      <c r="J1563" t="s">
        <v>365</v>
      </c>
      <c r="K1563" t="s">
        <v>39</v>
      </c>
      <c r="L1563" t="s">
        <v>39</v>
      </c>
      <c r="M1563" t="s">
        <v>92</v>
      </c>
      <c r="N1563" s="11" t="s">
        <v>84</v>
      </c>
      <c r="O1563" s="11" t="s">
        <v>2107</v>
      </c>
      <c r="P1563">
        <v>0</v>
      </c>
      <c r="Q1563">
        <v>1</v>
      </c>
      <c r="R1563" s="1">
        <v>0</v>
      </c>
      <c r="S1563" s="1">
        <v>295</v>
      </c>
      <c r="T1563" s="1">
        <v>-295</v>
      </c>
    </row>
    <row r="1564" spans="1:20" x14ac:dyDescent="0.25">
      <c r="A1564" t="s">
        <v>75</v>
      </c>
      <c r="B1564" t="s">
        <v>1910</v>
      </c>
      <c r="C1564" t="s">
        <v>28</v>
      </c>
      <c r="D1564" t="s">
        <v>1911</v>
      </c>
      <c r="E1564" t="s">
        <v>95</v>
      </c>
      <c r="F1564">
        <v>80109</v>
      </c>
      <c r="G1564" t="s">
        <v>1009</v>
      </c>
      <c r="H1564" t="s">
        <v>80</v>
      </c>
      <c r="I1564" t="s">
        <v>81</v>
      </c>
      <c r="J1564" t="s">
        <v>82</v>
      </c>
      <c r="K1564" t="s">
        <v>42</v>
      </c>
      <c r="L1564" t="s">
        <v>91</v>
      </c>
      <c r="M1564" t="s">
        <v>83</v>
      </c>
      <c r="N1564" s="11" t="s">
        <v>84</v>
      </c>
      <c r="O1564" s="11" t="s">
        <v>2107</v>
      </c>
      <c r="P1564">
        <v>-1</v>
      </c>
      <c r="Q1564">
        <v>0</v>
      </c>
      <c r="R1564" s="1">
        <v>119.7</v>
      </c>
      <c r="S1564" s="1">
        <v>0</v>
      </c>
      <c r="T1564" s="1">
        <v>119.7</v>
      </c>
    </row>
    <row r="1565" spans="1:20" x14ac:dyDescent="0.25">
      <c r="A1565" t="s">
        <v>75</v>
      </c>
      <c r="B1565" t="s">
        <v>760</v>
      </c>
      <c r="C1565" t="s">
        <v>19</v>
      </c>
      <c r="D1565" t="s">
        <v>562</v>
      </c>
      <c r="E1565" t="s">
        <v>147</v>
      </c>
      <c r="F1565">
        <v>85260</v>
      </c>
      <c r="G1565" t="s">
        <v>491</v>
      </c>
      <c r="H1565" t="s">
        <v>80</v>
      </c>
      <c r="I1565" t="s">
        <v>81</v>
      </c>
      <c r="J1565" t="s">
        <v>82</v>
      </c>
      <c r="K1565" t="s">
        <v>52</v>
      </c>
      <c r="L1565" t="s">
        <v>492</v>
      </c>
      <c r="M1565" t="s">
        <v>83</v>
      </c>
      <c r="N1565" s="11" t="s">
        <v>84</v>
      </c>
      <c r="O1565" s="11" t="s">
        <v>2107</v>
      </c>
      <c r="P1565">
        <v>-5</v>
      </c>
      <c r="Q1565">
        <v>0</v>
      </c>
      <c r="R1565" s="1">
        <v>296.75</v>
      </c>
      <c r="S1565" s="1">
        <v>0</v>
      </c>
      <c r="T1565" s="1">
        <v>296.75</v>
      </c>
    </row>
    <row r="1566" spans="1:20" x14ac:dyDescent="0.25">
      <c r="A1566" t="s">
        <v>75</v>
      </c>
      <c r="B1566" t="s">
        <v>116</v>
      </c>
      <c r="C1566" t="s">
        <v>19</v>
      </c>
      <c r="D1566" t="s">
        <v>117</v>
      </c>
      <c r="E1566" t="s">
        <v>118</v>
      </c>
      <c r="F1566">
        <v>97055</v>
      </c>
      <c r="G1566" t="s">
        <v>1454</v>
      </c>
      <c r="H1566" t="s">
        <v>80</v>
      </c>
      <c r="I1566" t="s">
        <v>81</v>
      </c>
      <c r="J1566" t="s">
        <v>90</v>
      </c>
      <c r="K1566" t="s">
        <v>38</v>
      </c>
      <c r="L1566" t="s">
        <v>111</v>
      </c>
      <c r="M1566" t="s">
        <v>92</v>
      </c>
      <c r="N1566" s="11" t="s">
        <v>84</v>
      </c>
      <c r="O1566" s="11" t="s">
        <v>2107</v>
      </c>
      <c r="P1566">
        <v>0</v>
      </c>
      <c r="Q1566">
        <v>1</v>
      </c>
      <c r="R1566" s="1">
        <v>0</v>
      </c>
      <c r="S1566" s="1">
        <v>0</v>
      </c>
      <c r="T1566" s="1">
        <v>0</v>
      </c>
    </row>
    <row r="1567" spans="1:20" x14ac:dyDescent="0.25">
      <c r="A1567" t="s">
        <v>75</v>
      </c>
      <c r="B1567" t="s">
        <v>533</v>
      </c>
      <c r="C1567" t="s">
        <v>28</v>
      </c>
      <c r="D1567" t="s">
        <v>534</v>
      </c>
      <c r="E1567" t="s">
        <v>295</v>
      </c>
      <c r="F1567">
        <v>84065</v>
      </c>
      <c r="G1567" t="s">
        <v>514</v>
      </c>
      <c r="H1567" t="s">
        <v>80</v>
      </c>
      <c r="I1567" t="s">
        <v>81</v>
      </c>
      <c r="J1567" t="s">
        <v>82</v>
      </c>
      <c r="K1567" t="s">
        <v>38</v>
      </c>
      <c r="L1567" t="s">
        <v>111</v>
      </c>
      <c r="M1567" t="s">
        <v>83</v>
      </c>
      <c r="N1567" s="11" t="s">
        <v>84</v>
      </c>
      <c r="O1567" s="11" t="s">
        <v>2107</v>
      </c>
      <c r="P1567">
        <v>-4</v>
      </c>
      <c r="Q1567">
        <v>0</v>
      </c>
      <c r="R1567" s="1">
        <v>596</v>
      </c>
      <c r="S1567" s="1">
        <v>0</v>
      </c>
      <c r="T1567" s="1">
        <v>596</v>
      </c>
    </row>
    <row r="1568" spans="1:20" x14ac:dyDescent="0.25">
      <c r="A1568" t="s">
        <v>75</v>
      </c>
      <c r="B1568" t="s">
        <v>854</v>
      </c>
      <c r="C1568" t="s">
        <v>2104</v>
      </c>
      <c r="D1568" t="s">
        <v>855</v>
      </c>
      <c r="E1568" t="s">
        <v>95</v>
      </c>
      <c r="F1568">
        <v>80537</v>
      </c>
      <c r="G1568" t="s">
        <v>349</v>
      </c>
      <c r="H1568" t="s">
        <v>80</v>
      </c>
      <c r="I1568" t="s">
        <v>81</v>
      </c>
      <c r="J1568" t="s">
        <v>90</v>
      </c>
      <c r="K1568" t="s">
        <v>36</v>
      </c>
      <c r="L1568" t="s">
        <v>36</v>
      </c>
      <c r="M1568" t="s">
        <v>92</v>
      </c>
      <c r="N1568" s="11" t="s">
        <v>84</v>
      </c>
      <c r="O1568" s="11" t="s">
        <v>2107</v>
      </c>
      <c r="P1568">
        <v>0</v>
      </c>
      <c r="Q1568">
        <v>1</v>
      </c>
      <c r="R1568" s="1">
        <v>0</v>
      </c>
      <c r="S1568" s="1">
        <v>395</v>
      </c>
      <c r="T1568" s="1">
        <v>-395</v>
      </c>
    </row>
    <row r="1569" spans="1:20" x14ac:dyDescent="0.25">
      <c r="A1569" t="s">
        <v>75</v>
      </c>
      <c r="B1569" t="s">
        <v>161</v>
      </c>
      <c r="C1569" t="s">
        <v>22</v>
      </c>
      <c r="D1569" t="s">
        <v>162</v>
      </c>
      <c r="E1569" t="s">
        <v>122</v>
      </c>
      <c r="F1569">
        <v>20814</v>
      </c>
      <c r="G1569" t="s">
        <v>266</v>
      </c>
      <c r="H1569" t="s">
        <v>80</v>
      </c>
      <c r="I1569" t="s">
        <v>81</v>
      </c>
      <c r="J1569" t="s">
        <v>90</v>
      </c>
      <c r="K1569" t="s">
        <v>53</v>
      </c>
      <c r="L1569" t="s">
        <v>165</v>
      </c>
      <c r="M1569" t="s">
        <v>92</v>
      </c>
      <c r="N1569" s="11" t="s">
        <v>84</v>
      </c>
      <c r="O1569" s="11" t="s">
        <v>2107</v>
      </c>
      <c r="P1569">
        <v>0</v>
      </c>
      <c r="Q1569">
        <v>4</v>
      </c>
      <c r="R1569" s="1">
        <v>0</v>
      </c>
      <c r="S1569" s="1">
        <v>431</v>
      </c>
      <c r="T1569" s="1">
        <v>-431</v>
      </c>
    </row>
    <row r="1570" spans="1:20" x14ac:dyDescent="0.25">
      <c r="A1570" t="s">
        <v>75</v>
      </c>
      <c r="B1570" t="s">
        <v>755</v>
      </c>
      <c r="C1570" t="s">
        <v>27</v>
      </c>
      <c r="D1570" t="s">
        <v>756</v>
      </c>
      <c r="E1570" t="s">
        <v>114</v>
      </c>
      <c r="F1570">
        <v>34734</v>
      </c>
      <c r="G1570" t="s">
        <v>392</v>
      </c>
      <c r="H1570" t="s">
        <v>80</v>
      </c>
      <c r="I1570" t="s">
        <v>89</v>
      </c>
      <c r="J1570" t="s">
        <v>82</v>
      </c>
      <c r="K1570" t="s">
        <v>42</v>
      </c>
      <c r="L1570" t="s">
        <v>91</v>
      </c>
      <c r="M1570" t="s">
        <v>83</v>
      </c>
      <c r="N1570" s="11" t="s">
        <v>84</v>
      </c>
      <c r="O1570" s="11" t="s">
        <v>2107</v>
      </c>
      <c r="P1570">
        <v>-32</v>
      </c>
      <c r="Q1570">
        <v>0</v>
      </c>
      <c r="R1570" s="1">
        <v>264</v>
      </c>
      <c r="S1570" s="1">
        <v>0</v>
      </c>
      <c r="T1570" s="1">
        <v>264</v>
      </c>
    </row>
    <row r="1571" spans="1:20" x14ac:dyDescent="0.25">
      <c r="A1571" t="s">
        <v>75</v>
      </c>
      <c r="B1571" t="s">
        <v>351</v>
      </c>
      <c r="C1571" t="s">
        <v>22</v>
      </c>
      <c r="D1571" t="s">
        <v>190</v>
      </c>
      <c r="E1571" t="s">
        <v>137</v>
      </c>
      <c r="F1571">
        <v>24018</v>
      </c>
      <c r="G1571" t="s">
        <v>557</v>
      </c>
      <c r="H1571" t="s">
        <v>80</v>
      </c>
      <c r="I1571" t="s">
        <v>89</v>
      </c>
      <c r="J1571" t="s">
        <v>90</v>
      </c>
      <c r="K1571" t="s">
        <v>53</v>
      </c>
      <c r="L1571" t="s">
        <v>139</v>
      </c>
      <c r="M1571" t="s">
        <v>229</v>
      </c>
      <c r="N1571" s="11" t="s">
        <v>84</v>
      </c>
      <c r="O1571" s="11" t="s">
        <v>2107</v>
      </c>
      <c r="P1571">
        <v>0</v>
      </c>
      <c r="Q1571">
        <v>1</v>
      </c>
      <c r="R1571" s="1">
        <v>0</v>
      </c>
      <c r="S1571" s="1">
        <v>0</v>
      </c>
      <c r="T1571" s="1">
        <v>0</v>
      </c>
    </row>
    <row r="1572" spans="1:20" x14ac:dyDescent="0.25">
      <c r="A1572" t="s">
        <v>75</v>
      </c>
      <c r="B1572" t="s">
        <v>1462</v>
      </c>
      <c r="C1572" t="s">
        <v>27</v>
      </c>
      <c r="D1572" t="s">
        <v>1463</v>
      </c>
      <c r="E1572" t="s">
        <v>114</v>
      </c>
      <c r="F1572">
        <v>33477</v>
      </c>
      <c r="G1572" t="s">
        <v>2026</v>
      </c>
      <c r="H1572" t="s">
        <v>737</v>
      </c>
      <c r="I1572" t="s">
        <v>81</v>
      </c>
      <c r="J1572" t="s">
        <v>82</v>
      </c>
      <c r="K1572" t="s">
        <v>40</v>
      </c>
      <c r="L1572" t="s">
        <v>211</v>
      </c>
      <c r="M1572" t="s">
        <v>83</v>
      </c>
      <c r="N1572" s="11" t="s">
        <v>84</v>
      </c>
      <c r="O1572" s="11" t="s">
        <v>2107</v>
      </c>
      <c r="P1572">
        <v>-10</v>
      </c>
      <c r="Q1572">
        <v>0</v>
      </c>
      <c r="R1572" s="1">
        <v>21</v>
      </c>
      <c r="S1572" s="1">
        <v>0</v>
      </c>
      <c r="T1572" s="1">
        <v>21</v>
      </c>
    </row>
    <row r="1573" spans="1:20" x14ac:dyDescent="0.25">
      <c r="A1573" t="s">
        <v>75</v>
      </c>
      <c r="B1573" t="s">
        <v>1870</v>
      </c>
      <c r="C1573" t="s">
        <v>30</v>
      </c>
      <c r="D1573" t="s">
        <v>1871</v>
      </c>
      <c r="F1573" t="s">
        <v>1872</v>
      </c>
      <c r="G1573" t="s">
        <v>1832</v>
      </c>
      <c r="H1573" t="s">
        <v>133</v>
      </c>
      <c r="I1573" t="s">
        <v>81</v>
      </c>
      <c r="J1573" t="s">
        <v>82</v>
      </c>
      <c r="K1573" t="s">
        <v>53</v>
      </c>
      <c r="L1573" t="s">
        <v>165</v>
      </c>
      <c r="M1573" t="s">
        <v>83</v>
      </c>
      <c r="N1573" s="11" t="s">
        <v>84</v>
      </c>
      <c r="O1573" s="11" t="s">
        <v>2107</v>
      </c>
      <c r="P1573">
        <v>137</v>
      </c>
      <c r="Q1573">
        <v>0</v>
      </c>
      <c r="R1573" s="1">
        <v>3131.82</v>
      </c>
      <c r="S1573" s="1">
        <v>0</v>
      </c>
      <c r="T1573" s="1">
        <v>3131.82</v>
      </c>
    </row>
    <row r="1574" spans="1:20" x14ac:dyDescent="0.25">
      <c r="A1574" t="s">
        <v>75</v>
      </c>
      <c r="B1574" t="s">
        <v>496</v>
      </c>
      <c r="C1574" t="s">
        <v>26</v>
      </c>
      <c r="D1574" t="s">
        <v>497</v>
      </c>
      <c r="E1574" t="s">
        <v>105</v>
      </c>
      <c r="F1574">
        <v>29407</v>
      </c>
      <c r="G1574" t="s">
        <v>911</v>
      </c>
      <c r="H1574" t="s">
        <v>80</v>
      </c>
      <c r="I1574" t="s">
        <v>81</v>
      </c>
      <c r="J1574" t="s">
        <v>82</v>
      </c>
      <c r="K1574" t="s">
        <v>42</v>
      </c>
      <c r="L1574" t="s">
        <v>91</v>
      </c>
      <c r="M1574" t="s">
        <v>83</v>
      </c>
      <c r="N1574" s="11" t="s">
        <v>84</v>
      </c>
      <c r="O1574" s="11" t="s">
        <v>2107</v>
      </c>
      <c r="P1574">
        <v>-12</v>
      </c>
      <c r="Q1574">
        <v>0</v>
      </c>
      <c r="R1574" s="1">
        <v>19.8</v>
      </c>
      <c r="S1574" s="1">
        <v>0</v>
      </c>
      <c r="T1574" s="1">
        <v>19.8</v>
      </c>
    </row>
    <row r="1575" spans="1:20" x14ac:dyDescent="0.25">
      <c r="A1575" t="s">
        <v>75</v>
      </c>
      <c r="B1575" t="s">
        <v>1440</v>
      </c>
      <c r="C1575" t="s">
        <v>25</v>
      </c>
      <c r="D1575" t="s">
        <v>480</v>
      </c>
      <c r="E1575" t="s">
        <v>186</v>
      </c>
      <c r="F1575">
        <v>11735</v>
      </c>
      <c r="G1575" t="s">
        <v>183</v>
      </c>
      <c r="H1575" t="s">
        <v>80</v>
      </c>
      <c r="I1575" t="s">
        <v>81</v>
      </c>
      <c r="J1575" t="s">
        <v>82</v>
      </c>
      <c r="K1575" t="s">
        <v>42</v>
      </c>
      <c r="L1575" t="s">
        <v>91</v>
      </c>
      <c r="M1575" t="s">
        <v>83</v>
      </c>
      <c r="N1575" s="11" t="s">
        <v>84</v>
      </c>
      <c r="O1575" s="11" t="s">
        <v>2107</v>
      </c>
      <c r="P1575">
        <v>-1</v>
      </c>
      <c r="Q1575">
        <v>0</v>
      </c>
      <c r="R1575" s="1">
        <v>37.15</v>
      </c>
      <c r="S1575" s="1">
        <v>0</v>
      </c>
      <c r="T1575" s="1">
        <v>37.15</v>
      </c>
    </row>
    <row r="1576" spans="1:20" x14ac:dyDescent="0.25">
      <c r="A1576" t="s">
        <v>75</v>
      </c>
      <c r="B1576" t="s">
        <v>464</v>
      </c>
      <c r="C1576" t="s">
        <v>18</v>
      </c>
      <c r="D1576" t="s">
        <v>465</v>
      </c>
      <c r="E1576" t="s">
        <v>466</v>
      </c>
      <c r="F1576">
        <v>70506</v>
      </c>
      <c r="G1576" t="s">
        <v>2027</v>
      </c>
      <c r="H1576" t="s">
        <v>80</v>
      </c>
      <c r="I1576" t="s">
        <v>281</v>
      </c>
      <c r="J1576" t="s">
        <v>90</v>
      </c>
      <c r="K1576" t="s">
        <v>53</v>
      </c>
      <c r="L1576" t="s">
        <v>459</v>
      </c>
      <c r="M1576" t="s">
        <v>188</v>
      </c>
      <c r="N1576" s="11" t="s">
        <v>84</v>
      </c>
      <c r="O1576" s="11" t="s">
        <v>2107</v>
      </c>
      <c r="P1576">
        <v>0</v>
      </c>
      <c r="Q1576">
        <v>2</v>
      </c>
      <c r="R1576" s="1">
        <v>0</v>
      </c>
      <c r="S1576" s="1">
        <v>351</v>
      </c>
      <c r="T1576" s="1">
        <v>-351</v>
      </c>
    </row>
    <row r="1577" spans="1:20" x14ac:dyDescent="0.25">
      <c r="A1577" t="s">
        <v>75</v>
      </c>
      <c r="B1577" t="s">
        <v>316</v>
      </c>
      <c r="C1577" t="s">
        <v>27</v>
      </c>
      <c r="D1577" t="s">
        <v>237</v>
      </c>
      <c r="E1577" t="s">
        <v>114</v>
      </c>
      <c r="F1577">
        <v>34240</v>
      </c>
      <c r="G1577" t="s">
        <v>477</v>
      </c>
      <c r="H1577" t="s">
        <v>80</v>
      </c>
      <c r="I1577" t="s">
        <v>81</v>
      </c>
      <c r="J1577" t="s">
        <v>90</v>
      </c>
      <c r="K1577" t="s">
        <v>38</v>
      </c>
      <c r="L1577" t="s">
        <v>111</v>
      </c>
      <c r="M1577" t="s">
        <v>92</v>
      </c>
      <c r="N1577" s="11" t="s">
        <v>84</v>
      </c>
      <c r="O1577" s="11" t="s">
        <v>2107</v>
      </c>
      <c r="P1577">
        <v>0</v>
      </c>
      <c r="Q1577">
        <v>4</v>
      </c>
      <c r="R1577" s="1">
        <v>0</v>
      </c>
      <c r="S1577" s="1">
        <v>512</v>
      </c>
      <c r="T1577" s="1">
        <v>-512</v>
      </c>
    </row>
    <row r="1578" spans="1:20" x14ac:dyDescent="0.25">
      <c r="A1578" t="s">
        <v>75</v>
      </c>
      <c r="B1578" t="s">
        <v>1450</v>
      </c>
      <c r="C1578" t="s">
        <v>27</v>
      </c>
      <c r="D1578" t="s">
        <v>499</v>
      </c>
      <c r="E1578" t="s">
        <v>114</v>
      </c>
      <c r="F1578">
        <v>33179</v>
      </c>
      <c r="G1578" t="s">
        <v>514</v>
      </c>
      <c r="H1578" t="s">
        <v>80</v>
      </c>
      <c r="I1578" t="s">
        <v>81</v>
      </c>
      <c r="J1578" t="s">
        <v>82</v>
      </c>
      <c r="K1578" t="s">
        <v>38</v>
      </c>
      <c r="L1578" t="s">
        <v>111</v>
      </c>
      <c r="M1578" t="s">
        <v>83</v>
      </c>
      <c r="N1578" s="11" t="s">
        <v>84</v>
      </c>
      <c r="O1578" s="11" t="s">
        <v>2107</v>
      </c>
      <c r="P1578">
        <v>-1</v>
      </c>
      <c r="Q1578">
        <v>0</v>
      </c>
      <c r="R1578" s="1">
        <v>126.65</v>
      </c>
      <c r="S1578" s="1">
        <v>0</v>
      </c>
      <c r="T1578" s="1">
        <v>126.65</v>
      </c>
    </row>
    <row r="1579" spans="1:20" x14ac:dyDescent="0.25">
      <c r="A1579" t="s">
        <v>75</v>
      </c>
      <c r="B1579" t="s">
        <v>325</v>
      </c>
      <c r="C1579" t="s">
        <v>23</v>
      </c>
      <c r="D1579" t="s">
        <v>326</v>
      </c>
      <c r="E1579" t="s">
        <v>327</v>
      </c>
      <c r="F1579">
        <v>97702</v>
      </c>
      <c r="G1579" t="s">
        <v>559</v>
      </c>
      <c r="H1579" t="s">
        <v>80</v>
      </c>
      <c r="I1579" t="s">
        <v>81</v>
      </c>
      <c r="J1579" t="s">
        <v>82</v>
      </c>
      <c r="K1579" t="s">
        <v>53</v>
      </c>
      <c r="L1579" t="s">
        <v>228</v>
      </c>
      <c r="M1579" t="s">
        <v>83</v>
      </c>
      <c r="N1579" s="11" t="s">
        <v>84</v>
      </c>
      <c r="O1579" s="11" t="s">
        <v>2107</v>
      </c>
      <c r="P1579">
        <v>-1</v>
      </c>
      <c r="Q1579">
        <v>0</v>
      </c>
      <c r="R1579" s="1">
        <v>513.29999999999995</v>
      </c>
      <c r="S1579" s="1">
        <v>0</v>
      </c>
      <c r="T1579" s="1">
        <v>513.29999999999995</v>
      </c>
    </row>
    <row r="1580" spans="1:20" x14ac:dyDescent="0.25">
      <c r="A1580" t="s">
        <v>75</v>
      </c>
      <c r="B1580" t="s">
        <v>1879</v>
      </c>
      <c r="C1580" t="s">
        <v>26</v>
      </c>
      <c r="D1580" t="s">
        <v>1880</v>
      </c>
      <c r="E1580" t="s">
        <v>426</v>
      </c>
      <c r="F1580">
        <v>37204</v>
      </c>
      <c r="G1580" t="s">
        <v>2030</v>
      </c>
      <c r="H1580" t="s">
        <v>80</v>
      </c>
      <c r="I1580" t="s">
        <v>81</v>
      </c>
      <c r="J1580" t="s">
        <v>82</v>
      </c>
      <c r="K1580" t="s">
        <v>46</v>
      </c>
      <c r="L1580" t="s">
        <v>650</v>
      </c>
      <c r="M1580" t="s">
        <v>83</v>
      </c>
      <c r="N1580" s="11" t="s">
        <v>84</v>
      </c>
      <c r="O1580" s="11" t="s">
        <v>2107</v>
      </c>
      <c r="P1580">
        <v>-1</v>
      </c>
      <c r="Q1580">
        <v>0</v>
      </c>
      <c r="R1580" s="1">
        <v>108.9</v>
      </c>
      <c r="S1580" s="1">
        <v>0</v>
      </c>
      <c r="T1580" s="1">
        <v>108.9</v>
      </c>
    </row>
    <row r="1581" spans="1:20" x14ac:dyDescent="0.25">
      <c r="A1581" t="s">
        <v>75</v>
      </c>
      <c r="B1581" t="s">
        <v>533</v>
      </c>
      <c r="C1581" t="s">
        <v>28</v>
      </c>
      <c r="D1581" t="s">
        <v>534</v>
      </c>
      <c r="E1581" t="s">
        <v>295</v>
      </c>
      <c r="F1581">
        <v>84065</v>
      </c>
      <c r="G1581" t="s">
        <v>224</v>
      </c>
      <c r="H1581" t="s">
        <v>80</v>
      </c>
      <c r="I1581" t="s">
        <v>81</v>
      </c>
      <c r="J1581" t="s">
        <v>82</v>
      </c>
      <c r="K1581" t="s">
        <v>38</v>
      </c>
      <c r="L1581" t="s">
        <v>111</v>
      </c>
      <c r="M1581" t="s">
        <v>83</v>
      </c>
      <c r="N1581" s="11" t="s">
        <v>84</v>
      </c>
      <c r="O1581" s="11" t="s">
        <v>2107</v>
      </c>
      <c r="P1581">
        <v>-10</v>
      </c>
      <c r="Q1581">
        <v>0</v>
      </c>
      <c r="R1581" s="1">
        <v>1047.5</v>
      </c>
      <c r="S1581" s="1">
        <v>0</v>
      </c>
      <c r="T1581" s="1">
        <v>1047.5</v>
      </c>
    </row>
    <row r="1582" spans="1:20" x14ac:dyDescent="0.25">
      <c r="A1582" t="s">
        <v>75</v>
      </c>
      <c r="B1582" t="s">
        <v>167</v>
      </c>
      <c r="C1582" t="s">
        <v>2104</v>
      </c>
      <c r="D1582" t="s">
        <v>168</v>
      </c>
      <c r="E1582" t="s">
        <v>95</v>
      </c>
      <c r="F1582">
        <v>80550</v>
      </c>
      <c r="G1582" t="s">
        <v>1422</v>
      </c>
      <c r="H1582" t="s">
        <v>688</v>
      </c>
      <c r="I1582" t="s">
        <v>164</v>
      </c>
      <c r="J1582" t="s">
        <v>90</v>
      </c>
      <c r="K1582" t="s">
        <v>37</v>
      </c>
      <c r="L1582" t="s">
        <v>689</v>
      </c>
      <c r="M1582" t="s">
        <v>92</v>
      </c>
      <c r="N1582" s="11" t="s">
        <v>84</v>
      </c>
      <c r="O1582" s="11" t="s">
        <v>2107</v>
      </c>
      <c r="P1582">
        <v>0</v>
      </c>
      <c r="Q1582">
        <v>2</v>
      </c>
      <c r="R1582" s="1">
        <v>0</v>
      </c>
      <c r="S1582" s="1">
        <v>244.1</v>
      </c>
      <c r="T1582" s="1">
        <v>-244.1</v>
      </c>
    </row>
    <row r="1583" spans="1:20" x14ac:dyDescent="0.25">
      <c r="A1583" t="s">
        <v>75</v>
      </c>
      <c r="B1583" t="s">
        <v>829</v>
      </c>
      <c r="C1583" t="s">
        <v>27</v>
      </c>
      <c r="D1583" t="s">
        <v>681</v>
      </c>
      <c r="E1583" t="s">
        <v>114</v>
      </c>
      <c r="F1583">
        <v>33912</v>
      </c>
      <c r="G1583" t="s">
        <v>173</v>
      </c>
      <c r="H1583" t="s">
        <v>80</v>
      </c>
      <c r="I1583" t="s">
        <v>81</v>
      </c>
      <c r="J1583" t="s">
        <v>82</v>
      </c>
      <c r="K1583" t="s">
        <v>36</v>
      </c>
      <c r="L1583" t="s">
        <v>36</v>
      </c>
      <c r="M1583" t="s">
        <v>83</v>
      </c>
      <c r="N1583" s="11" t="s">
        <v>84</v>
      </c>
      <c r="O1583" s="11" t="s">
        <v>2107</v>
      </c>
      <c r="P1583">
        <v>0</v>
      </c>
      <c r="Q1583">
        <v>0</v>
      </c>
      <c r="R1583" s="1">
        <v>-124.68</v>
      </c>
      <c r="S1583" s="1">
        <v>0</v>
      </c>
      <c r="T1583" s="1">
        <v>-124.68</v>
      </c>
    </row>
    <row r="1584" spans="1:20" x14ac:dyDescent="0.25">
      <c r="A1584" t="s">
        <v>75</v>
      </c>
      <c r="B1584" t="s">
        <v>194</v>
      </c>
      <c r="C1584" t="s">
        <v>19</v>
      </c>
      <c r="D1584" t="s">
        <v>195</v>
      </c>
      <c r="E1584" t="s">
        <v>147</v>
      </c>
      <c r="F1584">
        <v>85296</v>
      </c>
      <c r="G1584" t="s">
        <v>698</v>
      </c>
      <c r="H1584" t="s">
        <v>80</v>
      </c>
      <c r="I1584" t="s">
        <v>81</v>
      </c>
      <c r="J1584" t="s">
        <v>90</v>
      </c>
      <c r="K1584" t="s">
        <v>38</v>
      </c>
      <c r="L1584" t="s">
        <v>111</v>
      </c>
      <c r="M1584" t="s">
        <v>92</v>
      </c>
      <c r="N1584" s="11" t="s">
        <v>84</v>
      </c>
      <c r="O1584" s="11" t="s">
        <v>2107</v>
      </c>
      <c r="P1584">
        <v>0</v>
      </c>
      <c r="Q1584">
        <v>3</v>
      </c>
      <c r="R1584" s="1">
        <v>0</v>
      </c>
      <c r="S1584" s="1">
        <v>499.35</v>
      </c>
      <c r="T1584" s="1">
        <v>-499.35</v>
      </c>
    </row>
    <row r="1585" spans="1:20" x14ac:dyDescent="0.25">
      <c r="A1585" t="s">
        <v>75</v>
      </c>
      <c r="B1585" t="s">
        <v>85</v>
      </c>
      <c r="C1585" t="s">
        <v>2105</v>
      </c>
      <c r="D1585" t="s">
        <v>86</v>
      </c>
      <c r="E1585" t="s">
        <v>87</v>
      </c>
      <c r="F1585">
        <v>45040</v>
      </c>
      <c r="G1585" t="s">
        <v>202</v>
      </c>
      <c r="H1585" t="s">
        <v>80</v>
      </c>
      <c r="I1585" t="s">
        <v>81</v>
      </c>
      <c r="J1585" t="s">
        <v>90</v>
      </c>
      <c r="K1585" t="s">
        <v>42</v>
      </c>
      <c r="L1585" t="s">
        <v>91</v>
      </c>
      <c r="M1585" t="s">
        <v>188</v>
      </c>
      <c r="N1585" s="11" t="s">
        <v>84</v>
      </c>
      <c r="O1585" s="11" t="s">
        <v>2107</v>
      </c>
      <c r="P1585">
        <v>0</v>
      </c>
      <c r="Q1585">
        <v>8</v>
      </c>
      <c r="R1585" s="1">
        <v>0</v>
      </c>
      <c r="S1585" s="1">
        <v>42.88</v>
      </c>
      <c r="T1585" s="1">
        <v>-42.88</v>
      </c>
    </row>
    <row r="1586" spans="1:20" x14ac:dyDescent="0.25">
      <c r="A1586" t="s">
        <v>75</v>
      </c>
      <c r="B1586" t="s">
        <v>318</v>
      </c>
      <c r="C1586" t="s">
        <v>19</v>
      </c>
      <c r="D1586" t="s">
        <v>319</v>
      </c>
      <c r="E1586" t="s">
        <v>320</v>
      </c>
      <c r="F1586">
        <v>96753</v>
      </c>
      <c r="G1586" t="s">
        <v>352</v>
      </c>
      <c r="H1586" t="s">
        <v>80</v>
      </c>
      <c r="I1586" t="s">
        <v>81</v>
      </c>
      <c r="J1586" t="s">
        <v>90</v>
      </c>
      <c r="K1586" t="s">
        <v>42</v>
      </c>
      <c r="L1586" t="s">
        <v>91</v>
      </c>
      <c r="M1586" t="s">
        <v>92</v>
      </c>
      <c r="N1586" s="11" t="s">
        <v>84</v>
      </c>
      <c r="O1586" s="11" t="s">
        <v>2107</v>
      </c>
      <c r="P1586">
        <v>0</v>
      </c>
      <c r="Q1586">
        <v>28</v>
      </c>
      <c r="R1586" s="1">
        <v>0</v>
      </c>
      <c r="S1586" s="1">
        <v>345.24</v>
      </c>
      <c r="T1586" s="1">
        <v>-345.24</v>
      </c>
    </row>
    <row r="1587" spans="1:20" x14ac:dyDescent="0.25">
      <c r="A1587" t="s">
        <v>75</v>
      </c>
      <c r="B1587" t="s">
        <v>717</v>
      </c>
      <c r="C1587" t="s">
        <v>27</v>
      </c>
      <c r="D1587" t="s">
        <v>648</v>
      </c>
      <c r="E1587" t="s">
        <v>114</v>
      </c>
      <c r="F1587">
        <v>32811</v>
      </c>
      <c r="G1587" t="s">
        <v>312</v>
      </c>
      <c r="H1587" t="s">
        <v>80</v>
      </c>
      <c r="I1587" t="s">
        <v>81</v>
      </c>
      <c r="J1587" t="s">
        <v>82</v>
      </c>
      <c r="K1587" t="s">
        <v>53</v>
      </c>
      <c r="L1587" t="s">
        <v>248</v>
      </c>
      <c r="M1587" t="s">
        <v>83</v>
      </c>
      <c r="N1587" s="11" t="s">
        <v>84</v>
      </c>
      <c r="O1587" s="11" t="s">
        <v>2107</v>
      </c>
      <c r="P1587">
        <v>0</v>
      </c>
      <c r="Q1587">
        <v>0</v>
      </c>
      <c r="R1587" s="1">
        <v>-8.4</v>
      </c>
      <c r="S1587" s="1">
        <v>0</v>
      </c>
      <c r="T1587" s="1">
        <v>-8.4</v>
      </c>
    </row>
    <row r="1588" spans="1:20" x14ac:dyDescent="0.25">
      <c r="A1588" t="s">
        <v>75</v>
      </c>
      <c r="B1588" t="s">
        <v>847</v>
      </c>
      <c r="C1588" t="s">
        <v>26</v>
      </c>
      <c r="D1588" t="s">
        <v>848</v>
      </c>
      <c r="E1588" t="s">
        <v>105</v>
      </c>
      <c r="F1588">
        <v>29910</v>
      </c>
      <c r="G1588" t="s">
        <v>610</v>
      </c>
      <c r="H1588" t="s">
        <v>80</v>
      </c>
      <c r="I1588" t="s">
        <v>81</v>
      </c>
      <c r="J1588" t="s">
        <v>82</v>
      </c>
      <c r="K1588" t="s">
        <v>38</v>
      </c>
      <c r="L1588" t="s">
        <v>111</v>
      </c>
      <c r="M1588" t="s">
        <v>83</v>
      </c>
      <c r="N1588" s="11" t="s">
        <v>84</v>
      </c>
      <c r="O1588" s="11" t="s">
        <v>2107</v>
      </c>
      <c r="P1588">
        <v>-1</v>
      </c>
      <c r="Q1588">
        <v>0</v>
      </c>
      <c r="R1588" s="1">
        <v>174.8</v>
      </c>
      <c r="S1588" s="1">
        <v>0</v>
      </c>
      <c r="T1588" s="1">
        <v>174.8</v>
      </c>
    </row>
    <row r="1589" spans="1:20" x14ac:dyDescent="0.25">
      <c r="A1589" t="s">
        <v>75</v>
      </c>
      <c r="B1589" t="s">
        <v>171</v>
      </c>
      <c r="C1589" t="s">
        <v>23</v>
      </c>
      <c r="D1589" t="s">
        <v>513</v>
      </c>
      <c r="E1589" t="s">
        <v>176</v>
      </c>
      <c r="F1589">
        <v>98005</v>
      </c>
      <c r="G1589" t="s">
        <v>173</v>
      </c>
      <c r="H1589" t="s">
        <v>80</v>
      </c>
      <c r="I1589" t="s">
        <v>81</v>
      </c>
      <c r="J1589" t="s">
        <v>82</v>
      </c>
      <c r="K1589" t="s">
        <v>36</v>
      </c>
      <c r="L1589" t="s">
        <v>36</v>
      </c>
      <c r="M1589" t="s">
        <v>83</v>
      </c>
      <c r="N1589" s="11" t="s">
        <v>84</v>
      </c>
      <c r="O1589" s="11" t="s">
        <v>2107</v>
      </c>
      <c r="P1589">
        <v>-8</v>
      </c>
      <c r="Q1589">
        <v>0</v>
      </c>
      <c r="R1589" s="1">
        <v>498.72</v>
      </c>
      <c r="S1589" s="1">
        <v>0</v>
      </c>
      <c r="T1589" s="1">
        <v>498.72</v>
      </c>
    </row>
    <row r="1590" spans="1:20" x14ac:dyDescent="0.25">
      <c r="A1590" t="s">
        <v>75</v>
      </c>
      <c r="B1590" t="s">
        <v>1403</v>
      </c>
      <c r="C1590" t="s">
        <v>27</v>
      </c>
      <c r="D1590" t="s">
        <v>1361</v>
      </c>
      <c r="E1590" t="s">
        <v>114</v>
      </c>
      <c r="F1590">
        <v>34293</v>
      </c>
      <c r="G1590" t="s">
        <v>2032</v>
      </c>
      <c r="H1590" t="s">
        <v>80</v>
      </c>
      <c r="I1590" t="s">
        <v>89</v>
      </c>
      <c r="J1590" t="s">
        <v>82</v>
      </c>
      <c r="K1590" t="s">
        <v>42</v>
      </c>
      <c r="L1590" t="s">
        <v>91</v>
      </c>
      <c r="M1590" t="s">
        <v>83</v>
      </c>
      <c r="N1590" s="11" t="s">
        <v>84</v>
      </c>
      <c r="O1590" s="11" t="s">
        <v>2107</v>
      </c>
      <c r="P1590">
        <v>-9</v>
      </c>
      <c r="Q1590">
        <v>0</v>
      </c>
      <c r="R1590" s="1">
        <v>182.25</v>
      </c>
      <c r="S1590" s="1">
        <v>0</v>
      </c>
      <c r="T1590" s="1">
        <v>182.25</v>
      </c>
    </row>
    <row r="1591" spans="1:20" x14ac:dyDescent="0.25">
      <c r="A1591" t="s">
        <v>75</v>
      </c>
      <c r="B1591" t="s">
        <v>153</v>
      </c>
      <c r="C1591" t="s">
        <v>19</v>
      </c>
      <c r="D1591" t="s">
        <v>154</v>
      </c>
      <c r="E1591" t="s">
        <v>155</v>
      </c>
      <c r="F1591">
        <v>89148</v>
      </c>
      <c r="G1591" t="s">
        <v>317</v>
      </c>
      <c r="H1591" t="s">
        <v>80</v>
      </c>
      <c r="I1591" t="s">
        <v>164</v>
      </c>
      <c r="J1591" t="s">
        <v>90</v>
      </c>
      <c r="K1591" t="s">
        <v>38</v>
      </c>
      <c r="L1591" t="s">
        <v>129</v>
      </c>
      <c r="M1591" t="s">
        <v>188</v>
      </c>
      <c r="N1591" s="11" t="s">
        <v>84</v>
      </c>
      <c r="O1591" s="11" t="s">
        <v>2107</v>
      </c>
      <c r="P1591">
        <v>0</v>
      </c>
      <c r="Q1591">
        <v>5</v>
      </c>
      <c r="R1591" s="1">
        <v>0</v>
      </c>
      <c r="S1591" s="1">
        <v>743.25</v>
      </c>
      <c r="T1591" s="1">
        <v>-743.25</v>
      </c>
    </row>
    <row r="1592" spans="1:20" x14ac:dyDescent="0.25">
      <c r="A1592" t="s">
        <v>75</v>
      </c>
      <c r="B1592" t="s">
        <v>496</v>
      </c>
      <c r="C1592" t="s">
        <v>26</v>
      </c>
      <c r="D1592" t="s">
        <v>497</v>
      </c>
      <c r="E1592" t="s">
        <v>105</v>
      </c>
      <c r="F1592">
        <v>29407</v>
      </c>
      <c r="G1592" t="s">
        <v>1016</v>
      </c>
      <c r="H1592" t="s">
        <v>80</v>
      </c>
      <c r="I1592" t="s">
        <v>89</v>
      </c>
      <c r="J1592" t="s">
        <v>82</v>
      </c>
      <c r="K1592" t="s">
        <v>42</v>
      </c>
      <c r="L1592" t="s">
        <v>91</v>
      </c>
      <c r="M1592" t="s">
        <v>83</v>
      </c>
      <c r="N1592" s="11" t="s">
        <v>84</v>
      </c>
      <c r="O1592" s="11" t="s">
        <v>2107</v>
      </c>
      <c r="P1592">
        <v>-12</v>
      </c>
      <c r="Q1592">
        <v>0</v>
      </c>
      <c r="R1592" s="1">
        <v>141.96</v>
      </c>
      <c r="S1592" s="1">
        <v>0</v>
      </c>
      <c r="T1592" s="1">
        <v>141.96</v>
      </c>
    </row>
    <row r="1593" spans="1:20" x14ac:dyDescent="0.25">
      <c r="A1593" t="s">
        <v>75</v>
      </c>
      <c r="B1593" t="s">
        <v>167</v>
      </c>
      <c r="C1593" t="s">
        <v>28</v>
      </c>
      <c r="D1593" t="s">
        <v>168</v>
      </c>
      <c r="E1593" t="s">
        <v>95</v>
      </c>
      <c r="F1593">
        <v>80550</v>
      </c>
      <c r="G1593" t="s">
        <v>152</v>
      </c>
      <c r="H1593" t="s">
        <v>80</v>
      </c>
      <c r="I1593" t="s">
        <v>81</v>
      </c>
      <c r="J1593" t="s">
        <v>90</v>
      </c>
      <c r="K1593" t="s">
        <v>38</v>
      </c>
      <c r="L1593" t="s">
        <v>111</v>
      </c>
      <c r="M1593" t="s">
        <v>92</v>
      </c>
      <c r="N1593" s="11" t="s">
        <v>84</v>
      </c>
      <c r="O1593" s="11" t="s">
        <v>2107</v>
      </c>
      <c r="P1593">
        <v>-8</v>
      </c>
      <c r="Q1593">
        <v>0</v>
      </c>
      <c r="R1593" s="1">
        <v>1228</v>
      </c>
      <c r="S1593" s="1">
        <v>0</v>
      </c>
      <c r="T1593" s="1">
        <v>1228</v>
      </c>
    </row>
    <row r="1594" spans="1:20" x14ac:dyDescent="0.25">
      <c r="A1594" t="s">
        <v>75</v>
      </c>
      <c r="B1594" t="s">
        <v>372</v>
      </c>
      <c r="C1594" t="s">
        <v>19</v>
      </c>
      <c r="D1594" t="s">
        <v>172</v>
      </c>
      <c r="E1594" t="s">
        <v>147</v>
      </c>
      <c r="F1594">
        <v>85255</v>
      </c>
      <c r="G1594" t="s">
        <v>789</v>
      </c>
      <c r="H1594" t="s">
        <v>80</v>
      </c>
      <c r="I1594" t="s">
        <v>81</v>
      </c>
      <c r="J1594" t="s">
        <v>82</v>
      </c>
      <c r="K1594" t="s">
        <v>38</v>
      </c>
      <c r="L1594" t="s">
        <v>129</v>
      </c>
      <c r="M1594" t="s">
        <v>83</v>
      </c>
      <c r="N1594" s="11" t="s">
        <v>84</v>
      </c>
      <c r="O1594" s="11" t="s">
        <v>2107</v>
      </c>
      <c r="P1594">
        <v>1</v>
      </c>
      <c r="Q1594">
        <v>0</v>
      </c>
      <c r="R1594" s="1">
        <v>36.200000000000003</v>
      </c>
      <c r="S1594" s="1">
        <v>0</v>
      </c>
      <c r="T1594" s="1">
        <v>36.200000000000003</v>
      </c>
    </row>
    <row r="1595" spans="1:20" x14ac:dyDescent="0.25">
      <c r="A1595" t="s">
        <v>75</v>
      </c>
      <c r="B1595" t="s">
        <v>2035</v>
      </c>
      <c r="C1595" t="s">
        <v>2036</v>
      </c>
      <c r="D1595" t="s">
        <v>237</v>
      </c>
      <c r="E1595" t="s">
        <v>114</v>
      </c>
      <c r="F1595">
        <v>34238</v>
      </c>
      <c r="G1595" t="s">
        <v>209</v>
      </c>
      <c r="H1595" t="s">
        <v>210</v>
      </c>
      <c r="I1595" t="s">
        <v>81</v>
      </c>
      <c r="J1595" t="s">
        <v>90</v>
      </c>
      <c r="K1595" t="s">
        <v>53</v>
      </c>
      <c r="L1595" t="s">
        <v>211</v>
      </c>
      <c r="M1595" t="s">
        <v>92</v>
      </c>
      <c r="N1595" s="11" t="s">
        <v>84</v>
      </c>
      <c r="O1595" s="11" t="s">
        <v>2107</v>
      </c>
      <c r="P1595">
        <v>-6</v>
      </c>
      <c r="Q1595">
        <v>0</v>
      </c>
      <c r="R1595" s="1">
        <v>2019.3</v>
      </c>
      <c r="S1595" s="1">
        <v>0</v>
      </c>
      <c r="T1595" s="1">
        <v>2019.3</v>
      </c>
    </row>
    <row r="1596" spans="1:20" x14ac:dyDescent="0.25">
      <c r="A1596" t="s">
        <v>75</v>
      </c>
      <c r="B1596" t="s">
        <v>1040</v>
      </c>
      <c r="C1596" t="s">
        <v>23</v>
      </c>
      <c r="D1596" t="s">
        <v>1041</v>
      </c>
      <c r="E1596" t="s">
        <v>176</v>
      </c>
      <c r="F1596">
        <v>98275</v>
      </c>
      <c r="G1596" t="s">
        <v>1124</v>
      </c>
      <c r="H1596" t="s">
        <v>80</v>
      </c>
      <c r="I1596" t="s">
        <v>81</v>
      </c>
      <c r="J1596" t="s">
        <v>82</v>
      </c>
      <c r="K1596" t="s">
        <v>51</v>
      </c>
      <c r="L1596" t="s">
        <v>250</v>
      </c>
      <c r="M1596" t="s">
        <v>83</v>
      </c>
      <c r="N1596" s="11" t="s">
        <v>84</v>
      </c>
      <c r="O1596" s="11" t="s">
        <v>2107</v>
      </c>
      <c r="P1596">
        <v>-1</v>
      </c>
      <c r="Q1596">
        <v>0</v>
      </c>
      <c r="R1596" s="1">
        <v>195</v>
      </c>
      <c r="S1596" s="1">
        <v>0</v>
      </c>
      <c r="T1596" s="1">
        <v>195</v>
      </c>
    </row>
    <row r="1597" spans="1:20" x14ac:dyDescent="0.25">
      <c r="A1597" t="s">
        <v>75</v>
      </c>
      <c r="B1597" t="s">
        <v>103</v>
      </c>
      <c r="C1597" t="s">
        <v>27</v>
      </c>
      <c r="D1597" t="s">
        <v>366</v>
      </c>
      <c r="E1597" t="s">
        <v>114</v>
      </c>
      <c r="F1597">
        <v>32459</v>
      </c>
      <c r="G1597" t="s">
        <v>1081</v>
      </c>
      <c r="H1597" t="s">
        <v>80</v>
      </c>
      <c r="I1597" t="s">
        <v>81</v>
      </c>
      <c r="J1597" t="s">
        <v>82</v>
      </c>
      <c r="K1597" t="s">
        <v>53</v>
      </c>
      <c r="L1597" t="s">
        <v>193</v>
      </c>
      <c r="M1597" t="s">
        <v>83</v>
      </c>
      <c r="N1597" s="11" t="s">
        <v>84</v>
      </c>
      <c r="O1597" s="11" t="s">
        <v>2107</v>
      </c>
      <c r="P1597">
        <v>-3</v>
      </c>
      <c r="Q1597">
        <v>0</v>
      </c>
      <c r="R1597" s="1">
        <v>234.36</v>
      </c>
      <c r="S1597" s="1">
        <v>0</v>
      </c>
      <c r="T1597" s="1">
        <v>234.36</v>
      </c>
    </row>
    <row r="1598" spans="1:20" x14ac:dyDescent="0.25">
      <c r="A1598" t="s">
        <v>75</v>
      </c>
      <c r="B1598" t="s">
        <v>194</v>
      </c>
      <c r="C1598" t="s">
        <v>19</v>
      </c>
      <c r="D1598" t="s">
        <v>195</v>
      </c>
      <c r="E1598" t="s">
        <v>147</v>
      </c>
      <c r="F1598">
        <v>85296</v>
      </c>
      <c r="G1598" t="s">
        <v>569</v>
      </c>
      <c r="H1598" t="s">
        <v>80</v>
      </c>
      <c r="I1598" t="s">
        <v>81</v>
      </c>
      <c r="J1598" t="s">
        <v>90</v>
      </c>
      <c r="K1598" t="s">
        <v>38</v>
      </c>
      <c r="L1598" t="s">
        <v>111</v>
      </c>
      <c r="M1598" t="s">
        <v>92</v>
      </c>
      <c r="N1598" s="11" t="s">
        <v>84</v>
      </c>
      <c r="O1598" s="11" t="s">
        <v>2107</v>
      </c>
      <c r="P1598">
        <v>0</v>
      </c>
      <c r="Q1598">
        <v>2</v>
      </c>
      <c r="R1598" s="1">
        <v>0</v>
      </c>
      <c r="S1598" s="1">
        <v>112.6</v>
      </c>
      <c r="T1598" s="1">
        <v>-112.6</v>
      </c>
    </row>
    <row r="1599" spans="1:20" x14ac:dyDescent="0.25">
      <c r="A1599" t="s">
        <v>75</v>
      </c>
      <c r="B1599" t="s">
        <v>218</v>
      </c>
      <c r="C1599" t="s">
        <v>27</v>
      </c>
      <c r="D1599" t="s">
        <v>219</v>
      </c>
      <c r="E1599" t="s">
        <v>114</v>
      </c>
      <c r="F1599">
        <v>34110</v>
      </c>
      <c r="G1599" t="s">
        <v>916</v>
      </c>
      <c r="H1599" t="s">
        <v>80</v>
      </c>
      <c r="I1599" t="s">
        <v>81</v>
      </c>
      <c r="J1599" t="s">
        <v>90</v>
      </c>
      <c r="K1599" t="s">
        <v>53</v>
      </c>
      <c r="L1599" t="s">
        <v>675</v>
      </c>
      <c r="M1599" t="s">
        <v>92</v>
      </c>
      <c r="N1599" s="11" t="s">
        <v>84</v>
      </c>
      <c r="O1599" s="11" t="s">
        <v>2107</v>
      </c>
      <c r="P1599">
        <v>0</v>
      </c>
      <c r="Q1599">
        <v>5</v>
      </c>
      <c r="R1599" s="1">
        <v>0</v>
      </c>
      <c r="S1599" s="1">
        <v>457.75</v>
      </c>
      <c r="T1599" s="1">
        <v>-457.75</v>
      </c>
    </row>
    <row r="1600" spans="1:20" x14ac:dyDescent="0.25">
      <c r="A1600" t="s">
        <v>75</v>
      </c>
      <c r="B1600" t="s">
        <v>331</v>
      </c>
      <c r="C1600" t="s">
        <v>18</v>
      </c>
      <c r="D1600" t="s">
        <v>332</v>
      </c>
      <c r="E1600" t="s">
        <v>333</v>
      </c>
      <c r="F1600">
        <v>72405</v>
      </c>
      <c r="G1600" t="s">
        <v>906</v>
      </c>
      <c r="H1600" t="s">
        <v>80</v>
      </c>
      <c r="I1600" t="s">
        <v>89</v>
      </c>
      <c r="J1600" t="s">
        <v>90</v>
      </c>
      <c r="K1600" t="s">
        <v>42</v>
      </c>
      <c r="L1600" t="s">
        <v>91</v>
      </c>
      <c r="M1600" t="s">
        <v>92</v>
      </c>
      <c r="N1600" s="11" t="s">
        <v>84</v>
      </c>
      <c r="O1600" s="11" t="s">
        <v>2107</v>
      </c>
      <c r="P1600">
        <v>0</v>
      </c>
      <c r="Q1600">
        <v>11</v>
      </c>
      <c r="R1600" s="1">
        <v>0</v>
      </c>
      <c r="S1600" s="1">
        <v>17.600000000000001</v>
      </c>
      <c r="T1600" s="1">
        <v>-17.600000000000001</v>
      </c>
    </row>
    <row r="1601" spans="1:20" x14ac:dyDescent="0.25">
      <c r="A1601" t="s">
        <v>75</v>
      </c>
      <c r="B1601" t="s">
        <v>395</v>
      </c>
      <c r="C1601" t="s">
        <v>24</v>
      </c>
      <c r="D1601" t="s">
        <v>396</v>
      </c>
      <c r="E1601" t="s">
        <v>397</v>
      </c>
      <c r="F1601">
        <v>55439</v>
      </c>
      <c r="G1601" t="s">
        <v>254</v>
      </c>
      <c r="H1601" t="s">
        <v>80</v>
      </c>
      <c r="I1601" t="s">
        <v>81</v>
      </c>
      <c r="J1601" t="s">
        <v>82</v>
      </c>
      <c r="K1601" t="s">
        <v>42</v>
      </c>
      <c r="L1601" t="s">
        <v>91</v>
      </c>
      <c r="M1601" t="s">
        <v>83</v>
      </c>
      <c r="N1601" s="11" t="s">
        <v>84</v>
      </c>
      <c r="O1601" s="11" t="s">
        <v>2107</v>
      </c>
      <c r="P1601">
        <v>4</v>
      </c>
      <c r="Q1601">
        <v>0</v>
      </c>
      <c r="R1601" s="1">
        <v>3564</v>
      </c>
      <c r="S1601" s="1">
        <v>0</v>
      </c>
      <c r="T1601" s="1">
        <v>3564</v>
      </c>
    </row>
    <row r="1602" spans="1:20" x14ac:dyDescent="0.25">
      <c r="A1602" t="s">
        <v>75</v>
      </c>
      <c r="B1602" t="s">
        <v>103</v>
      </c>
      <c r="C1602" t="s">
        <v>27</v>
      </c>
      <c r="D1602" t="s">
        <v>366</v>
      </c>
      <c r="E1602" t="s">
        <v>114</v>
      </c>
      <c r="F1602">
        <v>32459</v>
      </c>
      <c r="G1602" t="s">
        <v>1093</v>
      </c>
      <c r="H1602" t="s">
        <v>80</v>
      </c>
      <c r="I1602" t="s">
        <v>81</v>
      </c>
      <c r="J1602" t="s">
        <v>82</v>
      </c>
      <c r="K1602" t="s">
        <v>38</v>
      </c>
      <c r="L1602" t="s">
        <v>129</v>
      </c>
      <c r="M1602" t="s">
        <v>83</v>
      </c>
      <c r="N1602" s="11" t="s">
        <v>84</v>
      </c>
      <c r="O1602" s="11" t="s">
        <v>2107</v>
      </c>
      <c r="P1602">
        <v>-1</v>
      </c>
      <c r="Q1602">
        <v>0</v>
      </c>
      <c r="R1602" s="1">
        <v>51.44</v>
      </c>
      <c r="S1602" s="1">
        <v>0</v>
      </c>
      <c r="T1602" s="1">
        <v>51.44</v>
      </c>
    </row>
    <row r="1603" spans="1:20" x14ac:dyDescent="0.25">
      <c r="A1603" t="s">
        <v>75</v>
      </c>
      <c r="B1603" t="s">
        <v>301</v>
      </c>
      <c r="C1603" t="s">
        <v>2105</v>
      </c>
      <c r="D1603" t="s">
        <v>302</v>
      </c>
      <c r="E1603" t="s">
        <v>87</v>
      </c>
      <c r="F1603">
        <v>45005</v>
      </c>
      <c r="G1603" t="s">
        <v>263</v>
      </c>
      <c r="H1603" t="s">
        <v>80</v>
      </c>
      <c r="I1603" t="s">
        <v>81</v>
      </c>
      <c r="J1603" t="s">
        <v>90</v>
      </c>
      <c r="K1603" t="s">
        <v>53</v>
      </c>
      <c r="L1603" t="s">
        <v>165</v>
      </c>
      <c r="M1603" t="s">
        <v>92</v>
      </c>
      <c r="N1603" s="11" t="s">
        <v>84</v>
      </c>
      <c r="O1603" s="11" t="s">
        <v>2107</v>
      </c>
      <c r="P1603">
        <v>0</v>
      </c>
      <c r="Q1603">
        <v>2</v>
      </c>
      <c r="R1603" s="1">
        <v>0</v>
      </c>
      <c r="S1603" s="1">
        <v>264</v>
      </c>
      <c r="T1603" s="1">
        <v>-264</v>
      </c>
    </row>
    <row r="1604" spans="1:20" x14ac:dyDescent="0.25">
      <c r="A1604" t="s">
        <v>75</v>
      </c>
      <c r="B1604" t="s">
        <v>708</v>
      </c>
      <c r="C1604" t="s">
        <v>23</v>
      </c>
      <c r="D1604" t="s">
        <v>709</v>
      </c>
      <c r="E1604" t="s">
        <v>176</v>
      </c>
      <c r="F1604">
        <v>99216</v>
      </c>
      <c r="G1604" t="s">
        <v>749</v>
      </c>
      <c r="H1604" t="s">
        <v>80</v>
      </c>
      <c r="I1604" t="s">
        <v>164</v>
      </c>
      <c r="J1604" t="s">
        <v>90</v>
      </c>
      <c r="K1604" t="s">
        <v>38</v>
      </c>
      <c r="L1604" t="s">
        <v>129</v>
      </c>
      <c r="M1604" t="s">
        <v>92</v>
      </c>
      <c r="N1604" s="11" t="s">
        <v>84</v>
      </c>
      <c r="O1604" s="11" t="s">
        <v>2107</v>
      </c>
      <c r="P1604">
        <v>0</v>
      </c>
      <c r="Q1604">
        <v>1</v>
      </c>
      <c r="R1604" s="1">
        <v>0</v>
      </c>
      <c r="S1604" s="1">
        <v>118.45</v>
      </c>
      <c r="T1604" s="1">
        <v>-118.45</v>
      </c>
    </row>
    <row r="1605" spans="1:20" x14ac:dyDescent="0.25">
      <c r="A1605" t="s">
        <v>75</v>
      </c>
      <c r="B1605" t="s">
        <v>1809</v>
      </c>
      <c r="C1605" t="s">
        <v>18</v>
      </c>
      <c r="D1605" t="s">
        <v>1810</v>
      </c>
      <c r="E1605" t="s">
        <v>333</v>
      </c>
      <c r="F1605">
        <v>72801</v>
      </c>
      <c r="G1605" t="s">
        <v>1797</v>
      </c>
      <c r="H1605" t="s">
        <v>80</v>
      </c>
      <c r="I1605" t="s">
        <v>81</v>
      </c>
      <c r="J1605" t="s">
        <v>82</v>
      </c>
      <c r="K1605" t="s">
        <v>37</v>
      </c>
      <c r="L1605" t="s">
        <v>729</v>
      </c>
      <c r="M1605" t="s">
        <v>83</v>
      </c>
      <c r="N1605" s="11" t="s">
        <v>84</v>
      </c>
      <c r="O1605" s="11" t="s">
        <v>2107</v>
      </c>
      <c r="P1605">
        <v>0</v>
      </c>
      <c r="Q1605">
        <v>0</v>
      </c>
      <c r="R1605" s="1">
        <v>-219.25</v>
      </c>
      <c r="S1605" s="1">
        <v>0</v>
      </c>
      <c r="T1605" s="1">
        <v>-219.25</v>
      </c>
    </row>
    <row r="1606" spans="1:20" x14ac:dyDescent="0.25">
      <c r="A1606" t="s">
        <v>75</v>
      </c>
      <c r="B1606" t="s">
        <v>917</v>
      </c>
      <c r="C1606" t="s">
        <v>29</v>
      </c>
      <c r="D1606" t="s">
        <v>918</v>
      </c>
      <c r="E1606" t="s">
        <v>100</v>
      </c>
      <c r="F1606">
        <v>46545</v>
      </c>
      <c r="G1606" t="s">
        <v>910</v>
      </c>
      <c r="H1606" t="s">
        <v>80</v>
      </c>
      <c r="I1606" t="s">
        <v>81</v>
      </c>
      <c r="J1606" t="s">
        <v>82</v>
      </c>
      <c r="K1606" t="s">
        <v>42</v>
      </c>
      <c r="L1606" t="s">
        <v>91</v>
      </c>
      <c r="M1606" t="s">
        <v>83</v>
      </c>
      <c r="N1606" s="11" t="s">
        <v>84</v>
      </c>
      <c r="O1606" s="11" t="s">
        <v>2107</v>
      </c>
      <c r="P1606">
        <v>-34</v>
      </c>
      <c r="Q1606">
        <v>0</v>
      </c>
      <c r="R1606" s="1">
        <v>45.22</v>
      </c>
      <c r="S1606" s="1">
        <v>0</v>
      </c>
      <c r="T1606" s="1">
        <v>45.22</v>
      </c>
    </row>
    <row r="1607" spans="1:20" x14ac:dyDescent="0.25">
      <c r="A1607" t="s">
        <v>75</v>
      </c>
      <c r="B1607" t="s">
        <v>677</v>
      </c>
      <c r="C1607" t="s">
        <v>28</v>
      </c>
      <c r="D1607" t="s">
        <v>678</v>
      </c>
      <c r="E1607" t="s">
        <v>95</v>
      </c>
      <c r="F1607">
        <v>80124</v>
      </c>
      <c r="G1607" t="s">
        <v>283</v>
      </c>
      <c r="H1607" t="s">
        <v>80</v>
      </c>
      <c r="I1607" t="s">
        <v>81</v>
      </c>
      <c r="J1607" t="s">
        <v>82</v>
      </c>
      <c r="K1607" t="s">
        <v>38</v>
      </c>
      <c r="L1607" t="s">
        <v>111</v>
      </c>
      <c r="M1607" t="s">
        <v>83</v>
      </c>
      <c r="N1607" s="11" t="s">
        <v>84</v>
      </c>
      <c r="O1607" s="11" t="s">
        <v>2107</v>
      </c>
      <c r="P1607">
        <v>-4</v>
      </c>
      <c r="Q1607">
        <v>0</v>
      </c>
      <c r="R1607" s="1">
        <v>279</v>
      </c>
      <c r="S1607" s="1">
        <v>0</v>
      </c>
      <c r="T1607" s="1">
        <v>279</v>
      </c>
    </row>
    <row r="1608" spans="1:20" x14ac:dyDescent="0.25">
      <c r="A1608" t="s">
        <v>75</v>
      </c>
      <c r="B1608" t="s">
        <v>612</v>
      </c>
      <c r="C1608" t="s">
        <v>2105</v>
      </c>
      <c r="D1608" t="s">
        <v>613</v>
      </c>
      <c r="E1608" t="s">
        <v>142</v>
      </c>
      <c r="F1608">
        <v>48084</v>
      </c>
      <c r="G1608" t="s">
        <v>205</v>
      </c>
      <c r="H1608" t="s">
        <v>80</v>
      </c>
      <c r="I1608" t="s">
        <v>89</v>
      </c>
      <c r="J1608" t="s">
        <v>90</v>
      </c>
      <c r="K1608" t="s">
        <v>42</v>
      </c>
      <c r="L1608" t="s">
        <v>91</v>
      </c>
      <c r="M1608" t="s">
        <v>92</v>
      </c>
      <c r="N1608" s="11" t="s">
        <v>84</v>
      </c>
      <c r="O1608" s="11" t="s">
        <v>2107</v>
      </c>
      <c r="P1608">
        <v>0</v>
      </c>
      <c r="Q1608">
        <v>21</v>
      </c>
      <c r="R1608" s="1">
        <v>0</v>
      </c>
      <c r="S1608" s="1">
        <v>194.25</v>
      </c>
      <c r="T1608" s="1">
        <v>-194.25</v>
      </c>
    </row>
    <row r="1609" spans="1:20" x14ac:dyDescent="0.25">
      <c r="A1609" t="s">
        <v>75</v>
      </c>
      <c r="B1609" t="s">
        <v>787</v>
      </c>
      <c r="C1609" t="s">
        <v>22</v>
      </c>
      <c r="D1609" t="s">
        <v>788</v>
      </c>
      <c r="E1609" t="s">
        <v>137</v>
      </c>
      <c r="F1609">
        <v>20166</v>
      </c>
      <c r="G1609" t="s">
        <v>2037</v>
      </c>
      <c r="H1609" t="s">
        <v>80</v>
      </c>
      <c r="I1609" t="s">
        <v>81</v>
      </c>
      <c r="J1609" t="s">
        <v>82</v>
      </c>
      <c r="K1609" t="s">
        <v>53</v>
      </c>
      <c r="L1609" t="s">
        <v>248</v>
      </c>
      <c r="M1609" t="s">
        <v>83</v>
      </c>
      <c r="N1609" s="11" t="s">
        <v>84</v>
      </c>
      <c r="O1609" s="11" t="s">
        <v>2107</v>
      </c>
      <c r="P1609">
        <v>-50</v>
      </c>
      <c r="Q1609">
        <v>0</v>
      </c>
      <c r="R1609" s="1">
        <v>107.5</v>
      </c>
      <c r="S1609" s="1">
        <v>0</v>
      </c>
      <c r="T1609" s="1">
        <v>107.5</v>
      </c>
    </row>
    <row r="1610" spans="1:20" x14ac:dyDescent="0.25">
      <c r="A1610" t="s">
        <v>75</v>
      </c>
      <c r="B1610" t="s">
        <v>278</v>
      </c>
      <c r="C1610" t="s">
        <v>20</v>
      </c>
      <c r="D1610" t="s">
        <v>279</v>
      </c>
      <c r="E1610" t="s">
        <v>244</v>
      </c>
      <c r="F1610">
        <v>2356</v>
      </c>
      <c r="G1610" t="s">
        <v>388</v>
      </c>
      <c r="H1610" t="s">
        <v>80</v>
      </c>
      <c r="I1610" t="s">
        <v>81</v>
      </c>
      <c r="J1610" t="s">
        <v>90</v>
      </c>
      <c r="K1610" t="s">
        <v>38</v>
      </c>
      <c r="L1610" t="s">
        <v>111</v>
      </c>
      <c r="M1610" t="s">
        <v>92</v>
      </c>
      <c r="N1610" s="11" t="s">
        <v>84</v>
      </c>
      <c r="O1610" s="11" t="s">
        <v>2107</v>
      </c>
      <c r="P1610">
        <v>0</v>
      </c>
      <c r="Q1610">
        <v>1</v>
      </c>
      <c r="R1610" s="1">
        <v>0</v>
      </c>
      <c r="S1610" s="1">
        <v>165.55</v>
      </c>
      <c r="T1610" s="1">
        <v>-165.55</v>
      </c>
    </row>
    <row r="1611" spans="1:20" x14ac:dyDescent="0.25">
      <c r="A1611" t="s">
        <v>75</v>
      </c>
      <c r="B1611" t="s">
        <v>272</v>
      </c>
      <c r="C1611" t="s">
        <v>27</v>
      </c>
      <c r="D1611" t="s">
        <v>273</v>
      </c>
      <c r="E1611" t="s">
        <v>114</v>
      </c>
      <c r="F1611">
        <v>33909</v>
      </c>
      <c r="G1611" t="s">
        <v>1971</v>
      </c>
      <c r="H1611" t="s">
        <v>80</v>
      </c>
      <c r="I1611" t="s">
        <v>81</v>
      </c>
      <c r="J1611" t="s">
        <v>90</v>
      </c>
      <c r="K1611" t="s">
        <v>53</v>
      </c>
      <c r="L1611" t="s">
        <v>165</v>
      </c>
      <c r="M1611" t="s">
        <v>92</v>
      </c>
      <c r="N1611" s="11" t="s">
        <v>84</v>
      </c>
      <c r="O1611" s="11" t="s">
        <v>2107</v>
      </c>
      <c r="P1611">
        <v>0</v>
      </c>
      <c r="Q1611">
        <v>3</v>
      </c>
      <c r="R1611" s="1">
        <v>0</v>
      </c>
      <c r="S1611" s="1">
        <v>1971.15</v>
      </c>
      <c r="T1611" s="1">
        <v>-1971.15</v>
      </c>
    </row>
    <row r="1612" spans="1:20" x14ac:dyDescent="0.25">
      <c r="A1612" t="s">
        <v>75</v>
      </c>
      <c r="B1612" t="s">
        <v>353</v>
      </c>
      <c r="C1612" t="s">
        <v>2105</v>
      </c>
      <c r="D1612" t="s">
        <v>354</v>
      </c>
      <c r="E1612" t="s">
        <v>100</v>
      </c>
      <c r="F1612">
        <v>46530</v>
      </c>
      <c r="G1612" t="s">
        <v>192</v>
      </c>
      <c r="H1612" t="s">
        <v>80</v>
      </c>
      <c r="I1612" t="s">
        <v>81</v>
      </c>
      <c r="J1612" t="s">
        <v>90</v>
      </c>
      <c r="K1612" t="s">
        <v>53</v>
      </c>
      <c r="L1612" t="s">
        <v>193</v>
      </c>
      <c r="M1612" t="s">
        <v>92</v>
      </c>
      <c r="N1612" s="11" t="s">
        <v>84</v>
      </c>
      <c r="O1612" s="11" t="s">
        <v>2107</v>
      </c>
      <c r="P1612">
        <v>0</v>
      </c>
      <c r="Q1612">
        <v>10</v>
      </c>
      <c r="R1612" s="1">
        <v>0</v>
      </c>
      <c r="S1612" s="1">
        <v>1330.4</v>
      </c>
      <c r="T1612" s="1">
        <v>-1330.4</v>
      </c>
    </row>
    <row r="1613" spans="1:20" x14ac:dyDescent="0.25">
      <c r="A1613" t="s">
        <v>75</v>
      </c>
      <c r="B1613" t="s">
        <v>331</v>
      </c>
      <c r="C1613" t="s">
        <v>18</v>
      </c>
      <c r="D1613" t="s">
        <v>332</v>
      </c>
      <c r="E1613" t="s">
        <v>333</v>
      </c>
      <c r="F1613">
        <v>72405</v>
      </c>
      <c r="G1613" t="s">
        <v>271</v>
      </c>
      <c r="H1613" t="s">
        <v>80</v>
      </c>
      <c r="I1613" t="s">
        <v>81</v>
      </c>
      <c r="J1613" t="s">
        <v>90</v>
      </c>
      <c r="K1613" t="s">
        <v>38</v>
      </c>
      <c r="L1613" t="s">
        <v>129</v>
      </c>
      <c r="M1613" t="s">
        <v>92</v>
      </c>
      <c r="N1613" s="11" t="s">
        <v>84</v>
      </c>
      <c r="O1613" s="11" t="s">
        <v>2107</v>
      </c>
      <c r="P1613">
        <v>0</v>
      </c>
      <c r="Q1613">
        <v>5</v>
      </c>
      <c r="R1613" s="1">
        <v>0</v>
      </c>
      <c r="S1613" s="1">
        <v>1132.75</v>
      </c>
      <c r="T1613" s="1">
        <v>-1132.75</v>
      </c>
    </row>
    <row r="1614" spans="1:20" x14ac:dyDescent="0.25">
      <c r="A1614" t="s">
        <v>75</v>
      </c>
      <c r="B1614" t="s">
        <v>494</v>
      </c>
      <c r="C1614" t="s">
        <v>27</v>
      </c>
      <c r="D1614" t="s">
        <v>495</v>
      </c>
      <c r="E1614" t="s">
        <v>114</v>
      </c>
      <c r="F1614">
        <v>33619</v>
      </c>
      <c r="G1614" t="s">
        <v>746</v>
      </c>
      <c r="H1614" t="s">
        <v>80</v>
      </c>
      <c r="I1614" t="s">
        <v>81</v>
      </c>
      <c r="J1614" t="s">
        <v>82</v>
      </c>
      <c r="K1614" t="s">
        <v>38</v>
      </c>
      <c r="L1614" t="s">
        <v>129</v>
      </c>
      <c r="M1614" t="s">
        <v>83</v>
      </c>
      <c r="N1614" s="11" t="s">
        <v>84</v>
      </c>
      <c r="O1614" s="11" t="s">
        <v>2107</v>
      </c>
      <c r="P1614">
        <v>2</v>
      </c>
      <c r="Q1614">
        <v>0</v>
      </c>
      <c r="R1614" s="1">
        <v>217.8</v>
      </c>
      <c r="S1614" s="1">
        <v>0</v>
      </c>
      <c r="T1614" s="1">
        <v>217.8</v>
      </c>
    </row>
    <row r="1615" spans="1:20" x14ac:dyDescent="0.25">
      <c r="A1615" t="s">
        <v>75</v>
      </c>
      <c r="B1615" t="s">
        <v>1428</v>
      </c>
      <c r="C1615" t="s">
        <v>26</v>
      </c>
      <c r="D1615" t="s">
        <v>1429</v>
      </c>
      <c r="E1615" t="s">
        <v>180</v>
      </c>
      <c r="F1615">
        <v>30041</v>
      </c>
      <c r="G1615" t="s">
        <v>324</v>
      </c>
      <c r="H1615" t="s">
        <v>80</v>
      </c>
      <c r="I1615" t="s">
        <v>81</v>
      </c>
      <c r="J1615" t="s">
        <v>90</v>
      </c>
      <c r="K1615" t="s">
        <v>36</v>
      </c>
      <c r="L1615" t="s">
        <v>36</v>
      </c>
      <c r="M1615" t="s">
        <v>92</v>
      </c>
      <c r="N1615" s="11" t="s">
        <v>84</v>
      </c>
      <c r="O1615" s="11" t="s">
        <v>2107</v>
      </c>
      <c r="P1615">
        <v>0</v>
      </c>
      <c r="Q1615">
        <v>2</v>
      </c>
      <c r="R1615" s="1">
        <v>0</v>
      </c>
      <c r="S1615" s="1">
        <v>197.9</v>
      </c>
      <c r="T1615" s="1">
        <v>-197.9</v>
      </c>
    </row>
    <row r="1616" spans="1:20" x14ac:dyDescent="0.25">
      <c r="A1616" t="s">
        <v>75</v>
      </c>
      <c r="B1616" t="s">
        <v>167</v>
      </c>
      <c r="C1616" t="s">
        <v>28</v>
      </c>
      <c r="D1616" t="s">
        <v>168</v>
      </c>
      <c r="E1616" t="s">
        <v>95</v>
      </c>
      <c r="F1616">
        <v>80550</v>
      </c>
      <c r="G1616" t="s">
        <v>1987</v>
      </c>
      <c r="H1616" t="s">
        <v>80</v>
      </c>
      <c r="I1616" t="s">
        <v>81</v>
      </c>
      <c r="J1616" t="s">
        <v>90</v>
      </c>
      <c r="K1616" t="s">
        <v>42</v>
      </c>
      <c r="L1616" t="s">
        <v>91</v>
      </c>
      <c r="M1616" t="s">
        <v>92</v>
      </c>
      <c r="N1616" s="11" t="s">
        <v>84</v>
      </c>
      <c r="O1616" s="11" t="s">
        <v>2107</v>
      </c>
      <c r="P1616">
        <v>-1</v>
      </c>
      <c r="Q1616">
        <v>0</v>
      </c>
      <c r="R1616" s="1">
        <v>52.8</v>
      </c>
      <c r="S1616" s="1">
        <v>0</v>
      </c>
      <c r="T1616" s="1">
        <v>52.8</v>
      </c>
    </row>
    <row r="1617" spans="1:20" x14ac:dyDescent="0.25">
      <c r="A1617" t="s">
        <v>75</v>
      </c>
      <c r="B1617" t="s">
        <v>1105</v>
      </c>
      <c r="C1617" t="s">
        <v>25</v>
      </c>
      <c r="D1617" t="s">
        <v>1106</v>
      </c>
      <c r="E1617" t="s">
        <v>186</v>
      </c>
      <c r="F1617">
        <v>11967</v>
      </c>
      <c r="G1617" t="s">
        <v>181</v>
      </c>
      <c r="H1617" t="s">
        <v>80</v>
      </c>
      <c r="I1617" t="s">
        <v>81</v>
      </c>
      <c r="J1617" t="s">
        <v>82</v>
      </c>
      <c r="K1617" t="s">
        <v>38</v>
      </c>
      <c r="L1617" t="s">
        <v>111</v>
      </c>
      <c r="M1617" t="s">
        <v>83</v>
      </c>
      <c r="N1617" s="11" t="s">
        <v>84</v>
      </c>
      <c r="O1617" s="11" t="s">
        <v>2107</v>
      </c>
      <c r="P1617">
        <v>-3</v>
      </c>
      <c r="Q1617">
        <v>0</v>
      </c>
      <c r="R1617" s="1">
        <v>576</v>
      </c>
      <c r="S1617" s="1">
        <v>0</v>
      </c>
      <c r="T1617" s="1">
        <v>576</v>
      </c>
    </row>
    <row r="1618" spans="1:20" x14ac:dyDescent="0.25">
      <c r="A1618" t="s">
        <v>75</v>
      </c>
      <c r="B1618" t="s">
        <v>567</v>
      </c>
      <c r="C1618" t="s">
        <v>2105</v>
      </c>
      <c r="D1618" t="s">
        <v>568</v>
      </c>
      <c r="E1618" t="s">
        <v>87</v>
      </c>
      <c r="F1618">
        <v>43201</v>
      </c>
      <c r="G1618" t="s">
        <v>152</v>
      </c>
      <c r="H1618" t="s">
        <v>80</v>
      </c>
      <c r="I1618" t="s">
        <v>81</v>
      </c>
      <c r="J1618" t="s">
        <v>90</v>
      </c>
      <c r="K1618" t="s">
        <v>38</v>
      </c>
      <c r="L1618" t="s">
        <v>111</v>
      </c>
      <c r="M1618" t="s">
        <v>92</v>
      </c>
      <c r="N1618" s="11" t="s">
        <v>84</v>
      </c>
      <c r="O1618" s="11" t="s">
        <v>2107</v>
      </c>
      <c r="P1618">
        <v>0</v>
      </c>
      <c r="Q1618">
        <v>5</v>
      </c>
      <c r="R1618" s="1">
        <v>0</v>
      </c>
      <c r="S1618" s="1">
        <v>426.5</v>
      </c>
      <c r="T1618" s="1">
        <v>-426.5</v>
      </c>
    </row>
    <row r="1619" spans="1:20" x14ac:dyDescent="0.25">
      <c r="A1619" t="s">
        <v>75</v>
      </c>
      <c r="B1619" t="s">
        <v>1879</v>
      </c>
      <c r="C1619" t="s">
        <v>26</v>
      </c>
      <c r="D1619" t="s">
        <v>1880</v>
      </c>
      <c r="E1619" t="s">
        <v>426</v>
      </c>
      <c r="F1619">
        <v>37204</v>
      </c>
      <c r="G1619" t="s">
        <v>2040</v>
      </c>
      <c r="H1619" t="s">
        <v>1575</v>
      </c>
      <c r="I1619" t="s">
        <v>81</v>
      </c>
      <c r="J1619" t="s">
        <v>82</v>
      </c>
      <c r="K1619" t="s">
        <v>35</v>
      </c>
      <c r="L1619" t="s">
        <v>2041</v>
      </c>
      <c r="M1619" t="s">
        <v>83</v>
      </c>
      <c r="N1619" s="11" t="s">
        <v>84</v>
      </c>
      <c r="O1619" s="11" t="s">
        <v>2107</v>
      </c>
      <c r="P1619">
        <v>-27</v>
      </c>
      <c r="Q1619">
        <v>0</v>
      </c>
      <c r="R1619" s="1">
        <v>2018.25</v>
      </c>
      <c r="S1619" s="1">
        <v>0</v>
      </c>
      <c r="T1619" s="1">
        <v>2018.25</v>
      </c>
    </row>
    <row r="1620" spans="1:20" x14ac:dyDescent="0.25">
      <c r="A1620" t="s">
        <v>75</v>
      </c>
      <c r="B1620" t="s">
        <v>551</v>
      </c>
      <c r="C1620" t="s">
        <v>27</v>
      </c>
      <c r="D1620" t="s">
        <v>552</v>
      </c>
      <c r="E1620" t="s">
        <v>114</v>
      </c>
      <c r="F1620">
        <v>33634</v>
      </c>
      <c r="G1620" t="s">
        <v>801</v>
      </c>
      <c r="H1620" t="s">
        <v>80</v>
      </c>
      <c r="I1620" t="s">
        <v>81</v>
      </c>
      <c r="J1620" t="s">
        <v>82</v>
      </c>
      <c r="K1620" t="s">
        <v>42</v>
      </c>
      <c r="L1620" t="s">
        <v>91</v>
      </c>
      <c r="M1620" t="s">
        <v>83</v>
      </c>
      <c r="N1620" s="11" t="s">
        <v>84</v>
      </c>
      <c r="O1620" s="11" t="s">
        <v>2107</v>
      </c>
      <c r="P1620">
        <v>-40</v>
      </c>
      <c r="Q1620">
        <v>0</v>
      </c>
      <c r="R1620" s="1">
        <v>958</v>
      </c>
      <c r="S1620" s="1">
        <v>0</v>
      </c>
      <c r="T1620" s="1">
        <v>958</v>
      </c>
    </row>
    <row r="1621" spans="1:20" x14ac:dyDescent="0.25">
      <c r="A1621" t="s">
        <v>75</v>
      </c>
      <c r="B1621" t="s">
        <v>721</v>
      </c>
      <c r="C1621" t="s">
        <v>2105</v>
      </c>
      <c r="D1621" t="s">
        <v>722</v>
      </c>
      <c r="E1621" t="s">
        <v>87</v>
      </c>
      <c r="F1621">
        <v>44221</v>
      </c>
      <c r="G1621" t="s">
        <v>311</v>
      </c>
      <c r="H1621" t="s">
        <v>80</v>
      </c>
      <c r="I1621" t="s">
        <v>164</v>
      </c>
      <c r="J1621" t="s">
        <v>90</v>
      </c>
      <c r="K1621" t="s">
        <v>38</v>
      </c>
      <c r="L1621" t="s">
        <v>129</v>
      </c>
      <c r="M1621" t="s">
        <v>92</v>
      </c>
      <c r="N1621" s="11" t="s">
        <v>84</v>
      </c>
      <c r="O1621" s="11" t="s">
        <v>2107</v>
      </c>
      <c r="P1621">
        <v>0</v>
      </c>
      <c r="Q1621">
        <v>2</v>
      </c>
      <c r="R1621" s="1">
        <v>0</v>
      </c>
      <c r="S1621" s="1">
        <v>129.30000000000001</v>
      </c>
      <c r="T1621" s="1">
        <v>-129.30000000000001</v>
      </c>
    </row>
    <row r="1622" spans="1:20" x14ac:dyDescent="0.25">
      <c r="A1622" t="s">
        <v>75</v>
      </c>
      <c r="B1622" t="s">
        <v>758</v>
      </c>
      <c r="C1622" t="s">
        <v>22</v>
      </c>
      <c r="D1622" t="s">
        <v>759</v>
      </c>
      <c r="E1622" t="s">
        <v>78</v>
      </c>
      <c r="F1622">
        <v>19087</v>
      </c>
      <c r="G1622" t="s">
        <v>716</v>
      </c>
      <c r="H1622" t="s">
        <v>80</v>
      </c>
      <c r="I1622" t="s">
        <v>81</v>
      </c>
      <c r="J1622" t="s">
        <v>82</v>
      </c>
      <c r="K1622" t="s">
        <v>42</v>
      </c>
      <c r="L1622" t="s">
        <v>91</v>
      </c>
      <c r="M1622" t="s">
        <v>83</v>
      </c>
      <c r="N1622" s="11" t="s">
        <v>84</v>
      </c>
      <c r="O1622" s="11" t="s">
        <v>2107</v>
      </c>
      <c r="P1622">
        <v>-2</v>
      </c>
      <c r="Q1622">
        <v>0</v>
      </c>
      <c r="R1622" s="1">
        <v>115.4</v>
      </c>
      <c r="S1622" s="1">
        <v>0</v>
      </c>
      <c r="T1622" s="1">
        <v>115.4</v>
      </c>
    </row>
    <row r="1623" spans="1:20" x14ac:dyDescent="0.25">
      <c r="A1623" t="s">
        <v>75</v>
      </c>
      <c r="B1623" t="s">
        <v>194</v>
      </c>
      <c r="C1623" t="s">
        <v>19</v>
      </c>
      <c r="D1623" t="s">
        <v>195</v>
      </c>
      <c r="E1623" t="s">
        <v>147</v>
      </c>
      <c r="F1623">
        <v>85296</v>
      </c>
      <c r="G1623" t="s">
        <v>701</v>
      </c>
      <c r="H1623" t="s">
        <v>80</v>
      </c>
      <c r="I1623" t="s">
        <v>81</v>
      </c>
      <c r="J1623" t="s">
        <v>90</v>
      </c>
      <c r="K1623" t="s">
        <v>42</v>
      </c>
      <c r="L1623" t="s">
        <v>91</v>
      </c>
      <c r="M1623" t="s">
        <v>188</v>
      </c>
      <c r="N1623" s="11" t="s">
        <v>84</v>
      </c>
      <c r="O1623" s="11" t="s">
        <v>2107</v>
      </c>
      <c r="P1623">
        <v>0</v>
      </c>
      <c r="Q1623">
        <v>13</v>
      </c>
      <c r="R1623" s="1">
        <v>0</v>
      </c>
      <c r="S1623" s="1">
        <v>220.35</v>
      </c>
      <c r="T1623" s="1">
        <v>-220.35</v>
      </c>
    </row>
    <row r="1624" spans="1:20" x14ac:dyDescent="0.25">
      <c r="A1624" t="s">
        <v>75</v>
      </c>
      <c r="B1624" t="s">
        <v>1870</v>
      </c>
      <c r="C1624" t="s">
        <v>30</v>
      </c>
      <c r="D1624" t="s">
        <v>1871</v>
      </c>
      <c r="F1624" t="s">
        <v>1872</v>
      </c>
      <c r="G1624" t="s">
        <v>1821</v>
      </c>
      <c r="H1624" t="s">
        <v>80</v>
      </c>
      <c r="I1624" t="s">
        <v>81</v>
      </c>
      <c r="J1624" t="s">
        <v>365</v>
      </c>
      <c r="K1624" t="s">
        <v>47</v>
      </c>
      <c r="L1624" t="s">
        <v>509</v>
      </c>
      <c r="M1624" t="s">
        <v>229</v>
      </c>
      <c r="N1624" s="11" t="s">
        <v>84</v>
      </c>
      <c r="O1624" s="11" t="s">
        <v>2107</v>
      </c>
      <c r="P1624">
        <v>66</v>
      </c>
      <c r="Q1624">
        <v>0</v>
      </c>
      <c r="R1624" s="1">
        <v>1623.6</v>
      </c>
      <c r="S1624" s="1">
        <v>0</v>
      </c>
      <c r="T1624" s="1">
        <v>1623.6</v>
      </c>
    </row>
    <row r="1625" spans="1:20" x14ac:dyDescent="0.25">
      <c r="A1625" t="s">
        <v>75</v>
      </c>
      <c r="B1625" t="s">
        <v>1062</v>
      </c>
      <c r="C1625" t="s">
        <v>19</v>
      </c>
      <c r="D1625" t="s">
        <v>1063</v>
      </c>
      <c r="E1625" t="s">
        <v>118</v>
      </c>
      <c r="F1625">
        <v>92660</v>
      </c>
      <c r="G1625" t="s">
        <v>1073</v>
      </c>
      <c r="H1625" t="s">
        <v>80</v>
      </c>
      <c r="I1625" t="s">
        <v>281</v>
      </c>
      <c r="J1625" t="s">
        <v>90</v>
      </c>
      <c r="K1625" t="s">
        <v>42</v>
      </c>
      <c r="L1625" t="s">
        <v>91</v>
      </c>
      <c r="M1625" t="s">
        <v>92</v>
      </c>
      <c r="N1625" s="11" t="s">
        <v>84</v>
      </c>
      <c r="O1625" s="11" t="s">
        <v>2107</v>
      </c>
      <c r="P1625">
        <v>0</v>
      </c>
      <c r="Q1625">
        <v>15</v>
      </c>
      <c r="R1625" s="1">
        <v>0</v>
      </c>
      <c r="S1625" s="1">
        <v>610.5</v>
      </c>
      <c r="T1625" s="1">
        <v>-610.5</v>
      </c>
    </row>
    <row r="1626" spans="1:20" x14ac:dyDescent="0.25">
      <c r="A1626" t="s">
        <v>75</v>
      </c>
      <c r="B1626" t="s">
        <v>1240</v>
      </c>
      <c r="C1626" t="s">
        <v>26</v>
      </c>
      <c r="D1626" t="s">
        <v>425</v>
      </c>
      <c r="E1626" t="s">
        <v>426</v>
      </c>
      <c r="F1626">
        <v>37211</v>
      </c>
      <c r="G1626" t="s">
        <v>1638</v>
      </c>
      <c r="H1626" t="s">
        <v>80</v>
      </c>
      <c r="I1626" t="s">
        <v>81</v>
      </c>
      <c r="J1626" t="s">
        <v>82</v>
      </c>
      <c r="K1626" t="s">
        <v>37</v>
      </c>
      <c r="L1626" t="s">
        <v>605</v>
      </c>
      <c r="M1626" t="s">
        <v>83</v>
      </c>
      <c r="N1626" s="11" t="s">
        <v>84</v>
      </c>
      <c r="O1626" s="11" t="s">
        <v>2107</v>
      </c>
      <c r="P1626">
        <v>2</v>
      </c>
      <c r="Q1626">
        <v>0</v>
      </c>
      <c r="R1626" s="1">
        <v>16</v>
      </c>
      <c r="S1626" s="1">
        <v>0</v>
      </c>
      <c r="T1626" s="1">
        <v>16</v>
      </c>
    </row>
    <row r="1627" spans="1:20" x14ac:dyDescent="0.25">
      <c r="A1627" t="s">
        <v>75</v>
      </c>
      <c r="B1627" t="s">
        <v>1947</v>
      </c>
      <c r="C1627" t="s">
        <v>27</v>
      </c>
      <c r="D1627" t="s">
        <v>219</v>
      </c>
      <c r="E1627" t="s">
        <v>114</v>
      </c>
      <c r="F1627">
        <v>34109</v>
      </c>
      <c r="G1627" t="s">
        <v>493</v>
      </c>
      <c r="H1627" t="s">
        <v>80</v>
      </c>
      <c r="I1627" t="s">
        <v>81</v>
      </c>
      <c r="J1627" t="s">
        <v>82</v>
      </c>
      <c r="K1627" t="s">
        <v>39</v>
      </c>
      <c r="L1627" t="s">
        <v>39</v>
      </c>
      <c r="M1627" t="s">
        <v>92</v>
      </c>
      <c r="N1627" s="11" t="s">
        <v>84</v>
      </c>
      <c r="O1627" s="11" t="s">
        <v>2107</v>
      </c>
      <c r="P1627">
        <v>0</v>
      </c>
      <c r="Q1627">
        <v>1</v>
      </c>
      <c r="R1627" s="1">
        <v>0</v>
      </c>
      <c r="S1627" s="1">
        <v>0</v>
      </c>
      <c r="T1627" s="1">
        <v>0</v>
      </c>
    </row>
    <row r="1628" spans="1:20" x14ac:dyDescent="0.25">
      <c r="A1628" t="s">
        <v>75</v>
      </c>
      <c r="B1628" t="s">
        <v>316</v>
      </c>
      <c r="C1628" t="s">
        <v>27</v>
      </c>
      <c r="D1628" t="s">
        <v>237</v>
      </c>
      <c r="E1628" t="s">
        <v>114</v>
      </c>
      <c r="F1628">
        <v>34240</v>
      </c>
      <c r="G1628" t="s">
        <v>388</v>
      </c>
      <c r="H1628" t="s">
        <v>80</v>
      </c>
      <c r="I1628" t="s">
        <v>81</v>
      </c>
      <c r="J1628" t="s">
        <v>90</v>
      </c>
      <c r="K1628" t="s">
        <v>38</v>
      </c>
      <c r="L1628" t="s">
        <v>111</v>
      </c>
      <c r="M1628" t="s">
        <v>92</v>
      </c>
      <c r="N1628" s="11" t="s">
        <v>84</v>
      </c>
      <c r="O1628" s="11" t="s">
        <v>2107</v>
      </c>
      <c r="P1628">
        <v>0</v>
      </c>
      <c r="Q1628">
        <v>9</v>
      </c>
      <c r="R1628" s="1">
        <v>0</v>
      </c>
      <c r="S1628" s="1">
        <v>1489.95</v>
      </c>
      <c r="T1628" s="1">
        <v>-1489.95</v>
      </c>
    </row>
    <row r="1629" spans="1:20" x14ac:dyDescent="0.25">
      <c r="A1629" t="s">
        <v>75</v>
      </c>
      <c r="B1629" t="s">
        <v>258</v>
      </c>
      <c r="C1629" t="s">
        <v>2104</v>
      </c>
      <c r="D1629" t="s">
        <v>386</v>
      </c>
      <c r="E1629" t="s">
        <v>387</v>
      </c>
      <c r="F1629">
        <v>87109</v>
      </c>
      <c r="G1629" t="s">
        <v>2045</v>
      </c>
      <c r="H1629" t="s">
        <v>80</v>
      </c>
      <c r="I1629" t="s">
        <v>81</v>
      </c>
      <c r="J1629" t="s">
        <v>90</v>
      </c>
      <c r="K1629" t="s">
        <v>53</v>
      </c>
      <c r="L1629" t="s">
        <v>193</v>
      </c>
      <c r="M1629" t="s">
        <v>92</v>
      </c>
      <c r="N1629" s="11" t="s">
        <v>84</v>
      </c>
      <c r="O1629" s="11" t="s">
        <v>2107</v>
      </c>
      <c r="P1629">
        <v>0</v>
      </c>
      <c r="Q1629">
        <v>13</v>
      </c>
      <c r="R1629" s="1">
        <v>0</v>
      </c>
      <c r="S1629" s="1">
        <v>1541.15</v>
      </c>
      <c r="T1629" s="1">
        <v>-1541.15</v>
      </c>
    </row>
    <row r="1630" spans="1:20" x14ac:dyDescent="0.25">
      <c r="A1630" t="s">
        <v>75</v>
      </c>
      <c r="B1630" t="s">
        <v>479</v>
      </c>
      <c r="C1630" t="s">
        <v>25</v>
      </c>
      <c r="D1630" t="s">
        <v>480</v>
      </c>
      <c r="E1630" t="s">
        <v>186</v>
      </c>
      <c r="F1630">
        <v>11735</v>
      </c>
      <c r="G1630" t="s">
        <v>156</v>
      </c>
      <c r="H1630" t="s">
        <v>80</v>
      </c>
      <c r="I1630" t="s">
        <v>81</v>
      </c>
      <c r="J1630" t="s">
        <v>90</v>
      </c>
      <c r="K1630" t="s">
        <v>38</v>
      </c>
      <c r="L1630" t="s">
        <v>111</v>
      </c>
      <c r="M1630" t="s">
        <v>92</v>
      </c>
      <c r="N1630" s="11" t="s">
        <v>84</v>
      </c>
      <c r="O1630" s="11" t="s">
        <v>2107</v>
      </c>
      <c r="P1630">
        <v>0</v>
      </c>
      <c r="Q1630">
        <v>1</v>
      </c>
      <c r="R1630" s="1">
        <v>0</v>
      </c>
      <c r="S1630" s="1">
        <v>0</v>
      </c>
      <c r="T1630" s="1">
        <v>0</v>
      </c>
    </row>
    <row r="1631" spans="1:20" x14ac:dyDescent="0.25">
      <c r="A1631" t="s">
        <v>75</v>
      </c>
      <c r="B1631" t="s">
        <v>483</v>
      </c>
      <c r="C1631" t="s">
        <v>18</v>
      </c>
      <c r="D1631" t="s">
        <v>332</v>
      </c>
      <c r="E1631" t="s">
        <v>333</v>
      </c>
      <c r="F1631">
        <v>72401</v>
      </c>
      <c r="G1631" t="s">
        <v>992</v>
      </c>
      <c r="H1631" t="s">
        <v>80</v>
      </c>
      <c r="I1631" t="s">
        <v>81</v>
      </c>
      <c r="J1631" t="s">
        <v>90</v>
      </c>
      <c r="K1631" t="s">
        <v>42</v>
      </c>
      <c r="L1631" t="s">
        <v>91</v>
      </c>
      <c r="M1631" t="s">
        <v>92</v>
      </c>
      <c r="N1631" s="11" t="s">
        <v>84</v>
      </c>
      <c r="O1631" s="11" t="s">
        <v>2107</v>
      </c>
      <c r="P1631">
        <v>0</v>
      </c>
      <c r="Q1631">
        <v>1</v>
      </c>
      <c r="R1631" s="1">
        <v>0</v>
      </c>
      <c r="S1631" s="1">
        <v>3.25</v>
      </c>
      <c r="T1631" s="1">
        <v>-3.25</v>
      </c>
    </row>
    <row r="1632" spans="1:20" x14ac:dyDescent="0.25">
      <c r="A1632" t="s">
        <v>75</v>
      </c>
      <c r="B1632" t="s">
        <v>551</v>
      </c>
      <c r="C1632" t="s">
        <v>27</v>
      </c>
      <c r="D1632" t="s">
        <v>552</v>
      </c>
      <c r="E1632" t="s">
        <v>114</v>
      </c>
      <c r="F1632">
        <v>33634</v>
      </c>
      <c r="G1632" t="s">
        <v>181</v>
      </c>
      <c r="H1632" t="s">
        <v>80</v>
      </c>
      <c r="I1632" t="s">
        <v>81</v>
      </c>
      <c r="J1632" t="s">
        <v>82</v>
      </c>
      <c r="K1632" t="s">
        <v>38</v>
      </c>
      <c r="L1632" t="s">
        <v>111</v>
      </c>
      <c r="M1632" t="s">
        <v>83</v>
      </c>
      <c r="N1632" s="11" t="s">
        <v>84</v>
      </c>
      <c r="O1632" s="11" t="s">
        <v>2107</v>
      </c>
      <c r="P1632">
        <v>-15</v>
      </c>
      <c r="Q1632">
        <v>0</v>
      </c>
      <c r="R1632" s="1">
        <v>2880</v>
      </c>
      <c r="S1632" s="1">
        <v>0</v>
      </c>
      <c r="T1632" s="1">
        <v>2880</v>
      </c>
    </row>
    <row r="1633" spans="1:20" x14ac:dyDescent="0.25">
      <c r="A1633" t="s">
        <v>75</v>
      </c>
      <c r="B1633" t="s">
        <v>258</v>
      </c>
      <c r="C1633" t="s">
        <v>28</v>
      </c>
      <c r="D1633" t="s">
        <v>259</v>
      </c>
      <c r="E1633" t="s">
        <v>95</v>
      </c>
      <c r="F1633">
        <v>80222</v>
      </c>
      <c r="G1633" t="s">
        <v>2047</v>
      </c>
      <c r="H1633" t="s">
        <v>80</v>
      </c>
      <c r="I1633" t="s">
        <v>81</v>
      </c>
      <c r="J1633" t="s">
        <v>82</v>
      </c>
      <c r="K1633" t="s">
        <v>44</v>
      </c>
      <c r="L1633" t="s">
        <v>149</v>
      </c>
      <c r="M1633" t="s">
        <v>83</v>
      </c>
      <c r="N1633" s="11" t="s">
        <v>84</v>
      </c>
      <c r="O1633" s="11" t="s">
        <v>2107</v>
      </c>
      <c r="P1633">
        <v>-1</v>
      </c>
      <c r="Q1633">
        <v>0</v>
      </c>
      <c r="R1633" s="1">
        <v>1273.9000000000001</v>
      </c>
      <c r="S1633" s="1">
        <v>0</v>
      </c>
      <c r="T1633" s="1">
        <v>1273.9000000000001</v>
      </c>
    </row>
    <row r="1634" spans="1:20" x14ac:dyDescent="0.25">
      <c r="A1634" t="s">
        <v>75</v>
      </c>
      <c r="B1634" t="s">
        <v>258</v>
      </c>
      <c r="C1634" t="s">
        <v>2104</v>
      </c>
      <c r="D1634" t="s">
        <v>386</v>
      </c>
      <c r="E1634" t="s">
        <v>387</v>
      </c>
      <c r="F1634">
        <v>87109</v>
      </c>
      <c r="G1634" t="s">
        <v>698</v>
      </c>
      <c r="H1634" t="s">
        <v>80</v>
      </c>
      <c r="I1634" t="s">
        <v>81</v>
      </c>
      <c r="J1634" t="s">
        <v>90</v>
      </c>
      <c r="K1634" t="s">
        <v>38</v>
      </c>
      <c r="L1634" t="s">
        <v>111</v>
      </c>
      <c r="M1634" t="s">
        <v>92</v>
      </c>
      <c r="N1634" s="11" t="s">
        <v>84</v>
      </c>
      <c r="O1634" s="11" t="s">
        <v>2107</v>
      </c>
      <c r="P1634">
        <v>0</v>
      </c>
      <c r="Q1634">
        <v>4</v>
      </c>
      <c r="R1634" s="1">
        <v>0</v>
      </c>
      <c r="S1634" s="1">
        <v>665.8</v>
      </c>
      <c r="T1634" s="1">
        <v>-665.8</v>
      </c>
    </row>
    <row r="1635" spans="1:20" x14ac:dyDescent="0.25">
      <c r="A1635" t="s">
        <v>75</v>
      </c>
      <c r="B1635" t="s">
        <v>1208</v>
      </c>
      <c r="C1635" t="s">
        <v>27</v>
      </c>
      <c r="D1635" t="s">
        <v>552</v>
      </c>
      <c r="E1635" t="s">
        <v>114</v>
      </c>
      <c r="F1635">
        <v>33610</v>
      </c>
      <c r="G1635" t="s">
        <v>1517</v>
      </c>
      <c r="H1635" t="s">
        <v>80</v>
      </c>
      <c r="I1635" t="s">
        <v>81</v>
      </c>
      <c r="J1635" t="s">
        <v>82</v>
      </c>
      <c r="K1635" t="s">
        <v>42</v>
      </c>
      <c r="L1635" t="s">
        <v>91</v>
      </c>
      <c r="M1635" t="s">
        <v>83</v>
      </c>
      <c r="N1635" s="11" t="s">
        <v>84</v>
      </c>
      <c r="O1635" s="11" t="s">
        <v>2107</v>
      </c>
      <c r="P1635">
        <v>-10</v>
      </c>
      <c r="Q1635">
        <v>0</v>
      </c>
      <c r="R1635" s="1">
        <v>25</v>
      </c>
      <c r="S1635" s="1">
        <v>0</v>
      </c>
      <c r="T1635" s="1">
        <v>25</v>
      </c>
    </row>
    <row r="1636" spans="1:20" x14ac:dyDescent="0.25">
      <c r="A1636" t="s">
        <v>75</v>
      </c>
      <c r="B1636" t="s">
        <v>771</v>
      </c>
      <c r="C1636" t="s">
        <v>18</v>
      </c>
      <c r="D1636" t="s">
        <v>772</v>
      </c>
      <c r="E1636" t="s">
        <v>191</v>
      </c>
      <c r="F1636">
        <v>77505</v>
      </c>
      <c r="G1636" t="s">
        <v>238</v>
      </c>
      <c r="H1636" t="s">
        <v>80</v>
      </c>
      <c r="I1636" t="s">
        <v>81</v>
      </c>
      <c r="J1636" t="s">
        <v>82</v>
      </c>
      <c r="K1636" t="s">
        <v>38</v>
      </c>
      <c r="L1636" t="s">
        <v>111</v>
      </c>
      <c r="M1636" t="s">
        <v>83</v>
      </c>
      <c r="N1636" s="11" t="s">
        <v>84</v>
      </c>
      <c r="O1636" s="11" t="s">
        <v>2107</v>
      </c>
      <c r="P1636">
        <v>-2</v>
      </c>
      <c r="Q1636">
        <v>0</v>
      </c>
      <c r="R1636" s="1">
        <v>92.1</v>
      </c>
      <c r="S1636" s="1">
        <v>0</v>
      </c>
      <c r="T1636" s="1">
        <v>92.1</v>
      </c>
    </row>
    <row r="1637" spans="1:20" x14ac:dyDescent="0.25">
      <c r="A1637" t="s">
        <v>75</v>
      </c>
      <c r="B1637" t="s">
        <v>1086</v>
      </c>
      <c r="C1637" t="s">
        <v>2104</v>
      </c>
      <c r="D1637" t="s">
        <v>1087</v>
      </c>
      <c r="E1637" t="s">
        <v>295</v>
      </c>
      <c r="F1637">
        <v>84025</v>
      </c>
      <c r="G1637" t="s">
        <v>1632</v>
      </c>
      <c r="H1637" t="s">
        <v>80</v>
      </c>
      <c r="I1637" t="s">
        <v>81</v>
      </c>
      <c r="J1637" t="s">
        <v>90</v>
      </c>
      <c r="K1637" t="s">
        <v>53</v>
      </c>
      <c r="L1637" t="s">
        <v>436</v>
      </c>
      <c r="M1637" t="s">
        <v>92</v>
      </c>
      <c r="N1637" s="11" t="s">
        <v>84</v>
      </c>
      <c r="O1637" s="11" t="s">
        <v>2107</v>
      </c>
      <c r="P1637">
        <v>0</v>
      </c>
      <c r="Q1637">
        <v>1</v>
      </c>
      <c r="R1637" s="1">
        <v>0</v>
      </c>
      <c r="S1637" s="1">
        <v>113.5</v>
      </c>
      <c r="T1637" s="1">
        <v>-113.5</v>
      </c>
    </row>
    <row r="1638" spans="1:20" x14ac:dyDescent="0.25">
      <c r="A1638" t="s">
        <v>75</v>
      </c>
      <c r="B1638" t="s">
        <v>625</v>
      </c>
      <c r="C1638" t="s">
        <v>27</v>
      </c>
      <c r="D1638" t="s">
        <v>626</v>
      </c>
      <c r="E1638" t="s">
        <v>114</v>
      </c>
      <c r="F1638">
        <v>34491</v>
      </c>
      <c r="G1638" t="s">
        <v>1101</v>
      </c>
      <c r="H1638" t="s">
        <v>80</v>
      </c>
      <c r="I1638" t="s">
        <v>81</v>
      </c>
      <c r="J1638" t="s">
        <v>82</v>
      </c>
      <c r="K1638" t="s">
        <v>53</v>
      </c>
      <c r="L1638" t="s">
        <v>165</v>
      </c>
      <c r="M1638" t="s">
        <v>83</v>
      </c>
      <c r="N1638" s="11" t="s">
        <v>84</v>
      </c>
      <c r="O1638" s="11" t="s">
        <v>2107</v>
      </c>
      <c r="P1638">
        <v>-2</v>
      </c>
      <c r="Q1638">
        <v>0</v>
      </c>
      <c r="R1638" s="1">
        <v>1182.7</v>
      </c>
      <c r="S1638" s="1">
        <v>0</v>
      </c>
      <c r="T1638" s="1">
        <v>1182.7</v>
      </c>
    </row>
    <row r="1639" spans="1:20" x14ac:dyDescent="0.25">
      <c r="A1639" t="s">
        <v>75</v>
      </c>
      <c r="B1639" t="s">
        <v>588</v>
      </c>
      <c r="C1639" t="s">
        <v>21</v>
      </c>
      <c r="D1639" t="s">
        <v>589</v>
      </c>
      <c r="E1639" t="s">
        <v>159</v>
      </c>
      <c r="F1639">
        <v>66227</v>
      </c>
      <c r="G1639" t="s">
        <v>1499</v>
      </c>
      <c r="H1639" t="s">
        <v>80</v>
      </c>
      <c r="I1639" t="s">
        <v>81</v>
      </c>
      <c r="J1639" t="s">
        <v>82</v>
      </c>
      <c r="K1639" t="s">
        <v>42</v>
      </c>
      <c r="L1639" t="s">
        <v>91</v>
      </c>
      <c r="M1639" t="s">
        <v>83</v>
      </c>
      <c r="N1639" s="11" t="s">
        <v>84</v>
      </c>
      <c r="O1639" s="11" t="s">
        <v>2107</v>
      </c>
      <c r="P1639">
        <v>-37</v>
      </c>
      <c r="Q1639">
        <v>0</v>
      </c>
      <c r="R1639" s="1">
        <v>1866.65</v>
      </c>
      <c r="S1639" s="1">
        <v>0</v>
      </c>
      <c r="T1639" s="1">
        <v>1866.65</v>
      </c>
    </row>
    <row r="1640" spans="1:20" x14ac:dyDescent="0.25">
      <c r="A1640" t="s">
        <v>75</v>
      </c>
      <c r="B1640" t="s">
        <v>171</v>
      </c>
      <c r="C1640" t="s">
        <v>23</v>
      </c>
      <c r="D1640" t="s">
        <v>513</v>
      </c>
      <c r="E1640" t="s">
        <v>176</v>
      </c>
      <c r="F1640">
        <v>98005</v>
      </c>
      <c r="G1640" t="s">
        <v>785</v>
      </c>
      <c r="H1640" t="s">
        <v>80</v>
      </c>
      <c r="I1640" t="s">
        <v>81</v>
      </c>
      <c r="J1640" t="s">
        <v>82</v>
      </c>
      <c r="K1640" t="s">
        <v>42</v>
      </c>
      <c r="L1640" t="s">
        <v>91</v>
      </c>
      <c r="M1640" t="s">
        <v>83</v>
      </c>
      <c r="N1640" s="11" t="s">
        <v>84</v>
      </c>
      <c r="O1640" s="11" t="s">
        <v>2107</v>
      </c>
      <c r="P1640">
        <v>-8</v>
      </c>
      <c r="Q1640">
        <v>0</v>
      </c>
      <c r="R1640" s="1">
        <v>90</v>
      </c>
      <c r="S1640" s="1">
        <v>0</v>
      </c>
      <c r="T1640" s="1">
        <v>90</v>
      </c>
    </row>
    <row r="1641" spans="1:20" x14ac:dyDescent="0.25">
      <c r="A1641" t="s">
        <v>75</v>
      </c>
      <c r="B1641" t="s">
        <v>225</v>
      </c>
      <c r="C1641" t="s">
        <v>19</v>
      </c>
      <c r="D1641" t="s">
        <v>226</v>
      </c>
      <c r="E1641" t="s">
        <v>147</v>
      </c>
      <c r="F1641">
        <v>85204</v>
      </c>
      <c r="G1641" t="s">
        <v>205</v>
      </c>
      <c r="H1641" t="s">
        <v>80</v>
      </c>
      <c r="I1641" t="s">
        <v>89</v>
      </c>
      <c r="J1641" t="s">
        <v>90</v>
      </c>
      <c r="K1641" t="s">
        <v>42</v>
      </c>
      <c r="L1641" t="s">
        <v>91</v>
      </c>
      <c r="M1641" t="s">
        <v>92</v>
      </c>
      <c r="N1641" s="11" t="s">
        <v>84</v>
      </c>
      <c r="O1641" s="11" t="s">
        <v>2107</v>
      </c>
      <c r="P1641">
        <v>0</v>
      </c>
      <c r="Q1641">
        <v>2</v>
      </c>
      <c r="R1641" s="1">
        <v>0</v>
      </c>
      <c r="S1641" s="1">
        <v>12.96</v>
      </c>
      <c r="T1641" s="1">
        <v>-12.96</v>
      </c>
    </row>
    <row r="1642" spans="1:20" x14ac:dyDescent="0.25">
      <c r="A1642" t="s">
        <v>75</v>
      </c>
      <c r="B1642" t="s">
        <v>258</v>
      </c>
      <c r="C1642" t="s">
        <v>2104</v>
      </c>
      <c r="D1642" t="s">
        <v>259</v>
      </c>
      <c r="E1642" t="s">
        <v>95</v>
      </c>
      <c r="F1642">
        <v>80222</v>
      </c>
      <c r="G1642" t="s">
        <v>311</v>
      </c>
      <c r="H1642" t="s">
        <v>80</v>
      </c>
      <c r="I1642" t="s">
        <v>164</v>
      </c>
      <c r="J1642" t="s">
        <v>90</v>
      </c>
      <c r="K1642" t="s">
        <v>38</v>
      </c>
      <c r="L1642" t="s">
        <v>129</v>
      </c>
      <c r="M1642" t="s">
        <v>92</v>
      </c>
      <c r="N1642" s="11" t="s">
        <v>84</v>
      </c>
      <c r="O1642" s="11" t="s">
        <v>2107</v>
      </c>
      <c r="P1642">
        <v>0</v>
      </c>
      <c r="Q1642">
        <v>1</v>
      </c>
      <c r="R1642" s="1">
        <v>0</v>
      </c>
      <c r="S1642" s="1">
        <v>64.650000000000006</v>
      </c>
      <c r="T1642" s="1">
        <v>-64.650000000000006</v>
      </c>
    </row>
    <row r="1643" spans="1:20" x14ac:dyDescent="0.25">
      <c r="A1643" t="s">
        <v>75</v>
      </c>
      <c r="B1643" t="s">
        <v>269</v>
      </c>
      <c r="C1643" t="s">
        <v>27</v>
      </c>
      <c r="D1643" t="s">
        <v>270</v>
      </c>
      <c r="E1643" t="s">
        <v>114</v>
      </c>
      <c r="F1643">
        <v>33813</v>
      </c>
      <c r="G1643" t="s">
        <v>373</v>
      </c>
      <c r="H1643" t="s">
        <v>80</v>
      </c>
      <c r="I1643" t="s">
        <v>81</v>
      </c>
      <c r="J1643" t="s">
        <v>90</v>
      </c>
      <c r="K1643" t="s">
        <v>38</v>
      </c>
      <c r="L1643" t="s">
        <v>111</v>
      </c>
      <c r="M1643" t="s">
        <v>92</v>
      </c>
      <c r="N1643" s="11" t="s">
        <v>84</v>
      </c>
      <c r="O1643" s="11" t="s">
        <v>2107</v>
      </c>
      <c r="P1643">
        <v>0</v>
      </c>
      <c r="Q1643">
        <v>4</v>
      </c>
      <c r="R1643" s="1">
        <v>0</v>
      </c>
      <c r="S1643" s="1">
        <v>204.6</v>
      </c>
      <c r="T1643" s="1">
        <v>-204.6</v>
      </c>
    </row>
    <row r="1644" spans="1:20" x14ac:dyDescent="0.25">
      <c r="A1644" t="s">
        <v>75</v>
      </c>
      <c r="B1644" t="s">
        <v>1403</v>
      </c>
      <c r="C1644" t="s">
        <v>27</v>
      </c>
      <c r="D1644" t="s">
        <v>1361</v>
      </c>
      <c r="E1644" t="s">
        <v>114</v>
      </c>
      <c r="F1644">
        <v>34293</v>
      </c>
      <c r="G1644" t="s">
        <v>585</v>
      </c>
      <c r="H1644" t="s">
        <v>80</v>
      </c>
      <c r="I1644" t="s">
        <v>81</v>
      </c>
      <c r="J1644" t="s">
        <v>82</v>
      </c>
      <c r="K1644" t="s">
        <v>38</v>
      </c>
      <c r="L1644" t="s">
        <v>111</v>
      </c>
      <c r="M1644" t="s">
        <v>83</v>
      </c>
      <c r="N1644" s="11" t="s">
        <v>84</v>
      </c>
      <c r="O1644" s="11" t="s">
        <v>2107</v>
      </c>
      <c r="P1644">
        <v>-2</v>
      </c>
      <c r="Q1644">
        <v>0</v>
      </c>
      <c r="R1644" s="1">
        <v>284.62</v>
      </c>
      <c r="S1644" s="1">
        <v>0</v>
      </c>
      <c r="T1644" s="1">
        <v>284.62</v>
      </c>
    </row>
    <row r="1645" spans="1:20" x14ac:dyDescent="0.25">
      <c r="A1645" t="s">
        <v>75</v>
      </c>
      <c r="B1645" t="s">
        <v>171</v>
      </c>
      <c r="C1645" t="s">
        <v>23</v>
      </c>
      <c r="D1645" t="s">
        <v>709</v>
      </c>
      <c r="E1645" t="s">
        <v>176</v>
      </c>
      <c r="F1645">
        <v>99216</v>
      </c>
      <c r="G1645" t="s">
        <v>1125</v>
      </c>
      <c r="H1645" t="s">
        <v>80</v>
      </c>
      <c r="I1645" t="s">
        <v>81</v>
      </c>
      <c r="J1645" t="s">
        <v>82</v>
      </c>
      <c r="K1645" t="s">
        <v>42</v>
      </c>
      <c r="L1645" t="s">
        <v>91</v>
      </c>
      <c r="M1645" t="s">
        <v>83</v>
      </c>
      <c r="N1645" s="11" t="s">
        <v>84</v>
      </c>
      <c r="O1645" s="11" t="s">
        <v>2107</v>
      </c>
      <c r="P1645">
        <v>-3</v>
      </c>
      <c r="Q1645">
        <v>0</v>
      </c>
      <c r="R1645" s="1">
        <v>557.54999999999995</v>
      </c>
      <c r="S1645" s="1">
        <v>0</v>
      </c>
      <c r="T1645" s="1">
        <v>557.54999999999995</v>
      </c>
    </row>
    <row r="1646" spans="1:20" x14ac:dyDescent="0.25">
      <c r="A1646" t="s">
        <v>75</v>
      </c>
      <c r="B1646" t="s">
        <v>374</v>
      </c>
      <c r="C1646" t="s">
        <v>2105</v>
      </c>
      <c r="D1646" t="s">
        <v>375</v>
      </c>
      <c r="E1646" t="s">
        <v>142</v>
      </c>
      <c r="F1646">
        <v>49301</v>
      </c>
      <c r="G1646" t="s">
        <v>283</v>
      </c>
      <c r="H1646" t="s">
        <v>80</v>
      </c>
      <c r="I1646" t="s">
        <v>81</v>
      </c>
      <c r="J1646" t="s">
        <v>82</v>
      </c>
      <c r="K1646" t="s">
        <v>38</v>
      </c>
      <c r="L1646" t="s">
        <v>111</v>
      </c>
      <c r="M1646" t="s">
        <v>83</v>
      </c>
      <c r="N1646" s="11" t="s">
        <v>84</v>
      </c>
      <c r="O1646" s="11" t="s">
        <v>2107</v>
      </c>
      <c r="P1646">
        <v>-2</v>
      </c>
      <c r="Q1646">
        <v>0</v>
      </c>
      <c r="R1646" s="1">
        <v>139.5</v>
      </c>
      <c r="S1646" s="1">
        <v>0</v>
      </c>
      <c r="T1646" s="1">
        <v>139.5</v>
      </c>
    </row>
    <row r="1647" spans="1:20" x14ac:dyDescent="0.25">
      <c r="A1647" t="s">
        <v>75</v>
      </c>
      <c r="B1647" t="s">
        <v>189</v>
      </c>
      <c r="C1647" t="s">
        <v>18</v>
      </c>
      <c r="D1647" t="s">
        <v>190</v>
      </c>
      <c r="E1647" t="s">
        <v>191</v>
      </c>
      <c r="F1647">
        <v>76262</v>
      </c>
      <c r="G1647" t="s">
        <v>679</v>
      </c>
      <c r="H1647" t="s">
        <v>80</v>
      </c>
      <c r="I1647" t="s">
        <v>89</v>
      </c>
      <c r="J1647" t="s">
        <v>90</v>
      </c>
      <c r="K1647" t="s">
        <v>42</v>
      </c>
      <c r="L1647" t="s">
        <v>91</v>
      </c>
      <c r="M1647" t="s">
        <v>92</v>
      </c>
      <c r="N1647" s="11" t="s">
        <v>84</v>
      </c>
      <c r="O1647" s="11" t="s">
        <v>2107</v>
      </c>
      <c r="P1647">
        <v>0</v>
      </c>
      <c r="Q1647">
        <v>37</v>
      </c>
      <c r="R1647" s="1">
        <v>0</v>
      </c>
      <c r="S1647" s="1">
        <v>94.35</v>
      </c>
      <c r="T1647" s="1">
        <v>-94.35</v>
      </c>
    </row>
    <row r="1648" spans="1:20" x14ac:dyDescent="0.25">
      <c r="A1648" t="s">
        <v>75</v>
      </c>
      <c r="B1648" t="s">
        <v>721</v>
      </c>
      <c r="C1648" t="s">
        <v>2105</v>
      </c>
      <c r="D1648" t="s">
        <v>722</v>
      </c>
      <c r="E1648" t="s">
        <v>87</v>
      </c>
      <c r="F1648">
        <v>44221</v>
      </c>
      <c r="G1648" t="s">
        <v>749</v>
      </c>
      <c r="H1648" t="s">
        <v>80</v>
      </c>
      <c r="I1648" t="s">
        <v>164</v>
      </c>
      <c r="J1648" t="s">
        <v>90</v>
      </c>
      <c r="K1648" t="s">
        <v>38</v>
      </c>
      <c r="L1648" t="s">
        <v>129</v>
      </c>
      <c r="M1648" t="s">
        <v>92</v>
      </c>
      <c r="N1648" s="11" t="s">
        <v>84</v>
      </c>
      <c r="O1648" s="11" t="s">
        <v>2107</v>
      </c>
      <c r="P1648">
        <v>0</v>
      </c>
      <c r="Q1648">
        <v>1</v>
      </c>
      <c r="R1648" s="1">
        <v>0</v>
      </c>
      <c r="S1648" s="1">
        <v>118.45</v>
      </c>
      <c r="T1648" s="1">
        <v>-118.45</v>
      </c>
    </row>
    <row r="1649" spans="1:20" x14ac:dyDescent="0.25">
      <c r="A1649" t="s">
        <v>75</v>
      </c>
      <c r="B1649" t="s">
        <v>1428</v>
      </c>
      <c r="C1649" t="s">
        <v>26</v>
      </c>
      <c r="D1649" t="s">
        <v>1429</v>
      </c>
      <c r="E1649" t="s">
        <v>180</v>
      </c>
      <c r="F1649">
        <v>30041</v>
      </c>
      <c r="G1649" t="s">
        <v>906</v>
      </c>
      <c r="H1649" t="s">
        <v>80</v>
      </c>
      <c r="I1649" t="s">
        <v>89</v>
      </c>
      <c r="J1649" t="s">
        <v>90</v>
      </c>
      <c r="K1649" t="s">
        <v>42</v>
      </c>
      <c r="L1649" t="s">
        <v>91</v>
      </c>
      <c r="M1649" t="s">
        <v>92</v>
      </c>
      <c r="N1649" s="11" t="s">
        <v>84</v>
      </c>
      <c r="O1649" s="11" t="s">
        <v>2107</v>
      </c>
      <c r="P1649">
        <v>0</v>
      </c>
      <c r="Q1649">
        <v>15</v>
      </c>
      <c r="R1649" s="1">
        <v>0</v>
      </c>
      <c r="S1649" s="1">
        <v>24</v>
      </c>
      <c r="T1649" s="1">
        <v>-24</v>
      </c>
    </row>
    <row r="1650" spans="1:20" x14ac:dyDescent="0.25">
      <c r="A1650" t="s">
        <v>75</v>
      </c>
      <c r="B1650" t="s">
        <v>258</v>
      </c>
      <c r="C1650" t="s">
        <v>28</v>
      </c>
      <c r="D1650" t="s">
        <v>259</v>
      </c>
      <c r="E1650" t="s">
        <v>95</v>
      </c>
      <c r="F1650">
        <v>80222</v>
      </c>
      <c r="G1650" t="s">
        <v>2051</v>
      </c>
      <c r="H1650" t="s">
        <v>80</v>
      </c>
      <c r="I1650" t="s">
        <v>81</v>
      </c>
      <c r="J1650" t="s">
        <v>82</v>
      </c>
      <c r="K1650" t="s">
        <v>44</v>
      </c>
      <c r="L1650" t="s">
        <v>149</v>
      </c>
      <c r="M1650" t="s">
        <v>83</v>
      </c>
      <c r="N1650" s="11" t="s">
        <v>84</v>
      </c>
      <c r="O1650" s="11" t="s">
        <v>2107</v>
      </c>
      <c r="P1650">
        <v>-21</v>
      </c>
      <c r="Q1650">
        <v>0</v>
      </c>
      <c r="R1650" s="1">
        <v>216.3</v>
      </c>
      <c r="S1650" s="1">
        <v>0</v>
      </c>
      <c r="T1650" s="1">
        <v>216.3</v>
      </c>
    </row>
    <row r="1651" spans="1:20" x14ac:dyDescent="0.25">
      <c r="A1651" t="s">
        <v>75</v>
      </c>
      <c r="B1651" t="s">
        <v>265</v>
      </c>
      <c r="C1651" t="s">
        <v>27</v>
      </c>
      <c r="D1651" t="s">
        <v>237</v>
      </c>
      <c r="E1651" t="s">
        <v>114</v>
      </c>
      <c r="F1651">
        <v>34238</v>
      </c>
      <c r="G1651" t="s">
        <v>2052</v>
      </c>
      <c r="H1651" t="s">
        <v>80</v>
      </c>
      <c r="I1651" t="s">
        <v>81</v>
      </c>
      <c r="J1651" t="s">
        <v>82</v>
      </c>
      <c r="K1651" t="s">
        <v>53</v>
      </c>
      <c r="L1651" t="s">
        <v>459</v>
      </c>
      <c r="M1651" t="s">
        <v>83</v>
      </c>
      <c r="N1651" s="11" t="s">
        <v>84</v>
      </c>
      <c r="O1651" s="11" t="s">
        <v>2107</v>
      </c>
      <c r="P1651">
        <v>-4</v>
      </c>
      <c r="Q1651">
        <v>0</v>
      </c>
      <c r="R1651" s="1">
        <v>34.36</v>
      </c>
      <c r="S1651" s="1">
        <v>0</v>
      </c>
      <c r="T1651" s="1">
        <v>34.36</v>
      </c>
    </row>
    <row r="1652" spans="1:20" x14ac:dyDescent="0.25">
      <c r="A1652" t="s">
        <v>75</v>
      </c>
      <c r="B1652" t="s">
        <v>203</v>
      </c>
      <c r="C1652" t="s">
        <v>22</v>
      </c>
      <c r="D1652" t="s">
        <v>204</v>
      </c>
      <c r="E1652" t="s">
        <v>78</v>
      </c>
      <c r="F1652">
        <v>18436</v>
      </c>
      <c r="G1652" t="s">
        <v>2053</v>
      </c>
      <c r="H1652" t="s">
        <v>133</v>
      </c>
      <c r="I1652" t="s">
        <v>81</v>
      </c>
      <c r="J1652" t="s">
        <v>90</v>
      </c>
      <c r="K1652" t="s">
        <v>53</v>
      </c>
      <c r="L1652" t="s">
        <v>436</v>
      </c>
      <c r="M1652" t="s">
        <v>229</v>
      </c>
      <c r="N1652" s="11" t="s">
        <v>84</v>
      </c>
      <c r="O1652" s="11" t="s">
        <v>2107</v>
      </c>
      <c r="P1652">
        <v>0</v>
      </c>
      <c r="Q1652">
        <v>18</v>
      </c>
      <c r="R1652" s="1">
        <v>0</v>
      </c>
      <c r="S1652" s="1">
        <v>227.7</v>
      </c>
      <c r="T1652" s="1">
        <v>-227.7</v>
      </c>
    </row>
    <row r="1653" spans="1:20" x14ac:dyDescent="0.25">
      <c r="A1653" t="s">
        <v>75</v>
      </c>
      <c r="B1653" t="s">
        <v>1067</v>
      </c>
      <c r="C1653" t="s">
        <v>18</v>
      </c>
      <c r="D1653" t="s">
        <v>1068</v>
      </c>
      <c r="E1653" t="s">
        <v>466</v>
      </c>
      <c r="F1653">
        <v>70810</v>
      </c>
      <c r="G1653" t="s">
        <v>453</v>
      </c>
      <c r="H1653" t="s">
        <v>80</v>
      </c>
      <c r="I1653" t="s">
        <v>89</v>
      </c>
      <c r="J1653" t="s">
        <v>90</v>
      </c>
      <c r="K1653" t="s">
        <v>42</v>
      </c>
      <c r="L1653" t="s">
        <v>91</v>
      </c>
      <c r="M1653" t="s">
        <v>92</v>
      </c>
      <c r="N1653" s="11" t="s">
        <v>84</v>
      </c>
      <c r="O1653" s="11" t="s">
        <v>2107</v>
      </c>
      <c r="P1653">
        <v>0</v>
      </c>
      <c r="Q1653">
        <v>44</v>
      </c>
      <c r="R1653" s="1">
        <v>0</v>
      </c>
      <c r="S1653" s="1">
        <v>532.4</v>
      </c>
      <c r="T1653" s="1">
        <v>-532.4</v>
      </c>
    </row>
    <row r="1654" spans="1:20" x14ac:dyDescent="0.25">
      <c r="A1654" t="s">
        <v>75</v>
      </c>
      <c r="B1654" t="s">
        <v>1105</v>
      </c>
      <c r="C1654" t="s">
        <v>25</v>
      </c>
      <c r="D1654" t="s">
        <v>1106</v>
      </c>
      <c r="E1654" t="s">
        <v>186</v>
      </c>
      <c r="F1654">
        <v>11967</v>
      </c>
      <c r="G1654" t="s">
        <v>817</v>
      </c>
      <c r="H1654" t="s">
        <v>80</v>
      </c>
      <c r="I1654" t="s">
        <v>81</v>
      </c>
      <c r="J1654" t="s">
        <v>82</v>
      </c>
      <c r="K1654" t="s">
        <v>53</v>
      </c>
      <c r="L1654" t="s">
        <v>193</v>
      </c>
      <c r="M1654" t="s">
        <v>83</v>
      </c>
      <c r="N1654" s="11" t="s">
        <v>84</v>
      </c>
      <c r="O1654" s="11" t="s">
        <v>2107</v>
      </c>
      <c r="P1654">
        <v>-16</v>
      </c>
      <c r="Q1654">
        <v>0</v>
      </c>
      <c r="R1654" s="1">
        <v>2224</v>
      </c>
      <c r="S1654" s="1">
        <v>0</v>
      </c>
      <c r="T1654" s="1">
        <v>2224</v>
      </c>
    </row>
    <row r="1655" spans="1:20" x14ac:dyDescent="0.25">
      <c r="A1655" t="s">
        <v>75</v>
      </c>
      <c r="B1655" t="s">
        <v>588</v>
      </c>
      <c r="C1655" t="s">
        <v>21</v>
      </c>
      <c r="D1655" t="s">
        <v>589</v>
      </c>
      <c r="E1655" t="s">
        <v>159</v>
      </c>
      <c r="F1655">
        <v>66227</v>
      </c>
      <c r="G1655" t="s">
        <v>514</v>
      </c>
      <c r="H1655" t="s">
        <v>80</v>
      </c>
      <c r="I1655" t="s">
        <v>81</v>
      </c>
      <c r="J1655" t="s">
        <v>82</v>
      </c>
      <c r="K1655" t="s">
        <v>38</v>
      </c>
      <c r="L1655" t="s">
        <v>111</v>
      </c>
      <c r="M1655" t="s">
        <v>83</v>
      </c>
      <c r="N1655" s="11" t="s">
        <v>84</v>
      </c>
      <c r="O1655" s="11" t="s">
        <v>2107</v>
      </c>
      <c r="P1655">
        <v>-1</v>
      </c>
      <c r="Q1655">
        <v>0</v>
      </c>
      <c r="R1655" s="1">
        <v>149</v>
      </c>
      <c r="S1655" s="1">
        <v>0</v>
      </c>
      <c r="T1655" s="1">
        <v>149</v>
      </c>
    </row>
    <row r="1656" spans="1:20" x14ac:dyDescent="0.25">
      <c r="A1656" t="s">
        <v>75</v>
      </c>
      <c r="B1656" t="s">
        <v>500</v>
      </c>
      <c r="C1656" t="s">
        <v>23</v>
      </c>
      <c r="D1656" t="s">
        <v>501</v>
      </c>
      <c r="E1656" t="s">
        <v>176</v>
      </c>
      <c r="F1656">
        <v>98034</v>
      </c>
      <c r="G1656" t="s">
        <v>2038</v>
      </c>
      <c r="H1656" t="s">
        <v>1207</v>
      </c>
      <c r="I1656" t="s">
        <v>81</v>
      </c>
      <c r="J1656" t="s">
        <v>365</v>
      </c>
      <c r="K1656" t="s">
        <v>43</v>
      </c>
      <c r="L1656" t="s">
        <v>43</v>
      </c>
      <c r="M1656" t="s">
        <v>83</v>
      </c>
      <c r="N1656" s="11" t="s">
        <v>84</v>
      </c>
      <c r="O1656" s="11" t="s">
        <v>2107</v>
      </c>
      <c r="P1656">
        <v>20</v>
      </c>
      <c r="Q1656">
        <v>0</v>
      </c>
      <c r="R1656" s="1">
        <v>400</v>
      </c>
      <c r="S1656" s="1">
        <v>0</v>
      </c>
      <c r="T1656" s="1">
        <v>400</v>
      </c>
    </row>
    <row r="1657" spans="1:20" x14ac:dyDescent="0.25">
      <c r="A1657" t="s">
        <v>75</v>
      </c>
      <c r="B1657" t="s">
        <v>103</v>
      </c>
      <c r="C1657" t="s">
        <v>26</v>
      </c>
      <c r="D1657" t="s">
        <v>104</v>
      </c>
      <c r="E1657" t="s">
        <v>105</v>
      </c>
      <c r="F1657">
        <v>29420</v>
      </c>
      <c r="G1657" t="s">
        <v>296</v>
      </c>
      <c r="H1657" t="s">
        <v>80</v>
      </c>
      <c r="I1657" t="s">
        <v>81</v>
      </c>
      <c r="J1657" t="s">
        <v>90</v>
      </c>
      <c r="K1657" t="s">
        <v>53</v>
      </c>
      <c r="L1657" t="s">
        <v>165</v>
      </c>
      <c r="M1657" t="s">
        <v>92</v>
      </c>
      <c r="N1657" s="11" t="s">
        <v>84</v>
      </c>
      <c r="O1657" s="11" t="s">
        <v>2107</v>
      </c>
      <c r="P1657">
        <v>0</v>
      </c>
      <c r="Q1657">
        <v>15</v>
      </c>
      <c r="R1657" s="1">
        <v>0</v>
      </c>
      <c r="S1657" s="1">
        <v>1500.48</v>
      </c>
      <c r="T1657" s="1">
        <v>-1500.48</v>
      </c>
    </row>
    <row r="1658" spans="1:20" x14ac:dyDescent="0.25">
      <c r="A1658" t="s">
        <v>75</v>
      </c>
      <c r="B1658" t="s">
        <v>665</v>
      </c>
      <c r="C1658" t="s">
        <v>21</v>
      </c>
      <c r="D1658" t="s">
        <v>666</v>
      </c>
      <c r="E1658" t="s">
        <v>235</v>
      </c>
      <c r="F1658">
        <v>63144</v>
      </c>
      <c r="G1658" t="s">
        <v>809</v>
      </c>
      <c r="H1658" t="s">
        <v>80</v>
      </c>
      <c r="I1658" t="s">
        <v>81</v>
      </c>
      <c r="J1658" t="s">
        <v>82</v>
      </c>
      <c r="K1658" t="s">
        <v>53</v>
      </c>
      <c r="L1658" t="s">
        <v>248</v>
      </c>
      <c r="M1658" t="s">
        <v>83</v>
      </c>
      <c r="N1658" s="11" t="s">
        <v>84</v>
      </c>
      <c r="O1658" s="11" t="s">
        <v>2107</v>
      </c>
      <c r="P1658">
        <v>-12</v>
      </c>
      <c r="Q1658">
        <v>0</v>
      </c>
      <c r="R1658" s="1">
        <v>21</v>
      </c>
      <c r="S1658" s="1">
        <v>0</v>
      </c>
      <c r="T1658" s="1">
        <v>21</v>
      </c>
    </row>
    <row r="1659" spans="1:20" x14ac:dyDescent="0.25">
      <c r="A1659" t="s">
        <v>75</v>
      </c>
      <c r="B1659" t="s">
        <v>1332</v>
      </c>
      <c r="C1659" t="s">
        <v>19</v>
      </c>
      <c r="D1659" t="s">
        <v>154</v>
      </c>
      <c r="E1659" t="s">
        <v>155</v>
      </c>
      <c r="F1659">
        <v>89131</v>
      </c>
      <c r="G1659" t="s">
        <v>1101</v>
      </c>
      <c r="H1659" t="s">
        <v>80</v>
      </c>
      <c r="I1659" t="s">
        <v>81</v>
      </c>
      <c r="J1659" t="s">
        <v>82</v>
      </c>
      <c r="K1659" t="s">
        <v>53</v>
      </c>
      <c r="L1659" t="s">
        <v>165</v>
      </c>
      <c r="M1659" t="s">
        <v>83</v>
      </c>
      <c r="N1659" s="11" t="s">
        <v>84</v>
      </c>
      <c r="O1659" s="11" t="s">
        <v>2107</v>
      </c>
      <c r="P1659">
        <v>-2</v>
      </c>
      <c r="Q1659">
        <v>0</v>
      </c>
      <c r="R1659" s="1">
        <v>1182.7</v>
      </c>
      <c r="S1659" s="1">
        <v>0</v>
      </c>
      <c r="T1659" s="1">
        <v>1182.7</v>
      </c>
    </row>
    <row r="1660" spans="1:20" x14ac:dyDescent="0.25">
      <c r="A1660" t="s">
        <v>75</v>
      </c>
      <c r="B1660" t="s">
        <v>1094</v>
      </c>
      <c r="C1660" t="s">
        <v>26</v>
      </c>
      <c r="D1660" t="s">
        <v>565</v>
      </c>
      <c r="E1660" t="s">
        <v>180</v>
      </c>
      <c r="F1660">
        <v>30005</v>
      </c>
      <c r="G1660" t="s">
        <v>283</v>
      </c>
      <c r="H1660" t="s">
        <v>80</v>
      </c>
      <c r="I1660" t="s">
        <v>81</v>
      </c>
      <c r="J1660" t="s">
        <v>82</v>
      </c>
      <c r="K1660" t="s">
        <v>38</v>
      </c>
      <c r="L1660" t="s">
        <v>111</v>
      </c>
      <c r="M1660" t="s">
        <v>83</v>
      </c>
      <c r="N1660" s="11" t="s">
        <v>84</v>
      </c>
      <c r="O1660" s="11" t="s">
        <v>2107</v>
      </c>
      <c r="P1660">
        <v>-1</v>
      </c>
      <c r="Q1660">
        <v>0</v>
      </c>
      <c r="R1660" s="1">
        <v>69.75</v>
      </c>
      <c r="S1660" s="1">
        <v>0</v>
      </c>
      <c r="T1660" s="1">
        <v>69.75</v>
      </c>
    </row>
    <row r="1661" spans="1:20" x14ac:dyDescent="0.25">
      <c r="A1661" t="s">
        <v>75</v>
      </c>
      <c r="B1661" t="s">
        <v>700</v>
      </c>
      <c r="C1661" t="s">
        <v>27</v>
      </c>
      <c r="D1661" t="s">
        <v>648</v>
      </c>
      <c r="E1661" t="s">
        <v>114</v>
      </c>
      <c r="F1661">
        <v>32811</v>
      </c>
      <c r="G1661" t="s">
        <v>1038</v>
      </c>
      <c r="H1661" t="s">
        <v>80</v>
      </c>
      <c r="I1661" t="s">
        <v>81</v>
      </c>
      <c r="J1661" t="s">
        <v>82</v>
      </c>
      <c r="K1661" t="s">
        <v>53</v>
      </c>
      <c r="L1661" t="s">
        <v>165</v>
      </c>
      <c r="M1661" t="s">
        <v>83</v>
      </c>
      <c r="N1661" s="11" t="s">
        <v>84</v>
      </c>
      <c r="O1661" s="11" t="s">
        <v>2107</v>
      </c>
      <c r="P1661">
        <v>-2</v>
      </c>
      <c r="Q1661">
        <v>0</v>
      </c>
      <c r="R1661" s="1">
        <v>285.10000000000002</v>
      </c>
      <c r="S1661" s="1">
        <v>0</v>
      </c>
      <c r="T1661" s="1">
        <v>285.10000000000002</v>
      </c>
    </row>
    <row r="1662" spans="1:20" x14ac:dyDescent="0.25">
      <c r="A1662" t="s">
        <v>75</v>
      </c>
      <c r="B1662" t="s">
        <v>331</v>
      </c>
      <c r="C1662" t="s">
        <v>18</v>
      </c>
      <c r="D1662" t="s">
        <v>332</v>
      </c>
      <c r="E1662" t="s">
        <v>333</v>
      </c>
      <c r="F1662">
        <v>72405</v>
      </c>
      <c r="G1662" t="s">
        <v>173</v>
      </c>
      <c r="H1662" t="s">
        <v>80</v>
      </c>
      <c r="I1662" t="s">
        <v>81</v>
      </c>
      <c r="J1662" t="s">
        <v>82</v>
      </c>
      <c r="K1662" t="s">
        <v>36</v>
      </c>
      <c r="L1662" t="s">
        <v>36</v>
      </c>
      <c r="M1662" t="s">
        <v>83</v>
      </c>
      <c r="N1662" s="11" t="s">
        <v>84</v>
      </c>
      <c r="O1662" s="11" t="s">
        <v>2107</v>
      </c>
      <c r="P1662">
        <v>-9</v>
      </c>
      <c r="Q1662">
        <v>0</v>
      </c>
      <c r="R1662" s="1">
        <v>561.05999999999995</v>
      </c>
      <c r="S1662" s="1">
        <v>0</v>
      </c>
      <c r="T1662" s="1">
        <v>561.05999999999995</v>
      </c>
    </row>
    <row r="1663" spans="1:20" x14ac:dyDescent="0.25">
      <c r="A1663" t="s">
        <v>75</v>
      </c>
      <c r="B1663" t="s">
        <v>1614</v>
      </c>
      <c r="C1663" t="s">
        <v>25</v>
      </c>
      <c r="D1663" t="s">
        <v>1615</v>
      </c>
      <c r="E1663" t="s">
        <v>186</v>
      </c>
      <c r="F1663">
        <v>10027</v>
      </c>
      <c r="G1663" t="s">
        <v>749</v>
      </c>
      <c r="H1663" t="s">
        <v>80</v>
      </c>
      <c r="I1663" t="s">
        <v>164</v>
      </c>
      <c r="J1663" t="s">
        <v>90</v>
      </c>
      <c r="K1663" t="s">
        <v>38</v>
      </c>
      <c r="L1663" t="s">
        <v>129</v>
      </c>
      <c r="M1663" t="s">
        <v>92</v>
      </c>
      <c r="N1663" s="11" t="s">
        <v>84</v>
      </c>
      <c r="O1663" s="11" t="s">
        <v>2107</v>
      </c>
      <c r="P1663">
        <v>0</v>
      </c>
      <c r="Q1663">
        <v>1</v>
      </c>
      <c r="R1663" s="1">
        <v>0</v>
      </c>
      <c r="S1663" s="1">
        <v>118.45</v>
      </c>
      <c r="T1663" s="1">
        <v>-118.45</v>
      </c>
    </row>
    <row r="1664" spans="1:20" x14ac:dyDescent="0.25">
      <c r="A1664" t="s">
        <v>75</v>
      </c>
      <c r="B1664" t="s">
        <v>720</v>
      </c>
      <c r="C1664" t="s">
        <v>27</v>
      </c>
      <c r="D1664" t="s">
        <v>273</v>
      </c>
      <c r="E1664" t="s">
        <v>114</v>
      </c>
      <c r="F1664">
        <v>33991</v>
      </c>
      <c r="G1664" t="s">
        <v>277</v>
      </c>
      <c r="H1664" t="s">
        <v>80</v>
      </c>
      <c r="I1664" t="s">
        <v>81</v>
      </c>
      <c r="J1664" t="s">
        <v>90</v>
      </c>
      <c r="K1664" t="s">
        <v>42</v>
      </c>
      <c r="L1664" t="s">
        <v>91</v>
      </c>
      <c r="M1664" t="s">
        <v>188</v>
      </c>
      <c r="N1664" s="11" t="s">
        <v>84</v>
      </c>
      <c r="O1664" s="11" t="s">
        <v>2107</v>
      </c>
      <c r="P1664">
        <v>0</v>
      </c>
      <c r="Q1664">
        <v>58</v>
      </c>
      <c r="R1664" s="1">
        <v>0</v>
      </c>
      <c r="S1664" s="1">
        <v>72.5</v>
      </c>
      <c r="T1664" s="1">
        <v>-72.5</v>
      </c>
    </row>
    <row r="1665" spans="1:20" x14ac:dyDescent="0.25">
      <c r="A1665" t="s">
        <v>75</v>
      </c>
      <c r="B1665" t="s">
        <v>1273</v>
      </c>
      <c r="C1665" t="s">
        <v>26</v>
      </c>
      <c r="D1665" t="s">
        <v>1274</v>
      </c>
      <c r="E1665" t="s">
        <v>109</v>
      </c>
      <c r="F1665">
        <v>27529</v>
      </c>
      <c r="G1665" t="s">
        <v>398</v>
      </c>
      <c r="H1665" t="s">
        <v>80</v>
      </c>
      <c r="I1665" t="s">
        <v>81</v>
      </c>
      <c r="J1665" t="s">
        <v>82</v>
      </c>
      <c r="K1665" t="s">
        <v>38</v>
      </c>
      <c r="L1665" t="s">
        <v>111</v>
      </c>
      <c r="M1665" t="s">
        <v>83</v>
      </c>
      <c r="N1665" s="11" t="s">
        <v>84</v>
      </c>
      <c r="O1665" s="11" t="s">
        <v>2107</v>
      </c>
      <c r="P1665">
        <v>-1</v>
      </c>
      <c r="Q1665">
        <v>0</v>
      </c>
      <c r="R1665" s="1">
        <v>76.75</v>
      </c>
      <c r="S1665" s="1">
        <v>0</v>
      </c>
      <c r="T1665" s="1">
        <v>76.75</v>
      </c>
    </row>
    <row r="1666" spans="1:20" x14ac:dyDescent="0.25">
      <c r="A1666" t="s">
        <v>75</v>
      </c>
      <c r="B1666" t="s">
        <v>1333</v>
      </c>
      <c r="C1666" t="s">
        <v>26</v>
      </c>
      <c r="D1666" t="s">
        <v>414</v>
      </c>
      <c r="E1666" t="s">
        <v>109</v>
      </c>
      <c r="F1666">
        <v>28405</v>
      </c>
      <c r="G1666" t="s">
        <v>2057</v>
      </c>
      <c r="H1666" t="s">
        <v>80</v>
      </c>
      <c r="I1666" t="s">
        <v>81</v>
      </c>
      <c r="J1666" t="s">
        <v>90</v>
      </c>
      <c r="K1666" t="s">
        <v>44</v>
      </c>
      <c r="L1666" t="s">
        <v>149</v>
      </c>
      <c r="M1666" t="s">
        <v>92</v>
      </c>
      <c r="N1666" s="11" t="s">
        <v>84</v>
      </c>
      <c r="O1666" s="11" t="s">
        <v>2107</v>
      </c>
      <c r="P1666">
        <v>0</v>
      </c>
      <c r="Q1666">
        <v>1</v>
      </c>
      <c r="R1666" s="1">
        <v>0</v>
      </c>
      <c r="S1666" s="1">
        <v>891.73</v>
      </c>
      <c r="T1666" s="1">
        <v>-891.73</v>
      </c>
    </row>
    <row r="1667" spans="1:20" x14ac:dyDescent="0.25">
      <c r="A1667" t="s">
        <v>75</v>
      </c>
      <c r="B1667" t="s">
        <v>478</v>
      </c>
      <c r="C1667" t="s">
        <v>2103</v>
      </c>
      <c r="D1667" t="s">
        <v>745</v>
      </c>
      <c r="E1667" t="s">
        <v>640</v>
      </c>
      <c r="F1667">
        <v>62523</v>
      </c>
      <c r="G1667" t="s">
        <v>377</v>
      </c>
      <c r="H1667" t="s">
        <v>80</v>
      </c>
      <c r="I1667" t="s">
        <v>81</v>
      </c>
      <c r="J1667" t="s">
        <v>90</v>
      </c>
      <c r="K1667" t="s">
        <v>53</v>
      </c>
      <c r="L1667" t="s">
        <v>193</v>
      </c>
      <c r="M1667" t="s">
        <v>92</v>
      </c>
      <c r="N1667" s="11" t="s">
        <v>84</v>
      </c>
      <c r="O1667" s="11" t="s">
        <v>2107</v>
      </c>
      <c r="P1667">
        <v>0</v>
      </c>
      <c r="Q1667">
        <v>2</v>
      </c>
      <c r="R1667" s="1">
        <v>0</v>
      </c>
      <c r="S1667" s="1">
        <v>0</v>
      </c>
      <c r="T1667" s="1">
        <v>0</v>
      </c>
    </row>
    <row r="1668" spans="1:20" x14ac:dyDescent="0.25">
      <c r="A1668" t="s">
        <v>75</v>
      </c>
      <c r="B1668" t="s">
        <v>112</v>
      </c>
      <c r="C1668" t="s">
        <v>27</v>
      </c>
      <c r="D1668" t="s">
        <v>113</v>
      </c>
      <c r="E1668" t="s">
        <v>114</v>
      </c>
      <c r="F1668">
        <v>32256</v>
      </c>
      <c r="G1668" t="s">
        <v>388</v>
      </c>
      <c r="H1668" t="s">
        <v>80</v>
      </c>
      <c r="I1668" t="s">
        <v>81</v>
      </c>
      <c r="J1668" t="s">
        <v>90</v>
      </c>
      <c r="K1668" t="s">
        <v>38</v>
      </c>
      <c r="L1668" t="s">
        <v>111</v>
      </c>
      <c r="M1668" t="s">
        <v>92</v>
      </c>
      <c r="N1668" s="11" t="s">
        <v>84</v>
      </c>
      <c r="O1668" s="11" t="s">
        <v>2107</v>
      </c>
      <c r="P1668">
        <v>0</v>
      </c>
      <c r="Q1668">
        <v>2</v>
      </c>
      <c r="R1668" s="1">
        <v>0</v>
      </c>
      <c r="S1668" s="1">
        <v>331.1</v>
      </c>
      <c r="T1668" s="1">
        <v>-331.1</v>
      </c>
    </row>
    <row r="1669" spans="1:20" x14ac:dyDescent="0.25">
      <c r="A1669" t="s">
        <v>75</v>
      </c>
      <c r="B1669" t="s">
        <v>588</v>
      </c>
      <c r="C1669" t="s">
        <v>21</v>
      </c>
      <c r="D1669" t="s">
        <v>589</v>
      </c>
      <c r="E1669" t="s">
        <v>159</v>
      </c>
      <c r="F1669">
        <v>66227</v>
      </c>
      <c r="G1669" t="s">
        <v>138</v>
      </c>
      <c r="H1669" t="s">
        <v>80</v>
      </c>
      <c r="I1669" t="s">
        <v>81</v>
      </c>
      <c r="J1669" t="s">
        <v>82</v>
      </c>
      <c r="K1669" t="s">
        <v>53</v>
      </c>
      <c r="L1669" t="s">
        <v>139</v>
      </c>
      <c r="M1669" t="s">
        <v>83</v>
      </c>
      <c r="N1669" s="11" t="s">
        <v>84</v>
      </c>
      <c r="O1669" s="11" t="s">
        <v>2107</v>
      </c>
      <c r="P1669">
        <v>-5</v>
      </c>
      <c r="Q1669">
        <v>0</v>
      </c>
      <c r="R1669" s="1">
        <v>3</v>
      </c>
      <c r="S1669" s="1">
        <v>0</v>
      </c>
      <c r="T1669" s="1">
        <v>3</v>
      </c>
    </row>
    <row r="1670" spans="1:20" x14ac:dyDescent="0.25">
      <c r="A1670" t="s">
        <v>75</v>
      </c>
      <c r="B1670" t="s">
        <v>284</v>
      </c>
      <c r="C1670" t="s">
        <v>25</v>
      </c>
      <c r="D1670" t="s">
        <v>285</v>
      </c>
      <c r="E1670" t="s">
        <v>186</v>
      </c>
      <c r="F1670">
        <v>11730</v>
      </c>
      <c r="G1670" t="s">
        <v>1387</v>
      </c>
      <c r="H1670" t="s">
        <v>80</v>
      </c>
      <c r="I1670" t="s">
        <v>81</v>
      </c>
      <c r="J1670" t="s">
        <v>82</v>
      </c>
      <c r="K1670" t="s">
        <v>53</v>
      </c>
      <c r="L1670" t="s">
        <v>228</v>
      </c>
      <c r="M1670" t="s">
        <v>83</v>
      </c>
      <c r="N1670" s="11" t="s">
        <v>84</v>
      </c>
      <c r="O1670" s="11" t="s">
        <v>2107</v>
      </c>
      <c r="P1670">
        <v>-5</v>
      </c>
      <c r="Q1670">
        <v>0</v>
      </c>
      <c r="R1670" s="1">
        <v>336.8</v>
      </c>
      <c r="S1670" s="1">
        <v>0</v>
      </c>
      <c r="T1670" s="1">
        <v>336.8</v>
      </c>
    </row>
    <row r="1671" spans="1:20" x14ac:dyDescent="0.25">
      <c r="A1671" t="s">
        <v>75</v>
      </c>
      <c r="B1671" t="s">
        <v>171</v>
      </c>
      <c r="C1671" t="s">
        <v>23</v>
      </c>
      <c r="D1671" t="s">
        <v>709</v>
      </c>
      <c r="E1671" t="s">
        <v>176</v>
      </c>
      <c r="F1671">
        <v>99216</v>
      </c>
      <c r="G1671" t="s">
        <v>1132</v>
      </c>
      <c r="H1671" t="s">
        <v>80</v>
      </c>
      <c r="I1671" t="s">
        <v>281</v>
      </c>
      <c r="J1671" t="s">
        <v>82</v>
      </c>
      <c r="K1671" t="s">
        <v>42</v>
      </c>
      <c r="L1671" t="s">
        <v>91</v>
      </c>
      <c r="M1671" t="s">
        <v>83</v>
      </c>
      <c r="N1671" s="11" t="s">
        <v>84</v>
      </c>
      <c r="O1671" s="11" t="s">
        <v>2107</v>
      </c>
      <c r="P1671">
        <v>-2</v>
      </c>
      <c r="Q1671">
        <v>0</v>
      </c>
      <c r="R1671" s="1">
        <v>81.400000000000006</v>
      </c>
      <c r="S1671" s="1">
        <v>0</v>
      </c>
      <c r="T1671" s="1">
        <v>81.400000000000006</v>
      </c>
    </row>
    <row r="1672" spans="1:20" x14ac:dyDescent="0.25">
      <c r="A1672" t="s">
        <v>75</v>
      </c>
      <c r="B1672" t="s">
        <v>578</v>
      </c>
      <c r="C1672" t="s">
        <v>20</v>
      </c>
      <c r="D1672" t="s">
        <v>579</v>
      </c>
      <c r="E1672" t="s">
        <v>244</v>
      </c>
      <c r="F1672">
        <v>2568</v>
      </c>
      <c r="G1672" t="s">
        <v>679</v>
      </c>
      <c r="H1672" t="s">
        <v>80</v>
      </c>
      <c r="I1672" t="s">
        <v>89</v>
      </c>
      <c r="J1672" t="s">
        <v>90</v>
      </c>
      <c r="K1672" t="s">
        <v>42</v>
      </c>
      <c r="L1672" t="s">
        <v>91</v>
      </c>
      <c r="M1672" t="s">
        <v>92</v>
      </c>
      <c r="N1672" s="11" t="s">
        <v>84</v>
      </c>
      <c r="O1672" s="11" t="s">
        <v>2107</v>
      </c>
      <c r="P1672">
        <v>0</v>
      </c>
      <c r="Q1672">
        <v>100</v>
      </c>
      <c r="R1672" s="1">
        <v>0</v>
      </c>
      <c r="S1672" s="1">
        <v>255</v>
      </c>
      <c r="T1672" s="1">
        <v>-255</v>
      </c>
    </row>
    <row r="1673" spans="1:20" x14ac:dyDescent="0.25">
      <c r="A1673" t="s">
        <v>75</v>
      </c>
      <c r="B1673" t="s">
        <v>612</v>
      </c>
      <c r="C1673" t="s">
        <v>2105</v>
      </c>
      <c r="D1673" t="s">
        <v>613</v>
      </c>
      <c r="E1673" t="s">
        <v>142</v>
      </c>
      <c r="F1673">
        <v>48084</v>
      </c>
      <c r="G1673" t="s">
        <v>373</v>
      </c>
      <c r="H1673" t="s">
        <v>80</v>
      </c>
      <c r="I1673" t="s">
        <v>81</v>
      </c>
      <c r="J1673" t="s">
        <v>90</v>
      </c>
      <c r="K1673" t="s">
        <v>38</v>
      </c>
      <c r="L1673" t="s">
        <v>111</v>
      </c>
      <c r="M1673" t="s">
        <v>92</v>
      </c>
      <c r="N1673" s="11" t="s">
        <v>84</v>
      </c>
      <c r="O1673" s="11" t="s">
        <v>2107</v>
      </c>
      <c r="P1673">
        <v>0</v>
      </c>
      <c r="Q1673">
        <v>1</v>
      </c>
      <c r="R1673" s="1">
        <v>0</v>
      </c>
      <c r="S1673" s="1">
        <v>51.15</v>
      </c>
      <c r="T1673" s="1">
        <v>-51.15</v>
      </c>
    </row>
    <row r="1674" spans="1:20" x14ac:dyDescent="0.25">
      <c r="A1674" t="s">
        <v>75</v>
      </c>
      <c r="B1674" t="s">
        <v>318</v>
      </c>
      <c r="C1674" t="s">
        <v>19</v>
      </c>
      <c r="D1674" t="s">
        <v>319</v>
      </c>
      <c r="E1674" t="s">
        <v>320</v>
      </c>
      <c r="F1674">
        <v>96753</v>
      </c>
      <c r="G1674" t="s">
        <v>1088</v>
      </c>
      <c r="H1674" t="s">
        <v>461</v>
      </c>
      <c r="I1674" t="s">
        <v>81</v>
      </c>
      <c r="J1674" t="s">
        <v>90</v>
      </c>
      <c r="K1674" t="s">
        <v>42</v>
      </c>
      <c r="L1674" t="s">
        <v>91</v>
      </c>
      <c r="M1674" t="s">
        <v>92</v>
      </c>
      <c r="N1674" s="11" t="s">
        <v>84</v>
      </c>
      <c r="O1674" s="11" t="s">
        <v>2107</v>
      </c>
      <c r="P1674">
        <v>0</v>
      </c>
      <c r="Q1674">
        <v>12</v>
      </c>
      <c r="R1674" s="1">
        <v>0</v>
      </c>
      <c r="S1674" s="1">
        <v>23.4</v>
      </c>
      <c r="T1674" s="1">
        <v>-23.4</v>
      </c>
    </row>
    <row r="1675" spans="1:20" x14ac:dyDescent="0.25">
      <c r="A1675" t="s">
        <v>75</v>
      </c>
      <c r="B1675" t="s">
        <v>339</v>
      </c>
      <c r="C1675" t="s">
        <v>29</v>
      </c>
      <c r="D1675" t="s">
        <v>340</v>
      </c>
      <c r="E1675" t="s">
        <v>142</v>
      </c>
      <c r="F1675">
        <v>48315</v>
      </c>
      <c r="G1675" t="s">
        <v>1124</v>
      </c>
      <c r="H1675" t="s">
        <v>80</v>
      </c>
      <c r="I1675" t="s">
        <v>81</v>
      </c>
      <c r="J1675" t="s">
        <v>82</v>
      </c>
      <c r="K1675" t="s">
        <v>51</v>
      </c>
      <c r="L1675" t="s">
        <v>250</v>
      </c>
      <c r="M1675" t="s">
        <v>83</v>
      </c>
      <c r="N1675" s="11" t="s">
        <v>84</v>
      </c>
      <c r="O1675" s="11" t="s">
        <v>2107</v>
      </c>
      <c r="P1675">
        <v>-1</v>
      </c>
      <c r="Q1675">
        <v>0</v>
      </c>
      <c r="R1675" s="1">
        <v>195</v>
      </c>
      <c r="S1675" s="1">
        <v>0</v>
      </c>
      <c r="T1675" s="1">
        <v>195</v>
      </c>
    </row>
    <row r="1676" spans="1:20" x14ac:dyDescent="0.25">
      <c r="A1676" t="s">
        <v>75</v>
      </c>
      <c r="B1676" t="s">
        <v>344</v>
      </c>
      <c r="C1676" t="s">
        <v>18</v>
      </c>
      <c r="D1676" t="s">
        <v>345</v>
      </c>
      <c r="E1676" t="s">
        <v>333</v>
      </c>
      <c r="F1676">
        <v>72205</v>
      </c>
      <c r="G1676" t="s">
        <v>2058</v>
      </c>
      <c r="H1676" t="s">
        <v>133</v>
      </c>
      <c r="I1676" t="s">
        <v>81</v>
      </c>
      <c r="J1676" t="s">
        <v>90</v>
      </c>
      <c r="K1676" t="s">
        <v>40</v>
      </c>
      <c r="L1676" t="s">
        <v>347</v>
      </c>
      <c r="M1676" t="s">
        <v>188</v>
      </c>
      <c r="N1676" s="11" t="s">
        <v>84</v>
      </c>
      <c r="O1676" s="11" t="s">
        <v>2107</v>
      </c>
      <c r="P1676">
        <v>-183</v>
      </c>
      <c r="Q1676">
        <v>0</v>
      </c>
      <c r="R1676" s="1">
        <v>292.8</v>
      </c>
      <c r="S1676" s="1">
        <v>0</v>
      </c>
      <c r="T1676" s="1">
        <v>292.8</v>
      </c>
    </row>
    <row r="1677" spans="1:20" x14ac:dyDescent="0.25">
      <c r="A1677" t="s">
        <v>75</v>
      </c>
      <c r="B1677" t="s">
        <v>638</v>
      </c>
      <c r="C1677" t="s">
        <v>2103</v>
      </c>
      <c r="D1677" t="s">
        <v>639</v>
      </c>
      <c r="E1677" t="s">
        <v>640</v>
      </c>
      <c r="F1677">
        <v>60056</v>
      </c>
      <c r="G1677" t="s">
        <v>205</v>
      </c>
      <c r="H1677" t="s">
        <v>80</v>
      </c>
      <c r="I1677" t="s">
        <v>89</v>
      </c>
      <c r="J1677" t="s">
        <v>90</v>
      </c>
      <c r="K1677" t="s">
        <v>42</v>
      </c>
      <c r="L1677" t="s">
        <v>91</v>
      </c>
      <c r="M1677" t="s">
        <v>92</v>
      </c>
      <c r="N1677" s="11" t="s">
        <v>84</v>
      </c>
      <c r="O1677" s="11" t="s">
        <v>2107</v>
      </c>
      <c r="P1677">
        <v>0</v>
      </c>
      <c r="Q1677">
        <v>6</v>
      </c>
      <c r="R1677" s="1">
        <v>0</v>
      </c>
      <c r="S1677" s="1">
        <v>38.880000000000003</v>
      </c>
      <c r="T1677" s="1">
        <v>-38.880000000000003</v>
      </c>
    </row>
    <row r="1678" spans="1:20" x14ac:dyDescent="0.25">
      <c r="A1678" t="s">
        <v>75</v>
      </c>
      <c r="B1678" t="s">
        <v>125</v>
      </c>
      <c r="C1678" t="s">
        <v>2105</v>
      </c>
      <c r="D1678" t="s">
        <v>126</v>
      </c>
      <c r="E1678" t="s">
        <v>100</v>
      </c>
      <c r="F1678">
        <v>46567</v>
      </c>
      <c r="G1678" t="s">
        <v>806</v>
      </c>
      <c r="H1678" t="s">
        <v>80</v>
      </c>
      <c r="I1678" t="s">
        <v>81</v>
      </c>
      <c r="J1678" t="s">
        <v>90</v>
      </c>
      <c r="K1678" t="s">
        <v>42</v>
      </c>
      <c r="L1678" t="s">
        <v>91</v>
      </c>
      <c r="M1678" t="s">
        <v>188</v>
      </c>
      <c r="N1678" s="11" t="s">
        <v>84</v>
      </c>
      <c r="O1678" s="11" t="s">
        <v>2107</v>
      </c>
      <c r="P1678">
        <v>0</v>
      </c>
      <c r="Q1678">
        <v>3</v>
      </c>
      <c r="R1678" s="1">
        <v>0</v>
      </c>
      <c r="S1678" s="1">
        <v>82.95</v>
      </c>
      <c r="T1678" s="1">
        <v>-82.95</v>
      </c>
    </row>
    <row r="1679" spans="1:20" x14ac:dyDescent="0.25">
      <c r="A1679" t="s">
        <v>75</v>
      </c>
      <c r="B1679" t="s">
        <v>1879</v>
      </c>
      <c r="C1679" t="s">
        <v>26</v>
      </c>
      <c r="D1679" t="s">
        <v>1880</v>
      </c>
      <c r="E1679" t="s">
        <v>426</v>
      </c>
      <c r="F1679">
        <v>37204</v>
      </c>
      <c r="G1679" t="s">
        <v>2060</v>
      </c>
      <c r="H1679" t="s">
        <v>80</v>
      </c>
      <c r="I1679" t="s">
        <v>81</v>
      </c>
      <c r="J1679" t="s">
        <v>82</v>
      </c>
      <c r="K1679" t="s">
        <v>46</v>
      </c>
      <c r="L1679" t="s">
        <v>650</v>
      </c>
      <c r="M1679" t="s">
        <v>83</v>
      </c>
      <c r="N1679" s="11" t="s">
        <v>84</v>
      </c>
      <c r="O1679" s="11" t="s">
        <v>2107</v>
      </c>
      <c r="P1679">
        <v>-2</v>
      </c>
      <c r="Q1679">
        <v>0</v>
      </c>
      <c r="R1679" s="1">
        <v>293.60000000000002</v>
      </c>
      <c r="S1679" s="1">
        <v>0</v>
      </c>
      <c r="T1679" s="1">
        <v>293.60000000000002</v>
      </c>
    </row>
    <row r="1680" spans="1:20" x14ac:dyDescent="0.25">
      <c r="A1680" t="s">
        <v>75</v>
      </c>
      <c r="B1680" t="s">
        <v>203</v>
      </c>
      <c r="C1680" t="s">
        <v>22</v>
      </c>
      <c r="D1680" t="s">
        <v>204</v>
      </c>
      <c r="E1680" t="s">
        <v>78</v>
      </c>
      <c r="F1680">
        <v>18436</v>
      </c>
      <c r="G1680" t="s">
        <v>1115</v>
      </c>
      <c r="H1680" t="s">
        <v>80</v>
      </c>
      <c r="I1680" t="s">
        <v>164</v>
      </c>
      <c r="J1680" t="s">
        <v>90</v>
      </c>
      <c r="K1680" t="s">
        <v>44</v>
      </c>
      <c r="L1680" t="s">
        <v>144</v>
      </c>
      <c r="M1680" t="s">
        <v>92</v>
      </c>
      <c r="N1680" s="11" t="s">
        <v>84</v>
      </c>
      <c r="O1680" s="11" t="s">
        <v>2107</v>
      </c>
      <c r="P1680">
        <v>0</v>
      </c>
      <c r="Q1680">
        <v>-63</v>
      </c>
      <c r="R1680" s="1">
        <v>0</v>
      </c>
      <c r="S1680" s="1">
        <v>346.5</v>
      </c>
      <c r="T1680" s="1">
        <v>-346.5</v>
      </c>
    </row>
    <row r="1681" spans="1:20" x14ac:dyDescent="0.25">
      <c r="A1681" t="s">
        <v>75</v>
      </c>
      <c r="B1681" t="s">
        <v>265</v>
      </c>
      <c r="C1681" t="s">
        <v>27</v>
      </c>
      <c r="D1681" t="s">
        <v>237</v>
      </c>
      <c r="E1681" t="s">
        <v>114</v>
      </c>
      <c r="F1681">
        <v>34238</v>
      </c>
      <c r="G1681" t="s">
        <v>1530</v>
      </c>
      <c r="H1681" t="s">
        <v>246</v>
      </c>
      <c r="I1681" t="s">
        <v>81</v>
      </c>
      <c r="J1681" t="s">
        <v>90</v>
      </c>
      <c r="K1681" t="s">
        <v>42</v>
      </c>
      <c r="L1681" t="s">
        <v>91</v>
      </c>
      <c r="M1681" t="s">
        <v>92</v>
      </c>
      <c r="N1681" s="11" t="s">
        <v>84</v>
      </c>
      <c r="O1681" s="11" t="s">
        <v>2107</v>
      </c>
      <c r="P1681">
        <v>0</v>
      </c>
      <c r="Q1681">
        <v>2</v>
      </c>
      <c r="R1681" s="1">
        <v>0</v>
      </c>
      <c r="S1681" s="1">
        <v>3.3</v>
      </c>
      <c r="T1681" s="1">
        <v>-3.3</v>
      </c>
    </row>
    <row r="1682" spans="1:20" x14ac:dyDescent="0.25">
      <c r="A1682" t="s">
        <v>75</v>
      </c>
      <c r="B1682" t="s">
        <v>1122</v>
      </c>
      <c r="C1682" t="s">
        <v>2105</v>
      </c>
      <c r="D1682" t="s">
        <v>1123</v>
      </c>
      <c r="E1682" t="s">
        <v>78</v>
      </c>
      <c r="F1682">
        <v>15146</v>
      </c>
      <c r="G1682" t="s">
        <v>556</v>
      </c>
      <c r="H1682" t="s">
        <v>133</v>
      </c>
      <c r="I1682" t="s">
        <v>81</v>
      </c>
      <c r="J1682" t="s">
        <v>82</v>
      </c>
      <c r="K1682" t="s">
        <v>53</v>
      </c>
      <c r="L1682" t="s">
        <v>139</v>
      </c>
      <c r="M1682" t="s">
        <v>83</v>
      </c>
      <c r="N1682" s="11" t="s">
        <v>84</v>
      </c>
      <c r="O1682" s="11" t="s">
        <v>2107</v>
      </c>
      <c r="P1682">
        <v>-28</v>
      </c>
      <c r="Q1682">
        <v>0</v>
      </c>
      <c r="R1682" s="1">
        <v>539</v>
      </c>
      <c r="S1682" s="1">
        <v>0</v>
      </c>
      <c r="T1682" s="1">
        <v>539</v>
      </c>
    </row>
    <row r="1683" spans="1:20" x14ac:dyDescent="0.25">
      <c r="A1683" t="s">
        <v>75</v>
      </c>
      <c r="B1683" t="s">
        <v>178</v>
      </c>
      <c r="C1683" t="s">
        <v>26</v>
      </c>
      <c r="D1683" t="s">
        <v>179</v>
      </c>
      <c r="E1683" t="s">
        <v>180</v>
      </c>
      <c r="F1683">
        <v>30188</v>
      </c>
      <c r="G1683" t="s">
        <v>514</v>
      </c>
      <c r="H1683" t="s">
        <v>80</v>
      </c>
      <c r="I1683" t="s">
        <v>81</v>
      </c>
      <c r="J1683" t="s">
        <v>82</v>
      </c>
      <c r="K1683" t="s">
        <v>38</v>
      </c>
      <c r="L1683" t="s">
        <v>111</v>
      </c>
      <c r="M1683" t="s">
        <v>83</v>
      </c>
      <c r="N1683" s="11" t="s">
        <v>84</v>
      </c>
      <c r="O1683" s="11" t="s">
        <v>2107</v>
      </c>
      <c r="P1683">
        <v>-3</v>
      </c>
      <c r="Q1683">
        <v>0</v>
      </c>
      <c r="R1683" s="1">
        <v>447</v>
      </c>
      <c r="S1683" s="1">
        <v>0</v>
      </c>
      <c r="T1683" s="1">
        <v>447</v>
      </c>
    </row>
    <row r="1684" spans="1:20" x14ac:dyDescent="0.25">
      <c r="A1684" t="s">
        <v>75</v>
      </c>
      <c r="B1684" t="s">
        <v>331</v>
      </c>
      <c r="C1684" t="s">
        <v>18</v>
      </c>
      <c r="D1684" t="s">
        <v>332</v>
      </c>
      <c r="E1684" t="s">
        <v>333</v>
      </c>
      <c r="F1684">
        <v>72405</v>
      </c>
      <c r="G1684" t="s">
        <v>128</v>
      </c>
      <c r="H1684" t="s">
        <v>80</v>
      </c>
      <c r="I1684" t="s">
        <v>81</v>
      </c>
      <c r="J1684" t="s">
        <v>82</v>
      </c>
      <c r="K1684" t="s">
        <v>38</v>
      </c>
      <c r="L1684" t="s">
        <v>129</v>
      </c>
      <c r="M1684" t="s">
        <v>83</v>
      </c>
      <c r="N1684" s="11" t="s">
        <v>84</v>
      </c>
      <c r="O1684" s="11" t="s">
        <v>2107</v>
      </c>
      <c r="P1684">
        <v>-1</v>
      </c>
      <c r="Q1684">
        <v>0</v>
      </c>
      <c r="R1684" s="1">
        <v>49.63</v>
      </c>
      <c r="S1684" s="1">
        <v>0</v>
      </c>
      <c r="T1684" s="1">
        <v>49.63</v>
      </c>
    </row>
    <row r="1685" spans="1:20" x14ac:dyDescent="0.25">
      <c r="A1685" t="s">
        <v>75</v>
      </c>
      <c r="B1685" t="s">
        <v>483</v>
      </c>
      <c r="C1685" t="s">
        <v>18</v>
      </c>
      <c r="D1685" t="s">
        <v>332</v>
      </c>
      <c r="E1685" t="s">
        <v>333</v>
      </c>
      <c r="F1685">
        <v>72401</v>
      </c>
      <c r="G1685" t="s">
        <v>1687</v>
      </c>
      <c r="H1685" t="s">
        <v>246</v>
      </c>
      <c r="I1685" t="s">
        <v>81</v>
      </c>
      <c r="J1685" t="s">
        <v>90</v>
      </c>
      <c r="K1685" t="s">
        <v>42</v>
      </c>
      <c r="L1685" t="s">
        <v>91</v>
      </c>
      <c r="M1685" t="s">
        <v>92</v>
      </c>
      <c r="N1685" s="11" t="s">
        <v>84</v>
      </c>
      <c r="O1685" s="11" t="s">
        <v>2107</v>
      </c>
      <c r="P1685">
        <v>0</v>
      </c>
      <c r="Q1685">
        <v>1</v>
      </c>
      <c r="R1685" s="1">
        <v>0</v>
      </c>
      <c r="S1685" s="1">
        <v>1.85</v>
      </c>
      <c r="T1685" s="1">
        <v>-1.85</v>
      </c>
    </row>
    <row r="1686" spans="1:20" x14ac:dyDescent="0.25">
      <c r="A1686" t="s">
        <v>75</v>
      </c>
      <c r="B1686" t="s">
        <v>360</v>
      </c>
      <c r="C1686" t="s">
        <v>26</v>
      </c>
      <c r="D1686" t="s">
        <v>361</v>
      </c>
      <c r="E1686" t="s">
        <v>105</v>
      </c>
      <c r="F1686">
        <v>29601</v>
      </c>
      <c r="G1686" t="s">
        <v>437</v>
      </c>
      <c r="H1686" t="s">
        <v>80</v>
      </c>
      <c r="I1686" t="s">
        <v>164</v>
      </c>
      <c r="J1686" t="s">
        <v>90</v>
      </c>
      <c r="K1686" t="s">
        <v>53</v>
      </c>
      <c r="L1686" t="s">
        <v>248</v>
      </c>
      <c r="M1686" t="s">
        <v>166</v>
      </c>
      <c r="N1686" s="11" t="s">
        <v>84</v>
      </c>
      <c r="O1686" s="11" t="s">
        <v>2107</v>
      </c>
      <c r="P1686">
        <v>0</v>
      </c>
      <c r="Q1686">
        <v>6</v>
      </c>
      <c r="R1686" s="1">
        <v>0</v>
      </c>
      <c r="S1686" s="1">
        <v>55.8</v>
      </c>
      <c r="T1686" s="1">
        <v>-55.8</v>
      </c>
    </row>
    <row r="1687" spans="1:20" x14ac:dyDescent="0.25">
      <c r="A1687" t="s">
        <v>75</v>
      </c>
      <c r="B1687" t="s">
        <v>218</v>
      </c>
      <c r="C1687" t="s">
        <v>27</v>
      </c>
      <c r="D1687" t="s">
        <v>219</v>
      </c>
      <c r="E1687" t="s">
        <v>114</v>
      </c>
      <c r="F1687">
        <v>34110</v>
      </c>
      <c r="G1687" t="s">
        <v>449</v>
      </c>
      <c r="H1687" t="s">
        <v>80</v>
      </c>
      <c r="I1687" t="s">
        <v>81</v>
      </c>
      <c r="J1687" t="s">
        <v>82</v>
      </c>
      <c r="K1687" t="s">
        <v>38</v>
      </c>
      <c r="L1687" t="s">
        <v>111</v>
      </c>
      <c r="M1687" t="s">
        <v>83</v>
      </c>
      <c r="N1687" s="11" t="s">
        <v>84</v>
      </c>
      <c r="O1687" s="11" t="s">
        <v>2107</v>
      </c>
      <c r="P1687">
        <v>-3</v>
      </c>
      <c r="Q1687">
        <v>0</v>
      </c>
      <c r="R1687" s="1">
        <v>144.36000000000001</v>
      </c>
      <c r="S1687" s="1">
        <v>0</v>
      </c>
      <c r="T1687" s="1">
        <v>144.36000000000001</v>
      </c>
    </row>
    <row r="1688" spans="1:20" x14ac:dyDescent="0.25">
      <c r="A1688" t="s">
        <v>75</v>
      </c>
      <c r="B1688" t="s">
        <v>1050</v>
      </c>
      <c r="C1688" t="s">
        <v>21</v>
      </c>
      <c r="D1688" t="s">
        <v>1051</v>
      </c>
      <c r="E1688" t="s">
        <v>159</v>
      </c>
      <c r="F1688">
        <v>66219</v>
      </c>
      <c r="G1688" t="s">
        <v>132</v>
      </c>
      <c r="H1688" t="s">
        <v>133</v>
      </c>
      <c r="I1688" t="s">
        <v>81</v>
      </c>
      <c r="J1688" t="s">
        <v>82</v>
      </c>
      <c r="K1688" t="s">
        <v>44</v>
      </c>
      <c r="L1688" t="s">
        <v>134</v>
      </c>
      <c r="M1688" t="s">
        <v>83</v>
      </c>
      <c r="N1688" s="11" t="s">
        <v>84</v>
      </c>
      <c r="O1688" s="11" t="s">
        <v>2107</v>
      </c>
      <c r="P1688">
        <v>28</v>
      </c>
      <c r="Q1688">
        <v>0</v>
      </c>
      <c r="R1688" s="1">
        <v>770</v>
      </c>
      <c r="S1688" s="1">
        <v>0</v>
      </c>
      <c r="T1688" s="1">
        <v>770</v>
      </c>
    </row>
    <row r="1689" spans="1:20" x14ac:dyDescent="0.25">
      <c r="A1689" t="s">
        <v>75</v>
      </c>
      <c r="B1689" t="s">
        <v>116</v>
      </c>
      <c r="C1689" t="s">
        <v>19</v>
      </c>
      <c r="D1689" t="s">
        <v>1597</v>
      </c>
      <c r="E1689" t="s">
        <v>118</v>
      </c>
      <c r="F1689">
        <v>90807</v>
      </c>
      <c r="G1689" t="s">
        <v>450</v>
      </c>
      <c r="H1689" t="s">
        <v>80</v>
      </c>
      <c r="I1689" t="s">
        <v>81</v>
      </c>
      <c r="J1689" t="s">
        <v>90</v>
      </c>
      <c r="K1689" t="s">
        <v>51</v>
      </c>
      <c r="L1689" t="s">
        <v>250</v>
      </c>
      <c r="M1689" t="s">
        <v>92</v>
      </c>
      <c r="N1689" s="11" t="s">
        <v>84</v>
      </c>
      <c r="O1689" s="11" t="s">
        <v>2107</v>
      </c>
      <c r="P1689">
        <v>0</v>
      </c>
      <c r="Q1689">
        <v>1</v>
      </c>
      <c r="R1689" s="1">
        <v>0</v>
      </c>
      <c r="S1689" s="1">
        <v>14.73</v>
      </c>
      <c r="T1689" s="1">
        <v>-14.73</v>
      </c>
    </row>
    <row r="1690" spans="1:20" x14ac:dyDescent="0.25">
      <c r="A1690" t="s">
        <v>75</v>
      </c>
      <c r="B1690" t="s">
        <v>258</v>
      </c>
      <c r="C1690" t="s">
        <v>2104</v>
      </c>
      <c r="D1690" t="s">
        <v>386</v>
      </c>
      <c r="E1690" t="s">
        <v>387</v>
      </c>
      <c r="F1690">
        <v>87109</v>
      </c>
      <c r="G1690" t="s">
        <v>338</v>
      </c>
      <c r="H1690" t="s">
        <v>80</v>
      </c>
      <c r="I1690" t="s">
        <v>81</v>
      </c>
      <c r="J1690" t="s">
        <v>90</v>
      </c>
      <c r="K1690" t="s">
        <v>38</v>
      </c>
      <c r="L1690" t="s">
        <v>111</v>
      </c>
      <c r="M1690" t="s">
        <v>92</v>
      </c>
      <c r="N1690" s="11" t="s">
        <v>84</v>
      </c>
      <c r="O1690" s="11" t="s">
        <v>2107</v>
      </c>
      <c r="P1690">
        <v>0</v>
      </c>
      <c r="Q1690">
        <v>2</v>
      </c>
      <c r="R1690" s="1">
        <v>0</v>
      </c>
      <c r="S1690" s="1">
        <v>427.4</v>
      </c>
      <c r="T1690" s="1">
        <v>-427.4</v>
      </c>
    </row>
    <row r="1691" spans="1:20" x14ac:dyDescent="0.25">
      <c r="A1691" t="s">
        <v>75</v>
      </c>
      <c r="B1691" t="s">
        <v>372</v>
      </c>
      <c r="C1691" t="s">
        <v>19</v>
      </c>
      <c r="D1691" t="s">
        <v>172</v>
      </c>
      <c r="E1691" t="s">
        <v>147</v>
      </c>
      <c r="F1691">
        <v>85255</v>
      </c>
      <c r="G1691" t="s">
        <v>238</v>
      </c>
      <c r="H1691" t="s">
        <v>80</v>
      </c>
      <c r="I1691" t="s">
        <v>81</v>
      </c>
      <c r="J1691" t="s">
        <v>82</v>
      </c>
      <c r="K1691" t="s">
        <v>38</v>
      </c>
      <c r="L1691" t="s">
        <v>111</v>
      </c>
      <c r="M1691" t="s">
        <v>83</v>
      </c>
      <c r="N1691" s="11" t="s">
        <v>84</v>
      </c>
      <c r="O1691" s="11" t="s">
        <v>2107</v>
      </c>
      <c r="P1691">
        <v>1</v>
      </c>
      <c r="Q1691">
        <v>0</v>
      </c>
      <c r="R1691" s="1">
        <v>46.05</v>
      </c>
      <c r="S1691" s="1">
        <v>0</v>
      </c>
      <c r="T1691" s="1">
        <v>46.05</v>
      </c>
    </row>
    <row r="1692" spans="1:20" x14ac:dyDescent="0.25">
      <c r="A1692" t="s">
        <v>75</v>
      </c>
      <c r="B1692" t="s">
        <v>1403</v>
      </c>
      <c r="C1692" t="s">
        <v>27</v>
      </c>
      <c r="D1692" t="s">
        <v>1361</v>
      </c>
      <c r="E1692" t="s">
        <v>114</v>
      </c>
      <c r="F1692">
        <v>34293</v>
      </c>
      <c r="G1692" t="s">
        <v>402</v>
      </c>
      <c r="H1692" t="s">
        <v>80</v>
      </c>
      <c r="I1692" t="s">
        <v>81</v>
      </c>
      <c r="J1692" t="s">
        <v>365</v>
      </c>
      <c r="K1692" t="s">
        <v>39</v>
      </c>
      <c r="L1692" t="s">
        <v>39</v>
      </c>
      <c r="M1692" t="s">
        <v>92</v>
      </c>
      <c r="N1692" s="11" t="s">
        <v>84</v>
      </c>
      <c r="O1692" s="11" t="s">
        <v>2107</v>
      </c>
      <c r="P1692">
        <v>-1</v>
      </c>
      <c r="Q1692">
        <v>0</v>
      </c>
      <c r="R1692" s="1">
        <v>295</v>
      </c>
      <c r="S1692" s="1">
        <v>0</v>
      </c>
      <c r="T1692" s="1">
        <v>295</v>
      </c>
    </row>
    <row r="1693" spans="1:20" x14ac:dyDescent="0.25">
      <c r="A1693" t="s">
        <v>75</v>
      </c>
      <c r="B1693" t="s">
        <v>618</v>
      </c>
      <c r="C1693" t="s">
        <v>19</v>
      </c>
      <c r="D1693" t="s">
        <v>619</v>
      </c>
      <c r="E1693" t="s">
        <v>118</v>
      </c>
      <c r="F1693">
        <v>92626</v>
      </c>
      <c r="G1693" t="s">
        <v>789</v>
      </c>
      <c r="H1693" t="s">
        <v>80</v>
      </c>
      <c r="I1693" t="s">
        <v>81</v>
      </c>
      <c r="J1693" t="s">
        <v>82</v>
      </c>
      <c r="K1693" t="s">
        <v>38</v>
      </c>
      <c r="L1693" t="s">
        <v>129</v>
      </c>
      <c r="M1693" t="s">
        <v>83</v>
      </c>
      <c r="N1693" s="11" t="s">
        <v>84</v>
      </c>
      <c r="O1693" s="11" t="s">
        <v>2107</v>
      </c>
      <c r="P1693">
        <v>-4</v>
      </c>
      <c r="Q1693">
        <v>0</v>
      </c>
      <c r="R1693" s="1">
        <v>144.80000000000001</v>
      </c>
      <c r="S1693" s="1">
        <v>0</v>
      </c>
      <c r="T1693" s="1">
        <v>144.80000000000001</v>
      </c>
    </row>
    <row r="1694" spans="1:20" x14ac:dyDescent="0.25">
      <c r="A1694" t="s">
        <v>75</v>
      </c>
      <c r="B1694" t="s">
        <v>1076</v>
      </c>
      <c r="C1694" t="s">
        <v>29</v>
      </c>
      <c r="D1694" t="s">
        <v>1077</v>
      </c>
      <c r="E1694" t="s">
        <v>142</v>
      </c>
      <c r="F1694">
        <v>49426</v>
      </c>
      <c r="G1694" t="s">
        <v>1503</v>
      </c>
      <c r="H1694" t="s">
        <v>80</v>
      </c>
      <c r="I1694" t="s">
        <v>81</v>
      </c>
      <c r="J1694" t="s">
        <v>82</v>
      </c>
      <c r="K1694" t="s">
        <v>53</v>
      </c>
      <c r="L1694" t="s">
        <v>675</v>
      </c>
      <c r="M1694" t="s">
        <v>83</v>
      </c>
      <c r="N1694" s="11" t="s">
        <v>84</v>
      </c>
      <c r="O1694" s="11" t="s">
        <v>2107</v>
      </c>
      <c r="P1694">
        <v>-2</v>
      </c>
      <c r="Q1694">
        <v>0</v>
      </c>
      <c r="R1694" s="1">
        <v>164.9</v>
      </c>
      <c r="S1694" s="1">
        <v>0</v>
      </c>
      <c r="T1694" s="1">
        <v>164.9</v>
      </c>
    </row>
    <row r="1695" spans="1:20" x14ac:dyDescent="0.25">
      <c r="A1695" t="s">
        <v>75</v>
      </c>
      <c r="B1695" t="s">
        <v>399</v>
      </c>
      <c r="C1695" t="s">
        <v>28</v>
      </c>
      <c r="D1695" t="s">
        <v>400</v>
      </c>
      <c r="E1695" t="s">
        <v>295</v>
      </c>
      <c r="F1695">
        <v>84070</v>
      </c>
      <c r="G1695" t="s">
        <v>795</v>
      </c>
      <c r="H1695" t="s">
        <v>80</v>
      </c>
      <c r="I1695" t="s">
        <v>81</v>
      </c>
      <c r="J1695" t="s">
        <v>82</v>
      </c>
      <c r="K1695" t="s">
        <v>53</v>
      </c>
      <c r="L1695" t="s">
        <v>675</v>
      </c>
      <c r="M1695" t="s">
        <v>83</v>
      </c>
      <c r="N1695" s="11" t="s">
        <v>84</v>
      </c>
      <c r="O1695" s="11" t="s">
        <v>2107</v>
      </c>
      <c r="P1695">
        <v>-28</v>
      </c>
      <c r="Q1695">
        <v>0</v>
      </c>
      <c r="R1695" s="1">
        <v>2308.6</v>
      </c>
      <c r="S1695" s="1">
        <v>0</v>
      </c>
      <c r="T1695" s="1">
        <v>2308.6</v>
      </c>
    </row>
    <row r="1696" spans="1:20" x14ac:dyDescent="0.25">
      <c r="A1696" t="s">
        <v>75</v>
      </c>
      <c r="B1696" t="s">
        <v>879</v>
      </c>
      <c r="C1696" t="s">
        <v>27</v>
      </c>
      <c r="D1696" t="s">
        <v>880</v>
      </c>
      <c r="E1696" t="s">
        <v>114</v>
      </c>
      <c r="F1696">
        <v>34219</v>
      </c>
      <c r="G1696" t="s">
        <v>477</v>
      </c>
      <c r="H1696" t="s">
        <v>80</v>
      </c>
      <c r="I1696" t="s">
        <v>81</v>
      </c>
      <c r="J1696" t="s">
        <v>90</v>
      </c>
      <c r="K1696" t="s">
        <v>38</v>
      </c>
      <c r="L1696" t="s">
        <v>111</v>
      </c>
      <c r="M1696" t="s">
        <v>92</v>
      </c>
      <c r="N1696" s="11" t="s">
        <v>84</v>
      </c>
      <c r="O1696" s="11" t="s">
        <v>2107</v>
      </c>
      <c r="P1696">
        <v>0</v>
      </c>
      <c r="Q1696">
        <v>1</v>
      </c>
      <c r="R1696" s="1">
        <v>0</v>
      </c>
      <c r="S1696" s="1">
        <v>128</v>
      </c>
      <c r="T1696" s="1">
        <v>-128</v>
      </c>
    </row>
    <row r="1697" spans="1:20" x14ac:dyDescent="0.25">
      <c r="A1697" t="s">
        <v>75</v>
      </c>
      <c r="B1697" t="s">
        <v>682</v>
      </c>
      <c r="C1697" t="s">
        <v>2105</v>
      </c>
      <c r="D1697" t="s">
        <v>683</v>
      </c>
      <c r="E1697" t="s">
        <v>87</v>
      </c>
      <c r="F1697">
        <v>44118</v>
      </c>
      <c r="G1697" t="s">
        <v>330</v>
      </c>
      <c r="H1697" t="s">
        <v>80</v>
      </c>
      <c r="I1697" t="s">
        <v>81</v>
      </c>
      <c r="J1697" t="s">
        <v>90</v>
      </c>
      <c r="K1697" t="s">
        <v>53</v>
      </c>
      <c r="L1697" t="s">
        <v>228</v>
      </c>
      <c r="M1697" t="s">
        <v>92</v>
      </c>
      <c r="N1697" s="11" t="s">
        <v>84</v>
      </c>
      <c r="O1697" s="11" t="s">
        <v>2107</v>
      </c>
      <c r="P1697">
        <v>0</v>
      </c>
      <c r="Q1697">
        <v>1</v>
      </c>
      <c r="R1697" s="1">
        <v>0</v>
      </c>
      <c r="S1697" s="1">
        <v>93.55</v>
      </c>
      <c r="T1697" s="1">
        <v>-93.55</v>
      </c>
    </row>
    <row r="1698" spans="1:20" x14ac:dyDescent="0.25">
      <c r="A1698" t="s">
        <v>75</v>
      </c>
      <c r="B1698" t="s">
        <v>494</v>
      </c>
      <c r="C1698" t="s">
        <v>27</v>
      </c>
      <c r="D1698" t="s">
        <v>495</v>
      </c>
      <c r="E1698" t="s">
        <v>114</v>
      </c>
      <c r="F1698">
        <v>33619</v>
      </c>
      <c r="G1698" t="s">
        <v>1794</v>
      </c>
      <c r="H1698" t="s">
        <v>80</v>
      </c>
      <c r="I1698" t="s">
        <v>89</v>
      </c>
      <c r="J1698" t="s">
        <v>82</v>
      </c>
      <c r="K1698" t="s">
        <v>42</v>
      </c>
      <c r="L1698" t="s">
        <v>91</v>
      </c>
      <c r="M1698" t="s">
        <v>83</v>
      </c>
      <c r="N1698" s="11" t="s">
        <v>84</v>
      </c>
      <c r="O1698" s="11" t="s">
        <v>2107</v>
      </c>
      <c r="P1698">
        <v>-4</v>
      </c>
      <c r="Q1698">
        <v>0</v>
      </c>
      <c r="R1698" s="1">
        <v>74.400000000000006</v>
      </c>
      <c r="S1698" s="1">
        <v>0</v>
      </c>
      <c r="T1698" s="1">
        <v>74.400000000000006</v>
      </c>
    </row>
    <row r="1699" spans="1:20" x14ac:dyDescent="0.25">
      <c r="A1699" t="s">
        <v>75</v>
      </c>
      <c r="B1699" t="s">
        <v>858</v>
      </c>
      <c r="C1699" t="s">
        <v>23</v>
      </c>
      <c r="D1699" t="s">
        <v>859</v>
      </c>
      <c r="E1699" t="s">
        <v>176</v>
      </c>
      <c r="F1699">
        <v>98335</v>
      </c>
      <c r="G1699" t="s">
        <v>1088</v>
      </c>
      <c r="H1699" t="s">
        <v>461</v>
      </c>
      <c r="I1699" t="s">
        <v>81</v>
      </c>
      <c r="J1699" t="s">
        <v>90</v>
      </c>
      <c r="K1699" t="s">
        <v>42</v>
      </c>
      <c r="L1699" t="s">
        <v>91</v>
      </c>
      <c r="M1699" t="s">
        <v>92</v>
      </c>
      <c r="N1699" s="11" t="s">
        <v>84</v>
      </c>
      <c r="O1699" s="11" t="s">
        <v>2107</v>
      </c>
      <c r="P1699">
        <v>0</v>
      </c>
      <c r="Q1699">
        <v>2</v>
      </c>
      <c r="R1699" s="1">
        <v>0</v>
      </c>
      <c r="S1699" s="1">
        <v>3.9</v>
      </c>
      <c r="T1699" s="1">
        <v>-3.9</v>
      </c>
    </row>
    <row r="1700" spans="1:20" x14ac:dyDescent="0.25">
      <c r="A1700" t="s">
        <v>75</v>
      </c>
      <c r="B1700" t="s">
        <v>825</v>
      </c>
      <c r="C1700" t="s">
        <v>18</v>
      </c>
      <c r="D1700" t="s">
        <v>826</v>
      </c>
      <c r="E1700" t="s">
        <v>191</v>
      </c>
      <c r="F1700">
        <v>78070</v>
      </c>
      <c r="G1700" t="s">
        <v>1954</v>
      </c>
      <c r="H1700" t="s">
        <v>80</v>
      </c>
      <c r="I1700" t="s">
        <v>81</v>
      </c>
      <c r="J1700" t="s">
        <v>82</v>
      </c>
      <c r="K1700" t="s">
        <v>41</v>
      </c>
      <c r="L1700" t="s">
        <v>1261</v>
      </c>
      <c r="M1700" t="s">
        <v>83</v>
      </c>
      <c r="N1700" s="11" t="s">
        <v>84</v>
      </c>
      <c r="O1700" s="11" t="s">
        <v>2107</v>
      </c>
      <c r="P1700">
        <v>-6</v>
      </c>
      <c r="Q1700">
        <v>0</v>
      </c>
      <c r="R1700" s="1">
        <v>250.5</v>
      </c>
      <c r="S1700" s="1">
        <v>0</v>
      </c>
      <c r="T1700" s="1">
        <v>250.5</v>
      </c>
    </row>
    <row r="1701" spans="1:20" x14ac:dyDescent="0.25">
      <c r="A1701" t="s">
        <v>75</v>
      </c>
      <c r="B1701" t="s">
        <v>167</v>
      </c>
      <c r="C1701" t="s">
        <v>28</v>
      </c>
      <c r="D1701" t="s">
        <v>168</v>
      </c>
      <c r="E1701" t="s">
        <v>95</v>
      </c>
      <c r="F1701">
        <v>80550</v>
      </c>
      <c r="G1701" t="s">
        <v>2065</v>
      </c>
      <c r="H1701" t="s">
        <v>80</v>
      </c>
      <c r="I1701" t="s">
        <v>281</v>
      </c>
      <c r="J1701" t="s">
        <v>90</v>
      </c>
      <c r="K1701" t="s">
        <v>54</v>
      </c>
      <c r="L1701" t="s">
        <v>824</v>
      </c>
      <c r="M1701" t="s">
        <v>92</v>
      </c>
      <c r="N1701" s="11" t="s">
        <v>84</v>
      </c>
      <c r="O1701" s="11" t="s">
        <v>2107</v>
      </c>
      <c r="P1701">
        <v>4</v>
      </c>
      <c r="Q1701">
        <v>0</v>
      </c>
      <c r="R1701" s="1">
        <v>100.8</v>
      </c>
      <c r="S1701" s="1">
        <v>0</v>
      </c>
      <c r="T1701" s="1">
        <v>100.8</v>
      </c>
    </row>
    <row r="1702" spans="1:20" x14ac:dyDescent="0.25">
      <c r="A1702" t="s">
        <v>75</v>
      </c>
      <c r="B1702" t="s">
        <v>515</v>
      </c>
      <c r="C1702" t="s">
        <v>23</v>
      </c>
      <c r="D1702" t="s">
        <v>516</v>
      </c>
      <c r="E1702" t="s">
        <v>517</v>
      </c>
      <c r="F1702">
        <v>99518</v>
      </c>
      <c r="G1702" t="s">
        <v>569</v>
      </c>
      <c r="H1702" t="s">
        <v>80</v>
      </c>
      <c r="I1702" t="s">
        <v>81</v>
      </c>
      <c r="J1702" t="s">
        <v>90</v>
      </c>
      <c r="K1702" t="s">
        <v>38</v>
      </c>
      <c r="L1702" t="s">
        <v>111</v>
      </c>
      <c r="M1702" t="s">
        <v>92</v>
      </c>
      <c r="N1702" s="11" t="s">
        <v>84</v>
      </c>
      <c r="O1702" s="11" t="s">
        <v>2107</v>
      </c>
      <c r="P1702">
        <v>0</v>
      </c>
      <c r="Q1702">
        <v>1</v>
      </c>
      <c r="R1702" s="1">
        <v>0</v>
      </c>
      <c r="S1702" s="1">
        <v>39.409999999999997</v>
      </c>
      <c r="T1702" s="1">
        <v>-39.409999999999997</v>
      </c>
    </row>
    <row r="1703" spans="1:20" x14ac:dyDescent="0.25">
      <c r="A1703" t="s">
        <v>75</v>
      </c>
      <c r="B1703" t="s">
        <v>331</v>
      </c>
      <c r="C1703" t="s">
        <v>18</v>
      </c>
      <c r="D1703" t="s">
        <v>332</v>
      </c>
      <c r="E1703" t="s">
        <v>333</v>
      </c>
      <c r="F1703">
        <v>72405</v>
      </c>
      <c r="G1703" t="s">
        <v>264</v>
      </c>
      <c r="H1703" t="s">
        <v>80</v>
      </c>
      <c r="I1703" t="s">
        <v>89</v>
      </c>
      <c r="J1703" t="s">
        <v>90</v>
      </c>
      <c r="K1703" t="s">
        <v>42</v>
      </c>
      <c r="L1703" t="s">
        <v>91</v>
      </c>
      <c r="M1703" t="s">
        <v>92</v>
      </c>
      <c r="N1703" s="11" t="s">
        <v>84</v>
      </c>
      <c r="O1703" s="11" t="s">
        <v>2107</v>
      </c>
      <c r="P1703">
        <v>0</v>
      </c>
      <c r="Q1703">
        <v>371</v>
      </c>
      <c r="R1703" s="1">
        <v>0</v>
      </c>
      <c r="S1703" s="1">
        <v>3858.4</v>
      </c>
      <c r="T1703" s="1">
        <v>-3858.4</v>
      </c>
    </row>
    <row r="1704" spans="1:20" x14ac:dyDescent="0.25">
      <c r="A1704" t="s">
        <v>75</v>
      </c>
      <c r="B1704" t="s">
        <v>668</v>
      </c>
      <c r="C1704" t="s">
        <v>2104</v>
      </c>
      <c r="D1704" t="s">
        <v>623</v>
      </c>
      <c r="E1704" t="s">
        <v>95</v>
      </c>
      <c r="F1704">
        <v>80130</v>
      </c>
      <c r="G1704" t="s">
        <v>1781</v>
      </c>
      <c r="H1704" t="s">
        <v>133</v>
      </c>
      <c r="I1704" t="s">
        <v>81</v>
      </c>
      <c r="J1704" t="s">
        <v>90</v>
      </c>
      <c r="K1704" t="s">
        <v>44</v>
      </c>
      <c r="L1704" t="s">
        <v>144</v>
      </c>
      <c r="M1704" t="s">
        <v>229</v>
      </c>
      <c r="N1704" s="11" t="s">
        <v>84</v>
      </c>
      <c r="O1704" s="11" t="s">
        <v>2107</v>
      </c>
      <c r="P1704">
        <v>0</v>
      </c>
      <c r="Q1704">
        <v>27</v>
      </c>
      <c r="R1704" s="1">
        <v>0</v>
      </c>
      <c r="S1704" s="1">
        <v>685.8</v>
      </c>
      <c r="T1704" s="1">
        <v>-685.8</v>
      </c>
    </row>
    <row r="1705" spans="1:20" x14ac:dyDescent="0.25">
      <c r="A1705" t="s">
        <v>75</v>
      </c>
      <c r="B1705" t="s">
        <v>1208</v>
      </c>
      <c r="C1705" t="s">
        <v>27</v>
      </c>
      <c r="D1705" t="s">
        <v>552</v>
      </c>
      <c r="E1705" t="s">
        <v>114</v>
      </c>
      <c r="F1705">
        <v>33610</v>
      </c>
      <c r="G1705" t="s">
        <v>692</v>
      </c>
      <c r="H1705" t="s">
        <v>80</v>
      </c>
      <c r="I1705" t="s">
        <v>89</v>
      </c>
      <c r="J1705" t="s">
        <v>82</v>
      </c>
      <c r="K1705" t="s">
        <v>42</v>
      </c>
      <c r="L1705" t="s">
        <v>97</v>
      </c>
      <c r="M1705" t="s">
        <v>83</v>
      </c>
      <c r="N1705" s="11" t="s">
        <v>84</v>
      </c>
      <c r="O1705" s="11" t="s">
        <v>2107</v>
      </c>
      <c r="P1705">
        <v>-15</v>
      </c>
      <c r="Q1705">
        <v>0</v>
      </c>
      <c r="R1705" s="1">
        <v>33</v>
      </c>
      <c r="S1705" s="1">
        <v>0</v>
      </c>
      <c r="T1705" s="1">
        <v>33</v>
      </c>
    </row>
    <row r="1706" spans="1:20" x14ac:dyDescent="0.25">
      <c r="A1706" t="s">
        <v>75</v>
      </c>
      <c r="B1706" t="s">
        <v>750</v>
      </c>
      <c r="C1706" t="s">
        <v>22</v>
      </c>
      <c r="D1706" t="s">
        <v>751</v>
      </c>
      <c r="E1706" t="s">
        <v>78</v>
      </c>
      <c r="F1706">
        <v>19406</v>
      </c>
      <c r="G1706" t="s">
        <v>152</v>
      </c>
      <c r="H1706" t="s">
        <v>80</v>
      </c>
      <c r="I1706" t="s">
        <v>81</v>
      </c>
      <c r="J1706" t="s">
        <v>90</v>
      </c>
      <c r="K1706" t="s">
        <v>38</v>
      </c>
      <c r="L1706" t="s">
        <v>111</v>
      </c>
      <c r="M1706" t="s">
        <v>92</v>
      </c>
      <c r="N1706" s="11" t="s">
        <v>84</v>
      </c>
      <c r="O1706" s="11" t="s">
        <v>2107</v>
      </c>
      <c r="P1706">
        <v>0</v>
      </c>
      <c r="Q1706">
        <v>2</v>
      </c>
      <c r="R1706" s="1">
        <v>0</v>
      </c>
      <c r="S1706" s="1">
        <v>170.6</v>
      </c>
      <c r="T1706" s="1">
        <v>-170.6</v>
      </c>
    </row>
    <row r="1707" spans="1:20" x14ac:dyDescent="0.25">
      <c r="A1707" t="s">
        <v>75</v>
      </c>
      <c r="B1707" t="s">
        <v>762</v>
      </c>
      <c r="C1707" t="s">
        <v>21</v>
      </c>
      <c r="D1707" t="s">
        <v>589</v>
      </c>
      <c r="E1707" t="s">
        <v>159</v>
      </c>
      <c r="F1707">
        <v>66218</v>
      </c>
      <c r="G1707" t="s">
        <v>1021</v>
      </c>
      <c r="H1707" t="s">
        <v>80</v>
      </c>
      <c r="I1707" t="s">
        <v>81</v>
      </c>
      <c r="J1707" t="s">
        <v>90</v>
      </c>
      <c r="K1707" t="s">
        <v>38</v>
      </c>
      <c r="L1707" t="s">
        <v>129</v>
      </c>
      <c r="M1707" t="s">
        <v>188</v>
      </c>
      <c r="N1707" s="11" t="s">
        <v>84</v>
      </c>
      <c r="O1707" s="11" t="s">
        <v>2107</v>
      </c>
      <c r="P1707">
        <v>0</v>
      </c>
      <c r="Q1707">
        <v>1</v>
      </c>
      <c r="R1707" s="1">
        <v>0</v>
      </c>
      <c r="S1707" s="1">
        <v>295.7</v>
      </c>
      <c r="T1707" s="1">
        <v>-295.7</v>
      </c>
    </row>
    <row r="1708" spans="1:20" x14ac:dyDescent="0.25">
      <c r="A1708" t="s">
        <v>75</v>
      </c>
      <c r="B1708" t="s">
        <v>1233</v>
      </c>
      <c r="C1708" t="s">
        <v>18</v>
      </c>
      <c r="D1708" t="s">
        <v>439</v>
      </c>
      <c r="E1708" t="s">
        <v>191</v>
      </c>
      <c r="F1708">
        <v>77066</v>
      </c>
      <c r="G1708" t="s">
        <v>1272</v>
      </c>
      <c r="H1708" t="s">
        <v>80</v>
      </c>
      <c r="I1708" t="s">
        <v>81</v>
      </c>
      <c r="J1708" t="s">
        <v>82</v>
      </c>
      <c r="K1708" t="s">
        <v>44</v>
      </c>
      <c r="L1708" t="s">
        <v>144</v>
      </c>
      <c r="M1708" t="s">
        <v>83</v>
      </c>
      <c r="N1708" s="11" t="s">
        <v>84</v>
      </c>
      <c r="O1708" s="11" t="s">
        <v>2107</v>
      </c>
      <c r="P1708">
        <v>-122</v>
      </c>
      <c r="Q1708">
        <v>0</v>
      </c>
      <c r="R1708" s="1">
        <v>949.16</v>
      </c>
      <c r="S1708" s="1">
        <v>0</v>
      </c>
      <c r="T1708" s="1">
        <v>949.16</v>
      </c>
    </row>
    <row r="1709" spans="1:20" x14ac:dyDescent="0.25">
      <c r="A1709" t="s">
        <v>75</v>
      </c>
      <c r="B1709" t="s">
        <v>1113</v>
      </c>
      <c r="C1709" t="s">
        <v>2105</v>
      </c>
      <c r="D1709" t="s">
        <v>1114</v>
      </c>
      <c r="E1709" t="s">
        <v>423</v>
      </c>
      <c r="F1709">
        <v>40223</v>
      </c>
      <c r="G1709" t="s">
        <v>1189</v>
      </c>
      <c r="H1709" t="s">
        <v>80</v>
      </c>
      <c r="I1709" t="s">
        <v>164</v>
      </c>
      <c r="J1709" t="s">
        <v>90</v>
      </c>
      <c r="K1709" t="s">
        <v>44</v>
      </c>
      <c r="L1709" t="s">
        <v>144</v>
      </c>
      <c r="M1709" t="s">
        <v>92</v>
      </c>
      <c r="N1709" s="11" t="s">
        <v>84</v>
      </c>
      <c r="O1709" s="11" t="s">
        <v>2107</v>
      </c>
      <c r="P1709">
        <v>0</v>
      </c>
      <c r="Q1709">
        <v>46</v>
      </c>
      <c r="R1709" s="1">
        <v>0</v>
      </c>
      <c r="S1709" s="1">
        <v>0</v>
      </c>
      <c r="T1709" s="1">
        <v>0</v>
      </c>
    </row>
    <row r="1710" spans="1:20" x14ac:dyDescent="0.25">
      <c r="A1710" t="s">
        <v>75</v>
      </c>
      <c r="B1710" t="s">
        <v>339</v>
      </c>
      <c r="C1710" t="s">
        <v>29</v>
      </c>
      <c r="D1710" t="s">
        <v>340</v>
      </c>
      <c r="E1710" t="s">
        <v>142</v>
      </c>
      <c r="F1710">
        <v>48315</v>
      </c>
      <c r="G1710" t="s">
        <v>292</v>
      </c>
      <c r="H1710" t="s">
        <v>80</v>
      </c>
      <c r="I1710" t="s">
        <v>81</v>
      </c>
      <c r="J1710" t="s">
        <v>82</v>
      </c>
      <c r="K1710" t="s">
        <v>38</v>
      </c>
      <c r="L1710" t="s">
        <v>111</v>
      </c>
      <c r="M1710" t="s">
        <v>83</v>
      </c>
      <c r="N1710" s="11" t="s">
        <v>84</v>
      </c>
      <c r="O1710" s="11" t="s">
        <v>2107</v>
      </c>
      <c r="P1710">
        <v>-1</v>
      </c>
      <c r="Q1710">
        <v>0</v>
      </c>
      <c r="R1710" s="1">
        <v>136.15</v>
      </c>
      <c r="S1710" s="1">
        <v>0</v>
      </c>
      <c r="T1710" s="1">
        <v>136.15</v>
      </c>
    </row>
    <row r="1711" spans="1:20" x14ac:dyDescent="0.25">
      <c r="A1711" t="s">
        <v>75</v>
      </c>
      <c r="B1711" t="s">
        <v>1276</v>
      </c>
      <c r="C1711" t="s">
        <v>26</v>
      </c>
      <c r="D1711" t="s">
        <v>425</v>
      </c>
      <c r="E1711" t="s">
        <v>426</v>
      </c>
      <c r="F1711">
        <v>37209</v>
      </c>
      <c r="G1711" t="s">
        <v>220</v>
      </c>
      <c r="H1711" t="s">
        <v>80</v>
      </c>
      <c r="I1711" t="s">
        <v>81</v>
      </c>
      <c r="J1711" t="s">
        <v>82</v>
      </c>
      <c r="K1711" t="s">
        <v>53</v>
      </c>
      <c r="L1711" t="s">
        <v>165</v>
      </c>
      <c r="M1711" t="s">
        <v>83</v>
      </c>
      <c r="N1711" s="11" t="s">
        <v>84</v>
      </c>
      <c r="O1711" s="11" t="s">
        <v>2107</v>
      </c>
      <c r="P1711">
        <v>-5</v>
      </c>
      <c r="Q1711">
        <v>0</v>
      </c>
      <c r="R1711" s="1">
        <v>485</v>
      </c>
      <c r="S1711" s="1">
        <v>0</v>
      </c>
      <c r="T1711" s="1">
        <v>485</v>
      </c>
    </row>
    <row r="1712" spans="1:20" x14ac:dyDescent="0.25">
      <c r="A1712" t="s">
        <v>75</v>
      </c>
      <c r="B1712" t="s">
        <v>112</v>
      </c>
      <c r="C1712" t="s">
        <v>27</v>
      </c>
      <c r="D1712" t="s">
        <v>113</v>
      </c>
      <c r="E1712" t="s">
        <v>114</v>
      </c>
      <c r="F1712">
        <v>32256</v>
      </c>
      <c r="G1712" t="s">
        <v>2069</v>
      </c>
      <c r="H1712" t="s">
        <v>80</v>
      </c>
      <c r="I1712" t="s">
        <v>81</v>
      </c>
      <c r="J1712" t="s">
        <v>90</v>
      </c>
      <c r="K1712" t="s">
        <v>42</v>
      </c>
      <c r="L1712" t="s">
        <v>91</v>
      </c>
      <c r="M1712" t="s">
        <v>188</v>
      </c>
      <c r="N1712" s="11" t="s">
        <v>84</v>
      </c>
      <c r="O1712" s="11" t="s">
        <v>2107</v>
      </c>
      <c r="P1712">
        <v>0</v>
      </c>
      <c r="Q1712">
        <v>1</v>
      </c>
      <c r="R1712" s="1">
        <v>0</v>
      </c>
      <c r="S1712" s="1">
        <v>10.95</v>
      </c>
      <c r="T1712" s="1">
        <v>-10.95</v>
      </c>
    </row>
    <row r="1713" spans="1:20" x14ac:dyDescent="0.25">
      <c r="A1713" t="s">
        <v>75</v>
      </c>
      <c r="B1713" t="s">
        <v>1044</v>
      </c>
      <c r="C1713" t="s">
        <v>23</v>
      </c>
      <c r="D1713" t="s">
        <v>1045</v>
      </c>
      <c r="E1713" t="s">
        <v>327</v>
      </c>
      <c r="F1713">
        <v>97045</v>
      </c>
      <c r="G1713" t="s">
        <v>1352</v>
      </c>
      <c r="H1713" t="s">
        <v>80</v>
      </c>
      <c r="I1713" t="s">
        <v>81</v>
      </c>
      <c r="J1713" t="s">
        <v>82</v>
      </c>
      <c r="K1713" t="s">
        <v>53</v>
      </c>
      <c r="L1713" t="s">
        <v>193</v>
      </c>
      <c r="M1713" t="s">
        <v>83</v>
      </c>
      <c r="N1713" s="11" t="s">
        <v>84</v>
      </c>
      <c r="O1713" s="11" t="s">
        <v>2107</v>
      </c>
      <c r="P1713">
        <v>-1</v>
      </c>
      <c r="Q1713">
        <v>0</v>
      </c>
      <c r="R1713" s="1">
        <v>89.75</v>
      </c>
      <c r="S1713" s="1">
        <v>0</v>
      </c>
      <c r="T1713" s="1">
        <v>89.75</v>
      </c>
    </row>
    <row r="1714" spans="1:20" x14ac:dyDescent="0.25">
      <c r="A1714" t="s">
        <v>75</v>
      </c>
      <c r="B1714" t="s">
        <v>399</v>
      </c>
      <c r="C1714" t="s">
        <v>2104</v>
      </c>
      <c r="D1714" t="s">
        <v>400</v>
      </c>
      <c r="E1714" t="s">
        <v>295</v>
      </c>
      <c r="F1714">
        <v>84070</v>
      </c>
      <c r="G1714" t="s">
        <v>1337</v>
      </c>
      <c r="H1714" t="s">
        <v>80</v>
      </c>
      <c r="I1714" t="s">
        <v>81</v>
      </c>
      <c r="J1714" t="s">
        <v>90</v>
      </c>
      <c r="K1714" t="s">
        <v>53</v>
      </c>
      <c r="L1714" t="s">
        <v>139</v>
      </c>
      <c r="M1714" t="s">
        <v>92</v>
      </c>
      <c r="N1714" s="11" t="s">
        <v>84</v>
      </c>
      <c r="O1714" s="11" t="s">
        <v>2107</v>
      </c>
      <c r="P1714">
        <v>0</v>
      </c>
      <c r="Q1714">
        <v>54</v>
      </c>
      <c r="R1714" s="1">
        <v>0</v>
      </c>
      <c r="S1714" s="1">
        <v>467.1</v>
      </c>
      <c r="T1714" s="1">
        <v>-467.1</v>
      </c>
    </row>
    <row r="1715" spans="1:20" x14ac:dyDescent="0.25">
      <c r="A1715" t="s">
        <v>75</v>
      </c>
      <c r="B1715" t="s">
        <v>821</v>
      </c>
      <c r="C1715" t="s">
        <v>2105</v>
      </c>
      <c r="D1715" t="s">
        <v>822</v>
      </c>
      <c r="E1715" t="s">
        <v>87</v>
      </c>
      <c r="F1715">
        <v>43074</v>
      </c>
      <c r="G1715" t="s">
        <v>1016</v>
      </c>
      <c r="H1715" t="s">
        <v>80</v>
      </c>
      <c r="I1715" t="s">
        <v>89</v>
      </c>
      <c r="J1715" t="s">
        <v>82</v>
      </c>
      <c r="K1715" t="s">
        <v>42</v>
      </c>
      <c r="L1715" t="s">
        <v>91</v>
      </c>
      <c r="M1715" t="s">
        <v>83</v>
      </c>
      <c r="N1715" s="11" t="s">
        <v>84</v>
      </c>
      <c r="O1715" s="11" t="s">
        <v>2107</v>
      </c>
      <c r="P1715">
        <v>20</v>
      </c>
      <c r="Q1715">
        <v>0</v>
      </c>
      <c r="R1715" s="1">
        <v>338</v>
      </c>
      <c r="S1715" s="1">
        <v>0</v>
      </c>
      <c r="T1715" s="1">
        <v>338</v>
      </c>
    </row>
    <row r="1716" spans="1:20" x14ac:dyDescent="0.25">
      <c r="A1716" t="s">
        <v>75</v>
      </c>
      <c r="B1716" t="s">
        <v>1076</v>
      </c>
      <c r="C1716" t="s">
        <v>29</v>
      </c>
      <c r="D1716" t="s">
        <v>1077</v>
      </c>
      <c r="E1716" t="s">
        <v>142</v>
      </c>
      <c r="F1716">
        <v>49426</v>
      </c>
      <c r="G1716" t="s">
        <v>283</v>
      </c>
      <c r="H1716" t="s">
        <v>80</v>
      </c>
      <c r="I1716" t="s">
        <v>81</v>
      </c>
      <c r="J1716" t="s">
        <v>82</v>
      </c>
      <c r="K1716" t="s">
        <v>38</v>
      </c>
      <c r="L1716" t="s">
        <v>111</v>
      </c>
      <c r="M1716" t="s">
        <v>83</v>
      </c>
      <c r="N1716" s="11" t="s">
        <v>84</v>
      </c>
      <c r="O1716" s="11" t="s">
        <v>2107</v>
      </c>
      <c r="P1716">
        <v>-1</v>
      </c>
      <c r="Q1716">
        <v>0</v>
      </c>
      <c r="R1716" s="1">
        <v>69.75</v>
      </c>
      <c r="S1716" s="1">
        <v>0</v>
      </c>
      <c r="T1716" s="1">
        <v>69.75</v>
      </c>
    </row>
    <row r="1717" spans="1:20" x14ac:dyDescent="0.25">
      <c r="A1717" t="s">
        <v>75</v>
      </c>
      <c r="B1717" t="s">
        <v>284</v>
      </c>
      <c r="C1717" t="s">
        <v>25</v>
      </c>
      <c r="D1717" t="s">
        <v>285</v>
      </c>
      <c r="E1717" t="s">
        <v>186</v>
      </c>
      <c r="F1717">
        <v>11730</v>
      </c>
      <c r="G1717" t="s">
        <v>446</v>
      </c>
      <c r="H1717" t="s">
        <v>80</v>
      </c>
      <c r="I1717" t="s">
        <v>81</v>
      </c>
      <c r="J1717" t="s">
        <v>82</v>
      </c>
      <c r="K1717" t="s">
        <v>53</v>
      </c>
      <c r="L1717" t="s">
        <v>248</v>
      </c>
      <c r="M1717" t="s">
        <v>83</v>
      </c>
      <c r="N1717" s="11" t="s">
        <v>84</v>
      </c>
      <c r="O1717" s="11" t="s">
        <v>2107</v>
      </c>
      <c r="P1717">
        <v>-6</v>
      </c>
      <c r="Q1717">
        <v>0</v>
      </c>
      <c r="R1717" s="1">
        <v>16.559999999999999</v>
      </c>
      <c r="S1717" s="1">
        <v>0</v>
      </c>
      <c r="T1717" s="1">
        <v>16.559999999999999</v>
      </c>
    </row>
    <row r="1718" spans="1:20" x14ac:dyDescent="0.25">
      <c r="A1718" t="s">
        <v>75</v>
      </c>
      <c r="B1718" t="s">
        <v>1233</v>
      </c>
      <c r="C1718" t="s">
        <v>18</v>
      </c>
      <c r="D1718" t="s">
        <v>439</v>
      </c>
      <c r="E1718" t="s">
        <v>191</v>
      </c>
      <c r="F1718">
        <v>77066</v>
      </c>
      <c r="G1718" t="s">
        <v>119</v>
      </c>
      <c r="H1718" t="s">
        <v>80</v>
      </c>
      <c r="I1718" t="s">
        <v>81</v>
      </c>
      <c r="J1718" t="s">
        <v>82</v>
      </c>
      <c r="K1718" t="s">
        <v>38</v>
      </c>
      <c r="L1718" t="s">
        <v>111</v>
      </c>
      <c r="M1718" t="s">
        <v>83</v>
      </c>
      <c r="N1718" s="11" t="s">
        <v>84</v>
      </c>
      <c r="O1718" s="11" t="s">
        <v>2107</v>
      </c>
      <c r="P1718">
        <v>-1</v>
      </c>
      <c r="Q1718">
        <v>0</v>
      </c>
      <c r="R1718" s="1">
        <v>97.92</v>
      </c>
      <c r="S1718" s="1">
        <v>0</v>
      </c>
      <c r="T1718" s="1">
        <v>97.92</v>
      </c>
    </row>
    <row r="1719" spans="1:20" x14ac:dyDescent="0.25">
      <c r="A1719" t="s">
        <v>75</v>
      </c>
      <c r="B1719" t="s">
        <v>1811</v>
      </c>
      <c r="C1719" t="s">
        <v>19</v>
      </c>
      <c r="D1719" t="s">
        <v>1812</v>
      </c>
      <c r="E1719" t="s">
        <v>118</v>
      </c>
      <c r="F1719">
        <v>91101</v>
      </c>
      <c r="G1719" t="s">
        <v>378</v>
      </c>
      <c r="H1719" t="s">
        <v>80</v>
      </c>
      <c r="I1719" t="s">
        <v>89</v>
      </c>
      <c r="J1719" t="s">
        <v>90</v>
      </c>
      <c r="K1719" t="s">
        <v>42</v>
      </c>
      <c r="L1719" t="s">
        <v>91</v>
      </c>
      <c r="M1719" t="s">
        <v>92</v>
      </c>
      <c r="N1719" s="11" t="s">
        <v>84</v>
      </c>
      <c r="O1719" s="11" t="s">
        <v>2107</v>
      </c>
      <c r="P1719">
        <v>0</v>
      </c>
      <c r="Q1719">
        <v>13</v>
      </c>
      <c r="R1719" s="1">
        <v>0</v>
      </c>
      <c r="S1719" s="1">
        <v>244.4</v>
      </c>
      <c r="T1719" s="1">
        <v>-244.4</v>
      </c>
    </row>
    <row r="1720" spans="1:20" x14ac:dyDescent="0.25">
      <c r="A1720" t="s">
        <v>75</v>
      </c>
      <c r="B1720" t="s">
        <v>301</v>
      </c>
      <c r="C1720" t="s">
        <v>2105</v>
      </c>
      <c r="D1720" t="s">
        <v>302</v>
      </c>
      <c r="E1720" t="s">
        <v>87</v>
      </c>
      <c r="F1720">
        <v>45005</v>
      </c>
      <c r="G1720" t="s">
        <v>679</v>
      </c>
      <c r="H1720" t="s">
        <v>80</v>
      </c>
      <c r="I1720" t="s">
        <v>89</v>
      </c>
      <c r="J1720" t="s">
        <v>90</v>
      </c>
      <c r="K1720" t="s">
        <v>42</v>
      </c>
      <c r="L1720" t="s">
        <v>91</v>
      </c>
      <c r="M1720" t="s">
        <v>92</v>
      </c>
      <c r="N1720" s="11" t="s">
        <v>84</v>
      </c>
      <c r="O1720" s="11" t="s">
        <v>2107</v>
      </c>
      <c r="P1720">
        <v>0</v>
      </c>
      <c r="Q1720">
        <v>37</v>
      </c>
      <c r="R1720" s="1">
        <v>0</v>
      </c>
      <c r="S1720" s="1">
        <v>94.35</v>
      </c>
      <c r="T1720" s="1">
        <v>-94.35</v>
      </c>
    </row>
    <row r="1721" spans="1:20" x14ac:dyDescent="0.25">
      <c r="A1721" t="s">
        <v>75</v>
      </c>
      <c r="B1721" t="s">
        <v>103</v>
      </c>
      <c r="C1721" t="s">
        <v>27</v>
      </c>
      <c r="D1721" t="s">
        <v>366</v>
      </c>
      <c r="E1721" t="s">
        <v>114</v>
      </c>
      <c r="F1721">
        <v>32459</v>
      </c>
      <c r="G1721" t="s">
        <v>1499</v>
      </c>
      <c r="H1721" t="s">
        <v>80</v>
      </c>
      <c r="I1721" t="s">
        <v>81</v>
      </c>
      <c r="J1721" t="s">
        <v>82</v>
      </c>
      <c r="K1721" t="s">
        <v>42</v>
      </c>
      <c r="L1721" t="s">
        <v>91</v>
      </c>
      <c r="M1721" t="s">
        <v>83</v>
      </c>
      <c r="N1721" s="11" t="s">
        <v>84</v>
      </c>
      <c r="O1721" s="11" t="s">
        <v>2107</v>
      </c>
      <c r="P1721">
        <v>-2</v>
      </c>
      <c r="Q1721">
        <v>0</v>
      </c>
      <c r="R1721" s="1">
        <v>90.82</v>
      </c>
      <c r="S1721" s="1">
        <v>0</v>
      </c>
      <c r="T1721" s="1">
        <v>90.82</v>
      </c>
    </row>
    <row r="1722" spans="1:20" x14ac:dyDescent="0.25">
      <c r="A1722" t="s">
        <v>75</v>
      </c>
      <c r="B1722" t="s">
        <v>301</v>
      </c>
      <c r="C1722" t="s">
        <v>2105</v>
      </c>
      <c r="D1722" t="s">
        <v>302</v>
      </c>
      <c r="E1722" t="s">
        <v>87</v>
      </c>
      <c r="F1722">
        <v>45005</v>
      </c>
      <c r="G1722" t="s">
        <v>550</v>
      </c>
      <c r="H1722" t="s">
        <v>80</v>
      </c>
      <c r="I1722" t="s">
        <v>81</v>
      </c>
      <c r="J1722" t="s">
        <v>82</v>
      </c>
      <c r="K1722" t="s">
        <v>38</v>
      </c>
      <c r="L1722" t="s">
        <v>111</v>
      </c>
      <c r="M1722" t="s">
        <v>83</v>
      </c>
      <c r="N1722" s="11" t="s">
        <v>84</v>
      </c>
      <c r="O1722" s="11" t="s">
        <v>2107</v>
      </c>
      <c r="P1722">
        <v>-10</v>
      </c>
      <c r="Q1722">
        <v>0</v>
      </c>
      <c r="R1722" s="1">
        <v>1923.5</v>
      </c>
      <c r="S1722" s="1">
        <v>0</v>
      </c>
      <c r="T1722" s="1">
        <v>1923.5</v>
      </c>
    </row>
    <row r="1723" spans="1:20" x14ac:dyDescent="0.25">
      <c r="A1723" t="s">
        <v>75</v>
      </c>
      <c r="B1723" t="s">
        <v>677</v>
      </c>
      <c r="C1723" t="s">
        <v>28</v>
      </c>
      <c r="D1723" t="s">
        <v>678</v>
      </c>
      <c r="E1723" t="s">
        <v>95</v>
      </c>
      <c r="F1723">
        <v>80124</v>
      </c>
      <c r="G1723" t="s">
        <v>224</v>
      </c>
      <c r="H1723" t="s">
        <v>80</v>
      </c>
      <c r="I1723" t="s">
        <v>81</v>
      </c>
      <c r="J1723" t="s">
        <v>82</v>
      </c>
      <c r="K1723" t="s">
        <v>38</v>
      </c>
      <c r="L1723" t="s">
        <v>111</v>
      </c>
      <c r="M1723" t="s">
        <v>83</v>
      </c>
      <c r="N1723" s="11" t="s">
        <v>84</v>
      </c>
      <c r="O1723" s="11" t="s">
        <v>2107</v>
      </c>
      <c r="P1723">
        <v>-2</v>
      </c>
      <c r="Q1723">
        <v>0</v>
      </c>
      <c r="R1723" s="1">
        <v>209.5</v>
      </c>
      <c r="S1723" s="1">
        <v>0</v>
      </c>
      <c r="T1723" s="1">
        <v>209.5</v>
      </c>
    </row>
    <row r="1724" spans="1:20" x14ac:dyDescent="0.25">
      <c r="A1724" t="s">
        <v>75</v>
      </c>
      <c r="B1724" t="s">
        <v>1113</v>
      </c>
      <c r="C1724" t="s">
        <v>2105</v>
      </c>
      <c r="D1724" t="s">
        <v>1114</v>
      </c>
      <c r="E1724" t="s">
        <v>423</v>
      </c>
      <c r="F1724">
        <v>40223</v>
      </c>
      <c r="G1724" t="s">
        <v>232</v>
      </c>
      <c r="H1724" t="s">
        <v>80</v>
      </c>
      <c r="I1724" t="s">
        <v>89</v>
      </c>
      <c r="J1724" t="s">
        <v>90</v>
      </c>
      <c r="K1724" t="s">
        <v>42</v>
      </c>
      <c r="L1724" t="s">
        <v>97</v>
      </c>
      <c r="M1724" t="s">
        <v>92</v>
      </c>
      <c r="N1724" s="11" t="s">
        <v>84</v>
      </c>
      <c r="O1724" s="11" t="s">
        <v>2107</v>
      </c>
      <c r="P1724">
        <v>0</v>
      </c>
      <c r="Q1724">
        <v>35</v>
      </c>
      <c r="R1724" s="1">
        <v>0</v>
      </c>
      <c r="S1724" s="1">
        <v>0</v>
      </c>
      <c r="T1724" s="1">
        <v>0</v>
      </c>
    </row>
    <row r="1725" spans="1:20" x14ac:dyDescent="0.25">
      <c r="A1725" t="s">
        <v>75</v>
      </c>
      <c r="B1725" t="s">
        <v>1139</v>
      </c>
      <c r="C1725" t="s">
        <v>28</v>
      </c>
      <c r="D1725" t="s">
        <v>1140</v>
      </c>
      <c r="E1725" t="s">
        <v>95</v>
      </c>
      <c r="F1725">
        <v>80102</v>
      </c>
      <c r="G1725" t="s">
        <v>2072</v>
      </c>
      <c r="H1725" t="s">
        <v>688</v>
      </c>
      <c r="I1725" t="s">
        <v>81</v>
      </c>
      <c r="J1725" t="s">
        <v>90</v>
      </c>
      <c r="K1725" t="s">
        <v>37</v>
      </c>
      <c r="L1725" t="s">
        <v>689</v>
      </c>
      <c r="M1725" t="s">
        <v>92</v>
      </c>
      <c r="N1725" s="11" t="s">
        <v>84</v>
      </c>
      <c r="O1725" s="11" t="s">
        <v>2107</v>
      </c>
      <c r="P1725">
        <v>2</v>
      </c>
      <c r="Q1725">
        <v>0</v>
      </c>
      <c r="R1725" s="1">
        <v>132</v>
      </c>
      <c r="S1725" s="1">
        <v>0</v>
      </c>
      <c r="T1725" s="1">
        <v>132</v>
      </c>
    </row>
    <row r="1726" spans="1:20" x14ac:dyDescent="0.25">
      <c r="A1726" t="s">
        <v>75</v>
      </c>
      <c r="B1726" t="s">
        <v>258</v>
      </c>
      <c r="C1726" t="s">
        <v>28</v>
      </c>
      <c r="D1726" t="s">
        <v>259</v>
      </c>
      <c r="E1726" t="s">
        <v>95</v>
      </c>
      <c r="F1726">
        <v>80222</v>
      </c>
      <c r="G1726" t="s">
        <v>388</v>
      </c>
      <c r="H1726" t="s">
        <v>80</v>
      </c>
      <c r="I1726" t="s">
        <v>81</v>
      </c>
      <c r="J1726" t="s">
        <v>90</v>
      </c>
      <c r="K1726" t="s">
        <v>38</v>
      </c>
      <c r="L1726" t="s">
        <v>111</v>
      </c>
      <c r="M1726" t="s">
        <v>92</v>
      </c>
      <c r="N1726" s="11" t="s">
        <v>84</v>
      </c>
      <c r="O1726" s="11" t="s">
        <v>2107</v>
      </c>
      <c r="P1726">
        <v>-3</v>
      </c>
      <c r="Q1726">
        <v>0</v>
      </c>
      <c r="R1726" s="1">
        <v>447</v>
      </c>
      <c r="S1726" s="1">
        <v>0</v>
      </c>
      <c r="T1726" s="1">
        <v>447</v>
      </c>
    </row>
    <row r="1727" spans="1:20" x14ac:dyDescent="0.25">
      <c r="A1727" t="s">
        <v>75</v>
      </c>
      <c r="B1727" t="s">
        <v>539</v>
      </c>
      <c r="C1727" t="s">
        <v>22</v>
      </c>
      <c r="D1727" t="s">
        <v>540</v>
      </c>
      <c r="E1727" t="s">
        <v>137</v>
      </c>
      <c r="F1727">
        <v>23435</v>
      </c>
      <c r="G1727" t="s">
        <v>1083</v>
      </c>
      <c r="H1727" t="s">
        <v>80</v>
      </c>
      <c r="I1727" t="s">
        <v>89</v>
      </c>
      <c r="J1727" t="s">
        <v>82</v>
      </c>
      <c r="K1727" t="s">
        <v>42</v>
      </c>
      <c r="L1727" t="s">
        <v>91</v>
      </c>
      <c r="M1727" t="s">
        <v>83</v>
      </c>
      <c r="N1727" s="11" t="s">
        <v>84</v>
      </c>
      <c r="O1727" s="11" t="s">
        <v>2107</v>
      </c>
      <c r="P1727">
        <v>-6</v>
      </c>
      <c r="Q1727">
        <v>0</v>
      </c>
      <c r="R1727" s="1">
        <v>102.9</v>
      </c>
      <c r="S1727" s="1">
        <v>0</v>
      </c>
      <c r="T1727" s="1">
        <v>102.9</v>
      </c>
    </row>
    <row r="1728" spans="1:20" x14ac:dyDescent="0.25">
      <c r="A1728" t="s">
        <v>75</v>
      </c>
      <c r="B1728" t="s">
        <v>829</v>
      </c>
      <c r="C1728" t="s">
        <v>27</v>
      </c>
      <c r="D1728" t="s">
        <v>681</v>
      </c>
      <c r="E1728" t="s">
        <v>114</v>
      </c>
      <c r="F1728">
        <v>33912</v>
      </c>
      <c r="G1728" t="s">
        <v>123</v>
      </c>
      <c r="H1728" t="s">
        <v>80</v>
      </c>
      <c r="I1728" t="s">
        <v>81</v>
      </c>
      <c r="J1728" t="s">
        <v>82</v>
      </c>
      <c r="K1728" t="s">
        <v>37</v>
      </c>
      <c r="L1728" t="s">
        <v>124</v>
      </c>
      <c r="M1728" t="s">
        <v>83</v>
      </c>
      <c r="N1728" s="11" t="s">
        <v>84</v>
      </c>
      <c r="O1728" s="11" t="s">
        <v>2107</v>
      </c>
      <c r="P1728">
        <v>0</v>
      </c>
      <c r="Q1728">
        <v>0</v>
      </c>
      <c r="R1728" s="1">
        <v>-32.200000000000003</v>
      </c>
      <c r="S1728" s="1">
        <v>0</v>
      </c>
      <c r="T1728" s="1">
        <v>-32.200000000000003</v>
      </c>
    </row>
    <row r="1729" spans="1:20" x14ac:dyDescent="0.25">
      <c r="A1729" t="s">
        <v>75</v>
      </c>
      <c r="B1729" t="s">
        <v>171</v>
      </c>
      <c r="C1729" t="s">
        <v>23</v>
      </c>
      <c r="D1729" t="s">
        <v>513</v>
      </c>
      <c r="E1729" t="s">
        <v>176</v>
      </c>
      <c r="F1729">
        <v>98005</v>
      </c>
      <c r="G1729" t="s">
        <v>1651</v>
      </c>
      <c r="H1729" t="s">
        <v>80</v>
      </c>
      <c r="I1729" t="s">
        <v>81</v>
      </c>
      <c r="J1729" t="s">
        <v>82</v>
      </c>
      <c r="K1729" t="s">
        <v>42</v>
      </c>
      <c r="L1729" t="s">
        <v>91</v>
      </c>
      <c r="M1729" t="s">
        <v>83</v>
      </c>
      <c r="N1729" s="11" t="s">
        <v>84</v>
      </c>
      <c r="O1729" s="11" t="s">
        <v>2107</v>
      </c>
      <c r="P1729">
        <v>-8</v>
      </c>
      <c r="Q1729">
        <v>0</v>
      </c>
      <c r="R1729" s="1">
        <v>108</v>
      </c>
      <c r="S1729" s="1">
        <v>0</v>
      </c>
      <c r="T1729" s="1">
        <v>108</v>
      </c>
    </row>
    <row r="1730" spans="1:20" x14ac:dyDescent="0.25">
      <c r="A1730" t="s">
        <v>75</v>
      </c>
      <c r="B1730" t="s">
        <v>380</v>
      </c>
      <c r="C1730" t="s">
        <v>18</v>
      </c>
      <c r="D1730" t="s">
        <v>381</v>
      </c>
      <c r="E1730" t="s">
        <v>191</v>
      </c>
      <c r="F1730">
        <v>75071</v>
      </c>
      <c r="G1730" t="s">
        <v>1371</v>
      </c>
      <c r="H1730" t="s">
        <v>80</v>
      </c>
      <c r="I1730" t="s">
        <v>81</v>
      </c>
      <c r="J1730" t="s">
        <v>82</v>
      </c>
      <c r="K1730" t="s">
        <v>42</v>
      </c>
      <c r="L1730" t="s">
        <v>91</v>
      </c>
      <c r="M1730" t="s">
        <v>83</v>
      </c>
      <c r="N1730" s="11" t="s">
        <v>84</v>
      </c>
      <c r="O1730" s="11" t="s">
        <v>2107</v>
      </c>
      <c r="P1730">
        <v>1</v>
      </c>
      <c r="Q1730">
        <v>0</v>
      </c>
      <c r="R1730" s="1">
        <v>33.1</v>
      </c>
      <c r="S1730" s="1">
        <v>0</v>
      </c>
      <c r="T1730" s="1">
        <v>33.1</v>
      </c>
    </row>
    <row r="1731" spans="1:20" x14ac:dyDescent="0.25">
      <c r="A1731" t="s">
        <v>75</v>
      </c>
      <c r="B1731" t="s">
        <v>103</v>
      </c>
      <c r="C1731" t="s">
        <v>27</v>
      </c>
      <c r="D1731" t="s">
        <v>253</v>
      </c>
      <c r="E1731" t="s">
        <v>114</v>
      </c>
      <c r="F1731">
        <v>33773</v>
      </c>
      <c r="G1731" t="s">
        <v>1038</v>
      </c>
      <c r="H1731" t="s">
        <v>80</v>
      </c>
      <c r="I1731" t="s">
        <v>81</v>
      </c>
      <c r="J1731" t="s">
        <v>82</v>
      </c>
      <c r="K1731" t="s">
        <v>53</v>
      </c>
      <c r="L1731" t="s">
        <v>165</v>
      </c>
      <c r="M1731" t="s">
        <v>83</v>
      </c>
      <c r="N1731" s="11" t="s">
        <v>84</v>
      </c>
      <c r="O1731" s="11" t="s">
        <v>2107</v>
      </c>
      <c r="P1731">
        <v>-6</v>
      </c>
      <c r="Q1731">
        <v>0</v>
      </c>
      <c r="R1731" s="1">
        <v>769.8</v>
      </c>
      <c r="S1731" s="1">
        <v>0</v>
      </c>
      <c r="T1731" s="1">
        <v>769.8</v>
      </c>
    </row>
    <row r="1732" spans="1:20" x14ac:dyDescent="0.25">
      <c r="A1732" t="s">
        <v>75</v>
      </c>
      <c r="B1732" t="s">
        <v>551</v>
      </c>
      <c r="C1732" t="s">
        <v>27</v>
      </c>
      <c r="D1732" t="s">
        <v>552</v>
      </c>
      <c r="E1732" t="s">
        <v>114</v>
      </c>
      <c r="F1732">
        <v>33634</v>
      </c>
      <c r="G1732" t="s">
        <v>1061</v>
      </c>
      <c r="H1732" t="s">
        <v>737</v>
      </c>
      <c r="I1732" t="s">
        <v>81</v>
      </c>
      <c r="J1732" t="s">
        <v>82</v>
      </c>
      <c r="K1732" t="s">
        <v>40</v>
      </c>
      <c r="L1732" t="s">
        <v>211</v>
      </c>
      <c r="M1732" t="s">
        <v>83</v>
      </c>
      <c r="N1732" s="11" t="s">
        <v>84</v>
      </c>
      <c r="O1732" s="11" t="s">
        <v>2107</v>
      </c>
      <c r="P1732">
        <v>-36</v>
      </c>
      <c r="Q1732">
        <v>0</v>
      </c>
      <c r="R1732" s="1">
        <v>54</v>
      </c>
      <c r="S1732" s="1">
        <v>0</v>
      </c>
      <c r="T1732" s="1">
        <v>54</v>
      </c>
    </row>
    <row r="1733" spans="1:20" x14ac:dyDescent="0.25">
      <c r="A1733" t="s">
        <v>75</v>
      </c>
      <c r="B1733" t="s">
        <v>533</v>
      </c>
      <c r="C1733" t="s">
        <v>2104</v>
      </c>
      <c r="D1733" t="s">
        <v>534</v>
      </c>
      <c r="E1733" t="s">
        <v>295</v>
      </c>
      <c r="F1733">
        <v>84065</v>
      </c>
      <c r="G1733" t="s">
        <v>156</v>
      </c>
      <c r="H1733" t="s">
        <v>80</v>
      </c>
      <c r="I1733" t="s">
        <v>81</v>
      </c>
      <c r="J1733" t="s">
        <v>90</v>
      </c>
      <c r="K1733" t="s">
        <v>38</v>
      </c>
      <c r="L1733" t="s">
        <v>111</v>
      </c>
      <c r="M1733" t="s">
        <v>92</v>
      </c>
      <c r="N1733" s="11" t="s">
        <v>84</v>
      </c>
      <c r="O1733" s="11" t="s">
        <v>2107</v>
      </c>
      <c r="P1733">
        <v>0</v>
      </c>
      <c r="Q1733">
        <v>3</v>
      </c>
      <c r="R1733" s="1">
        <v>0</v>
      </c>
      <c r="S1733" s="1">
        <v>640.04999999999995</v>
      </c>
      <c r="T1733" s="1">
        <v>-640.04999999999995</v>
      </c>
    </row>
    <row r="1734" spans="1:20" x14ac:dyDescent="0.25">
      <c r="A1734" t="s">
        <v>75</v>
      </c>
      <c r="B1734" t="s">
        <v>335</v>
      </c>
      <c r="C1734" t="s">
        <v>2103</v>
      </c>
      <c r="D1734" t="s">
        <v>336</v>
      </c>
      <c r="E1734" t="s">
        <v>337</v>
      </c>
      <c r="F1734">
        <v>54481</v>
      </c>
      <c r="G1734" t="s">
        <v>1971</v>
      </c>
      <c r="H1734" t="s">
        <v>80</v>
      </c>
      <c r="I1734" t="s">
        <v>81</v>
      </c>
      <c r="J1734" t="s">
        <v>90</v>
      </c>
      <c r="K1734" t="s">
        <v>53</v>
      </c>
      <c r="L1734" t="s">
        <v>165</v>
      </c>
      <c r="M1734" t="s">
        <v>92</v>
      </c>
      <c r="N1734" s="11" t="s">
        <v>84</v>
      </c>
      <c r="O1734" s="11" t="s">
        <v>2107</v>
      </c>
      <c r="P1734">
        <v>0</v>
      </c>
      <c r="Q1734">
        <v>1</v>
      </c>
      <c r="R1734" s="1">
        <v>0</v>
      </c>
      <c r="S1734" s="1">
        <v>525.64</v>
      </c>
      <c r="T1734" s="1">
        <v>-525.64</v>
      </c>
    </row>
    <row r="1735" spans="1:20" x14ac:dyDescent="0.25">
      <c r="A1735" t="s">
        <v>75</v>
      </c>
      <c r="B1735" t="s">
        <v>443</v>
      </c>
      <c r="C1735" t="s">
        <v>22</v>
      </c>
      <c r="D1735" t="s">
        <v>444</v>
      </c>
      <c r="E1735" t="s">
        <v>137</v>
      </c>
      <c r="F1735">
        <v>23693</v>
      </c>
      <c r="G1735" t="s">
        <v>323</v>
      </c>
      <c r="H1735" t="s">
        <v>80</v>
      </c>
      <c r="I1735" t="s">
        <v>81</v>
      </c>
      <c r="J1735" t="s">
        <v>90</v>
      </c>
      <c r="K1735" t="s">
        <v>51</v>
      </c>
      <c r="L1735" t="s">
        <v>250</v>
      </c>
      <c r="M1735" t="s">
        <v>92</v>
      </c>
      <c r="N1735" s="11" t="s">
        <v>84</v>
      </c>
      <c r="O1735" s="11" t="s">
        <v>2107</v>
      </c>
      <c r="P1735">
        <v>0</v>
      </c>
      <c r="Q1735">
        <v>1</v>
      </c>
      <c r="R1735" s="1">
        <v>0</v>
      </c>
      <c r="S1735" s="1">
        <v>59.35</v>
      </c>
      <c r="T1735" s="1">
        <v>-59.35</v>
      </c>
    </row>
    <row r="1736" spans="1:20" x14ac:dyDescent="0.25">
      <c r="A1736" t="s">
        <v>75</v>
      </c>
      <c r="B1736" t="s">
        <v>665</v>
      </c>
      <c r="C1736" t="s">
        <v>21</v>
      </c>
      <c r="D1736" t="s">
        <v>1153</v>
      </c>
      <c r="E1736" t="s">
        <v>235</v>
      </c>
      <c r="F1736">
        <v>63701</v>
      </c>
      <c r="G1736" t="s">
        <v>1499</v>
      </c>
      <c r="H1736" t="s">
        <v>80</v>
      </c>
      <c r="I1736" t="s">
        <v>81</v>
      </c>
      <c r="J1736" t="s">
        <v>82</v>
      </c>
      <c r="K1736" t="s">
        <v>42</v>
      </c>
      <c r="L1736" t="s">
        <v>91</v>
      </c>
      <c r="M1736" t="s">
        <v>83</v>
      </c>
      <c r="N1736" s="11" t="s">
        <v>84</v>
      </c>
      <c r="O1736" s="11" t="s">
        <v>2107</v>
      </c>
      <c r="P1736">
        <v>-3</v>
      </c>
      <c r="Q1736">
        <v>0</v>
      </c>
      <c r="R1736" s="1">
        <v>128.66999999999999</v>
      </c>
      <c r="S1736" s="1">
        <v>0</v>
      </c>
      <c r="T1736" s="1">
        <v>128.66999999999999</v>
      </c>
    </row>
    <row r="1737" spans="1:20" x14ac:dyDescent="0.25">
      <c r="A1737" t="s">
        <v>75</v>
      </c>
      <c r="B1737" t="s">
        <v>360</v>
      </c>
      <c r="C1737" t="s">
        <v>26</v>
      </c>
      <c r="D1737" t="s">
        <v>361</v>
      </c>
      <c r="E1737" t="s">
        <v>105</v>
      </c>
      <c r="F1737">
        <v>29601</v>
      </c>
      <c r="G1737" t="s">
        <v>88</v>
      </c>
      <c r="H1737" t="s">
        <v>80</v>
      </c>
      <c r="I1737" t="s">
        <v>89</v>
      </c>
      <c r="J1737" t="s">
        <v>90</v>
      </c>
      <c r="K1737" t="s">
        <v>42</v>
      </c>
      <c r="L1737" t="s">
        <v>91</v>
      </c>
      <c r="M1737" t="s">
        <v>92</v>
      </c>
      <c r="N1737" s="11" t="s">
        <v>84</v>
      </c>
      <c r="O1737" s="11" t="s">
        <v>2107</v>
      </c>
      <c r="P1737">
        <v>0</v>
      </c>
      <c r="Q1737">
        <v>4</v>
      </c>
      <c r="R1737" s="1">
        <v>0</v>
      </c>
      <c r="S1737" s="1">
        <v>6.4</v>
      </c>
      <c r="T1737" s="1">
        <v>-6.4</v>
      </c>
    </row>
    <row r="1738" spans="1:20" x14ac:dyDescent="0.25">
      <c r="A1738" t="s">
        <v>75</v>
      </c>
      <c r="B1738" t="s">
        <v>500</v>
      </c>
      <c r="C1738" t="s">
        <v>23</v>
      </c>
      <c r="D1738" t="s">
        <v>501</v>
      </c>
      <c r="E1738" t="s">
        <v>176</v>
      </c>
      <c r="F1738">
        <v>98034</v>
      </c>
      <c r="G1738" t="s">
        <v>367</v>
      </c>
      <c r="H1738" t="s">
        <v>80</v>
      </c>
      <c r="I1738" t="s">
        <v>89</v>
      </c>
      <c r="J1738" t="s">
        <v>82</v>
      </c>
      <c r="K1738" t="s">
        <v>53</v>
      </c>
      <c r="L1738" t="s">
        <v>368</v>
      </c>
      <c r="M1738" t="s">
        <v>83</v>
      </c>
      <c r="N1738" s="11" t="s">
        <v>84</v>
      </c>
      <c r="O1738" s="11" t="s">
        <v>2107</v>
      </c>
      <c r="P1738">
        <v>-2</v>
      </c>
      <c r="Q1738">
        <v>0</v>
      </c>
      <c r="R1738" s="1">
        <v>315</v>
      </c>
      <c r="S1738" s="1">
        <v>0</v>
      </c>
      <c r="T1738" s="1">
        <v>315</v>
      </c>
    </row>
    <row r="1739" spans="1:20" x14ac:dyDescent="0.25">
      <c r="A1739" t="s">
        <v>75</v>
      </c>
      <c r="B1739" t="s">
        <v>203</v>
      </c>
      <c r="C1739" t="s">
        <v>22</v>
      </c>
      <c r="D1739" t="s">
        <v>204</v>
      </c>
      <c r="E1739" t="s">
        <v>78</v>
      </c>
      <c r="F1739">
        <v>18436</v>
      </c>
      <c r="G1739" t="s">
        <v>2077</v>
      </c>
      <c r="H1739" t="s">
        <v>133</v>
      </c>
      <c r="I1739" t="s">
        <v>81</v>
      </c>
      <c r="J1739" t="s">
        <v>90</v>
      </c>
      <c r="K1739" t="s">
        <v>53</v>
      </c>
      <c r="L1739" t="s">
        <v>368</v>
      </c>
      <c r="M1739" t="s">
        <v>229</v>
      </c>
      <c r="N1739" s="11" t="s">
        <v>84</v>
      </c>
      <c r="O1739" s="11" t="s">
        <v>2107</v>
      </c>
      <c r="P1739">
        <v>0</v>
      </c>
      <c r="Q1739">
        <v>226</v>
      </c>
      <c r="R1739" s="1">
        <v>0</v>
      </c>
      <c r="S1739" s="1">
        <v>5039.8</v>
      </c>
      <c r="T1739" s="1">
        <v>-5039.8</v>
      </c>
    </row>
    <row r="1740" spans="1:20" x14ac:dyDescent="0.25">
      <c r="A1740" t="s">
        <v>75</v>
      </c>
      <c r="B1740" t="s">
        <v>167</v>
      </c>
      <c r="C1740" t="s">
        <v>2104</v>
      </c>
      <c r="D1740" t="s">
        <v>168</v>
      </c>
      <c r="E1740" t="s">
        <v>95</v>
      </c>
      <c r="F1740">
        <v>80550</v>
      </c>
      <c r="G1740" t="s">
        <v>2078</v>
      </c>
      <c r="H1740" t="s">
        <v>80</v>
      </c>
      <c r="I1740" t="s">
        <v>89</v>
      </c>
      <c r="J1740" t="s">
        <v>90</v>
      </c>
      <c r="K1740" t="s">
        <v>54</v>
      </c>
      <c r="L1740" t="s">
        <v>824</v>
      </c>
      <c r="M1740" t="s">
        <v>92</v>
      </c>
      <c r="N1740" s="11" t="s">
        <v>84</v>
      </c>
      <c r="O1740" s="11" t="s">
        <v>2107</v>
      </c>
      <c r="P1740">
        <v>0</v>
      </c>
      <c r="Q1740">
        <v>4</v>
      </c>
      <c r="R1740" s="1">
        <v>0</v>
      </c>
      <c r="S1740" s="1">
        <v>15.68</v>
      </c>
      <c r="T1740" s="1">
        <v>-15.68</v>
      </c>
    </row>
    <row r="1741" spans="1:20" x14ac:dyDescent="0.25">
      <c r="A1741" t="s">
        <v>75</v>
      </c>
      <c r="B1741" t="s">
        <v>358</v>
      </c>
      <c r="C1741" t="s">
        <v>26</v>
      </c>
      <c r="D1741" t="s">
        <v>359</v>
      </c>
      <c r="E1741" t="s">
        <v>180</v>
      </c>
      <c r="F1741">
        <v>30075</v>
      </c>
      <c r="G1741" t="s">
        <v>2079</v>
      </c>
      <c r="H1741" t="s">
        <v>80</v>
      </c>
      <c r="I1741" t="s">
        <v>81</v>
      </c>
      <c r="J1741" t="s">
        <v>90</v>
      </c>
      <c r="K1741" t="s">
        <v>41</v>
      </c>
      <c r="L1741" t="s">
        <v>1261</v>
      </c>
      <c r="M1741" t="s">
        <v>92</v>
      </c>
      <c r="N1741" s="11" t="s">
        <v>84</v>
      </c>
      <c r="O1741" s="11" t="s">
        <v>2107</v>
      </c>
      <c r="P1741">
        <v>0</v>
      </c>
      <c r="Q1741">
        <v>5</v>
      </c>
      <c r="R1741" s="1">
        <v>0</v>
      </c>
      <c r="S1741" s="1">
        <v>208.75</v>
      </c>
      <c r="T1741" s="1">
        <v>-208.75</v>
      </c>
    </row>
    <row r="1742" spans="1:20" x14ac:dyDescent="0.25">
      <c r="A1742" t="s">
        <v>75</v>
      </c>
      <c r="B1742" t="s">
        <v>483</v>
      </c>
      <c r="C1742" t="s">
        <v>18</v>
      </c>
      <c r="D1742" t="s">
        <v>332</v>
      </c>
      <c r="E1742" t="s">
        <v>333</v>
      </c>
      <c r="F1742">
        <v>72401</v>
      </c>
      <c r="G1742" t="s">
        <v>1197</v>
      </c>
      <c r="H1742" t="s">
        <v>80</v>
      </c>
      <c r="I1742" t="s">
        <v>81</v>
      </c>
      <c r="J1742" t="s">
        <v>90</v>
      </c>
      <c r="K1742" t="s">
        <v>53</v>
      </c>
      <c r="L1742" t="s">
        <v>228</v>
      </c>
      <c r="M1742" t="s">
        <v>92</v>
      </c>
      <c r="N1742" s="11" t="s">
        <v>84</v>
      </c>
      <c r="O1742" s="11" t="s">
        <v>2107</v>
      </c>
      <c r="P1742">
        <v>0</v>
      </c>
      <c r="Q1742">
        <v>1</v>
      </c>
      <c r="R1742" s="1">
        <v>0</v>
      </c>
      <c r="S1742" s="1">
        <v>570.35</v>
      </c>
      <c r="T1742" s="1">
        <v>-570.35</v>
      </c>
    </row>
    <row r="1743" spans="1:20" x14ac:dyDescent="0.25">
      <c r="A1743" t="s">
        <v>75</v>
      </c>
      <c r="B1743" t="s">
        <v>167</v>
      </c>
      <c r="C1743" t="s">
        <v>28</v>
      </c>
      <c r="D1743" t="s">
        <v>168</v>
      </c>
      <c r="E1743" t="s">
        <v>95</v>
      </c>
      <c r="F1743">
        <v>80550</v>
      </c>
      <c r="G1743" t="s">
        <v>853</v>
      </c>
      <c r="H1743" t="s">
        <v>80</v>
      </c>
      <c r="I1743" t="s">
        <v>81</v>
      </c>
      <c r="J1743" t="s">
        <v>90</v>
      </c>
      <c r="K1743" t="s">
        <v>53</v>
      </c>
      <c r="L1743" t="s">
        <v>228</v>
      </c>
      <c r="M1743" t="s">
        <v>92</v>
      </c>
      <c r="N1743" s="11" t="s">
        <v>84</v>
      </c>
      <c r="O1743" s="11" t="s">
        <v>2107</v>
      </c>
      <c r="P1743">
        <v>-26</v>
      </c>
      <c r="Q1743">
        <v>0</v>
      </c>
      <c r="R1743" s="1">
        <v>1459.12</v>
      </c>
      <c r="S1743" s="1">
        <v>0</v>
      </c>
      <c r="T1743" s="1">
        <v>1459.12</v>
      </c>
    </row>
    <row r="1744" spans="1:20" x14ac:dyDescent="0.25">
      <c r="A1744" t="s">
        <v>75</v>
      </c>
      <c r="B1744" t="s">
        <v>404</v>
      </c>
      <c r="C1744" t="s">
        <v>2105</v>
      </c>
      <c r="D1744" t="s">
        <v>405</v>
      </c>
      <c r="E1744" t="s">
        <v>78</v>
      </c>
      <c r="F1744">
        <v>15056</v>
      </c>
      <c r="G1744" t="s">
        <v>2084</v>
      </c>
      <c r="H1744" t="s">
        <v>80</v>
      </c>
      <c r="I1744" t="s">
        <v>81</v>
      </c>
      <c r="J1744" t="s">
        <v>82</v>
      </c>
      <c r="K1744" t="s">
        <v>53</v>
      </c>
      <c r="L1744" t="s">
        <v>675</v>
      </c>
      <c r="M1744" t="s">
        <v>83</v>
      </c>
      <c r="N1744" s="11" t="s">
        <v>84</v>
      </c>
      <c r="O1744" s="11" t="s">
        <v>2107</v>
      </c>
      <c r="P1744">
        <v>-1</v>
      </c>
      <c r="Q1744">
        <v>0</v>
      </c>
      <c r="R1744" s="1">
        <v>502.45</v>
      </c>
      <c r="S1744" s="1">
        <v>0</v>
      </c>
      <c r="T1744" s="1">
        <v>502.45</v>
      </c>
    </row>
    <row r="1745" spans="1:20" x14ac:dyDescent="0.25">
      <c r="A1745" t="s">
        <v>75</v>
      </c>
      <c r="B1745" t="s">
        <v>960</v>
      </c>
      <c r="C1745" t="s">
        <v>22</v>
      </c>
      <c r="D1745" t="s">
        <v>961</v>
      </c>
      <c r="E1745" t="s">
        <v>137</v>
      </c>
      <c r="F1745">
        <v>23320</v>
      </c>
      <c r="G1745" t="s">
        <v>173</v>
      </c>
      <c r="H1745" t="s">
        <v>80</v>
      </c>
      <c r="I1745" t="s">
        <v>81</v>
      </c>
      <c r="J1745" t="s">
        <v>82</v>
      </c>
      <c r="K1745" t="s">
        <v>36</v>
      </c>
      <c r="L1745" t="s">
        <v>36</v>
      </c>
      <c r="M1745" t="s">
        <v>83</v>
      </c>
      <c r="N1745" s="11" t="s">
        <v>84</v>
      </c>
      <c r="O1745" s="11" t="s">
        <v>2107</v>
      </c>
      <c r="P1745">
        <v>-4</v>
      </c>
      <c r="Q1745">
        <v>0</v>
      </c>
      <c r="R1745" s="1">
        <v>356.2</v>
      </c>
      <c r="S1745" s="1">
        <v>0</v>
      </c>
      <c r="T1745" s="1">
        <v>356.2</v>
      </c>
    </row>
    <row r="1746" spans="1:20" x14ac:dyDescent="0.25">
      <c r="A1746" t="s">
        <v>75</v>
      </c>
      <c r="B1746" t="s">
        <v>813</v>
      </c>
      <c r="C1746" t="s">
        <v>19</v>
      </c>
      <c r="D1746" t="s">
        <v>172</v>
      </c>
      <c r="E1746" t="s">
        <v>147</v>
      </c>
      <c r="F1746">
        <v>95255</v>
      </c>
      <c r="G1746" t="s">
        <v>566</v>
      </c>
      <c r="H1746" t="s">
        <v>80</v>
      </c>
      <c r="I1746" t="s">
        <v>81</v>
      </c>
      <c r="J1746" t="s">
        <v>82</v>
      </c>
      <c r="K1746" t="s">
        <v>42</v>
      </c>
      <c r="L1746" t="s">
        <v>91</v>
      </c>
      <c r="M1746" t="s">
        <v>83</v>
      </c>
      <c r="N1746" s="11" t="s">
        <v>84</v>
      </c>
      <c r="O1746" s="11" t="s">
        <v>2107</v>
      </c>
      <c r="P1746">
        <v>-30</v>
      </c>
      <c r="Q1746">
        <v>0</v>
      </c>
      <c r="R1746" s="1">
        <v>2973</v>
      </c>
      <c r="S1746" s="1">
        <v>0</v>
      </c>
      <c r="T1746" s="1">
        <v>2973</v>
      </c>
    </row>
    <row r="1747" spans="1:20" x14ac:dyDescent="0.25">
      <c r="A1747" t="s">
        <v>75</v>
      </c>
      <c r="B1747" t="s">
        <v>1428</v>
      </c>
      <c r="C1747" t="s">
        <v>26</v>
      </c>
      <c r="D1747" t="s">
        <v>1429</v>
      </c>
      <c r="E1747" t="s">
        <v>180</v>
      </c>
      <c r="F1747">
        <v>30041</v>
      </c>
      <c r="G1747" t="s">
        <v>1383</v>
      </c>
      <c r="H1747" t="s">
        <v>737</v>
      </c>
      <c r="I1747" t="s">
        <v>81</v>
      </c>
      <c r="J1747" t="s">
        <v>90</v>
      </c>
      <c r="K1747" t="s">
        <v>40</v>
      </c>
      <c r="L1747" t="s">
        <v>211</v>
      </c>
      <c r="M1747" t="s">
        <v>92</v>
      </c>
      <c r="N1747" s="11" t="s">
        <v>84</v>
      </c>
      <c r="O1747" s="11" t="s">
        <v>2107</v>
      </c>
      <c r="P1747">
        <v>0</v>
      </c>
      <c r="Q1747">
        <v>4</v>
      </c>
      <c r="R1747" s="1">
        <v>0</v>
      </c>
      <c r="S1747" s="1">
        <v>7.4</v>
      </c>
      <c r="T1747" s="1">
        <v>-7.4</v>
      </c>
    </row>
    <row r="1748" spans="1:20" x14ac:dyDescent="0.25">
      <c r="A1748" t="s">
        <v>75</v>
      </c>
      <c r="B1748" t="s">
        <v>549</v>
      </c>
      <c r="C1748" t="s">
        <v>27</v>
      </c>
      <c r="D1748" t="s">
        <v>499</v>
      </c>
      <c r="E1748" t="s">
        <v>114</v>
      </c>
      <c r="F1748">
        <v>33155</v>
      </c>
      <c r="G1748" t="s">
        <v>493</v>
      </c>
      <c r="H1748" t="s">
        <v>80</v>
      </c>
      <c r="I1748" t="s">
        <v>81</v>
      </c>
      <c r="J1748" t="s">
        <v>82</v>
      </c>
      <c r="K1748" t="s">
        <v>39</v>
      </c>
      <c r="L1748" t="s">
        <v>39</v>
      </c>
      <c r="M1748" t="s">
        <v>92</v>
      </c>
      <c r="N1748" s="11" t="s">
        <v>84</v>
      </c>
      <c r="O1748" s="11" t="s">
        <v>2107</v>
      </c>
      <c r="P1748">
        <v>0</v>
      </c>
      <c r="Q1748">
        <v>1</v>
      </c>
      <c r="R1748" s="1">
        <v>0</v>
      </c>
      <c r="S1748" s="1">
        <v>0</v>
      </c>
      <c r="T1748" s="1">
        <v>0</v>
      </c>
    </row>
    <row r="1749" spans="1:20" x14ac:dyDescent="0.25">
      <c r="A1749" t="s">
        <v>75</v>
      </c>
      <c r="B1749" t="s">
        <v>1086</v>
      </c>
      <c r="C1749" t="s">
        <v>2104</v>
      </c>
      <c r="D1749" t="s">
        <v>1087</v>
      </c>
      <c r="E1749" t="s">
        <v>295</v>
      </c>
      <c r="F1749">
        <v>84025</v>
      </c>
      <c r="G1749" t="s">
        <v>906</v>
      </c>
      <c r="H1749" t="s">
        <v>80</v>
      </c>
      <c r="I1749" t="s">
        <v>89</v>
      </c>
      <c r="J1749" t="s">
        <v>90</v>
      </c>
      <c r="K1749" t="s">
        <v>42</v>
      </c>
      <c r="L1749" t="s">
        <v>91</v>
      </c>
      <c r="M1749" t="s">
        <v>92</v>
      </c>
      <c r="N1749" s="11" t="s">
        <v>84</v>
      </c>
      <c r="O1749" s="11" t="s">
        <v>2107</v>
      </c>
      <c r="P1749">
        <v>0</v>
      </c>
      <c r="Q1749">
        <v>1</v>
      </c>
      <c r="R1749" s="1">
        <v>0</v>
      </c>
      <c r="S1749" s="1">
        <v>1.6</v>
      </c>
      <c r="T1749" s="1">
        <v>-1.6</v>
      </c>
    </row>
    <row r="1750" spans="1:20" x14ac:dyDescent="0.25">
      <c r="A1750" t="s">
        <v>75</v>
      </c>
      <c r="B1750" t="s">
        <v>515</v>
      </c>
      <c r="C1750" t="s">
        <v>23</v>
      </c>
      <c r="D1750" t="s">
        <v>516</v>
      </c>
      <c r="E1750" t="s">
        <v>517</v>
      </c>
      <c r="F1750">
        <v>99518</v>
      </c>
      <c r="G1750" t="s">
        <v>323</v>
      </c>
      <c r="H1750" t="s">
        <v>80</v>
      </c>
      <c r="I1750" t="s">
        <v>81</v>
      </c>
      <c r="J1750" t="s">
        <v>90</v>
      </c>
      <c r="K1750" t="s">
        <v>51</v>
      </c>
      <c r="L1750" t="s">
        <v>250</v>
      </c>
      <c r="M1750" t="s">
        <v>92</v>
      </c>
      <c r="N1750" s="11" t="s">
        <v>84</v>
      </c>
      <c r="O1750" s="11" t="s">
        <v>2107</v>
      </c>
      <c r="P1750">
        <v>0</v>
      </c>
      <c r="Q1750">
        <v>1</v>
      </c>
      <c r="R1750" s="1">
        <v>0</v>
      </c>
      <c r="S1750" s="1">
        <v>41.55</v>
      </c>
      <c r="T1750" s="1">
        <v>-41.55</v>
      </c>
    </row>
    <row r="1751" spans="1:20" x14ac:dyDescent="0.25">
      <c r="A1751" t="s">
        <v>75</v>
      </c>
      <c r="B1751" t="s">
        <v>625</v>
      </c>
      <c r="C1751" t="s">
        <v>27</v>
      </c>
      <c r="D1751" t="s">
        <v>626</v>
      </c>
      <c r="E1751" t="s">
        <v>114</v>
      </c>
      <c r="F1751">
        <v>34491</v>
      </c>
      <c r="G1751" t="s">
        <v>1038</v>
      </c>
      <c r="H1751" t="s">
        <v>80</v>
      </c>
      <c r="I1751" t="s">
        <v>81</v>
      </c>
      <c r="J1751" t="s">
        <v>82</v>
      </c>
      <c r="K1751" t="s">
        <v>53</v>
      </c>
      <c r="L1751" t="s">
        <v>165</v>
      </c>
      <c r="M1751" t="s">
        <v>83</v>
      </c>
      <c r="N1751" s="11" t="s">
        <v>84</v>
      </c>
      <c r="O1751" s="11" t="s">
        <v>2107</v>
      </c>
      <c r="P1751">
        <v>-11</v>
      </c>
      <c r="Q1751">
        <v>0</v>
      </c>
      <c r="R1751" s="1">
        <v>1097.69</v>
      </c>
      <c r="S1751" s="1">
        <v>0</v>
      </c>
      <c r="T1751" s="1">
        <v>1097.69</v>
      </c>
    </row>
    <row r="1752" spans="1:20" x14ac:dyDescent="0.25">
      <c r="A1752" t="s">
        <v>75</v>
      </c>
      <c r="B1752" t="s">
        <v>351</v>
      </c>
      <c r="C1752" t="s">
        <v>22</v>
      </c>
      <c r="D1752" t="s">
        <v>190</v>
      </c>
      <c r="E1752" t="s">
        <v>137</v>
      </c>
      <c r="F1752">
        <v>24018</v>
      </c>
      <c r="G1752" t="s">
        <v>128</v>
      </c>
      <c r="H1752" t="s">
        <v>80</v>
      </c>
      <c r="I1752" t="s">
        <v>81</v>
      </c>
      <c r="J1752" t="s">
        <v>82</v>
      </c>
      <c r="K1752" t="s">
        <v>38</v>
      </c>
      <c r="L1752" t="s">
        <v>129</v>
      </c>
      <c r="M1752" t="s">
        <v>83</v>
      </c>
      <c r="N1752" s="11" t="s">
        <v>84</v>
      </c>
      <c r="O1752" s="11" t="s">
        <v>2107</v>
      </c>
      <c r="P1752">
        <v>-1</v>
      </c>
      <c r="Q1752">
        <v>0</v>
      </c>
      <c r="R1752" s="1">
        <v>70.900000000000006</v>
      </c>
      <c r="S1752" s="1">
        <v>0</v>
      </c>
      <c r="T1752" s="1">
        <v>70.900000000000006</v>
      </c>
    </row>
    <row r="1753" spans="1:20" x14ac:dyDescent="0.25">
      <c r="A1753" t="s">
        <v>75</v>
      </c>
      <c r="B1753" t="s">
        <v>212</v>
      </c>
      <c r="C1753" t="s">
        <v>25</v>
      </c>
      <c r="D1753" t="s">
        <v>213</v>
      </c>
      <c r="E1753" t="s">
        <v>186</v>
      </c>
      <c r="F1753">
        <v>11803</v>
      </c>
      <c r="G1753" t="s">
        <v>156</v>
      </c>
      <c r="H1753" t="s">
        <v>80</v>
      </c>
      <c r="I1753" t="s">
        <v>81</v>
      </c>
      <c r="J1753" t="s">
        <v>90</v>
      </c>
      <c r="K1753" t="s">
        <v>38</v>
      </c>
      <c r="L1753" t="s">
        <v>111</v>
      </c>
      <c r="M1753" t="s">
        <v>92</v>
      </c>
      <c r="N1753" s="11" t="s">
        <v>84</v>
      </c>
      <c r="O1753" s="11" t="s">
        <v>2107</v>
      </c>
      <c r="P1753">
        <v>0</v>
      </c>
      <c r="Q1753">
        <v>2</v>
      </c>
      <c r="R1753" s="1">
        <v>0</v>
      </c>
      <c r="S1753" s="1">
        <v>426.7</v>
      </c>
      <c r="T1753" s="1">
        <v>-426.7</v>
      </c>
    </row>
    <row r="1754" spans="1:20" x14ac:dyDescent="0.25">
      <c r="A1754" t="s">
        <v>75</v>
      </c>
      <c r="B1754" t="s">
        <v>760</v>
      </c>
      <c r="C1754" t="s">
        <v>19</v>
      </c>
      <c r="D1754" t="s">
        <v>562</v>
      </c>
      <c r="E1754" t="s">
        <v>147</v>
      </c>
      <c r="F1754">
        <v>85260</v>
      </c>
      <c r="G1754" t="s">
        <v>128</v>
      </c>
      <c r="H1754" t="s">
        <v>80</v>
      </c>
      <c r="I1754" t="s">
        <v>81</v>
      </c>
      <c r="J1754" t="s">
        <v>82</v>
      </c>
      <c r="K1754" t="s">
        <v>38</v>
      </c>
      <c r="L1754" t="s">
        <v>129</v>
      </c>
      <c r="M1754" t="s">
        <v>83</v>
      </c>
      <c r="N1754" s="11" t="s">
        <v>84</v>
      </c>
      <c r="O1754" s="11" t="s">
        <v>2107</v>
      </c>
      <c r="P1754">
        <v>-5</v>
      </c>
      <c r="Q1754">
        <v>0</v>
      </c>
      <c r="R1754" s="1">
        <v>354.5</v>
      </c>
      <c r="S1754" s="1">
        <v>0</v>
      </c>
      <c r="T1754" s="1">
        <v>354.5</v>
      </c>
    </row>
    <row r="1755" spans="1:20" x14ac:dyDescent="0.25">
      <c r="A1755" t="s">
        <v>75</v>
      </c>
      <c r="B1755" t="s">
        <v>625</v>
      </c>
      <c r="C1755" t="s">
        <v>27</v>
      </c>
      <c r="D1755" t="s">
        <v>626</v>
      </c>
      <c r="E1755" t="s">
        <v>114</v>
      </c>
      <c r="F1755">
        <v>34491</v>
      </c>
      <c r="G1755" t="s">
        <v>160</v>
      </c>
      <c r="H1755" t="s">
        <v>80</v>
      </c>
      <c r="I1755" t="s">
        <v>81</v>
      </c>
      <c r="J1755" t="s">
        <v>90</v>
      </c>
      <c r="K1755" t="s">
        <v>48</v>
      </c>
      <c r="L1755" t="s">
        <v>102</v>
      </c>
      <c r="M1755" t="s">
        <v>92</v>
      </c>
      <c r="N1755" s="11" t="s">
        <v>84</v>
      </c>
      <c r="O1755" s="11" t="s">
        <v>2107</v>
      </c>
      <c r="P1755">
        <v>0</v>
      </c>
      <c r="Q1755">
        <v>1</v>
      </c>
      <c r="R1755" s="1">
        <v>0</v>
      </c>
      <c r="S1755" s="1">
        <v>18.100000000000001</v>
      </c>
      <c r="T1755" s="1">
        <v>-18.100000000000001</v>
      </c>
    </row>
    <row r="1756" spans="1:20" x14ac:dyDescent="0.25">
      <c r="A1756" t="s">
        <v>75</v>
      </c>
      <c r="B1756" t="s">
        <v>622</v>
      </c>
      <c r="C1756" t="s">
        <v>2104</v>
      </c>
      <c r="D1756" t="s">
        <v>623</v>
      </c>
      <c r="E1756" t="s">
        <v>95</v>
      </c>
      <c r="F1756">
        <v>80126</v>
      </c>
      <c r="G1756" t="s">
        <v>993</v>
      </c>
      <c r="H1756" t="s">
        <v>80</v>
      </c>
      <c r="I1756" t="s">
        <v>81</v>
      </c>
      <c r="J1756" t="s">
        <v>90</v>
      </c>
      <c r="K1756" t="s">
        <v>42</v>
      </c>
      <c r="L1756" t="s">
        <v>91</v>
      </c>
      <c r="M1756" t="s">
        <v>188</v>
      </c>
      <c r="N1756" s="11" t="s">
        <v>84</v>
      </c>
      <c r="O1756" s="11" t="s">
        <v>2107</v>
      </c>
      <c r="P1756">
        <v>0</v>
      </c>
      <c r="Q1756">
        <v>66</v>
      </c>
      <c r="R1756" s="1">
        <v>0</v>
      </c>
      <c r="S1756" s="1">
        <v>716.1</v>
      </c>
      <c r="T1756" s="1">
        <v>-716.1</v>
      </c>
    </row>
    <row r="1757" spans="1:20" x14ac:dyDescent="0.25">
      <c r="A1757" t="s">
        <v>75</v>
      </c>
      <c r="B1757" t="s">
        <v>668</v>
      </c>
      <c r="C1757" t="s">
        <v>2104</v>
      </c>
      <c r="D1757" t="s">
        <v>623</v>
      </c>
      <c r="E1757" t="s">
        <v>95</v>
      </c>
      <c r="F1757">
        <v>80130</v>
      </c>
      <c r="G1757" t="s">
        <v>2087</v>
      </c>
      <c r="H1757" t="s">
        <v>80</v>
      </c>
      <c r="I1757" t="s">
        <v>81</v>
      </c>
      <c r="J1757" t="s">
        <v>90</v>
      </c>
      <c r="K1757" t="s">
        <v>44</v>
      </c>
      <c r="L1757" t="s">
        <v>144</v>
      </c>
      <c r="M1757" t="s">
        <v>188</v>
      </c>
      <c r="N1757" s="11" t="s">
        <v>84</v>
      </c>
      <c r="O1757" s="11" t="s">
        <v>2107</v>
      </c>
      <c r="P1757">
        <v>0</v>
      </c>
      <c r="Q1757">
        <v>2</v>
      </c>
      <c r="R1757" s="1">
        <v>0</v>
      </c>
      <c r="S1757" s="1">
        <v>27.7</v>
      </c>
      <c r="T1757" s="1">
        <v>-27.7</v>
      </c>
    </row>
    <row r="1758" spans="1:20" x14ac:dyDescent="0.25">
      <c r="A1758" t="s">
        <v>75</v>
      </c>
      <c r="B1758" t="s">
        <v>372</v>
      </c>
      <c r="C1758" t="s">
        <v>19</v>
      </c>
      <c r="D1758" t="s">
        <v>172</v>
      </c>
      <c r="E1758" t="s">
        <v>147</v>
      </c>
      <c r="F1758">
        <v>85255</v>
      </c>
      <c r="G1758" t="s">
        <v>746</v>
      </c>
      <c r="H1758" t="s">
        <v>80</v>
      </c>
      <c r="I1758" t="s">
        <v>81</v>
      </c>
      <c r="J1758" t="s">
        <v>82</v>
      </c>
      <c r="K1758" t="s">
        <v>38</v>
      </c>
      <c r="L1758" t="s">
        <v>129</v>
      </c>
      <c r="M1758" t="s">
        <v>83</v>
      </c>
      <c r="N1758" s="11" t="s">
        <v>84</v>
      </c>
      <c r="O1758" s="11" t="s">
        <v>2107</v>
      </c>
      <c r="P1758">
        <v>1</v>
      </c>
      <c r="Q1758">
        <v>0</v>
      </c>
      <c r="R1758" s="1">
        <v>108.9</v>
      </c>
      <c r="S1758" s="1">
        <v>0</v>
      </c>
      <c r="T1758" s="1">
        <v>108.9</v>
      </c>
    </row>
    <row r="1759" spans="1:20" x14ac:dyDescent="0.25">
      <c r="A1759" t="s">
        <v>75</v>
      </c>
      <c r="B1759" t="s">
        <v>167</v>
      </c>
      <c r="C1759" t="s">
        <v>2104</v>
      </c>
      <c r="D1759" t="s">
        <v>168</v>
      </c>
      <c r="E1759" t="s">
        <v>95</v>
      </c>
      <c r="F1759">
        <v>80550</v>
      </c>
      <c r="G1759" t="s">
        <v>2088</v>
      </c>
      <c r="H1759" t="s">
        <v>80</v>
      </c>
      <c r="I1759" t="s">
        <v>81</v>
      </c>
      <c r="J1759" t="s">
        <v>90</v>
      </c>
      <c r="K1759" t="s">
        <v>48</v>
      </c>
      <c r="L1759" t="s">
        <v>885</v>
      </c>
      <c r="M1759" t="s">
        <v>92</v>
      </c>
      <c r="N1759" s="11" t="s">
        <v>84</v>
      </c>
      <c r="O1759" s="11" t="s">
        <v>2107</v>
      </c>
      <c r="P1759">
        <v>0</v>
      </c>
      <c r="Q1759">
        <v>20</v>
      </c>
      <c r="R1759" s="1">
        <v>0</v>
      </c>
      <c r="S1759" s="1">
        <v>32</v>
      </c>
      <c r="T1759" s="1">
        <v>-32</v>
      </c>
    </row>
    <row r="1760" spans="1:20" x14ac:dyDescent="0.25">
      <c r="A1760" t="s">
        <v>75</v>
      </c>
      <c r="B1760" t="s">
        <v>167</v>
      </c>
      <c r="C1760" t="s">
        <v>28</v>
      </c>
      <c r="D1760" t="s">
        <v>168</v>
      </c>
      <c r="E1760" t="s">
        <v>95</v>
      </c>
      <c r="F1760">
        <v>80550</v>
      </c>
      <c r="G1760" t="s">
        <v>2089</v>
      </c>
      <c r="H1760" t="s">
        <v>80</v>
      </c>
      <c r="I1760" t="s">
        <v>81</v>
      </c>
      <c r="J1760" t="s">
        <v>90</v>
      </c>
      <c r="K1760" t="s">
        <v>38</v>
      </c>
      <c r="L1760" t="s">
        <v>129</v>
      </c>
      <c r="M1760" t="s">
        <v>92</v>
      </c>
      <c r="N1760" s="11" t="s">
        <v>84</v>
      </c>
      <c r="O1760" s="11" t="s">
        <v>2107</v>
      </c>
      <c r="P1760">
        <v>-1</v>
      </c>
      <c r="Q1760">
        <v>0</v>
      </c>
      <c r="R1760" s="1">
        <v>87.12</v>
      </c>
      <c r="S1760" s="1">
        <v>0</v>
      </c>
      <c r="T1760" s="1">
        <v>87.12</v>
      </c>
    </row>
    <row r="1761" spans="1:20" x14ac:dyDescent="0.25">
      <c r="A1761" t="s">
        <v>75</v>
      </c>
      <c r="B1761" t="s">
        <v>331</v>
      </c>
      <c r="C1761" t="s">
        <v>18</v>
      </c>
      <c r="D1761" t="s">
        <v>332</v>
      </c>
      <c r="E1761" t="s">
        <v>333</v>
      </c>
      <c r="F1761">
        <v>72405</v>
      </c>
      <c r="G1761" t="s">
        <v>352</v>
      </c>
      <c r="H1761" t="s">
        <v>80</v>
      </c>
      <c r="I1761" t="s">
        <v>81</v>
      </c>
      <c r="J1761" t="s">
        <v>90</v>
      </c>
      <c r="K1761" t="s">
        <v>42</v>
      </c>
      <c r="L1761" t="s">
        <v>91</v>
      </c>
      <c r="M1761" t="s">
        <v>92</v>
      </c>
      <c r="N1761" s="11" t="s">
        <v>84</v>
      </c>
      <c r="O1761" s="11" t="s">
        <v>2107</v>
      </c>
      <c r="P1761">
        <v>0</v>
      </c>
      <c r="Q1761">
        <v>29</v>
      </c>
      <c r="R1761" s="1">
        <v>0</v>
      </c>
      <c r="S1761" s="1">
        <v>420.5</v>
      </c>
      <c r="T1761" s="1">
        <v>-420.5</v>
      </c>
    </row>
    <row r="1762" spans="1:20" x14ac:dyDescent="0.25">
      <c r="A1762" t="s">
        <v>75</v>
      </c>
      <c r="B1762" t="s">
        <v>1233</v>
      </c>
      <c r="C1762" t="s">
        <v>18</v>
      </c>
      <c r="D1762" t="s">
        <v>439</v>
      </c>
      <c r="E1762" t="s">
        <v>191</v>
      </c>
      <c r="F1762">
        <v>77066</v>
      </c>
      <c r="G1762" t="s">
        <v>550</v>
      </c>
      <c r="H1762" t="s">
        <v>80</v>
      </c>
      <c r="I1762" t="s">
        <v>81</v>
      </c>
      <c r="J1762" t="s">
        <v>82</v>
      </c>
      <c r="K1762" t="s">
        <v>38</v>
      </c>
      <c r="L1762" t="s">
        <v>111</v>
      </c>
      <c r="M1762" t="s">
        <v>83</v>
      </c>
      <c r="N1762" s="11" t="s">
        <v>84</v>
      </c>
      <c r="O1762" s="11" t="s">
        <v>2107</v>
      </c>
      <c r="P1762">
        <v>-2</v>
      </c>
      <c r="Q1762">
        <v>0</v>
      </c>
      <c r="R1762" s="1">
        <v>327</v>
      </c>
      <c r="S1762" s="1">
        <v>0</v>
      </c>
      <c r="T1762" s="1">
        <v>327</v>
      </c>
    </row>
    <row r="1763" spans="1:20" x14ac:dyDescent="0.25">
      <c r="A1763" t="s">
        <v>75</v>
      </c>
      <c r="B1763" t="s">
        <v>496</v>
      </c>
      <c r="C1763" t="s">
        <v>26</v>
      </c>
      <c r="D1763" t="s">
        <v>497</v>
      </c>
      <c r="E1763" t="s">
        <v>105</v>
      </c>
      <c r="F1763">
        <v>29407</v>
      </c>
      <c r="G1763" t="s">
        <v>257</v>
      </c>
      <c r="H1763" t="s">
        <v>80</v>
      </c>
      <c r="I1763" t="s">
        <v>81</v>
      </c>
      <c r="J1763" t="s">
        <v>82</v>
      </c>
      <c r="K1763" t="s">
        <v>53</v>
      </c>
      <c r="L1763" t="s">
        <v>165</v>
      </c>
      <c r="M1763" t="s">
        <v>83</v>
      </c>
      <c r="N1763" s="11" t="s">
        <v>84</v>
      </c>
      <c r="O1763" s="11" t="s">
        <v>2107</v>
      </c>
      <c r="P1763">
        <v>-4</v>
      </c>
      <c r="Q1763">
        <v>0</v>
      </c>
      <c r="R1763" s="1">
        <v>271.60000000000002</v>
      </c>
      <c r="S1763" s="1">
        <v>0</v>
      </c>
      <c r="T1763" s="1">
        <v>271.60000000000002</v>
      </c>
    </row>
    <row r="1764" spans="1:20" x14ac:dyDescent="0.25">
      <c r="A1764" t="s">
        <v>75</v>
      </c>
      <c r="B1764" t="s">
        <v>717</v>
      </c>
      <c r="C1764" t="s">
        <v>27</v>
      </c>
      <c r="D1764" t="s">
        <v>648</v>
      </c>
      <c r="E1764" t="s">
        <v>114</v>
      </c>
      <c r="F1764">
        <v>32811</v>
      </c>
      <c r="G1764" t="s">
        <v>915</v>
      </c>
      <c r="H1764" t="s">
        <v>80</v>
      </c>
      <c r="I1764" t="s">
        <v>89</v>
      </c>
      <c r="J1764" t="s">
        <v>82</v>
      </c>
      <c r="K1764" t="s">
        <v>42</v>
      </c>
      <c r="L1764" t="s">
        <v>91</v>
      </c>
      <c r="M1764" t="s">
        <v>83</v>
      </c>
      <c r="N1764" s="11" t="s">
        <v>84</v>
      </c>
      <c r="O1764" s="11" t="s">
        <v>2107</v>
      </c>
      <c r="P1764">
        <v>0</v>
      </c>
      <c r="Q1764">
        <v>0</v>
      </c>
      <c r="R1764" s="1">
        <v>-101.5</v>
      </c>
      <c r="S1764" s="1">
        <v>0</v>
      </c>
      <c r="T1764" s="1">
        <v>-101.5</v>
      </c>
    </row>
    <row r="1765" spans="1:20" x14ac:dyDescent="0.25">
      <c r="A1765" t="s">
        <v>75</v>
      </c>
      <c r="B1765" t="s">
        <v>258</v>
      </c>
      <c r="C1765" t="s">
        <v>2104</v>
      </c>
      <c r="D1765" t="s">
        <v>386</v>
      </c>
      <c r="E1765" t="s">
        <v>387</v>
      </c>
      <c r="F1765">
        <v>87109</v>
      </c>
      <c r="G1765" t="s">
        <v>264</v>
      </c>
      <c r="H1765" t="s">
        <v>80</v>
      </c>
      <c r="I1765" t="s">
        <v>89</v>
      </c>
      <c r="J1765" t="s">
        <v>90</v>
      </c>
      <c r="K1765" t="s">
        <v>42</v>
      </c>
      <c r="L1765" t="s">
        <v>91</v>
      </c>
      <c r="M1765" t="s">
        <v>92</v>
      </c>
      <c r="N1765" s="11" t="s">
        <v>84</v>
      </c>
      <c r="O1765" s="11" t="s">
        <v>2107</v>
      </c>
      <c r="P1765">
        <v>0</v>
      </c>
      <c r="Q1765">
        <v>150</v>
      </c>
      <c r="R1765" s="1">
        <v>0</v>
      </c>
      <c r="S1765" s="1">
        <v>1560</v>
      </c>
      <c r="T1765" s="1">
        <v>-1560</v>
      </c>
    </row>
    <row r="1766" spans="1:20" x14ac:dyDescent="0.25">
      <c r="A1766" t="s">
        <v>75</v>
      </c>
      <c r="B1766" t="s">
        <v>744</v>
      </c>
      <c r="C1766" t="s">
        <v>2105</v>
      </c>
      <c r="D1766" t="s">
        <v>745</v>
      </c>
      <c r="E1766" t="s">
        <v>100</v>
      </c>
      <c r="F1766">
        <v>46733</v>
      </c>
      <c r="G1766" t="s">
        <v>624</v>
      </c>
      <c r="H1766" t="s">
        <v>80</v>
      </c>
      <c r="I1766" t="s">
        <v>81</v>
      </c>
      <c r="J1766" t="s">
        <v>90</v>
      </c>
      <c r="K1766" t="s">
        <v>53</v>
      </c>
      <c r="L1766" t="s">
        <v>248</v>
      </c>
      <c r="M1766" t="s">
        <v>92</v>
      </c>
      <c r="N1766" s="11" t="s">
        <v>84</v>
      </c>
      <c r="O1766" s="11" t="s">
        <v>2107</v>
      </c>
      <c r="P1766">
        <v>0</v>
      </c>
      <c r="Q1766">
        <v>25</v>
      </c>
      <c r="R1766" s="1">
        <v>0</v>
      </c>
      <c r="S1766" s="1">
        <v>112.5</v>
      </c>
      <c r="T1766" s="1">
        <v>-112.5</v>
      </c>
    </row>
    <row r="1767" spans="1:20" x14ac:dyDescent="0.25">
      <c r="A1767" t="s">
        <v>75</v>
      </c>
      <c r="B1767" t="s">
        <v>549</v>
      </c>
      <c r="C1767" t="s">
        <v>27</v>
      </c>
      <c r="D1767" t="s">
        <v>499</v>
      </c>
      <c r="E1767" t="s">
        <v>114</v>
      </c>
      <c r="F1767">
        <v>33155</v>
      </c>
      <c r="G1767" t="s">
        <v>1075</v>
      </c>
      <c r="H1767" t="s">
        <v>80</v>
      </c>
      <c r="I1767" t="s">
        <v>81</v>
      </c>
      <c r="J1767" t="s">
        <v>90</v>
      </c>
      <c r="K1767" t="s">
        <v>42</v>
      </c>
      <c r="L1767" t="s">
        <v>91</v>
      </c>
      <c r="M1767" t="s">
        <v>92</v>
      </c>
      <c r="N1767" s="11" t="s">
        <v>84</v>
      </c>
      <c r="O1767" s="11" t="s">
        <v>2107</v>
      </c>
      <c r="P1767">
        <v>0</v>
      </c>
      <c r="Q1767">
        <v>4</v>
      </c>
      <c r="R1767" s="1">
        <v>0</v>
      </c>
      <c r="S1767" s="1">
        <v>71.2</v>
      </c>
      <c r="T1767" s="1">
        <v>-71.2</v>
      </c>
    </row>
    <row r="1768" spans="1:20" x14ac:dyDescent="0.25">
      <c r="A1768" t="s">
        <v>75</v>
      </c>
      <c r="B1768" t="s">
        <v>125</v>
      </c>
      <c r="C1768" t="s">
        <v>2105</v>
      </c>
      <c r="D1768" t="s">
        <v>126</v>
      </c>
      <c r="E1768" t="s">
        <v>100</v>
      </c>
      <c r="F1768">
        <v>46567</v>
      </c>
      <c r="G1768" t="s">
        <v>1790</v>
      </c>
      <c r="H1768" t="s">
        <v>80</v>
      </c>
      <c r="I1768" t="s">
        <v>81</v>
      </c>
      <c r="J1768" t="s">
        <v>90</v>
      </c>
      <c r="K1768" t="s">
        <v>53</v>
      </c>
      <c r="L1768" t="s">
        <v>675</v>
      </c>
      <c r="M1768" t="s">
        <v>92</v>
      </c>
      <c r="N1768" s="11" t="s">
        <v>84</v>
      </c>
      <c r="O1768" s="11" t="s">
        <v>2107</v>
      </c>
      <c r="P1768">
        <v>0</v>
      </c>
      <c r="Q1768">
        <v>1</v>
      </c>
      <c r="R1768" s="1">
        <v>0</v>
      </c>
      <c r="S1768" s="1">
        <v>558.29999999999995</v>
      </c>
      <c r="T1768" s="1">
        <v>-558.29999999999995</v>
      </c>
    </row>
    <row r="1769" spans="1:20" x14ac:dyDescent="0.25">
      <c r="A1769" t="s">
        <v>75</v>
      </c>
      <c r="B1769" t="s">
        <v>76</v>
      </c>
      <c r="C1769" t="s">
        <v>22</v>
      </c>
      <c r="D1769" t="s">
        <v>77</v>
      </c>
      <c r="E1769" t="s">
        <v>78</v>
      </c>
      <c r="F1769">
        <v>19475</v>
      </c>
      <c r="G1769" t="s">
        <v>1447</v>
      </c>
      <c r="H1769" t="s">
        <v>80</v>
      </c>
      <c r="I1769" t="s">
        <v>81</v>
      </c>
      <c r="J1769" t="s">
        <v>90</v>
      </c>
      <c r="K1769" t="s">
        <v>36</v>
      </c>
      <c r="L1769" t="s">
        <v>36</v>
      </c>
      <c r="M1769" t="s">
        <v>92</v>
      </c>
      <c r="N1769" s="11" t="s">
        <v>84</v>
      </c>
      <c r="O1769" s="11" t="s">
        <v>2107</v>
      </c>
      <c r="P1769">
        <v>0</v>
      </c>
      <c r="Q1769">
        <v>1</v>
      </c>
      <c r="R1769" s="1">
        <v>0</v>
      </c>
      <c r="S1769" s="1">
        <v>1099.99</v>
      </c>
      <c r="T1769" s="1">
        <v>-1099.99</v>
      </c>
    </row>
    <row r="1770" spans="1:20" x14ac:dyDescent="0.25">
      <c r="A1770" t="s">
        <v>75</v>
      </c>
      <c r="B1770" t="s">
        <v>184</v>
      </c>
      <c r="C1770" t="s">
        <v>25</v>
      </c>
      <c r="D1770" t="s">
        <v>185</v>
      </c>
      <c r="E1770" t="s">
        <v>186</v>
      </c>
      <c r="F1770">
        <v>11230</v>
      </c>
      <c r="G1770" t="s">
        <v>110</v>
      </c>
      <c r="H1770" t="s">
        <v>80</v>
      </c>
      <c r="I1770" t="s">
        <v>81</v>
      </c>
      <c r="J1770" t="s">
        <v>90</v>
      </c>
      <c r="K1770" t="s">
        <v>38</v>
      </c>
      <c r="L1770" t="s">
        <v>111</v>
      </c>
      <c r="M1770" t="s">
        <v>92</v>
      </c>
      <c r="N1770" s="11" t="s">
        <v>84</v>
      </c>
      <c r="O1770" s="11" t="s">
        <v>2107</v>
      </c>
      <c r="P1770">
        <v>0</v>
      </c>
      <c r="Q1770">
        <v>1</v>
      </c>
      <c r="R1770" s="1">
        <v>0</v>
      </c>
      <c r="S1770" s="1">
        <v>116.4</v>
      </c>
      <c r="T1770" s="1">
        <v>-116.4</v>
      </c>
    </row>
    <row r="1771" spans="1:20" x14ac:dyDescent="0.25">
      <c r="A1771" t="s">
        <v>75</v>
      </c>
      <c r="B1771" t="s">
        <v>850</v>
      </c>
      <c r="C1771" t="s">
        <v>2105</v>
      </c>
      <c r="D1771" t="s">
        <v>851</v>
      </c>
      <c r="E1771" t="s">
        <v>87</v>
      </c>
      <c r="F1771">
        <v>45036</v>
      </c>
      <c r="G1771" t="s">
        <v>795</v>
      </c>
      <c r="H1771" t="s">
        <v>80</v>
      </c>
      <c r="I1771" t="s">
        <v>81</v>
      </c>
      <c r="J1771" t="s">
        <v>82</v>
      </c>
      <c r="K1771" t="s">
        <v>53</v>
      </c>
      <c r="L1771" t="s">
        <v>675</v>
      </c>
      <c r="M1771" t="s">
        <v>83</v>
      </c>
      <c r="N1771" s="11" t="s">
        <v>84</v>
      </c>
      <c r="O1771" s="11" t="s">
        <v>2107</v>
      </c>
      <c r="P1771">
        <v>-1</v>
      </c>
      <c r="Q1771">
        <v>0</v>
      </c>
      <c r="R1771" s="1">
        <v>82.45</v>
      </c>
      <c r="S1771" s="1">
        <v>0</v>
      </c>
      <c r="T1771" s="1">
        <v>82.45</v>
      </c>
    </row>
    <row r="1772" spans="1:20" x14ac:dyDescent="0.25">
      <c r="A1772" t="s">
        <v>75</v>
      </c>
      <c r="B1772" t="s">
        <v>685</v>
      </c>
      <c r="C1772" t="s">
        <v>2104</v>
      </c>
      <c r="D1772" t="s">
        <v>686</v>
      </c>
      <c r="E1772" t="s">
        <v>295</v>
      </c>
      <c r="F1772">
        <v>84081</v>
      </c>
      <c r="G1772" t="s">
        <v>2095</v>
      </c>
      <c r="H1772" t="s">
        <v>688</v>
      </c>
      <c r="I1772" t="s">
        <v>89</v>
      </c>
      <c r="J1772" t="s">
        <v>90</v>
      </c>
      <c r="K1772" t="s">
        <v>37</v>
      </c>
      <c r="L1772" t="s">
        <v>689</v>
      </c>
      <c r="M1772" t="s">
        <v>92</v>
      </c>
      <c r="N1772" s="11" t="s">
        <v>84</v>
      </c>
      <c r="O1772" s="11" t="s">
        <v>2107</v>
      </c>
      <c r="P1772">
        <v>0</v>
      </c>
      <c r="Q1772">
        <v>1</v>
      </c>
      <c r="R1772" s="1">
        <v>0</v>
      </c>
      <c r="S1772" s="1">
        <v>122.05</v>
      </c>
      <c r="T1772" s="1">
        <v>-122.05</v>
      </c>
    </row>
    <row r="1773" spans="1:20" x14ac:dyDescent="0.25">
      <c r="A1773" t="s">
        <v>75</v>
      </c>
      <c r="B1773" t="s">
        <v>120</v>
      </c>
      <c r="C1773" t="s">
        <v>22</v>
      </c>
      <c r="D1773" t="s">
        <v>121</v>
      </c>
      <c r="E1773" t="s">
        <v>122</v>
      </c>
      <c r="F1773">
        <v>20910</v>
      </c>
      <c r="G1773" t="s">
        <v>1158</v>
      </c>
      <c r="H1773" t="s">
        <v>133</v>
      </c>
      <c r="I1773" t="s">
        <v>81</v>
      </c>
      <c r="J1773" t="s">
        <v>90</v>
      </c>
      <c r="K1773" t="s">
        <v>53</v>
      </c>
      <c r="L1773" t="s">
        <v>139</v>
      </c>
      <c r="M1773" t="s">
        <v>229</v>
      </c>
      <c r="N1773" s="11" t="s">
        <v>84</v>
      </c>
      <c r="O1773" s="11" t="s">
        <v>2107</v>
      </c>
      <c r="P1773">
        <v>0</v>
      </c>
      <c r="Q1773">
        <v>12</v>
      </c>
      <c r="R1773" s="1">
        <v>0</v>
      </c>
      <c r="S1773" s="1">
        <v>256.8</v>
      </c>
      <c r="T1773" s="1">
        <v>-256.8</v>
      </c>
    </row>
    <row r="1774" spans="1:20" x14ac:dyDescent="0.25">
      <c r="A1774" t="s">
        <v>75</v>
      </c>
      <c r="B1774" t="s">
        <v>651</v>
      </c>
      <c r="C1774" t="s">
        <v>26</v>
      </c>
      <c r="D1774" t="s">
        <v>652</v>
      </c>
      <c r="E1774" t="s">
        <v>109</v>
      </c>
      <c r="F1774">
        <v>28657</v>
      </c>
      <c r="G1774" t="s">
        <v>2100</v>
      </c>
      <c r="H1774" t="s">
        <v>80</v>
      </c>
      <c r="I1774" t="s">
        <v>81</v>
      </c>
      <c r="J1774" t="s">
        <v>82</v>
      </c>
      <c r="K1774" t="s">
        <v>46</v>
      </c>
      <c r="L1774" t="s">
        <v>650</v>
      </c>
      <c r="M1774" t="s">
        <v>83</v>
      </c>
      <c r="N1774" s="11" t="s">
        <v>84</v>
      </c>
      <c r="O1774" s="11" t="s">
        <v>2107</v>
      </c>
      <c r="P1774">
        <v>-2</v>
      </c>
      <c r="Q1774">
        <v>0</v>
      </c>
      <c r="R1774" s="1">
        <v>94.8</v>
      </c>
      <c r="S1774" s="1">
        <v>0</v>
      </c>
      <c r="T1774" s="1">
        <v>94.8</v>
      </c>
    </row>
    <row r="1775" spans="1:20" x14ac:dyDescent="0.25">
      <c r="A1775" t="s">
        <v>75</v>
      </c>
      <c r="B1775" t="s">
        <v>593</v>
      </c>
      <c r="C1775" t="s">
        <v>19</v>
      </c>
      <c r="D1775" t="s">
        <v>268</v>
      </c>
      <c r="E1775" t="s">
        <v>118</v>
      </c>
      <c r="F1775">
        <v>92121</v>
      </c>
      <c r="G1775" t="s">
        <v>514</v>
      </c>
      <c r="H1775" t="s">
        <v>80</v>
      </c>
      <c r="I1775" t="s">
        <v>81</v>
      </c>
      <c r="J1775" t="s">
        <v>82</v>
      </c>
      <c r="K1775" t="s">
        <v>38</v>
      </c>
      <c r="L1775" t="s">
        <v>111</v>
      </c>
      <c r="M1775" t="s">
        <v>83</v>
      </c>
      <c r="N1775" s="11" t="s">
        <v>84</v>
      </c>
      <c r="O1775" s="11" t="s">
        <v>2107</v>
      </c>
      <c r="P1775">
        <v>-1</v>
      </c>
      <c r="Q1775">
        <v>0</v>
      </c>
      <c r="R1775" s="1">
        <v>149</v>
      </c>
      <c r="S1775" s="1">
        <v>0</v>
      </c>
      <c r="T1775" s="1">
        <v>149</v>
      </c>
    </row>
    <row r="1776" spans="1:20" x14ac:dyDescent="0.25">
      <c r="A1776" t="s">
        <v>75</v>
      </c>
      <c r="B1776" t="s">
        <v>1060</v>
      </c>
      <c r="C1776" t="s">
        <v>27</v>
      </c>
      <c r="D1776" t="s">
        <v>999</v>
      </c>
      <c r="E1776" t="s">
        <v>114</v>
      </c>
      <c r="F1776">
        <v>33765</v>
      </c>
      <c r="G1776" t="s">
        <v>1101</v>
      </c>
      <c r="H1776" t="s">
        <v>80</v>
      </c>
      <c r="I1776" t="s">
        <v>81</v>
      </c>
      <c r="J1776" t="s">
        <v>82</v>
      </c>
      <c r="K1776" t="s">
        <v>53</v>
      </c>
      <c r="L1776" t="s">
        <v>165</v>
      </c>
      <c r="M1776" t="s">
        <v>83</v>
      </c>
      <c r="N1776" s="11" t="s">
        <v>84</v>
      </c>
      <c r="O1776" s="11" t="s">
        <v>2107</v>
      </c>
      <c r="P1776">
        <v>-7</v>
      </c>
      <c r="Q1776">
        <v>0</v>
      </c>
      <c r="R1776" s="1">
        <v>4139.45</v>
      </c>
      <c r="S1776" s="1">
        <v>0</v>
      </c>
      <c r="T1776" s="1">
        <v>4139.45</v>
      </c>
    </row>
    <row r="1777" spans="1:20" x14ac:dyDescent="0.25">
      <c r="A1777" t="s">
        <v>75</v>
      </c>
      <c r="B1777" t="s">
        <v>112</v>
      </c>
      <c r="C1777" t="s">
        <v>27</v>
      </c>
      <c r="D1777" t="s">
        <v>113</v>
      </c>
      <c r="E1777" t="s">
        <v>114</v>
      </c>
      <c r="F1777">
        <v>32256</v>
      </c>
      <c r="G1777" t="s">
        <v>96</v>
      </c>
      <c r="H1777" t="s">
        <v>80</v>
      </c>
      <c r="I1777" t="s">
        <v>89</v>
      </c>
      <c r="J1777" t="s">
        <v>90</v>
      </c>
      <c r="K1777" t="s">
        <v>42</v>
      </c>
      <c r="L1777" t="s">
        <v>97</v>
      </c>
      <c r="M1777" t="s">
        <v>92</v>
      </c>
      <c r="N1777" s="11" t="s">
        <v>84</v>
      </c>
      <c r="O1777" s="11" t="s">
        <v>2107</v>
      </c>
      <c r="P1777">
        <v>0</v>
      </c>
      <c r="Q1777">
        <v>66</v>
      </c>
      <c r="R1777" s="1">
        <v>0</v>
      </c>
      <c r="S1777" s="1">
        <v>112.2</v>
      </c>
      <c r="T1777" s="1">
        <v>-112.2</v>
      </c>
    </row>
    <row r="1778" spans="1:20" x14ac:dyDescent="0.25">
      <c r="A1778" t="s">
        <v>75</v>
      </c>
      <c r="B1778" t="s">
        <v>750</v>
      </c>
      <c r="C1778" t="s">
        <v>22</v>
      </c>
      <c r="D1778" t="s">
        <v>751</v>
      </c>
      <c r="E1778" t="s">
        <v>78</v>
      </c>
      <c r="F1778">
        <v>19406</v>
      </c>
      <c r="G1778" t="s">
        <v>477</v>
      </c>
      <c r="H1778" t="s">
        <v>80</v>
      </c>
      <c r="I1778" t="s">
        <v>81</v>
      </c>
      <c r="J1778" t="s">
        <v>90</v>
      </c>
      <c r="K1778" t="s">
        <v>38</v>
      </c>
      <c r="L1778" t="s">
        <v>111</v>
      </c>
      <c r="M1778" t="s">
        <v>92</v>
      </c>
      <c r="N1778" s="11" t="s">
        <v>84</v>
      </c>
      <c r="O1778" s="11" t="s">
        <v>2107</v>
      </c>
      <c r="P1778">
        <v>0</v>
      </c>
      <c r="Q1778">
        <v>1</v>
      </c>
      <c r="R1778" s="1">
        <v>0</v>
      </c>
      <c r="S1778" s="1">
        <v>128</v>
      </c>
      <c r="T1778" s="1">
        <v>-128</v>
      </c>
    </row>
    <row r="1779" spans="1:20" x14ac:dyDescent="0.25">
      <c r="A1779" t="s">
        <v>75</v>
      </c>
      <c r="B1779" t="s">
        <v>182</v>
      </c>
      <c r="C1779" t="s">
        <v>26</v>
      </c>
      <c r="D1779" t="s">
        <v>179</v>
      </c>
      <c r="E1779" t="s">
        <v>180</v>
      </c>
      <c r="F1779">
        <v>30189</v>
      </c>
      <c r="G1779" t="s">
        <v>1499</v>
      </c>
      <c r="H1779" t="s">
        <v>80</v>
      </c>
      <c r="I1779" t="s">
        <v>81</v>
      </c>
      <c r="J1779" t="s">
        <v>82</v>
      </c>
      <c r="K1779" t="s">
        <v>42</v>
      </c>
      <c r="L1779" t="s">
        <v>91</v>
      </c>
      <c r="M1779" t="s">
        <v>83</v>
      </c>
      <c r="N1779" s="11" t="s">
        <v>84</v>
      </c>
      <c r="O1779" s="11" t="s">
        <v>2107</v>
      </c>
      <c r="P1779">
        <v>-1</v>
      </c>
      <c r="Q1779">
        <v>0</v>
      </c>
      <c r="R1779" s="1">
        <v>35.32</v>
      </c>
      <c r="S1779" s="1">
        <v>0</v>
      </c>
      <c r="T1779" s="1">
        <v>35.32</v>
      </c>
    </row>
    <row r="1780" spans="1:20" x14ac:dyDescent="0.25">
      <c r="A1780" t="s">
        <v>75</v>
      </c>
      <c r="B1780" t="s">
        <v>171</v>
      </c>
      <c r="C1780" t="s">
        <v>19</v>
      </c>
      <c r="D1780" t="s">
        <v>172</v>
      </c>
      <c r="E1780" t="s">
        <v>147</v>
      </c>
      <c r="F1780">
        <v>85260</v>
      </c>
      <c r="G1780" t="s">
        <v>746</v>
      </c>
      <c r="H1780" t="s">
        <v>80</v>
      </c>
      <c r="I1780" t="s">
        <v>81</v>
      </c>
      <c r="J1780" t="s">
        <v>82</v>
      </c>
      <c r="K1780" t="s">
        <v>38</v>
      </c>
      <c r="L1780" t="s">
        <v>129</v>
      </c>
      <c r="M1780" t="s">
        <v>83</v>
      </c>
      <c r="N1780" s="11" t="s">
        <v>84</v>
      </c>
      <c r="O1780" s="11" t="s">
        <v>2107</v>
      </c>
      <c r="P1780">
        <v>3</v>
      </c>
      <c r="Q1780">
        <v>0</v>
      </c>
      <c r="R1780" s="1">
        <v>326.7</v>
      </c>
      <c r="S1780" s="1">
        <v>0</v>
      </c>
      <c r="T1780" s="1">
        <v>326.7</v>
      </c>
    </row>
    <row r="1781" spans="1:20" x14ac:dyDescent="0.25">
      <c r="A1781" t="s">
        <v>75</v>
      </c>
      <c r="B1781" t="s">
        <v>339</v>
      </c>
      <c r="C1781" t="s">
        <v>29</v>
      </c>
      <c r="D1781" t="s">
        <v>340</v>
      </c>
      <c r="E1781" t="s">
        <v>142</v>
      </c>
      <c r="F1781">
        <v>48315</v>
      </c>
      <c r="G1781" t="s">
        <v>2102</v>
      </c>
      <c r="H1781" t="s">
        <v>80</v>
      </c>
      <c r="I1781" t="s">
        <v>281</v>
      </c>
      <c r="J1781" t="s">
        <v>82</v>
      </c>
      <c r="K1781" t="s">
        <v>54</v>
      </c>
      <c r="L1781" t="s">
        <v>342</v>
      </c>
      <c r="M1781" t="s">
        <v>83</v>
      </c>
      <c r="N1781" s="11" t="s">
        <v>84</v>
      </c>
      <c r="O1781" s="11" t="s">
        <v>2107</v>
      </c>
      <c r="P1781">
        <v>-6</v>
      </c>
      <c r="Q1781">
        <v>0</v>
      </c>
      <c r="R1781" s="1">
        <v>719.1</v>
      </c>
      <c r="S1781" s="1">
        <v>0</v>
      </c>
      <c r="T1781" s="1">
        <v>719.1</v>
      </c>
    </row>
    <row r="1782" spans="1:20" x14ac:dyDescent="0.25">
      <c r="P1782">
        <f>SUM(XDO_?XDOFIELD15?)</f>
        <v>-3123</v>
      </c>
      <c r="Q1782">
        <f>SUM(XDO_?XDOFIELD16?)</f>
        <v>7317</v>
      </c>
      <c r="R1782" s="1">
        <f>SUM(XDO_?XDOFIELD17?)</f>
        <v>204578.13000000003</v>
      </c>
      <c r="S1782" s="1">
        <f>SUM(XDO_?XDOFIELD18?)</f>
        <v>253266.55</v>
      </c>
      <c r="T1782" s="1">
        <f>SUM(XDO_?XDOFIELD19?)</f>
        <v>-48688.419999999969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3DB9-3C88-4143-915E-327FDFDF845A}">
  <dimension ref="A1:T1728"/>
  <sheetViews>
    <sheetView workbookViewId="0">
      <selection sqref="A1:XFD1048576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167</v>
      </c>
      <c r="C2" t="s">
        <v>28</v>
      </c>
      <c r="D2" t="s">
        <v>168</v>
      </c>
      <c r="E2" t="s">
        <v>95</v>
      </c>
      <c r="F2">
        <v>80550</v>
      </c>
      <c r="G2" t="s">
        <v>297</v>
      </c>
      <c r="H2" t="s">
        <v>80</v>
      </c>
      <c r="I2" t="s">
        <v>89</v>
      </c>
      <c r="J2" t="s">
        <v>90</v>
      </c>
      <c r="K2" t="s">
        <v>42</v>
      </c>
      <c r="L2" t="s">
        <v>97</v>
      </c>
      <c r="M2" t="s">
        <v>92</v>
      </c>
      <c r="N2" s="11" t="s">
        <v>2108</v>
      </c>
      <c r="O2" s="11" t="s">
        <v>2109</v>
      </c>
      <c r="P2">
        <v>0</v>
      </c>
      <c r="Q2">
        <v>30</v>
      </c>
      <c r="R2">
        <v>0</v>
      </c>
      <c r="S2">
        <v>229.2</v>
      </c>
      <c r="T2">
        <v>-229.2</v>
      </c>
    </row>
    <row r="3" spans="1:20" x14ac:dyDescent="0.25">
      <c r="A3" t="s">
        <v>75</v>
      </c>
      <c r="B3" t="s">
        <v>167</v>
      </c>
      <c r="C3" t="s">
        <v>28</v>
      </c>
      <c r="D3" t="s">
        <v>168</v>
      </c>
      <c r="E3" t="s">
        <v>95</v>
      </c>
      <c r="F3">
        <v>80550</v>
      </c>
      <c r="G3" t="s">
        <v>308</v>
      </c>
      <c r="H3" t="s">
        <v>80</v>
      </c>
      <c r="I3" t="s">
        <v>89</v>
      </c>
      <c r="J3" t="s">
        <v>90</v>
      </c>
      <c r="K3" t="s">
        <v>53</v>
      </c>
      <c r="L3" t="s">
        <v>165</v>
      </c>
      <c r="M3" t="s">
        <v>92</v>
      </c>
      <c r="N3" s="11" t="s">
        <v>2108</v>
      </c>
      <c r="O3" s="11" t="s">
        <v>2109</v>
      </c>
      <c r="P3">
        <v>0</v>
      </c>
      <c r="Q3">
        <v>14</v>
      </c>
      <c r="R3">
        <v>0</v>
      </c>
      <c r="S3">
        <v>919.36</v>
      </c>
      <c r="T3">
        <v>-919.36</v>
      </c>
    </row>
    <row r="4" spans="1:20" x14ac:dyDescent="0.25">
      <c r="A4" t="s">
        <v>75</v>
      </c>
      <c r="B4" t="s">
        <v>167</v>
      </c>
      <c r="C4" t="s">
        <v>28</v>
      </c>
      <c r="D4" t="s">
        <v>168</v>
      </c>
      <c r="E4" t="s">
        <v>95</v>
      </c>
      <c r="F4">
        <v>80550</v>
      </c>
      <c r="G4" t="s">
        <v>247</v>
      </c>
      <c r="H4" t="s">
        <v>80</v>
      </c>
      <c r="I4" t="s">
        <v>81</v>
      </c>
      <c r="J4" t="s">
        <v>90</v>
      </c>
      <c r="K4" t="s">
        <v>53</v>
      </c>
      <c r="L4" t="s">
        <v>248</v>
      </c>
      <c r="M4" t="s">
        <v>92</v>
      </c>
      <c r="N4" s="11" t="s">
        <v>2108</v>
      </c>
      <c r="O4" s="11" t="s">
        <v>2109</v>
      </c>
      <c r="P4">
        <v>0</v>
      </c>
      <c r="Q4">
        <v>3</v>
      </c>
      <c r="R4">
        <v>0</v>
      </c>
      <c r="S4">
        <v>8.2799999999999994</v>
      </c>
      <c r="T4">
        <v>-8.2799999999999994</v>
      </c>
    </row>
    <row r="5" spans="1:20" x14ac:dyDescent="0.25">
      <c r="A5" t="s">
        <v>75</v>
      </c>
      <c r="B5" t="s">
        <v>103</v>
      </c>
      <c r="C5" t="s">
        <v>26</v>
      </c>
      <c r="D5" t="s">
        <v>104</v>
      </c>
      <c r="E5" t="s">
        <v>105</v>
      </c>
      <c r="F5">
        <v>29420</v>
      </c>
      <c r="G5" t="s">
        <v>106</v>
      </c>
      <c r="H5" t="s">
        <v>80</v>
      </c>
      <c r="I5" t="s">
        <v>89</v>
      </c>
      <c r="J5" t="s">
        <v>90</v>
      </c>
      <c r="K5" t="s">
        <v>42</v>
      </c>
      <c r="L5" t="s">
        <v>91</v>
      </c>
      <c r="M5" t="s">
        <v>92</v>
      </c>
      <c r="N5" s="11" t="s">
        <v>2108</v>
      </c>
      <c r="O5" s="11" t="s">
        <v>2109</v>
      </c>
      <c r="P5">
        <v>0</v>
      </c>
      <c r="Q5">
        <v>10</v>
      </c>
      <c r="R5">
        <v>0</v>
      </c>
      <c r="S5">
        <v>167.4</v>
      </c>
      <c r="T5">
        <v>-167.4</v>
      </c>
    </row>
    <row r="6" spans="1:20" x14ac:dyDescent="0.25">
      <c r="A6" t="s">
        <v>75</v>
      </c>
      <c r="B6" t="s">
        <v>353</v>
      </c>
      <c r="C6" t="s">
        <v>29</v>
      </c>
      <c r="D6" t="s">
        <v>354</v>
      </c>
      <c r="E6" t="s">
        <v>100</v>
      </c>
      <c r="F6">
        <v>46530</v>
      </c>
      <c r="G6" t="s">
        <v>241</v>
      </c>
      <c r="H6" t="s">
        <v>80</v>
      </c>
      <c r="I6" t="s">
        <v>81</v>
      </c>
      <c r="J6" t="s">
        <v>82</v>
      </c>
      <c r="K6" t="s">
        <v>36</v>
      </c>
      <c r="L6" t="s">
        <v>36</v>
      </c>
      <c r="M6" t="s">
        <v>83</v>
      </c>
      <c r="N6" s="11" t="s">
        <v>2108</v>
      </c>
      <c r="O6" s="11" t="s">
        <v>2109</v>
      </c>
      <c r="P6">
        <v>-1</v>
      </c>
      <c r="Q6">
        <v>0</v>
      </c>
      <c r="R6">
        <v>284.39999999999998</v>
      </c>
      <c r="S6">
        <v>0</v>
      </c>
      <c r="T6">
        <v>284.39999999999998</v>
      </c>
    </row>
    <row r="7" spans="1:20" x14ac:dyDescent="0.25">
      <c r="A7" t="s">
        <v>75</v>
      </c>
      <c r="B7" t="s">
        <v>174</v>
      </c>
      <c r="C7" t="s">
        <v>23</v>
      </c>
      <c r="D7" t="s">
        <v>175</v>
      </c>
      <c r="E7" t="s">
        <v>176</v>
      </c>
      <c r="F7">
        <v>98027</v>
      </c>
      <c r="G7" t="s">
        <v>177</v>
      </c>
      <c r="H7" t="s">
        <v>80</v>
      </c>
      <c r="I7" t="s">
        <v>81</v>
      </c>
      <c r="J7" t="s">
        <v>82</v>
      </c>
      <c r="K7" t="s">
        <v>42</v>
      </c>
      <c r="L7" t="s">
        <v>91</v>
      </c>
      <c r="M7" t="s">
        <v>83</v>
      </c>
      <c r="N7" s="11" t="s">
        <v>2108</v>
      </c>
      <c r="O7" s="11" t="s">
        <v>2109</v>
      </c>
      <c r="P7">
        <v>-1</v>
      </c>
      <c r="Q7">
        <v>0</v>
      </c>
      <c r="R7">
        <v>329.9</v>
      </c>
      <c r="S7">
        <v>0</v>
      </c>
      <c r="T7">
        <v>329.9</v>
      </c>
    </row>
    <row r="8" spans="1:20" x14ac:dyDescent="0.25">
      <c r="A8" t="s">
        <v>75</v>
      </c>
      <c r="B8" t="s">
        <v>203</v>
      </c>
      <c r="C8" t="s">
        <v>22</v>
      </c>
      <c r="D8" t="s">
        <v>204</v>
      </c>
      <c r="E8" t="s">
        <v>78</v>
      </c>
      <c r="F8">
        <v>18436</v>
      </c>
      <c r="G8" t="s">
        <v>205</v>
      </c>
      <c r="H8" t="s">
        <v>80</v>
      </c>
      <c r="I8" t="s">
        <v>89</v>
      </c>
      <c r="J8" t="s">
        <v>90</v>
      </c>
      <c r="K8" t="s">
        <v>42</v>
      </c>
      <c r="L8" t="s">
        <v>91</v>
      </c>
      <c r="M8" t="s">
        <v>92</v>
      </c>
      <c r="N8" s="11" t="s">
        <v>2108</v>
      </c>
      <c r="O8" s="11" t="s">
        <v>2109</v>
      </c>
      <c r="P8">
        <v>0</v>
      </c>
      <c r="Q8">
        <v>10</v>
      </c>
      <c r="R8">
        <v>0</v>
      </c>
      <c r="S8">
        <v>92.5</v>
      </c>
      <c r="T8">
        <v>-92.5</v>
      </c>
    </row>
    <row r="9" spans="1:20" x14ac:dyDescent="0.25">
      <c r="A9" t="s">
        <v>75</v>
      </c>
      <c r="B9" t="s">
        <v>278</v>
      </c>
      <c r="C9" t="s">
        <v>20</v>
      </c>
      <c r="D9" t="s">
        <v>279</v>
      </c>
      <c r="E9" t="s">
        <v>244</v>
      </c>
      <c r="F9">
        <v>2356</v>
      </c>
      <c r="G9" t="s">
        <v>280</v>
      </c>
      <c r="H9" t="s">
        <v>80</v>
      </c>
      <c r="I9" t="s">
        <v>281</v>
      </c>
      <c r="J9" t="s">
        <v>82</v>
      </c>
      <c r="K9" t="s">
        <v>37</v>
      </c>
      <c r="L9" t="s">
        <v>282</v>
      </c>
      <c r="M9" t="s">
        <v>83</v>
      </c>
      <c r="N9" s="11" t="s">
        <v>2108</v>
      </c>
      <c r="O9" s="11" t="s">
        <v>2109</v>
      </c>
      <c r="P9">
        <v>-3</v>
      </c>
      <c r="Q9">
        <v>0</v>
      </c>
      <c r="R9">
        <v>198</v>
      </c>
      <c r="S9">
        <v>0</v>
      </c>
      <c r="T9">
        <v>198</v>
      </c>
    </row>
    <row r="10" spans="1:20" x14ac:dyDescent="0.25">
      <c r="A10" t="s">
        <v>75</v>
      </c>
      <c r="B10" t="s">
        <v>200</v>
      </c>
      <c r="C10" t="s">
        <v>28</v>
      </c>
      <c r="D10" t="s">
        <v>201</v>
      </c>
      <c r="E10" t="s">
        <v>95</v>
      </c>
      <c r="F10">
        <v>80002</v>
      </c>
      <c r="G10" t="s">
        <v>202</v>
      </c>
      <c r="H10" t="s">
        <v>80</v>
      </c>
      <c r="I10" t="s">
        <v>81</v>
      </c>
      <c r="J10" t="s">
        <v>90</v>
      </c>
      <c r="K10" t="s">
        <v>42</v>
      </c>
      <c r="L10" t="s">
        <v>91</v>
      </c>
      <c r="M10" t="s">
        <v>188</v>
      </c>
      <c r="N10" s="11" t="s">
        <v>2108</v>
      </c>
      <c r="O10" s="11" t="s">
        <v>2109</v>
      </c>
      <c r="P10">
        <v>0</v>
      </c>
      <c r="Q10">
        <v>7</v>
      </c>
      <c r="R10">
        <v>0</v>
      </c>
      <c r="S10">
        <v>44.9</v>
      </c>
      <c r="T10">
        <v>-44.9</v>
      </c>
    </row>
    <row r="11" spans="1:20" x14ac:dyDescent="0.25">
      <c r="A11" t="s">
        <v>75</v>
      </c>
      <c r="B11" t="s">
        <v>267</v>
      </c>
      <c r="C11" t="s">
        <v>19</v>
      </c>
      <c r="D11" t="s">
        <v>268</v>
      </c>
      <c r="E11" t="s">
        <v>118</v>
      </c>
      <c r="F11">
        <v>92123</v>
      </c>
      <c r="G11" t="s">
        <v>110</v>
      </c>
      <c r="H11" t="s">
        <v>80</v>
      </c>
      <c r="I11" t="s">
        <v>81</v>
      </c>
      <c r="J11" t="s">
        <v>90</v>
      </c>
      <c r="K11" t="s">
        <v>38</v>
      </c>
      <c r="L11" t="s">
        <v>111</v>
      </c>
      <c r="M11" t="s">
        <v>92</v>
      </c>
      <c r="N11" s="11" t="s">
        <v>2108</v>
      </c>
      <c r="O11" s="11" t="s">
        <v>2109</v>
      </c>
      <c r="P11">
        <v>0</v>
      </c>
      <c r="Q11">
        <v>1</v>
      </c>
      <c r="R11">
        <v>0</v>
      </c>
      <c r="S11">
        <v>116.4</v>
      </c>
      <c r="T11">
        <v>-116.4</v>
      </c>
    </row>
    <row r="12" spans="1:20" x14ac:dyDescent="0.25">
      <c r="A12" t="s">
        <v>75</v>
      </c>
      <c r="B12" t="s">
        <v>98</v>
      </c>
      <c r="C12" t="s">
        <v>29</v>
      </c>
      <c r="D12" t="s">
        <v>99</v>
      </c>
      <c r="E12" t="s">
        <v>100</v>
      </c>
      <c r="F12">
        <v>46825</v>
      </c>
      <c r="G12" t="s">
        <v>101</v>
      </c>
      <c r="H12" t="s">
        <v>80</v>
      </c>
      <c r="I12" t="s">
        <v>81</v>
      </c>
      <c r="J12" t="s">
        <v>82</v>
      </c>
      <c r="K12" t="s">
        <v>48</v>
      </c>
      <c r="L12" t="s">
        <v>102</v>
      </c>
      <c r="M12" t="s">
        <v>83</v>
      </c>
      <c r="N12" s="11" t="s">
        <v>2108</v>
      </c>
      <c r="O12" s="11" t="s">
        <v>2109</v>
      </c>
      <c r="P12">
        <v>-11</v>
      </c>
      <c r="Q12">
        <v>0</v>
      </c>
      <c r="R12">
        <v>218.9</v>
      </c>
      <c r="S12">
        <v>0</v>
      </c>
      <c r="T12">
        <v>218.9</v>
      </c>
    </row>
    <row r="13" spans="1:20" x14ac:dyDescent="0.25">
      <c r="A13" t="s">
        <v>75</v>
      </c>
      <c r="B13" t="s">
        <v>140</v>
      </c>
      <c r="C13" t="s">
        <v>29</v>
      </c>
      <c r="D13" t="s">
        <v>141</v>
      </c>
      <c r="E13" t="s">
        <v>142</v>
      </c>
      <c r="F13">
        <v>48359</v>
      </c>
      <c r="G13" t="s">
        <v>143</v>
      </c>
      <c r="H13" t="s">
        <v>80</v>
      </c>
      <c r="I13" t="s">
        <v>81</v>
      </c>
      <c r="J13" t="s">
        <v>82</v>
      </c>
      <c r="K13" t="s">
        <v>44</v>
      </c>
      <c r="L13" t="s">
        <v>144</v>
      </c>
      <c r="M13" t="s">
        <v>83</v>
      </c>
      <c r="N13" s="11" t="s">
        <v>2108</v>
      </c>
      <c r="O13" s="11" t="s">
        <v>2109</v>
      </c>
      <c r="P13">
        <v>-8</v>
      </c>
      <c r="Q13">
        <v>0</v>
      </c>
      <c r="R13">
        <v>88</v>
      </c>
      <c r="S13">
        <v>0</v>
      </c>
      <c r="T13">
        <v>88</v>
      </c>
    </row>
    <row r="14" spans="1:20" x14ac:dyDescent="0.25">
      <c r="A14" t="s">
        <v>75</v>
      </c>
      <c r="B14" t="s">
        <v>171</v>
      </c>
      <c r="C14" t="s">
        <v>19</v>
      </c>
      <c r="D14" t="s">
        <v>172</v>
      </c>
      <c r="E14" t="s">
        <v>147</v>
      </c>
      <c r="F14">
        <v>85260</v>
      </c>
      <c r="G14" t="s">
        <v>173</v>
      </c>
      <c r="H14" t="s">
        <v>80</v>
      </c>
      <c r="I14" t="s">
        <v>81</v>
      </c>
      <c r="J14" t="s">
        <v>82</v>
      </c>
      <c r="K14" t="s">
        <v>36</v>
      </c>
      <c r="L14" t="s">
        <v>36</v>
      </c>
      <c r="M14" t="s">
        <v>83</v>
      </c>
      <c r="N14" s="11" t="s">
        <v>2108</v>
      </c>
      <c r="O14" s="11" t="s">
        <v>2109</v>
      </c>
      <c r="P14">
        <v>-3</v>
      </c>
      <c r="Q14">
        <v>0</v>
      </c>
      <c r="R14">
        <v>293.85000000000002</v>
      </c>
      <c r="S14">
        <v>0</v>
      </c>
      <c r="T14">
        <v>293.85000000000002</v>
      </c>
    </row>
    <row r="15" spans="1:20" x14ac:dyDescent="0.25">
      <c r="A15" t="s">
        <v>75</v>
      </c>
      <c r="B15" t="s">
        <v>120</v>
      </c>
      <c r="C15" t="s">
        <v>22</v>
      </c>
      <c r="D15" t="s">
        <v>121</v>
      </c>
      <c r="E15" t="s">
        <v>122</v>
      </c>
      <c r="F15">
        <v>20910</v>
      </c>
      <c r="G15" t="s">
        <v>123</v>
      </c>
      <c r="H15" t="s">
        <v>80</v>
      </c>
      <c r="I15" t="s">
        <v>81</v>
      </c>
      <c r="J15" t="s">
        <v>82</v>
      </c>
      <c r="K15" t="s">
        <v>37</v>
      </c>
      <c r="L15" t="s">
        <v>124</v>
      </c>
      <c r="M15" t="s">
        <v>83</v>
      </c>
      <c r="N15" s="11" t="s">
        <v>2108</v>
      </c>
      <c r="O15" s="11" t="s">
        <v>2109</v>
      </c>
      <c r="P15">
        <v>-51</v>
      </c>
      <c r="Q15">
        <v>0</v>
      </c>
      <c r="R15">
        <v>587.75</v>
      </c>
      <c r="S15">
        <v>0</v>
      </c>
      <c r="T15">
        <v>587.75</v>
      </c>
    </row>
    <row r="16" spans="1:20" x14ac:dyDescent="0.25">
      <c r="A16" t="s">
        <v>75</v>
      </c>
      <c r="B16" t="s">
        <v>120</v>
      </c>
      <c r="C16" t="s">
        <v>22</v>
      </c>
      <c r="D16" t="s">
        <v>121</v>
      </c>
      <c r="E16" t="s">
        <v>122</v>
      </c>
      <c r="F16">
        <v>20910</v>
      </c>
      <c r="G16" t="s">
        <v>309</v>
      </c>
      <c r="H16" t="s">
        <v>80</v>
      </c>
      <c r="I16" t="s">
        <v>89</v>
      </c>
      <c r="J16" t="s">
        <v>90</v>
      </c>
      <c r="K16" t="s">
        <v>42</v>
      </c>
      <c r="L16" t="s">
        <v>91</v>
      </c>
      <c r="M16" t="s">
        <v>92</v>
      </c>
      <c r="N16" s="11" t="s">
        <v>2108</v>
      </c>
      <c r="O16" s="11" t="s">
        <v>2109</v>
      </c>
      <c r="P16">
        <v>0</v>
      </c>
      <c r="Q16">
        <v>93</v>
      </c>
      <c r="R16">
        <v>0</v>
      </c>
      <c r="S16">
        <v>1039.3599999999999</v>
      </c>
      <c r="T16">
        <v>-1039.3599999999999</v>
      </c>
    </row>
    <row r="17" spans="1:20" x14ac:dyDescent="0.25">
      <c r="A17" t="s">
        <v>75</v>
      </c>
      <c r="B17" t="s">
        <v>316</v>
      </c>
      <c r="C17" t="s">
        <v>27</v>
      </c>
      <c r="D17" t="s">
        <v>237</v>
      </c>
      <c r="E17" t="s">
        <v>114</v>
      </c>
      <c r="F17">
        <v>34240</v>
      </c>
      <c r="G17" t="s">
        <v>317</v>
      </c>
      <c r="H17" t="s">
        <v>80</v>
      </c>
      <c r="I17" t="s">
        <v>164</v>
      </c>
      <c r="J17" t="s">
        <v>90</v>
      </c>
      <c r="K17" t="s">
        <v>38</v>
      </c>
      <c r="L17" t="s">
        <v>129</v>
      </c>
      <c r="M17" t="s">
        <v>188</v>
      </c>
      <c r="N17" s="11" t="s">
        <v>2108</v>
      </c>
      <c r="O17" s="11" t="s">
        <v>2109</v>
      </c>
      <c r="P17">
        <v>0</v>
      </c>
      <c r="Q17">
        <v>2</v>
      </c>
      <c r="R17">
        <v>0</v>
      </c>
      <c r="S17">
        <v>267.58</v>
      </c>
      <c r="T17">
        <v>-267.58</v>
      </c>
    </row>
    <row r="18" spans="1:20" x14ac:dyDescent="0.25">
      <c r="A18" t="s">
        <v>75</v>
      </c>
      <c r="B18" t="s">
        <v>239</v>
      </c>
      <c r="C18" t="s">
        <v>27</v>
      </c>
      <c r="D18" t="s">
        <v>240</v>
      </c>
      <c r="E18" t="s">
        <v>114</v>
      </c>
      <c r="F18">
        <v>33434</v>
      </c>
      <c r="G18" t="s">
        <v>241</v>
      </c>
      <c r="H18" t="s">
        <v>80</v>
      </c>
      <c r="I18" t="s">
        <v>81</v>
      </c>
      <c r="J18" t="s">
        <v>82</v>
      </c>
      <c r="K18" t="s">
        <v>36</v>
      </c>
      <c r="L18" t="s">
        <v>36</v>
      </c>
      <c r="M18" t="s">
        <v>83</v>
      </c>
      <c r="N18" s="11" t="s">
        <v>2108</v>
      </c>
      <c r="O18" s="11" t="s">
        <v>2109</v>
      </c>
      <c r="P18">
        <v>-1</v>
      </c>
      <c r="Q18">
        <v>0</v>
      </c>
      <c r="R18">
        <v>434.5</v>
      </c>
      <c r="S18">
        <v>0</v>
      </c>
      <c r="T18">
        <v>434.5</v>
      </c>
    </row>
    <row r="19" spans="1:20" x14ac:dyDescent="0.25">
      <c r="A19" t="s">
        <v>75</v>
      </c>
      <c r="B19" t="s">
        <v>107</v>
      </c>
      <c r="C19" t="s">
        <v>26</v>
      </c>
      <c r="D19" t="s">
        <v>108</v>
      </c>
      <c r="E19" t="s">
        <v>109</v>
      </c>
      <c r="F19">
        <v>28270</v>
      </c>
      <c r="G19" t="s">
        <v>110</v>
      </c>
      <c r="H19" t="s">
        <v>80</v>
      </c>
      <c r="I19" t="s">
        <v>81</v>
      </c>
      <c r="J19" t="s">
        <v>90</v>
      </c>
      <c r="K19" t="s">
        <v>38</v>
      </c>
      <c r="L19" t="s">
        <v>111</v>
      </c>
      <c r="M19" t="s">
        <v>92</v>
      </c>
      <c r="N19" s="11" t="s">
        <v>2108</v>
      </c>
      <c r="O19" s="11" t="s">
        <v>2109</v>
      </c>
      <c r="P19">
        <v>0</v>
      </c>
      <c r="Q19">
        <v>1</v>
      </c>
      <c r="R19">
        <v>0</v>
      </c>
      <c r="S19">
        <v>104.76</v>
      </c>
      <c r="T19">
        <v>-104.76</v>
      </c>
    </row>
    <row r="20" spans="1:20" x14ac:dyDescent="0.25">
      <c r="A20" t="s">
        <v>75</v>
      </c>
      <c r="B20" t="s">
        <v>178</v>
      </c>
      <c r="C20" t="s">
        <v>26</v>
      </c>
      <c r="D20" t="s">
        <v>179</v>
      </c>
      <c r="E20" t="s">
        <v>180</v>
      </c>
      <c r="F20">
        <v>30188</v>
      </c>
      <c r="G20" t="s">
        <v>221</v>
      </c>
      <c r="H20" t="s">
        <v>133</v>
      </c>
      <c r="I20" t="s">
        <v>81</v>
      </c>
      <c r="J20" t="s">
        <v>82</v>
      </c>
      <c r="K20" t="s">
        <v>53</v>
      </c>
      <c r="L20" t="s">
        <v>165</v>
      </c>
      <c r="M20" t="s">
        <v>83</v>
      </c>
      <c r="N20" s="11" t="s">
        <v>2108</v>
      </c>
      <c r="O20" s="11" t="s">
        <v>2109</v>
      </c>
      <c r="P20">
        <v>-47</v>
      </c>
      <c r="Q20">
        <v>0</v>
      </c>
      <c r="R20">
        <v>608.65</v>
      </c>
      <c r="S20">
        <v>0</v>
      </c>
      <c r="T20">
        <v>608.65</v>
      </c>
    </row>
    <row r="21" spans="1:20" x14ac:dyDescent="0.25">
      <c r="A21" t="s">
        <v>75</v>
      </c>
      <c r="B21" t="s">
        <v>269</v>
      </c>
      <c r="C21" t="s">
        <v>27</v>
      </c>
      <c r="D21" t="s">
        <v>270</v>
      </c>
      <c r="E21" t="s">
        <v>114</v>
      </c>
      <c r="F21">
        <v>33813</v>
      </c>
      <c r="G21" t="s">
        <v>330</v>
      </c>
      <c r="H21" t="s">
        <v>80</v>
      </c>
      <c r="I21" t="s">
        <v>81</v>
      </c>
      <c r="J21" t="s">
        <v>90</v>
      </c>
      <c r="K21" t="s">
        <v>53</v>
      </c>
      <c r="L21" t="s">
        <v>228</v>
      </c>
      <c r="M21" t="s">
        <v>92</v>
      </c>
      <c r="N21" s="11" t="s">
        <v>2108</v>
      </c>
      <c r="O21" s="11" t="s">
        <v>2109</v>
      </c>
      <c r="P21">
        <v>0</v>
      </c>
      <c r="Q21">
        <v>4</v>
      </c>
      <c r="R21">
        <v>0</v>
      </c>
      <c r="S21">
        <v>336.8</v>
      </c>
      <c r="T21">
        <v>-336.8</v>
      </c>
    </row>
    <row r="22" spans="1:20" x14ac:dyDescent="0.25">
      <c r="A22" t="s">
        <v>75</v>
      </c>
      <c r="B22" t="s">
        <v>76</v>
      </c>
      <c r="C22" t="s">
        <v>22</v>
      </c>
      <c r="D22" t="s">
        <v>77</v>
      </c>
      <c r="E22" t="s">
        <v>78</v>
      </c>
      <c r="F22">
        <v>19475</v>
      </c>
      <c r="G22" t="s">
        <v>79</v>
      </c>
      <c r="H22" t="s">
        <v>80</v>
      </c>
      <c r="I22" t="s">
        <v>81</v>
      </c>
      <c r="J22" t="s">
        <v>82</v>
      </c>
      <c r="K22" t="s">
        <v>36</v>
      </c>
      <c r="L22" t="s">
        <v>36</v>
      </c>
      <c r="M22" t="s">
        <v>83</v>
      </c>
      <c r="N22" s="11" t="s">
        <v>2108</v>
      </c>
      <c r="O22" s="11" t="s">
        <v>2109</v>
      </c>
      <c r="P22">
        <v>0</v>
      </c>
      <c r="Q22">
        <v>7</v>
      </c>
      <c r="R22">
        <v>0</v>
      </c>
      <c r="S22">
        <v>1639.05</v>
      </c>
      <c r="T22">
        <v>-1639.05</v>
      </c>
    </row>
    <row r="23" spans="1:20" x14ac:dyDescent="0.25">
      <c r="A23" t="s">
        <v>75</v>
      </c>
      <c r="B23" t="s">
        <v>260</v>
      </c>
      <c r="C23" t="s">
        <v>25</v>
      </c>
      <c r="D23" t="s">
        <v>261</v>
      </c>
      <c r="E23" t="s">
        <v>262</v>
      </c>
      <c r="F23">
        <v>8062</v>
      </c>
      <c r="G23" t="s">
        <v>263</v>
      </c>
      <c r="H23" t="s">
        <v>80</v>
      </c>
      <c r="I23" t="s">
        <v>81</v>
      </c>
      <c r="J23" t="s">
        <v>90</v>
      </c>
      <c r="K23" t="s">
        <v>53</v>
      </c>
      <c r="L23" t="s">
        <v>165</v>
      </c>
      <c r="M23" t="s">
        <v>92</v>
      </c>
      <c r="N23" s="11" t="s">
        <v>2108</v>
      </c>
      <c r="O23" s="11" t="s">
        <v>2109</v>
      </c>
      <c r="P23">
        <v>0</v>
      </c>
      <c r="Q23">
        <v>4</v>
      </c>
      <c r="R23">
        <v>0</v>
      </c>
      <c r="S23">
        <v>369.6</v>
      </c>
      <c r="T23">
        <v>-369.6</v>
      </c>
    </row>
    <row r="24" spans="1:20" x14ac:dyDescent="0.25">
      <c r="A24" t="s">
        <v>75</v>
      </c>
      <c r="B24" t="s">
        <v>218</v>
      </c>
      <c r="C24" t="s">
        <v>27</v>
      </c>
      <c r="D24" t="s">
        <v>219</v>
      </c>
      <c r="E24" t="s">
        <v>114</v>
      </c>
      <c r="F24">
        <v>34110</v>
      </c>
      <c r="G24" t="s">
        <v>220</v>
      </c>
      <c r="H24" t="s">
        <v>80</v>
      </c>
      <c r="I24" t="s">
        <v>81</v>
      </c>
      <c r="J24" t="s">
        <v>82</v>
      </c>
      <c r="K24" t="s">
        <v>53</v>
      </c>
      <c r="L24" t="s">
        <v>165</v>
      </c>
      <c r="M24" t="s">
        <v>83</v>
      </c>
      <c r="N24" s="11" t="s">
        <v>2108</v>
      </c>
      <c r="O24" s="11" t="s">
        <v>2109</v>
      </c>
      <c r="P24">
        <v>-13</v>
      </c>
      <c r="Q24">
        <v>0</v>
      </c>
      <c r="R24">
        <v>1244.05</v>
      </c>
      <c r="S24">
        <v>0</v>
      </c>
      <c r="T24">
        <v>1244.05</v>
      </c>
    </row>
    <row r="25" spans="1:20" x14ac:dyDescent="0.25">
      <c r="A25" t="s">
        <v>75</v>
      </c>
      <c r="B25" t="s">
        <v>153</v>
      </c>
      <c r="C25" t="s">
        <v>19</v>
      </c>
      <c r="D25" t="s">
        <v>154</v>
      </c>
      <c r="E25" t="s">
        <v>155</v>
      </c>
      <c r="F25">
        <v>89148</v>
      </c>
      <c r="G25" t="s">
        <v>156</v>
      </c>
      <c r="H25" t="s">
        <v>80</v>
      </c>
      <c r="I25" t="s">
        <v>81</v>
      </c>
      <c r="J25" t="s">
        <v>90</v>
      </c>
      <c r="K25" t="s">
        <v>38</v>
      </c>
      <c r="L25" t="s">
        <v>111</v>
      </c>
      <c r="M25" t="s">
        <v>92</v>
      </c>
      <c r="N25" s="11" t="s">
        <v>2108</v>
      </c>
      <c r="O25" s="11" t="s">
        <v>2109</v>
      </c>
      <c r="P25">
        <v>0</v>
      </c>
      <c r="Q25">
        <v>8</v>
      </c>
      <c r="R25">
        <v>0</v>
      </c>
      <c r="S25">
        <v>1536.14</v>
      </c>
      <c r="T25">
        <v>-1536.14</v>
      </c>
    </row>
    <row r="26" spans="1:20" x14ac:dyDescent="0.25">
      <c r="A26" t="s">
        <v>75</v>
      </c>
      <c r="B26" t="s">
        <v>153</v>
      </c>
      <c r="C26" t="s">
        <v>19</v>
      </c>
      <c r="D26" t="s">
        <v>154</v>
      </c>
      <c r="E26" t="s">
        <v>155</v>
      </c>
      <c r="F26">
        <v>89148</v>
      </c>
      <c r="G26" t="s">
        <v>298</v>
      </c>
      <c r="H26" t="s">
        <v>80</v>
      </c>
      <c r="I26" t="s">
        <v>164</v>
      </c>
      <c r="J26" t="s">
        <v>90</v>
      </c>
      <c r="K26" t="s">
        <v>38</v>
      </c>
      <c r="L26" t="s">
        <v>129</v>
      </c>
      <c r="M26" t="s">
        <v>188</v>
      </c>
      <c r="N26" s="11" t="s">
        <v>2108</v>
      </c>
      <c r="O26" s="11" t="s">
        <v>2109</v>
      </c>
      <c r="P26">
        <v>0</v>
      </c>
      <c r="Q26">
        <v>9</v>
      </c>
      <c r="R26">
        <v>0</v>
      </c>
      <c r="S26">
        <v>1395.27</v>
      </c>
      <c r="T26">
        <v>-1395.27</v>
      </c>
    </row>
    <row r="27" spans="1:20" x14ac:dyDescent="0.25">
      <c r="A27" t="s">
        <v>75</v>
      </c>
      <c r="B27" t="s">
        <v>153</v>
      </c>
      <c r="C27" t="s">
        <v>19</v>
      </c>
      <c r="D27" t="s">
        <v>154</v>
      </c>
      <c r="E27" t="s">
        <v>155</v>
      </c>
      <c r="F27">
        <v>89148</v>
      </c>
      <c r="G27" t="s">
        <v>322</v>
      </c>
      <c r="H27" t="s">
        <v>80</v>
      </c>
      <c r="I27" t="s">
        <v>81</v>
      </c>
      <c r="J27" t="s">
        <v>90</v>
      </c>
      <c r="K27" t="s">
        <v>53</v>
      </c>
      <c r="L27" t="s">
        <v>165</v>
      </c>
      <c r="M27" t="s">
        <v>92</v>
      </c>
      <c r="N27" s="11" t="s">
        <v>2108</v>
      </c>
      <c r="O27" s="11" t="s">
        <v>2109</v>
      </c>
      <c r="P27">
        <v>0</v>
      </c>
      <c r="Q27">
        <v>24</v>
      </c>
      <c r="R27">
        <v>0</v>
      </c>
      <c r="S27">
        <v>2772</v>
      </c>
      <c r="T27">
        <v>-2772</v>
      </c>
    </row>
    <row r="28" spans="1:20" x14ac:dyDescent="0.25">
      <c r="A28" t="s">
        <v>75</v>
      </c>
      <c r="B28" t="s">
        <v>157</v>
      </c>
      <c r="C28" t="s">
        <v>21</v>
      </c>
      <c r="D28" t="s">
        <v>158</v>
      </c>
      <c r="E28" t="s">
        <v>159</v>
      </c>
      <c r="F28">
        <v>66205</v>
      </c>
      <c r="G28" t="s">
        <v>283</v>
      </c>
      <c r="H28" t="s">
        <v>80</v>
      </c>
      <c r="I28" t="s">
        <v>81</v>
      </c>
      <c r="J28" t="s">
        <v>82</v>
      </c>
      <c r="K28" t="s">
        <v>38</v>
      </c>
      <c r="L28" t="s">
        <v>111</v>
      </c>
      <c r="M28" t="s">
        <v>83</v>
      </c>
      <c r="N28" s="11" t="s">
        <v>2108</v>
      </c>
      <c r="O28" s="11" t="s">
        <v>2109</v>
      </c>
      <c r="P28">
        <v>-5</v>
      </c>
      <c r="Q28">
        <v>0</v>
      </c>
      <c r="R28">
        <v>383.5</v>
      </c>
      <c r="S28">
        <v>0</v>
      </c>
      <c r="T28">
        <v>383.5</v>
      </c>
    </row>
    <row r="29" spans="1:20" x14ac:dyDescent="0.25">
      <c r="A29" t="s">
        <v>75</v>
      </c>
      <c r="B29" t="s">
        <v>293</v>
      </c>
      <c r="C29" t="s">
        <v>28</v>
      </c>
      <c r="D29" t="s">
        <v>294</v>
      </c>
      <c r="E29" t="s">
        <v>295</v>
      </c>
      <c r="F29">
        <v>84107</v>
      </c>
      <c r="G29" t="s">
        <v>296</v>
      </c>
      <c r="H29" t="s">
        <v>80</v>
      </c>
      <c r="I29" t="s">
        <v>81</v>
      </c>
      <c r="J29" t="s">
        <v>90</v>
      </c>
      <c r="K29" t="s">
        <v>53</v>
      </c>
      <c r="L29" t="s">
        <v>165</v>
      </c>
      <c r="M29" t="s">
        <v>92</v>
      </c>
      <c r="N29" s="11" t="s">
        <v>2108</v>
      </c>
      <c r="O29" s="11" t="s">
        <v>2109</v>
      </c>
      <c r="P29">
        <v>0</v>
      </c>
      <c r="Q29">
        <v>26</v>
      </c>
      <c r="R29">
        <v>0</v>
      </c>
      <c r="S29">
        <v>2438.2800000000002</v>
      </c>
      <c r="T29">
        <v>-2438.2800000000002</v>
      </c>
    </row>
    <row r="30" spans="1:20" x14ac:dyDescent="0.25">
      <c r="A30" t="s">
        <v>75</v>
      </c>
      <c r="B30" t="s">
        <v>313</v>
      </c>
      <c r="C30" t="s">
        <v>27</v>
      </c>
      <c r="D30" t="s">
        <v>314</v>
      </c>
      <c r="E30" t="s">
        <v>114</v>
      </c>
      <c r="F30">
        <v>33884</v>
      </c>
      <c r="G30" t="s">
        <v>315</v>
      </c>
      <c r="H30" t="s">
        <v>80</v>
      </c>
      <c r="I30" t="s">
        <v>89</v>
      </c>
      <c r="J30" t="s">
        <v>82</v>
      </c>
      <c r="K30" t="s">
        <v>42</v>
      </c>
      <c r="L30" t="s">
        <v>91</v>
      </c>
      <c r="M30" t="s">
        <v>83</v>
      </c>
      <c r="N30" s="11" t="s">
        <v>2108</v>
      </c>
      <c r="O30" s="11" t="s">
        <v>2109</v>
      </c>
      <c r="P30">
        <v>-2</v>
      </c>
      <c r="Q30">
        <v>0</v>
      </c>
      <c r="R30">
        <v>3.2</v>
      </c>
      <c r="S30">
        <v>0</v>
      </c>
      <c r="T30">
        <v>3.2</v>
      </c>
    </row>
    <row r="31" spans="1:20" x14ac:dyDescent="0.25">
      <c r="A31" t="s">
        <v>75</v>
      </c>
      <c r="B31" t="s">
        <v>310</v>
      </c>
      <c r="C31" t="s">
        <v>19</v>
      </c>
      <c r="D31" t="s">
        <v>172</v>
      </c>
      <c r="E31" t="s">
        <v>147</v>
      </c>
      <c r="F31">
        <v>85260</v>
      </c>
      <c r="G31" t="s">
        <v>311</v>
      </c>
      <c r="H31" t="s">
        <v>80</v>
      </c>
      <c r="I31" t="s">
        <v>164</v>
      </c>
      <c r="J31" t="s">
        <v>90</v>
      </c>
      <c r="K31" t="s">
        <v>38</v>
      </c>
      <c r="L31" t="s">
        <v>129</v>
      </c>
      <c r="M31" t="s">
        <v>92</v>
      </c>
      <c r="N31" s="11" t="s">
        <v>2108</v>
      </c>
      <c r="O31" s="11" t="s">
        <v>2109</v>
      </c>
      <c r="P31">
        <v>0</v>
      </c>
      <c r="Q31">
        <v>1</v>
      </c>
      <c r="R31">
        <v>0</v>
      </c>
      <c r="S31">
        <v>58.19</v>
      </c>
      <c r="T31">
        <v>-58.19</v>
      </c>
    </row>
    <row r="32" spans="1:20" x14ac:dyDescent="0.25">
      <c r="A32" t="s">
        <v>75</v>
      </c>
      <c r="B32" t="s">
        <v>157</v>
      </c>
      <c r="C32" t="s">
        <v>21</v>
      </c>
      <c r="D32" t="s">
        <v>158</v>
      </c>
      <c r="E32" t="s">
        <v>159</v>
      </c>
      <c r="F32">
        <v>66205</v>
      </c>
      <c r="G32" t="s">
        <v>312</v>
      </c>
      <c r="H32" t="s">
        <v>80</v>
      </c>
      <c r="I32" t="s">
        <v>81</v>
      </c>
      <c r="J32" t="s">
        <v>82</v>
      </c>
      <c r="K32" t="s">
        <v>53</v>
      </c>
      <c r="L32" t="s">
        <v>248</v>
      </c>
      <c r="M32" t="s">
        <v>83</v>
      </c>
      <c r="N32" s="11" t="s">
        <v>2108</v>
      </c>
      <c r="O32" s="11" t="s">
        <v>2109</v>
      </c>
      <c r="P32">
        <v>-5</v>
      </c>
      <c r="Q32">
        <v>0</v>
      </c>
      <c r="R32">
        <v>18</v>
      </c>
      <c r="S32">
        <v>0</v>
      </c>
      <c r="T32">
        <v>18</v>
      </c>
    </row>
    <row r="33" spans="1:20" x14ac:dyDescent="0.25">
      <c r="A33" t="s">
        <v>75</v>
      </c>
      <c r="B33" t="s">
        <v>184</v>
      </c>
      <c r="C33" t="s">
        <v>25</v>
      </c>
      <c r="D33" t="s">
        <v>185</v>
      </c>
      <c r="E33" t="s">
        <v>186</v>
      </c>
      <c r="F33">
        <v>11230</v>
      </c>
      <c r="G33" t="s">
        <v>249</v>
      </c>
      <c r="H33" t="s">
        <v>80</v>
      </c>
      <c r="I33" t="s">
        <v>81</v>
      </c>
      <c r="J33" t="s">
        <v>90</v>
      </c>
      <c r="K33" t="s">
        <v>51</v>
      </c>
      <c r="L33" t="s">
        <v>250</v>
      </c>
      <c r="M33" t="s">
        <v>92</v>
      </c>
      <c r="N33" s="11" t="s">
        <v>2108</v>
      </c>
      <c r="O33" s="11" t="s">
        <v>2109</v>
      </c>
      <c r="P33">
        <v>0</v>
      </c>
      <c r="Q33">
        <v>2</v>
      </c>
      <c r="R33">
        <v>0</v>
      </c>
      <c r="S33">
        <v>65.36</v>
      </c>
      <c r="T33">
        <v>-65.36</v>
      </c>
    </row>
    <row r="34" spans="1:20" x14ac:dyDescent="0.25">
      <c r="A34" t="s">
        <v>75</v>
      </c>
      <c r="B34" t="s">
        <v>288</v>
      </c>
      <c r="C34" t="s">
        <v>26</v>
      </c>
      <c r="D34" t="s">
        <v>289</v>
      </c>
      <c r="E34" t="s">
        <v>180</v>
      </c>
      <c r="F34">
        <v>30241</v>
      </c>
      <c r="G34" t="s">
        <v>290</v>
      </c>
      <c r="H34" t="s">
        <v>80</v>
      </c>
      <c r="I34" t="s">
        <v>81</v>
      </c>
      <c r="J34" t="s">
        <v>82</v>
      </c>
      <c r="K34" t="s">
        <v>36</v>
      </c>
      <c r="L34" t="s">
        <v>36</v>
      </c>
      <c r="M34" t="s">
        <v>83</v>
      </c>
      <c r="N34" s="11" t="s">
        <v>2108</v>
      </c>
      <c r="O34" s="11" t="s">
        <v>2109</v>
      </c>
      <c r="P34">
        <v>1</v>
      </c>
      <c r="Q34">
        <v>0</v>
      </c>
      <c r="R34">
        <v>134.94999999999999</v>
      </c>
      <c r="S34">
        <v>0</v>
      </c>
      <c r="T34">
        <v>134.94999999999999</v>
      </c>
    </row>
    <row r="35" spans="1:20" x14ac:dyDescent="0.25">
      <c r="A35" t="s">
        <v>75</v>
      </c>
      <c r="B35" t="s">
        <v>251</v>
      </c>
      <c r="C35" t="s">
        <v>27</v>
      </c>
      <c r="D35" t="s">
        <v>252</v>
      </c>
      <c r="E35" t="s">
        <v>114</v>
      </c>
      <c r="F35">
        <v>34135</v>
      </c>
      <c r="G35" t="s">
        <v>181</v>
      </c>
      <c r="H35" t="s">
        <v>80</v>
      </c>
      <c r="I35" t="s">
        <v>81</v>
      </c>
      <c r="J35" t="s">
        <v>82</v>
      </c>
      <c r="K35" t="s">
        <v>38</v>
      </c>
      <c r="L35" t="s">
        <v>111</v>
      </c>
      <c r="M35" t="s">
        <v>83</v>
      </c>
      <c r="N35" s="11" t="s">
        <v>2108</v>
      </c>
      <c r="O35" s="11" t="s">
        <v>2109</v>
      </c>
      <c r="P35">
        <v>-1</v>
      </c>
      <c r="Q35">
        <v>0</v>
      </c>
      <c r="R35">
        <v>192</v>
      </c>
      <c r="S35">
        <v>0</v>
      </c>
      <c r="T35">
        <v>192</v>
      </c>
    </row>
    <row r="36" spans="1:20" x14ac:dyDescent="0.25">
      <c r="A36" t="s">
        <v>75</v>
      </c>
      <c r="B36" t="s">
        <v>258</v>
      </c>
      <c r="C36" t="s">
        <v>28</v>
      </c>
      <c r="D36" t="s">
        <v>259</v>
      </c>
      <c r="E36" t="s">
        <v>95</v>
      </c>
      <c r="F36">
        <v>80222</v>
      </c>
      <c r="G36" t="s">
        <v>241</v>
      </c>
      <c r="H36" t="s">
        <v>80</v>
      </c>
      <c r="I36" t="s">
        <v>81</v>
      </c>
      <c r="J36" t="s">
        <v>82</v>
      </c>
      <c r="K36" t="s">
        <v>36</v>
      </c>
      <c r="L36" t="s">
        <v>36</v>
      </c>
      <c r="M36" t="s">
        <v>83</v>
      </c>
      <c r="N36" s="11" t="s">
        <v>2108</v>
      </c>
      <c r="O36" s="11" t="s">
        <v>2109</v>
      </c>
      <c r="P36">
        <v>-2</v>
      </c>
      <c r="Q36">
        <v>0</v>
      </c>
      <c r="R36">
        <v>869</v>
      </c>
      <c r="S36">
        <v>0</v>
      </c>
      <c r="T36">
        <v>869</v>
      </c>
    </row>
    <row r="37" spans="1:20" x14ac:dyDescent="0.25">
      <c r="A37" t="s">
        <v>75</v>
      </c>
      <c r="B37" t="s">
        <v>258</v>
      </c>
      <c r="C37" t="s">
        <v>28</v>
      </c>
      <c r="D37" t="s">
        <v>259</v>
      </c>
      <c r="E37" t="s">
        <v>95</v>
      </c>
      <c r="F37">
        <v>80222</v>
      </c>
      <c r="G37" t="s">
        <v>348</v>
      </c>
      <c r="H37" t="s">
        <v>80</v>
      </c>
      <c r="I37" t="s">
        <v>81</v>
      </c>
      <c r="J37" t="s">
        <v>90</v>
      </c>
      <c r="K37" t="s">
        <v>53</v>
      </c>
      <c r="L37" t="s">
        <v>193</v>
      </c>
      <c r="M37" t="s">
        <v>92</v>
      </c>
      <c r="N37" s="11" t="s">
        <v>2108</v>
      </c>
      <c r="O37" s="11" t="s">
        <v>2109</v>
      </c>
      <c r="P37">
        <v>0</v>
      </c>
      <c r="Q37">
        <v>5</v>
      </c>
      <c r="R37">
        <v>0</v>
      </c>
      <c r="S37">
        <v>772.25</v>
      </c>
      <c r="T37">
        <v>-772.25</v>
      </c>
    </row>
    <row r="38" spans="1:20" x14ac:dyDescent="0.25">
      <c r="A38" t="s">
        <v>75</v>
      </c>
      <c r="B38" t="s">
        <v>189</v>
      </c>
      <c r="C38" t="s">
        <v>18</v>
      </c>
      <c r="D38" t="s">
        <v>190</v>
      </c>
      <c r="E38" t="s">
        <v>191</v>
      </c>
      <c r="F38">
        <v>76262</v>
      </c>
      <c r="G38" t="s">
        <v>192</v>
      </c>
      <c r="H38" t="s">
        <v>80</v>
      </c>
      <c r="I38" t="s">
        <v>81</v>
      </c>
      <c r="J38" t="s">
        <v>90</v>
      </c>
      <c r="K38" t="s">
        <v>53</v>
      </c>
      <c r="L38" t="s">
        <v>193</v>
      </c>
      <c r="M38" t="s">
        <v>92</v>
      </c>
      <c r="N38" s="11" t="s">
        <v>2108</v>
      </c>
      <c r="O38" s="11" t="s">
        <v>2109</v>
      </c>
      <c r="P38">
        <v>0</v>
      </c>
      <c r="Q38">
        <v>5</v>
      </c>
      <c r="R38">
        <v>0</v>
      </c>
      <c r="S38">
        <v>831.5</v>
      </c>
      <c r="T38">
        <v>-831.5</v>
      </c>
    </row>
    <row r="39" spans="1:20" x14ac:dyDescent="0.25">
      <c r="A39" t="s">
        <v>75</v>
      </c>
      <c r="B39" t="s">
        <v>478</v>
      </c>
      <c r="C39" t="s">
        <v>26</v>
      </c>
      <c r="D39" t="s">
        <v>425</v>
      </c>
      <c r="E39" t="s">
        <v>426</v>
      </c>
      <c r="F39">
        <v>37210</v>
      </c>
      <c r="G39" t="s">
        <v>224</v>
      </c>
      <c r="H39" t="s">
        <v>80</v>
      </c>
      <c r="I39" t="s">
        <v>81</v>
      </c>
      <c r="J39" t="s">
        <v>82</v>
      </c>
      <c r="K39" t="s">
        <v>38</v>
      </c>
      <c r="L39" t="s">
        <v>111</v>
      </c>
      <c r="M39" t="s">
        <v>83</v>
      </c>
      <c r="N39" s="11" t="s">
        <v>2108</v>
      </c>
      <c r="O39" s="11" t="s">
        <v>2109</v>
      </c>
      <c r="P39">
        <v>-2</v>
      </c>
      <c r="Q39">
        <v>0</v>
      </c>
      <c r="R39">
        <v>209.5</v>
      </c>
      <c r="S39">
        <v>0</v>
      </c>
      <c r="T39">
        <v>209.5</v>
      </c>
    </row>
    <row r="40" spans="1:20" x14ac:dyDescent="0.25">
      <c r="A40" t="s">
        <v>75</v>
      </c>
      <c r="B40" t="s">
        <v>505</v>
      </c>
      <c r="C40" t="s">
        <v>29</v>
      </c>
      <c r="D40" t="s">
        <v>506</v>
      </c>
      <c r="E40" t="s">
        <v>87</v>
      </c>
      <c r="F40">
        <v>43528</v>
      </c>
      <c r="G40" t="s">
        <v>507</v>
      </c>
      <c r="H40" t="s">
        <v>80</v>
      </c>
      <c r="I40" t="s">
        <v>281</v>
      </c>
      <c r="J40" t="s">
        <v>90</v>
      </c>
      <c r="K40" t="s">
        <v>51</v>
      </c>
      <c r="L40" t="s">
        <v>250</v>
      </c>
      <c r="M40" t="s">
        <v>92</v>
      </c>
      <c r="N40" s="11" t="s">
        <v>2108</v>
      </c>
      <c r="O40" s="11" t="s">
        <v>2109</v>
      </c>
      <c r="P40">
        <v>0</v>
      </c>
      <c r="Q40">
        <v>19</v>
      </c>
      <c r="R40">
        <v>0</v>
      </c>
      <c r="S40">
        <v>1808.61</v>
      </c>
      <c r="T40">
        <v>-1808.61</v>
      </c>
    </row>
    <row r="41" spans="1:20" x14ac:dyDescent="0.25">
      <c r="A41" t="s">
        <v>75</v>
      </c>
      <c r="B41" t="s">
        <v>421</v>
      </c>
      <c r="C41" t="s">
        <v>29</v>
      </c>
      <c r="D41" t="s">
        <v>422</v>
      </c>
      <c r="E41" t="s">
        <v>423</v>
      </c>
      <c r="F41">
        <v>40505</v>
      </c>
      <c r="G41" t="s">
        <v>241</v>
      </c>
      <c r="H41" t="s">
        <v>80</v>
      </c>
      <c r="I41" t="s">
        <v>81</v>
      </c>
      <c r="J41" t="s">
        <v>82</v>
      </c>
      <c r="K41" t="s">
        <v>36</v>
      </c>
      <c r="L41" t="s">
        <v>36</v>
      </c>
      <c r="M41" t="s">
        <v>83</v>
      </c>
      <c r="N41" s="11" t="s">
        <v>2108</v>
      </c>
      <c r="O41" s="11" t="s">
        <v>2109</v>
      </c>
      <c r="P41">
        <v>-1</v>
      </c>
      <c r="Q41">
        <v>0</v>
      </c>
      <c r="R41">
        <v>395</v>
      </c>
      <c r="S41">
        <v>0</v>
      </c>
      <c r="T41">
        <v>395</v>
      </c>
    </row>
    <row r="42" spans="1:20" x14ac:dyDescent="0.25">
      <c r="A42" t="s">
        <v>75</v>
      </c>
      <c r="B42" t="s">
        <v>403</v>
      </c>
      <c r="C42" t="s">
        <v>28</v>
      </c>
      <c r="D42" t="s">
        <v>294</v>
      </c>
      <c r="E42" t="s">
        <v>295</v>
      </c>
      <c r="F42">
        <v>84107</v>
      </c>
      <c r="G42" t="s">
        <v>373</v>
      </c>
      <c r="H42" t="s">
        <v>80</v>
      </c>
      <c r="I42" t="s">
        <v>81</v>
      </c>
      <c r="J42" t="s">
        <v>90</v>
      </c>
      <c r="K42" t="s">
        <v>38</v>
      </c>
      <c r="L42" t="s">
        <v>111</v>
      </c>
      <c r="M42" t="s">
        <v>92</v>
      </c>
      <c r="N42" s="11" t="s">
        <v>2108</v>
      </c>
      <c r="O42" s="11" t="s">
        <v>2109</v>
      </c>
      <c r="P42">
        <v>0</v>
      </c>
      <c r="Q42">
        <v>36</v>
      </c>
      <c r="R42">
        <v>0</v>
      </c>
      <c r="S42">
        <v>1611.4</v>
      </c>
      <c r="T42">
        <v>-1611.4</v>
      </c>
    </row>
    <row r="43" spans="1:20" x14ac:dyDescent="0.25">
      <c r="A43" t="s">
        <v>75</v>
      </c>
      <c r="B43" t="s">
        <v>413</v>
      </c>
      <c r="C43" t="s">
        <v>30</v>
      </c>
      <c r="D43" t="s">
        <v>414</v>
      </c>
      <c r="E43" t="s">
        <v>415</v>
      </c>
      <c r="F43">
        <v>19805</v>
      </c>
      <c r="G43" t="s">
        <v>202</v>
      </c>
      <c r="H43" t="s">
        <v>80</v>
      </c>
      <c r="I43" t="s">
        <v>81</v>
      </c>
      <c r="J43" t="s">
        <v>90</v>
      </c>
      <c r="K43" t="s">
        <v>42</v>
      </c>
      <c r="L43" t="s">
        <v>91</v>
      </c>
      <c r="M43" t="s">
        <v>188</v>
      </c>
      <c r="N43" s="11" t="s">
        <v>2108</v>
      </c>
      <c r="O43" s="11" t="s">
        <v>2109</v>
      </c>
      <c r="P43">
        <v>0</v>
      </c>
      <c r="Q43">
        <v>8</v>
      </c>
      <c r="R43">
        <v>0</v>
      </c>
      <c r="S43">
        <v>61.2</v>
      </c>
      <c r="T43">
        <v>-61.2</v>
      </c>
    </row>
    <row r="44" spans="1:20" x14ac:dyDescent="0.25">
      <c r="A44" t="s">
        <v>75</v>
      </c>
      <c r="B44" t="s">
        <v>483</v>
      </c>
      <c r="C44" t="s">
        <v>18</v>
      </c>
      <c r="D44" t="s">
        <v>332</v>
      </c>
      <c r="E44" t="s">
        <v>333</v>
      </c>
      <c r="F44">
        <v>72401</v>
      </c>
      <c r="G44" t="s">
        <v>484</v>
      </c>
      <c r="H44" t="s">
        <v>80</v>
      </c>
      <c r="I44" t="s">
        <v>81</v>
      </c>
      <c r="J44" t="s">
        <v>90</v>
      </c>
      <c r="K44" t="s">
        <v>42</v>
      </c>
      <c r="L44" t="s">
        <v>91</v>
      </c>
      <c r="M44" t="s">
        <v>188</v>
      </c>
      <c r="N44" s="11" t="s">
        <v>2108</v>
      </c>
      <c r="O44" s="11" t="s">
        <v>2109</v>
      </c>
      <c r="P44">
        <v>0</v>
      </c>
      <c r="Q44">
        <v>1</v>
      </c>
      <c r="R44">
        <v>0</v>
      </c>
      <c r="S44">
        <v>9.98</v>
      </c>
      <c r="T44">
        <v>-9.98</v>
      </c>
    </row>
    <row r="45" spans="1:20" x14ac:dyDescent="0.25">
      <c r="A45" t="s">
        <v>75</v>
      </c>
      <c r="B45" t="s">
        <v>487</v>
      </c>
      <c r="C45" t="s">
        <v>26</v>
      </c>
      <c r="D45" t="s">
        <v>488</v>
      </c>
      <c r="E45" t="s">
        <v>489</v>
      </c>
      <c r="F45">
        <v>39402</v>
      </c>
      <c r="G45" t="s">
        <v>490</v>
      </c>
      <c r="H45" t="s">
        <v>80</v>
      </c>
      <c r="I45" t="s">
        <v>81</v>
      </c>
      <c r="J45" t="s">
        <v>82</v>
      </c>
      <c r="K45" t="s">
        <v>38</v>
      </c>
      <c r="L45" t="s">
        <v>111</v>
      </c>
      <c r="M45" t="s">
        <v>83</v>
      </c>
      <c r="N45" s="11" t="s">
        <v>2108</v>
      </c>
      <c r="O45" s="11" t="s">
        <v>2109</v>
      </c>
      <c r="P45">
        <v>-5</v>
      </c>
      <c r="Q45">
        <v>0</v>
      </c>
      <c r="R45">
        <v>383.5</v>
      </c>
      <c r="S45">
        <v>0</v>
      </c>
      <c r="T45">
        <v>383.5</v>
      </c>
    </row>
    <row r="46" spans="1:20" x14ac:dyDescent="0.25">
      <c r="A46" t="s">
        <v>75</v>
      </c>
      <c r="B46" t="s">
        <v>316</v>
      </c>
      <c r="C46" t="s">
        <v>27</v>
      </c>
      <c r="D46" t="s">
        <v>237</v>
      </c>
      <c r="E46" t="s">
        <v>114</v>
      </c>
      <c r="F46">
        <v>34240</v>
      </c>
      <c r="G46" t="s">
        <v>378</v>
      </c>
      <c r="H46" t="s">
        <v>80</v>
      </c>
      <c r="I46" t="s">
        <v>89</v>
      </c>
      <c r="J46" t="s">
        <v>90</v>
      </c>
      <c r="K46" t="s">
        <v>42</v>
      </c>
      <c r="L46" t="s">
        <v>91</v>
      </c>
      <c r="M46" t="s">
        <v>92</v>
      </c>
      <c r="N46" s="11" t="s">
        <v>2108</v>
      </c>
      <c r="O46" s="11" t="s">
        <v>2109</v>
      </c>
      <c r="P46">
        <v>0</v>
      </c>
      <c r="Q46">
        <v>60</v>
      </c>
      <c r="R46">
        <v>0</v>
      </c>
      <c r="S46">
        <v>1173</v>
      </c>
      <c r="T46">
        <v>-1173</v>
      </c>
    </row>
    <row r="47" spans="1:20" x14ac:dyDescent="0.25">
      <c r="A47" t="s">
        <v>75</v>
      </c>
      <c r="B47" t="s">
        <v>468</v>
      </c>
      <c r="C47" t="s">
        <v>22</v>
      </c>
      <c r="D47" t="s">
        <v>469</v>
      </c>
      <c r="E47" t="s">
        <v>137</v>
      </c>
      <c r="F47">
        <v>23227</v>
      </c>
      <c r="G47" t="s">
        <v>491</v>
      </c>
      <c r="H47" t="s">
        <v>80</v>
      </c>
      <c r="I47" t="s">
        <v>81</v>
      </c>
      <c r="J47" t="s">
        <v>82</v>
      </c>
      <c r="K47" t="s">
        <v>52</v>
      </c>
      <c r="L47" t="s">
        <v>492</v>
      </c>
      <c r="M47" t="s">
        <v>83</v>
      </c>
      <c r="N47" s="11" t="s">
        <v>2108</v>
      </c>
      <c r="O47" s="11" t="s">
        <v>2109</v>
      </c>
      <c r="P47">
        <v>-1</v>
      </c>
      <c r="Q47">
        <v>0</v>
      </c>
      <c r="R47">
        <v>59.35</v>
      </c>
      <c r="S47">
        <v>0</v>
      </c>
      <c r="T47">
        <v>59.35</v>
      </c>
    </row>
    <row r="48" spans="1:20" x14ac:dyDescent="0.25">
      <c r="A48" t="s">
        <v>75</v>
      </c>
      <c r="B48" t="s">
        <v>462</v>
      </c>
      <c r="C48" t="s">
        <v>18</v>
      </c>
      <c r="D48" t="s">
        <v>463</v>
      </c>
      <c r="E48" t="s">
        <v>191</v>
      </c>
      <c r="F48">
        <v>75093</v>
      </c>
      <c r="G48" t="s">
        <v>110</v>
      </c>
      <c r="H48" t="s">
        <v>80</v>
      </c>
      <c r="I48" t="s">
        <v>81</v>
      </c>
      <c r="J48" t="s">
        <v>90</v>
      </c>
      <c r="K48" t="s">
        <v>38</v>
      </c>
      <c r="L48" t="s">
        <v>111</v>
      </c>
      <c r="M48" t="s">
        <v>92</v>
      </c>
      <c r="N48" s="11" t="s">
        <v>2108</v>
      </c>
      <c r="O48" s="11" t="s">
        <v>2109</v>
      </c>
      <c r="P48">
        <v>0</v>
      </c>
      <c r="Q48">
        <v>8</v>
      </c>
      <c r="R48">
        <v>0</v>
      </c>
      <c r="S48">
        <v>931.2</v>
      </c>
      <c r="T48">
        <v>-931.2</v>
      </c>
    </row>
    <row r="49" spans="1:20" x14ac:dyDescent="0.25">
      <c r="A49" t="s">
        <v>75</v>
      </c>
      <c r="B49" t="s">
        <v>503</v>
      </c>
      <c r="C49" t="s">
        <v>23</v>
      </c>
      <c r="D49" t="s">
        <v>504</v>
      </c>
      <c r="E49" t="s">
        <v>327</v>
      </c>
      <c r="F49">
        <v>97210</v>
      </c>
      <c r="G49" t="s">
        <v>245</v>
      </c>
      <c r="H49" t="s">
        <v>246</v>
      </c>
      <c r="I49" t="s">
        <v>81</v>
      </c>
      <c r="J49" t="s">
        <v>90</v>
      </c>
      <c r="K49" t="s">
        <v>42</v>
      </c>
      <c r="L49" t="s">
        <v>91</v>
      </c>
      <c r="M49" t="s">
        <v>92</v>
      </c>
      <c r="N49" s="11" t="s">
        <v>2108</v>
      </c>
      <c r="O49" s="11" t="s">
        <v>2109</v>
      </c>
      <c r="P49">
        <v>0</v>
      </c>
      <c r="Q49">
        <v>1</v>
      </c>
      <c r="R49">
        <v>0</v>
      </c>
      <c r="S49">
        <v>1.75</v>
      </c>
      <c r="T49">
        <v>-1.75</v>
      </c>
    </row>
    <row r="50" spans="1:20" x14ac:dyDescent="0.25">
      <c r="A50" t="s">
        <v>75</v>
      </c>
      <c r="B50" t="s">
        <v>416</v>
      </c>
      <c r="C50" t="s">
        <v>29</v>
      </c>
      <c r="D50" t="s">
        <v>417</v>
      </c>
      <c r="E50" t="s">
        <v>142</v>
      </c>
      <c r="F50">
        <v>48071</v>
      </c>
      <c r="G50" t="s">
        <v>232</v>
      </c>
      <c r="H50" t="s">
        <v>80</v>
      </c>
      <c r="I50" t="s">
        <v>89</v>
      </c>
      <c r="J50" t="s">
        <v>90</v>
      </c>
      <c r="K50" t="s">
        <v>42</v>
      </c>
      <c r="L50" t="s">
        <v>97</v>
      </c>
      <c r="M50" t="s">
        <v>92</v>
      </c>
      <c r="N50" s="11" t="s">
        <v>2108</v>
      </c>
      <c r="O50" s="11" t="s">
        <v>2109</v>
      </c>
      <c r="P50">
        <v>0</v>
      </c>
      <c r="Q50">
        <v>9</v>
      </c>
      <c r="R50">
        <v>0</v>
      </c>
      <c r="S50">
        <v>17.82</v>
      </c>
      <c r="T50">
        <v>-17.82</v>
      </c>
    </row>
    <row r="51" spans="1:20" x14ac:dyDescent="0.25">
      <c r="A51" t="s">
        <v>75</v>
      </c>
      <c r="B51" t="s">
        <v>410</v>
      </c>
      <c r="C51" t="s">
        <v>18</v>
      </c>
      <c r="D51" t="s">
        <v>411</v>
      </c>
      <c r="E51" t="s">
        <v>191</v>
      </c>
      <c r="F51">
        <v>75234</v>
      </c>
      <c r="G51" t="s">
        <v>412</v>
      </c>
      <c r="H51" t="s">
        <v>80</v>
      </c>
      <c r="I51" t="s">
        <v>81</v>
      </c>
      <c r="J51" t="s">
        <v>90</v>
      </c>
      <c r="K51" t="s">
        <v>44</v>
      </c>
      <c r="L51" t="s">
        <v>144</v>
      </c>
      <c r="M51" t="s">
        <v>92</v>
      </c>
      <c r="N51" s="11" t="s">
        <v>2108</v>
      </c>
      <c r="O51" s="11" t="s">
        <v>2109</v>
      </c>
      <c r="P51">
        <v>0</v>
      </c>
      <c r="Q51">
        <v>25</v>
      </c>
      <c r="R51">
        <v>0</v>
      </c>
      <c r="S51">
        <v>228.75</v>
      </c>
      <c r="T51">
        <v>-228.75</v>
      </c>
    </row>
    <row r="52" spans="1:20" x14ac:dyDescent="0.25">
      <c r="A52" t="s">
        <v>75</v>
      </c>
      <c r="B52" t="s">
        <v>265</v>
      </c>
      <c r="C52" t="s">
        <v>27</v>
      </c>
      <c r="D52" t="s">
        <v>237</v>
      </c>
      <c r="E52" t="s">
        <v>114</v>
      </c>
      <c r="F52">
        <v>34238</v>
      </c>
      <c r="G52" t="s">
        <v>202</v>
      </c>
      <c r="H52" t="s">
        <v>80</v>
      </c>
      <c r="I52" t="s">
        <v>81</v>
      </c>
      <c r="J52" t="s">
        <v>90</v>
      </c>
      <c r="K52" t="s">
        <v>42</v>
      </c>
      <c r="L52" t="s">
        <v>91</v>
      </c>
      <c r="M52" t="s">
        <v>188</v>
      </c>
      <c r="N52" s="11" t="s">
        <v>2108</v>
      </c>
      <c r="O52" s="11" t="s">
        <v>2109</v>
      </c>
      <c r="P52">
        <v>0</v>
      </c>
      <c r="Q52">
        <v>0</v>
      </c>
      <c r="R52">
        <v>0</v>
      </c>
      <c r="S52">
        <v>-1328.04</v>
      </c>
      <c r="T52">
        <v>1328.04</v>
      </c>
    </row>
    <row r="53" spans="1:20" x14ac:dyDescent="0.25">
      <c r="A53" t="s">
        <v>75</v>
      </c>
      <c r="B53" t="s">
        <v>153</v>
      </c>
      <c r="C53" t="s">
        <v>19</v>
      </c>
      <c r="D53" t="s">
        <v>154</v>
      </c>
      <c r="E53" t="s">
        <v>155</v>
      </c>
      <c r="F53">
        <v>89148</v>
      </c>
      <c r="G53" t="s">
        <v>377</v>
      </c>
      <c r="H53" t="s">
        <v>80</v>
      </c>
      <c r="I53" t="s">
        <v>81</v>
      </c>
      <c r="J53" t="s">
        <v>90</v>
      </c>
      <c r="K53" t="s">
        <v>53</v>
      </c>
      <c r="L53" t="s">
        <v>193</v>
      </c>
      <c r="M53" t="s">
        <v>92</v>
      </c>
      <c r="N53" s="11" t="s">
        <v>2108</v>
      </c>
      <c r="O53" s="11" t="s">
        <v>2109</v>
      </c>
      <c r="P53">
        <v>0</v>
      </c>
      <c r="Q53">
        <v>35</v>
      </c>
      <c r="R53">
        <v>0</v>
      </c>
      <c r="S53">
        <v>3501.05</v>
      </c>
      <c r="T53">
        <v>-3501.05</v>
      </c>
    </row>
    <row r="54" spans="1:20" x14ac:dyDescent="0.25">
      <c r="A54" t="s">
        <v>75</v>
      </c>
      <c r="B54" t="s">
        <v>301</v>
      </c>
      <c r="C54" t="s">
        <v>29</v>
      </c>
      <c r="D54" t="s">
        <v>302</v>
      </c>
      <c r="E54" t="s">
        <v>87</v>
      </c>
      <c r="F54">
        <v>45005</v>
      </c>
      <c r="G54" t="s">
        <v>119</v>
      </c>
      <c r="H54" t="s">
        <v>80</v>
      </c>
      <c r="I54" t="s">
        <v>81</v>
      </c>
      <c r="J54" t="s">
        <v>82</v>
      </c>
      <c r="K54" t="s">
        <v>38</v>
      </c>
      <c r="L54" t="s">
        <v>111</v>
      </c>
      <c r="M54" t="s">
        <v>83</v>
      </c>
      <c r="N54" s="11" t="s">
        <v>2108</v>
      </c>
      <c r="O54" s="11" t="s">
        <v>2109</v>
      </c>
      <c r="P54">
        <v>-4</v>
      </c>
      <c r="Q54">
        <v>0</v>
      </c>
      <c r="R54">
        <v>506.8</v>
      </c>
      <c r="S54">
        <v>0</v>
      </c>
      <c r="T54">
        <v>506.8</v>
      </c>
    </row>
    <row r="55" spans="1:20" x14ac:dyDescent="0.25">
      <c r="A55" t="s">
        <v>75</v>
      </c>
      <c r="B55" t="s">
        <v>464</v>
      </c>
      <c r="C55" t="s">
        <v>18</v>
      </c>
      <c r="D55" t="s">
        <v>465</v>
      </c>
      <c r="E55" t="s">
        <v>466</v>
      </c>
      <c r="F55">
        <v>70506</v>
      </c>
      <c r="G55" t="s">
        <v>467</v>
      </c>
      <c r="H55" t="s">
        <v>80</v>
      </c>
      <c r="I55" t="s">
        <v>81</v>
      </c>
      <c r="J55" t="s">
        <v>90</v>
      </c>
      <c r="K55" t="s">
        <v>53</v>
      </c>
      <c r="L55" t="s">
        <v>459</v>
      </c>
      <c r="M55" t="s">
        <v>92</v>
      </c>
      <c r="N55" s="11" t="s">
        <v>2108</v>
      </c>
      <c r="O55" s="11" t="s">
        <v>2109</v>
      </c>
      <c r="P55">
        <v>0</v>
      </c>
      <c r="Q55">
        <v>45</v>
      </c>
      <c r="R55">
        <v>0</v>
      </c>
      <c r="S55">
        <v>0</v>
      </c>
      <c r="T55">
        <v>0</v>
      </c>
    </row>
    <row r="56" spans="1:20" x14ac:dyDescent="0.25">
      <c r="A56" t="s">
        <v>75</v>
      </c>
      <c r="B56" t="s">
        <v>485</v>
      </c>
      <c r="C56" t="s">
        <v>27</v>
      </c>
      <c r="D56" t="s">
        <v>486</v>
      </c>
      <c r="E56" t="s">
        <v>114</v>
      </c>
      <c r="F56">
        <v>32119</v>
      </c>
      <c r="G56" t="s">
        <v>241</v>
      </c>
      <c r="H56" t="s">
        <v>80</v>
      </c>
      <c r="I56" t="s">
        <v>81</v>
      </c>
      <c r="J56" t="s">
        <v>82</v>
      </c>
      <c r="K56" t="s">
        <v>36</v>
      </c>
      <c r="L56" t="s">
        <v>36</v>
      </c>
      <c r="M56" t="s">
        <v>83</v>
      </c>
      <c r="N56" s="11" t="s">
        <v>2108</v>
      </c>
      <c r="O56" s="11" t="s">
        <v>2109</v>
      </c>
      <c r="P56">
        <v>-1</v>
      </c>
      <c r="Q56">
        <v>0</v>
      </c>
      <c r="R56">
        <v>434.5</v>
      </c>
      <c r="S56">
        <v>0</v>
      </c>
      <c r="T56">
        <v>434.5</v>
      </c>
    </row>
    <row r="57" spans="1:20" x14ac:dyDescent="0.25">
      <c r="A57" t="s">
        <v>75</v>
      </c>
      <c r="B57" t="s">
        <v>404</v>
      </c>
      <c r="C57" t="s">
        <v>29</v>
      </c>
      <c r="D57" t="s">
        <v>405</v>
      </c>
      <c r="E57" t="s">
        <v>78</v>
      </c>
      <c r="F57">
        <v>15056</v>
      </c>
      <c r="G57" t="s">
        <v>406</v>
      </c>
      <c r="H57" t="s">
        <v>80</v>
      </c>
      <c r="I57" t="s">
        <v>81</v>
      </c>
      <c r="J57" t="s">
        <v>90</v>
      </c>
      <c r="K57" t="s">
        <v>53</v>
      </c>
      <c r="L57" t="s">
        <v>287</v>
      </c>
      <c r="M57" t="s">
        <v>92</v>
      </c>
      <c r="N57" s="11" t="s">
        <v>2108</v>
      </c>
      <c r="O57" s="11" t="s">
        <v>2109</v>
      </c>
      <c r="P57">
        <v>0</v>
      </c>
      <c r="Q57">
        <v>2</v>
      </c>
      <c r="R57">
        <v>0</v>
      </c>
      <c r="S57">
        <v>8.1</v>
      </c>
      <c r="T57">
        <v>-8.1</v>
      </c>
    </row>
    <row r="58" spans="1:20" x14ac:dyDescent="0.25">
      <c r="A58" t="s">
        <v>75</v>
      </c>
      <c r="B58" t="s">
        <v>255</v>
      </c>
      <c r="C58" t="s">
        <v>29</v>
      </c>
      <c r="D58" t="s">
        <v>256</v>
      </c>
      <c r="E58" t="s">
        <v>100</v>
      </c>
      <c r="F58">
        <v>46077</v>
      </c>
      <c r="G58" t="s">
        <v>257</v>
      </c>
      <c r="H58" t="s">
        <v>80</v>
      </c>
      <c r="I58" t="s">
        <v>81</v>
      </c>
      <c r="J58" t="s">
        <v>82</v>
      </c>
      <c r="K58" t="s">
        <v>53</v>
      </c>
      <c r="L58" t="s">
        <v>165</v>
      </c>
      <c r="M58" t="s">
        <v>83</v>
      </c>
      <c r="N58" s="11" t="s">
        <v>2108</v>
      </c>
      <c r="O58" s="11" t="s">
        <v>2109</v>
      </c>
      <c r="P58">
        <v>-1</v>
      </c>
      <c r="Q58">
        <v>0</v>
      </c>
      <c r="R58">
        <v>90.7</v>
      </c>
      <c r="S58">
        <v>0</v>
      </c>
      <c r="T58">
        <v>90.7</v>
      </c>
    </row>
    <row r="59" spans="1:20" x14ac:dyDescent="0.25">
      <c r="A59" t="s">
        <v>75</v>
      </c>
      <c r="B59" t="s">
        <v>393</v>
      </c>
      <c r="C59" t="s">
        <v>28</v>
      </c>
      <c r="D59" t="s">
        <v>394</v>
      </c>
      <c r="E59" t="s">
        <v>95</v>
      </c>
      <c r="F59">
        <v>80611</v>
      </c>
      <c r="G59" t="s">
        <v>254</v>
      </c>
      <c r="H59" t="s">
        <v>80</v>
      </c>
      <c r="I59" t="s">
        <v>81</v>
      </c>
      <c r="J59" t="s">
        <v>82</v>
      </c>
      <c r="K59" t="s">
        <v>42</v>
      </c>
      <c r="L59" t="s">
        <v>91</v>
      </c>
      <c r="M59" t="s">
        <v>83</v>
      </c>
      <c r="N59" s="11" t="s">
        <v>2108</v>
      </c>
      <c r="O59" s="11" t="s">
        <v>2109</v>
      </c>
      <c r="P59">
        <v>12</v>
      </c>
      <c r="Q59">
        <v>0</v>
      </c>
      <c r="R59">
        <v>554.4</v>
      </c>
      <c r="S59">
        <v>0</v>
      </c>
      <c r="T59">
        <v>554.4</v>
      </c>
    </row>
    <row r="60" spans="1:20" x14ac:dyDescent="0.25">
      <c r="A60" t="s">
        <v>75</v>
      </c>
      <c r="B60" t="s">
        <v>393</v>
      </c>
      <c r="C60" t="s">
        <v>28</v>
      </c>
      <c r="D60" t="s">
        <v>394</v>
      </c>
      <c r="E60" t="s">
        <v>95</v>
      </c>
      <c r="F60">
        <v>80611</v>
      </c>
      <c r="G60" t="s">
        <v>367</v>
      </c>
      <c r="H60" t="s">
        <v>80</v>
      </c>
      <c r="I60" t="s">
        <v>89</v>
      </c>
      <c r="J60" t="s">
        <v>82</v>
      </c>
      <c r="K60" t="s">
        <v>53</v>
      </c>
      <c r="L60" t="s">
        <v>368</v>
      </c>
      <c r="M60" t="s">
        <v>83</v>
      </c>
      <c r="N60" s="11" t="s">
        <v>2108</v>
      </c>
      <c r="O60" s="11" t="s">
        <v>2109</v>
      </c>
      <c r="P60">
        <v>5</v>
      </c>
      <c r="Q60">
        <v>0</v>
      </c>
      <c r="R60">
        <v>551.25</v>
      </c>
      <c r="S60">
        <v>0</v>
      </c>
      <c r="T60">
        <v>551.25</v>
      </c>
    </row>
    <row r="61" spans="1:20" x14ac:dyDescent="0.25">
      <c r="A61" t="s">
        <v>75</v>
      </c>
      <c r="B61" t="s">
        <v>372</v>
      </c>
      <c r="C61" t="s">
        <v>19</v>
      </c>
      <c r="D61" t="s">
        <v>172</v>
      </c>
      <c r="E61" t="s">
        <v>147</v>
      </c>
      <c r="F61">
        <v>85255</v>
      </c>
      <c r="G61" t="s">
        <v>373</v>
      </c>
      <c r="H61" t="s">
        <v>80</v>
      </c>
      <c r="I61" t="s">
        <v>81</v>
      </c>
      <c r="J61" t="s">
        <v>90</v>
      </c>
      <c r="K61" t="s">
        <v>38</v>
      </c>
      <c r="L61" t="s">
        <v>111</v>
      </c>
      <c r="M61" t="s">
        <v>92</v>
      </c>
      <c r="N61" s="11" t="s">
        <v>2108</v>
      </c>
      <c r="O61" s="11" t="s">
        <v>2109</v>
      </c>
      <c r="P61">
        <v>0</v>
      </c>
      <c r="Q61">
        <v>3</v>
      </c>
      <c r="R61">
        <v>0</v>
      </c>
      <c r="S61">
        <v>138.12</v>
      </c>
      <c r="T61">
        <v>-138.12</v>
      </c>
    </row>
    <row r="62" spans="1:20" x14ac:dyDescent="0.25">
      <c r="A62" t="s">
        <v>75</v>
      </c>
      <c r="B62" t="s">
        <v>313</v>
      </c>
      <c r="C62" t="s">
        <v>27</v>
      </c>
      <c r="D62" t="s">
        <v>314</v>
      </c>
      <c r="E62" t="s">
        <v>114</v>
      </c>
      <c r="F62">
        <v>33884</v>
      </c>
      <c r="G62" t="s">
        <v>431</v>
      </c>
      <c r="H62" t="s">
        <v>80</v>
      </c>
      <c r="I62" t="s">
        <v>81</v>
      </c>
      <c r="J62" t="s">
        <v>82</v>
      </c>
      <c r="K62" t="s">
        <v>39</v>
      </c>
      <c r="L62" t="s">
        <v>39</v>
      </c>
      <c r="M62" t="s">
        <v>92</v>
      </c>
      <c r="N62" s="11" t="s">
        <v>2108</v>
      </c>
      <c r="O62" s="11" t="s">
        <v>2109</v>
      </c>
      <c r="P62">
        <v>1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75</v>
      </c>
      <c r="B63" t="s">
        <v>385</v>
      </c>
      <c r="C63" t="s">
        <v>26</v>
      </c>
      <c r="D63" t="s">
        <v>361</v>
      </c>
      <c r="E63" t="s">
        <v>105</v>
      </c>
      <c r="F63">
        <v>29601</v>
      </c>
      <c r="G63" t="s">
        <v>324</v>
      </c>
      <c r="H63" t="s">
        <v>80</v>
      </c>
      <c r="I63" t="s">
        <v>81</v>
      </c>
      <c r="J63" t="s">
        <v>90</v>
      </c>
      <c r="K63" t="s">
        <v>36</v>
      </c>
      <c r="L63" t="s">
        <v>36</v>
      </c>
      <c r="M63" t="s">
        <v>92</v>
      </c>
      <c r="N63" s="11" t="s">
        <v>2108</v>
      </c>
      <c r="O63" s="11" t="s">
        <v>2109</v>
      </c>
      <c r="P63">
        <v>0</v>
      </c>
      <c r="Q63">
        <v>1</v>
      </c>
      <c r="R63">
        <v>0</v>
      </c>
      <c r="S63">
        <v>98.95</v>
      </c>
      <c r="T63">
        <v>-98.95</v>
      </c>
    </row>
    <row r="64" spans="1:20" x14ac:dyDescent="0.25">
      <c r="A64" t="s">
        <v>75</v>
      </c>
      <c r="B64" t="s">
        <v>471</v>
      </c>
      <c r="C64" t="s">
        <v>28</v>
      </c>
      <c r="D64" t="s">
        <v>472</v>
      </c>
      <c r="E64" t="s">
        <v>95</v>
      </c>
      <c r="F64" t="s">
        <v>473</v>
      </c>
      <c r="G64" t="s">
        <v>156</v>
      </c>
      <c r="H64" t="s">
        <v>80</v>
      </c>
      <c r="I64" t="s">
        <v>81</v>
      </c>
      <c r="J64" t="s">
        <v>90</v>
      </c>
      <c r="K64" t="s">
        <v>38</v>
      </c>
      <c r="L64" t="s">
        <v>111</v>
      </c>
      <c r="M64" t="s">
        <v>92</v>
      </c>
      <c r="N64" s="11" t="s">
        <v>2108</v>
      </c>
      <c r="O64" s="11" t="s">
        <v>2109</v>
      </c>
      <c r="P64">
        <v>0</v>
      </c>
      <c r="Q64">
        <v>3</v>
      </c>
      <c r="R64">
        <v>0</v>
      </c>
      <c r="S64">
        <v>576</v>
      </c>
      <c r="T64">
        <v>-576</v>
      </c>
    </row>
    <row r="65" spans="1:20" x14ac:dyDescent="0.25">
      <c r="A65" t="s">
        <v>75</v>
      </c>
      <c r="B65" t="s">
        <v>194</v>
      </c>
      <c r="C65" t="s">
        <v>19</v>
      </c>
      <c r="D65" t="s">
        <v>195</v>
      </c>
      <c r="E65" t="s">
        <v>147</v>
      </c>
      <c r="F65">
        <v>85296</v>
      </c>
      <c r="G65" t="s">
        <v>502</v>
      </c>
      <c r="H65" t="s">
        <v>80</v>
      </c>
      <c r="I65" t="s">
        <v>81</v>
      </c>
      <c r="J65" t="s">
        <v>90</v>
      </c>
      <c r="K65" t="s">
        <v>42</v>
      </c>
      <c r="L65" t="s">
        <v>91</v>
      </c>
      <c r="M65" t="s">
        <v>188</v>
      </c>
      <c r="N65" s="11" t="s">
        <v>2108</v>
      </c>
      <c r="O65" s="11" t="s">
        <v>2109</v>
      </c>
      <c r="P65">
        <v>0</v>
      </c>
      <c r="Q65">
        <v>60</v>
      </c>
      <c r="R65">
        <v>0</v>
      </c>
      <c r="S65">
        <v>867</v>
      </c>
      <c r="T65">
        <v>-867</v>
      </c>
    </row>
    <row r="66" spans="1:20" x14ac:dyDescent="0.25">
      <c r="A66" t="s">
        <v>75</v>
      </c>
      <c r="B66" t="s">
        <v>500</v>
      </c>
      <c r="C66" t="s">
        <v>23</v>
      </c>
      <c r="D66" t="s">
        <v>501</v>
      </c>
      <c r="E66" t="s">
        <v>176</v>
      </c>
      <c r="F66">
        <v>98034</v>
      </c>
      <c r="G66" t="s">
        <v>214</v>
      </c>
      <c r="H66" t="s">
        <v>80</v>
      </c>
      <c r="I66" t="s">
        <v>89</v>
      </c>
      <c r="J66" t="s">
        <v>90</v>
      </c>
      <c r="K66" t="s">
        <v>42</v>
      </c>
      <c r="L66" t="s">
        <v>91</v>
      </c>
      <c r="M66" t="s">
        <v>92</v>
      </c>
      <c r="N66" s="11" t="s">
        <v>2108</v>
      </c>
      <c r="O66" s="11" t="s">
        <v>2109</v>
      </c>
      <c r="P66">
        <v>0</v>
      </c>
      <c r="Q66">
        <v>48</v>
      </c>
      <c r="R66">
        <v>0</v>
      </c>
      <c r="S66">
        <v>69.12</v>
      </c>
      <c r="T66">
        <v>-69.12</v>
      </c>
    </row>
    <row r="67" spans="1:20" x14ac:dyDescent="0.25">
      <c r="A67" t="s">
        <v>75</v>
      </c>
      <c r="B67" t="s">
        <v>103</v>
      </c>
      <c r="C67" t="s">
        <v>27</v>
      </c>
      <c r="D67" t="s">
        <v>366</v>
      </c>
      <c r="E67" t="s">
        <v>114</v>
      </c>
      <c r="F67">
        <v>32459</v>
      </c>
      <c r="G67" t="s">
        <v>583</v>
      </c>
      <c r="H67" t="s">
        <v>80</v>
      </c>
      <c r="I67" t="s">
        <v>81</v>
      </c>
      <c r="J67" t="s">
        <v>90</v>
      </c>
      <c r="K67" t="s">
        <v>37</v>
      </c>
      <c r="L67" t="s">
        <v>584</v>
      </c>
      <c r="M67" t="s">
        <v>92</v>
      </c>
      <c r="N67" s="11" t="s">
        <v>2108</v>
      </c>
      <c r="O67" s="11" t="s">
        <v>2109</v>
      </c>
      <c r="P67">
        <v>-12</v>
      </c>
      <c r="Q67">
        <v>0</v>
      </c>
      <c r="R67">
        <v>103.2</v>
      </c>
      <c r="S67">
        <v>0</v>
      </c>
      <c r="T67">
        <v>103.2</v>
      </c>
    </row>
    <row r="68" spans="1:20" x14ac:dyDescent="0.25">
      <c r="A68" t="s">
        <v>75</v>
      </c>
      <c r="B68" t="s">
        <v>197</v>
      </c>
      <c r="C68" t="s">
        <v>23</v>
      </c>
      <c r="D68" t="s">
        <v>198</v>
      </c>
      <c r="E68" t="s">
        <v>176</v>
      </c>
      <c r="F68">
        <v>98052</v>
      </c>
      <c r="G68" t="s">
        <v>538</v>
      </c>
      <c r="H68" t="s">
        <v>80</v>
      </c>
      <c r="I68" t="s">
        <v>81</v>
      </c>
      <c r="J68" t="s">
        <v>82</v>
      </c>
      <c r="K68" t="s">
        <v>42</v>
      </c>
      <c r="L68" t="s">
        <v>91</v>
      </c>
      <c r="M68" t="s">
        <v>83</v>
      </c>
      <c r="N68" s="11" t="s">
        <v>2108</v>
      </c>
      <c r="O68" s="11" t="s">
        <v>2109</v>
      </c>
      <c r="P68">
        <v>-2</v>
      </c>
      <c r="Q68">
        <v>0</v>
      </c>
      <c r="R68">
        <v>1026</v>
      </c>
      <c r="S68">
        <v>0</v>
      </c>
      <c r="T68">
        <v>1026</v>
      </c>
    </row>
    <row r="69" spans="1:20" x14ac:dyDescent="0.25">
      <c r="A69" t="s">
        <v>75</v>
      </c>
      <c r="B69" t="s">
        <v>116</v>
      </c>
      <c r="C69" t="s">
        <v>19</v>
      </c>
      <c r="D69" t="s">
        <v>117</v>
      </c>
      <c r="E69" t="s">
        <v>118</v>
      </c>
      <c r="F69">
        <v>97055</v>
      </c>
      <c r="G69" t="s">
        <v>418</v>
      </c>
      <c r="H69" t="s">
        <v>80</v>
      </c>
      <c r="I69" t="s">
        <v>81</v>
      </c>
      <c r="J69" t="s">
        <v>90</v>
      </c>
      <c r="K69" t="s">
        <v>51</v>
      </c>
      <c r="L69" t="s">
        <v>250</v>
      </c>
      <c r="M69" t="s">
        <v>92</v>
      </c>
      <c r="N69" s="11" t="s">
        <v>2108</v>
      </c>
      <c r="O69" s="11" t="s">
        <v>2109</v>
      </c>
      <c r="P69">
        <v>0</v>
      </c>
      <c r="Q69">
        <v>1</v>
      </c>
      <c r="R69">
        <v>0</v>
      </c>
      <c r="S69">
        <v>185.25</v>
      </c>
      <c r="T69">
        <v>-185.25</v>
      </c>
    </row>
    <row r="70" spans="1:20" x14ac:dyDescent="0.25">
      <c r="A70" t="s">
        <v>75</v>
      </c>
      <c r="B70" t="s">
        <v>120</v>
      </c>
      <c r="C70" t="s">
        <v>22</v>
      </c>
      <c r="D70" t="s">
        <v>121</v>
      </c>
      <c r="E70" t="s">
        <v>122</v>
      </c>
      <c r="F70">
        <v>20910</v>
      </c>
      <c r="G70" t="s">
        <v>610</v>
      </c>
      <c r="H70" t="s">
        <v>80</v>
      </c>
      <c r="I70" t="s">
        <v>81</v>
      </c>
      <c r="J70" t="s">
        <v>82</v>
      </c>
      <c r="K70" t="s">
        <v>38</v>
      </c>
      <c r="L70" t="s">
        <v>111</v>
      </c>
      <c r="M70" t="s">
        <v>83</v>
      </c>
      <c r="N70" s="11" t="s">
        <v>2108</v>
      </c>
      <c r="O70" s="11" t="s">
        <v>2109</v>
      </c>
      <c r="P70">
        <v>-1</v>
      </c>
      <c r="Q70">
        <v>0</v>
      </c>
      <c r="R70">
        <v>192.3</v>
      </c>
      <c r="S70">
        <v>0</v>
      </c>
      <c r="T70">
        <v>192.3</v>
      </c>
    </row>
    <row r="71" spans="1:20" x14ac:dyDescent="0.25">
      <c r="A71" t="s">
        <v>75</v>
      </c>
      <c r="B71" t="s">
        <v>487</v>
      </c>
      <c r="C71" t="s">
        <v>26</v>
      </c>
      <c r="D71" t="s">
        <v>488</v>
      </c>
      <c r="E71" t="s">
        <v>489</v>
      </c>
      <c r="F71">
        <v>39402</v>
      </c>
      <c r="G71" t="s">
        <v>398</v>
      </c>
      <c r="H71" t="s">
        <v>80</v>
      </c>
      <c r="I71" t="s">
        <v>81</v>
      </c>
      <c r="J71" t="s">
        <v>82</v>
      </c>
      <c r="K71" t="s">
        <v>38</v>
      </c>
      <c r="L71" t="s">
        <v>111</v>
      </c>
      <c r="M71" t="s">
        <v>83</v>
      </c>
      <c r="N71" s="11" t="s">
        <v>2108</v>
      </c>
      <c r="O71" s="11" t="s">
        <v>2109</v>
      </c>
      <c r="P71">
        <v>-3</v>
      </c>
      <c r="Q71">
        <v>0</v>
      </c>
      <c r="R71">
        <v>253.2</v>
      </c>
      <c r="S71">
        <v>0</v>
      </c>
      <c r="T71">
        <v>253.2</v>
      </c>
    </row>
    <row r="72" spans="1:20" x14ac:dyDescent="0.25">
      <c r="A72" t="s">
        <v>75</v>
      </c>
      <c r="B72" t="s">
        <v>588</v>
      </c>
      <c r="C72" t="s">
        <v>21</v>
      </c>
      <c r="D72" t="s">
        <v>589</v>
      </c>
      <c r="E72" t="s">
        <v>159</v>
      </c>
      <c r="F72">
        <v>66227</v>
      </c>
      <c r="G72" t="s">
        <v>183</v>
      </c>
      <c r="H72" t="s">
        <v>80</v>
      </c>
      <c r="I72" t="s">
        <v>81</v>
      </c>
      <c r="J72" t="s">
        <v>82</v>
      </c>
      <c r="K72" t="s">
        <v>42</v>
      </c>
      <c r="L72" t="s">
        <v>91</v>
      </c>
      <c r="M72" t="s">
        <v>83</v>
      </c>
      <c r="N72" s="11" t="s">
        <v>2108</v>
      </c>
      <c r="O72" s="11" t="s">
        <v>2109</v>
      </c>
      <c r="P72">
        <v>-4</v>
      </c>
      <c r="Q72">
        <v>0</v>
      </c>
      <c r="R72">
        <v>148.6</v>
      </c>
      <c r="S72">
        <v>0</v>
      </c>
      <c r="T72">
        <v>148.6</v>
      </c>
    </row>
    <row r="73" spans="1:20" x14ac:dyDescent="0.25">
      <c r="A73" t="s">
        <v>75</v>
      </c>
      <c r="B73" t="s">
        <v>616</v>
      </c>
      <c r="C73" t="s">
        <v>19</v>
      </c>
      <c r="D73" t="s">
        <v>617</v>
      </c>
      <c r="E73" t="s">
        <v>118</v>
      </c>
      <c r="F73">
        <v>90245</v>
      </c>
      <c r="G73" t="s">
        <v>402</v>
      </c>
      <c r="H73" t="s">
        <v>80</v>
      </c>
      <c r="I73" t="s">
        <v>81</v>
      </c>
      <c r="J73" t="s">
        <v>365</v>
      </c>
      <c r="K73" t="s">
        <v>39</v>
      </c>
      <c r="L73" t="s">
        <v>39</v>
      </c>
      <c r="M73" t="s">
        <v>92</v>
      </c>
      <c r="N73" s="11" t="s">
        <v>2108</v>
      </c>
      <c r="O73" s="11" t="s">
        <v>2109</v>
      </c>
      <c r="P73">
        <v>-1</v>
      </c>
      <c r="Q73">
        <v>0</v>
      </c>
      <c r="R73">
        <v>295</v>
      </c>
      <c r="S73">
        <v>0</v>
      </c>
      <c r="T73">
        <v>295</v>
      </c>
    </row>
    <row r="74" spans="1:20" x14ac:dyDescent="0.25">
      <c r="A74" t="s">
        <v>75</v>
      </c>
      <c r="B74" t="s">
        <v>519</v>
      </c>
      <c r="C74" t="s">
        <v>18</v>
      </c>
      <c r="D74" t="s">
        <v>520</v>
      </c>
      <c r="E74" t="s">
        <v>191</v>
      </c>
      <c r="F74">
        <v>76092</v>
      </c>
      <c r="G74" t="s">
        <v>349</v>
      </c>
      <c r="H74" t="s">
        <v>80</v>
      </c>
      <c r="I74" t="s">
        <v>81</v>
      </c>
      <c r="J74" t="s">
        <v>90</v>
      </c>
      <c r="K74" t="s">
        <v>36</v>
      </c>
      <c r="L74" t="s">
        <v>36</v>
      </c>
      <c r="M74" t="s">
        <v>92</v>
      </c>
      <c r="N74" s="11" t="s">
        <v>2108</v>
      </c>
      <c r="O74" s="11" t="s">
        <v>2109</v>
      </c>
      <c r="P74">
        <v>0</v>
      </c>
      <c r="Q74">
        <v>3</v>
      </c>
      <c r="R74">
        <v>0</v>
      </c>
      <c r="S74">
        <v>1185</v>
      </c>
      <c r="T74">
        <v>-1185</v>
      </c>
    </row>
    <row r="75" spans="1:20" x14ac:dyDescent="0.25">
      <c r="A75" t="s">
        <v>75</v>
      </c>
      <c r="B75" t="s">
        <v>612</v>
      </c>
      <c r="C75" t="s">
        <v>29</v>
      </c>
      <c r="D75" t="s">
        <v>613</v>
      </c>
      <c r="E75" t="s">
        <v>142</v>
      </c>
      <c r="F75">
        <v>48084</v>
      </c>
      <c r="G75" t="s">
        <v>264</v>
      </c>
      <c r="H75" t="s">
        <v>80</v>
      </c>
      <c r="I75" t="s">
        <v>89</v>
      </c>
      <c r="J75" t="s">
        <v>90</v>
      </c>
      <c r="K75" t="s">
        <v>42</v>
      </c>
      <c r="L75" t="s">
        <v>91</v>
      </c>
      <c r="M75" t="s">
        <v>92</v>
      </c>
      <c r="N75" s="11" t="s">
        <v>2108</v>
      </c>
      <c r="O75" s="11" t="s">
        <v>2109</v>
      </c>
      <c r="P75">
        <v>0</v>
      </c>
      <c r="Q75">
        <v>194</v>
      </c>
      <c r="R75">
        <v>0</v>
      </c>
      <c r="S75">
        <v>2000.96</v>
      </c>
      <c r="T75">
        <v>-2000.96</v>
      </c>
    </row>
    <row r="76" spans="1:20" x14ac:dyDescent="0.25">
      <c r="A76" t="s">
        <v>75</v>
      </c>
      <c r="B76" t="s">
        <v>600</v>
      </c>
      <c r="C76" t="s">
        <v>29</v>
      </c>
      <c r="D76" t="s">
        <v>601</v>
      </c>
      <c r="E76" t="s">
        <v>142</v>
      </c>
      <c r="F76">
        <v>49629</v>
      </c>
      <c r="G76" t="s">
        <v>602</v>
      </c>
      <c r="H76" t="s">
        <v>80</v>
      </c>
      <c r="I76" t="s">
        <v>81</v>
      </c>
      <c r="J76" t="s">
        <v>90</v>
      </c>
      <c r="K76" t="s">
        <v>53</v>
      </c>
      <c r="L76" t="s">
        <v>228</v>
      </c>
      <c r="M76" t="s">
        <v>92</v>
      </c>
      <c r="N76" s="11" t="s">
        <v>2108</v>
      </c>
      <c r="O76" s="11" t="s">
        <v>2109</v>
      </c>
      <c r="P76">
        <v>0</v>
      </c>
      <c r="Q76">
        <v>2</v>
      </c>
      <c r="R76">
        <v>0</v>
      </c>
      <c r="S76">
        <v>1140.7</v>
      </c>
      <c r="T76">
        <v>-1140.7</v>
      </c>
    </row>
    <row r="77" spans="1:20" x14ac:dyDescent="0.25">
      <c r="A77" t="s">
        <v>75</v>
      </c>
      <c r="B77" t="s">
        <v>374</v>
      </c>
      <c r="C77" t="s">
        <v>29</v>
      </c>
      <c r="D77" t="s">
        <v>375</v>
      </c>
      <c r="E77" t="s">
        <v>142</v>
      </c>
      <c r="F77">
        <v>49301</v>
      </c>
      <c r="G77" t="s">
        <v>376</v>
      </c>
      <c r="H77" t="s">
        <v>80</v>
      </c>
      <c r="I77" t="s">
        <v>81</v>
      </c>
      <c r="J77" t="s">
        <v>90</v>
      </c>
      <c r="K77" t="s">
        <v>48</v>
      </c>
      <c r="L77" t="s">
        <v>102</v>
      </c>
      <c r="M77" t="s">
        <v>92</v>
      </c>
      <c r="N77" s="11" t="s">
        <v>2108</v>
      </c>
      <c r="O77" s="11" t="s">
        <v>2109</v>
      </c>
      <c r="P77">
        <v>0</v>
      </c>
      <c r="Q77">
        <v>3</v>
      </c>
      <c r="R77">
        <v>0</v>
      </c>
      <c r="S77">
        <v>42.39</v>
      </c>
      <c r="T77">
        <v>-42.39</v>
      </c>
    </row>
    <row r="78" spans="1:20" x14ac:dyDescent="0.25">
      <c r="A78" t="s">
        <v>75</v>
      </c>
      <c r="B78" t="s">
        <v>404</v>
      </c>
      <c r="C78" t="s">
        <v>29</v>
      </c>
      <c r="D78" t="s">
        <v>405</v>
      </c>
      <c r="E78" t="s">
        <v>78</v>
      </c>
      <c r="F78">
        <v>15056</v>
      </c>
      <c r="G78" t="s">
        <v>570</v>
      </c>
      <c r="H78" t="s">
        <v>80</v>
      </c>
      <c r="I78" t="s">
        <v>81</v>
      </c>
      <c r="J78" t="s">
        <v>90</v>
      </c>
      <c r="K78" t="s">
        <v>42</v>
      </c>
      <c r="L78" t="s">
        <v>91</v>
      </c>
      <c r="M78" t="s">
        <v>188</v>
      </c>
      <c r="N78" s="11" t="s">
        <v>2108</v>
      </c>
      <c r="O78" s="11" t="s">
        <v>2109</v>
      </c>
      <c r="P78">
        <v>0</v>
      </c>
      <c r="Q78">
        <v>2</v>
      </c>
      <c r="R78">
        <v>0</v>
      </c>
      <c r="S78">
        <v>8.1</v>
      </c>
      <c r="T78">
        <v>-8.1</v>
      </c>
    </row>
    <row r="79" spans="1:20" x14ac:dyDescent="0.25">
      <c r="A79" t="s">
        <v>75</v>
      </c>
      <c r="B79" t="s">
        <v>255</v>
      </c>
      <c r="C79" t="s">
        <v>29</v>
      </c>
      <c r="D79" t="s">
        <v>256</v>
      </c>
      <c r="E79" t="s">
        <v>100</v>
      </c>
      <c r="F79">
        <v>46077</v>
      </c>
      <c r="G79" t="s">
        <v>398</v>
      </c>
      <c r="H79" t="s">
        <v>80</v>
      </c>
      <c r="I79" t="s">
        <v>81</v>
      </c>
      <c r="J79" t="s">
        <v>82</v>
      </c>
      <c r="K79" t="s">
        <v>38</v>
      </c>
      <c r="L79" t="s">
        <v>111</v>
      </c>
      <c r="M79" t="s">
        <v>83</v>
      </c>
      <c r="N79" s="11" t="s">
        <v>2108</v>
      </c>
      <c r="O79" s="11" t="s">
        <v>2109</v>
      </c>
      <c r="P79">
        <v>-3</v>
      </c>
      <c r="Q79">
        <v>0</v>
      </c>
      <c r="R79">
        <v>215.22</v>
      </c>
      <c r="S79">
        <v>0</v>
      </c>
      <c r="T79">
        <v>215.22</v>
      </c>
    </row>
    <row r="80" spans="1:20" x14ac:dyDescent="0.25">
      <c r="A80" t="s">
        <v>75</v>
      </c>
      <c r="B80" t="s">
        <v>536</v>
      </c>
      <c r="C80" t="s">
        <v>21</v>
      </c>
      <c r="D80" t="s">
        <v>537</v>
      </c>
      <c r="E80" t="s">
        <v>159</v>
      </c>
      <c r="F80">
        <v>66212</v>
      </c>
      <c r="G80" t="s">
        <v>317</v>
      </c>
      <c r="H80" t="s">
        <v>80</v>
      </c>
      <c r="I80" t="s">
        <v>164</v>
      </c>
      <c r="J80" t="s">
        <v>90</v>
      </c>
      <c r="K80" t="s">
        <v>38</v>
      </c>
      <c r="L80" t="s">
        <v>129</v>
      </c>
      <c r="M80" t="s">
        <v>188</v>
      </c>
      <c r="N80" s="11" t="s">
        <v>2108</v>
      </c>
      <c r="O80" s="11" t="s">
        <v>2109</v>
      </c>
      <c r="P80">
        <v>0</v>
      </c>
      <c r="Q80">
        <v>1</v>
      </c>
      <c r="R80">
        <v>0</v>
      </c>
      <c r="S80">
        <v>127.1</v>
      </c>
      <c r="T80">
        <v>-127.1</v>
      </c>
    </row>
    <row r="81" spans="1:20" x14ac:dyDescent="0.25">
      <c r="A81" t="s">
        <v>75</v>
      </c>
      <c r="B81" t="s">
        <v>194</v>
      </c>
      <c r="C81" t="s">
        <v>19</v>
      </c>
      <c r="D81" t="s">
        <v>195</v>
      </c>
      <c r="E81" t="s">
        <v>147</v>
      </c>
      <c r="F81">
        <v>85296</v>
      </c>
      <c r="G81" t="s">
        <v>119</v>
      </c>
      <c r="H81" t="s">
        <v>80</v>
      </c>
      <c r="I81" t="s">
        <v>81</v>
      </c>
      <c r="J81" t="s">
        <v>82</v>
      </c>
      <c r="K81" t="s">
        <v>38</v>
      </c>
      <c r="L81" t="s">
        <v>111</v>
      </c>
      <c r="M81" t="s">
        <v>83</v>
      </c>
      <c r="N81" s="11" t="s">
        <v>2108</v>
      </c>
      <c r="O81" s="11" t="s">
        <v>2109</v>
      </c>
      <c r="P81">
        <v>-5</v>
      </c>
      <c r="Q81">
        <v>0</v>
      </c>
      <c r="R81">
        <v>620.85</v>
      </c>
      <c r="S81">
        <v>0</v>
      </c>
      <c r="T81">
        <v>620.85</v>
      </c>
    </row>
    <row r="82" spans="1:20" x14ac:dyDescent="0.25">
      <c r="A82" t="s">
        <v>75</v>
      </c>
      <c r="B82" t="s">
        <v>633</v>
      </c>
      <c r="C82" t="s">
        <v>30</v>
      </c>
      <c r="D82" t="s">
        <v>634</v>
      </c>
      <c r="E82" t="s">
        <v>191</v>
      </c>
      <c r="F82">
        <v>77302</v>
      </c>
      <c r="G82" t="s">
        <v>635</v>
      </c>
      <c r="H82" t="s">
        <v>80</v>
      </c>
      <c r="I82" t="s">
        <v>164</v>
      </c>
      <c r="J82" t="s">
        <v>90</v>
      </c>
      <c r="K82" t="s">
        <v>42</v>
      </c>
      <c r="L82" t="s">
        <v>91</v>
      </c>
      <c r="M82" t="s">
        <v>188</v>
      </c>
      <c r="N82" s="11" t="s">
        <v>2108</v>
      </c>
      <c r="O82" s="11" t="s">
        <v>2109</v>
      </c>
      <c r="P82">
        <v>0</v>
      </c>
      <c r="Q82">
        <v>-20</v>
      </c>
      <c r="R82">
        <v>0</v>
      </c>
      <c r="S82">
        <v>796</v>
      </c>
      <c r="T82">
        <v>-796</v>
      </c>
    </row>
    <row r="83" spans="1:20" x14ac:dyDescent="0.25">
      <c r="A83" t="s">
        <v>75</v>
      </c>
      <c r="B83" t="s">
        <v>608</v>
      </c>
      <c r="C83" t="s">
        <v>25</v>
      </c>
      <c r="D83" t="s">
        <v>609</v>
      </c>
      <c r="E83" t="s">
        <v>262</v>
      </c>
      <c r="F83">
        <v>7647</v>
      </c>
      <c r="G83" t="s">
        <v>388</v>
      </c>
      <c r="H83" t="s">
        <v>80</v>
      </c>
      <c r="I83" t="s">
        <v>81</v>
      </c>
      <c r="J83" t="s">
        <v>90</v>
      </c>
      <c r="K83" t="s">
        <v>38</v>
      </c>
      <c r="L83" t="s">
        <v>111</v>
      </c>
      <c r="M83" t="s">
        <v>92</v>
      </c>
      <c r="N83" s="11" t="s">
        <v>2108</v>
      </c>
      <c r="O83" s="11" t="s">
        <v>2109</v>
      </c>
      <c r="P83">
        <v>0</v>
      </c>
      <c r="Q83">
        <v>3</v>
      </c>
      <c r="R83">
        <v>0</v>
      </c>
      <c r="S83">
        <v>447</v>
      </c>
      <c r="T83">
        <v>-447</v>
      </c>
    </row>
    <row r="84" spans="1:20" x14ac:dyDescent="0.25">
      <c r="A84" t="s">
        <v>75</v>
      </c>
      <c r="B84" t="s">
        <v>541</v>
      </c>
      <c r="C84" t="s">
        <v>29</v>
      </c>
      <c r="D84" t="s">
        <v>542</v>
      </c>
      <c r="E84" t="s">
        <v>142</v>
      </c>
      <c r="F84">
        <v>48359</v>
      </c>
      <c r="G84" t="s">
        <v>214</v>
      </c>
      <c r="H84" t="s">
        <v>80</v>
      </c>
      <c r="I84" t="s">
        <v>89</v>
      </c>
      <c r="J84" t="s">
        <v>90</v>
      </c>
      <c r="K84" t="s">
        <v>42</v>
      </c>
      <c r="L84" t="s">
        <v>91</v>
      </c>
      <c r="M84" t="s">
        <v>92</v>
      </c>
      <c r="N84" s="11" t="s">
        <v>2108</v>
      </c>
      <c r="O84" s="11" t="s">
        <v>2109</v>
      </c>
      <c r="P84">
        <v>0</v>
      </c>
      <c r="Q84">
        <v>47</v>
      </c>
      <c r="R84">
        <v>0</v>
      </c>
      <c r="S84">
        <v>76.8</v>
      </c>
      <c r="T84">
        <v>-76.8</v>
      </c>
    </row>
    <row r="85" spans="1:20" x14ac:dyDescent="0.25">
      <c r="A85" t="s">
        <v>75</v>
      </c>
      <c r="B85" t="s">
        <v>593</v>
      </c>
      <c r="C85" t="s">
        <v>19</v>
      </c>
      <c r="D85" t="s">
        <v>268</v>
      </c>
      <c r="E85" t="s">
        <v>118</v>
      </c>
      <c r="F85">
        <v>92121</v>
      </c>
      <c r="G85" t="s">
        <v>119</v>
      </c>
      <c r="H85" t="s">
        <v>80</v>
      </c>
      <c r="I85" t="s">
        <v>81</v>
      </c>
      <c r="J85" t="s">
        <v>82</v>
      </c>
      <c r="K85" t="s">
        <v>38</v>
      </c>
      <c r="L85" t="s">
        <v>111</v>
      </c>
      <c r="M85" t="s">
        <v>83</v>
      </c>
      <c r="N85" s="11" t="s">
        <v>2108</v>
      </c>
      <c r="O85" s="11" t="s">
        <v>2109</v>
      </c>
      <c r="P85">
        <v>-2</v>
      </c>
      <c r="Q85">
        <v>0</v>
      </c>
      <c r="R85">
        <v>230.4</v>
      </c>
      <c r="S85">
        <v>0</v>
      </c>
      <c r="T85">
        <v>230.4</v>
      </c>
    </row>
    <row r="86" spans="1:20" x14ac:dyDescent="0.25">
      <c r="A86" t="s">
        <v>75</v>
      </c>
      <c r="B86" t="s">
        <v>561</v>
      </c>
      <c r="C86" t="s">
        <v>19</v>
      </c>
      <c r="D86" t="s">
        <v>562</v>
      </c>
      <c r="E86" t="s">
        <v>147</v>
      </c>
      <c r="F86">
        <v>85255</v>
      </c>
      <c r="G86" t="s">
        <v>563</v>
      </c>
      <c r="H86" t="s">
        <v>246</v>
      </c>
      <c r="I86" t="s">
        <v>81</v>
      </c>
      <c r="J86" t="s">
        <v>90</v>
      </c>
      <c r="K86" t="s">
        <v>42</v>
      </c>
      <c r="L86" t="s">
        <v>91</v>
      </c>
      <c r="M86" t="s">
        <v>92</v>
      </c>
      <c r="N86" s="11" t="s">
        <v>2108</v>
      </c>
      <c r="O86" s="11" t="s">
        <v>2109</v>
      </c>
      <c r="P86">
        <v>0</v>
      </c>
      <c r="Q86">
        <v>2</v>
      </c>
      <c r="R86">
        <v>0</v>
      </c>
      <c r="S86">
        <v>3.3</v>
      </c>
      <c r="T86">
        <v>-3.3</v>
      </c>
    </row>
    <row r="87" spans="1:20" x14ac:dyDescent="0.25">
      <c r="A87" t="s">
        <v>75</v>
      </c>
      <c r="B87" t="s">
        <v>596</v>
      </c>
      <c r="C87" t="s">
        <v>26</v>
      </c>
      <c r="D87" t="s">
        <v>597</v>
      </c>
      <c r="E87" t="s">
        <v>109</v>
      </c>
      <c r="F87">
        <v>28164</v>
      </c>
      <c r="G87" t="s">
        <v>127</v>
      </c>
      <c r="H87" t="s">
        <v>80</v>
      </c>
      <c r="I87" t="s">
        <v>81</v>
      </c>
      <c r="J87" t="s">
        <v>82</v>
      </c>
      <c r="K87" t="s">
        <v>42</v>
      </c>
      <c r="L87" t="s">
        <v>91</v>
      </c>
      <c r="M87" t="s">
        <v>83</v>
      </c>
      <c r="N87" s="11" t="s">
        <v>2108</v>
      </c>
      <c r="O87" s="11" t="s">
        <v>2109</v>
      </c>
      <c r="P87">
        <v>3</v>
      </c>
      <c r="Q87">
        <v>0</v>
      </c>
      <c r="R87">
        <v>126.3</v>
      </c>
      <c r="S87">
        <v>0</v>
      </c>
      <c r="T87">
        <v>126.3</v>
      </c>
    </row>
    <row r="88" spans="1:20" x14ac:dyDescent="0.25">
      <c r="A88" t="s">
        <v>75</v>
      </c>
      <c r="B88" t="s">
        <v>651</v>
      </c>
      <c r="C88" t="s">
        <v>26</v>
      </c>
      <c r="D88" t="s">
        <v>652</v>
      </c>
      <c r="E88" t="s">
        <v>109</v>
      </c>
      <c r="F88">
        <v>28657</v>
      </c>
      <c r="G88" t="s">
        <v>653</v>
      </c>
      <c r="H88" t="s">
        <v>80</v>
      </c>
      <c r="I88" t="s">
        <v>81</v>
      </c>
      <c r="J88" t="s">
        <v>90</v>
      </c>
      <c r="K88" t="s">
        <v>45</v>
      </c>
      <c r="L88" t="s">
        <v>654</v>
      </c>
      <c r="M88" t="s">
        <v>92</v>
      </c>
      <c r="N88" s="11" t="s">
        <v>2108</v>
      </c>
      <c r="O88" s="11" t="s">
        <v>2109</v>
      </c>
      <c r="P88">
        <v>0</v>
      </c>
      <c r="Q88">
        <v>6</v>
      </c>
      <c r="R88">
        <v>0</v>
      </c>
      <c r="S88">
        <v>2136.6</v>
      </c>
      <c r="T88">
        <v>-2136.6</v>
      </c>
    </row>
    <row r="89" spans="1:20" x14ac:dyDescent="0.25">
      <c r="A89" t="s">
        <v>75</v>
      </c>
      <c r="B89" t="s">
        <v>103</v>
      </c>
      <c r="C89" t="s">
        <v>26</v>
      </c>
      <c r="D89" t="s">
        <v>104</v>
      </c>
      <c r="E89" t="s">
        <v>105</v>
      </c>
      <c r="F89">
        <v>29420</v>
      </c>
      <c r="G89" t="s">
        <v>376</v>
      </c>
      <c r="H89" t="s">
        <v>80</v>
      </c>
      <c r="I89" t="s">
        <v>81</v>
      </c>
      <c r="J89" t="s">
        <v>90</v>
      </c>
      <c r="K89" t="s">
        <v>48</v>
      </c>
      <c r="L89" t="s">
        <v>102</v>
      </c>
      <c r="M89" t="s">
        <v>92</v>
      </c>
      <c r="N89" s="11" t="s">
        <v>2108</v>
      </c>
      <c r="O89" s="11" t="s">
        <v>2109</v>
      </c>
      <c r="P89">
        <v>0</v>
      </c>
      <c r="Q89">
        <v>2</v>
      </c>
      <c r="R89">
        <v>0</v>
      </c>
      <c r="S89">
        <v>28.26</v>
      </c>
      <c r="T89">
        <v>-28.26</v>
      </c>
    </row>
    <row r="90" spans="1:20" x14ac:dyDescent="0.25">
      <c r="A90" t="s">
        <v>75</v>
      </c>
      <c r="B90" t="s">
        <v>103</v>
      </c>
      <c r="C90" t="s">
        <v>27</v>
      </c>
      <c r="D90" t="s">
        <v>253</v>
      </c>
      <c r="E90" t="s">
        <v>114</v>
      </c>
      <c r="F90">
        <v>33773</v>
      </c>
      <c r="G90" t="s">
        <v>224</v>
      </c>
      <c r="H90" t="s">
        <v>80</v>
      </c>
      <c r="I90" t="s">
        <v>81</v>
      </c>
      <c r="J90" t="s">
        <v>82</v>
      </c>
      <c r="K90" t="s">
        <v>38</v>
      </c>
      <c r="L90" t="s">
        <v>111</v>
      </c>
      <c r="M90" t="s">
        <v>83</v>
      </c>
      <c r="N90" s="11" t="s">
        <v>2108</v>
      </c>
      <c r="O90" s="11" t="s">
        <v>2109</v>
      </c>
      <c r="P90">
        <v>-1</v>
      </c>
      <c r="Q90">
        <v>0</v>
      </c>
      <c r="R90">
        <v>94.28</v>
      </c>
      <c r="S90">
        <v>0</v>
      </c>
      <c r="T90">
        <v>94.28</v>
      </c>
    </row>
    <row r="91" spans="1:20" x14ac:dyDescent="0.25">
      <c r="A91" t="s">
        <v>75</v>
      </c>
      <c r="B91" t="s">
        <v>693</v>
      </c>
      <c r="C91" t="s">
        <v>20</v>
      </c>
      <c r="D91" t="s">
        <v>694</v>
      </c>
      <c r="E91" t="s">
        <v>695</v>
      </c>
      <c r="F91">
        <v>6355</v>
      </c>
      <c r="G91" t="s">
        <v>696</v>
      </c>
      <c r="H91" t="s">
        <v>80</v>
      </c>
      <c r="I91" t="s">
        <v>81</v>
      </c>
      <c r="J91" t="s">
        <v>82</v>
      </c>
      <c r="K91" t="s">
        <v>37</v>
      </c>
      <c r="L91" t="s">
        <v>170</v>
      </c>
      <c r="M91" t="s">
        <v>83</v>
      </c>
      <c r="N91" s="11" t="s">
        <v>2108</v>
      </c>
      <c r="O91" s="11" t="s">
        <v>2109</v>
      </c>
      <c r="P91">
        <v>-16</v>
      </c>
      <c r="Q91">
        <v>0</v>
      </c>
      <c r="R91">
        <v>961.6</v>
      </c>
      <c r="S91">
        <v>0</v>
      </c>
      <c r="T91">
        <v>961.6</v>
      </c>
    </row>
    <row r="92" spans="1:20" x14ac:dyDescent="0.25">
      <c r="A92" t="s">
        <v>75</v>
      </c>
      <c r="B92" t="s">
        <v>693</v>
      </c>
      <c r="C92" t="s">
        <v>20</v>
      </c>
      <c r="D92" t="s">
        <v>694</v>
      </c>
      <c r="E92" t="s">
        <v>695</v>
      </c>
      <c r="F92">
        <v>6355</v>
      </c>
      <c r="G92" t="s">
        <v>697</v>
      </c>
      <c r="H92" t="s">
        <v>80</v>
      </c>
      <c r="I92" t="s">
        <v>89</v>
      </c>
      <c r="J92" t="s">
        <v>82</v>
      </c>
      <c r="K92" t="s">
        <v>42</v>
      </c>
      <c r="L92" t="s">
        <v>91</v>
      </c>
      <c r="M92" t="s">
        <v>83</v>
      </c>
      <c r="N92" s="11" t="s">
        <v>2108</v>
      </c>
      <c r="O92" s="11" t="s">
        <v>2109</v>
      </c>
      <c r="P92">
        <v>-12</v>
      </c>
      <c r="Q92">
        <v>0</v>
      </c>
      <c r="R92">
        <v>111</v>
      </c>
      <c r="S92">
        <v>0</v>
      </c>
      <c r="T92">
        <v>111</v>
      </c>
    </row>
    <row r="93" spans="1:20" x14ac:dyDescent="0.25">
      <c r="A93" t="s">
        <v>75</v>
      </c>
      <c r="B93" t="s">
        <v>203</v>
      </c>
      <c r="C93" t="s">
        <v>22</v>
      </c>
      <c r="D93" t="s">
        <v>204</v>
      </c>
      <c r="E93" t="s">
        <v>78</v>
      </c>
      <c r="F93">
        <v>18436</v>
      </c>
      <c r="G93" t="s">
        <v>738</v>
      </c>
      <c r="H93" t="s">
        <v>80</v>
      </c>
      <c r="I93" t="s">
        <v>81</v>
      </c>
      <c r="J93" t="s">
        <v>90</v>
      </c>
      <c r="K93" t="s">
        <v>42</v>
      </c>
      <c r="L93" t="s">
        <v>91</v>
      </c>
      <c r="M93" t="s">
        <v>188</v>
      </c>
      <c r="N93" s="11" t="s">
        <v>2108</v>
      </c>
      <c r="O93" s="11" t="s">
        <v>2109</v>
      </c>
      <c r="P93">
        <v>0</v>
      </c>
      <c r="Q93">
        <v>1</v>
      </c>
      <c r="R93">
        <v>0</v>
      </c>
      <c r="S93">
        <v>22.25</v>
      </c>
      <c r="T93">
        <v>-22.25</v>
      </c>
    </row>
    <row r="94" spans="1:20" x14ac:dyDescent="0.25">
      <c r="A94" t="s">
        <v>75</v>
      </c>
      <c r="B94" t="s">
        <v>487</v>
      </c>
      <c r="C94" t="s">
        <v>26</v>
      </c>
      <c r="D94" t="s">
        <v>488</v>
      </c>
      <c r="E94" t="s">
        <v>489</v>
      </c>
      <c r="F94">
        <v>39402</v>
      </c>
      <c r="G94" t="s">
        <v>183</v>
      </c>
      <c r="H94" t="s">
        <v>80</v>
      </c>
      <c r="I94" t="s">
        <v>81</v>
      </c>
      <c r="J94" t="s">
        <v>82</v>
      </c>
      <c r="K94" t="s">
        <v>42</v>
      </c>
      <c r="L94" t="s">
        <v>91</v>
      </c>
      <c r="M94" t="s">
        <v>83</v>
      </c>
      <c r="N94" s="11" t="s">
        <v>2108</v>
      </c>
      <c r="O94" s="11" t="s">
        <v>2109</v>
      </c>
      <c r="P94">
        <v>-2</v>
      </c>
      <c r="Q94">
        <v>0</v>
      </c>
      <c r="R94">
        <v>74.3</v>
      </c>
      <c r="S94">
        <v>0</v>
      </c>
      <c r="T94">
        <v>74.3</v>
      </c>
    </row>
    <row r="95" spans="1:20" x14ac:dyDescent="0.25">
      <c r="A95" t="s">
        <v>75</v>
      </c>
      <c r="B95" t="s">
        <v>704</v>
      </c>
      <c r="C95" t="s">
        <v>27</v>
      </c>
      <c r="D95" t="s">
        <v>705</v>
      </c>
      <c r="E95" t="s">
        <v>114</v>
      </c>
      <c r="F95" t="s">
        <v>706</v>
      </c>
      <c r="G95" t="s">
        <v>119</v>
      </c>
      <c r="H95" t="s">
        <v>80</v>
      </c>
      <c r="I95" t="s">
        <v>81</v>
      </c>
      <c r="J95" t="s">
        <v>82</v>
      </c>
      <c r="K95" t="s">
        <v>38</v>
      </c>
      <c r="L95" t="s">
        <v>111</v>
      </c>
      <c r="M95" t="s">
        <v>83</v>
      </c>
      <c r="N95" s="11" t="s">
        <v>2108</v>
      </c>
      <c r="O95" s="11" t="s">
        <v>2109</v>
      </c>
      <c r="P95">
        <v>-1</v>
      </c>
      <c r="Q95">
        <v>0</v>
      </c>
      <c r="R95">
        <v>126.7</v>
      </c>
      <c r="S95">
        <v>0</v>
      </c>
      <c r="T95">
        <v>126.7</v>
      </c>
    </row>
    <row r="96" spans="1:20" x14ac:dyDescent="0.25">
      <c r="A96" t="s">
        <v>75</v>
      </c>
      <c r="B96" t="s">
        <v>588</v>
      </c>
      <c r="C96" t="s">
        <v>21</v>
      </c>
      <c r="D96" t="s">
        <v>589</v>
      </c>
      <c r="E96" t="s">
        <v>159</v>
      </c>
      <c r="F96">
        <v>66227</v>
      </c>
      <c r="G96" t="s">
        <v>698</v>
      </c>
      <c r="H96" t="s">
        <v>80</v>
      </c>
      <c r="I96" t="s">
        <v>81</v>
      </c>
      <c r="J96" t="s">
        <v>90</v>
      </c>
      <c r="K96" t="s">
        <v>38</v>
      </c>
      <c r="L96" t="s">
        <v>111</v>
      </c>
      <c r="M96" t="s">
        <v>92</v>
      </c>
      <c r="N96" s="11" t="s">
        <v>2108</v>
      </c>
      <c r="O96" s="11" t="s">
        <v>2109</v>
      </c>
      <c r="P96">
        <v>0</v>
      </c>
      <c r="Q96">
        <v>1</v>
      </c>
      <c r="R96">
        <v>0</v>
      </c>
      <c r="S96">
        <v>149.80000000000001</v>
      </c>
      <c r="T96">
        <v>-149.80000000000001</v>
      </c>
    </row>
    <row r="97" spans="1:20" x14ac:dyDescent="0.25">
      <c r="A97" t="s">
        <v>75</v>
      </c>
      <c r="B97" t="s">
        <v>588</v>
      </c>
      <c r="C97" t="s">
        <v>21</v>
      </c>
      <c r="D97" t="s">
        <v>589</v>
      </c>
      <c r="E97" t="s">
        <v>159</v>
      </c>
      <c r="F97">
        <v>66227</v>
      </c>
      <c r="G97" t="s">
        <v>585</v>
      </c>
      <c r="H97" t="s">
        <v>80</v>
      </c>
      <c r="I97" t="s">
        <v>81</v>
      </c>
      <c r="J97" t="s">
        <v>82</v>
      </c>
      <c r="K97" t="s">
        <v>38</v>
      </c>
      <c r="L97" t="s">
        <v>111</v>
      </c>
      <c r="M97" t="s">
        <v>83</v>
      </c>
      <c r="N97" s="11" t="s">
        <v>2108</v>
      </c>
      <c r="O97" s="11" t="s">
        <v>2109</v>
      </c>
      <c r="P97">
        <v>-1</v>
      </c>
      <c r="Q97">
        <v>0</v>
      </c>
      <c r="R97">
        <v>164.8</v>
      </c>
      <c r="S97">
        <v>0</v>
      </c>
      <c r="T97">
        <v>164.8</v>
      </c>
    </row>
    <row r="98" spans="1:20" x14ac:dyDescent="0.25">
      <c r="A98" t="s">
        <v>75</v>
      </c>
      <c r="B98" t="s">
        <v>734</v>
      </c>
      <c r="C98" t="s">
        <v>30</v>
      </c>
      <c r="D98" t="s">
        <v>735</v>
      </c>
      <c r="E98" t="s">
        <v>118</v>
      </c>
      <c r="F98">
        <v>94947</v>
      </c>
      <c r="G98" t="s">
        <v>736</v>
      </c>
      <c r="H98" t="s">
        <v>737</v>
      </c>
      <c r="I98" t="s">
        <v>81</v>
      </c>
      <c r="J98" t="s">
        <v>82</v>
      </c>
      <c r="K98" t="s">
        <v>40</v>
      </c>
      <c r="L98" t="s">
        <v>211</v>
      </c>
      <c r="M98" t="s">
        <v>83</v>
      </c>
      <c r="N98" s="11" t="s">
        <v>2108</v>
      </c>
      <c r="O98" s="11" t="s">
        <v>2109</v>
      </c>
      <c r="P98">
        <v>-4</v>
      </c>
      <c r="Q98">
        <v>0</v>
      </c>
      <c r="R98">
        <v>11.8</v>
      </c>
      <c r="S98">
        <v>0</v>
      </c>
      <c r="T98">
        <v>11.8</v>
      </c>
    </row>
    <row r="99" spans="1:20" x14ac:dyDescent="0.25">
      <c r="A99" t="s">
        <v>75</v>
      </c>
      <c r="B99" t="s">
        <v>713</v>
      </c>
      <c r="C99" t="s">
        <v>20</v>
      </c>
      <c r="D99" t="s">
        <v>714</v>
      </c>
      <c r="E99" t="s">
        <v>715</v>
      </c>
      <c r="F99">
        <v>2808</v>
      </c>
      <c r="G99" t="s">
        <v>716</v>
      </c>
      <c r="H99" t="s">
        <v>80</v>
      </c>
      <c r="I99" t="s">
        <v>81</v>
      </c>
      <c r="J99" t="s">
        <v>82</v>
      </c>
      <c r="K99" t="s">
        <v>42</v>
      </c>
      <c r="L99" t="s">
        <v>91</v>
      </c>
      <c r="M99" t="s">
        <v>83</v>
      </c>
      <c r="N99" s="11" t="s">
        <v>2108</v>
      </c>
      <c r="O99" s="11" t="s">
        <v>2109</v>
      </c>
      <c r="P99">
        <v>-8</v>
      </c>
      <c r="Q99">
        <v>0</v>
      </c>
      <c r="R99">
        <v>322.88</v>
      </c>
      <c r="S99">
        <v>0</v>
      </c>
      <c r="T99">
        <v>322.88</v>
      </c>
    </row>
    <row r="100" spans="1:20" x14ac:dyDescent="0.25">
      <c r="A100" t="s">
        <v>75</v>
      </c>
      <c r="B100" t="s">
        <v>85</v>
      </c>
      <c r="C100" t="s">
        <v>29</v>
      </c>
      <c r="D100" t="s">
        <v>86</v>
      </c>
      <c r="E100" t="s">
        <v>87</v>
      </c>
      <c r="F100">
        <v>45040</v>
      </c>
      <c r="G100" t="s">
        <v>493</v>
      </c>
      <c r="H100" t="s">
        <v>80</v>
      </c>
      <c r="I100" t="s">
        <v>81</v>
      </c>
      <c r="J100" t="s">
        <v>82</v>
      </c>
      <c r="K100" t="s">
        <v>39</v>
      </c>
      <c r="L100" t="s">
        <v>39</v>
      </c>
      <c r="M100" t="s">
        <v>92</v>
      </c>
      <c r="N100" s="11" t="s">
        <v>2108</v>
      </c>
      <c r="O100" s="11" t="s">
        <v>2109</v>
      </c>
      <c r="P100">
        <v>0</v>
      </c>
      <c r="Q100">
        <v>1</v>
      </c>
      <c r="R100">
        <v>0</v>
      </c>
      <c r="S100">
        <v>0</v>
      </c>
      <c r="T100">
        <v>0</v>
      </c>
    </row>
    <row r="101" spans="1:20" x14ac:dyDescent="0.25">
      <c r="A101" t="s">
        <v>75</v>
      </c>
      <c r="B101" t="s">
        <v>655</v>
      </c>
      <c r="C101" t="s">
        <v>19</v>
      </c>
      <c r="D101" t="s">
        <v>195</v>
      </c>
      <c r="E101" t="s">
        <v>147</v>
      </c>
      <c r="F101">
        <v>85295</v>
      </c>
      <c r="G101" t="s">
        <v>263</v>
      </c>
      <c r="H101" t="s">
        <v>80</v>
      </c>
      <c r="I101" t="s">
        <v>81</v>
      </c>
      <c r="J101" t="s">
        <v>90</v>
      </c>
      <c r="K101" t="s">
        <v>53</v>
      </c>
      <c r="L101" t="s">
        <v>165</v>
      </c>
      <c r="M101" t="s">
        <v>92</v>
      </c>
      <c r="N101" s="11" t="s">
        <v>2108</v>
      </c>
      <c r="O101" s="11" t="s">
        <v>2109</v>
      </c>
      <c r="P101">
        <v>0</v>
      </c>
      <c r="Q101">
        <v>6</v>
      </c>
      <c r="R101">
        <v>0</v>
      </c>
      <c r="S101">
        <v>736.55</v>
      </c>
      <c r="T101">
        <v>-736.55</v>
      </c>
    </row>
    <row r="102" spans="1:20" x14ac:dyDescent="0.25">
      <c r="A102" t="s">
        <v>75</v>
      </c>
      <c r="B102" t="s">
        <v>275</v>
      </c>
      <c r="C102" t="s">
        <v>27</v>
      </c>
      <c r="D102" t="s">
        <v>276</v>
      </c>
      <c r="E102" t="s">
        <v>114</v>
      </c>
      <c r="F102">
        <v>33765</v>
      </c>
      <c r="G102" t="s">
        <v>324</v>
      </c>
      <c r="H102" t="s">
        <v>80</v>
      </c>
      <c r="I102" t="s">
        <v>81</v>
      </c>
      <c r="J102" t="s">
        <v>90</v>
      </c>
      <c r="K102" t="s">
        <v>36</v>
      </c>
      <c r="L102" t="s">
        <v>36</v>
      </c>
      <c r="M102" t="s">
        <v>92</v>
      </c>
      <c r="N102" s="11" t="s">
        <v>2108</v>
      </c>
      <c r="O102" s="11" t="s">
        <v>2109</v>
      </c>
      <c r="P102">
        <v>0</v>
      </c>
      <c r="Q102">
        <v>2</v>
      </c>
      <c r="R102">
        <v>0</v>
      </c>
      <c r="S102">
        <v>178.12</v>
      </c>
      <c r="T102">
        <v>-178.12</v>
      </c>
    </row>
    <row r="103" spans="1:20" x14ac:dyDescent="0.25">
      <c r="A103" t="s">
        <v>75</v>
      </c>
      <c r="B103" t="s">
        <v>730</v>
      </c>
      <c r="C103" t="s">
        <v>23</v>
      </c>
      <c r="D103" t="s">
        <v>731</v>
      </c>
      <c r="E103" t="s">
        <v>176</v>
      </c>
      <c r="F103">
        <v>98134</v>
      </c>
      <c r="G103" t="s">
        <v>716</v>
      </c>
      <c r="H103" t="s">
        <v>80</v>
      </c>
      <c r="I103" t="s">
        <v>81</v>
      </c>
      <c r="J103" t="s">
        <v>82</v>
      </c>
      <c r="K103" t="s">
        <v>42</v>
      </c>
      <c r="L103" t="s">
        <v>91</v>
      </c>
      <c r="M103" t="s">
        <v>83</v>
      </c>
      <c r="N103" s="11" t="s">
        <v>2108</v>
      </c>
      <c r="O103" s="11" t="s">
        <v>2109</v>
      </c>
      <c r="P103">
        <v>-1</v>
      </c>
      <c r="Q103">
        <v>0</v>
      </c>
      <c r="R103">
        <v>57.65</v>
      </c>
      <c r="S103">
        <v>0</v>
      </c>
      <c r="T103">
        <v>57.65</v>
      </c>
    </row>
    <row r="104" spans="1:20" x14ac:dyDescent="0.25">
      <c r="A104" t="s">
        <v>75</v>
      </c>
      <c r="B104" t="s">
        <v>665</v>
      </c>
      <c r="C104" t="s">
        <v>21</v>
      </c>
      <c r="D104" t="s">
        <v>666</v>
      </c>
      <c r="E104" t="s">
        <v>235</v>
      </c>
      <c r="F104">
        <v>63144</v>
      </c>
      <c r="G104" t="s">
        <v>667</v>
      </c>
      <c r="H104" t="s">
        <v>80</v>
      </c>
      <c r="I104" t="s">
        <v>81</v>
      </c>
      <c r="J104" t="s">
        <v>82</v>
      </c>
      <c r="K104" t="s">
        <v>42</v>
      </c>
      <c r="L104" t="s">
        <v>91</v>
      </c>
      <c r="M104" t="s">
        <v>83</v>
      </c>
      <c r="N104" s="11" t="s">
        <v>2108</v>
      </c>
      <c r="O104" s="11" t="s">
        <v>2109</v>
      </c>
      <c r="P104">
        <v>-24</v>
      </c>
      <c r="Q104">
        <v>0</v>
      </c>
      <c r="R104">
        <v>950.64</v>
      </c>
      <c r="S104">
        <v>0</v>
      </c>
      <c r="T104">
        <v>950.64</v>
      </c>
    </row>
    <row r="105" spans="1:20" x14ac:dyDescent="0.25">
      <c r="A105" t="s">
        <v>75</v>
      </c>
      <c r="B105" t="s">
        <v>157</v>
      </c>
      <c r="C105" t="s">
        <v>21</v>
      </c>
      <c r="D105" t="s">
        <v>158</v>
      </c>
      <c r="E105" t="s">
        <v>159</v>
      </c>
      <c r="F105">
        <v>66205</v>
      </c>
      <c r="G105" t="s">
        <v>160</v>
      </c>
      <c r="H105" t="s">
        <v>80</v>
      </c>
      <c r="I105" t="s">
        <v>81</v>
      </c>
      <c r="J105" t="s">
        <v>90</v>
      </c>
      <c r="K105" t="s">
        <v>48</v>
      </c>
      <c r="L105" t="s">
        <v>102</v>
      </c>
      <c r="M105" t="s">
        <v>92</v>
      </c>
      <c r="N105" s="11" t="s">
        <v>2108</v>
      </c>
      <c r="O105" s="11" t="s">
        <v>2109</v>
      </c>
      <c r="P105">
        <v>0</v>
      </c>
      <c r="Q105">
        <v>32</v>
      </c>
      <c r="R105">
        <v>0</v>
      </c>
      <c r="S105">
        <v>521.28</v>
      </c>
      <c r="T105">
        <v>-521.28</v>
      </c>
    </row>
    <row r="106" spans="1:20" x14ac:dyDescent="0.25">
      <c r="A106" t="s">
        <v>75</v>
      </c>
      <c r="B106" t="s">
        <v>301</v>
      </c>
      <c r="C106" t="s">
        <v>29</v>
      </c>
      <c r="D106" t="s">
        <v>302</v>
      </c>
      <c r="E106" t="s">
        <v>87</v>
      </c>
      <c r="F106">
        <v>45005</v>
      </c>
      <c r="G106" t="s">
        <v>437</v>
      </c>
      <c r="H106" t="s">
        <v>80</v>
      </c>
      <c r="I106" t="s">
        <v>164</v>
      </c>
      <c r="J106" t="s">
        <v>90</v>
      </c>
      <c r="K106" t="s">
        <v>53</v>
      </c>
      <c r="L106" t="s">
        <v>248</v>
      </c>
      <c r="M106" t="s">
        <v>166</v>
      </c>
      <c r="N106" s="11" t="s">
        <v>2108</v>
      </c>
      <c r="O106" s="11" t="s">
        <v>2109</v>
      </c>
      <c r="P106">
        <v>0</v>
      </c>
      <c r="Q106">
        <v>1</v>
      </c>
      <c r="R106">
        <v>0</v>
      </c>
      <c r="S106">
        <v>0</v>
      </c>
      <c r="T106">
        <v>0</v>
      </c>
    </row>
    <row r="107" spans="1:20" x14ac:dyDescent="0.25">
      <c r="A107" t="s">
        <v>75</v>
      </c>
      <c r="B107" t="s">
        <v>399</v>
      </c>
      <c r="C107" t="s">
        <v>28</v>
      </c>
      <c r="D107" t="s">
        <v>400</v>
      </c>
      <c r="E107" t="s">
        <v>295</v>
      </c>
      <c r="F107">
        <v>84070</v>
      </c>
      <c r="G107" t="s">
        <v>643</v>
      </c>
      <c r="H107" t="s">
        <v>80</v>
      </c>
      <c r="I107" t="s">
        <v>281</v>
      </c>
      <c r="J107" t="s">
        <v>82</v>
      </c>
      <c r="K107" t="s">
        <v>53</v>
      </c>
      <c r="L107" t="s">
        <v>368</v>
      </c>
      <c r="M107" t="s">
        <v>83</v>
      </c>
      <c r="N107" s="11" t="s">
        <v>2108</v>
      </c>
      <c r="O107" s="11" t="s">
        <v>2109</v>
      </c>
      <c r="P107">
        <v>-28</v>
      </c>
      <c r="Q107">
        <v>0</v>
      </c>
      <c r="R107">
        <v>3949.4</v>
      </c>
      <c r="S107">
        <v>0</v>
      </c>
      <c r="T107">
        <v>3949.4</v>
      </c>
    </row>
    <row r="108" spans="1:20" x14ac:dyDescent="0.25">
      <c r="A108" t="s">
        <v>75</v>
      </c>
      <c r="B108" t="s">
        <v>399</v>
      </c>
      <c r="C108" t="s">
        <v>28</v>
      </c>
      <c r="D108" t="s">
        <v>400</v>
      </c>
      <c r="E108" t="s">
        <v>295</v>
      </c>
      <c r="F108">
        <v>84070</v>
      </c>
      <c r="G108" t="s">
        <v>743</v>
      </c>
      <c r="H108" t="s">
        <v>80</v>
      </c>
      <c r="I108" t="s">
        <v>81</v>
      </c>
      <c r="J108" t="s">
        <v>82</v>
      </c>
      <c r="K108" t="s">
        <v>44</v>
      </c>
      <c r="L108" t="s">
        <v>144</v>
      </c>
      <c r="M108" t="s">
        <v>83</v>
      </c>
      <c r="N108" s="11" t="s">
        <v>2108</v>
      </c>
      <c r="O108" s="11" t="s">
        <v>2109</v>
      </c>
      <c r="P108">
        <v>-18</v>
      </c>
      <c r="Q108">
        <v>0</v>
      </c>
      <c r="R108">
        <v>262.8</v>
      </c>
      <c r="S108">
        <v>0</v>
      </c>
      <c r="T108">
        <v>262.8</v>
      </c>
    </row>
    <row r="109" spans="1:20" x14ac:dyDescent="0.25">
      <c r="A109" t="s">
        <v>75</v>
      </c>
      <c r="B109" t="s">
        <v>424</v>
      </c>
      <c r="C109" t="s">
        <v>26</v>
      </c>
      <c r="D109" t="s">
        <v>425</v>
      </c>
      <c r="E109" t="s">
        <v>426</v>
      </c>
      <c r="F109">
        <v>37204</v>
      </c>
      <c r="G109" t="s">
        <v>330</v>
      </c>
      <c r="H109" t="s">
        <v>80</v>
      </c>
      <c r="I109" t="s">
        <v>81</v>
      </c>
      <c r="J109" t="s">
        <v>90</v>
      </c>
      <c r="K109" t="s">
        <v>53</v>
      </c>
      <c r="L109" t="s">
        <v>228</v>
      </c>
      <c r="M109" t="s">
        <v>92</v>
      </c>
      <c r="N109" s="11" t="s">
        <v>2108</v>
      </c>
      <c r="O109" s="11" t="s">
        <v>2109</v>
      </c>
      <c r="P109">
        <v>0</v>
      </c>
      <c r="Q109">
        <v>3</v>
      </c>
      <c r="R109">
        <v>0</v>
      </c>
      <c r="S109">
        <v>0</v>
      </c>
      <c r="T109">
        <v>0</v>
      </c>
    </row>
    <row r="110" spans="1:20" x14ac:dyDescent="0.25">
      <c r="A110" t="s">
        <v>75</v>
      </c>
      <c r="B110" t="s">
        <v>310</v>
      </c>
      <c r="C110" t="s">
        <v>19</v>
      </c>
      <c r="D110" t="s">
        <v>172</v>
      </c>
      <c r="E110" t="s">
        <v>147</v>
      </c>
      <c r="F110">
        <v>85260</v>
      </c>
      <c r="G110" t="s">
        <v>725</v>
      </c>
      <c r="H110" t="s">
        <v>80</v>
      </c>
      <c r="I110" t="s">
        <v>81</v>
      </c>
      <c r="J110" t="s">
        <v>82</v>
      </c>
      <c r="K110" t="s">
        <v>53</v>
      </c>
      <c r="L110" t="s">
        <v>165</v>
      </c>
      <c r="M110" t="s">
        <v>83</v>
      </c>
      <c r="N110" s="11" t="s">
        <v>2108</v>
      </c>
      <c r="O110" s="11" t="s">
        <v>2109</v>
      </c>
      <c r="P110">
        <v>-3</v>
      </c>
      <c r="Q110">
        <v>0</v>
      </c>
      <c r="R110">
        <v>381.15</v>
      </c>
      <c r="S110">
        <v>0</v>
      </c>
      <c r="T110">
        <v>381.15</v>
      </c>
    </row>
    <row r="111" spans="1:20" x14ac:dyDescent="0.25">
      <c r="A111" t="s">
        <v>75</v>
      </c>
      <c r="B111" t="s">
        <v>212</v>
      </c>
      <c r="C111" t="s">
        <v>25</v>
      </c>
      <c r="D111" t="s">
        <v>213</v>
      </c>
      <c r="E111" t="s">
        <v>186</v>
      </c>
      <c r="F111">
        <v>11803</v>
      </c>
      <c r="G111" t="s">
        <v>484</v>
      </c>
      <c r="H111" t="s">
        <v>80</v>
      </c>
      <c r="I111" t="s">
        <v>81</v>
      </c>
      <c r="J111" t="s">
        <v>90</v>
      </c>
      <c r="K111" t="s">
        <v>42</v>
      </c>
      <c r="L111" t="s">
        <v>91</v>
      </c>
      <c r="M111" t="s">
        <v>188</v>
      </c>
      <c r="N111" s="11" t="s">
        <v>2108</v>
      </c>
      <c r="O111" s="11" t="s">
        <v>2109</v>
      </c>
      <c r="P111">
        <v>0</v>
      </c>
      <c r="Q111">
        <v>2</v>
      </c>
      <c r="R111">
        <v>0</v>
      </c>
      <c r="S111">
        <v>19.96</v>
      </c>
      <c r="T111">
        <v>-19.96</v>
      </c>
    </row>
    <row r="112" spans="1:20" x14ac:dyDescent="0.25">
      <c r="A112" t="s">
        <v>75</v>
      </c>
      <c r="B112" t="s">
        <v>306</v>
      </c>
      <c r="C112" t="s">
        <v>25</v>
      </c>
      <c r="D112" t="s">
        <v>307</v>
      </c>
      <c r="E112" t="s">
        <v>262</v>
      </c>
      <c r="F112">
        <v>7739</v>
      </c>
      <c r="G112" t="s">
        <v>297</v>
      </c>
      <c r="H112" t="s">
        <v>80</v>
      </c>
      <c r="I112" t="s">
        <v>89</v>
      </c>
      <c r="J112" t="s">
        <v>90</v>
      </c>
      <c r="K112" t="s">
        <v>42</v>
      </c>
      <c r="L112" t="s">
        <v>97</v>
      </c>
      <c r="M112" t="s">
        <v>92</v>
      </c>
      <c r="N112" s="11" t="s">
        <v>2108</v>
      </c>
      <c r="O112" s="11" t="s">
        <v>2109</v>
      </c>
      <c r="P112">
        <v>0</v>
      </c>
      <c r="Q112">
        <v>0</v>
      </c>
      <c r="R112">
        <v>0</v>
      </c>
      <c r="S112">
        <v>-168.08</v>
      </c>
      <c r="T112">
        <v>168.08</v>
      </c>
    </row>
    <row r="113" spans="1:20" x14ac:dyDescent="0.25">
      <c r="A113" t="s">
        <v>75</v>
      </c>
      <c r="B113" t="s">
        <v>184</v>
      </c>
      <c r="C113" t="s">
        <v>25</v>
      </c>
      <c r="D113" t="s">
        <v>185</v>
      </c>
      <c r="E113" t="s">
        <v>186</v>
      </c>
      <c r="F113">
        <v>11230</v>
      </c>
      <c r="G113" t="s">
        <v>156</v>
      </c>
      <c r="H113" t="s">
        <v>80</v>
      </c>
      <c r="I113" t="s">
        <v>81</v>
      </c>
      <c r="J113" t="s">
        <v>90</v>
      </c>
      <c r="K113" t="s">
        <v>38</v>
      </c>
      <c r="L113" t="s">
        <v>111</v>
      </c>
      <c r="M113" t="s">
        <v>92</v>
      </c>
      <c r="N113" s="11" t="s">
        <v>2108</v>
      </c>
      <c r="O113" s="11" t="s">
        <v>2109</v>
      </c>
      <c r="P113">
        <v>0</v>
      </c>
      <c r="Q113">
        <v>2</v>
      </c>
      <c r="R113">
        <v>0</v>
      </c>
      <c r="S113">
        <v>426.7</v>
      </c>
      <c r="T113">
        <v>-426.7</v>
      </c>
    </row>
    <row r="114" spans="1:20" x14ac:dyDescent="0.25">
      <c r="A114" t="s">
        <v>75</v>
      </c>
      <c r="B114" t="s">
        <v>251</v>
      </c>
      <c r="C114" t="s">
        <v>27</v>
      </c>
      <c r="D114" t="s">
        <v>252</v>
      </c>
      <c r="E114" t="s">
        <v>114</v>
      </c>
      <c r="F114">
        <v>34135</v>
      </c>
      <c r="G114" t="s">
        <v>699</v>
      </c>
      <c r="H114" t="s">
        <v>80</v>
      </c>
      <c r="I114" t="s">
        <v>81</v>
      </c>
      <c r="J114" t="s">
        <v>82</v>
      </c>
      <c r="K114" t="s">
        <v>42</v>
      </c>
      <c r="L114" t="s">
        <v>91</v>
      </c>
      <c r="M114" t="s">
        <v>83</v>
      </c>
      <c r="N114" s="11" t="s">
        <v>2108</v>
      </c>
      <c r="O114" s="11" t="s">
        <v>2109</v>
      </c>
      <c r="P114">
        <v>-30</v>
      </c>
      <c r="Q114">
        <v>0</v>
      </c>
      <c r="R114">
        <v>282</v>
      </c>
      <c r="S114">
        <v>0</v>
      </c>
      <c r="T114">
        <v>282</v>
      </c>
    </row>
    <row r="115" spans="1:20" x14ac:dyDescent="0.25">
      <c r="A115" t="s">
        <v>75</v>
      </c>
      <c r="B115" t="s">
        <v>125</v>
      </c>
      <c r="C115" t="s">
        <v>29</v>
      </c>
      <c r="D115" t="s">
        <v>126</v>
      </c>
      <c r="E115" t="s">
        <v>100</v>
      </c>
      <c r="F115">
        <v>46567</v>
      </c>
      <c r="G115" t="s">
        <v>641</v>
      </c>
      <c r="H115" t="s">
        <v>80</v>
      </c>
      <c r="I115" t="s">
        <v>81</v>
      </c>
      <c r="J115" t="s">
        <v>82</v>
      </c>
      <c r="K115" t="s">
        <v>37</v>
      </c>
      <c r="L115" t="s">
        <v>642</v>
      </c>
      <c r="M115" t="s">
        <v>83</v>
      </c>
      <c r="N115" s="11" t="s">
        <v>2108</v>
      </c>
      <c r="O115" s="11" t="s">
        <v>2109</v>
      </c>
      <c r="P115">
        <v>-6</v>
      </c>
      <c r="Q115">
        <v>0</v>
      </c>
      <c r="R115">
        <v>147.6</v>
      </c>
      <c r="S115">
        <v>0</v>
      </c>
      <c r="T115">
        <v>147.6</v>
      </c>
    </row>
    <row r="116" spans="1:20" x14ac:dyDescent="0.25">
      <c r="A116" t="s">
        <v>75</v>
      </c>
      <c r="B116" t="s">
        <v>739</v>
      </c>
      <c r="C116" t="s">
        <v>22</v>
      </c>
      <c r="D116" t="s">
        <v>740</v>
      </c>
      <c r="E116" t="s">
        <v>262</v>
      </c>
      <c r="F116">
        <v>8505</v>
      </c>
      <c r="G116" t="s">
        <v>338</v>
      </c>
      <c r="H116" t="s">
        <v>80</v>
      </c>
      <c r="I116" t="s">
        <v>81</v>
      </c>
      <c r="J116" t="s">
        <v>90</v>
      </c>
      <c r="K116" t="s">
        <v>38</v>
      </c>
      <c r="L116" t="s">
        <v>111</v>
      </c>
      <c r="M116" t="s">
        <v>92</v>
      </c>
      <c r="N116" s="11" t="s">
        <v>2108</v>
      </c>
      <c r="O116" s="11" t="s">
        <v>2109</v>
      </c>
      <c r="P116">
        <v>0</v>
      </c>
      <c r="Q116">
        <v>7</v>
      </c>
      <c r="R116">
        <v>0</v>
      </c>
      <c r="S116">
        <v>1453.16</v>
      </c>
      <c r="T116">
        <v>-1453.16</v>
      </c>
    </row>
    <row r="117" spans="1:20" x14ac:dyDescent="0.25">
      <c r="A117" t="s">
        <v>75</v>
      </c>
      <c r="B117" t="s">
        <v>672</v>
      </c>
      <c r="C117" t="s">
        <v>27</v>
      </c>
      <c r="D117" t="s">
        <v>673</v>
      </c>
      <c r="E117" t="s">
        <v>114</v>
      </c>
      <c r="F117">
        <v>34736</v>
      </c>
      <c r="G117" t="s">
        <v>674</v>
      </c>
      <c r="H117" t="s">
        <v>80</v>
      </c>
      <c r="I117" t="s">
        <v>81</v>
      </c>
      <c r="J117" t="s">
        <v>90</v>
      </c>
      <c r="K117" t="s">
        <v>53</v>
      </c>
      <c r="L117" t="s">
        <v>675</v>
      </c>
      <c r="M117" t="s">
        <v>92</v>
      </c>
      <c r="N117" s="11" t="s">
        <v>2108</v>
      </c>
      <c r="O117" s="11" t="s">
        <v>2109</v>
      </c>
      <c r="P117">
        <v>0</v>
      </c>
      <c r="Q117">
        <v>1</v>
      </c>
      <c r="R117">
        <v>0</v>
      </c>
      <c r="S117">
        <v>91.55</v>
      </c>
      <c r="T117">
        <v>-91.55</v>
      </c>
    </row>
    <row r="118" spans="1:20" x14ac:dyDescent="0.25">
      <c r="A118" t="s">
        <v>75</v>
      </c>
      <c r="B118" t="s">
        <v>167</v>
      </c>
      <c r="C118" t="s">
        <v>28</v>
      </c>
      <c r="D118" t="s">
        <v>168</v>
      </c>
      <c r="E118" t="s">
        <v>95</v>
      </c>
      <c r="F118">
        <v>80550</v>
      </c>
      <c r="G118" t="s">
        <v>684</v>
      </c>
      <c r="H118" t="s">
        <v>80</v>
      </c>
      <c r="I118" t="s">
        <v>81</v>
      </c>
      <c r="J118" t="s">
        <v>90</v>
      </c>
      <c r="K118" t="s">
        <v>37</v>
      </c>
      <c r="L118" t="s">
        <v>170</v>
      </c>
      <c r="M118" t="s">
        <v>92</v>
      </c>
      <c r="N118" s="11" t="s">
        <v>2108</v>
      </c>
      <c r="O118" s="11" t="s">
        <v>2109</v>
      </c>
      <c r="P118">
        <v>-28</v>
      </c>
      <c r="Q118">
        <v>0</v>
      </c>
      <c r="R118">
        <v>134.4</v>
      </c>
      <c r="S118">
        <v>0</v>
      </c>
      <c r="T118">
        <v>134.4</v>
      </c>
    </row>
    <row r="119" spans="1:20" x14ac:dyDescent="0.25">
      <c r="A119" t="s">
        <v>75</v>
      </c>
      <c r="B119" t="s">
        <v>360</v>
      </c>
      <c r="C119" t="s">
        <v>26</v>
      </c>
      <c r="D119" t="s">
        <v>361</v>
      </c>
      <c r="E119" t="s">
        <v>105</v>
      </c>
      <c r="F119">
        <v>29601</v>
      </c>
      <c r="G119" t="s">
        <v>796</v>
      </c>
      <c r="H119" t="s">
        <v>80</v>
      </c>
      <c r="I119" t="s">
        <v>81</v>
      </c>
      <c r="J119" t="s">
        <v>90</v>
      </c>
      <c r="K119" t="s">
        <v>42</v>
      </c>
      <c r="L119" t="s">
        <v>91</v>
      </c>
      <c r="M119" t="s">
        <v>188</v>
      </c>
      <c r="N119" s="11" t="s">
        <v>2108</v>
      </c>
      <c r="O119" s="11" t="s">
        <v>2109</v>
      </c>
      <c r="P119">
        <v>0</v>
      </c>
      <c r="Q119">
        <v>4</v>
      </c>
      <c r="R119">
        <v>0</v>
      </c>
      <c r="S119">
        <v>0</v>
      </c>
      <c r="T119">
        <v>0</v>
      </c>
    </row>
    <row r="120" spans="1:20" x14ac:dyDescent="0.25">
      <c r="A120" t="s">
        <v>75</v>
      </c>
      <c r="B120" t="s">
        <v>103</v>
      </c>
      <c r="C120" t="s">
        <v>26</v>
      </c>
      <c r="D120" t="s">
        <v>104</v>
      </c>
      <c r="E120" t="s">
        <v>105</v>
      </c>
      <c r="F120">
        <v>29420</v>
      </c>
      <c r="G120" t="s">
        <v>264</v>
      </c>
      <c r="H120" t="s">
        <v>80</v>
      </c>
      <c r="I120" t="s">
        <v>89</v>
      </c>
      <c r="J120" t="s">
        <v>90</v>
      </c>
      <c r="K120" t="s">
        <v>42</v>
      </c>
      <c r="L120" t="s">
        <v>91</v>
      </c>
      <c r="M120" t="s">
        <v>92</v>
      </c>
      <c r="N120" s="11" t="s">
        <v>2108</v>
      </c>
      <c r="O120" s="11" t="s">
        <v>2109</v>
      </c>
      <c r="P120">
        <v>0</v>
      </c>
      <c r="Q120">
        <v>10</v>
      </c>
      <c r="R120">
        <v>0</v>
      </c>
      <c r="S120">
        <v>93.6</v>
      </c>
      <c r="T120">
        <v>-93.6</v>
      </c>
    </row>
    <row r="121" spans="1:20" x14ac:dyDescent="0.25">
      <c r="A121" t="s">
        <v>75</v>
      </c>
      <c r="B121" t="s">
        <v>700</v>
      </c>
      <c r="C121" t="s">
        <v>27</v>
      </c>
      <c r="D121" t="s">
        <v>648</v>
      </c>
      <c r="E121" t="s">
        <v>114</v>
      </c>
      <c r="F121">
        <v>32811</v>
      </c>
      <c r="G121" t="s">
        <v>798</v>
      </c>
      <c r="H121" t="s">
        <v>80</v>
      </c>
      <c r="I121" t="s">
        <v>81</v>
      </c>
      <c r="J121" t="s">
        <v>90</v>
      </c>
      <c r="K121" t="s">
        <v>38</v>
      </c>
      <c r="L121" t="s">
        <v>111</v>
      </c>
      <c r="M121" t="s">
        <v>92</v>
      </c>
      <c r="N121" s="11" t="s">
        <v>2108</v>
      </c>
      <c r="O121" s="11" t="s">
        <v>2109</v>
      </c>
      <c r="P121">
        <v>0</v>
      </c>
      <c r="Q121">
        <v>26</v>
      </c>
      <c r="R121">
        <v>0</v>
      </c>
      <c r="S121">
        <v>3539.9</v>
      </c>
      <c r="T121">
        <v>-3539.9</v>
      </c>
    </row>
    <row r="122" spans="1:20" x14ac:dyDescent="0.25">
      <c r="A122" t="s">
        <v>75</v>
      </c>
      <c r="B122" t="s">
        <v>171</v>
      </c>
      <c r="C122" t="s">
        <v>23</v>
      </c>
      <c r="D122" t="s">
        <v>513</v>
      </c>
      <c r="E122" t="s">
        <v>176</v>
      </c>
      <c r="F122">
        <v>98005</v>
      </c>
      <c r="G122" t="s">
        <v>457</v>
      </c>
      <c r="H122" t="s">
        <v>80</v>
      </c>
      <c r="I122" t="s">
        <v>81</v>
      </c>
      <c r="J122" t="s">
        <v>90</v>
      </c>
      <c r="K122" t="s">
        <v>42</v>
      </c>
      <c r="L122" t="s">
        <v>91</v>
      </c>
      <c r="M122" t="s">
        <v>188</v>
      </c>
      <c r="N122" s="11" t="s">
        <v>2108</v>
      </c>
      <c r="O122" s="11" t="s">
        <v>2109</v>
      </c>
      <c r="P122">
        <v>0</v>
      </c>
      <c r="Q122">
        <v>11</v>
      </c>
      <c r="R122">
        <v>0</v>
      </c>
      <c r="S122">
        <v>130.13</v>
      </c>
      <c r="T122">
        <v>-130.13</v>
      </c>
    </row>
    <row r="123" spans="1:20" x14ac:dyDescent="0.25">
      <c r="A123" t="s">
        <v>75</v>
      </c>
      <c r="B123" t="s">
        <v>120</v>
      </c>
      <c r="C123" t="s">
        <v>22</v>
      </c>
      <c r="D123" t="s">
        <v>121</v>
      </c>
      <c r="E123" t="s">
        <v>122</v>
      </c>
      <c r="F123">
        <v>20910</v>
      </c>
      <c r="G123" t="s">
        <v>823</v>
      </c>
      <c r="H123" t="s">
        <v>80</v>
      </c>
      <c r="I123" t="s">
        <v>81</v>
      </c>
      <c r="J123" t="s">
        <v>82</v>
      </c>
      <c r="K123" t="s">
        <v>54</v>
      </c>
      <c r="L123" t="s">
        <v>824</v>
      </c>
      <c r="M123" t="s">
        <v>83</v>
      </c>
      <c r="N123" s="11" t="s">
        <v>2108</v>
      </c>
      <c r="O123" s="11" t="s">
        <v>2109</v>
      </c>
      <c r="P123">
        <v>-2</v>
      </c>
      <c r="Q123">
        <v>0</v>
      </c>
      <c r="R123">
        <v>73.7</v>
      </c>
      <c r="S123">
        <v>0</v>
      </c>
      <c r="T123">
        <v>73.7</v>
      </c>
    </row>
    <row r="124" spans="1:20" x14ac:dyDescent="0.25">
      <c r="A124" t="s">
        <v>75</v>
      </c>
      <c r="B124" t="s">
        <v>825</v>
      </c>
      <c r="C124" t="s">
        <v>18</v>
      </c>
      <c r="D124" t="s">
        <v>826</v>
      </c>
      <c r="E124" t="s">
        <v>191</v>
      </c>
      <c r="F124">
        <v>78070</v>
      </c>
      <c r="G124" t="s">
        <v>827</v>
      </c>
      <c r="H124" t="s">
        <v>80</v>
      </c>
      <c r="I124" t="s">
        <v>81</v>
      </c>
      <c r="J124" t="s">
        <v>90</v>
      </c>
      <c r="K124" t="s">
        <v>54</v>
      </c>
      <c r="L124" t="s">
        <v>828</v>
      </c>
      <c r="M124" t="s">
        <v>92</v>
      </c>
      <c r="N124" s="11" t="s">
        <v>2108</v>
      </c>
      <c r="O124" s="11" t="s">
        <v>2109</v>
      </c>
      <c r="P124">
        <v>0</v>
      </c>
      <c r="Q124">
        <v>3</v>
      </c>
      <c r="R124">
        <v>0</v>
      </c>
      <c r="S124">
        <v>123</v>
      </c>
      <c r="T124">
        <v>-123</v>
      </c>
    </row>
    <row r="125" spans="1:20" x14ac:dyDescent="0.25">
      <c r="A125" t="s">
        <v>75</v>
      </c>
      <c r="B125" t="s">
        <v>734</v>
      </c>
      <c r="C125" t="s">
        <v>30</v>
      </c>
      <c r="D125" t="s">
        <v>735</v>
      </c>
      <c r="E125" t="s">
        <v>118</v>
      </c>
      <c r="F125">
        <v>94947</v>
      </c>
      <c r="G125" t="s">
        <v>830</v>
      </c>
      <c r="H125" t="s">
        <v>461</v>
      </c>
      <c r="I125" t="s">
        <v>81</v>
      </c>
      <c r="J125" t="s">
        <v>82</v>
      </c>
      <c r="K125" t="s">
        <v>40</v>
      </c>
      <c r="L125" t="s">
        <v>211</v>
      </c>
      <c r="M125" t="s">
        <v>83</v>
      </c>
      <c r="N125" s="11" t="s">
        <v>2108</v>
      </c>
      <c r="O125" s="11" t="s">
        <v>2109</v>
      </c>
      <c r="P125">
        <v>-1</v>
      </c>
      <c r="Q125">
        <v>0</v>
      </c>
      <c r="R125">
        <v>17.3</v>
      </c>
      <c r="S125">
        <v>0</v>
      </c>
      <c r="T125">
        <v>17.3</v>
      </c>
    </row>
    <row r="126" spans="1:20" x14ac:dyDescent="0.25">
      <c r="A126" t="s">
        <v>75</v>
      </c>
      <c r="B126" t="s">
        <v>793</v>
      </c>
      <c r="C126" t="s">
        <v>19</v>
      </c>
      <c r="D126" t="s">
        <v>794</v>
      </c>
      <c r="E126" t="s">
        <v>147</v>
      </c>
      <c r="F126">
        <v>86303</v>
      </c>
      <c r="G126" t="s">
        <v>364</v>
      </c>
      <c r="H126" t="s">
        <v>80</v>
      </c>
      <c r="I126" t="s">
        <v>81</v>
      </c>
      <c r="J126" t="s">
        <v>365</v>
      </c>
      <c r="K126" t="s">
        <v>39</v>
      </c>
      <c r="L126" t="s">
        <v>39</v>
      </c>
      <c r="M126" t="s">
        <v>92</v>
      </c>
      <c r="N126" s="11" t="s">
        <v>2108</v>
      </c>
      <c r="O126" s="11" t="s">
        <v>2109</v>
      </c>
      <c r="P126">
        <v>-1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75</v>
      </c>
      <c r="B127" t="s">
        <v>713</v>
      </c>
      <c r="C127" t="s">
        <v>20</v>
      </c>
      <c r="D127" t="s">
        <v>714</v>
      </c>
      <c r="E127" t="s">
        <v>715</v>
      </c>
      <c r="F127">
        <v>2808</v>
      </c>
      <c r="G127" t="s">
        <v>220</v>
      </c>
      <c r="H127" t="s">
        <v>80</v>
      </c>
      <c r="I127" t="s">
        <v>81</v>
      </c>
      <c r="J127" t="s">
        <v>82</v>
      </c>
      <c r="K127" t="s">
        <v>53</v>
      </c>
      <c r="L127" t="s">
        <v>165</v>
      </c>
      <c r="M127" t="s">
        <v>83</v>
      </c>
      <c r="N127" s="11" t="s">
        <v>2108</v>
      </c>
      <c r="O127" s="11" t="s">
        <v>2109</v>
      </c>
      <c r="P127">
        <v>-5</v>
      </c>
      <c r="Q127">
        <v>0</v>
      </c>
      <c r="R127">
        <v>485</v>
      </c>
      <c r="S127">
        <v>0</v>
      </c>
      <c r="T127">
        <v>485</v>
      </c>
    </row>
    <row r="128" spans="1:20" x14ac:dyDescent="0.25">
      <c r="A128" t="s">
        <v>75</v>
      </c>
      <c r="B128" t="s">
        <v>524</v>
      </c>
      <c r="C128" t="s">
        <v>28</v>
      </c>
      <c r="D128" t="s">
        <v>525</v>
      </c>
      <c r="E128" t="s">
        <v>387</v>
      </c>
      <c r="F128">
        <v>87501</v>
      </c>
      <c r="G128" t="s">
        <v>309</v>
      </c>
      <c r="H128" t="s">
        <v>80</v>
      </c>
      <c r="I128" t="s">
        <v>89</v>
      </c>
      <c r="J128" t="s">
        <v>90</v>
      </c>
      <c r="K128" t="s">
        <v>42</v>
      </c>
      <c r="L128" t="s">
        <v>91</v>
      </c>
      <c r="M128" t="s">
        <v>92</v>
      </c>
      <c r="N128" s="11" t="s">
        <v>2108</v>
      </c>
      <c r="O128" s="11" t="s">
        <v>2109</v>
      </c>
      <c r="P128">
        <v>0</v>
      </c>
      <c r="Q128">
        <v>118</v>
      </c>
      <c r="R128">
        <v>0</v>
      </c>
      <c r="S128">
        <v>1189.44</v>
      </c>
      <c r="T128">
        <v>-1189.44</v>
      </c>
    </row>
    <row r="129" spans="1:20" x14ac:dyDescent="0.25">
      <c r="A129" t="s">
        <v>75</v>
      </c>
      <c r="B129" t="s">
        <v>524</v>
      </c>
      <c r="C129" t="s">
        <v>28</v>
      </c>
      <c r="D129" t="s">
        <v>525</v>
      </c>
      <c r="E129" t="s">
        <v>387</v>
      </c>
      <c r="F129">
        <v>87501</v>
      </c>
      <c r="G129" t="s">
        <v>156</v>
      </c>
      <c r="H129" t="s">
        <v>80</v>
      </c>
      <c r="I129" t="s">
        <v>81</v>
      </c>
      <c r="J129" t="s">
        <v>90</v>
      </c>
      <c r="K129" t="s">
        <v>38</v>
      </c>
      <c r="L129" t="s">
        <v>111</v>
      </c>
      <c r="M129" t="s">
        <v>92</v>
      </c>
      <c r="N129" s="11" t="s">
        <v>2108</v>
      </c>
      <c r="O129" s="11" t="s">
        <v>2109</v>
      </c>
      <c r="P129">
        <v>0</v>
      </c>
      <c r="Q129">
        <v>1</v>
      </c>
      <c r="R129">
        <v>0</v>
      </c>
      <c r="S129">
        <v>192.02</v>
      </c>
      <c r="T129">
        <v>-192.02</v>
      </c>
    </row>
    <row r="130" spans="1:20" x14ac:dyDescent="0.25">
      <c r="A130" t="s">
        <v>75</v>
      </c>
      <c r="B130" t="s">
        <v>755</v>
      </c>
      <c r="C130" t="s">
        <v>27</v>
      </c>
      <c r="D130" t="s">
        <v>756</v>
      </c>
      <c r="E130" t="s">
        <v>114</v>
      </c>
      <c r="F130">
        <v>34734</v>
      </c>
      <c r="G130" t="s">
        <v>757</v>
      </c>
      <c r="H130" t="s">
        <v>80</v>
      </c>
      <c r="I130" t="s">
        <v>81</v>
      </c>
      <c r="J130" t="s">
        <v>82</v>
      </c>
      <c r="K130" t="s">
        <v>53</v>
      </c>
      <c r="L130" t="s">
        <v>228</v>
      </c>
      <c r="M130" t="s">
        <v>83</v>
      </c>
      <c r="N130" s="11" t="s">
        <v>2108</v>
      </c>
      <c r="O130" s="11" t="s">
        <v>2109</v>
      </c>
      <c r="P130">
        <v>0</v>
      </c>
      <c r="Q130">
        <v>0</v>
      </c>
      <c r="R130">
        <v>-277.8</v>
      </c>
      <c r="S130">
        <v>0</v>
      </c>
      <c r="T130">
        <v>-277.8</v>
      </c>
    </row>
    <row r="131" spans="1:20" x14ac:dyDescent="0.25">
      <c r="A131" t="s">
        <v>75</v>
      </c>
      <c r="B131" t="s">
        <v>567</v>
      </c>
      <c r="C131" t="s">
        <v>29</v>
      </c>
      <c r="D131" t="s">
        <v>568</v>
      </c>
      <c r="E131" t="s">
        <v>87</v>
      </c>
      <c r="F131">
        <v>43201</v>
      </c>
      <c r="G131" t="s">
        <v>817</v>
      </c>
      <c r="H131" t="s">
        <v>80</v>
      </c>
      <c r="I131" t="s">
        <v>81</v>
      </c>
      <c r="J131" t="s">
        <v>82</v>
      </c>
      <c r="K131" t="s">
        <v>53</v>
      </c>
      <c r="L131" t="s">
        <v>193</v>
      </c>
      <c r="M131" t="s">
        <v>83</v>
      </c>
      <c r="N131" s="11" t="s">
        <v>2108</v>
      </c>
      <c r="O131" s="11" t="s">
        <v>2109</v>
      </c>
      <c r="P131">
        <v>-1</v>
      </c>
      <c r="Q131">
        <v>0</v>
      </c>
      <c r="R131">
        <v>152.9</v>
      </c>
      <c r="S131">
        <v>0</v>
      </c>
      <c r="T131">
        <v>152.9</v>
      </c>
    </row>
    <row r="132" spans="1:20" x14ac:dyDescent="0.25">
      <c r="A132" t="s">
        <v>75</v>
      </c>
      <c r="B132" t="s">
        <v>301</v>
      </c>
      <c r="C132" t="s">
        <v>29</v>
      </c>
      <c r="D132" t="s">
        <v>302</v>
      </c>
      <c r="E132" t="s">
        <v>87</v>
      </c>
      <c r="F132">
        <v>45005</v>
      </c>
      <c r="G132" t="s">
        <v>812</v>
      </c>
      <c r="H132" t="s">
        <v>133</v>
      </c>
      <c r="I132" t="s">
        <v>81</v>
      </c>
      <c r="J132" t="s">
        <v>90</v>
      </c>
      <c r="K132" t="s">
        <v>53</v>
      </c>
      <c r="L132" t="s">
        <v>165</v>
      </c>
      <c r="M132" t="s">
        <v>229</v>
      </c>
      <c r="N132" s="11" t="s">
        <v>2108</v>
      </c>
      <c r="O132" s="11" t="s">
        <v>2109</v>
      </c>
      <c r="P132">
        <v>0</v>
      </c>
      <c r="Q132">
        <v>8</v>
      </c>
      <c r="R132">
        <v>0</v>
      </c>
      <c r="S132">
        <v>0</v>
      </c>
      <c r="T132">
        <v>0</v>
      </c>
    </row>
    <row r="133" spans="1:20" x14ac:dyDescent="0.25">
      <c r="A133" t="s">
        <v>75</v>
      </c>
      <c r="B133" t="s">
        <v>399</v>
      </c>
      <c r="C133" t="s">
        <v>28</v>
      </c>
      <c r="D133" t="s">
        <v>400</v>
      </c>
      <c r="E133" t="s">
        <v>295</v>
      </c>
      <c r="F133">
        <v>84070</v>
      </c>
      <c r="G133" t="s">
        <v>754</v>
      </c>
      <c r="H133" t="s">
        <v>80</v>
      </c>
      <c r="I133" t="s">
        <v>81</v>
      </c>
      <c r="J133" t="s">
        <v>82</v>
      </c>
      <c r="K133" t="s">
        <v>44</v>
      </c>
      <c r="L133" t="s">
        <v>144</v>
      </c>
      <c r="M133" t="s">
        <v>83</v>
      </c>
      <c r="N133" s="11" t="s">
        <v>2108</v>
      </c>
      <c r="O133" s="11" t="s">
        <v>2109</v>
      </c>
      <c r="P133">
        <v>-8</v>
      </c>
      <c r="Q133">
        <v>0</v>
      </c>
      <c r="R133">
        <v>116.8</v>
      </c>
      <c r="S133">
        <v>0</v>
      </c>
      <c r="T133">
        <v>116.8</v>
      </c>
    </row>
    <row r="134" spans="1:20" x14ac:dyDescent="0.25">
      <c r="A134" t="s">
        <v>75</v>
      </c>
      <c r="B134" t="s">
        <v>395</v>
      </c>
      <c r="C134" t="s">
        <v>24</v>
      </c>
      <c r="D134" t="s">
        <v>396</v>
      </c>
      <c r="E134" t="s">
        <v>397</v>
      </c>
      <c r="F134">
        <v>55439</v>
      </c>
      <c r="G134" t="s">
        <v>398</v>
      </c>
      <c r="H134" t="s">
        <v>80</v>
      </c>
      <c r="I134" t="s">
        <v>81</v>
      </c>
      <c r="J134" t="s">
        <v>82</v>
      </c>
      <c r="K134" t="s">
        <v>38</v>
      </c>
      <c r="L134" t="s">
        <v>111</v>
      </c>
      <c r="M134" t="s">
        <v>83</v>
      </c>
      <c r="N134" s="11" t="s">
        <v>2108</v>
      </c>
      <c r="O134" s="11" t="s">
        <v>2109</v>
      </c>
      <c r="P134">
        <v>-6</v>
      </c>
      <c r="Q134">
        <v>0</v>
      </c>
      <c r="R134">
        <v>354.48</v>
      </c>
      <c r="S134">
        <v>0</v>
      </c>
      <c r="T134">
        <v>354.48</v>
      </c>
    </row>
    <row r="135" spans="1:20" x14ac:dyDescent="0.25">
      <c r="A135" t="s">
        <v>75</v>
      </c>
      <c r="B135" t="s">
        <v>829</v>
      </c>
      <c r="C135" t="s">
        <v>27</v>
      </c>
      <c r="D135" t="s">
        <v>681</v>
      </c>
      <c r="E135" t="s">
        <v>114</v>
      </c>
      <c r="F135">
        <v>33912</v>
      </c>
      <c r="G135" t="s">
        <v>402</v>
      </c>
      <c r="H135" t="s">
        <v>80</v>
      </c>
      <c r="I135" t="s">
        <v>81</v>
      </c>
      <c r="J135" t="s">
        <v>365</v>
      </c>
      <c r="K135" t="s">
        <v>39</v>
      </c>
      <c r="L135" t="s">
        <v>39</v>
      </c>
      <c r="M135" t="s">
        <v>92</v>
      </c>
      <c r="N135" s="11" t="s">
        <v>2108</v>
      </c>
      <c r="O135" s="11" t="s">
        <v>2109</v>
      </c>
      <c r="P135">
        <v>0</v>
      </c>
      <c r="Q135">
        <v>1</v>
      </c>
      <c r="R135">
        <v>0</v>
      </c>
      <c r="S135">
        <v>295</v>
      </c>
      <c r="T135">
        <v>-295</v>
      </c>
    </row>
    <row r="136" spans="1:20" x14ac:dyDescent="0.25">
      <c r="A136" t="s">
        <v>75</v>
      </c>
      <c r="B136" t="s">
        <v>424</v>
      </c>
      <c r="C136" t="s">
        <v>26</v>
      </c>
      <c r="D136" t="s">
        <v>425</v>
      </c>
      <c r="E136" t="s">
        <v>426</v>
      </c>
      <c r="F136">
        <v>37204</v>
      </c>
      <c r="G136" t="s">
        <v>202</v>
      </c>
      <c r="H136" t="s">
        <v>80</v>
      </c>
      <c r="I136" t="s">
        <v>81</v>
      </c>
      <c r="J136" t="s">
        <v>90</v>
      </c>
      <c r="K136" t="s">
        <v>42</v>
      </c>
      <c r="L136" t="s">
        <v>91</v>
      </c>
      <c r="M136" t="s">
        <v>188</v>
      </c>
      <c r="N136" s="11" t="s">
        <v>2108</v>
      </c>
      <c r="O136" s="11" t="s">
        <v>2109</v>
      </c>
      <c r="P136">
        <v>0</v>
      </c>
      <c r="Q136">
        <v>6</v>
      </c>
      <c r="R136">
        <v>0</v>
      </c>
      <c r="S136">
        <v>41.34</v>
      </c>
      <c r="T136">
        <v>-41.34</v>
      </c>
    </row>
    <row r="137" spans="1:20" x14ac:dyDescent="0.25">
      <c r="A137" t="s">
        <v>75</v>
      </c>
      <c r="B137" t="s">
        <v>536</v>
      </c>
      <c r="C137" t="s">
        <v>21</v>
      </c>
      <c r="D137" t="s">
        <v>537</v>
      </c>
      <c r="E137" t="s">
        <v>159</v>
      </c>
      <c r="F137">
        <v>66212</v>
      </c>
      <c r="G137" t="s">
        <v>761</v>
      </c>
      <c r="H137" t="s">
        <v>80</v>
      </c>
      <c r="I137" t="s">
        <v>164</v>
      </c>
      <c r="J137" t="s">
        <v>90</v>
      </c>
      <c r="K137" t="s">
        <v>38</v>
      </c>
      <c r="L137" t="s">
        <v>129</v>
      </c>
      <c r="M137" t="s">
        <v>92</v>
      </c>
      <c r="N137" s="11" t="s">
        <v>2108</v>
      </c>
      <c r="O137" s="11" t="s">
        <v>2109</v>
      </c>
      <c r="P137">
        <v>0</v>
      </c>
      <c r="Q137">
        <v>3</v>
      </c>
      <c r="R137">
        <v>0</v>
      </c>
      <c r="S137">
        <v>120.81</v>
      </c>
      <c r="T137">
        <v>-120.81</v>
      </c>
    </row>
    <row r="138" spans="1:20" x14ac:dyDescent="0.25">
      <c r="A138" t="s">
        <v>75</v>
      </c>
      <c r="B138" t="s">
        <v>447</v>
      </c>
      <c r="C138" t="s">
        <v>26</v>
      </c>
      <c r="D138" t="s">
        <v>448</v>
      </c>
      <c r="E138" t="s">
        <v>109</v>
      </c>
      <c r="F138">
        <v>228031</v>
      </c>
      <c r="G138" t="s">
        <v>807</v>
      </c>
      <c r="H138" t="s">
        <v>80</v>
      </c>
      <c r="I138" t="s">
        <v>81</v>
      </c>
      <c r="J138" t="s">
        <v>90</v>
      </c>
      <c r="K138" t="s">
        <v>53</v>
      </c>
      <c r="L138" t="s">
        <v>228</v>
      </c>
      <c r="M138" t="s">
        <v>92</v>
      </c>
      <c r="N138" s="11" t="s">
        <v>2108</v>
      </c>
      <c r="O138" s="11" t="s">
        <v>2109</v>
      </c>
      <c r="P138">
        <v>0</v>
      </c>
      <c r="Q138">
        <v>1</v>
      </c>
      <c r="R138">
        <v>0</v>
      </c>
      <c r="S138">
        <v>570.35</v>
      </c>
      <c r="T138">
        <v>-570.35</v>
      </c>
    </row>
    <row r="139" spans="1:20" x14ac:dyDescent="0.25">
      <c r="A139" t="s">
        <v>75</v>
      </c>
      <c r="B139" t="s">
        <v>747</v>
      </c>
      <c r="C139" t="s">
        <v>25</v>
      </c>
      <c r="D139" t="s">
        <v>748</v>
      </c>
      <c r="E139" t="s">
        <v>186</v>
      </c>
      <c r="F139">
        <v>11101</v>
      </c>
      <c r="G139" t="s">
        <v>749</v>
      </c>
      <c r="H139" t="s">
        <v>80</v>
      </c>
      <c r="I139" t="s">
        <v>164</v>
      </c>
      <c r="J139" t="s">
        <v>90</v>
      </c>
      <c r="K139" t="s">
        <v>38</v>
      </c>
      <c r="L139" t="s">
        <v>129</v>
      </c>
      <c r="M139" t="s">
        <v>92</v>
      </c>
      <c r="N139" s="11" t="s">
        <v>2108</v>
      </c>
      <c r="O139" s="11" t="s">
        <v>2109</v>
      </c>
      <c r="P139">
        <v>0</v>
      </c>
      <c r="Q139">
        <v>44</v>
      </c>
      <c r="R139">
        <v>0</v>
      </c>
      <c r="S139">
        <v>5211.8</v>
      </c>
      <c r="T139">
        <v>-5211.8</v>
      </c>
    </row>
    <row r="140" spans="1:20" x14ac:dyDescent="0.25">
      <c r="A140" t="s">
        <v>75</v>
      </c>
      <c r="B140" t="s">
        <v>385</v>
      </c>
      <c r="C140" t="s">
        <v>26</v>
      </c>
      <c r="D140" t="s">
        <v>361</v>
      </c>
      <c r="E140" t="s">
        <v>105</v>
      </c>
      <c r="F140">
        <v>29601</v>
      </c>
      <c r="G140" t="s">
        <v>477</v>
      </c>
      <c r="H140" t="s">
        <v>80</v>
      </c>
      <c r="I140" t="s">
        <v>81</v>
      </c>
      <c r="J140" t="s">
        <v>90</v>
      </c>
      <c r="K140" t="s">
        <v>38</v>
      </c>
      <c r="L140" t="s">
        <v>111</v>
      </c>
      <c r="M140" t="s">
        <v>92</v>
      </c>
      <c r="N140" s="11" t="s">
        <v>2108</v>
      </c>
      <c r="O140" s="11" t="s">
        <v>2109</v>
      </c>
      <c r="P140">
        <v>0</v>
      </c>
      <c r="Q140">
        <v>1</v>
      </c>
      <c r="R140">
        <v>0</v>
      </c>
      <c r="S140">
        <v>128</v>
      </c>
      <c r="T140">
        <v>-128</v>
      </c>
    </row>
    <row r="141" spans="1:20" x14ac:dyDescent="0.25">
      <c r="A141" t="s">
        <v>75</v>
      </c>
      <c r="B141" t="s">
        <v>780</v>
      </c>
      <c r="C141" t="s">
        <v>20</v>
      </c>
      <c r="D141" t="s">
        <v>781</v>
      </c>
      <c r="E141" t="s">
        <v>186</v>
      </c>
      <c r="F141">
        <v>12203</v>
      </c>
      <c r="G141" t="s">
        <v>782</v>
      </c>
      <c r="H141" t="s">
        <v>80</v>
      </c>
      <c r="I141" t="s">
        <v>81</v>
      </c>
      <c r="J141" t="s">
        <v>365</v>
      </c>
      <c r="K141" t="s">
        <v>47</v>
      </c>
      <c r="L141" t="s">
        <v>509</v>
      </c>
      <c r="M141" t="s">
        <v>229</v>
      </c>
      <c r="N141" s="11" t="s">
        <v>2108</v>
      </c>
      <c r="O141" s="11" t="s">
        <v>2109</v>
      </c>
      <c r="P141">
        <v>-1</v>
      </c>
      <c r="Q141">
        <v>0</v>
      </c>
      <c r="R141">
        <v>22</v>
      </c>
      <c r="S141">
        <v>0</v>
      </c>
      <c r="T141">
        <v>22</v>
      </c>
    </row>
    <row r="142" spans="1:20" x14ac:dyDescent="0.25">
      <c r="A142" t="s">
        <v>75</v>
      </c>
      <c r="B142" t="s">
        <v>251</v>
      </c>
      <c r="C142" t="s">
        <v>27</v>
      </c>
      <c r="D142" t="s">
        <v>252</v>
      </c>
      <c r="E142" t="s">
        <v>114</v>
      </c>
      <c r="F142">
        <v>34135</v>
      </c>
      <c r="G142" t="s">
        <v>315</v>
      </c>
      <c r="H142" t="s">
        <v>80</v>
      </c>
      <c r="I142" t="s">
        <v>89</v>
      </c>
      <c r="J142" t="s">
        <v>82</v>
      </c>
      <c r="K142" t="s">
        <v>42</v>
      </c>
      <c r="L142" t="s">
        <v>91</v>
      </c>
      <c r="M142" t="s">
        <v>83</v>
      </c>
      <c r="N142" s="11" t="s">
        <v>2108</v>
      </c>
      <c r="O142" s="11" t="s">
        <v>2109</v>
      </c>
      <c r="P142">
        <v>-6</v>
      </c>
      <c r="Q142">
        <v>0</v>
      </c>
      <c r="R142">
        <v>9.6</v>
      </c>
      <c r="S142">
        <v>0</v>
      </c>
      <c r="T142">
        <v>9.6</v>
      </c>
    </row>
    <row r="143" spans="1:20" x14ac:dyDescent="0.25">
      <c r="A143" t="s">
        <v>75</v>
      </c>
      <c r="B143" t="s">
        <v>505</v>
      </c>
      <c r="C143" t="s">
        <v>29</v>
      </c>
      <c r="D143" t="s">
        <v>506</v>
      </c>
      <c r="E143" t="s">
        <v>87</v>
      </c>
      <c r="F143">
        <v>43528</v>
      </c>
      <c r="G143" t="s">
        <v>867</v>
      </c>
      <c r="H143" t="s">
        <v>80</v>
      </c>
      <c r="I143" t="s">
        <v>81</v>
      </c>
      <c r="J143" t="s">
        <v>90</v>
      </c>
      <c r="K143" t="s">
        <v>45</v>
      </c>
      <c r="L143" t="s">
        <v>654</v>
      </c>
      <c r="M143" t="s">
        <v>92</v>
      </c>
      <c r="N143" s="11" t="s">
        <v>2108</v>
      </c>
      <c r="O143" s="11" t="s">
        <v>2109</v>
      </c>
      <c r="P143">
        <v>0</v>
      </c>
      <c r="Q143">
        <v>1</v>
      </c>
      <c r="R143">
        <v>0</v>
      </c>
      <c r="S143">
        <v>18.149999999999999</v>
      </c>
      <c r="T143">
        <v>-18.149999999999999</v>
      </c>
    </row>
    <row r="144" spans="1:20" x14ac:dyDescent="0.25">
      <c r="A144" t="s">
        <v>75</v>
      </c>
      <c r="B144" t="s">
        <v>103</v>
      </c>
      <c r="C144" t="s">
        <v>26</v>
      </c>
      <c r="D144" t="s">
        <v>104</v>
      </c>
      <c r="E144" t="s">
        <v>105</v>
      </c>
      <c r="F144">
        <v>29420</v>
      </c>
      <c r="G144" t="s">
        <v>406</v>
      </c>
      <c r="H144" t="s">
        <v>80</v>
      </c>
      <c r="I144" t="s">
        <v>81</v>
      </c>
      <c r="J144" t="s">
        <v>90</v>
      </c>
      <c r="K144" t="s">
        <v>53</v>
      </c>
      <c r="L144" t="s">
        <v>287</v>
      </c>
      <c r="M144" t="s">
        <v>92</v>
      </c>
      <c r="N144" s="11" t="s">
        <v>2108</v>
      </c>
      <c r="O144" s="11" t="s">
        <v>2109</v>
      </c>
      <c r="P144">
        <v>0</v>
      </c>
      <c r="Q144">
        <v>15</v>
      </c>
      <c r="R144">
        <v>0</v>
      </c>
      <c r="S144">
        <v>67.5</v>
      </c>
      <c r="T144">
        <v>-67.5</v>
      </c>
    </row>
    <row r="145" spans="1:20" x14ac:dyDescent="0.25">
      <c r="A145" t="s">
        <v>75</v>
      </c>
      <c r="B145" t="s">
        <v>558</v>
      </c>
      <c r="C145" t="s">
        <v>30</v>
      </c>
      <c r="D145" t="s">
        <v>146</v>
      </c>
      <c r="E145" t="s">
        <v>147</v>
      </c>
      <c r="F145">
        <v>85027</v>
      </c>
      <c r="G145" t="s">
        <v>477</v>
      </c>
      <c r="H145" t="s">
        <v>80</v>
      </c>
      <c r="I145" t="s">
        <v>81</v>
      </c>
      <c r="J145" t="s">
        <v>90</v>
      </c>
      <c r="K145" t="s">
        <v>38</v>
      </c>
      <c r="L145" t="s">
        <v>111</v>
      </c>
      <c r="M145" t="s">
        <v>92</v>
      </c>
      <c r="N145" s="11" t="s">
        <v>2108</v>
      </c>
      <c r="O145" s="11" t="s">
        <v>2109</v>
      </c>
      <c r="P145">
        <v>0</v>
      </c>
      <c r="Q145">
        <v>8</v>
      </c>
      <c r="R145">
        <v>0</v>
      </c>
      <c r="S145">
        <v>875.52</v>
      </c>
      <c r="T145">
        <v>-875.52</v>
      </c>
    </row>
    <row r="146" spans="1:20" x14ac:dyDescent="0.25">
      <c r="A146" t="s">
        <v>75</v>
      </c>
      <c r="B146" t="s">
        <v>403</v>
      </c>
      <c r="C146" t="s">
        <v>28</v>
      </c>
      <c r="D146" t="s">
        <v>294</v>
      </c>
      <c r="E146" t="s">
        <v>295</v>
      </c>
      <c r="F146">
        <v>84107</v>
      </c>
      <c r="G146" t="s">
        <v>641</v>
      </c>
      <c r="H146" t="s">
        <v>80</v>
      </c>
      <c r="I146" t="s">
        <v>81</v>
      </c>
      <c r="J146" t="s">
        <v>82</v>
      </c>
      <c r="K146" t="s">
        <v>37</v>
      </c>
      <c r="L146" t="s">
        <v>642</v>
      </c>
      <c r="M146" t="s">
        <v>83</v>
      </c>
      <c r="N146" s="11" t="s">
        <v>2108</v>
      </c>
      <c r="O146" s="11" t="s">
        <v>2109</v>
      </c>
      <c r="P146">
        <v>-20</v>
      </c>
      <c r="Q146">
        <v>0</v>
      </c>
      <c r="R146">
        <v>492</v>
      </c>
      <c r="S146">
        <v>0</v>
      </c>
      <c r="T146">
        <v>492</v>
      </c>
    </row>
    <row r="147" spans="1:20" x14ac:dyDescent="0.25">
      <c r="A147" t="s">
        <v>75</v>
      </c>
      <c r="B147" t="s">
        <v>898</v>
      </c>
      <c r="C147" t="s">
        <v>20</v>
      </c>
      <c r="D147" t="s">
        <v>899</v>
      </c>
      <c r="E147" t="s">
        <v>900</v>
      </c>
      <c r="F147">
        <v>5495</v>
      </c>
      <c r="G147" t="s">
        <v>901</v>
      </c>
      <c r="H147" t="s">
        <v>80</v>
      </c>
      <c r="I147" t="s">
        <v>164</v>
      </c>
      <c r="J147" t="s">
        <v>90</v>
      </c>
      <c r="K147" t="s">
        <v>44</v>
      </c>
      <c r="L147" t="s">
        <v>144</v>
      </c>
      <c r="M147" t="s">
        <v>92</v>
      </c>
      <c r="N147" s="11" t="s">
        <v>2108</v>
      </c>
      <c r="O147" s="11" t="s">
        <v>2109</v>
      </c>
      <c r="P147">
        <v>0</v>
      </c>
      <c r="Q147">
        <v>1</v>
      </c>
      <c r="R147">
        <v>0</v>
      </c>
      <c r="S147">
        <v>0</v>
      </c>
      <c r="T147">
        <v>0</v>
      </c>
    </row>
    <row r="148" spans="1:20" x14ac:dyDescent="0.25">
      <c r="A148" t="s">
        <v>75</v>
      </c>
      <c r="B148" t="s">
        <v>197</v>
      </c>
      <c r="C148" t="s">
        <v>23</v>
      </c>
      <c r="D148" t="s">
        <v>198</v>
      </c>
      <c r="E148" t="s">
        <v>176</v>
      </c>
      <c r="F148">
        <v>98052</v>
      </c>
      <c r="G148" t="s">
        <v>199</v>
      </c>
      <c r="H148" t="s">
        <v>80</v>
      </c>
      <c r="I148" t="s">
        <v>164</v>
      </c>
      <c r="J148" t="s">
        <v>90</v>
      </c>
      <c r="K148" t="s">
        <v>42</v>
      </c>
      <c r="L148" t="s">
        <v>91</v>
      </c>
      <c r="M148" t="s">
        <v>188</v>
      </c>
      <c r="N148" s="11" t="s">
        <v>2108</v>
      </c>
      <c r="O148" s="11" t="s">
        <v>2109</v>
      </c>
      <c r="P148">
        <v>0</v>
      </c>
      <c r="Q148">
        <v>0</v>
      </c>
      <c r="R148">
        <v>0</v>
      </c>
      <c r="S148">
        <v>-31.8</v>
      </c>
      <c r="T148">
        <v>31.8</v>
      </c>
    </row>
    <row r="149" spans="1:20" x14ac:dyDescent="0.25">
      <c r="A149" t="s">
        <v>75</v>
      </c>
      <c r="B149" t="s">
        <v>588</v>
      </c>
      <c r="C149" t="s">
        <v>21</v>
      </c>
      <c r="D149" t="s">
        <v>589</v>
      </c>
      <c r="E149" t="s">
        <v>159</v>
      </c>
      <c r="F149">
        <v>66227</v>
      </c>
      <c r="G149" t="s">
        <v>911</v>
      </c>
      <c r="H149" t="s">
        <v>80</v>
      </c>
      <c r="I149" t="s">
        <v>81</v>
      </c>
      <c r="J149" t="s">
        <v>82</v>
      </c>
      <c r="K149" t="s">
        <v>42</v>
      </c>
      <c r="L149" t="s">
        <v>91</v>
      </c>
      <c r="M149" t="s">
        <v>83</v>
      </c>
      <c r="N149" s="11" t="s">
        <v>2108</v>
      </c>
      <c r="O149" s="11" t="s">
        <v>2109</v>
      </c>
      <c r="P149">
        <v>-31</v>
      </c>
      <c r="Q149">
        <v>0</v>
      </c>
      <c r="R149">
        <v>72.849999999999994</v>
      </c>
      <c r="S149">
        <v>0</v>
      </c>
      <c r="T149">
        <v>72.849999999999994</v>
      </c>
    </row>
    <row r="150" spans="1:20" x14ac:dyDescent="0.25">
      <c r="A150" t="s">
        <v>75</v>
      </c>
      <c r="B150" t="s">
        <v>713</v>
      </c>
      <c r="C150" t="s">
        <v>20</v>
      </c>
      <c r="D150" t="s">
        <v>714</v>
      </c>
      <c r="E150" t="s">
        <v>715</v>
      </c>
      <c r="F150">
        <v>2808</v>
      </c>
      <c r="G150" t="s">
        <v>119</v>
      </c>
      <c r="H150" t="s">
        <v>80</v>
      </c>
      <c r="I150" t="s">
        <v>81</v>
      </c>
      <c r="J150" t="s">
        <v>82</v>
      </c>
      <c r="K150" t="s">
        <v>38</v>
      </c>
      <c r="L150" t="s">
        <v>111</v>
      </c>
      <c r="M150" t="s">
        <v>83</v>
      </c>
      <c r="N150" s="11" t="s">
        <v>2108</v>
      </c>
      <c r="O150" s="11" t="s">
        <v>2109</v>
      </c>
      <c r="P150">
        <v>-4</v>
      </c>
      <c r="Q150">
        <v>0</v>
      </c>
      <c r="R150">
        <v>460.8</v>
      </c>
      <c r="S150">
        <v>0</v>
      </c>
      <c r="T150">
        <v>460.8</v>
      </c>
    </row>
    <row r="151" spans="1:20" x14ac:dyDescent="0.25">
      <c r="A151" t="s">
        <v>75</v>
      </c>
      <c r="B151" t="s">
        <v>894</v>
      </c>
      <c r="C151" t="s">
        <v>28</v>
      </c>
      <c r="D151" t="s">
        <v>895</v>
      </c>
      <c r="E151" t="s">
        <v>95</v>
      </c>
      <c r="F151">
        <v>81504</v>
      </c>
      <c r="G151" t="s">
        <v>896</v>
      </c>
      <c r="H151" t="s">
        <v>80</v>
      </c>
      <c r="I151" t="s">
        <v>81</v>
      </c>
      <c r="J151" t="s">
        <v>90</v>
      </c>
      <c r="K151" t="s">
        <v>51</v>
      </c>
      <c r="L151" t="s">
        <v>250</v>
      </c>
      <c r="M151" t="s">
        <v>92</v>
      </c>
      <c r="N151" s="11" t="s">
        <v>2108</v>
      </c>
      <c r="O151" s="11" t="s">
        <v>2109</v>
      </c>
      <c r="P151">
        <v>0</v>
      </c>
      <c r="Q151">
        <v>1</v>
      </c>
      <c r="R151">
        <v>0</v>
      </c>
      <c r="S151">
        <v>52.15</v>
      </c>
      <c r="T151">
        <v>-52.15</v>
      </c>
    </row>
    <row r="152" spans="1:20" x14ac:dyDescent="0.25">
      <c r="A152" t="s">
        <v>75</v>
      </c>
      <c r="B152" t="s">
        <v>612</v>
      </c>
      <c r="C152" t="s">
        <v>29</v>
      </c>
      <c r="D152" t="s">
        <v>613</v>
      </c>
      <c r="E152" t="s">
        <v>142</v>
      </c>
      <c r="F152">
        <v>48084</v>
      </c>
      <c r="G152" t="s">
        <v>292</v>
      </c>
      <c r="H152" t="s">
        <v>80</v>
      </c>
      <c r="I152" t="s">
        <v>81</v>
      </c>
      <c r="J152" t="s">
        <v>82</v>
      </c>
      <c r="K152" t="s">
        <v>38</v>
      </c>
      <c r="L152" t="s">
        <v>111</v>
      </c>
      <c r="M152" t="s">
        <v>83</v>
      </c>
      <c r="N152" s="11" t="s">
        <v>2108</v>
      </c>
      <c r="O152" s="11" t="s">
        <v>2109</v>
      </c>
      <c r="P152">
        <v>-1</v>
      </c>
      <c r="Q152">
        <v>0</v>
      </c>
      <c r="R152">
        <v>129.35</v>
      </c>
      <c r="S152">
        <v>0</v>
      </c>
      <c r="T152">
        <v>129.35</v>
      </c>
    </row>
    <row r="153" spans="1:20" x14ac:dyDescent="0.25">
      <c r="A153" t="s">
        <v>75</v>
      </c>
      <c r="B153" t="s">
        <v>877</v>
      </c>
      <c r="C153" t="s">
        <v>29</v>
      </c>
      <c r="D153" t="s">
        <v>613</v>
      </c>
      <c r="E153" t="s">
        <v>142</v>
      </c>
      <c r="F153">
        <v>48083</v>
      </c>
      <c r="G153" t="s">
        <v>878</v>
      </c>
      <c r="H153" t="s">
        <v>80</v>
      </c>
      <c r="I153" t="s">
        <v>281</v>
      </c>
      <c r="J153" t="s">
        <v>82</v>
      </c>
      <c r="K153" t="s">
        <v>37</v>
      </c>
      <c r="L153" t="s">
        <v>282</v>
      </c>
      <c r="M153" t="s">
        <v>83</v>
      </c>
      <c r="N153" s="11" t="s">
        <v>2108</v>
      </c>
      <c r="O153" s="11" t="s">
        <v>2109</v>
      </c>
      <c r="P153">
        <v>0</v>
      </c>
      <c r="Q153">
        <v>2</v>
      </c>
      <c r="R153">
        <v>0</v>
      </c>
      <c r="S153">
        <v>112</v>
      </c>
      <c r="T153">
        <v>-112</v>
      </c>
    </row>
    <row r="154" spans="1:20" x14ac:dyDescent="0.25">
      <c r="A154" t="s">
        <v>75</v>
      </c>
      <c r="B154" t="s">
        <v>157</v>
      </c>
      <c r="C154" t="s">
        <v>21</v>
      </c>
      <c r="D154" t="s">
        <v>158</v>
      </c>
      <c r="E154" t="s">
        <v>159</v>
      </c>
      <c r="F154">
        <v>66205</v>
      </c>
      <c r="G154" t="s">
        <v>849</v>
      </c>
      <c r="H154" t="s">
        <v>688</v>
      </c>
      <c r="I154" t="s">
        <v>89</v>
      </c>
      <c r="J154" t="s">
        <v>82</v>
      </c>
      <c r="K154" t="s">
        <v>37</v>
      </c>
      <c r="L154" t="s">
        <v>689</v>
      </c>
      <c r="M154" t="s">
        <v>83</v>
      </c>
      <c r="N154" s="11" t="s">
        <v>2108</v>
      </c>
      <c r="O154" s="11" t="s">
        <v>2109</v>
      </c>
      <c r="P154">
        <v>-4</v>
      </c>
      <c r="Q154">
        <v>0</v>
      </c>
      <c r="R154">
        <v>218</v>
      </c>
      <c r="S154">
        <v>0</v>
      </c>
      <c r="T154">
        <v>218</v>
      </c>
    </row>
    <row r="155" spans="1:20" x14ac:dyDescent="0.25">
      <c r="A155" t="s">
        <v>75</v>
      </c>
      <c r="B155" t="s">
        <v>404</v>
      </c>
      <c r="C155" t="s">
        <v>29</v>
      </c>
      <c r="D155" t="s">
        <v>405</v>
      </c>
      <c r="E155" t="s">
        <v>78</v>
      </c>
      <c r="F155">
        <v>15056</v>
      </c>
      <c r="G155" t="s">
        <v>852</v>
      </c>
      <c r="H155" t="s">
        <v>80</v>
      </c>
      <c r="I155" t="s">
        <v>81</v>
      </c>
      <c r="J155" t="s">
        <v>90</v>
      </c>
      <c r="K155" t="s">
        <v>42</v>
      </c>
      <c r="L155" t="s">
        <v>91</v>
      </c>
      <c r="M155" t="s">
        <v>188</v>
      </c>
      <c r="N155" s="11" t="s">
        <v>2108</v>
      </c>
      <c r="O155" s="11" t="s">
        <v>2109</v>
      </c>
      <c r="P155">
        <v>0</v>
      </c>
      <c r="Q155">
        <v>6</v>
      </c>
      <c r="R155">
        <v>0</v>
      </c>
      <c r="S155">
        <v>254.87</v>
      </c>
      <c r="T155">
        <v>-254.87</v>
      </c>
    </row>
    <row r="156" spans="1:20" x14ac:dyDescent="0.25">
      <c r="A156" t="s">
        <v>75</v>
      </c>
      <c r="B156" t="s">
        <v>835</v>
      </c>
      <c r="C156" t="s">
        <v>23</v>
      </c>
      <c r="D156" t="s">
        <v>836</v>
      </c>
      <c r="E156" t="s">
        <v>837</v>
      </c>
      <c r="F156">
        <v>83864</v>
      </c>
      <c r="G156" t="s">
        <v>838</v>
      </c>
      <c r="H156" t="s">
        <v>80</v>
      </c>
      <c r="I156" t="s">
        <v>81</v>
      </c>
      <c r="J156" t="s">
        <v>90</v>
      </c>
      <c r="K156" t="s">
        <v>39</v>
      </c>
      <c r="L156" t="s">
        <v>170</v>
      </c>
      <c r="M156" t="s">
        <v>188</v>
      </c>
      <c r="N156" s="11" t="s">
        <v>2108</v>
      </c>
      <c r="O156" s="11" t="s">
        <v>2109</v>
      </c>
      <c r="P156">
        <v>-1</v>
      </c>
      <c r="Q156">
        <v>0</v>
      </c>
      <c r="R156">
        <v>150</v>
      </c>
      <c r="S156">
        <v>0</v>
      </c>
      <c r="T156">
        <v>150</v>
      </c>
    </row>
    <row r="157" spans="1:20" x14ac:dyDescent="0.25">
      <c r="A157" t="s">
        <v>75</v>
      </c>
      <c r="B157" t="s">
        <v>720</v>
      </c>
      <c r="C157" t="s">
        <v>27</v>
      </c>
      <c r="D157" t="s">
        <v>273</v>
      </c>
      <c r="E157" t="s">
        <v>114</v>
      </c>
      <c r="F157">
        <v>33991</v>
      </c>
      <c r="G157" t="s">
        <v>839</v>
      </c>
      <c r="H157" t="s">
        <v>80</v>
      </c>
      <c r="I157" t="s">
        <v>81</v>
      </c>
      <c r="J157" t="s">
        <v>82</v>
      </c>
      <c r="K157" t="s">
        <v>38</v>
      </c>
      <c r="L157" t="s">
        <v>129</v>
      </c>
      <c r="M157" t="s">
        <v>83</v>
      </c>
      <c r="N157" s="11" t="s">
        <v>2108</v>
      </c>
      <c r="O157" s="11" t="s">
        <v>2109</v>
      </c>
      <c r="P157">
        <v>-1</v>
      </c>
      <c r="Q157">
        <v>0</v>
      </c>
      <c r="R157">
        <v>226.55</v>
      </c>
      <c r="S157">
        <v>0</v>
      </c>
      <c r="T157">
        <v>226.55</v>
      </c>
    </row>
    <row r="158" spans="1:20" x14ac:dyDescent="0.25">
      <c r="A158" t="s">
        <v>75</v>
      </c>
      <c r="B158" t="s">
        <v>306</v>
      </c>
      <c r="C158" t="s">
        <v>25</v>
      </c>
      <c r="D158" t="s">
        <v>307</v>
      </c>
      <c r="E158" t="s">
        <v>262</v>
      </c>
      <c r="F158">
        <v>7739</v>
      </c>
      <c r="G158" t="s">
        <v>457</v>
      </c>
      <c r="H158" t="s">
        <v>80</v>
      </c>
      <c r="I158" t="s">
        <v>81</v>
      </c>
      <c r="J158" t="s">
        <v>90</v>
      </c>
      <c r="K158" t="s">
        <v>42</v>
      </c>
      <c r="L158" t="s">
        <v>91</v>
      </c>
      <c r="M158" t="s">
        <v>188</v>
      </c>
      <c r="N158" s="11" t="s">
        <v>2108</v>
      </c>
      <c r="O158" s="11" t="s">
        <v>2109</v>
      </c>
      <c r="P158">
        <v>0</v>
      </c>
      <c r="Q158">
        <v>0</v>
      </c>
      <c r="R158">
        <v>0</v>
      </c>
      <c r="S158">
        <v>-40.56</v>
      </c>
      <c r="T158">
        <v>40.56</v>
      </c>
    </row>
    <row r="159" spans="1:20" x14ac:dyDescent="0.25">
      <c r="A159" t="s">
        <v>75</v>
      </c>
      <c r="B159" t="s">
        <v>419</v>
      </c>
      <c r="C159" t="s">
        <v>19</v>
      </c>
      <c r="D159" t="s">
        <v>420</v>
      </c>
      <c r="E159" t="s">
        <v>147</v>
      </c>
      <c r="F159">
        <v>85142</v>
      </c>
      <c r="G159" t="s">
        <v>853</v>
      </c>
      <c r="H159" t="s">
        <v>80</v>
      </c>
      <c r="I159" t="s">
        <v>81</v>
      </c>
      <c r="J159" t="s">
        <v>90</v>
      </c>
      <c r="K159" t="s">
        <v>53</v>
      </c>
      <c r="L159" t="s">
        <v>228</v>
      </c>
      <c r="M159" t="s">
        <v>92</v>
      </c>
      <c r="N159" s="11" t="s">
        <v>2108</v>
      </c>
      <c r="O159" s="11" t="s">
        <v>2109</v>
      </c>
      <c r="P159">
        <v>0</v>
      </c>
      <c r="Q159">
        <v>22</v>
      </c>
      <c r="R159">
        <v>0</v>
      </c>
      <c r="S159">
        <v>2058.1</v>
      </c>
      <c r="T159">
        <v>-2058.1</v>
      </c>
    </row>
    <row r="160" spans="1:20" x14ac:dyDescent="0.25">
      <c r="A160" t="s">
        <v>75</v>
      </c>
      <c r="B160" t="s">
        <v>385</v>
      </c>
      <c r="C160" t="s">
        <v>26</v>
      </c>
      <c r="D160" t="s">
        <v>361</v>
      </c>
      <c r="E160" t="s">
        <v>105</v>
      </c>
      <c r="F160">
        <v>29601</v>
      </c>
      <c r="G160" t="s">
        <v>264</v>
      </c>
      <c r="H160" t="s">
        <v>80</v>
      </c>
      <c r="I160" t="s">
        <v>89</v>
      </c>
      <c r="J160" t="s">
        <v>90</v>
      </c>
      <c r="K160" t="s">
        <v>42</v>
      </c>
      <c r="L160" t="s">
        <v>91</v>
      </c>
      <c r="M160" t="s">
        <v>92</v>
      </c>
      <c r="N160" s="11" t="s">
        <v>2108</v>
      </c>
      <c r="O160" s="11" t="s">
        <v>2109</v>
      </c>
      <c r="P160">
        <v>0</v>
      </c>
      <c r="Q160">
        <v>6</v>
      </c>
      <c r="R160">
        <v>0</v>
      </c>
      <c r="S160">
        <v>62.4</v>
      </c>
      <c r="T160">
        <v>-62.4</v>
      </c>
    </row>
    <row r="161" spans="1:20" x14ac:dyDescent="0.25">
      <c r="A161" t="s">
        <v>75</v>
      </c>
      <c r="B161" t="s">
        <v>869</v>
      </c>
      <c r="C161" t="s">
        <v>23</v>
      </c>
      <c r="D161" t="s">
        <v>870</v>
      </c>
      <c r="E161" t="s">
        <v>176</v>
      </c>
      <c r="F161">
        <v>98685</v>
      </c>
      <c r="G161" t="s">
        <v>912</v>
      </c>
      <c r="H161" t="s">
        <v>80</v>
      </c>
      <c r="I161" t="s">
        <v>81</v>
      </c>
      <c r="J161" t="s">
        <v>82</v>
      </c>
      <c r="K161" t="s">
        <v>42</v>
      </c>
      <c r="L161" t="s">
        <v>91</v>
      </c>
      <c r="M161" t="s">
        <v>83</v>
      </c>
      <c r="N161" s="11" t="s">
        <v>2108</v>
      </c>
      <c r="O161" s="11" t="s">
        <v>2109</v>
      </c>
      <c r="P161">
        <v>4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75</v>
      </c>
      <c r="B162" t="s">
        <v>854</v>
      </c>
      <c r="C162" t="s">
        <v>28</v>
      </c>
      <c r="D162" t="s">
        <v>855</v>
      </c>
      <c r="E162" t="s">
        <v>95</v>
      </c>
      <c r="F162">
        <v>80537</v>
      </c>
      <c r="G162" t="s">
        <v>873</v>
      </c>
      <c r="H162" t="s">
        <v>80</v>
      </c>
      <c r="I162" t="s">
        <v>81</v>
      </c>
      <c r="J162" t="s">
        <v>90</v>
      </c>
      <c r="K162" t="s">
        <v>53</v>
      </c>
      <c r="L162" t="s">
        <v>248</v>
      </c>
      <c r="M162" t="s">
        <v>92</v>
      </c>
      <c r="N162" s="11" t="s">
        <v>2108</v>
      </c>
      <c r="O162" s="11" t="s">
        <v>2109</v>
      </c>
      <c r="P162">
        <v>0</v>
      </c>
      <c r="Q162">
        <v>14</v>
      </c>
      <c r="R162">
        <v>0</v>
      </c>
      <c r="S162">
        <v>0</v>
      </c>
      <c r="T162">
        <v>0</v>
      </c>
    </row>
    <row r="163" spans="1:20" x14ac:dyDescent="0.25">
      <c r="A163" t="s">
        <v>75</v>
      </c>
      <c r="B163" t="s">
        <v>897</v>
      </c>
      <c r="C163" t="s">
        <v>19</v>
      </c>
      <c r="D163" t="s">
        <v>619</v>
      </c>
      <c r="E163" t="s">
        <v>118</v>
      </c>
      <c r="F163">
        <v>92626</v>
      </c>
      <c r="G163" t="s">
        <v>291</v>
      </c>
      <c r="H163" t="s">
        <v>80</v>
      </c>
      <c r="I163" t="s">
        <v>164</v>
      </c>
      <c r="J163" t="s">
        <v>90</v>
      </c>
      <c r="K163" t="s">
        <v>51</v>
      </c>
      <c r="L163" t="s">
        <v>250</v>
      </c>
      <c r="M163" t="s">
        <v>92</v>
      </c>
      <c r="N163" s="11" t="s">
        <v>2108</v>
      </c>
      <c r="O163" s="11" t="s">
        <v>2109</v>
      </c>
      <c r="P163">
        <v>0</v>
      </c>
      <c r="Q163">
        <v>1</v>
      </c>
      <c r="R163">
        <v>0</v>
      </c>
      <c r="S163">
        <v>41.6</v>
      </c>
      <c r="T163">
        <v>-41.6</v>
      </c>
    </row>
    <row r="164" spans="1:20" x14ac:dyDescent="0.25">
      <c r="A164" t="s">
        <v>75</v>
      </c>
      <c r="B164" t="s">
        <v>251</v>
      </c>
      <c r="C164" t="s">
        <v>27</v>
      </c>
      <c r="D164" t="s">
        <v>252</v>
      </c>
      <c r="E164" t="s">
        <v>114</v>
      </c>
      <c r="F164">
        <v>34135</v>
      </c>
      <c r="G164" t="s">
        <v>119</v>
      </c>
      <c r="H164" t="s">
        <v>80</v>
      </c>
      <c r="I164" t="s">
        <v>81</v>
      </c>
      <c r="J164" t="s">
        <v>82</v>
      </c>
      <c r="K164" t="s">
        <v>38</v>
      </c>
      <c r="L164" t="s">
        <v>111</v>
      </c>
      <c r="M164" t="s">
        <v>83</v>
      </c>
      <c r="N164" s="11" t="s">
        <v>2108</v>
      </c>
      <c r="O164" s="11" t="s">
        <v>2109</v>
      </c>
      <c r="P164">
        <v>-18</v>
      </c>
      <c r="Q164">
        <v>0</v>
      </c>
      <c r="R164">
        <v>2073.6</v>
      </c>
      <c r="S164">
        <v>0</v>
      </c>
      <c r="T164">
        <v>2073.6</v>
      </c>
    </row>
    <row r="165" spans="1:20" x14ac:dyDescent="0.25">
      <c r="A165" t="s">
        <v>75</v>
      </c>
      <c r="B165" t="s">
        <v>189</v>
      </c>
      <c r="C165" t="s">
        <v>18</v>
      </c>
      <c r="D165" t="s">
        <v>190</v>
      </c>
      <c r="E165" t="s">
        <v>191</v>
      </c>
      <c r="F165">
        <v>76262</v>
      </c>
      <c r="G165" t="s">
        <v>569</v>
      </c>
      <c r="H165" t="s">
        <v>80</v>
      </c>
      <c r="I165" t="s">
        <v>81</v>
      </c>
      <c r="J165" t="s">
        <v>90</v>
      </c>
      <c r="K165" t="s">
        <v>38</v>
      </c>
      <c r="L165" t="s">
        <v>111</v>
      </c>
      <c r="M165" t="s">
        <v>92</v>
      </c>
      <c r="N165" s="11" t="s">
        <v>2108</v>
      </c>
      <c r="O165" s="11" t="s">
        <v>2109</v>
      </c>
      <c r="P165">
        <v>0</v>
      </c>
      <c r="Q165">
        <v>3</v>
      </c>
      <c r="R165">
        <v>0</v>
      </c>
      <c r="S165">
        <v>151.94999999999999</v>
      </c>
      <c r="T165">
        <v>-151.94999999999999</v>
      </c>
    </row>
    <row r="166" spans="1:20" x14ac:dyDescent="0.25">
      <c r="A166" t="s">
        <v>75</v>
      </c>
      <c r="B166" t="s">
        <v>739</v>
      </c>
      <c r="C166" t="s">
        <v>22</v>
      </c>
      <c r="D166" t="s">
        <v>740</v>
      </c>
      <c r="E166" t="s">
        <v>262</v>
      </c>
      <c r="F166">
        <v>8505</v>
      </c>
      <c r="G166" t="s">
        <v>797</v>
      </c>
      <c r="H166" t="s">
        <v>80</v>
      </c>
      <c r="I166" t="s">
        <v>89</v>
      </c>
      <c r="J166" t="s">
        <v>90</v>
      </c>
      <c r="K166" t="s">
        <v>42</v>
      </c>
      <c r="L166" t="s">
        <v>91</v>
      </c>
      <c r="M166" t="s">
        <v>188</v>
      </c>
      <c r="N166" s="11" t="s">
        <v>2108</v>
      </c>
      <c r="O166" s="11" t="s">
        <v>2109</v>
      </c>
      <c r="P166">
        <v>0</v>
      </c>
      <c r="Q166">
        <v>23</v>
      </c>
      <c r="R166">
        <v>0</v>
      </c>
      <c r="S166">
        <v>408.25</v>
      </c>
      <c r="T166">
        <v>-408.25</v>
      </c>
    </row>
    <row r="167" spans="1:20" x14ac:dyDescent="0.25">
      <c r="A167" t="s">
        <v>75</v>
      </c>
      <c r="B167" t="s">
        <v>167</v>
      </c>
      <c r="C167" t="s">
        <v>28</v>
      </c>
      <c r="D167" t="s">
        <v>168</v>
      </c>
      <c r="E167" t="s">
        <v>95</v>
      </c>
      <c r="F167">
        <v>80550</v>
      </c>
      <c r="G167" t="s">
        <v>972</v>
      </c>
      <c r="H167" t="s">
        <v>80</v>
      </c>
      <c r="I167" t="s">
        <v>81</v>
      </c>
      <c r="J167" t="s">
        <v>90</v>
      </c>
      <c r="K167" t="s">
        <v>53</v>
      </c>
      <c r="L167" t="s">
        <v>248</v>
      </c>
      <c r="M167" t="s">
        <v>92</v>
      </c>
      <c r="N167" s="11" t="s">
        <v>2108</v>
      </c>
      <c r="O167" s="11" t="s">
        <v>2109</v>
      </c>
      <c r="P167">
        <v>0</v>
      </c>
      <c r="Q167">
        <v>6</v>
      </c>
      <c r="R167">
        <v>0</v>
      </c>
      <c r="S167">
        <v>137.04</v>
      </c>
      <c r="T167">
        <v>-137.04</v>
      </c>
    </row>
    <row r="168" spans="1:20" x14ac:dyDescent="0.25">
      <c r="A168" t="s">
        <v>75</v>
      </c>
      <c r="B168" t="s">
        <v>505</v>
      </c>
      <c r="C168" t="s">
        <v>29</v>
      </c>
      <c r="D168" t="s">
        <v>506</v>
      </c>
      <c r="E168" t="s">
        <v>87</v>
      </c>
      <c r="F168">
        <v>43528</v>
      </c>
      <c r="G168" t="s">
        <v>938</v>
      </c>
      <c r="H168" t="s">
        <v>80</v>
      </c>
      <c r="I168" t="s">
        <v>81</v>
      </c>
      <c r="J168" t="s">
        <v>82</v>
      </c>
      <c r="K168" t="s">
        <v>52</v>
      </c>
      <c r="L168" t="s">
        <v>492</v>
      </c>
      <c r="M168" t="s">
        <v>83</v>
      </c>
      <c r="N168" s="11" t="s">
        <v>2108</v>
      </c>
      <c r="O168" s="11" t="s">
        <v>2109</v>
      </c>
      <c r="P168">
        <v>-3</v>
      </c>
      <c r="Q168">
        <v>0</v>
      </c>
      <c r="R168">
        <v>107.04</v>
      </c>
      <c r="S168">
        <v>0</v>
      </c>
      <c r="T168">
        <v>107.04</v>
      </c>
    </row>
    <row r="169" spans="1:20" x14ac:dyDescent="0.25">
      <c r="A169" t="s">
        <v>75</v>
      </c>
      <c r="B169" t="s">
        <v>744</v>
      </c>
      <c r="C169" t="s">
        <v>29</v>
      </c>
      <c r="D169" t="s">
        <v>745</v>
      </c>
      <c r="E169" t="s">
        <v>100</v>
      </c>
      <c r="F169">
        <v>46733</v>
      </c>
      <c r="G169" t="s">
        <v>309</v>
      </c>
      <c r="H169" t="s">
        <v>80</v>
      </c>
      <c r="I169" t="s">
        <v>89</v>
      </c>
      <c r="J169" t="s">
        <v>90</v>
      </c>
      <c r="K169" t="s">
        <v>42</v>
      </c>
      <c r="L169" t="s">
        <v>91</v>
      </c>
      <c r="M169" t="s">
        <v>92</v>
      </c>
      <c r="N169" s="11" t="s">
        <v>2108</v>
      </c>
      <c r="O169" s="11" t="s">
        <v>2109</v>
      </c>
      <c r="P169">
        <v>0</v>
      </c>
      <c r="Q169">
        <v>6</v>
      </c>
      <c r="R169">
        <v>0</v>
      </c>
      <c r="S169">
        <v>60.48</v>
      </c>
      <c r="T169">
        <v>-60.48</v>
      </c>
    </row>
    <row r="170" spans="1:20" x14ac:dyDescent="0.25">
      <c r="A170" t="s">
        <v>75</v>
      </c>
      <c r="B170" t="s">
        <v>120</v>
      </c>
      <c r="C170" t="s">
        <v>22</v>
      </c>
      <c r="D170" t="s">
        <v>121</v>
      </c>
      <c r="E170" t="s">
        <v>122</v>
      </c>
      <c r="F170">
        <v>20910</v>
      </c>
      <c r="G170" t="s">
        <v>945</v>
      </c>
      <c r="H170" t="s">
        <v>80</v>
      </c>
      <c r="I170" t="s">
        <v>81</v>
      </c>
      <c r="J170" t="s">
        <v>82</v>
      </c>
      <c r="K170" t="s">
        <v>54</v>
      </c>
      <c r="L170" t="s">
        <v>824</v>
      </c>
      <c r="M170" t="s">
        <v>83</v>
      </c>
      <c r="N170" s="11" t="s">
        <v>2108</v>
      </c>
      <c r="O170" s="11" t="s">
        <v>2109</v>
      </c>
      <c r="P170">
        <v>-1</v>
      </c>
      <c r="Q170">
        <v>0</v>
      </c>
      <c r="R170">
        <v>34.65</v>
      </c>
      <c r="S170">
        <v>0</v>
      </c>
      <c r="T170">
        <v>34.65</v>
      </c>
    </row>
    <row r="171" spans="1:20" x14ac:dyDescent="0.25">
      <c r="A171" t="s">
        <v>75</v>
      </c>
      <c r="B171" t="s">
        <v>487</v>
      </c>
      <c r="C171" t="s">
        <v>26</v>
      </c>
      <c r="D171" t="s">
        <v>488</v>
      </c>
      <c r="E171" t="s">
        <v>489</v>
      </c>
      <c r="F171">
        <v>39402</v>
      </c>
      <c r="G171" t="s">
        <v>442</v>
      </c>
      <c r="H171" t="s">
        <v>80</v>
      </c>
      <c r="I171" t="s">
        <v>81</v>
      </c>
      <c r="J171" t="s">
        <v>82</v>
      </c>
      <c r="K171" t="s">
        <v>53</v>
      </c>
      <c r="L171" t="s">
        <v>248</v>
      </c>
      <c r="M171" t="s">
        <v>83</v>
      </c>
      <c r="N171" s="11" t="s">
        <v>2108</v>
      </c>
      <c r="O171" s="11" t="s">
        <v>2109</v>
      </c>
      <c r="P171">
        <v>-5</v>
      </c>
      <c r="Q171">
        <v>0</v>
      </c>
      <c r="R171">
        <v>22.5</v>
      </c>
      <c r="S171">
        <v>0</v>
      </c>
      <c r="T171">
        <v>22.5</v>
      </c>
    </row>
    <row r="172" spans="1:20" x14ac:dyDescent="0.25">
      <c r="A172" t="s">
        <v>75</v>
      </c>
      <c r="B172" t="s">
        <v>970</v>
      </c>
      <c r="C172" t="s">
        <v>22</v>
      </c>
      <c r="D172" t="s">
        <v>971</v>
      </c>
      <c r="E172" t="s">
        <v>137</v>
      </c>
      <c r="F172">
        <v>22902</v>
      </c>
      <c r="G172" t="s">
        <v>514</v>
      </c>
      <c r="H172" t="s">
        <v>80</v>
      </c>
      <c r="I172" t="s">
        <v>81</v>
      </c>
      <c r="J172" t="s">
        <v>82</v>
      </c>
      <c r="K172" t="s">
        <v>38</v>
      </c>
      <c r="L172" t="s">
        <v>111</v>
      </c>
      <c r="M172" t="s">
        <v>83</v>
      </c>
      <c r="N172" s="11" t="s">
        <v>2108</v>
      </c>
      <c r="O172" s="11" t="s">
        <v>2109</v>
      </c>
      <c r="P172">
        <v>-2</v>
      </c>
      <c r="Q172">
        <v>0</v>
      </c>
      <c r="R172">
        <v>298</v>
      </c>
      <c r="S172">
        <v>0</v>
      </c>
      <c r="T172">
        <v>298</v>
      </c>
    </row>
    <row r="173" spans="1:20" x14ac:dyDescent="0.25">
      <c r="A173" t="s">
        <v>75</v>
      </c>
      <c r="B173" t="s">
        <v>964</v>
      </c>
      <c r="C173" t="s">
        <v>19</v>
      </c>
      <c r="D173" t="s">
        <v>965</v>
      </c>
      <c r="E173" t="s">
        <v>118</v>
      </c>
      <c r="F173">
        <v>92675</v>
      </c>
      <c r="G173" t="s">
        <v>450</v>
      </c>
      <c r="H173" t="s">
        <v>80</v>
      </c>
      <c r="I173" t="s">
        <v>81</v>
      </c>
      <c r="J173" t="s">
        <v>90</v>
      </c>
      <c r="K173" t="s">
        <v>51</v>
      </c>
      <c r="L173" t="s">
        <v>250</v>
      </c>
      <c r="M173" t="s">
        <v>92</v>
      </c>
      <c r="N173" s="11" t="s">
        <v>2108</v>
      </c>
      <c r="O173" s="11" t="s">
        <v>2109</v>
      </c>
      <c r="P173">
        <v>0</v>
      </c>
      <c r="Q173">
        <v>1</v>
      </c>
      <c r="R173">
        <v>0</v>
      </c>
      <c r="S173">
        <v>15.5</v>
      </c>
      <c r="T173">
        <v>-15.5</v>
      </c>
    </row>
    <row r="174" spans="1:20" x14ac:dyDescent="0.25">
      <c r="A174" t="s">
        <v>75</v>
      </c>
      <c r="B174" t="s">
        <v>946</v>
      </c>
      <c r="C174" t="s">
        <v>29</v>
      </c>
      <c r="D174" t="s">
        <v>909</v>
      </c>
      <c r="E174" t="s">
        <v>100</v>
      </c>
      <c r="F174">
        <v>46032</v>
      </c>
      <c r="G174" t="s">
        <v>947</v>
      </c>
      <c r="H174" t="s">
        <v>80</v>
      </c>
      <c r="I174" t="s">
        <v>89</v>
      </c>
      <c r="J174" t="s">
        <v>82</v>
      </c>
      <c r="K174" t="s">
        <v>53</v>
      </c>
      <c r="L174" t="s">
        <v>165</v>
      </c>
      <c r="M174" t="s">
        <v>83</v>
      </c>
      <c r="N174" s="11" t="s">
        <v>2108</v>
      </c>
      <c r="O174" s="11" t="s">
        <v>2109</v>
      </c>
      <c r="P174">
        <v>-7</v>
      </c>
      <c r="Q174">
        <v>0</v>
      </c>
      <c r="R174">
        <v>746.9</v>
      </c>
      <c r="S174">
        <v>0</v>
      </c>
      <c r="T174">
        <v>746.9</v>
      </c>
    </row>
    <row r="175" spans="1:20" x14ac:dyDescent="0.25">
      <c r="A175" t="s">
        <v>75</v>
      </c>
      <c r="B175" t="s">
        <v>877</v>
      </c>
      <c r="C175" t="s">
        <v>29</v>
      </c>
      <c r="D175" t="s">
        <v>613</v>
      </c>
      <c r="E175" t="s">
        <v>142</v>
      </c>
      <c r="F175">
        <v>48083</v>
      </c>
      <c r="G175" t="s">
        <v>942</v>
      </c>
      <c r="H175" t="s">
        <v>80</v>
      </c>
      <c r="I175" t="s">
        <v>81</v>
      </c>
      <c r="J175" t="s">
        <v>90</v>
      </c>
      <c r="K175" t="s">
        <v>37</v>
      </c>
      <c r="L175" t="s">
        <v>943</v>
      </c>
      <c r="M175" t="s">
        <v>92</v>
      </c>
      <c r="N175" s="11" t="s">
        <v>2108</v>
      </c>
      <c r="O175" s="11" t="s">
        <v>2109</v>
      </c>
      <c r="P175">
        <v>0</v>
      </c>
      <c r="Q175">
        <v>6</v>
      </c>
      <c r="R175">
        <v>0</v>
      </c>
      <c r="S175">
        <v>23.94</v>
      </c>
      <c r="T175">
        <v>-23.94</v>
      </c>
    </row>
    <row r="176" spans="1:20" x14ac:dyDescent="0.25">
      <c r="A176" t="s">
        <v>75</v>
      </c>
      <c r="B176" t="s">
        <v>301</v>
      </c>
      <c r="C176" t="s">
        <v>29</v>
      </c>
      <c r="D176" t="s">
        <v>302</v>
      </c>
      <c r="E176" t="s">
        <v>87</v>
      </c>
      <c r="F176">
        <v>45005</v>
      </c>
      <c r="G176" t="s">
        <v>944</v>
      </c>
      <c r="H176" t="s">
        <v>80</v>
      </c>
      <c r="I176" t="s">
        <v>81</v>
      </c>
      <c r="J176" t="s">
        <v>82</v>
      </c>
      <c r="K176" t="s">
        <v>42</v>
      </c>
      <c r="L176" t="s">
        <v>91</v>
      </c>
      <c r="M176" t="s">
        <v>83</v>
      </c>
      <c r="N176" s="11" t="s">
        <v>2108</v>
      </c>
      <c r="O176" s="11" t="s">
        <v>2109</v>
      </c>
      <c r="P176">
        <v>-1</v>
      </c>
      <c r="Q176">
        <v>0</v>
      </c>
      <c r="R176">
        <v>71.7</v>
      </c>
      <c r="S176">
        <v>0</v>
      </c>
      <c r="T176">
        <v>71.7</v>
      </c>
    </row>
    <row r="177" spans="1:20" x14ac:dyDescent="0.25">
      <c r="A177" t="s">
        <v>75</v>
      </c>
      <c r="B177" t="s">
        <v>301</v>
      </c>
      <c r="C177" t="s">
        <v>29</v>
      </c>
      <c r="D177" t="s">
        <v>302</v>
      </c>
      <c r="E177" t="s">
        <v>87</v>
      </c>
      <c r="F177">
        <v>45005</v>
      </c>
      <c r="G177" t="s">
        <v>514</v>
      </c>
      <c r="H177" t="s">
        <v>80</v>
      </c>
      <c r="I177" t="s">
        <v>81</v>
      </c>
      <c r="J177" t="s">
        <v>82</v>
      </c>
      <c r="K177" t="s">
        <v>38</v>
      </c>
      <c r="L177" t="s">
        <v>111</v>
      </c>
      <c r="M177" t="s">
        <v>83</v>
      </c>
      <c r="N177" s="11" t="s">
        <v>2108</v>
      </c>
      <c r="O177" s="11" t="s">
        <v>2109</v>
      </c>
      <c r="P177">
        <v>-2</v>
      </c>
      <c r="Q177">
        <v>0</v>
      </c>
      <c r="R177">
        <v>327.8</v>
      </c>
      <c r="S177">
        <v>0</v>
      </c>
      <c r="T177">
        <v>327.8</v>
      </c>
    </row>
    <row r="178" spans="1:20" x14ac:dyDescent="0.25">
      <c r="A178" t="s">
        <v>75</v>
      </c>
      <c r="B178" t="s">
        <v>255</v>
      </c>
      <c r="C178" t="s">
        <v>29</v>
      </c>
      <c r="D178" t="s">
        <v>256</v>
      </c>
      <c r="E178" t="s">
        <v>100</v>
      </c>
      <c r="F178">
        <v>46077</v>
      </c>
      <c r="G178" t="s">
        <v>933</v>
      </c>
      <c r="H178" t="s">
        <v>80</v>
      </c>
      <c r="I178" t="s">
        <v>81</v>
      </c>
      <c r="J178" t="s">
        <v>90</v>
      </c>
      <c r="K178" t="s">
        <v>42</v>
      </c>
      <c r="L178" t="s">
        <v>97</v>
      </c>
      <c r="M178" t="s">
        <v>188</v>
      </c>
      <c r="N178" s="11" t="s">
        <v>2108</v>
      </c>
      <c r="O178" s="11" t="s">
        <v>2109</v>
      </c>
      <c r="P178">
        <v>0</v>
      </c>
      <c r="Q178">
        <v>15</v>
      </c>
      <c r="R178">
        <v>0</v>
      </c>
      <c r="S178">
        <v>49.5</v>
      </c>
      <c r="T178">
        <v>-49.5</v>
      </c>
    </row>
    <row r="179" spans="1:20" x14ac:dyDescent="0.25">
      <c r="A179" t="s">
        <v>75</v>
      </c>
      <c r="B179" t="s">
        <v>255</v>
      </c>
      <c r="C179" t="s">
        <v>29</v>
      </c>
      <c r="D179" t="s">
        <v>256</v>
      </c>
      <c r="E179" t="s">
        <v>100</v>
      </c>
      <c r="F179">
        <v>46077</v>
      </c>
      <c r="G179" t="s">
        <v>199</v>
      </c>
      <c r="H179" t="s">
        <v>80</v>
      </c>
      <c r="I179" t="s">
        <v>164</v>
      </c>
      <c r="J179" t="s">
        <v>90</v>
      </c>
      <c r="K179" t="s">
        <v>42</v>
      </c>
      <c r="L179" t="s">
        <v>91</v>
      </c>
      <c r="M179" t="s">
        <v>188</v>
      </c>
      <c r="N179" s="11" t="s">
        <v>2108</v>
      </c>
      <c r="O179" s="11" t="s">
        <v>2109</v>
      </c>
      <c r="P179">
        <v>0</v>
      </c>
      <c r="Q179">
        <v>4</v>
      </c>
      <c r="R179">
        <v>0</v>
      </c>
      <c r="S179">
        <v>10.6</v>
      </c>
      <c r="T179">
        <v>-10.6</v>
      </c>
    </row>
    <row r="180" spans="1:20" x14ac:dyDescent="0.25">
      <c r="A180" t="s">
        <v>75</v>
      </c>
      <c r="B180" t="s">
        <v>958</v>
      </c>
      <c r="C180" t="s">
        <v>25</v>
      </c>
      <c r="D180" t="s">
        <v>959</v>
      </c>
      <c r="E180" t="s">
        <v>186</v>
      </c>
      <c r="F180">
        <v>11801</v>
      </c>
      <c r="G180" t="s">
        <v>535</v>
      </c>
      <c r="H180" t="s">
        <v>80</v>
      </c>
      <c r="I180" t="s">
        <v>89</v>
      </c>
      <c r="J180" t="s">
        <v>82</v>
      </c>
      <c r="K180" t="s">
        <v>42</v>
      </c>
      <c r="L180" t="s">
        <v>91</v>
      </c>
      <c r="M180" t="s">
        <v>83</v>
      </c>
      <c r="N180" s="11" t="s">
        <v>2108</v>
      </c>
      <c r="O180" s="11" t="s">
        <v>2109</v>
      </c>
      <c r="P180">
        <v>-31</v>
      </c>
      <c r="Q180">
        <v>0</v>
      </c>
      <c r="R180">
        <v>387.5</v>
      </c>
      <c r="S180">
        <v>0</v>
      </c>
      <c r="T180">
        <v>387.5</v>
      </c>
    </row>
    <row r="181" spans="1:20" x14ac:dyDescent="0.25">
      <c r="A181" t="s">
        <v>75</v>
      </c>
      <c r="B181" t="s">
        <v>956</v>
      </c>
      <c r="C181" t="s">
        <v>25</v>
      </c>
      <c r="D181" t="s">
        <v>957</v>
      </c>
      <c r="E181" t="s">
        <v>186</v>
      </c>
      <c r="F181">
        <v>11215</v>
      </c>
      <c r="G181" t="s">
        <v>364</v>
      </c>
      <c r="H181" t="s">
        <v>80</v>
      </c>
      <c r="I181" t="s">
        <v>81</v>
      </c>
      <c r="J181" t="s">
        <v>365</v>
      </c>
      <c r="K181" t="s">
        <v>39</v>
      </c>
      <c r="L181" t="s">
        <v>39</v>
      </c>
      <c r="M181" t="s">
        <v>92</v>
      </c>
      <c r="N181" s="11" t="s">
        <v>2108</v>
      </c>
      <c r="O181" s="11" t="s">
        <v>2109</v>
      </c>
      <c r="P181">
        <v>-1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75</v>
      </c>
      <c r="B182" t="s">
        <v>968</v>
      </c>
      <c r="C182" t="s">
        <v>26</v>
      </c>
      <c r="D182" t="s">
        <v>969</v>
      </c>
      <c r="E182" t="s">
        <v>426</v>
      </c>
      <c r="F182">
        <v>37067</v>
      </c>
      <c r="G182" t="s">
        <v>406</v>
      </c>
      <c r="H182" t="s">
        <v>80</v>
      </c>
      <c r="I182" t="s">
        <v>81</v>
      </c>
      <c r="J182" t="s">
        <v>90</v>
      </c>
      <c r="K182" t="s">
        <v>53</v>
      </c>
      <c r="L182" t="s">
        <v>287</v>
      </c>
      <c r="M182" t="s">
        <v>92</v>
      </c>
      <c r="N182" s="11" t="s">
        <v>2108</v>
      </c>
      <c r="O182" s="11" t="s">
        <v>2109</v>
      </c>
      <c r="P182">
        <v>0</v>
      </c>
      <c r="Q182">
        <v>1</v>
      </c>
      <c r="R182">
        <v>0</v>
      </c>
      <c r="S182">
        <v>24.65</v>
      </c>
      <c r="T182">
        <v>-24.65</v>
      </c>
    </row>
    <row r="183" spans="1:20" x14ac:dyDescent="0.25">
      <c r="A183" t="s">
        <v>75</v>
      </c>
      <c r="B183" t="s">
        <v>668</v>
      </c>
      <c r="C183" t="s">
        <v>28</v>
      </c>
      <c r="D183" t="s">
        <v>623</v>
      </c>
      <c r="E183" t="s">
        <v>95</v>
      </c>
      <c r="F183">
        <v>80130</v>
      </c>
      <c r="G183" t="s">
        <v>388</v>
      </c>
      <c r="H183" t="s">
        <v>80</v>
      </c>
      <c r="I183" t="s">
        <v>81</v>
      </c>
      <c r="J183" t="s">
        <v>90</v>
      </c>
      <c r="K183" t="s">
        <v>38</v>
      </c>
      <c r="L183" t="s">
        <v>111</v>
      </c>
      <c r="M183" t="s">
        <v>92</v>
      </c>
      <c r="N183" s="11" t="s">
        <v>2108</v>
      </c>
      <c r="O183" s="11" t="s">
        <v>2109</v>
      </c>
      <c r="P183">
        <v>0</v>
      </c>
      <c r="Q183">
        <v>3</v>
      </c>
      <c r="R183">
        <v>0</v>
      </c>
      <c r="S183">
        <v>496.65</v>
      </c>
      <c r="T183">
        <v>-496.65</v>
      </c>
    </row>
    <row r="184" spans="1:20" x14ac:dyDescent="0.25">
      <c r="A184" t="s">
        <v>75</v>
      </c>
      <c r="B184" t="s">
        <v>721</v>
      </c>
      <c r="C184" t="s">
        <v>29</v>
      </c>
      <c r="D184" t="s">
        <v>722</v>
      </c>
      <c r="E184" t="s">
        <v>87</v>
      </c>
      <c r="F184">
        <v>44221</v>
      </c>
      <c r="G184" t="s">
        <v>296</v>
      </c>
      <c r="H184" t="s">
        <v>80</v>
      </c>
      <c r="I184" t="s">
        <v>81</v>
      </c>
      <c r="J184" t="s">
        <v>90</v>
      </c>
      <c r="K184" t="s">
        <v>53</v>
      </c>
      <c r="L184" t="s">
        <v>165</v>
      </c>
      <c r="M184" t="s">
        <v>92</v>
      </c>
      <c r="N184" s="11" t="s">
        <v>2108</v>
      </c>
      <c r="O184" s="11" t="s">
        <v>2109</v>
      </c>
      <c r="P184">
        <v>0</v>
      </c>
      <c r="Q184">
        <v>1</v>
      </c>
      <c r="R184">
        <v>0</v>
      </c>
      <c r="S184">
        <v>104.2</v>
      </c>
      <c r="T184">
        <v>-104.2</v>
      </c>
    </row>
    <row r="185" spans="1:20" x14ac:dyDescent="0.25">
      <c r="A185" t="s">
        <v>75</v>
      </c>
      <c r="B185" t="s">
        <v>960</v>
      </c>
      <c r="C185" t="s">
        <v>22</v>
      </c>
      <c r="D185" t="s">
        <v>961</v>
      </c>
      <c r="E185" t="s">
        <v>137</v>
      </c>
      <c r="F185">
        <v>23320</v>
      </c>
      <c r="G185" t="s">
        <v>202</v>
      </c>
      <c r="H185" t="s">
        <v>80</v>
      </c>
      <c r="I185" t="s">
        <v>81</v>
      </c>
      <c r="J185" t="s">
        <v>90</v>
      </c>
      <c r="K185" t="s">
        <v>42</v>
      </c>
      <c r="L185" t="s">
        <v>91</v>
      </c>
      <c r="M185" t="s">
        <v>188</v>
      </c>
      <c r="N185" s="11" t="s">
        <v>2108</v>
      </c>
      <c r="O185" s="11" t="s">
        <v>2109</v>
      </c>
      <c r="P185">
        <v>0</v>
      </c>
      <c r="Q185">
        <v>20</v>
      </c>
      <c r="R185">
        <v>0</v>
      </c>
      <c r="S185">
        <v>137.80000000000001</v>
      </c>
      <c r="T185">
        <v>-137.80000000000001</v>
      </c>
    </row>
    <row r="186" spans="1:20" x14ac:dyDescent="0.25">
      <c r="A186" t="s">
        <v>75</v>
      </c>
      <c r="B186" t="s">
        <v>189</v>
      </c>
      <c r="C186" t="s">
        <v>18</v>
      </c>
      <c r="D186" t="s">
        <v>520</v>
      </c>
      <c r="E186" t="s">
        <v>191</v>
      </c>
      <c r="F186">
        <v>76092</v>
      </c>
      <c r="G186" t="s">
        <v>929</v>
      </c>
      <c r="H186" t="s">
        <v>461</v>
      </c>
      <c r="I186" t="s">
        <v>81</v>
      </c>
      <c r="J186" t="s">
        <v>90</v>
      </c>
      <c r="K186" t="s">
        <v>44</v>
      </c>
      <c r="L186" t="s">
        <v>149</v>
      </c>
      <c r="M186" t="s">
        <v>92</v>
      </c>
      <c r="N186" s="11" t="s">
        <v>2108</v>
      </c>
      <c r="O186" s="11" t="s">
        <v>2109</v>
      </c>
      <c r="P186">
        <v>0</v>
      </c>
      <c r="Q186">
        <v>4</v>
      </c>
      <c r="R186">
        <v>0</v>
      </c>
      <c r="S186">
        <v>28.8</v>
      </c>
      <c r="T186">
        <v>-28.8</v>
      </c>
    </row>
    <row r="187" spans="1:20" x14ac:dyDescent="0.25">
      <c r="A187" t="s">
        <v>75</v>
      </c>
      <c r="B187" t="s">
        <v>189</v>
      </c>
      <c r="C187" t="s">
        <v>18</v>
      </c>
      <c r="D187" t="s">
        <v>190</v>
      </c>
      <c r="E187" t="s">
        <v>191</v>
      </c>
      <c r="F187">
        <v>76262</v>
      </c>
      <c r="G187" t="s">
        <v>514</v>
      </c>
      <c r="H187" t="s">
        <v>80</v>
      </c>
      <c r="I187" t="s">
        <v>81</v>
      </c>
      <c r="J187" t="s">
        <v>82</v>
      </c>
      <c r="K187" t="s">
        <v>38</v>
      </c>
      <c r="L187" t="s">
        <v>111</v>
      </c>
      <c r="M187" t="s">
        <v>83</v>
      </c>
      <c r="N187" s="11" t="s">
        <v>2108</v>
      </c>
      <c r="O187" s="11" t="s">
        <v>2109</v>
      </c>
      <c r="P187">
        <v>-1</v>
      </c>
      <c r="Q187">
        <v>0</v>
      </c>
      <c r="R187">
        <v>163.9</v>
      </c>
      <c r="S187">
        <v>0</v>
      </c>
      <c r="T187">
        <v>163.9</v>
      </c>
    </row>
    <row r="188" spans="1:20" x14ac:dyDescent="0.25">
      <c r="A188" t="s">
        <v>75</v>
      </c>
      <c r="B188" t="s">
        <v>505</v>
      </c>
      <c r="C188" t="s">
        <v>29</v>
      </c>
      <c r="D188" t="s">
        <v>506</v>
      </c>
      <c r="E188" t="s">
        <v>87</v>
      </c>
      <c r="F188">
        <v>43528</v>
      </c>
      <c r="G188" t="s">
        <v>1020</v>
      </c>
      <c r="H188" t="s">
        <v>80</v>
      </c>
      <c r="I188" t="s">
        <v>81</v>
      </c>
      <c r="J188" t="s">
        <v>90</v>
      </c>
      <c r="K188" t="s">
        <v>45</v>
      </c>
      <c r="L188" t="s">
        <v>654</v>
      </c>
      <c r="M188" t="s">
        <v>92</v>
      </c>
      <c r="N188" s="11" t="s">
        <v>2108</v>
      </c>
      <c r="O188" s="11" t="s">
        <v>2109</v>
      </c>
      <c r="P188">
        <v>0</v>
      </c>
      <c r="Q188">
        <v>2</v>
      </c>
      <c r="R188">
        <v>0</v>
      </c>
      <c r="S188">
        <v>41.1</v>
      </c>
      <c r="T188">
        <v>-41.1</v>
      </c>
    </row>
    <row r="189" spans="1:20" x14ac:dyDescent="0.25">
      <c r="A189" t="s">
        <v>75</v>
      </c>
      <c r="B189" t="s">
        <v>103</v>
      </c>
      <c r="C189" t="s">
        <v>26</v>
      </c>
      <c r="D189" t="s">
        <v>104</v>
      </c>
      <c r="E189" t="s">
        <v>105</v>
      </c>
      <c r="F189">
        <v>29420</v>
      </c>
      <c r="G189" t="s">
        <v>263</v>
      </c>
      <c r="H189" t="s">
        <v>80</v>
      </c>
      <c r="I189" t="s">
        <v>81</v>
      </c>
      <c r="J189" t="s">
        <v>90</v>
      </c>
      <c r="K189" t="s">
        <v>53</v>
      </c>
      <c r="L189" t="s">
        <v>165</v>
      </c>
      <c r="M189" t="s">
        <v>92</v>
      </c>
      <c r="N189" s="11" t="s">
        <v>2108</v>
      </c>
      <c r="O189" s="11" t="s">
        <v>2109</v>
      </c>
      <c r="P189">
        <v>0</v>
      </c>
      <c r="Q189">
        <v>23</v>
      </c>
      <c r="R189">
        <v>0</v>
      </c>
      <c r="S189">
        <v>2950.9</v>
      </c>
      <c r="T189">
        <v>-2950.9</v>
      </c>
    </row>
    <row r="190" spans="1:20" x14ac:dyDescent="0.25">
      <c r="A190" t="s">
        <v>75</v>
      </c>
      <c r="B190" t="s">
        <v>103</v>
      </c>
      <c r="C190" t="s">
        <v>26</v>
      </c>
      <c r="D190" t="s">
        <v>104</v>
      </c>
      <c r="E190" t="s">
        <v>105</v>
      </c>
      <c r="F190">
        <v>29420</v>
      </c>
      <c r="G190" t="s">
        <v>477</v>
      </c>
      <c r="H190" t="s">
        <v>80</v>
      </c>
      <c r="I190" t="s">
        <v>81</v>
      </c>
      <c r="J190" t="s">
        <v>90</v>
      </c>
      <c r="K190" t="s">
        <v>38</v>
      </c>
      <c r="L190" t="s">
        <v>111</v>
      </c>
      <c r="M190" t="s">
        <v>92</v>
      </c>
      <c r="N190" s="11" t="s">
        <v>2108</v>
      </c>
      <c r="O190" s="11" t="s">
        <v>2109</v>
      </c>
      <c r="P190">
        <v>0</v>
      </c>
      <c r="Q190">
        <v>1</v>
      </c>
      <c r="R190">
        <v>0</v>
      </c>
      <c r="S190">
        <v>115.2</v>
      </c>
      <c r="T190">
        <v>-115.2</v>
      </c>
    </row>
    <row r="191" spans="1:20" x14ac:dyDescent="0.25">
      <c r="A191" t="s">
        <v>75</v>
      </c>
      <c r="B191" t="s">
        <v>995</v>
      </c>
      <c r="C191" t="s">
        <v>18</v>
      </c>
      <c r="D191" t="s">
        <v>996</v>
      </c>
      <c r="E191" t="s">
        <v>191</v>
      </c>
      <c r="F191">
        <v>75604</v>
      </c>
      <c r="G191" t="s">
        <v>291</v>
      </c>
      <c r="H191" t="s">
        <v>80</v>
      </c>
      <c r="I191" t="s">
        <v>164</v>
      </c>
      <c r="J191" t="s">
        <v>90</v>
      </c>
      <c r="K191" t="s">
        <v>51</v>
      </c>
      <c r="L191" t="s">
        <v>250</v>
      </c>
      <c r="M191" t="s">
        <v>92</v>
      </c>
      <c r="N191" s="11" t="s">
        <v>2108</v>
      </c>
      <c r="O191" s="11" t="s">
        <v>2109</v>
      </c>
      <c r="P191">
        <v>0</v>
      </c>
      <c r="Q191">
        <v>1</v>
      </c>
      <c r="R191">
        <v>0</v>
      </c>
      <c r="S191">
        <v>41.6</v>
      </c>
      <c r="T191">
        <v>-41.6</v>
      </c>
    </row>
    <row r="192" spans="1:20" x14ac:dyDescent="0.25">
      <c r="A192" t="s">
        <v>75</v>
      </c>
      <c r="B192" t="s">
        <v>413</v>
      </c>
      <c r="C192" t="s">
        <v>30</v>
      </c>
      <c r="D192" t="s">
        <v>414</v>
      </c>
      <c r="E192" t="s">
        <v>415</v>
      </c>
      <c r="F192">
        <v>19805</v>
      </c>
      <c r="G192" t="s">
        <v>388</v>
      </c>
      <c r="H192" t="s">
        <v>80</v>
      </c>
      <c r="I192" t="s">
        <v>81</v>
      </c>
      <c r="J192" t="s">
        <v>90</v>
      </c>
      <c r="K192" t="s">
        <v>38</v>
      </c>
      <c r="L192" t="s">
        <v>111</v>
      </c>
      <c r="M192" t="s">
        <v>92</v>
      </c>
      <c r="N192" s="11" t="s">
        <v>2108</v>
      </c>
      <c r="O192" s="11" t="s">
        <v>2109</v>
      </c>
      <c r="P192">
        <v>0</v>
      </c>
      <c r="Q192">
        <v>1</v>
      </c>
      <c r="R192">
        <v>0</v>
      </c>
      <c r="S192">
        <v>149</v>
      </c>
      <c r="T192">
        <v>-149</v>
      </c>
    </row>
    <row r="193" spans="1:20" x14ac:dyDescent="0.25">
      <c r="A193" t="s">
        <v>75</v>
      </c>
      <c r="B193" t="s">
        <v>682</v>
      </c>
      <c r="C193" t="s">
        <v>29</v>
      </c>
      <c r="D193" t="s">
        <v>683</v>
      </c>
      <c r="E193" t="s">
        <v>87</v>
      </c>
      <c r="F193">
        <v>44114</v>
      </c>
      <c r="G193" t="s">
        <v>757</v>
      </c>
      <c r="H193" t="s">
        <v>80</v>
      </c>
      <c r="I193" t="s">
        <v>81</v>
      </c>
      <c r="J193" t="s">
        <v>82</v>
      </c>
      <c r="K193" t="s">
        <v>53</v>
      </c>
      <c r="L193" t="s">
        <v>228</v>
      </c>
      <c r="M193" t="s">
        <v>83</v>
      </c>
      <c r="N193" s="11" t="s">
        <v>2108</v>
      </c>
      <c r="O193" s="11" t="s">
        <v>2109</v>
      </c>
      <c r="P193">
        <v>-9</v>
      </c>
      <c r="Q193">
        <v>0</v>
      </c>
      <c r="R193">
        <v>833.4</v>
      </c>
      <c r="S193">
        <v>0</v>
      </c>
      <c r="T193">
        <v>833.4</v>
      </c>
    </row>
    <row r="194" spans="1:20" x14ac:dyDescent="0.25">
      <c r="A194" t="s">
        <v>75</v>
      </c>
      <c r="B194" t="s">
        <v>614</v>
      </c>
      <c r="C194" t="s">
        <v>25</v>
      </c>
      <c r="D194" t="s">
        <v>131</v>
      </c>
      <c r="E194" t="s">
        <v>114</v>
      </c>
      <c r="F194">
        <v>33405</v>
      </c>
      <c r="G194" t="s">
        <v>738</v>
      </c>
      <c r="H194" t="s">
        <v>80</v>
      </c>
      <c r="I194" t="s">
        <v>81</v>
      </c>
      <c r="J194" t="s">
        <v>90</v>
      </c>
      <c r="K194" t="s">
        <v>42</v>
      </c>
      <c r="L194" t="s">
        <v>91</v>
      </c>
      <c r="M194" t="s">
        <v>188</v>
      </c>
      <c r="N194" s="11" t="s">
        <v>2108</v>
      </c>
      <c r="O194" s="11" t="s">
        <v>2109</v>
      </c>
      <c r="P194">
        <v>0</v>
      </c>
      <c r="Q194">
        <v>5</v>
      </c>
      <c r="R194">
        <v>0</v>
      </c>
      <c r="S194">
        <v>77.900000000000006</v>
      </c>
      <c r="T194">
        <v>-77.900000000000006</v>
      </c>
    </row>
    <row r="195" spans="1:20" x14ac:dyDescent="0.25">
      <c r="A195" t="s">
        <v>75</v>
      </c>
      <c r="B195" t="s">
        <v>704</v>
      </c>
      <c r="C195" t="s">
        <v>27</v>
      </c>
      <c r="D195" t="s">
        <v>705</v>
      </c>
      <c r="E195" t="s">
        <v>114</v>
      </c>
      <c r="F195" t="s">
        <v>706</v>
      </c>
      <c r="G195" t="s">
        <v>980</v>
      </c>
      <c r="H195" t="s">
        <v>80</v>
      </c>
      <c r="I195" t="s">
        <v>81</v>
      </c>
      <c r="J195" t="s">
        <v>82</v>
      </c>
      <c r="K195" t="s">
        <v>37</v>
      </c>
      <c r="L195" t="s">
        <v>170</v>
      </c>
      <c r="M195" t="s">
        <v>83</v>
      </c>
      <c r="N195" s="11" t="s">
        <v>2108</v>
      </c>
      <c r="O195" s="11" t="s">
        <v>2109</v>
      </c>
      <c r="P195">
        <v>-2</v>
      </c>
      <c r="Q195">
        <v>0</v>
      </c>
      <c r="R195">
        <v>99.68</v>
      </c>
      <c r="S195">
        <v>0</v>
      </c>
      <c r="T195">
        <v>99.68</v>
      </c>
    </row>
    <row r="196" spans="1:20" x14ac:dyDescent="0.25">
      <c r="A196" t="s">
        <v>75</v>
      </c>
      <c r="B196" t="s">
        <v>316</v>
      </c>
      <c r="C196" t="s">
        <v>27</v>
      </c>
      <c r="D196" t="s">
        <v>237</v>
      </c>
      <c r="E196" t="s">
        <v>114</v>
      </c>
      <c r="F196">
        <v>34240</v>
      </c>
      <c r="G196" t="s">
        <v>907</v>
      </c>
      <c r="H196" t="s">
        <v>80</v>
      </c>
      <c r="I196" t="s">
        <v>81</v>
      </c>
      <c r="J196" t="s">
        <v>90</v>
      </c>
      <c r="K196" t="s">
        <v>53</v>
      </c>
      <c r="L196" t="s">
        <v>248</v>
      </c>
      <c r="M196" t="s">
        <v>92</v>
      </c>
      <c r="N196" s="11" t="s">
        <v>2108</v>
      </c>
      <c r="O196" s="11" t="s">
        <v>2109</v>
      </c>
      <c r="P196">
        <v>0</v>
      </c>
      <c r="Q196">
        <v>8</v>
      </c>
      <c r="R196">
        <v>0</v>
      </c>
      <c r="S196">
        <v>32.4</v>
      </c>
      <c r="T196">
        <v>-32.4</v>
      </c>
    </row>
    <row r="197" spans="1:20" x14ac:dyDescent="0.25">
      <c r="A197" t="s">
        <v>75</v>
      </c>
      <c r="B197" t="s">
        <v>369</v>
      </c>
      <c r="C197" t="s">
        <v>18</v>
      </c>
      <c r="D197" t="s">
        <v>370</v>
      </c>
      <c r="E197" t="s">
        <v>191</v>
      </c>
      <c r="F197">
        <v>78669</v>
      </c>
      <c r="G197" t="s">
        <v>979</v>
      </c>
      <c r="H197" t="s">
        <v>461</v>
      </c>
      <c r="I197" t="s">
        <v>81</v>
      </c>
      <c r="J197" t="s">
        <v>82</v>
      </c>
      <c r="K197" t="s">
        <v>42</v>
      </c>
      <c r="L197" t="s">
        <v>91</v>
      </c>
      <c r="M197" t="s">
        <v>83</v>
      </c>
      <c r="N197" s="11" t="s">
        <v>2108</v>
      </c>
      <c r="O197" s="11" t="s">
        <v>2109</v>
      </c>
      <c r="P197">
        <v>-4</v>
      </c>
      <c r="Q197">
        <v>0</v>
      </c>
      <c r="R197">
        <v>7.8</v>
      </c>
      <c r="S197">
        <v>0</v>
      </c>
      <c r="T197">
        <v>7.8</v>
      </c>
    </row>
    <row r="198" spans="1:20" x14ac:dyDescent="0.25">
      <c r="A198" t="s">
        <v>75</v>
      </c>
      <c r="B198" t="s">
        <v>762</v>
      </c>
      <c r="C198" t="s">
        <v>21</v>
      </c>
      <c r="D198" t="s">
        <v>589</v>
      </c>
      <c r="E198" t="s">
        <v>159</v>
      </c>
      <c r="F198">
        <v>66218</v>
      </c>
      <c r="G198" t="s">
        <v>974</v>
      </c>
      <c r="H198" t="s">
        <v>80</v>
      </c>
      <c r="I198" t="s">
        <v>81</v>
      </c>
      <c r="J198" t="s">
        <v>90</v>
      </c>
      <c r="K198" t="s">
        <v>53</v>
      </c>
      <c r="L198" t="s">
        <v>165</v>
      </c>
      <c r="M198" t="s">
        <v>92</v>
      </c>
      <c r="N198" s="11" t="s">
        <v>2108</v>
      </c>
      <c r="O198" s="11" t="s">
        <v>2109</v>
      </c>
      <c r="P198">
        <v>0</v>
      </c>
      <c r="Q198">
        <v>2</v>
      </c>
      <c r="R198">
        <v>0</v>
      </c>
      <c r="S198">
        <v>1140.7</v>
      </c>
      <c r="T198">
        <v>-1140.7</v>
      </c>
    </row>
    <row r="199" spans="1:20" x14ac:dyDescent="0.25">
      <c r="A199" t="s">
        <v>75</v>
      </c>
      <c r="B199" t="s">
        <v>764</v>
      </c>
      <c r="C199" t="s">
        <v>25</v>
      </c>
      <c r="D199" t="s">
        <v>765</v>
      </c>
      <c r="E199" t="s">
        <v>186</v>
      </c>
      <c r="F199">
        <v>11782</v>
      </c>
      <c r="G199" t="s">
        <v>585</v>
      </c>
      <c r="H199" t="s">
        <v>80</v>
      </c>
      <c r="I199" t="s">
        <v>81</v>
      </c>
      <c r="J199" t="s">
        <v>82</v>
      </c>
      <c r="K199" t="s">
        <v>38</v>
      </c>
      <c r="L199" t="s">
        <v>111</v>
      </c>
      <c r="M199" t="s">
        <v>83</v>
      </c>
      <c r="N199" s="11" t="s">
        <v>2108</v>
      </c>
      <c r="O199" s="11" t="s">
        <v>2109</v>
      </c>
      <c r="P199">
        <v>-2</v>
      </c>
      <c r="Q199">
        <v>0</v>
      </c>
      <c r="R199">
        <v>299.60000000000002</v>
      </c>
      <c r="S199">
        <v>0</v>
      </c>
      <c r="T199">
        <v>299.60000000000002</v>
      </c>
    </row>
    <row r="200" spans="1:20" x14ac:dyDescent="0.25">
      <c r="A200" t="s">
        <v>75</v>
      </c>
      <c r="B200" t="s">
        <v>586</v>
      </c>
      <c r="C200" t="s">
        <v>26</v>
      </c>
      <c r="D200" t="s">
        <v>587</v>
      </c>
      <c r="E200" t="s">
        <v>180</v>
      </c>
      <c r="F200">
        <v>30060</v>
      </c>
      <c r="G200" t="s">
        <v>1000</v>
      </c>
      <c r="H200" t="s">
        <v>80</v>
      </c>
      <c r="I200" t="s">
        <v>81</v>
      </c>
      <c r="J200" t="s">
        <v>82</v>
      </c>
      <c r="K200" t="s">
        <v>37</v>
      </c>
      <c r="L200" t="s">
        <v>170</v>
      </c>
      <c r="M200" t="s">
        <v>92</v>
      </c>
      <c r="N200" s="11" t="s">
        <v>2108</v>
      </c>
      <c r="O200" s="11" t="s">
        <v>2109</v>
      </c>
      <c r="P200">
        <v>-55</v>
      </c>
      <c r="Q200">
        <v>0</v>
      </c>
      <c r="R200">
        <v>330</v>
      </c>
      <c r="S200">
        <v>0</v>
      </c>
      <c r="T200">
        <v>330</v>
      </c>
    </row>
    <row r="201" spans="1:20" x14ac:dyDescent="0.25">
      <c r="A201" t="s">
        <v>75</v>
      </c>
      <c r="B201" t="s">
        <v>713</v>
      </c>
      <c r="C201" t="s">
        <v>20</v>
      </c>
      <c r="D201" t="s">
        <v>714</v>
      </c>
      <c r="E201" t="s">
        <v>715</v>
      </c>
      <c r="F201">
        <v>2808</v>
      </c>
      <c r="G201" t="s">
        <v>127</v>
      </c>
      <c r="H201" t="s">
        <v>80</v>
      </c>
      <c r="I201" t="s">
        <v>81</v>
      </c>
      <c r="J201" t="s">
        <v>82</v>
      </c>
      <c r="K201" t="s">
        <v>42</v>
      </c>
      <c r="L201" t="s">
        <v>91</v>
      </c>
      <c r="M201" t="s">
        <v>83</v>
      </c>
      <c r="N201" s="11" t="s">
        <v>2108</v>
      </c>
      <c r="O201" s="11" t="s">
        <v>2109</v>
      </c>
      <c r="P201">
        <v>-12</v>
      </c>
      <c r="Q201">
        <v>0</v>
      </c>
      <c r="R201">
        <v>505.2</v>
      </c>
      <c r="S201">
        <v>0</v>
      </c>
      <c r="T201">
        <v>505.2</v>
      </c>
    </row>
    <row r="202" spans="1:20" x14ac:dyDescent="0.25">
      <c r="A202" t="s">
        <v>75</v>
      </c>
      <c r="B202" t="s">
        <v>451</v>
      </c>
      <c r="C202" t="s">
        <v>22</v>
      </c>
      <c r="D202" t="s">
        <v>452</v>
      </c>
      <c r="E202" t="s">
        <v>137</v>
      </c>
      <c r="F202">
        <v>20187</v>
      </c>
      <c r="G202" t="s">
        <v>292</v>
      </c>
      <c r="H202" t="s">
        <v>80</v>
      </c>
      <c r="I202" t="s">
        <v>81</v>
      </c>
      <c r="J202" t="s">
        <v>82</v>
      </c>
      <c r="K202" t="s">
        <v>38</v>
      </c>
      <c r="L202" t="s">
        <v>111</v>
      </c>
      <c r="M202" t="s">
        <v>83</v>
      </c>
      <c r="N202" s="11" t="s">
        <v>2108</v>
      </c>
      <c r="O202" s="11" t="s">
        <v>2109</v>
      </c>
      <c r="P202">
        <v>-1</v>
      </c>
      <c r="Q202">
        <v>0</v>
      </c>
      <c r="R202">
        <v>299.5</v>
      </c>
      <c r="S202">
        <v>0</v>
      </c>
      <c r="T202">
        <v>299.5</v>
      </c>
    </row>
    <row r="203" spans="1:20" x14ac:dyDescent="0.25">
      <c r="A203" t="s">
        <v>75</v>
      </c>
      <c r="B203" t="s">
        <v>964</v>
      </c>
      <c r="C203" t="s">
        <v>19</v>
      </c>
      <c r="D203" t="s">
        <v>965</v>
      </c>
      <c r="E203" t="s">
        <v>118</v>
      </c>
      <c r="F203">
        <v>92675</v>
      </c>
      <c r="G203" t="s">
        <v>994</v>
      </c>
      <c r="H203" t="s">
        <v>80</v>
      </c>
      <c r="I203" t="s">
        <v>89</v>
      </c>
      <c r="J203" t="s">
        <v>90</v>
      </c>
      <c r="K203" t="s">
        <v>53</v>
      </c>
      <c r="L203" t="s">
        <v>368</v>
      </c>
      <c r="M203" t="s">
        <v>92</v>
      </c>
      <c r="N203" s="11" t="s">
        <v>2108</v>
      </c>
      <c r="O203" s="11" t="s">
        <v>2109</v>
      </c>
      <c r="P203">
        <v>0</v>
      </c>
      <c r="Q203">
        <v>1</v>
      </c>
      <c r="R203">
        <v>0</v>
      </c>
      <c r="S203">
        <v>132.35</v>
      </c>
      <c r="T203">
        <v>-132.35</v>
      </c>
    </row>
    <row r="204" spans="1:20" x14ac:dyDescent="0.25">
      <c r="A204" t="s">
        <v>75</v>
      </c>
      <c r="B204" t="s">
        <v>218</v>
      </c>
      <c r="C204" t="s">
        <v>27</v>
      </c>
      <c r="D204" t="s">
        <v>219</v>
      </c>
      <c r="E204" t="s">
        <v>114</v>
      </c>
      <c r="F204">
        <v>34110</v>
      </c>
      <c r="G204" t="s">
        <v>127</v>
      </c>
      <c r="H204" t="s">
        <v>80</v>
      </c>
      <c r="I204" t="s">
        <v>81</v>
      </c>
      <c r="J204" t="s">
        <v>82</v>
      </c>
      <c r="K204" t="s">
        <v>42</v>
      </c>
      <c r="L204" t="s">
        <v>91</v>
      </c>
      <c r="M204" t="s">
        <v>83</v>
      </c>
      <c r="N204" s="11" t="s">
        <v>2108</v>
      </c>
      <c r="O204" s="11" t="s">
        <v>2109</v>
      </c>
      <c r="P204">
        <v>-7</v>
      </c>
      <c r="Q204">
        <v>0</v>
      </c>
      <c r="R204">
        <v>280</v>
      </c>
      <c r="S204">
        <v>0</v>
      </c>
      <c r="T204">
        <v>280</v>
      </c>
    </row>
    <row r="205" spans="1:20" x14ac:dyDescent="0.25">
      <c r="A205" t="s">
        <v>75</v>
      </c>
      <c r="B205" t="s">
        <v>275</v>
      </c>
      <c r="C205" t="s">
        <v>27</v>
      </c>
      <c r="D205" t="s">
        <v>276</v>
      </c>
      <c r="E205" t="s">
        <v>114</v>
      </c>
      <c r="F205">
        <v>33765</v>
      </c>
      <c r="G205" t="s">
        <v>988</v>
      </c>
      <c r="H205" t="s">
        <v>461</v>
      </c>
      <c r="I205" t="s">
        <v>89</v>
      </c>
      <c r="J205" t="s">
        <v>90</v>
      </c>
      <c r="K205" t="s">
        <v>42</v>
      </c>
      <c r="L205" t="s">
        <v>91</v>
      </c>
      <c r="M205" t="s">
        <v>92</v>
      </c>
      <c r="N205" s="11" t="s">
        <v>2108</v>
      </c>
      <c r="O205" s="11" t="s">
        <v>2109</v>
      </c>
      <c r="P205">
        <v>0</v>
      </c>
      <c r="Q205">
        <v>50</v>
      </c>
      <c r="R205">
        <v>0</v>
      </c>
      <c r="S205">
        <v>67.5</v>
      </c>
      <c r="T205">
        <v>-67.5</v>
      </c>
    </row>
    <row r="206" spans="1:20" x14ac:dyDescent="0.25">
      <c r="A206" t="s">
        <v>75</v>
      </c>
      <c r="B206" t="s">
        <v>665</v>
      </c>
      <c r="C206" t="s">
        <v>21</v>
      </c>
      <c r="D206" t="s">
        <v>666</v>
      </c>
      <c r="E206" t="s">
        <v>235</v>
      </c>
      <c r="F206">
        <v>63144</v>
      </c>
      <c r="G206" t="s">
        <v>986</v>
      </c>
      <c r="H206" t="s">
        <v>80</v>
      </c>
      <c r="I206" t="s">
        <v>81</v>
      </c>
      <c r="J206" t="s">
        <v>82</v>
      </c>
      <c r="K206" t="s">
        <v>37</v>
      </c>
      <c r="L206" t="s">
        <v>642</v>
      </c>
      <c r="M206" t="s">
        <v>83</v>
      </c>
      <c r="N206" s="11" t="s">
        <v>2108</v>
      </c>
      <c r="O206" s="11" t="s">
        <v>2109</v>
      </c>
      <c r="P206">
        <v>-6</v>
      </c>
      <c r="Q206">
        <v>0</v>
      </c>
      <c r="R206">
        <v>88.26</v>
      </c>
      <c r="S206">
        <v>0</v>
      </c>
      <c r="T206">
        <v>88.26</v>
      </c>
    </row>
    <row r="207" spans="1:20" x14ac:dyDescent="0.25">
      <c r="A207" t="s">
        <v>75</v>
      </c>
      <c r="B207" t="s">
        <v>153</v>
      </c>
      <c r="C207" t="s">
        <v>19</v>
      </c>
      <c r="D207" t="s">
        <v>154</v>
      </c>
      <c r="E207" t="s">
        <v>155</v>
      </c>
      <c r="F207">
        <v>89148</v>
      </c>
      <c r="G207" t="s">
        <v>115</v>
      </c>
      <c r="H207" t="s">
        <v>80</v>
      </c>
      <c r="I207" t="s">
        <v>89</v>
      </c>
      <c r="J207" t="s">
        <v>90</v>
      </c>
      <c r="K207" t="s">
        <v>42</v>
      </c>
      <c r="L207" t="s">
        <v>91</v>
      </c>
      <c r="M207" t="s">
        <v>92</v>
      </c>
      <c r="N207" s="11" t="s">
        <v>2108</v>
      </c>
      <c r="O207" s="11" t="s">
        <v>2109</v>
      </c>
      <c r="P207">
        <v>0</v>
      </c>
      <c r="Q207">
        <v>139</v>
      </c>
      <c r="R207">
        <v>0</v>
      </c>
      <c r="S207">
        <v>1362.2</v>
      </c>
      <c r="T207">
        <v>-1362.2</v>
      </c>
    </row>
    <row r="208" spans="1:20" x14ac:dyDescent="0.25">
      <c r="A208" t="s">
        <v>75</v>
      </c>
      <c r="B208" t="s">
        <v>1017</v>
      </c>
      <c r="C208" t="s">
        <v>30</v>
      </c>
      <c r="D208" t="s">
        <v>1018</v>
      </c>
      <c r="E208" t="s">
        <v>142</v>
      </c>
      <c r="F208">
        <v>48108</v>
      </c>
      <c r="G208" t="s">
        <v>1019</v>
      </c>
      <c r="H208" t="s">
        <v>80</v>
      </c>
      <c r="I208" t="s">
        <v>81</v>
      </c>
      <c r="J208" t="s">
        <v>90</v>
      </c>
      <c r="K208" t="s">
        <v>53</v>
      </c>
      <c r="L208" t="s">
        <v>459</v>
      </c>
      <c r="M208" t="s">
        <v>188</v>
      </c>
      <c r="N208" s="11" t="s">
        <v>2108</v>
      </c>
      <c r="O208" s="11" t="s">
        <v>2109</v>
      </c>
      <c r="P208">
        <v>-150</v>
      </c>
      <c r="Q208">
        <v>0</v>
      </c>
      <c r="R208">
        <v>2550</v>
      </c>
      <c r="S208">
        <v>0</v>
      </c>
      <c r="T208">
        <v>2550</v>
      </c>
    </row>
    <row r="209" spans="1:20" x14ac:dyDescent="0.25">
      <c r="A209" t="s">
        <v>75</v>
      </c>
      <c r="B209" t="s">
        <v>157</v>
      </c>
      <c r="C209" t="s">
        <v>21</v>
      </c>
      <c r="D209" t="s">
        <v>158</v>
      </c>
      <c r="E209" t="s">
        <v>159</v>
      </c>
      <c r="F209">
        <v>66205</v>
      </c>
      <c r="G209" t="s">
        <v>577</v>
      </c>
      <c r="H209" t="s">
        <v>80</v>
      </c>
      <c r="I209" t="s">
        <v>81</v>
      </c>
      <c r="J209" t="s">
        <v>82</v>
      </c>
      <c r="K209" t="s">
        <v>53</v>
      </c>
      <c r="L209" t="s">
        <v>228</v>
      </c>
      <c r="M209" t="s">
        <v>83</v>
      </c>
      <c r="N209" s="11" t="s">
        <v>2108</v>
      </c>
      <c r="O209" s="11" t="s">
        <v>2109</v>
      </c>
      <c r="P209">
        <v>-1</v>
      </c>
      <c r="Q209">
        <v>0</v>
      </c>
      <c r="R209">
        <v>564.65</v>
      </c>
      <c r="S209">
        <v>0</v>
      </c>
      <c r="T209">
        <v>564.65</v>
      </c>
    </row>
    <row r="210" spans="1:20" x14ac:dyDescent="0.25">
      <c r="A210" t="s">
        <v>75</v>
      </c>
      <c r="B210" t="s">
        <v>358</v>
      </c>
      <c r="C210" t="s">
        <v>26</v>
      </c>
      <c r="D210" t="s">
        <v>359</v>
      </c>
      <c r="E210" t="s">
        <v>180</v>
      </c>
      <c r="F210">
        <v>30075</v>
      </c>
      <c r="G210" t="s">
        <v>660</v>
      </c>
      <c r="H210" t="s">
        <v>80</v>
      </c>
      <c r="I210" t="s">
        <v>164</v>
      </c>
      <c r="J210" t="s">
        <v>90</v>
      </c>
      <c r="K210" t="s">
        <v>37</v>
      </c>
      <c r="L210" t="s">
        <v>661</v>
      </c>
      <c r="M210" t="s">
        <v>92</v>
      </c>
      <c r="N210" s="11" t="s">
        <v>2108</v>
      </c>
      <c r="O210" s="11" t="s">
        <v>2109</v>
      </c>
      <c r="P210">
        <v>0</v>
      </c>
      <c r="Q210">
        <v>4</v>
      </c>
      <c r="R210">
        <v>0</v>
      </c>
      <c r="S210">
        <v>97.2</v>
      </c>
      <c r="T210">
        <v>-97.2</v>
      </c>
    </row>
    <row r="211" spans="1:20" x14ac:dyDescent="0.25">
      <c r="A211" t="s">
        <v>75</v>
      </c>
      <c r="B211" t="s">
        <v>399</v>
      </c>
      <c r="C211" t="s">
        <v>28</v>
      </c>
      <c r="D211" t="s">
        <v>400</v>
      </c>
      <c r="E211" t="s">
        <v>295</v>
      </c>
      <c r="F211">
        <v>84070</v>
      </c>
      <c r="G211" t="s">
        <v>572</v>
      </c>
      <c r="H211" t="s">
        <v>80</v>
      </c>
      <c r="I211" t="s">
        <v>81</v>
      </c>
      <c r="J211" t="s">
        <v>82</v>
      </c>
      <c r="K211" t="s">
        <v>53</v>
      </c>
      <c r="L211" t="s">
        <v>165</v>
      </c>
      <c r="M211" t="s">
        <v>83</v>
      </c>
      <c r="N211" s="11" t="s">
        <v>2108</v>
      </c>
      <c r="O211" s="11" t="s">
        <v>2109</v>
      </c>
      <c r="P211">
        <v>-49</v>
      </c>
      <c r="Q211">
        <v>0</v>
      </c>
      <c r="R211">
        <v>6066.2</v>
      </c>
      <c r="S211">
        <v>0</v>
      </c>
      <c r="T211">
        <v>6066.2</v>
      </c>
    </row>
    <row r="212" spans="1:20" x14ac:dyDescent="0.25">
      <c r="A212" t="s">
        <v>75</v>
      </c>
      <c r="B212" t="s">
        <v>393</v>
      </c>
      <c r="C212" t="s">
        <v>28</v>
      </c>
      <c r="D212" t="s">
        <v>394</v>
      </c>
      <c r="E212" t="s">
        <v>95</v>
      </c>
      <c r="F212">
        <v>80611</v>
      </c>
      <c r="G212" t="s">
        <v>1007</v>
      </c>
      <c r="H212" t="s">
        <v>80</v>
      </c>
      <c r="I212" t="s">
        <v>81</v>
      </c>
      <c r="J212" t="s">
        <v>82</v>
      </c>
      <c r="K212" t="s">
        <v>36</v>
      </c>
      <c r="L212" t="s">
        <v>36</v>
      </c>
      <c r="M212" t="s">
        <v>83</v>
      </c>
      <c r="N212" s="11" t="s">
        <v>2108</v>
      </c>
      <c r="O212" s="11" t="s">
        <v>2109</v>
      </c>
      <c r="P212">
        <v>2</v>
      </c>
      <c r="Q212">
        <v>0</v>
      </c>
      <c r="R212">
        <v>262.64</v>
      </c>
      <c r="S212">
        <v>0</v>
      </c>
      <c r="T212">
        <v>262.64</v>
      </c>
    </row>
    <row r="213" spans="1:20" x14ac:dyDescent="0.25">
      <c r="A213" t="s">
        <v>75</v>
      </c>
      <c r="B213" t="s">
        <v>313</v>
      </c>
      <c r="C213" t="s">
        <v>27</v>
      </c>
      <c r="D213" t="s">
        <v>314</v>
      </c>
      <c r="E213" t="s">
        <v>114</v>
      </c>
      <c r="F213">
        <v>33884</v>
      </c>
      <c r="G213" t="s">
        <v>224</v>
      </c>
      <c r="H213" t="s">
        <v>80</v>
      </c>
      <c r="I213" t="s">
        <v>81</v>
      </c>
      <c r="J213" t="s">
        <v>82</v>
      </c>
      <c r="K213" t="s">
        <v>38</v>
      </c>
      <c r="L213" t="s">
        <v>111</v>
      </c>
      <c r="M213" t="s">
        <v>83</v>
      </c>
      <c r="N213" s="11" t="s">
        <v>2108</v>
      </c>
      <c r="O213" s="11" t="s">
        <v>2109</v>
      </c>
      <c r="P213">
        <v>-8</v>
      </c>
      <c r="Q213">
        <v>0</v>
      </c>
      <c r="R213">
        <v>921.6</v>
      </c>
      <c r="S213">
        <v>0</v>
      </c>
      <c r="T213">
        <v>921.6</v>
      </c>
    </row>
    <row r="214" spans="1:20" x14ac:dyDescent="0.25">
      <c r="A214" t="s">
        <v>75</v>
      </c>
      <c r="B214" t="s">
        <v>879</v>
      </c>
      <c r="C214" t="s">
        <v>27</v>
      </c>
      <c r="D214" t="s">
        <v>880</v>
      </c>
      <c r="E214" t="s">
        <v>114</v>
      </c>
      <c r="F214">
        <v>34219</v>
      </c>
      <c r="G214" t="s">
        <v>214</v>
      </c>
      <c r="H214" t="s">
        <v>80</v>
      </c>
      <c r="I214" t="s">
        <v>89</v>
      </c>
      <c r="J214" t="s">
        <v>90</v>
      </c>
      <c r="K214" t="s">
        <v>42</v>
      </c>
      <c r="L214" t="s">
        <v>91</v>
      </c>
      <c r="M214" t="s">
        <v>92</v>
      </c>
      <c r="N214" s="11" t="s">
        <v>2108</v>
      </c>
      <c r="O214" s="11" t="s">
        <v>2109</v>
      </c>
      <c r="P214">
        <v>0</v>
      </c>
      <c r="Q214">
        <v>26</v>
      </c>
      <c r="R214">
        <v>0</v>
      </c>
      <c r="S214">
        <v>37.44</v>
      </c>
      <c r="T214">
        <v>-37.44</v>
      </c>
    </row>
    <row r="215" spans="1:20" x14ac:dyDescent="0.25">
      <c r="A215" t="s">
        <v>75</v>
      </c>
      <c r="B215" t="s">
        <v>879</v>
      </c>
      <c r="C215" t="s">
        <v>27</v>
      </c>
      <c r="D215" t="s">
        <v>880</v>
      </c>
      <c r="E215" t="s">
        <v>114</v>
      </c>
      <c r="F215">
        <v>34219</v>
      </c>
      <c r="G215" t="s">
        <v>569</v>
      </c>
      <c r="H215" t="s">
        <v>80</v>
      </c>
      <c r="I215" t="s">
        <v>81</v>
      </c>
      <c r="J215" t="s">
        <v>90</v>
      </c>
      <c r="K215" t="s">
        <v>38</v>
      </c>
      <c r="L215" t="s">
        <v>111</v>
      </c>
      <c r="M215" t="s">
        <v>92</v>
      </c>
      <c r="N215" s="11" t="s">
        <v>2108</v>
      </c>
      <c r="O215" s="11" t="s">
        <v>2109</v>
      </c>
      <c r="P215">
        <v>0</v>
      </c>
      <c r="Q215">
        <v>4</v>
      </c>
      <c r="R215">
        <v>0</v>
      </c>
      <c r="S215">
        <v>202.6</v>
      </c>
      <c r="T215">
        <v>-202.6</v>
      </c>
    </row>
    <row r="216" spans="1:20" x14ac:dyDescent="0.25">
      <c r="A216" t="s">
        <v>75</v>
      </c>
      <c r="B216" t="s">
        <v>622</v>
      </c>
      <c r="C216" t="s">
        <v>28</v>
      </c>
      <c r="D216" t="s">
        <v>623</v>
      </c>
      <c r="E216" t="s">
        <v>95</v>
      </c>
      <c r="F216">
        <v>80126</v>
      </c>
      <c r="G216" t="s">
        <v>323</v>
      </c>
      <c r="H216" t="s">
        <v>80</v>
      </c>
      <c r="I216" t="s">
        <v>81</v>
      </c>
      <c r="J216" t="s">
        <v>90</v>
      </c>
      <c r="K216" t="s">
        <v>51</v>
      </c>
      <c r="L216" t="s">
        <v>250</v>
      </c>
      <c r="M216" t="s">
        <v>92</v>
      </c>
      <c r="N216" s="11" t="s">
        <v>2108</v>
      </c>
      <c r="O216" s="11" t="s">
        <v>2109</v>
      </c>
      <c r="P216">
        <v>0</v>
      </c>
      <c r="Q216">
        <v>1</v>
      </c>
      <c r="R216">
        <v>0</v>
      </c>
      <c r="S216">
        <v>0</v>
      </c>
      <c r="T216">
        <v>0</v>
      </c>
    </row>
    <row r="217" spans="1:20" x14ac:dyDescent="0.25">
      <c r="A217" t="s">
        <v>75</v>
      </c>
      <c r="B217" t="s">
        <v>668</v>
      </c>
      <c r="C217" t="s">
        <v>28</v>
      </c>
      <c r="D217" t="s">
        <v>623</v>
      </c>
      <c r="E217" t="s">
        <v>95</v>
      </c>
      <c r="F217">
        <v>80130</v>
      </c>
      <c r="G217" t="s">
        <v>692</v>
      </c>
      <c r="H217" t="s">
        <v>80</v>
      </c>
      <c r="I217" t="s">
        <v>89</v>
      </c>
      <c r="J217" t="s">
        <v>82</v>
      </c>
      <c r="K217" t="s">
        <v>42</v>
      </c>
      <c r="L217" t="s">
        <v>97</v>
      </c>
      <c r="M217" t="s">
        <v>83</v>
      </c>
      <c r="N217" s="11" t="s">
        <v>2108</v>
      </c>
      <c r="O217" s="11" t="s">
        <v>2109</v>
      </c>
      <c r="P217">
        <v>-20</v>
      </c>
      <c r="Q217">
        <v>0</v>
      </c>
      <c r="R217">
        <v>44</v>
      </c>
      <c r="S217">
        <v>0</v>
      </c>
      <c r="T217">
        <v>44</v>
      </c>
    </row>
    <row r="218" spans="1:20" x14ac:dyDescent="0.25">
      <c r="A218" t="s">
        <v>75</v>
      </c>
      <c r="B218" t="s">
        <v>125</v>
      </c>
      <c r="C218" t="s">
        <v>29</v>
      </c>
      <c r="D218" t="s">
        <v>126</v>
      </c>
      <c r="E218" t="s">
        <v>100</v>
      </c>
      <c r="F218">
        <v>46567</v>
      </c>
      <c r="G218" t="s">
        <v>1010</v>
      </c>
      <c r="H218" t="s">
        <v>80</v>
      </c>
      <c r="I218" t="s">
        <v>81</v>
      </c>
      <c r="J218" t="s">
        <v>82</v>
      </c>
      <c r="K218" t="s">
        <v>42</v>
      </c>
      <c r="L218" t="s">
        <v>91</v>
      </c>
      <c r="M218" t="s">
        <v>83</v>
      </c>
      <c r="N218" s="11" t="s">
        <v>2108</v>
      </c>
      <c r="O218" s="11" t="s">
        <v>2109</v>
      </c>
      <c r="P218">
        <v>-6</v>
      </c>
      <c r="Q218">
        <v>0</v>
      </c>
      <c r="R218">
        <v>67.2</v>
      </c>
      <c r="S218">
        <v>0</v>
      </c>
      <c r="T218">
        <v>67.2</v>
      </c>
    </row>
    <row r="219" spans="1:20" x14ac:dyDescent="0.25">
      <c r="A219" t="s">
        <v>75</v>
      </c>
      <c r="B219" t="s">
        <v>981</v>
      </c>
      <c r="C219" t="s">
        <v>30</v>
      </c>
      <c r="D219" t="s">
        <v>982</v>
      </c>
      <c r="E219" t="s">
        <v>640</v>
      </c>
      <c r="F219">
        <v>61822</v>
      </c>
      <c r="G219" t="s">
        <v>770</v>
      </c>
      <c r="H219" t="s">
        <v>80</v>
      </c>
      <c r="I219" t="s">
        <v>81</v>
      </c>
      <c r="J219" t="s">
        <v>90</v>
      </c>
      <c r="K219" t="s">
        <v>44</v>
      </c>
      <c r="L219" t="s">
        <v>149</v>
      </c>
      <c r="M219" t="s">
        <v>92</v>
      </c>
      <c r="N219" s="11" t="s">
        <v>2108</v>
      </c>
      <c r="O219" s="11" t="s">
        <v>2109</v>
      </c>
      <c r="P219">
        <v>0</v>
      </c>
      <c r="Q219">
        <v>4</v>
      </c>
      <c r="R219">
        <v>0</v>
      </c>
      <c r="S219">
        <v>37.08</v>
      </c>
      <c r="T219">
        <v>-37.08</v>
      </c>
    </row>
    <row r="220" spans="1:20" x14ac:dyDescent="0.25">
      <c r="A220" t="s">
        <v>75</v>
      </c>
      <c r="B220" t="s">
        <v>981</v>
      </c>
      <c r="C220" t="s">
        <v>30</v>
      </c>
      <c r="D220" t="s">
        <v>982</v>
      </c>
      <c r="E220" t="s">
        <v>640</v>
      </c>
      <c r="F220">
        <v>61822</v>
      </c>
      <c r="G220" t="s">
        <v>350</v>
      </c>
      <c r="H220" t="s">
        <v>80</v>
      </c>
      <c r="I220" t="s">
        <v>89</v>
      </c>
      <c r="J220" t="s">
        <v>90</v>
      </c>
      <c r="K220" t="s">
        <v>44</v>
      </c>
      <c r="L220" t="s">
        <v>149</v>
      </c>
      <c r="M220" t="s">
        <v>229</v>
      </c>
      <c r="N220" s="11" t="s">
        <v>2108</v>
      </c>
      <c r="O220" s="11" t="s">
        <v>2109</v>
      </c>
      <c r="P220">
        <v>0</v>
      </c>
      <c r="Q220">
        <v>3</v>
      </c>
      <c r="R220">
        <v>0</v>
      </c>
      <c r="S220">
        <v>29.58</v>
      </c>
      <c r="T220">
        <v>-29.58</v>
      </c>
    </row>
    <row r="221" spans="1:20" x14ac:dyDescent="0.25">
      <c r="A221" t="s">
        <v>75</v>
      </c>
      <c r="B221" t="s">
        <v>242</v>
      </c>
      <c r="C221" t="s">
        <v>20</v>
      </c>
      <c r="D221" t="s">
        <v>243</v>
      </c>
      <c r="E221" t="s">
        <v>244</v>
      </c>
      <c r="F221">
        <v>2122</v>
      </c>
      <c r="G221" t="s">
        <v>993</v>
      </c>
      <c r="H221" t="s">
        <v>80</v>
      </c>
      <c r="I221" t="s">
        <v>81</v>
      </c>
      <c r="J221" t="s">
        <v>90</v>
      </c>
      <c r="K221" t="s">
        <v>42</v>
      </c>
      <c r="L221" t="s">
        <v>91</v>
      </c>
      <c r="M221" t="s">
        <v>188</v>
      </c>
      <c r="N221" s="11" t="s">
        <v>2108</v>
      </c>
      <c r="O221" s="11" t="s">
        <v>2109</v>
      </c>
      <c r="P221">
        <v>0</v>
      </c>
      <c r="Q221">
        <v>6</v>
      </c>
      <c r="R221">
        <v>0</v>
      </c>
      <c r="S221">
        <v>65.099999999999994</v>
      </c>
      <c r="T221">
        <v>-65.099999999999994</v>
      </c>
    </row>
    <row r="222" spans="1:20" x14ac:dyDescent="0.25">
      <c r="A222" t="s">
        <v>75</v>
      </c>
      <c r="B222" t="s">
        <v>189</v>
      </c>
      <c r="C222" t="s">
        <v>18</v>
      </c>
      <c r="D222" t="s">
        <v>190</v>
      </c>
      <c r="E222" t="s">
        <v>191</v>
      </c>
      <c r="F222">
        <v>76262</v>
      </c>
      <c r="G222" t="s">
        <v>1021</v>
      </c>
      <c r="H222" t="s">
        <v>80</v>
      </c>
      <c r="I222" t="s">
        <v>81</v>
      </c>
      <c r="J222" t="s">
        <v>90</v>
      </c>
      <c r="K222" t="s">
        <v>38</v>
      </c>
      <c r="L222" t="s">
        <v>129</v>
      </c>
      <c r="M222" t="s">
        <v>188</v>
      </c>
      <c r="N222" s="11" t="s">
        <v>2108</v>
      </c>
      <c r="O222" s="11" t="s">
        <v>2109</v>
      </c>
      <c r="P222">
        <v>0</v>
      </c>
      <c r="Q222">
        <v>1</v>
      </c>
      <c r="R222">
        <v>0</v>
      </c>
      <c r="S222">
        <v>295.7</v>
      </c>
      <c r="T222">
        <v>-295.7</v>
      </c>
    </row>
    <row r="223" spans="1:20" x14ac:dyDescent="0.25">
      <c r="A223" t="s">
        <v>75</v>
      </c>
      <c r="B223" t="s">
        <v>700</v>
      </c>
      <c r="C223" t="s">
        <v>27</v>
      </c>
      <c r="D223" t="s">
        <v>648</v>
      </c>
      <c r="E223" t="s">
        <v>114</v>
      </c>
      <c r="F223">
        <v>32811</v>
      </c>
      <c r="G223" t="s">
        <v>676</v>
      </c>
      <c r="H223" t="s">
        <v>80</v>
      </c>
      <c r="I223" t="s">
        <v>81</v>
      </c>
      <c r="J223" t="s">
        <v>90</v>
      </c>
      <c r="K223" t="s">
        <v>53</v>
      </c>
      <c r="L223" t="s">
        <v>193</v>
      </c>
      <c r="M223" t="s">
        <v>92</v>
      </c>
      <c r="N223" s="11" t="s">
        <v>2108</v>
      </c>
      <c r="O223" s="11" t="s">
        <v>2109</v>
      </c>
      <c r="P223">
        <v>0</v>
      </c>
      <c r="Q223">
        <v>14</v>
      </c>
      <c r="R223">
        <v>0</v>
      </c>
      <c r="S223">
        <v>2018.8</v>
      </c>
      <c r="T223">
        <v>-2018.8</v>
      </c>
    </row>
    <row r="224" spans="1:20" x14ac:dyDescent="0.25">
      <c r="A224" t="s">
        <v>75</v>
      </c>
      <c r="B224" t="s">
        <v>203</v>
      </c>
      <c r="C224" t="s">
        <v>22</v>
      </c>
      <c r="D224" t="s">
        <v>204</v>
      </c>
      <c r="E224" t="s">
        <v>78</v>
      </c>
      <c r="F224">
        <v>18436</v>
      </c>
      <c r="G224" t="s">
        <v>569</v>
      </c>
      <c r="H224" t="s">
        <v>80</v>
      </c>
      <c r="I224" t="s">
        <v>81</v>
      </c>
      <c r="J224" t="s">
        <v>90</v>
      </c>
      <c r="K224" t="s">
        <v>38</v>
      </c>
      <c r="L224" t="s">
        <v>111</v>
      </c>
      <c r="M224" t="s">
        <v>92</v>
      </c>
      <c r="N224" s="11" t="s">
        <v>2108</v>
      </c>
      <c r="O224" s="11" t="s">
        <v>2109</v>
      </c>
      <c r="P224">
        <v>0</v>
      </c>
      <c r="Q224">
        <v>4</v>
      </c>
      <c r="R224">
        <v>0</v>
      </c>
      <c r="S224">
        <v>202.66</v>
      </c>
      <c r="T224">
        <v>-202.66</v>
      </c>
    </row>
    <row r="225" spans="1:20" x14ac:dyDescent="0.25">
      <c r="A225" t="s">
        <v>75</v>
      </c>
      <c r="B225" t="s">
        <v>120</v>
      </c>
      <c r="C225" t="s">
        <v>22</v>
      </c>
      <c r="D225" t="s">
        <v>121</v>
      </c>
      <c r="E225" t="s">
        <v>122</v>
      </c>
      <c r="F225">
        <v>20910</v>
      </c>
      <c r="G225" t="s">
        <v>798</v>
      </c>
      <c r="H225" t="s">
        <v>80</v>
      </c>
      <c r="I225" t="s">
        <v>81</v>
      </c>
      <c r="J225" t="s">
        <v>90</v>
      </c>
      <c r="K225" t="s">
        <v>38</v>
      </c>
      <c r="L225" t="s">
        <v>111</v>
      </c>
      <c r="M225" t="s">
        <v>92</v>
      </c>
      <c r="N225" s="11" t="s">
        <v>2108</v>
      </c>
      <c r="O225" s="11" t="s">
        <v>2109</v>
      </c>
      <c r="P225">
        <v>0</v>
      </c>
      <c r="Q225">
        <v>7</v>
      </c>
      <c r="R225">
        <v>0</v>
      </c>
      <c r="S225">
        <v>1058.75</v>
      </c>
      <c r="T225">
        <v>-1058.75</v>
      </c>
    </row>
    <row r="226" spans="1:20" x14ac:dyDescent="0.25">
      <c r="A226" t="s">
        <v>75</v>
      </c>
      <c r="B226" t="s">
        <v>120</v>
      </c>
      <c r="C226" t="s">
        <v>22</v>
      </c>
      <c r="D226" t="s">
        <v>121</v>
      </c>
      <c r="E226" t="s">
        <v>122</v>
      </c>
      <c r="F226">
        <v>20910</v>
      </c>
      <c r="G226" t="s">
        <v>1042</v>
      </c>
      <c r="H226" t="s">
        <v>80</v>
      </c>
      <c r="I226" t="s">
        <v>81</v>
      </c>
      <c r="J226" t="s">
        <v>82</v>
      </c>
      <c r="K226" t="s">
        <v>54</v>
      </c>
      <c r="L226" t="s">
        <v>824</v>
      </c>
      <c r="M226" t="s">
        <v>83</v>
      </c>
      <c r="N226" s="11" t="s">
        <v>2108</v>
      </c>
      <c r="O226" s="11" t="s">
        <v>2109</v>
      </c>
      <c r="P226">
        <v>-3</v>
      </c>
      <c r="Q226">
        <v>0</v>
      </c>
      <c r="R226">
        <v>82.8</v>
      </c>
      <c r="S226">
        <v>0</v>
      </c>
      <c r="T226">
        <v>82.8</v>
      </c>
    </row>
    <row r="227" spans="1:20" x14ac:dyDescent="0.25">
      <c r="A227" t="s">
        <v>75</v>
      </c>
      <c r="B227" t="s">
        <v>682</v>
      </c>
      <c r="C227" t="s">
        <v>29</v>
      </c>
      <c r="D227" t="s">
        <v>683</v>
      </c>
      <c r="E227" t="s">
        <v>87</v>
      </c>
      <c r="F227">
        <v>44114</v>
      </c>
      <c r="G227" t="s">
        <v>119</v>
      </c>
      <c r="H227" t="s">
        <v>80</v>
      </c>
      <c r="I227" t="s">
        <v>81</v>
      </c>
      <c r="J227" t="s">
        <v>82</v>
      </c>
      <c r="K227" t="s">
        <v>38</v>
      </c>
      <c r="L227" t="s">
        <v>111</v>
      </c>
      <c r="M227" t="s">
        <v>83</v>
      </c>
      <c r="N227" s="11" t="s">
        <v>2108</v>
      </c>
      <c r="O227" s="11" t="s">
        <v>2109</v>
      </c>
      <c r="P227">
        <v>0</v>
      </c>
      <c r="Q227">
        <v>0</v>
      </c>
      <c r="R227">
        <v>253.4</v>
      </c>
      <c r="S227">
        <v>0</v>
      </c>
      <c r="T227">
        <v>253.4</v>
      </c>
    </row>
    <row r="228" spans="1:20" x14ac:dyDescent="0.25">
      <c r="A228" t="s">
        <v>75</v>
      </c>
      <c r="B228" t="s">
        <v>1030</v>
      </c>
      <c r="C228" t="s">
        <v>26</v>
      </c>
      <c r="D228" t="s">
        <v>1031</v>
      </c>
      <c r="E228" t="s">
        <v>109</v>
      </c>
      <c r="F228">
        <v>28081</v>
      </c>
      <c r="G228" t="s">
        <v>1032</v>
      </c>
      <c r="H228" t="s">
        <v>80</v>
      </c>
      <c r="I228" t="s">
        <v>81</v>
      </c>
      <c r="J228" t="s">
        <v>90</v>
      </c>
      <c r="K228" t="s">
        <v>51</v>
      </c>
      <c r="L228" t="s">
        <v>250</v>
      </c>
      <c r="M228" t="s">
        <v>92</v>
      </c>
      <c r="N228" s="11" t="s">
        <v>2108</v>
      </c>
      <c r="O228" s="11" t="s">
        <v>2109</v>
      </c>
      <c r="P228">
        <v>0</v>
      </c>
      <c r="Q228">
        <v>0</v>
      </c>
      <c r="R228">
        <v>0</v>
      </c>
      <c r="S228">
        <v>-205.2</v>
      </c>
      <c r="T228">
        <v>205.2</v>
      </c>
    </row>
    <row r="229" spans="1:20" x14ac:dyDescent="0.25">
      <c r="A229" t="s">
        <v>75</v>
      </c>
      <c r="B229" t="s">
        <v>762</v>
      </c>
      <c r="C229" t="s">
        <v>21</v>
      </c>
      <c r="D229" t="s">
        <v>589</v>
      </c>
      <c r="E229" t="s">
        <v>159</v>
      </c>
      <c r="F229">
        <v>66218</v>
      </c>
      <c r="G229" t="s">
        <v>152</v>
      </c>
      <c r="H229" t="s">
        <v>80</v>
      </c>
      <c r="I229" t="s">
        <v>81</v>
      </c>
      <c r="J229" t="s">
        <v>90</v>
      </c>
      <c r="K229" t="s">
        <v>38</v>
      </c>
      <c r="L229" t="s">
        <v>111</v>
      </c>
      <c r="M229" t="s">
        <v>92</v>
      </c>
      <c r="N229" s="11" t="s">
        <v>2108</v>
      </c>
      <c r="O229" s="11" t="s">
        <v>2109</v>
      </c>
      <c r="P229">
        <v>0</v>
      </c>
      <c r="Q229">
        <v>1</v>
      </c>
      <c r="R229">
        <v>0</v>
      </c>
      <c r="S229">
        <v>51.15</v>
      </c>
      <c r="T229">
        <v>-51.15</v>
      </c>
    </row>
    <row r="230" spans="1:20" x14ac:dyDescent="0.25">
      <c r="A230" t="s">
        <v>75</v>
      </c>
      <c r="B230" t="s">
        <v>764</v>
      </c>
      <c r="C230" t="s">
        <v>25</v>
      </c>
      <c r="D230" t="s">
        <v>765</v>
      </c>
      <c r="E230" t="s">
        <v>186</v>
      </c>
      <c r="F230">
        <v>11782</v>
      </c>
      <c r="G230" t="s">
        <v>493</v>
      </c>
      <c r="H230" t="s">
        <v>80</v>
      </c>
      <c r="I230" t="s">
        <v>81</v>
      </c>
      <c r="J230" t="s">
        <v>82</v>
      </c>
      <c r="K230" t="s">
        <v>39</v>
      </c>
      <c r="L230" t="s">
        <v>39</v>
      </c>
      <c r="M230" t="s">
        <v>92</v>
      </c>
      <c r="N230" s="11" t="s">
        <v>2108</v>
      </c>
      <c r="O230" s="11" t="s">
        <v>2109</v>
      </c>
      <c r="P230">
        <v>0</v>
      </c>
      <c r="Q230">
        <v>1</v>
      </c>
      <c r="R230">
        <v>0</v>
      </c>
      <c r="S230">
        <v>0</v>
      </c>
      <c r="T230">
        <v>0</v>
      </c>
    </row>
    <row r="231" spans="1:20" x14ac:dyDescent="0.25">
      <c r="A231" t="s">
        <v>75</v>
      </c>
      <c r="B231" t="s">
        <v>85</v>
      </c>
      <c r="C231" t="s">
        <v>29</v>
      </c>
      <c r="D231" t="s">
        <v>86</v>
      </c>
      <c r="E231" t="s">
        <v>87</v>
      </c>
      <c r="F231">
        <v>45040</v>
      </c>
      <c r="G231" t="s">
        <v>679</v>
      </c>
      <c r="H231" t="s">
        <v>80</v>
      </c>
      <c r="I231" t="s">
        <v>89</v>
      </c>
      <c r="J231" t="s">
        <v>90</v>
      </c>
      <c r="K231" t="s">
        <v>42</v>
      </c>
      <c r="L231" t="s">
        <v>91</v>
      </c>
      <c r="M231" t="s">
        <v>92</v>
      </c>
      <c r="N231" s="11" t="s">
        <v>2108</v>
      </c>
      <c r="O231" s="11" t="s">
        <v>2109</v>
      </c>
      <c r="P231">
        <v>0</v>
      </c>
      <c r="Q231">
        <v>6</v>
      </c>
      <c r="R231">
        <v>0</v>
      </c>
      <c r="S231">
        <v>7.68</v>
      </c>
      <c r="T231">
        <v>-7.68</v>
      </c>
    </row>
    <row r="232" spans="1:20" x14ac:dyDescent="0.25">
      <c r="A232" t="s">
        <v>75</v>
      </c>
      <c r="B232" t="s">
        <v>451</v>
      </c>
      <c r="C232" t="s">
        <v>22</v>
      </c>
      <c r="D232" t="s">
        <v>452</v>
      </c>
      <c r="E232" t="s">
        <v>137</v>
      </c>
      <c r="F232">
        <v>20187</v>
      </c>
      <c r="G232" t="s">
        <v>1049</v>
      </c>
      <c r="H232" t="s">
        <v>80</v>
      </c>
      <c r="I232" t="s">
        <v>81</v>
      </c>
      <c r="J232" t="s">
        <v>82</v>
      </c>
      <c r="K232" t="s">
        <v>53</v>
      </c>
      <c r="L232" t="s">
        <v>165</v>
      </c>
      <c r="M232" t="s">
        <v>83</v>
      </c>
      <c r="N232" s="11" t="s">
        <v>2108</v>
      </c>
      <c r="O232" s="11" t="s">
        <v>2109</v>
      </c>
      <c r="P232">
        <v>-4</v>
      </c>
      <c r="Q232">
        <v>0</v>
      </c>
      <c r="R232">
        <v>508.2</v>
      </c>
      <c r="S232">
        <v>0</v>
      </c>
      <c r="T232">
        <v>508.2</v>
      </c>
    </row>
    <row r="233" spans="1:20" x14ac:dyDescent="0.25">
      <c r="A233" t="s">
        <v>75</v>
      </c>
      <c r="B233" t="s">
        <v>524</v>
      </c>
      <c r="C233" t="s">
        <v>28</v>
      </c>
      <c r="D233" t="s">
        <v>525</v>
      </c>
      <c r="E233" t="s">
        <v>387</v>
      </c>
      <c r="F233">
        <v>87501</v>
      </c>
      <c r="G233" t="s">
        <v>115</v>
      </c>
      <c r="H233" t="s">
        <v>80</v>
      </c>
      <c r="I233" t="s">
        <v>89</v>
      </c>
      <c r="J233" t="s">
        <v>90</v>
      </c>
      <c r="K233" t="s">
        <v>42</v>
      </c>
      <c r="L233" t="s">
        <v>91</v>
      </c>
      <c r="M233" t="s">
        <v>92</v>
      </c>
      <c r="N233" s="11" t="s">
        <v>2108</v>
      </c>
      <c r="O233" s="11" t="s">
        <v>2109</v>
      </c>
      <c r="P233">
        <v>0</v>
      </c>
      <c r="Q233">
        <v>118</v>
      </c>
      <c r="R233">
        <v>0</v>
      </c>
      <c r="S233">
        <v>1156.4000000000001</v>
      </c>
      <c r="T233">
        <v>-1156.4000000000001</v>
      </c>
    </row>
    <row r="234" spans="1:20" x14ac:dyDescent="0.25">
      <c r="A234" t="s">
        <v>75</v>
      </c>
      <c r="B234" t="s">
        <v>524</v>
      </c>
      <c r="C234" t="s">
        <v>28</v>
      </c>
      <c r="D234" t="s">
        <v>525</v>
      </c>
      <c r="E234" t="s">
        <v>387</v>
      </c>
      <c r="F234">
        <v>87501</v>
      </c>
      <c r="G234" t="s">
        <v>110</v>
      </c>
      <c r="H234" t="s">
        <v>80</v>
      </c>
      <c r="I234" t="s">
        <v>81</v>
      </c>
      <c r="J234" t="s">
        <v>90</v>
      </c>
      <c r="K234" t="s">
        <v>38</v>
      </c>
      <c r="L234" t="s">
        <v>111</v>
      </c>
      <c r="M234" t="s">
        <v>92</v>
      </c>
      <c r="N234" s="11" t="s">
        <v>2108</v>
      </c>
      <c r="O234" s="11" t="s">
        <v>2109</v>
      </c>
      <c r="P234">
        <v>0</v>
      </c>
      <c r="Q234">
        <v>1</v>
      </c>
      <c r="R234">
        <v>0</v>
      </c>
      <c r="S234">
        <v>104.76</v>
      </c>
      <c r="T234">
        <v>-104.76</v>
      </c>
    </row>
    <row r="235" spans="1:20" x14ac:dyDescent="0.25">
      <c r="A235" t="s">
        <v>75</v>
      </c>
      <c r="B235" t="s">
        <v>1065</v>
      </c>
      <c r="C235" t="s">
        <v>25</v>
      </c>
      <c r="D235" t="s">
        <v>1066</v>
      </c>
      <c r="E235" t="s">
        <v>186</v>
      </c>
      <c r="F235">
        <v>11784</v>
      </c>
      <c r="G235" t="s">
        <v>324</v>
      </c>
      <c r="H235" t="s">
        <v>80</v>
      </c>
      <c r="I235" t="s">
        <v>81</v>
      </c>
      <c r="J235" t="s">
        <v>90</v>
      </c>
      <c r="K235" t="s">
        <v>36</v>
      </c>
      <c r="L235" t="s">
        <v>36</v>
      </c>
      <c r="M235" t="s">
        <v>92</v>
      </c>
      <c r="N235" s="11" t="s">
        <v>2108</v>
      </c>
      <c r="O235" s="11" t="s">
        <v>2109</v>
      </c>
      <c r="P235">
        <v>0</v>
      </c>
      <c r="Q235">
        <v>14</v>
      </c>
      <c r="R235">
        <v>0</v>
      </c>
      <c r="S235">
        <v>1246.8399999999999</v>
      </c>
      <c r="T235">
        <v>-1246.8399999999999</v>
      </c>
    </row>
    <row r="236" spans="1:20" x14ac:dyDescent="0.25">
      <c r="A236" t="s">
        <v>75</v>
      </c>
      <c r="B236" t="s">
        <v>655</v>
      </c>
      <c r="C236" t="s">
        <v>19</v>
      </c>
      <c r="D236" t="s">
        <v>195</v>
      </c>
      <c r="E236" t="s">
        <v>147</v>
      </c>
      <c r="F236">
        <v>85295</v>
      </c>
      <c r="G236" t="s">
        <v>1073</v>
      </c>
      <c r="H236" t="s">
        <v>80</v>
      </c>
      <c r="I236" t="s">
        <v>281</v>
      </c>
      <c r="J236" t="s">
        <v>90</v>
      </c>
      <c r="K236" t="s">
        <v>42</v>
      </c>
      <c r="L236" t="s">
        <v>91</v>
      </c>
      <c r="M236" t="s">
        <v>92</v>
      </c>
      <c r="N236" s="11" t="s">
        <v>2108</v>
      </c>
      <c r="O236" s="11" t="s">
        <v>2109</v>
      </c>
      <c r="P236">
        <v>0</v>
      </c>
      <c r="Q236">
        <v>12</v>
      </c>
      <c r="R236">
        <v>0</v>
      </c>
      <c r="S236">
        <v>488.4</v>
      </c>
      <c r="T236">
        <v>-488.4</v>
      </c>
    </row>
    <row r="237" spans="1:20" x14ac:dyDescent="0.25">
      <c r="A237" t="s">
        <v>75</v>
      </c>
      <c r="B237" t="s">
        <v>275</v>
      </c>
      <c r="C237" t="s">
        <v>27</v>
      </c>
      <c r="D237" t="s">
        <v>276</v>
      </c>
      <c r="E237" t="s">
        <v>114</v>
      </c>
      <c r="F237">
        <v>33765</v>
      </c>
      <c r="G237" t="s">
        <v>1075</v>
      </c>
      <c r="H237" t="s">
        <v>80</v>
      </c>
      <c r="I237" t="s">
        <v>81</v>
      </c>
      <c r="J237" t="s">
        <v>90</v>
      </c>
      <c r="K237" t="s">
        <v>42</v>
      </c>
      <c r="L237" t="s">
        <v>91</v>
      </c>
      <c r="M237" t="s">
        <v>92</v>
      </c>
      <c r="N237" s="11" t="s">
        <v>2108</v>
      </c>
      <c r="O237" s="11" t="s">
        <v>2109</v>
      </c>
      <c r="P237">
        <v>0</v>
      </c>
      <c r="Q237">
        <v>50</v>
      </c>
      <c r="R237">
        <v>0</v>
      </c>
      <c r="S237">
        <v>801</v>
      </c>
      <c r="T237">
        <v>-801</v>
      </c>
    </row>
    <row r="238" spans="1:20" x14ac:dyDescent="0.25">
      <c r="A238" t="s">
        <v>75</v>
      </c>
      <c r="B238" t="s">
        <v>778</v>
      </c>
      <c r="C238" t="s">
        <v>25</v>
      </c>
      <c r="D238" t="s">
        <v>779</v>
      </c>
      <c r="E238" t="s">
        <v>262</v>
      </c>
      <c r="F238">
        <v>7712</v>
      </c>
      <c r="G238" t="s">
        <v>585</v>
      </c>
      <c r="H238" t="s">
        <v>80</v>
      </c>
      <c r="I238" t="s">
        <v>81</v>
      </c>
      <c r="J238" t="s">
        <v>82</v>
      </c>
      <c r="K238" t="s">
        <v>38</v>
      </c>
      <c r="L238" t="s">
        <v>111</v>
      </c>
      <c r="M238" t="s">
        <v>83</v>
      </c>
      <c r="N238" s="11" t="s">
        <v>2108</v>
      </c>
      <c r="O238" s="11" t="s">
        <v>2109</v>
      </c>
      <c r="P238">
        <v>-1</v>
      </c>
      <c r="Q238">
        <v>0</v>
      </c>
      <c r="R238">
        <v>164.8</v>
      </c>
      <c r="S238">
        <v>0</v>
      </c>
      <c r="T238">
        <v>164.8</v>
      </c>
    </row>
    <row r="239" spans="1:20" x14ac:dyDescent="0.25">
      <c r="A239" t="s">
        <v>75</v>
      </c>
      <c r="B239" t="s">
        <v>153</v>
      </c>
      <c r="C239" t="s">
        <v>19</v>
      </c>
      <c r="D239" t="s">
        <v>154</v>
      </c>
      <c r="E239" t="s">
        <v>155</v>
      </c>
      <c r="F239">
        <v>89148</v>
      </c>
      <c r="G239" t="s">
        <v>388</v>
      </c>
      <c r="H239" t="s">
        <v>80</v>
      </c>
      <c r="I239" t="s">
        <v>81</v>
      </c>
      <c r="J239" t="s">
        <v>90</v>
      </c>
      <c r="K239" t="s">
        <v>38</v>
      </c>
      <c r="L239" t="s">
        <v>111</v>
      </c>
      <c r="M239" t="s">
        <v>92</v>
      </c>
      <c r="N239" s="11" t="s">
        <v>2108</v>
      </c>
      <c r="O239" s="11" t="s">
        <v>2109</v>
      </c>
      <c r="P239">
        <v>0</v>
      </c>
      <c r="Q239">
        <v>12</v>
      </c>
      <c r="R239">
        <v>0</v>
      </c>
      <c r="S239">
        <v>1788</v>
      </c>
      <c r="T239">
        <v>-1788</v>
      </c>
    </row>
    <row r="240" spans="1:20" x14ac:dyDescent="0.25">
      <c r="A240" t="s">
        <v>75</v>
      </c>
      <c r="B240" t="s">
        <v>612</v>
      </c>
      <c r="C240" t="s">
        <v>29</v>
      </c>
      <c r="D240" t="s">
        <v>613</v>
      </c>
      <c r="E240" t="s">
        <v>142</v>
      </c>
      <c r="F240">
        <v>48084</v>
      </c>
      <c r="G240" t="s">
        <v>388</v>
      </c>
      <c r="H240" t="s">
        <v>80</v>
      </c>
      <c r="I240" t="s">
        <v>81</v>
      </c>
      <c r="J240" t="s">
        <v>90</v>
      </c>
      <c r="K240" t="s">
        <v>38</v>
      </c>
      <c r="L240" t="s">
        <v>111</v>
      </c>
      <c r="M240" t="s">
        <v>92</v>
      </c>
      <c r="N240" s="11" t="s">
        <v>2108</v>
      </c>
      <c r="O240" s="11" t="s">
        <v>2109</v>
      </c>
      <c r="P240">
        <v>0</v>
      </c>
      <c r="Q240">
        <v>2</v>
      </c>
      <c r="R240">
        <v>0</v>
      </c>
      <c r="S240">
        <v>298</v>
      </c>
      <c r="T240">
        <v>-298</v>
      </c>
    </row>
    <row r="241" spans="1:20" x14ac:dyDescent="0.25">
      <c r="A241" t="s">
        <v>75</v>
      </c>
      <c r="B241" t="s">
        <v>1035</v>
      </c>
      <c r="C241" t="s">
        <v>1036</v>
      </c>
      <c r="D241" t="s">
        <v>1037</v>
      </c>
      <c r="E241" t="s">
        <v>114</v>
      </c>
      <c r="F241">
        <v>32940</v>
      </c>
      <c r="G241" t="s">
        <v>477</v>
      </c>
      <c r="H241" t="s">
        <v>80</v>
      </c>
      <c r="I241" t="s">
        <v>81</v>
      </c>
      <c r="J241" t="s">
        <v>90</v>
      </c>
      <c r="K241" t="s">
        <v>38</v>
      </c>
      <c r="L241" t="s">
        <v>111</v>
      </c>
      <c r="M241" t="s">
        <v>92</v>
      </c>
      <c r="N241" s="11" t="s">
        <v>2108</v>
      </c>
      <c r="O241" s="11" t="s">
        <v>2109</v>
      </c>
      <c r="P241">
        <v>-5</v>
      </c>
      <c r="Q241">
        <v>0</v>
      </c>
      <c r="R241">
        <v>576</v>
      </c>
      <c r="S241">
        <v>0</v>
      </c>
      <c r="T241">
        <v>576</v>
      </c>
    </row>
    <row r="242" spans="1:20" x14ac:dyDescent="0.25">
      <c r="A242" t="s">
        <v>75</v>
      </c>
      <c r="B242" t="s">
        <v>527</v>
      </c>
      <c r="C242" t="s">
        <v>28</v>
      </c>
      <c r="D242" t="s">
        <v>528</v>
      </c>
      <c r="E242" t="s">
        <v>95</v>
      </c>
      <c r="F242">
        <v>80128</v>
      </c>
      <c r="G242" t="s">
        <v>202</v>
      </c>
      <c r="H242" t="s">
        <v>80</v>
      </c>
      <c r="I242" t="s">
        <v>81</v>
      </c>
      <c r="J242" t="s">
        <v>90</v>
      </c>
      <c r="K242" t="s">
        <v>42</v>
      </c>
      <c r="L242" t="s">
        <v>91</v>
      </c>
      <c r="M242" t="s">
        <v>188</v>
      </c>
      <c r="N242" s="11" t="s">
        <v>2108</v>
      </c>
      <c r="O242" s="11" t="s">
        <v>2109</v>
      </c>
      <c r="P242">
        <v>0</v>
      </c>
      <c r="Q242">
        <v>6</v>
      </c>
      <c r="R242">
        <v>0</v>
      </c>
      <c r="S242">
        <v>45.9</v>
      </c>
      <c r="T242">
        <v>-45.9</v>
      </c>
    </row>
    <row r="243" spans="1:20" x14ac:dyDescent="0.25">
      <c r="A243" t="s">
        <v>75</v>
      </c>
      <c r="B243" t="s">
        <v>301</v>
      </c>
      <c r="C243" t="s">
        <v>29</v>
      </c>
      <c r="D243" t="s">
        <v>302</v>
      </c>
      <c r="E243" t="s">
        <v>87</v>
      </c>
      <c r="F243">
        <v>45005</v>
      </c>
      <c r="G243" t="s">
        <v>757</v>
      </c>
      <c r="H243" t="s">
        <v>80</v>
      </c>
      <c r="I243" t="s">
        <v>81</v>
      </c>
      <c r="J243" t="s">
        <v>82</v>
      </c>
      <c r="K243" t="s">
        <v>53</v>
      </c>
      <c r="L243" t="s">
        <v>228</v>
      </c>
      <c r="M243" t="s">
        <v>83</v>
      </c>
      <c r="N243" s="11" t="s">
        <v>2108</v>
      </c>
      <c r="O243" s="11" t="s">
        <v>2109</v>
      </c>
      <c r="P243">
        <v>-24</v>
      </c>
      <c r="Q243">
        <v>0</v>
      </c>
      <c r="R243">
        <v>2222.4</v>
      </c>
      <c r="S243">
        <v>0</v>
      </c>
      <c r="T243">
        <v>2222.4</v>
      </c>
    </row>
    <row r="244" spans="1:20" x14ac:dyDescent="0.25">
      <c r="A244" t="s">
        <v>75</v>
      </c>
      <c r="B244" t="s">
        <v>255</v>
      </c>
      <c r="C244" t="s">
        <v>29</v>
      </c>
      <c r="D244" t="s">
        <v>256</v>
      </c>
      <c r="E244" t="s">
        <v>100</v>
      </c>
      <c r="F244">
        <v>46077</v>
      </c>
      <c r="G244" t="s">
        <v>987</v>
      </c>
      <c r="H244" t="s">
        <v>80</v>
      </c>
      <c r="I244" t="s">
        <v>81</v>
      </c>
      <c r="J244" t="s">
        <v>365</v>
      </c>
      <c r="K244" t="s">
        <v>47</v>
      </c>
      <c r="L244" t="s">
        <v>509</v>
      </c>
      <c r="M244" t="s">
        <v>229</v>
      </c>
      <c r="N244" s="11" t="s">
        <v>2108</v>
      </c>
      <c r="O244" s="11" t="s">
        <v>2109</v>
      </c>
      <c r="P244">
        <v>-1</v>
      </c>
      <c r="Q244">
        <v>0</v>
      </c>
      <c r="R244">
        <v>112.2</v>
      </c>
      <c r="S244">
        <v>0</v>
      </c>
      <c r="T244">
        <v>112.2</v>
      </c>
    </row>
    <row r="245" spans="1:20" x14ac:dyDescent="0.25">
      <c r="A245" t="s">
        <v>75</v>
      </c>
      <c r="B245" t="s">
        <v>393</v>
      </c>
      <c r="C245" t="s">
        <v>28</v>
      </c>
      <c r="D245" t="s">
        <v>394</v>
      </c>
      <c r="E245" t="s">
        <v>95</v>
      </c>
      <c r="F245">
        <v>80611</v>
      </c>
      <c r="G245" t="s">
        <v>1034</v>
      </c>
      <c r="H245" t="s">
        <v>80</v>
      </c>
      <c r="I245" t="s">
        <v>81</v>
      </c>
      <c r="J245" t="s">
        <v>82</v>
      </c>
      <c r="K245" t="s">
        <v>53</v>
      </c>
      <c r="L245" t="s">
        <v>248</v>
      </c>
      <c r="M245" t="s">
        <v>83</v>
      </c>
      <c r="N245" s="11" t="s">
        <v>2108</v>
      </c>
      <c r="O245" s="11" t="s">
        <v>2109</v>
      </c>
      <c r="P245">
        <v>1</v>
      </c>
      <c r="Q245">
        <v>0</v>
      </c>
      <c r="R245">
        <v>3.15</v>
      </c>
      <c r="S245">
        <v>0</v>
      </c>
      <c r="T245">
        <v>3.15</v>
      </c>
    </row>
    <row r="246" spans="1:20" x14ac:dyDescent="0.25">
      <c r="A246" t="s">
        <v>75</v>
      </c>
      <c r="B246" t="s">
        <v>424</v>
      </c>
      <c r="C246" t="s">
        <v>26</v>
      </c>
      <c r="D246" t="s">
        <v>425</v>
      </c>
      <c r="E246" t="s">
        <v>426</v>
      </c>
      <c r="F246">
        <v>37204</v>
      </c>
      <c r="G246" t="s">
        <v>181</v>
      </c>
      <c r="H246" t="s">
        <v>80</v>
      </c>
      <c r="I246" t="s">
        <v>81</v>
      </c>
      <c r="J246" t="s">
        <v>82</v>
      </c>
      <c r="K246" t="s">
        <v>38</v>
      </c>
      <c r="L246" t="s">
        <v>111</v>
      </c>
      <c r="M246" t="s">
        <v>83</v>
      </c>
      <c r="N246" s="11" t="s">
        <v>2108</v>
      </c>
      <c r="O246" s="11" t="s">
        <v>2109</v>
      </c>
      <c r="P246">
        <v>-3</v>
      </c>
      <c r="Q246">
        <v>0</v>
      </c>
      <c r="R246">
        <v>576</v>
      </c>
      <c r="S246">
        <v>0</v>
      </c>
      <c r="T246">
        <v>576</v>
      </c>
    </row>
    <row r="247" spans="1:20" x14ac:dyDescent="0.25">
      <c r="A247" t="s">
        <v>75</v>
      </c>
      <c r="B247" t="s">
        <v>310</v>
      </c>
      <c r="C247" t="s">
        <v>19</v>
      </c>
      <c r="D247" t="s">
        <v>172</v>
      </c>
      <c r="E247" t="s">
        <v>147</v>
      </c>
      <c r="F247">
        <v>85260</v>
      </c>
      <c r="G247" t="s">
        <v>298</v>
      </c>
      <c r="H247" t="s">
        <v>80</v>
      </c>
      <c r="I247" t="s">
        <v>164</v>
      </c>
      <c r="J247" t="s">
        <v>90</v>
      </c>
      <c r="K247" t="s">
        <v>38</v>
      </c>
      <c r="L247" t="s">
        <v>129</v>
      </c>
      <c r="M247" t="s">
        <v>188</v>
      </c>
      <c r="N247" s="11" t="s">
        <v>2108</v>
      </c>
      <c r="O247" s="11" t="s">
        <v>2109</v>
      </c>
      <c r="P247">
        <v>0</v>
      </c>
      <c r="Q247">
        <v>8</v>
      </c>
      <c r="R247">
        <v>0</v>
      </c>
      <c r="S247">
        <v>1326.34</v>
      </c>
      <c r="T247">
        <v>-1326.34</v>
      </c>
    </row>
    <row r="248" spans="1:20" x14ac:dyDescent="0.25">
      <c r="A248" t="s">
        <v>75</v>
      </c>
      <c r="B248" t="s">
        <v>536</v>
      </c>
      <c r="C248" t="s">
        <v>21</v>
      </c>
      <c r="D248" t="s">
        <v>537</v>
      </c>
      <c r="E248" t="s">
        <v>159</v>
      </c>
      <c r="F248">
        <v>66212</v>
      </c>
      <c r="G248" t="s">
        <v>994</v>
      </c>
      <c r="H248" t="s">
        <v>80</v>
      </c>
      <c r="I248" t="s">
        <v>89</v>
      </c>
      <c r="J248" t="s">
        <v>90</v>
      </c>
      <c r="K248" t="s">
        <v>53</v>
      </c>
      <c r="L248" t="s">
        <v>368</v>
      </c>
      <c r="M248" t="s">
        <v>92</v>
      </c>
      <c r="N248" s="11" t="s">
        <v>2108</v>
      </c>
      <c r="O248" s="11" t="s">
        <v>2109</v>
      </c>
      <c r="P248">
        <v>0</v>
      </c>
      <c r="Q248">
        <v>2</v>
      </c>
      <c r="R248">
        <v>0</v>
      </c>
      <c r="S248">
        <v>251.46</v>
      </c>
      <c r="T248">
        <v>-251.46</v>
      </c>
    </row>
    <row r="249" spans="1:20" x14ac:dyDescent="0.25">
      <c r="A249" t="s">
        <v>75</v>
      </c>
      <c r="B249" t="s">
        <v>1076</v>
      </c>
      <c r="C249" t="s">
        <v>29</v>
      </c>
      <c r="D249" t="s">
        <v>1077</v>
      </c>
      <c r="E249" t="s">
        <v>142</v>
      </c>
      <c r="F249">
        <v>49426</v>
      </c>
      <c r="G249" t="s">
        <v>1078</v>
      </c>
      <c r="H249" t="s">
        <v>80</v>
      </c>
      <c r="I249" t="s">
        <v>81</v>
      </c>
      <c r="J249" t="s">
        <v>82</v>
      </c>
      <c r="K249" t="s">
        <v>53</v>
      </c>
      <c r="L249" t="s">
        <v>436</v>
      </c>
      <c r="M249" t="s">
        <v>83</v>
      </c>
      <c r="N249" s="11" t="s">
        <v>2108</v>
      </c>
      <c r="O249" s="11" t="s">
        <v>2109</v>
      </c>
      <c r="P249">
        <v>-3</v>
      </c>
      <c r="Q249">
        <v>0</v>
      </c>
      <c r="R249">
        <v>2055.75</v>
      </c>
      <c r="S249">
        <v>0</v>
      </c>
      <c r="T249">
        <v>2055.75</v>
      </c>
    </row>
    <row r="250" spans="1:20" x14ac:dyDescent="0.25">
      <c r="A250" t="s">
        <v>75</v>
      </c>
      <c r="B250" t="s">
        <v>1044</v>
      </c>
      <c r="C250" t="s">
        <v>23</v>
      </c>
      <c r="D250" t="s">
        <v>1045</v>
      </c>
      <c r="E250" t="s">
        <v>327</v>
      </c>
      <c r="F250">
        <v>97045</v>
      </c>
      <c r="G250" t="s">
        <v>1046</v>
      </c>
      <c r="H250" t="s">
        <v>80</v>
      </c>
      <c r="I250" t="s">
        <v>81</v>
      </c>
      <c r="J250" t="s">
        <v>82</v>
      </c>
      <c r="K250" t="s">
        <v>53</v>
      </c>
      <c r="L250" t="s">
        <v>248</v>
      </c>
      <c r="M250" t="s">
        <v>83</v>
      </c>
      <c r="N250" s="11" t="s">
        <v>2108</v>
      </c>
      <c r="O250" s="11" t="s">
        <v>2109</v>
      </c>
      <c r="P250">
        <v>-2</v>
      </c>
      <c r="Q250">
        <v>0</v>
      </c>
      <c r="R250">
        <v>68.5</v>
      </c>
      <c r="S250">
        <v>0</v>
      </c>
      <c r="T250">
        <v>68.5</v>
      </c>
    </row>
    <row r="251" spans="1:20" x14ac:dyDescent="0.25">
      <c r="A251" t="s">
        <v>75</v>
      </c>
      <c r="B251" t="s">
        <v>385</v>
      </c>
      <c r="C251" t="s">
        <v>26</v>
      </c>
      <c r="D251" t="s">
        <v>361</v>
      </c>
      <c r="E251" t="s">
        <v>105</v>
      </c>
      <c r="F251">
        <v>29601</v>
      </c>
      <c r="G251" t="s">
        <v>853</v>
      </c>
      <c r="H251" t="s">
        <v>80</v>
      </c>
      <c r="I251" t="s">
        <v>81</v>
      </c>
      <c r="J251" t="s">
        <v>90</v>
      </c>
      <c r="K251" t="s">
        <v>53</v>
      </c>
      <c r="L251" t="s">
        <v>228</v>
      </c>
      <c r="M251" t="s">
        <v>92</v>
      </c>
      <c r="N251" s="11" t="s">
        <v>2108</v>
      </c>
      <c r="O251" s="11" t="s">
        <v>2109</v>
      </c>
      <c r="P251">
        <v>0</v>
      </c>
      <c r="Q251">
        <v>2</v>
      </c>
      <c r="R251">
        <v>0</v>
      </c>
      <c r="S251">
        <v>187.1</v>
      </c>
      <c r="T251">
        <v>-187.1</v>
      </c>
    </row>
    <row r="252" spans="1:20" x14ac:dyDescent="0.25">
      <c r="A252" t="s">
        <v>75</v>
      </c>
      <c r="B252" t="s">
        <v>385</v>
      </c>
      <c r="C252" t="s">
        <v>26</v>
      </c>
      <c r="D252" t="s">
        <v>361</v>
      </c>
      <c r="E252" t="s">
        <v>105</v>
      </c>
      <c r="F252">
        <v>29601</v>
      </c>
      <c r="G252" t="s">
        <v>152</v>
      </c>
      <c r="H252" t="s">
        <v>80</v>
      </c>
      <c r="I252" t="s">
        <v>81</v>
      </c>
      <c r="J252" t="s">
        <v>90</v>
      </c>
      <c r="K252" t="s">
        <v>38</v>
      </c>
      <c r="L252" t="s">
        <v>111</v>
      </c>
      <c r="M252" t="s">
        <v>92</v>
      </c>
      <c r="N252" s="11" t="s">
        <v>2108</v>
      </c>
      <c r="O252" s="11" t="s">
        <v>2109</v>
      </c>
      <c r="P252">
        <v>0</v>
      </c>
      <c r="Q252">
        <v>1</v>
      </c>
      <c r="R252">
        <v>0</v>
      </c>
      <c r="S252">
        <v>85.3</v>
      </c>
      <c r="T252">
        <v>-85.3</v>
      </c>
    </row>
    <row r="253" spans="1:20" x14ac:dyDescent="0.25">
      <c r="A253" t="s">
        <v>75</v>
      </c>
      <c r="B253" t="s">
        <v>194</v>
      </c>
      <c r="C253" t="s">
        <v>19</v>
      </c>
      <c r="D253" t="s">
        <v>195</v>
      </c>
      <c r="E253" t="s">
        <v>147</v>
      </c>
      <c r="F253">
        <v>85296</v>
      </c>
      <c r="G253" t="s">
        <v>101</v>
      </c>
      <c r="H253" t="s">
        <v>80</v>
      </c>
      <c r="I253" t="s">
        <v>81</v>
      </c>
      <c r="J253" t="s">
        <v>82</v>
      </c>
      <c r="K253" t="s">
        <v>48</v>
      </c>
      <c r="L253" t="s">
        <v>102</v>
      </c>
      <c r="M253" t="s">
        <v>83</v>
      </c>
      <c r="N253" s="11" t="s">
        <v>2108</v>
      </c>
      <c r="O253" s="11" t="s">
        <v>2109</v>
      </c>
      <c r="P253">
        <v>-19</v>
      </c>
      <c r="Q253">
        <v>0</v>
      </c>
      <c r="R253">
        <v>370.69</v>
      </c>
      <c r="S253">
        <v>0</v>
      </c>
      <c r="T253">
        <v>370.69</v>
      </c>
    </row>
    <row r="254" spans="1:20" x14ac:dyDescent="0.25">
      <c r="A254" t="s">
        <v>75</v>
      </c>
      <c r="B254" t="s">
        <v>189</v>
      </c>
      <c r="C254" t="s">
        <v>18</v>
      </c>
      <c r="D254" t="s">
        <v>520</v>
      </c>
      <c r="E254" t="s">
        <v>191</v>
      </c>
      <c r="F254">
        <v>76092</v>
      </c>
      <c r="G254" t="s">
        <v>266</v>
      </c>
      <c r="H254" t="s">
        <v>80</v>
      </c>
      <c r="I254" t="s">
        <v>81</v>
      </c>
      <c r="J254" t="s">
        <v>90</v>
      </c>
      <c r="K254" t="s">
        <v>53</v>
      </c>
      <c r="L254" t="s">
        <v>165</v>
      </c>
      <c r="M254" t="s">
        <v>92</v>
      </c>
      <c r="N254" s="11" t="s">
        <v>2108</v>
      </c>
      <c r="O254" s="11" t="s">
        <v>2109</v>
      </c>
      <c r="P254">
        <v>0</v>
      </c>
      <c r="Q254">
        <v>2</v>
      </c>
      <c r="R254">
        <v>0</v>
      </c>
      <c r="S254">
        <v>193.96</v>
      </c>
      <c r="T254">
        <v>-193.96</v>
      </c>
    </row>
    <row r="255" spans="1:20" x14ac:dyDescent="0.25">
      <c r="A255" t="s">
        <v>75</v>
      </c>
      <c r="B255" t="s">
        <v>189</v>
      </c>
      <c r="C255" t="s">
        <v>18</v>
      </c>
      <c r="D255" t="s">
        <v>190</v>
      </c>
      <c r="E255" t="s">
        <v>191</v>
      </c>
      <c r="F255">
        <v>76262</v>
      </c>
      <c r="G255" t="s">
        <v>929</v>
      </c>
      <c r="H255" t="s">
        <v>461</v>
      </c>
      <c r="I255" t="s">
        <v>81</v>
      </c>
      <c r="J255" t="s">
        <v>90</v>
      </c>
      <c r="K255" t="s">
        <v>44</v>
      </c>
      <c r="L255" t="s">
        <v>149</v>
      </c>
      <c r="M255" t="s">
        <v>92</v>
      </c>
      <c r="N255" s="11" t="s">
        <v>2108</v>
      </c>
      <c r="O255" s="11" t="s">
        <v>2109</v>
      </c>
      <c r="P255">
        <v>0</v>
      </c>
      <c r="Q255">
        <v>4</v>
      </c>
      <c r="R255">
        <v>0</v>
      </c>
      <c r="S255">
        <v>28.8</v>
      </c>
      <c r="T255">
        <v>-28.8</v>
      </c>
    </row>
    <row r="256" spans="1:20" x14ac:dyDescent="0.25">
      <c r="A256" t="s">
        <v>75</v>
      </c>
      <c r="B256" t="s">
        <v>167</v>
      </c>
      <c r="C256" t="s">
        <v>28</v>
      </c>
      <c r="D256" t="s">
        <v>168</v>
      </c>
      <c r="E256" t="s">
        <v>95</v>
      </c>
      <c r="F256">
        <v>80550</v>
      </c>
      <c r="G256" t="s">
        <v>738</v>
      </c>
      <c r="H256" t="s">
        <v>80</v>
      </c>
      <c r="I256" t="s">
        <v>81</v>
      </c>
      <c r="J256" t="s">
        <v>90</v>
      </c>
      <c r="K256" t="s">
        <v>42</v>
      </c>
      <c r="L256" t="s">
        <v>91</v>
      </c>
      <c r="M256" t="s">
        <v>188</v>
      </c>
      <c r="N256" s="11" t="s">
        <v>2108</v>
      </c>
      <c r="O256" s="11" t="s">
        <v>2109</v>
      </c>
      <c r="P256">
        <v>0</v>
      </c>
      <c r="Q256">
        <v>1</v>
      </c>
      <c r="R256">
        <v>0</v>
      </c>
      <c r="S256">
        <v>17.8</v>
      </c>
      <c r="T256">
        <v>-17.8</v>
      </c>
    </row>
    <row r="257" spans="1:20" x14ac:dyDescent="0.25">
      <c r="A257" t="s">
        <v>75</v>
      </c>
      <c r="B257" t="s">
        <v>353</v>
      </c>
      <c r="C257" t="s">
        <v>29</v>
      </c>
      <c r="D257" t="s">
        <v>354</v>
      </c>
      <c r="E257" t="s">
        <v>100</v>
      </c>
      <c r="F257">
        <v>46530</v>
      </c>
      <c r="G257" t="s">
        <v>367</v>
      </c>
      <c r="H257" t="s">
        <v>80</v>
      </c>
      <c r="I257" t="s">
        <v>89</v>
      </c>
      <c r="J257" t="s">
        <v>82</v>
      </c>
      <c r="K257" t="s">
        <v>53</v>
      </c>
      <c r="L257" t="s">
        <v>368</v>
      </c>
      <c r="M257" t="s">
        <v>83</v>
      </c>
      <c r="N257" s="11" t="s">
        <v>2108</v>
      </c>
      <c r="O257" s="11" t="s">
        <v>2109</v>
      </c>
      <c r="P257">
        <v>-9</v>
      </c>
      <c r="Q257">
        <v>0</v>
      </c>
      <c r="R257">
        <v>1134</v>
      </c>
      <c r="S257">
        <v>0</v>
      </c>
      <c r="T257">
        <v>1134</v>
      </c>
    </row>
    <row r="258" spans="1:20" x14ac:dyDescent="0.25">
      <c r="A258" t="s">
        <v>75</v>
      </c>
      <c r="B258" t="s">
        <v>1098</v>
      </c>
      <c r="C258" t="s">
        <v>18</v>
      </c>
      <c r="D258" t="s">
        <v>1099</v>
      </c>
      <c r="E258" t="s">
        <v>191</v>
      </c>
      <c r="F258">
        <v>75247</v>
      </c>
      <c r="G258" t="s">
        <v>450</v>
      </c>
      <c r="H258" t="s">
        <v>80</v>
      </c>
      <c r="I258" t="s">
        <v>81</v>
      </c>
      <c r="J258" t="s">
        <v>90</v>
      </c>
      <c r="K258" t="s">
        <v>51</v>
      </c>
      <c r="L258" t="s">
        <v>250</v>
      </c>
      <c r="M258" t="s">
        <v>92</v>
      </c>
      <c r="N258" s="11" t="s">
        <v>2108</v>
      </c>
      <c r="O258" s="11" t="s">
        <v>2109</v>
      </c>
      <c r="P258">
        <v>0</v>
      </c>
      <c r="Q258">
        <v>1</v>
      </c>
      <c r="R258">
        <v>0</v>
      </c>
      <c r="S258">
        <v>15.5</v>
      </c>
      <c r="T258">
        <v>-15.5</v>
      </c>
    </row>
    <row r="259" spans="1:20" x14ac:dyDescent="0.25">
      <c r="A259" t="s">
        <v>75</v>
      </c>
      <c r="B259" t="s">
        <v>1126</v>
      </c>
      <c r="C259" t="s">
        <v>19</v>
      </c>
      <c r="D259" t="s">
        <v>1127</v>
      </c>
      <c r="E259" t="s">
        <v>320</v>
      </c>
      <c r="F259">
        <v>96821</v>
      </c>
      <c r="G259" t="s">
        <v>1128</v>
      </c>
      <c r="H259" t="s">
        <v>80</v>
      </c>
      <c r="I259" t="s">
        <v>81</v>
      </c>
      <c r="J259" t="s">
        <v>90</v>
      </c>
      <c r="K259" t="s">
        <v>38</v>
      </c>
      <c r="L259" t="s">
        <v>111</v>
      </c>
      <c r="M259" t="s">
        <v>92</v>
      </c>
      <c r="N259" s="11" t="s">
        <v>2108</v>
      </c>
      <c r="O259" s="11" t="s">
        <v>2109</v>
      </c>
      <c r="P259">
        <v>0</v>
      </c>
      <c r="Q259">
        <v>5</v>
      </c>
      <c r="R259">
        <v>0</v>
      </c>
      <c r="S259">
        <v>348.75</v>
      </c>
      <c r="T259">
        <v>-348.75</v>
      </c>
    </row>
    <row r="260" spans="1:20" x14ac:dyDescent="0.25">
      <c r="A260" t="s">
        <v>75</v>
      </c>
      <c r="B260" t="s">
        <v>558</v>
      </c>
      <c r="C260" t="s">
        <v>30</v>
      </c>
      <c r="D260" t="s">
        <v>146</v>
      </c>
      <c r="E260" t="s">
        <v>147</v>
      </c>
      <c r="F260">
        <v>85027</v>
      </c>
      <c r="G260" t="s">
        <v>1130</v>
      </c>
      <c r="H260" t="s">
        <v>80</v>
      </c>
      <c r="I260" t="s">
        <v>81</v>
      </c>
      <c r="J260" t="s">
        <v>90</v>
      </c>
      <c r="K260" t="s">
        <v>42</v>
      </c>
      <c r="L260" t="s">
        <v>91</v>
      </c>
      <c r="M260" t="s">
        <v>92</v>
      </c>
      <c r="N260" s="11" t="s">
        <v>2108</v>
      </c>
      <c r="O260" s="11" t="s">
        <v>2109</v>
      </c>
      <c r="P260">
        <v>-1</v>
      </c>
      <c r="Q260">
        <v>0</v>
      </c>
      <c r="R260">
        <v>263.92</v>
      </c>
      <c r="S260">
        <v>0</v>
      </c>
      <c r="T260">
        <v>263.92</v>
      </c>
    </row>
    <row r="261" spans="1:20" x14ac:dyDescent="0.25">
      <c r="A261" t="s">
        <v>75</v>
      </c>
      <c r="B261" t="s">
        <v>413</v>
      </c>
      <c r="C261" t="s">
        <v>30</v>
      </c>
      <c r="D261" t="s">
        <v>414</v>
      </c>
      <c r="E261" t="s">
        <v>415</v>
      </c>
      <c r="F261">
        <v>19805</v>
      </c>
      <c r="G261" t="s">
        <v>205</v>
      </c>
      <c r="H261" t="s">
        <v>80</v>
      </c>
      <c r="I261" t="s">
        <v>89</v>
      </c>
      <c r="J261" t="s">
        <v>90</v>
      </c>
      <c r="K261" t="s">
        <v>42</v>
      </c>
      <c r="L261" t="s">
        <v>91</v>
      </c>
      <c r="M261" t="s">
        <v>92</v>
      </c>
      <c r="N261" s="11" t="s">
        <v>2108</v>
      </c>
      <c r="O261" s="11" t="s">
        <v>2109</v>
      </c>
      <c r="P261">
        <v>0</v>
      </c>
      <c r="Q261">
        <v>8</v>
      </c>
      <c r="R261">
        <v>0</v>
      </c>
      <c r="S261">
        <v>74</v>
      </c>
      <c r="T261">
        <v>-74</v>
      </c>
    </row>
    <row r="262" spans="1:20" x14ac:dyDescent="0.25">
      <c r="A262" t="s">
        <v>75</v>
      </c>
      <c r="B262" t="s">
        <v>197</v>
      </c>
      <c r="C262" t="s">
        <v>23</v>
      </c>
      <c r="D262" t="s">
        <v>198</v>
      </c>
      <c r="E262" t="s">
        <v>176</v>
      </c>
      <c r="F262">
        <v>98052</v>
      </c>
      <c r="G262" t="s">
        <v>110</v>
      </c>
      <c r="H262" t="s">
        <v>80</v>
      </c>
      <c r="I262" t="s">
        <v>81</v>
      </c>
      <c r="J262" t="s">
        <v>90</v>
      </c>
      <c r="K262" t="s">
        <v>38</v>
      </c>
      <c r="L262" t="s">
        <v>111</v>
      </c>
      <c r="M262" t="s">
        <v>92</v>
      </c>
      <c r="N262" s="11" t="s">
        <v>2108</v>
      </c>
      <c r="O262" s="11" t="s">
        <v>2109</v>
      </c>
      <c r="P262">
        <v>0</v>
      </c>
      <c r="Q262">
        <v>2</v>
      </c>
      <c r="R262">
        <v>0</v>
      </c>
      <c r="S262">
        <v>146.66</v>
      </c>
      <c r="T262">
        <v>-146.66</v>
      </c>
    </row>
    <row r="263" spans="1:20" x14ac:dyDescent="0.25">
      <c r="A263" t="s">
        <v>75</v>
      </c>
      <c r="B263" t="s">
        <v>120</v>
      </c>
      <c r="C263" t="s">
        <v>22</v>
      </c>
      <c r="D263" t="s">
        <v>121</v>
      </c>
      <c r="E263" t="s">
        <v>122</v>
      </c>
      <c r="F263">
        <v>20910</v>
      </c>
      <c r="G263" t="s">
        <v>1111</v>
      </c>
      <c r="H263" t="s">
        <v>80</v>
      </c>
      <c r="I263" t="s">
        <v>81</v>
      </c>
      <c r="J263" t="s">
        <v>82</v>
      </c>
      <c r="K263" t="s">
        <v>37</v>
      </c>
      <c r="L263" t="s">
        <v>124</v>
      </c>
      <c r="M263" t="s">
        <v>83</v>
      </c>
      <c r="N263" s="11" t="s">
        <v>2108</v>
      </c>
      <c r="O263" s="11" t="s">
        <v>2109</v>
      </c>
      <c r="P263">
        <v>-2</v>
      </c>
      <c r="Q263">
        <v>0</v>
      </c>
      <c r="R263">
        <v>30.8</v>
      </c>
      <c r="S263">
        <v>0</v>
      </c>
      <c r="T263">
        <v>30.8</v>
      </c>
    </row>
    <row r="264" spans="1:20" x14ac:dyDescent="0.25">
      <c r="A264" t="s">
        <v>75</v>
      </c>
      <c r="B264" t="s">
        <v>487</v>
      </c>
      <c r="C264" t="s">
        <v>26</v>
      </c>
      <c r="D264" t="s">
        <v>488</v>
      </c>
      <c r="E264" t="s">
        <v>489</v>
      </c>
      <c r="F264">
        <v>39402</v>
      </c>
      <c r="G264" t="s">
        <v>1125</v>
      </c>
      <c r="H264" t="s">
        <v>80</v>
      </c>
      <c r="I264" t="s">
        <v>81</v>
      </c>
      <c r="J264" t="s">
        <v>82</v>
      </c>
      <c r="K264" t="s">
        <v>42</v>
      </c>
      <c r="L264" t="s">
        <v>91</v>
      </c>
      <c r="M264" t="s">
        <v>83</v>
      </c>
      <c r="N264" s="11" t="s">
        <v>2108</v>
      </c>
      <c r="O264" s="11" t="s">
        <v>2109</v>
      </c>
      <c r="P264">
        <v>-4</v>
      </c>
      <c r="Q264">
        <v>0</v>
      </c>
      <c r="R264">
        <v>743</v>
      </c>
      <c r="S264">
        <v>0</v>
      </c>
      <c r="T264">
        <v>743</v>
      </c>
    </row>
    <row r="265" spans="1:20" x14ac:dyDescent="0.25">
      <c r="A265" t="s">
        <v>75</v>
      </c>
      <c r="B265" t="s">
        <v>316</v>
      </c>
      <c r="C265" t="s">
        <v>27</v>
      </c>
      <c r="D265" t="s">
        <v>237</v>
      </c>
      <c r="E265" t="s">
        <v>114</v>
      </c>
      <c r="F265">
        <v>34240</v>
      </c>
      <c r="G265" t="s">
        <v>1129</v>
      </c>
      <c r="H265" t="s">
        <v>80</v>
      </c>
      <c r="I265" t="s">
        <v>81</v>
      </c>
      <c r="J265" t="s">
        <v>90</v>
      </c>
      <c r="K265" t="s">
        <v>42</v>
      </c>
      <c r="L265" t="s">
        <v>91</v>
      </c>
      <c r="M265" t="s">
        <v>188</v>
      </c>
      <c r="N265" s="11" t="s">
        <v>2108</v>
      </c>
      <c r="O265" s="11" t="s">
        <v>2109</v>
      </c>
      <c r="P265">
        <v>0</v>
      </c>
      <c r="Q265">
        <v>40</v>
      </c>
      <c r="R265">
        <v>0</v>
      </c>
      <c r="S265">
        <v>108</v>
      </c>
      <c r="T265">
        <v>-108</v>
      </c>
    </row>
    <row r="266" spans="1:20" x14ac:dyDescent="0.25">
      <c r="A266" t="s">
        <v>75</v>
      </c>
      <c r="B266" t="s">
        <v>239</v>
      </c>
      <c r="C266" t="s">
        <v>27</v>
      </c>
      <c r="D266" t="s">
        <v>240</v>
      </c>
      <c r="E266" t="s">
        <v>114</v>
      </c>
      <c r="F266">
        <v>33434</v>
      </c>
      <c r="G266" t="s">
        <v>214</v>
      </c>
      <c r="H266" t="s">
        <v>80</v>
      </c>
      <c r="I266" t="s">
        <v>89</v>
      </c>
      <c r="J266" t="s">
        <v>90</v>
      </c>
      <c r="K266" t="s">
        <v>42</v>
      </c>
      <c r="L266" t="s">
        <v>91</v>
      </c>
      <c r="M266" t="s">
        <v>92</v>
      </c>
      <c r="N266" s="11" t="s">
        <v>2108</v>
      </c>
      <c r="O266" s="11" t="s">
        <v>2109</v>
      </c>
      <c r="P266">
        <v>0</v>
      </c>
      <c r="Q266">
        <v>20</v>
      </c>
      <c r="R266">
        <v>0</v>
      </c>
      <c r="S266">
        <v>48</v>
      </c>
      <c r="T266">
        <v>-48</v>
      </c>
    </row>
    <row r="267" spans="1:20" x14ac:dyDescent="0.25">
      <c r="A267" t="s">
        <v>75</v>
      </c>
      <c r="B267" t="s">
        <v>762</v>
      </c>
      <c r="C267" t="s">
        <v>21</v>
      </c>
      <c r="D267" t="s">
        <v>589</v>
      </c>
      <c r="E267" t="s">
        <v>159</v>
      </c>
      <c r="F267">
        <v>66218</v>
      </c>
      <c r="G267" t="s">
        <v>266</v>
      </c>
      <c r="H267" t="s">
        <v>80</v>
      </c>
      <c r="I267" t="s">
        <v>81</v>
      </c>
      <c r="J267" t="s">
        <v>90</v>
      </c>
      <c r="K267" t="s">
        <v>53</v>
      </c>
      <c r="L267" t="s">
        <v>165</v>
      </c>
      <c r="M267" t="s">
        <v>92</v>
      </c>
      <c r="N267" s="11" t="s">
        <v>2108</v>
      </c>
      <c r="O267" s="11" t="s">
        <v>2109</v>
      </c>
      <c r="P267">
        <v>0</v>
      </c>
      <c r="Q267">
        <v>5</v>
      </c>
      <c r="R267">
        <v>0</v>
      </c>
      <c r="S267">
        <v>474.65</v>
      </c>
      <c r="T267">
        <v>-474.65</v>
      </c>
    </row>
    <row r="268" spans="1:20" x14ac:dyDescent="0.25">
      <c r="A268" t="s">
        <v>75</v>
      </c>
      <c r="B268" t="s">
        <v>1100</v>
      </c>
      <c r="C268" t="s">
        <v>27</v>
      </c>
      <c r="D268" t="s">
        <v>499</v>
      </c>
      <c r="E268" t="s">
        <v>114</v>
      </c>
      <c r="F268">
        <v>33137</v>
      </c>
      <c r="G268" t="s">
        <v>1102</v>
      </c>
      <c r="H268" t="s">
        <v>80</v>
      </c>
      <c r="I268" t="s">
        <v>81</v>
      </c>
      <c r="J268" t="s">
        <v>82</v>
      </c>
      <c r="K268" t="s">
        <v>53</v>
      </c>
      <c r="L268" t="s">
        <v>165</v>
      </c>
      <c r="M268" t="s">
        <v>83</v>
      </c>
      <c r="N268" s="11" t="s">
        <v>2108</v>
      </c>
      <c r="O268" s="11" t="s">
        <v>2109</v>
      </c>
      <c r="P268">
        <v>-1</v>
      </c>
      <c r="Q268">
        <v>0</v>
      </c>
      <c r="R268">
        <v>650.5</v>
      </c>
      <c r="S268">
        <v>0</v>
      </c>
      <c r="T268">
        <v>650.5</v>
      </c>
    </row>
    <row r="269" spans="1:20" x14ac:dyDescent="0.25">
      <c r="A269" t="s">
        <v>75</v>
      </c>
      <c r="B269" t="s">
        <v>85</v>
      </c>
      <c r="C269" t="s">
        <v>29</v>
      </c>
      <c r="D269" t="s">
        <v>86</v>
      </c>
      <c r="E269" t="s">
        <v>87</v>
      </c>
      <c r="F269">
        <v>45040</v>
      </c>
      <c r="G269" t="s">
        <v>1085</v>
      </c>
      <c r="H269" t="s">
        <v>80</v>
      </c>
      <c r="I269" t="s">
        <v>164</v>
      </c>
      <c r="J269" t="s">
        <v>90</v>
      </c>
      <c r="K269" t="s">
        <v>42</v>
      </c>
      <c r="L269" t="s">
        <v>91</v>
      </c>
      <c r="M269" t="s">
        <v>92</v>
      </c>
      <c r="N269" s="11" t="s">
        <v>2108</v>
      </c>
      <c r="O269" s="11" t="s">
        <v>2109</v>
      </c>
      <c r="P269">
        <v>0</v>
      </c>
      <c r="Q269">
        <v>3</v>
      </c>
      <c r="R269">
        <v>0</v>
      </c>
      <c r="S269">
        <v>11.34</v>
      </c>
      <c r="T269">
        <v>-11.34</v>
      </c>
    </row>
    <row r="270" spans="1:20" x14ac:dyDescent="0.25">
      <c r="A270" t="s">
        <v>75</v>
      </c>
      <c r="B270" t="s">
        <v>1065</v>
      </c>
      <c r="C270" t="s">
        <v>25</v>
      </c>
      <c r="D270" t="s">
        <v>1066</v>
      </c>
      <c r="E270" t="s">
        <v>186</v>
      </c>
      <c r="F270">
        <v>11784</v>
      </c>
      <c r="G270" t="s">
        <v>749</v>
      </c>
      <c r="H270" t="s">
        <v>80</v>
      </c>
      <c r="I270" t="s">
        <v>164</v>
      </c>
      <c r="J270" t="s">
        <v>90</v>
      </c>
      <c r="K270" t="s">
        <v>38</v>
      </c>
      <c r="L270" t="s">
        <v>129</v>
      </c>
      <c r="M270" t="s">
        <v>92</v>
      </c>
      <c r="N270" s="11" t="s">
        <v>2108</v>
      </c>
      <c r="O270" s="11" t="s">
        <v>2109</v>
      </c>
      <c r="P270">
        <v>0</v>
      </c>
      <c r="Q270">
        <v>2</v>
      </c>
      <c r="R270">
        <v>0</v>
      </c>
      <c r="S270">
        <v>213.22</v>
      </c>
      <c r="T270">
        <v>-213.22</v>
      </c>
    </row>
    <row r="271" spans="1:20" x14ac:dyDescent="0.25">
      <c r="A271" t="s">
        <v>75</v>
      </c>
      <c r="B271" t="s">
        <v>1065</v>
      </c>
      <c r="C271" t="s">
        <v>25</v>
      </c>
      <c r="D271" t="s">
        <v>1066</v>
      </c>
      <c r="E271" t="s">
        <v>186</v>
      </c>
      <c r="F271">
        <v>11784</v>
      </c>
      <c r="G271" t="s">
        <v>761</v>
      </c>
      <c r="H271" t="s">
        <v>80</v>
      </c>
      <c r="I271" t="s">
        <v>164</v>
      </c>
      <c r="J271" t="s">
        <v>90</v>
      </c>
      <c r="K271" t="s">
        <v>38</v>
      </c>
      <c r="L271" t="s">
        <v>129</v>
      </c>
      <c r="M271" t="s">
        <v>92</v>
      </c>
      <c r="N271" s="11" t="s">
        <v>2108</v>
      </c>
      <c r="O271" s="11" t="s">
        <v>2109</v>
      </c>
      <c r="P271">
        <v>0</v>
      </c>
      <c r="Q271">
        <v>1</v>
      </c>
      <c r="R271">
        <v>0</v>
      </c>
      <c r="S271">
        <v>42.39</v>
      </c>
      <c r="T271">
        <v>-42.39</v>
      </c>
    </row>
    <row r="272" spans="1:20" x14ac:dyDescent="0.25">
      <c r="A272" t="s">
        <v>75</v>
      </c>
      <c r="B272" t="s">
        <v>416</v>
      </c>
      <c r="C272" t="s">
        <v>29</v>
      </c>
      <c r="D272" t="s">
        <v>417</v>
      </c>
      <c r="E272" t="s">
        <v>142</v>
      </c>
      <c r="F272">
        <v>48071</v>
      </c>
      <c r="G272" t="s">
        <v>1082</v>
      </c>
      <c r="H272" t="s">
        <v>80</v>
      </c>
      <c r="I272" t="s">
        <v>81</v>
      </c>
      <c r="J272" t="s">
        <v>90</v>
      </c>
      <c r="K272" t="s">
        <v>36</v>
      </c>
      <c r="L272" t="s">
        <v>36</v>
      </c>
      <c r="M272" t="s">
        <v>92</v>
      </c>
      <c r="N272" s="11" t="s">
        <v>2108</v>
      </c>
      <c r="O272" s="11" t="s">
        <v>2109</v>
      </c>
      <c r="P272">
        <v>0</v>
      </c>
      <c r="Q272">
        <v>1</v>
      </c>
      <c r="R272">
        <v>0</v>
      </c>
      <c r="S272">
        <v>105.65</v>
      </c>
      <c r="T272">
        <v>-105.65</v>
      </c>
    </row>
    <row r="273" spans="1:20" x14ac:dyDescent="0.25">
      <c r="A273" t="s">
        <v>75</v>
      </c>
      <c r="B273" t="s">
        <v>633</v>
      </c>
      <c r="C273" t="s">
        <v>30</v>
      </c>
      <c r="D273" t="s">
        <v>634</v>
      </c>
      <c r="E273" t="s">
        <v>191</v>
      </c>
      <c r="F273">
        <v>77302</v>
      </c>
      <c r="G273" t="s">
        <v>1083</v>
      </c>
      <c r="H273" t="s">
        <v>80</v>
      </c>
      <c r="I273" t="s">
        <v>89</v>
      </c>
      <c r="J273" t="s">
        <v>82</v>
      </c>
      <c r="K273" t="s">
        <v>42</v>
      </c>
      <c r="L273" t="s">
        <v>91</v>
      </c>
      <c r="M273" t="s">
        <v>83</v>
      </c>
      <c r="N273" s="11" t="s">
        <v>2108</v>
      </c>
      <c r="O273" s="11" t="s">
        <v>2109</v>
      </c>
      <c r="P273">
        <v>-6</v>
      </c>
      <c r="Q273">
        <v>0</v>
      </c>
      <c r="R273">
        <v>102.9</v>
      </c>
      <c r="S273">
        <v>0</v>
      </c>
      <c r="T273">
        <v>102.9</v>
      </c>
    </row>
    <row r="274" spans="1:20" x14ac:dyDescent="0.25">
      <c r="A274" t="s">
        <v>75</v>
      </c>
      <c r="B274" t="s">
        <v>157</v>
      </c>
      <c r="C274" t="s">
        <v>21</v>
      </c>
      <c r="D274" t="s">
        <v>158</v>
      </c>
      <c r="E274" t="s">
        <v>159</v>
      </c>
      <c r="F274">
        <v>66205</v>
      </c>
      <c r="G274" t="s">
        <v>757</v>
      </c>
      <c r="H274" t="s">
        <v>80</v>
      </c>
      <c r="I274" t="s">
        <v>81</v>
      </c>
      <c r="J274" t="s">
        <v>82</v>
      </c>
      <c r="K274" t="s">
        <v>53</v>
      </c>
      <c r="L274" t="s">
        <v>228</v>
      </c>
      <c r="M274" t="s">
        <v>83</v>
      </c>
      <c r="N274" s="11" t="s">
        <v>2108</v>
      </c>
      <c r="O274" s="11" t="s">
        <v>2109</v>
      </c>
      <c r="P274">
        <v>-5</v>
      </c>
      <c r="Q274">
        <v>0</v>
      </c>
      <c r="R274">
        <v>463</v>
      </c>
      <c r="S274">
        <v>0</v>
      </c>
      <c r="T274">
        <v>463</v>
      </c>
    </row>
    <row r="275" spans="1:20" x14ac:dyDescent="0.25">
      <c r="A275" t="s">
        <v>75</v>
      </c>
      <c r="B275" t="s">
        <v>301</v>
      </c>
      <c r="C275" t="s">
        <v>29</v>
      </c>
      <c r="D275" t="s">
        <v>302</v>
      </c>
      <c r="E275" t="s">
        <v>87</v>
      </c>
      <c r="F275">
        <v>45005</v>
      </c>
      <c r="G275" t="s">
        <v>264</v>
      </c>
      <c r="H275" t="s">
        <v>80</v>
      </c>
      <c r="I275" t="s">
        <v>89</v>
      </c>
      <c r="J275" t="s">
        <v>90</v>
      </c>
      <c r="K275" t="s">
        <v>42</v>
      </c>
      <c r="L275" t="s">
        <v>91</v>
      </c>
      <c r="M275" t="s">
        <v>92</v>
      </c>
      <c r="N275" s="11" t="s">
        <v>2108</v>
      </c>
      <c r="O275" s="11" t="s">
        <v>2109</v>
      </c>
      <c r="P275">
        <v>0</v>
      </c>
      <c r="Q275">
        <v>24</v>
      </c>
      <c r="R275">
        <v>0</v>
      </c>
      <c r="S275">
        <v>249.6</v>
      </c>
      <c r="T275">
        <v>-249.6</v>
      </c>
    </row>
    <row r="276" spans="1:20" x14ac:dyDescent="0.25">
      <c r="A276" t="s">
        <v>75</v>
      </c>
      <c r="B276" t="s">
        <v>393</v>
      </c>
      <c r="C276" t="s">
        <v>28</v>
      </c>
      <c r="D276" t="s">
        <v>394</v>
      </c>
      <c r="E276" t="s">
        <v>95</v>
      </c>
      <c r="F276">
        <v>80611</v>
      </c>
      <c r="G276" t="s">
        <v>173</v>
      </c>
      <c r="H276" t="s">
        <v>80</v>
      </c>
      <c r="I276" t="s">
        <v>81</v>
      </c>
      <c r="J276" t="s">
        <v>82</v>
      </c>
      <c r="K276" t="s">
        <v>36</v>
      </c>
      <c r="L276" t="s">
        <v>36</v>
      </c>
      <c r="M276" t="s">
        <v>83</v>
      </c>
      <c r="N276" s="11" t="s">
        <v>2108</v>
      </c>
      <c r="O276" s="11" t="s">
        <v>2109</v>
      </c>
      <c r="P276">
        <v>4</v>
      </c>
      <c r="Q276">
        <v>0</v>
      </c>
      <c r="R276">
        <v>249.36</v>
      </c>
      <c r="S276">
        <v>0</v>
      </c>
      <c r="T276">
        <v>249.36</v>
      </c>
    </row>
    <row r="277" spans="1:20" x14ac:dyDescent="0.25">
      <c r="A277" t="s">
        <v>75</v>
      </c>
      <c r="B277" t="s">
        <v>835</v>
      </c>
      <c r="C277" t="s">
        <v>23</v>
      </c>
      <c r="D277" t="s">
        <v>836</v>
      </c>
      <c r="E277" t="s">
        <v>837</v>
      </c>
      <c r="F277">
        <v>83864</v>
      </c>
      <c r="G277" t="s">
        <v>183</v>
      </c>
      <c r="H277" t="s">
        <v>80</v>
      </c>
      <c r="I277" t="s">
        <v>81</v>
      </c>
      <c r="J277" t="s">
        <v>82</v>
      </c>
      <c r="K277" t="s">
        <v>42</v>
      </c>
      <c r="L277" t="s">
        <v>91</v>
      </c>
      <c r="M277" t="s">
        <v>83</v>
      </c>
      <c r="N277" s="11" t="s">
        <v>2108</v>
      </c>
      <c r="O277" s="11" t="s">
        <v>2109</v>
      </c>
      <c r="P277">
        <v>-15</v>
      </c>
      <c r="Q277">
        <v>0</v>
      </c>
      <c r="R277">
        <v>557.25</v>
      </c>
      <c r="S277">
        <v>0</v>
      </c>
      <c r="T277">
        <v>557.25</v>
      </c>
    </row>
    <row r="278" spans="1:20" x14ac:dyDescent="0.25">
      <c r="A278" t="s">
        <v>75</v>
      </c>
      <c r="B278" t="s">
        <v>310</v>
      </c>
      <c r="C278" t="s">
        <v>19</v>
      </c>
      <c r="D278" t="s">
        <v>172</v>
      </c>
      <c r="E278" t="s">
        <v>147</v>
      </c>
      <c r="F278">
        <v>85260</v>
      </c>
      <c r="G278" t="s">
        <v>324</v>
      </c>
      <c r="H278" t="s">
        <v>80</v>
      </c>
      <c r="I278" t="s">
        <v>81</v>
      </c>
      <c r="J278" t="s">
        <v>90</v>
      </c>
      <c r="K278" t="s">
        <v>36</v>
      </c>
      <c r="L278" t="s">
        <v>36</v>
      </c>
      <c r="M278" t="s">
        <v>92</v>
      </c>
      <c r="N278" s="11" t="s">
        <v>2108</v>
      </c>
      <c r="O278" s="11" t="s">
        <v>2109</v>
      </c>
      <c r="P278">
        <v>0</v>
      </c>
      <c r="Q278">
        <v>13</v>
      </c>
      <c r="R278">
        <v>0</v>
      </c>
      <c r="S278">
        <v>1157.78</v>
      </c>
      <c r="T278">
        <v>-1157.78</v>
      </c>
    </row>
    <row r="279" spans="1:20" x14ac:dyDescent="0.25">
      <c r="A279" t="s">
        <v>75</v>
      </c>
      <c r="B279" t="s">
        <v>1028</v>
      </c>
      <c r="C279" t="s">
        <v>28</v>
      </c>
      <c r="D279" t="s">
        <v>1029</v>
      </c>
      <c r="E279" t="s">
        <v>95</v>
      </c>
      <c r="F279">
        <v>81621</v>
      </c>
      <c r="G279" t="s">
        <v>266</v>
      </c>
      <c r="H279" t="s">
        <v>80</v>
      </c>
      <c r="I279" t="s">
        <v>81</v>
      </c>
      <c r="J279" t="s">
        <v>90</v>
      </c>
      <c r="K279" t="s">
        <v>53</v>
      </c>
      <c r="L279" t="s">
        <v>165</v>
      </c>
      <c r="M279" t="s">
        <v>92</v>
      </c>
      <c r="N279" s="11" t="s">
        <v>2108</v>
      </c>
      <c r="O279" s="11" t="s">
        <v>2109</v>
      </c>
      <c r="P279">
        <v>0</v>
      </c>
      <c r="Q279">
        <v>2</v>
      </c>
      <c r="R279">
        <v>0</v>
      </c>
      <c r="S279">
        <v>194</v>
      </c>
      <c r="T279">
        <v>-194</v>
      </c>
    </row>
    <row r="280" spans="1:20" x14ac:dyDescent="0.25">
      <c r="A280" t="s">
        <v>75</v>
      </c>
      <c r="B280" t="s">
        <v>747</v>
      </c>
      <c r="C280" t="s">
        <v>25</v>
      </c>
      <c r="D280" t="s">
        <v>748</v>
      </c>
      <c r="E280" t="s">
        <v>186</v>
      </c>
      <c r="F280">
        <v>11101</v>
      </c>
      <c r="G280" t="s">
        <v>1095</v>
      </c>
      <c r="H280" t="s">
        <v>80</v>
      </c>
      <c r="I280" t="s">
        <v>81</v>
      </c>
      <c r="J280" t="s">
        <v>90</v>
      </c>
      <c r="K280" t="s">
        <v>38</v>
      </c>
      <c r="L280" t="s">
        <v>1096</v>
      </c>
      <c r="M280" t="s">
        <v>92</v>
      </c>
      <c r="N280" s="11" t="s">
        <v>2108</v>
      </c>
      <c r="O280" s="11" t="s">
        <v>2109</v>
      </c>
      <c r="P280">
        <v>0</v>
      </c>
      <c r="Q280">
        <v>1</v>
      </c>
      <c r="R280">
        <v>0</v>
      </c>
      <c r="S280">
        <v>38.15</v>
      </c>
      <c r="T280">
        <v>-38.15</v>
      </c>
    </row>
    <row r="281" spans="1:20" x14ac:dyDescent="0.25">
      <c r="A281" t="s">
        <v>75</v>
      </c>
      <c r="B281" t="s">
        <v>668</v>
      </c>
      <c r="C281" t="s">
        <v>28</v>
      </c>
      <c r="D281" t="s">
        <v>623</v>
      </c>
      <c r="E281" t="s">
        <v>95</v>
      </c>
      <c r="F281">
        <v>80130</v>
      </c>
      <c r="G281" t="s">
        <v>1133</v>
      </c>
      <c r="H281" t="s">
        <v>80</v>
      </c>
      <c r="I281" t="s">
        <v>81</v>
      </c>
      <c r="J281" t="s">
        <v>82</v>
      </c>
      <c r="K281" t="s">
        <v>53</v>
      </c>
      <c r="L281" t="s">
        <v>193</v>
      </c>
      <c r="M281" t="s">
        <v>83</v>
      </c>
      <c r="N281" s="11" t="s">
        <v>2108</v>
      </c>
      <c r="O281" s="11" t="s">
        <v>2109</v>
      </c>
      <c r="P281">
        <v>-1</v>
      </c>
      <c r="Q281">
        <v>0</v>
      </c>
      <c r="R281">
        <v>580.29999999999995</v>
      </c>
      <c r="S281">
        <v>0</v>
      </c>
      <c r="T281">
        <v>580.29999999999995</v>
      </c>
    </row>
    <row r="282" spans="1:20" x14ac:dyDescent="0.25">
      <c r="A282" t="s">
        <v>75</v>
      </c>
      <c r="B282" t="s">
        <v>593</v>
      </c>
      <c r="C282" t="s">
        <v>19</v>
      </c>
      <c r="D282" t="s">
        <v>268</v>
      </c>
      <c r="E282" t="s">
        <v>118</v>
      </c>
      <c r="F282">
        <v>92121</v>
      </c>
      <c r="G282" t="s">
        <v>254</v>
      </c>
      <c r="H282" t="s">
        <v>80</v>
      </c>
      <c r="I282" t="s">
        <v>81</v>
      </c>
      <c r="J282" t="s">
        <v>82</v>
      </c>
      <c r="K282" t="s">
        <v>42</v>
      </c>
      <c r="L282" t="s">
        <v>91</v>
      </c>
      <c r="M282" t="s">
        <v>83</v>
      </c>
      <c r="N282" s="11" t="s">
        <v>2108</v>
      </c>
      <c r="O282" s="11" t="s">
        <v>2109</v>
      </c>
      <c r="P282">
        <v>-10</v>
      </c>
      <c r="Q282">
        <v>0</v>
      </c>
      <c r="R282">
        <v>659.5</v>
      </c>
      <c r="S282">
        <v>0</v>
      </c>
      <c r="T282">
        <v>659.5</v>
      </c>
    </row>
    <row r="283" spans="1:20" x14ac:dyDescent="0.25">
      <c r="A283" t="s">
        <v>75</v>
      </c>
      <c r="B283" t="s">
        <v>167</v>
      </c>
      <c r="C283" t="s">
        <v>28</v>
      </c>
      <c r="D283" t="s">
        <v>168</v>
      </c>
      <c r="E283" t="s">
        <v>95</v>
      </c>
      <c r="F283">
        <v>80550</v>
      </c>
      <c r="G283" t="s">
        <v>774</v>
      </c>
      <c r="H283" t="s">
        <v>80</v>
      </c>
      <c r="I283" t="s">
        <v>81</v>
      </c>
      <c r="J283" t="s">
        <v>90</v>
      </c>
      <c r="K283" t="s">
        <v>42</v>
      </c>
      <c r="L283" t="s">
        <v>91</v>
      </c>
      <c r="M283" t="s">
        <v>188</v>
      </c>
      <c r="N283" s="11" t="s">
        <v>2108</v>
      </c>
      <c r="O283" s="11" t="s">
        <v>2109</v>
      </c>
      <c r="P283">
        <v>0</v>
      </c>
      <c r="Q283">
        <v>2</v>
      </c>
      <c r="R283">
        <v>0</v>
      </c>
      <c r="S283">
        <v>33.28</v>
      </c>
      <c r="T283">
        <v>-33.28</v>
      </c>
    </row>
    <row r="284" spans="1:20" x14ac:dyDescent="0.25">
      <c r="A284" t="s">
        <v>75</v>
      </c>
      <c r="B284" t="s">
        <v>478</v>
      </c>
      <c r="C284" t="s">
        <v>30</v>
      </c>
      <c r="D284" t="s">
        <v>745</v>
      </c>
      <c r="E284" t="s">
        <v>640</v>
      </c>
      <c r="F284">
        <v>62523</v>
      </c>
      <c r="G284" t="s">
        <v>839</v>
      </c>
      <c r="H284" t="s">
        <v>80</v>
      </c>
      <c r="I284" t="s">
        <v>81</v>
      </c>
      <c r="J284" t="s">
        <v>82</v>
      </c>
      <c r="K284" t="s">
        <v>38</v>
      </c>
      <c r="L284" t="s">
        <v>129</v>
      </c>
      <c r="M284" t="s">
        <v>83</v>
      </c>
      <c r="N284" s="11" t="s">
        <v>2108</v>
      </c>
      <c r="O284" s="11" t="s">
        <v>2109</v>
      </c>
      <c r="P284">
        <v>3</v>
      </c>
      <c r="Q284">
        <v>0</v>
      </c>
      <c r="R284">
        <v>747.6</v>
      </c>
      <c r="S284">
        <v>0</v>
      </c>
      <c r="T284">
        <v>747.6</v>
      </c>
    </row>
    <row r="285" spans="1:20" x14ac:dyDescent="0.25">
      <c r="A285" t="s">
        <v>75</v>
      </c>
      <c r="B285" t="s">
        <v>1161</v>
      </c>
      <c r="C285" t="s">
        <v>27</v>
      </c>
      <c r="D285" t="s">
        <v>499</v>
      </c>
      <c r="E285" t="s">
        <v>114</v>
      </c>
      <c r="F285">
        <v>33127</v>
      </c>
      <c r="G285" t="s">
        <v>202</v>
      </c>
      <c r="H285" t="s">
        <v>80</v>
      </c>
      <c r="I285" t="s">
        <v>81</v>
      </c>
      <c r="J285" t="s">
        <v>90</v>
      </c>
      <c r="K285" t="s">
        <v>42</v>
      </c>
      <c r="L285" t="s">
        <v>91</v>
      </c>
      <c r="M285" t="s">
        <v>188</v>
      </c>
      <c r="N285" s="11" t="s">
        <v>2108</v>
      </c>
      <c r="O285" s="11" t="s">
        <v>2109</v>
      </c>
      <c r="P285">
        <v>-2</v>
      </c>
      <c r="Q285">
        <v>0</v>
      </c>
      <c r="R285">
        <v>16.5</v>
      </c>
      <c r="S285">
        <v>0</v>
      </c>
      <c r="T285">
        <v>16.5</v>
      </c>
    </row>
    <row r="286" spans="1:20" x14ac:dyDescent="0.25">
      <c r="A286" t="s">
        <v>75</v>
      </c>
      <c r="B286" t="s">
        <v>1079</v>
      </c>
      <c r="C286" t="s">
        <v>18</v>
      </c>
      <c r="D286" t="s">
        <v>1068</v>
      </c>
      <c r="E286" t="s">
        <v>466</v>
      </c>
      <c r="F286">
        <v>70817</v>
      </c>
      <c r="G286" t="s">
        <v>296</v>
      </c>
      <c r="H286" t="s">
        <v>80</v>
      </c>
      <c r="I286" t="s">
        <v>81</v>
      </c>
      <c r="J286" t="s">
        <v>90</v>
      </c>
      <c r="K286" t="s">
        <v>53</v>
      </c>
      <c r="L286" t="s">
        <v>165</v>
      </c>
      <c r="M286" t="s">
        <v>92</v>
      </c>
      <c r="N286" s="11" t="s">
        <v>2108</v>
      </c>
      <c r="O286" s="11" t="s">
        <v>2109</v>
      </c>
      <c r="P286">
        <v>0</v>
      </c>
      <c r="Q286">
        <v>10</v>
      </c>
      <c r="R286">
        <v>0</v>
      </c>
      <c r="S286">
        <v>1042</v>
      </c>
      <c r="T286">
        <v>-1042</v>
      </c>
    </row>
    <row r="287" spans="1:20" x14ac:dyDescent="0.25">
      <c r="A287" t="s">
        <v>75</v>
      </c>
      <c r="B287" t="s">
        <v>203</v>
      </c>
      <c r="C287" t="s">
        <v>22</v>
      </c>
      <c r="D287" t="s">
        <v>204</v>
      </c>
      <c r="E287" t="s">
        <v>78</v>
      </c>
      <c r="F287">
        <v>18436</v>
      </c>
      <c r="G287" t="s">
        <v>152</v>
      </c>
      <c r="H287" t="s">
        <v>80</v>
      </c>
      <c r="I287" t="s">
        <v>81</v>
      </c>
      <c r="J287" t="s">
        <v>90</v>
      </c>
      <c r="K287" t="s">
        <v>38</v>
      </c>
      <c r="L287" t="s">
        <v>111</v>
      </c>
      <c r="M287" t="s">
        <v>92</v>
      </c>
      <c r="N287" s="11" t="s">
        <v>2108</v>
      </c>
      <c r="O287" s="11" t="s">
        <v>2109</v>
      </c>
      <c r="P287">
        <v>0</v>
      </c>
      <c r="Q287">
        <v>8</v>
      </c>
      <c r="R287">
        <v>0</v>
      </c>
      <c r="S287">
        <v>614.1</v>
      </c>
      <c r="T287">
        <v>-614.1</v>
      </c>
    </row>
    <row r="288" spans="1:20" x14ac:dyDescent="0.25">
      <c r="A288" t="s">
        <v>75</v>
      </c>
      <c r="B288" t="s">
        <v>120</v>
      </c>
      <c r="C288" t="s">
        <v>22</v>
      </c>
      <c r="D288" t="s">
        <v>121</v>
      </c>
      <c r="E288" t="s">
        <v>122</v>
      </c>
      <c r="F288">
        <v>20910</v>
      </c>
      <c r="G288" t="s">
        <v>1143</v>
      </c>
      <c r="H288" t="s">
        <v>80</v>
      </c>
      <c r="I288" t="s">
        <v>281</v>
      </c>
      <c r="J288" t="s">
        <v>90</v>
      </c>
      <c r="K288" t="s">
        <v>37</v>
      </c>
      <c r="L288" t="s">
        <v>1144</v>
      </c>
      <c r="M288" t="s">
        <v>92</v>
      </c>
      <c r="N288" s="11" t="s">
        <v>2108</v>
      </c>
      <c r="O288" s="11" t="s">
        <v>2109</v>
      </c>
      <c r="P288">
        <v>-2</v>
      </c>
      <c r="Q288">
        <v>0</v>
      </c>
      <c r="R288">
        <v>86.6</v>
      </c>
      <c r="S288">
        <v>0</v>
      </c>
      <c r="T288">
        <v>86.6</v>
      </c>
    </row>
    <row r="289" spans="1:20" x14ac:dyDescent="0.25">
      <c r="A289" t="s">
        <v>75</v>
      </c>
      <c r="B289" t="s">
        <v>487</v>
      </c>
      <c r="C289" t="s">
        <v>26</v>
      </c>
      <c r="D289" t="s">
        <v>488</v>
      </c>
      <c r="E289" t="s">
        <v>489</v>
      </c>
      <c r="F289">
        <v>39402</v>
      </c>
      <c r="G289" t="s">
        <v>585</v>
      </c>
      <c r="H289" t="s">
        <v>80</v>
      </c>
      <c r="I289" t="s">
        <v>81</v>
      </c>
      <c r="J289" t="s">
        <v>82</v>
      </c>
      <c r="K289" t="s">
        <v>38</v>
      </c>
      <c r="L289" t="s">
        <v>111</v>
      </c>
      <c r="M289" t="s">
        <v>83</v>
      </c>
      <c r="N289" s="11" t="s">
        <v>2108</v>
      </c>
      <c r="O289" s="11" t="s">
        <v>2109</v>
      </c>
      <c r="P289">
        <v>-2</v>
      </c>
      <c r="Q289">
        <v>0</v>
      </c>
      <c r="R289">
        <v>329.6</v>
      </c>
      <c r="S289">
        <v>0</v>
      </c>
      <c r="T289">
        <v>329.6</v>
      </c>
    </row>
    <row r="290" spans="1:20" x14ac:dyDescent="0.25">
      <c r="A290" t="s">
        <v>75</v>
      </c>
      <c r="B290" t="s">
        <v>107</v>
      </c>
      <c r="C290" t="s">
        <v>26</v>
      </c>
      <c r="D290" t="s">
        <v>108</v>
      </c>
      <c r="E290" t="s">
        <v>109</v>
      </c>
      <c r="F290">
        <v>28270</v>
      </c>
      <c r="G290" t="s">
        <v>238</v>
      </c>
      <c r="H290" t="s">
        <v>80</v>
      </c>
      <c r="I290" t="s">
        <v>81</v>
      </c>
      <c r="J290" t="s">
        <v>82</v>
      </c>
      <c r="K290" t="s">
        <v>38</v>
      </c>
      <c r="L290" t="s">
        <v>111</v>
      </c>
      <c r="M290" t="s">
        <v>83</v>
      </c>
      <c r="N290" s="11" t="s">
        <v>2108</v>
      </c>
      <c r="O290" s="11" t="s">
        <v>2109</v>
      </c>
      <c r="P290">
        <v>-8</v>
      </c>
      <c r="Q290">
        <v>0</v>
      </c>
      <c r="R290">
        <v>405.2</v>
      </c>
      <c r="S290">
        <v>0</v>
      </c>
      <c r="T290">
        <v>405.2</v>
      </c>
    </row>
    <row r="291" spans="1:20" x14ac:dyDescent="0.25">
      <c r="A291" t="s">
        <v>75</v>
      </c>
      <c r="B291" t="s">
        <v>107</v>
      </c>
      <c r="C291" t="s">
        <v>26</v>
      </c>
      <c r="D291" t="s">
        <v>108</v>
      </c>
      <c r="E291" t="s">
        <v>109</v>
      </c>
      <c r="F291">
        <v>28270</v>
      </c>
      <c r="G291" t="s">
        <v>916</v>
      </c>
      <c r="H291" t="s">
        <v>80</v>
      </c>
      <c r="I291" t="s">
        <v>81</v>
      </c>
      <c r="J291" t="s">
        <v>90</v>
      </c>
      <c r="K291" t="s">
        <v>53</v>
      </c>
      <c r="L291" t="s">
        <v>675</v>
      </c>
      <c r="M291" t="s">
        <v>92</v>
      </c>
      <c r="N291" s="11" t="s">
        <v>2108</v>
      </c>
      <c r="O291" s="11" t="s">
        <v>2109</v>
      </c>
      <c r="P291">
        <v>0</v>
      </c>
      <c r="Q291">
        <v>9</v>
      </c>
      <c r="R291">
        <v>0</v>
      </c>
      <c r="S291">
        <v>750.75</v>
      </c>
      <c r="T291">
        <v>-750.75</v>
      </c>
    </row>
    <row r="292" spans="1:20" x14ac:dyDescent="0.25">
      <c r="A292" t="s">
        <v>75</v>
      </c>
      <c r="B292" t="s">
        <v>1159</v>
      </c>
      <c r="C292" t="s">
        <v>28</v>
      </c>
      <c r="D292" t="s">
        <v>259</v>
      </c>
      <c r="E292" t="s">
        <v>95</v>
      </c>
      <c r="F292">
        <v>80231</v>
      </c>
      <c r="G292" t="s">
        <v>493</v>
      </c>
      <c r="H292" t="s">
        <v>80</v>
      </c>
      <c r="I292" t="s">
        <v>81</v>
      </c>
      <c r="J292" t="s">
        <v>82</v>
      </c>
      <c r="K292" t="s">
        <v>39</v>
      </c>
      <c r="L292" t="s">
        <v>39</v>
      </c>
      <c r="M292" t="s">
        <v>92</v>
      </c>
      <c r="N292" s="11" t="s">
        <v>2108</v>
      </c>
      <c r="O292" s="11" t="s">
        <v>2109</v>
      </c>
      <c r="P292">
        <v>0</v>
      </c>
      <c r="Q292">
        <v>1</v>
      </c>
      <c r="R292">
        <v>0</v>
      </c>
      <c r="S292">
        <v>0</v>
      </c>
      <c r="T292">
        <v>0</v>
      </c>
    </row>
    <row r="293" spans="1:20" x14ac:dyDescent="0.25">
      <c r="A293" t="s">
        <v>75</v>
      </c>
      <c r="B293" t="s">
        <v>813</v>
      </c>
      <c r="C293" t="s">
        <v>19</v>
      </c>
      <c r="D293" t="s">
        <v>172</v>
      </c>
      <c r="E293" t="s">
        <v>147</v>
      </c>
      <c r="F293">
        <v>95255</v>
      </c>
      <c r="G293" t="s">
        <v>173</v>
      </c>
      <c r="H293" t="s">
        <v>80</v>
      </c>
      <c r="I293" t="s">
        <v>81</v>
      </c>
      <c r="J293" t="s">
        <v>82</v>
      </c>
      <c r="K293" t="s">
        <v>36</v>
      </c>
      <c r="L293" t="s">
        <v>36</v>
      </c>
      <c r="M293" t="s">
        <v>83</v>
      </c>
      <c r="N293" s="11" t="s">
        <v>2108</v>
      </c>
      <c r="O293" s="11" t="s">
        <v>2109</v>
      </c>
      <c r="P293">
        <v>-6</v>
      </c>
      <c r="Q293">
        <v>0</v>
      </c>
      <c r="R293">
        <v>587.70000000000005</v>
      </c>
      <c r="S293">
        <v>0</v>
      </c>
      <c r="T293">
        <v>587.70000000000005</v>
      </c>
    </row>
    <row r="294" spans="1:20" x14ac:dyDescent="0.25">
      <c r="A294" t="s">
        <v>75</v>
      </c>
      <c r="B294" t="s">
        <v>1139</v>
      </c>
      <c r="C294" t="s">
        <v>28</v>
      </c>
      <c r="D294" t="s">
        <v>1140</v>
      </c>
      <c r="E294" t="s">
        <v>95</v>
      </c>
      <c r="F294">
        <v>80102</v>
      </c>
      <c r="G294" t="s">
        <v>493</v>
      </c>
      <c r="H294" t="s">
        <v>80</v>
      </c>
      <c r="I294" t="s">
        <v>81</v>
      </c>
      <c r="J294" t="s">
        <v>82</v>
      </c>
      <c r="K294" t="s">
        <v>39</v>
      </c>
      <c r="L294" t="s">
        <v>39</v>
      </c>
      <c r="M294" t="s">
        <v>92</v>
      </c>
      <c r="N294" s="11" t="s">
        <v>2108</v>
      </c>
      <c r="O294" s="11" t="s">
        <v>2109</v>
      </c>
      <c r="P294">
        <v>0</v>
      </c>
      <c r="Q294">
        <v>1</v>
      </c>
      <c r="R294">
        <v>0</v>
      </c>
      <c r="S294">
        <v>0</v>
      </c>
      <c r="T294">
        <v>0</v>
      </c>
    </row>
    <row r="295" spans="1:20" x14ac:dyDescent="0.25">
      <c r="A295" t="s">
        <v>75</v>
      </c>
      <c r="B295" t="s">
        <v>894</v>
      </c>
      <c r="C295" t="s">
        <v>28</v>
      </c>
      <c r="D295" t="s">
        <v>895</v>
      </c>
      <c r="E295" t="s">
        <v>95</v>
      </c>
      <c r="F295">
        <v>81504</v>
      </c>
      <c r="G295" t="s">
        <v>1142</v>
      </c>
      <c r="H295" t="s">
        <v>80</v>
      </c>
      <c r="I295" t="s">
        <v>81</v>
      </c>
      <c r="J295" t="s">
        <v>82</v>
      </c>
      <c r="K295" t="s">
        <v>53</v>
      </c>
      <c r="L295" t="s">
        <v>193</v>
      </c>
      <c r="M295" t="s">
        <v>83</v>
      </c>
      <c r="N295" s="11" t="s">
        <v>2108</v>
      </c>
      <c r="O295" s="11" t="s">
        <v>2109</v>
      </c>
      <c r="P295">
        <v>-2</v>
      </c>
      <c r="Q295">
        <v>0</v>
      </c>
      <c r="R295">
        <v>428.5</v>
      </c>
      <c r="S295">
        <v>0</v>
      </c>
      <c r="T295">
        <v>428.5</v>
      </c>
    </row>
    <row r="296" spans="1:20" x14ac:dyDescent="0.25">
      <c r="A296" t="s">
        <v>75</v>
      </c>
      <c r="B296" t="s">
        <v>1035</v>
      </c>
      <c r="C296" t="s">
        <v>1036</v>
      </c>
      <c r="D296" t="s">
        <v>1037</v>
      </c>
      <c r="E296" t="s">
        <v>114</v>
      </c>
      <c r="F296">
        <v>32940</v>
      </c>
      <c r="G296" t="s">
        <v>569</v>
      </c>
      <c r="H296" t="s">
        <v>80</v>
      </c>
      <c r="I296" t="s">
        <v>81</v>
      </c>
      <c r="J296" t="s">
        <v>90</v>
      </c>
      <c r="K296" t="s">
        <v>38</v>
      </c>
      <c r="L296" t="s">
        <v>111</v>
      </c>
      <c r="M296" t="s">
        <v>92</v>
      </c>
      <c r="N296" s="11" t="s">
        <v>2108</v>
      </c>
      <c r="O296" s="11" t="s">
        <v>2109</v>
      </c>
      <c r="P296">
        <v>-3</v>
      </c>
      <c r="Q296">
        <v>0</v>
      </c>
      <c r="R296">
        <v>151.94999999999999</v>
      </c>
      <c r="S296">
        <v>0</v>
      </c>
      <c r="T296">
        <v>151.94999999999999</v>
      </c>
    </row>
    <row r="297" spans="1:20" x14ac:dyDescent="0.25">
      <c r="A297" t="s">
        <v>75</v>
      </c>
      <c r="B297" t="s">
        <v>374</v>
      </c>
      <c r="C297" t="s">
        <v>29</v>
      </c>
      <c r="D297" t="s">
        <v>375</v>
      </c>
      <c r="E297" t="s">
        <v>142</v>
      </c>
      <c r="F297">
        <v>49301</v>
      </c>
      <c r="G297" t="s">
        <v>458</v>
      </c>
      <c r="H297" t="s">
        <v>80</v>
      </c>
      <c r="I297" t="s">
        <v>81</v>
      </c>
      <c r="J297" t="s">
        <v>90</v>
      </c>
      <c r="K297" t="s">
        <v>53</v>
      </c>
      <c r="L297" t="s">
        <v>459</v>
      </c>
      <c r="M297" t="s">
        <v>92</v>
      </c>
      <c r="N297" s="11" t="s">
        <v>2108</v>
      </c>
      <c r="O297" s="11" t="s">
        <v>2109</v>
      </c>
      <c r="P297">
        <v>0</v>
      </c>
      <c r="Q297">
        <v>1</v>
      </c>
      <c r="R297">
        <v>0</v>
      </c>
      <c r="S297">
        <v>157.94999999999999</v>
      </c>
      <c r="T297">
        <v>-157.94999999999999</v>
      </c>
    </row>
    <row r="298" spans="1:20" x14ac:dyDescent="0.25">
      <c r="A298" t="s">
        <v>75</v>
      </c>
      <c r="B298" t="s">
        <v>393</v>
      </c>
      <c r="C298" t="s">
        <v>28</v>
      </c>
      <c r="D298" t="s">
        <v>394</v>
      </c>
      <c r="E298" t="s">
        <v>95</v>
      </c>
      <c r="F298">
        <v>80611</v>
      </c>
      <c r="G298" t="s">
        <v>514</v>
      </c>
      <c r="H298" t="s">
        <v>80</v>
      </c>
      <c r="I298" t="s">
        <v>81</v>
      </c>
      <c r="J298" t="s">
        <v>82</v>
      </c>
      <c r="K298" t="s">
        <v>38</v>
      </c>
      <c r="L298" t="s">
        <v>111</v>
      </c>
      <c r="M298" t="s">
        <v>83</v>
      </c>
      <c r="N298" s="11" t="s">
        <v>2108</v>
      </c>
      <c r="O298" s="11" t="s">
        <v>2109</v>
      </c>
      <c r="P298">
        <v>1</v>
      </c>
      <c r="Q298">
        <v>0</v>
      </c>
      <c r="R298">
        <v>54.29</v>
      </c>
      <c r="S298">
        <v>0</v>
      </c>
      <c r="T298">
        <v>54.29</v>
      </c>
    </row>
    <row r="299" spans="1:20" x14ac:dyDescent="0.25">
      <c r="A299" t="s">
        <v>75</v>
      </c>
      <c r="B299" t="s">
        <v>1052</v>
      </c>
      <c r="C299" t="s">
        <v>30</v>
      </c>
      <c r="D299" t="s">
        <v>1053</v>
      </c>
      <c r="E299" t="s">
        <v>337</v>
      </c>
      <c r="F299">
        <v>53209</v>
      </c>
      <c r="G299" t="s">
        <v>348</v>
      </c>
      <c r="H299" t="s">
        <v>80</v>
      </c>
      <c r="I299" t="s">
        <v>81</v>
      </c>
      <c r="J299" t="s">
        <v>90</v>
      </c>
      <c r="K299" t="s">
        <v>53</v>
      </c>
      <c r="L299" t="s">
        <v>193</v>
      </c>
      <c r="M299" t="s">
        <v>92</v>
      </c>
      <c r="N299" s="11" t="s">
        <v>2108</v>
      </c>
      <c r="O299" s="11" t="s">
        <v>2109</v>
      </c>
      <c r="P299">
        <v>0</v>
      </c>
      <c r="Q299">
        <v>8</v>
      </c>
      <c r="R299">
        <v>0</v>
      </c>
      <c r="S299">
        <v>864.96</v>
      </c>
      <c r="T299">
        <v>-864.96</v>
      </c>
    </row>
    <row r="300" spans="1:20" x14ac:dyDescent="0.25">
      <c r="A300" t="s">
        <v>75</v>
      </c>
      <c r="B300" t="s">
        <v>1028</v>
      </c>
      <c r="C300" t="s">
        <v>28</v>
      </c>
      <c r="D300" t="s">
        <v>1029</v>
      </c>
      <c r="E300" t="s">
        <v>95</v>
      </c>
      <c r="F300">
        <v>81621</v>
      </c>
      <c r="G300" t="s">
        <v>1138</v>
      </c>
      <c r="H300" t="s">
        <v>80</v>
      </c>
      <c r="I300" t="s">
        <v>164</v>
      </c>
      <c r="J300" t="s">
        <v>82</v>
      </c>
      <c r="K300" t="s">
        <v>42</v>
      </c>
      <c r="L300" t="s">
        <v>91</v>
      </c>
      <c r="M300" t="s">
        <v>92</v>
      </c>
      <c r="N300" s="11" t="s">
        <v>2108</v>
      </c>
      <c r="O300" s="11" t="s">
        <v>2109</v>
      </c>
      <c r="P300">
        <v>0</v>
      </c>
      <c r="Q300">
        <v>2</v>
      </c>
      <c r="R300">
        <v>0</v>
      </c>
      <c r="S300">
        <v>12.16</v>
      </c>
      <c r="T300">
        <v>-12.16</v>
      </c>
    </row>
    <row r="301" spans="1:20" x14ac:dyDescent="0.25">
      <c r="A301" t="s">
        <v>75</v>
      </c>
      <c r="B301" t="s">
        <v>385</v>
      </c>
      <c r="C301" t="s">
        <v>26</v>
      </c>
      <c r="D301" t="s">
        <v>361</v>
      </c>
      <c r="E301" t="s">
        <v>105</v>
      </c>
      <c r="F301">
        <v>29601</v>
      </c>
      <c r="G301" t="s">
        <v>115</v>
      </c>
      <c r="H301" t="s">
        <v>80</v>
      </c>
      <c r="I301" t="s">
        <v>89</v>
      </c>
      <c r="J301" t="s">
        <v>90</v>
      </c>
      <c r="K301" t="s">
        <v>42</v>
      </c>
      <c r="L301" t="s">
        <v>91</v>
      </c>
      <c r="M301" t="s">
        <v>92</v>
      </c>
      <c r="N301" s="11" t="s">
        <v>2108</v>
      </c>
      <c r="O301" s="11" t="s">
        <v>2109</v>
      </c>
      <c r="P301">
        <v>0</v>
      </c>
      <c r="Q301">
        <v>8</v>
      </c>
      <c r="R301">
        <v>0</v>
      </c>
      <c r="S301">
        <v>78.400000000000006</v>
      </c>
      <c r="T301">
        <v>-78.400000000000006</v>
      </c>
    </row>
    <row r="302" spans="1:20" x14ac:dyDescent="0.25">
      <c r="A302" t="s">
        <v>75</v>
      </c>
      <c r="B302" t="s">
        <v>385</v>
      </c>
      <c r="C302" t="s">
        <v>26</v>
      </c>
      <c r="D302" t="s">
        <v>361</v>
      </c>
      <c r="E302" t="s">
        <v>105</v>
      </c>
      <c r="F302">
        <v>29601</v>
      </c>
      <c r="G302" t="s">
        <v>311</v>
      </c>
      <c r="H302" t="s">
        <v>80</v>
      </c>
      <c r="I302" t="s">
        <v>164</v>
      </c>
      <c r="J302" t="s">
        <v>90</v>
      </c>
      <c r="K302" t="s">
        <v>38</v>
      </c>
      <c r="L302" t="s">
        <v>129</v>
      </c>
      <c r="M302" t="s">
        <v>92</v>
      </c>
      <c r="N302" s="11" t="s">
        <v>2108</v>
      </c>
      <c r="O302" s="11" t="s">
        <v>2109</v>
      </c>
      <c r="P302">
        <v>0</v>
      </c>
      <c r="Q302">
        <v>1</v>
      </c>
      <c r="R302">
        <v>0</v>
      </c>
      <c r="S302">
        <v>64.650000000000006</v>
      </c>
      <c r="T302">
        <v>-64.650000000000006</v>
      </c>
    </row>
    <row r="303" spans="1:20" x14ac:dyDescent="0.25">
      <c r="A303" t="s">
        <v>75</v>
      </c>
      <c r="B303" t="s">
        <v>633</v>
      </c>
      <c r="C303" t="s">
        <v>30</v>
      </c>
      <c r="D303" t="s">
        <v>634</v>
      </c>
      <c r="E303" t="s">
        <v>191</v>
      </c>
      <c r="F303">
        <v>77302</v>
      </c>
      <c r="G303" t="s">
        <v>196</v>
      </c>
      <c r="H303" t="s">
        <v>80</v>
      </c>
      <c r="I303" t="s">
        <v>81</v>
      </c>
      <c r="J303" t="s">
        <v>90</v>
      </c>
      <c r="K303" t="s">
        <v>42</v>
      </c>
      <c r="L303" t="s">
        <v>91</v>
      </c>
      <c r="M303" t="s">
        <v>188</v>
      </c>
      <c r="N303" s="11" t="s">
        <v>2108</v>
      </c>
      <c r="O303" s="11" t="s">
        <v>2109</v>
      </c>
      <c r="P303">
        <v>0</v>
      </c>
      <c r="Q303">
        <v>-14</v>
      </c>
      <c r="R303">
        <v>0</v>
      </c>
      <c r="S303">
        <v>352.8</v>
      </c>
      <c r="T303">
        <v>-352.8</v>
      </c>
    </row>
    <row r="304" spans="1:20" x14ac:dyDescent="0.25">
      <c r="A304" t="s">
        <v>75</v>
      </c>
      <c r="B304" t="s">
        <v>541</v>
      </c>
      <c r="C304" t="s">
        <v>29</v>
      </c>
      <c r="D304" t="s">
        <v>542</v>
      </c>
      <c r="E304" t="s">
        <v>142</v>
      </c>
      <c r="F304">
        <v>48359</v>
      </c>
      <c r="G304" t="s">
        <v>156</v>
      </c>
      <c r="H304" t="s">
        <v>80</v>
      </c>
      <c r="I304" t="s">
        <v>81</v>
      </c>
      <c r="J304" t="s">
        <v>90</v>
      </c>
      <c r="K304" t="s">
        <v>38</v>
      </c>
      <c r="L304" t="s">
        <v>111</v>
      </c>
      <c r="M304" t="s">
        <v>92</v>
      </c>
      <c r="N304" s="11" t="s">
        <v>2108</v>
      </c>
      <c r="O304" s="11" t="s">
        <v>2109</v>
      </c>
      <c r="P304">
        <v>0</v>
      </c>
      <c r="Q304">
        <v>2</v>
      </c>
      <c r="R304">
        <v>0</v>
      </c>
      <c r="S304">
        <v>426.7</v>
      </c>
      <c r="T304">
        <v>-426.7</v>
      </c>
    </row>
    <row r="305" spans="1:20" x14ac:dyDescent="0.25">
      <c r="A305" t="s">
        <v>75</v>
      </c>
      <c r="B305" t="s">
        <v>251</v>
      </c>
      <c r="C305" t="s">
        <v>27</v>
      </c>
      <c r="D305" t="s">
        <v>252</v>
      </c>
      <c r="E305" t="s">
        <v>114</v>
      </c>
      <c r="F305">
        <v>34135</v>
      </c>
      <c r="G305" t="s">
        <v>1141</v>
      </c>
      <c r="H305" t="s">
        <v>80</v>
      </c>
      <c r="I305" t="s">
        <v>81</v>
      </c>
      <c r="J305" t="s">
        <v>82</v>
      </c>
      <c r="K305" t="s">
        <v>42</v>
      </c>
      <c r="L305" t="s">
        <v>91</v>
      </c>
      <c r="M305" t="s">
        <v>83</v>
      </c>
      <c r="N305" s="11" t="s">
        <v>2108</v>
      </c>
      <c r="O305" s="11" t="s">
        <v>2109</v>
      </c>
      <c r="P305">
        <v>-30</v>
      </c>
      <c r="Q305">
        <v>0</v>
      </c>
      <c r="R305">
        <v>1440</v>
      </c>
      <c r="S305">
        <v>0</v>
      </c>
      <c r="T305">
        <v>1440</v>
      </c>
    </row>
    <row r="306" spans="1:20" x14ac:dyDescent="0.25">
      <c r="A306" t="s">
        <v>75</v>
      </c>
      <c r="B306" t="s">
        <v>189</v>
      </c>
      <c r="C306" t="s">
        <v>18</v>
      </c>
      <c r="D306" t="s">
        <v>190</v>
      </c>
      <c r="E306" t="s">
        <v>191</v>
      </c>
      <c r="F306">
        <v>76262</v>
      </c>
      <c r="G306" t="s">
        <v>1154</v>
      </c>
      <c r="H306" t="s">
        <v>80</v>
      </c>
      <c r="I306" t="s">
        <v>89</v>
      </c>
      <c r="J306" t="s">
        <v>90</v>
      </c>
      <c r="K306" t="s">
        <v>42</v>
      </c>
      <c r="L306" t="s">
        <v>91</v>
      </c>
      <c r="M306" t="s">
        <v>188</v>
      </c>
      <c r="N306" s="11" t="s">
        <v>2108</v>
      </c>
      <c r="O306" s="11" t="s">
        <v>2109</v>
      </c>
      <c r="P306">
        <v>0</v>
      </c>
      <c r="Q306">
        <v>33</v>
      </c>
      <c r="R306">
        <v>0</v>
      </c>
      <c r="S306">
        <v>742.5</v>
      </c>
      <c r="T306">
        <v>-742.5</v>
      </c>
    </row>
    <row r="307" spans="1:20" x14ac:dyDescent="0.25">
      <c r="A307" t="s">
        <v>75</v>
      </c>
      <c r="B307" t="s">
        <v>739</v>
      </c>
      <c r="C307" t="s">
        <v>22</v>
      </c>
      <c r="D307" t="s">
        <v>740</v>
      </c>
      <c r="E307" t="s">
        <v>262</v>
      </c>
      <c r="F307">
        <v>8505</v>
      </c>
      <c r="G307" t="s">
        <v>205</v>
      </c>
      <c r="H307" t="s">
        <v>80</v>
      </c>
      <c r="I307" t="s">
        <v>89</v>
      </c>
      <c r="J307" t="s">
        <v>90</v>
      </c>
      <c r="K307" t="s">
        <v>42</v>
      </c>
      <c r="L307" t="s">
        <v>91</v>
      </c>
      <c r="M307" t="s">
        <v>92</v>
      </c>
      <c r="N307" s="11" t="s">
        <v>2108</v>
      </c>
      <c r="O307" s="11" t="s">
        <v>2109</v>
      </c>
      <c r="P307">
        <v>0</v>
      </c>
      <c r="Q307">
        <v>110</v>
      </c>
      <c r="R307">
        <v>0</v>
      </c>
      <c r="S307">
        <v>1017.5</v>
      </c>
      <c r="T307">
        <v>-1017.5</v>
      </c>
    </row>
    <row r="308" spans="1:20" x14ac:dyDescent="0.25">
      <c r="A308" t="s">
        <v>75</v>
      </c>
      <c r="B308" t="s">
        <v>167</v>
      </c>
      <c r="C308" t="s">
        <v>28</v>
      </c>
      <c r="D308" t="s">
        <v>168</v>
      </c>
      <c r="E308" t="s">
        <v>95</v>
      </c>
      <c r="F308">
        <v>80550</v>
      </c>
      <c r="G308" t="s">
        <v>1215</v>
      </c>
      <c r="H308" t="s">
        <v>80</v>
      </c>
      <c r="I308" t="s">
        <v>81</v>
      </c>
      <c r="J308" t="s">
        <v>90</v>
      </c>
      <c r="K308" t="s">
        <v>38</v>
      </c>
      <c r="L308" t="s">
        <v>1096</v>
      </c>
      <c r="M308" t="s">
        <v>92</v>
      </c>
      <c r="N308" s="11" t="s">
        <v>2108</v>
      </c>
      <c r="O308" s="11" t="s">
        <v>2109</v>
      </c>
      <c r="P308">
        <v>-2</v>
      </c>
      <c r="Q308">
        <v>0</v>
      </c>
      <c r="R308">
        <v>47.2</v>
      </c>
      <c r="S308">
        <v>0</v>
      </c>
      <c r="T308">
        <v>47.2</v>
      </c>
    </row>
    <row r="309" spans="1:20" x14ac:dyDescent="0.25">
      <c r="A309" t="s">
        <v>75</v>
      </c>
      <c r="B309" t="s">
        <v>421</v>
      </c>
      <c r="C309" t="s">
        <v>29</v>
      </c>
      <c r="D309" t="s">
        <v>422</v>
      </c>
      <c r="E309" t="s">
        <v>423</v>
      </c>
      <c r="F309">
        <v>40505</v>
      </c>
      <c r="G309" t="s">
        <v>1124</v>
      </c>
      <c r="H309" t="s">
        <v>80</v>
      </c>
      <c r="I309" t="s">
        <v>81</v>
      </c>
      <c r="J309" t="s">
        <v>82</v>
      </c>
      <c r="K309" t="s">
        <v>51</v>
      </c>
      <c r="L309" t="s">
        <v>250</v>
      </c>
      <c r="M309" t="s">
        <v>83</v>
      </c>
      <c r="N309" s="11" t="s">
        <v>2108</v>
      </c>
      <c r="O309" s="11" t="s">
        <v>2109</v>
      </c>
      <c r="P309">
        <v>-1</v>
      </c>
      <c r="Q309">
        <v>0</v>
      </c>
      <c r="R309">
        <v>214.5</v>
      </c>
      <c r="S309">
        <v>0</v>
      </c>
      <c r="T309">
        <v>214.5</v>
      </c>
    </row>
    <row r="310" spans="1:20" x14ac:dyDescent="0.25">
      <c r="A310" t="s">
        <v>75</v>
      </c>
      <c r="B310" t="s">
        <v>1168</v>
      </c>
      <c r="C310" t="s">
        <v>29</v>
      </c>
      <c r="D310" t="s">
        <v>1169</v>
      </c>
      <c r="E310" t="s">
        <v>142</v>
      </c>
      <c r="F310">
        <v>49464</v>
      </c>
      <c r="G310" t="s">
        <v>1170</v>
      </c>
      <c r="H310" t="s">
        <v>80</v>
      </c>
      <c r="I310" t="s">
        <v>81</v>
      </c>
      <c r="J310" t="s">
        <v>1070</v>
      </c>
      <c r="K310" t="s">
        <v>44</v>
      </c>
      <c r="L310" t="s">
        <v>144</v>
      </c>
      <c r="M310" t="s">
        <v>83</v>
      </c>
      <c r="N310" s="11" t="s">
        <v>2108</v>
      </c>
      <c r="O310" s="11" t="s">
        <v>2109</v>
      </c>
      <c r="P310">
        <v>0</v>
      </c>
      <c r="Q310">
        <v>1</v>
      </c>
      <c r="R310">
        <v>0</v>
      </c>
      <c r="S310">
        <v>0</v>
      </c>
      <c r="T310">
        <v>0</v>
      </c>
    </row>
    <row r="311" spans="1:20" x14ac:dyDescent="0.25">
      <c r="A311" t="s">
        <v>75</v>
      </c>
      <c r="B311" t="s">
        <v>1174</v>
      </c>
      <c r="C311" t="s">
        <v>26</v>
      </c>
      <c r="D311" t="s">
        <v>1175</v>
      </c>
      <c r="E311" t="s">
        <v>109</v>
      </c>
      <c r="F311">
        <v>28117</v>
      </c>
      <c r="G311" t="s">
        <v>349</v>
      </c>
      <c r="H311" t="s">
        <v>80</v>
      </c>
      <c r="I311" t="s">
        <v>81</v>
      </c>
      <c r="J311" t="s">
        <v>90</v>
      </c>
      <c r="K311" t="s">
        <v>36</v>
      </c>
      <c r="L311" t="s">
        <v>36</v>
      </c>
      <c r="M311" t="s">
        <v>92</v>
      </c>
      <c r="N311" s="11" t="s">
        <v>2108</v>
      </c>
      <c r="O311" s="11" t="s">
        <v>2109</v>
      </c>
      <c r="P311">
        <v>0</v>
      </c>
      <c r="Q311">
        <v>1</v>
      </c>
      <c r="R311">
        <v>0</v>
      </c>
      <c r="S311">
        <v>0</v>
      </c>
      <c r="T311">
        <v>0</v>
      </c>
    </row>
    <row r="312" spans="1:20" x14ac:dyDescent="0.25">
      <c r="A312" t="s">
        <v>75</v>
      </c>
      <c r="B312" t="s">
        <v>847</v>
      </c>
      <c r="C312" t="s">
        <v>26</v>
      </c>
      <c r="D312" t="s">
        <v>848</v>
      </c>
      <c r="E312" t="s">
        <v>105</v>
      </c>
      <c r="F312">
        <v>29910</v>
      </c>
      <c r="G312" t="s">
        <v>1198</v>
      </c>
      <c r="H312" t="s">
        <v>80</v>
      </c>
      <c r="I312" t="s">
        <v>81</v>
      </c>
      <c r="J312" t="s">
        <v>82</v>
      </c>
      <c r="K312" t="s">
        <v>53</v>
      </c>
      <c r="L312" t="s">
        <v>287</v>
      </c>
      <c r="M312" t="s">
        <v>83</v>
      </c>
      <c r="N312" s="11" t="s">
        <v>2108</v>
      </c>
      <c r="O312" s="11" t="s">
        <v>2109</v>
      </c>
      <c r="P312">
        <v>-2</v>
      </c>
      <c r="Q312">
        <v>0</v>
      </c>
      <c r="R312">
        <v>237.5</v>
      </c>
      <c r="S312">
        <v>0</v>
      </c>
      <c r="T312">
        <v>237.5</v>
      </c>
    </row>
    <row r="313" spans="1:20" x14ac:dyDescent="0.25">
      <c r="A313" t="s">
        <v>75</v>
      </c>
      <c r="B313" t="s">
        <v>1182</v>
      </c>
      <c r="C313" t="s">
        <v>29</v>
      </c>
      <c r="D313" t="s">
        <v>1183</v>
      </c>
      <c r="E313" t="s">
        <v>423</v>
      </c>
      <c r="F313">
        <v>41017</v>
      </c>
      <c r="G313" t="s">
        <v>741</v>
      </c>
      <c r="H313" t="s">
        <v>80</v>
      </c>
      <c r="I313" t="s">
        <v>164</v>
      </c>
      <c r="J313" t="s">
        <v>90</v>
      </c>
      <c r="K313" t="s">
        <v>37</v>
      </c>
      <c r="L313" t="s">
        <v>742</v>
      </c>
      <c r="M313" t="s">
        <v>92</v>
      </c>
      <c r="N313" s="11" t="s">
        <v>2108</v>
      </c>
      <c r="O313" s="11" t="s">
        <v>2109</v>
      </c>
      <c r="P313">
        <v>0</v>
      </c>
      <c r="Q313">
        <v>6</v>
      </c>
      <c r="R313">
        <v>0</v>
      </c>
      <c r="S313">
        <v>69</v>
      </c>
      <c r="T313">
        <v>-69</v>
      </c>
    </row>
    <row r="314" spans="1:20" x14ac:dyDescent="0.25">
      <c r="A314" t="s">
        <v>75</v>
      </c>
      <c r="B314" t="s">
        <v>1187</v>
      </c>
      <c r="C314" t="s">
        <v>28</v>
      </c>
      <c r="D314" t="s">
        <v>1188</v>
      </c>
      <c r="E314" t="s">
        <v>295</v>
      </c>
      <c r="F314">
        <v>84761</v>
      </c>
      <c r="G314" t="s">
        <v>110</v>
      </c>
      <c r="H314" t="s">
        <v>80</v>
      </c>
      <c r="I314" t="s">
        <v>81</v>
      </c>
      <c r="J314" t="s">
        <v>90</v>
      </c>
      <c r="K314" t="s">
        <v>38</v>
      </c>
      <c r="L314" t="s">
        <v>111</v>
      </c>
      <c r="M314" t="s">
        <v>92</v>
      </c>
      <c r="N314" s="11" t="s">
        <v>2108</v>
      </c>
      <c r="O314" s="11" t="s">
        <v>2109</v>
      </c>
      <c r="P314">
        <v>0</v>
      </c>
      <c r="Q314">
        <v>1</v>
      </c>
      <c r="R314">
        <v>0</v>
      </c>
      <c r="S314">
        <v>104.75</v>
      </c>
      <c r="T314">
        <v>-104.75</v>
      </c>
    </row>
    <row r="315" spans="1:20" x14ac:dyDescent="0.25">
      <c r="A315" t="s">
        <v>75</v>
      </c>
      <c r="B315" t="s">
        <v>178</v>
      </c>
      <c r="C315" t="s">
        <v>26</v>
      </c>
      <c r="D315" t="s">
        <v>179</v>
      </c>
      <c r="E315" t="s">
        <v>180</v>
      </c>
      <c r="F315">
        <v>30188</v>
      </c>
      <c r="G315" t="s">
        <v>1228</v>
      </c>
      <c r="H315" t="s">
        <v>80</v>
      </c>
      <c r="I315" t="s">
        <v>81</v>
      </c>
      <c r="J315" t="s">
        <v>365</v>
      </c>
      <c r="K315" t="s">
        <v>47</v>
      </c>
      <c r="L315" t="s">
        <v>509</v>
      </c>
      <c r="M315" t="s">
        <v>229</v>
      </c>
      <c r="N315" s="11" t="s">
        <v>2108</v>
      </c>
      <c r="O315" s="11" t="s">
        <v>2109</v>
      </c>
      <c r="P315">
        <v>-17</v>
      </c>
      <c r="Q315">
        <v>0</v>
      </c>
      <c r="R315">
        <v>209.1</v>
      </c>
      <c r="S315">
        <v>0</v>
      </c>
      <c r="T315">
        <v>209.1</v>
      </c>
    </row>
    <row r="316" spans="1:20" x14ac:dyDescent="0.25">
      <c r="A316" t="s">
        <v>75</v>
      </c>
      <c r="B316" t="s">
        <v>764</v>
      </c>
      <c r="C316" t="s">
        <v>25</v>
      </c>
      <c r="D316" t="s">
        <v>765</v>
      </c>
      <c r="E316" t="s">
        <v>186</v>
      </c>
      <c r="F316">
        <v>11782</v>
      </c>
      <c r="G316" t="s">
        <v>1177</v>
      </c>
      <c r="H316" t="s">
        <v>80</v>
      </c>
      <c r="I316" t="s">
        <v>81</v>
      </c>
      <c r="J316" t="s">
        <v>82</v>
      </c>
      <c r="K316" t="s">
        <v>42</v>
      </c>
      <c r="L316" t="s">
        <v>91</v>
      </c>
      <c r="M316" t="s">
        <v>83</v>
      </c>
      <c r="N316" s="11" t="s">
        <v>2108</v>
      </c>
      <c r="O316" s="11" t="s">
        <v>2109</v>
      </c>
      <c r="P316">
        <v>-1</v>
      </c>
      <c r="Q316">
        <v>0</v>
      </c>
      <c r="R316">
        <v>16.05</v>
      </c>
      <c r="S316">
        <v>0</v>
      </c>
      <c r="T316">
        <v>16.05</v>
      </c>
    </row>
    <row r="317" spans="1:20" x14ac:dyDescent="0.25">
      <c r="A317" t="s">
        <v>75</v>
      </c>
      <c r="B317" t="s">
        <v>586</v>
      </c>
      <c r="C317" t="s">
        <v>26</v>
      </c>
      <c r="D317" t="s">
        <v>587</v>
      </c>
      <c r="E317" t="s">
        <v>180</v>
      </c>
      <c r="F317">
        <v>30060</v>
      </c>
      <c r="G317" t="s">
        <v>1199</v>
      </c>
      <c r="H317" t="s">
        <v>80</v>
      </c>
      <c r="I317" t="s">
        <v>81</v>
      </c>
      <c r="J317" t="s">
        <v>82</v>
      </c>
      <c r="K317" t="s">
        <v>37</v>
      </c>
      <c r="L317" t="s">
        <v>170</v>
      </c>
      <c r="M317" t="s">
        <v>83</v>
      </c>
      <c r="N317" s="11" t="s">
        <v>2108</v>
      </c>
      <c r="O317" s="11" t="s">
        <v>2109</v>
      </c>
      <c r="P317">
        <v>-55</v>
      </c>
      <c r="Q317">
        <v>0</v>
      </c>
      <c r="R317">
        <v>3723.5</v>
      </c>
      <c r="S317">
        <v>0</v>
      </c>
      <c r="T317">
        <v>3723.5</v>
      </c>
    </row>
    <row r="318" spans="1:20" x14ac:dyDescent="0.25">
      <c r="A318" t="s">
        <v>75</v>
      </c>
      <c r="B318" t="s">
        <v>1204</v>
      </c>
      <c r="C318" t="s">
        <v>29</v>
      </c>
      <c r="D318" t="s">
        <v>1205</v>
      </c>
      <c r="E318" t="s">
        <v>423</v>
      </c>
      <c r="F318">
        <v>40207</v>
      </c>
      <c r="G318" t="s">
        <v>1206</v>
      </c>
      <c r="H318" t="s">
        <v>1207</v>
      </c>
      <c r="I318" t="s">
        <v>81</v>
      </c>
      <c r="J318" t="s">
        <v>365</v>
      </c>
      <c r="K318" t="s">
        <v>43</v>
      </c>
      <c r="L318" t="s">
        <v>43</v>
      </c>
      <c r="M318" t="s">
        <v>92</v>
      </c>
      <c r="N318" s="11" t="s">
        <v>2108</v>
      </c>
      <c r="O318" s="11" t="s">
        <v>2109</v>
      </c>
      <c r="P318">
        <v>1</v>
      </c>
      <c r="Q318">
        <v>0</v>
      </c>
      <c r="R318">
        <v>150</v>
      </c>
      <c r="S318">
        <v>0</v>
      </c>
      <c r="T318">
        <v>150</v>
      </c>
    </row>
    <row r="319" spans="1:20" x14ac:dyDescent="0.25">
      <c r="A319" t="s">
        <v>75</v>
      </c>
      <c r="B319" t="s">
        <v>630</v>
      </c>
      <c r="C319" t="s">
        <v>27</v>
      </c>
      <c r="D319" t="s">
        <v>631</v>
      </c>
      <c r="E319" t="s">
        <v>114</v>
      </c>
      <c r="F319">
        <v>33317</v>
      </c>
      <c r="G319" t="s">
        <v>1197</v>
      </c>
      <c r="H319" t="s">
        <v>80</v>
      </c>
      <c r="I319" t="s">
        <v>81</v>
      </c>
      <c r="J319" t="s">
        <v>90</v>
      </c>
      <c r="K319" t="s">
        <v>53</v>
      </c>
      <c r="L319" t="s">
        <v>228</v>
      </c>
      <c r="M319" t="s">
        <v>92</v>
      </c>
      <c r="N319" s="11" t="s">
        <v>2108</v>
      </c>
      <c r="O319" s="11" t="s">
        <v>2109</v>
      </c>
      <c r="P319">
        <v>0</v>
      </c>
      <c r="Q319">
        <v>1</v>
      </c>
      <c r="R319">
        <v>0</v>
      </c>
      <c r="S319">
        <v>570.35</v>
      </c>
      <c r="T319">
        <v>-570.35</v>
      </c>
    </row>
    <row r="320" spans="1:20" x14ac:dyDescent="0.25">
      <c r="A320" t="s">
        <v>75</v>
      </c>
      <c r="B320" t="s">
        <v>1172</v>
      </c>
      <c r="C320" t="s">
        <v>18</v>
      </c>
      <c r="D320" t="s">
        <v>1173</v>
      </c>
      <c r="E320" t="s">
        <v>191</v>
      </c>
      <c r="F320">
        <v>78620</v>
      </c>
      <c r="G320" t="s">
        <v>364</v>
      </c>
      <c r="H320" t="s">
        <v>80</v>
      </c>
      <c r="I320" t="s">
        <v>81</v>
      </c>
      <c r="J320" t="s">
        <v>365</v>
      </c>
      <c r="K320" t="s">
        <v>39</v>
      </c>
      <c r="L320" t="s">
        <v>39</v>
      </c>
      <c r="M320" t="s">
        <v>92</v>
      </c>
      <c r="N320" s="11" t="s">
        <v>2108</v>
      </c>
      <c r="O320" s="11" t="s">
        <v>2109</v>
      </c>
      <c r="P320">
        <v>1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75</v>
      </c>
      <c r="B321" t="s">
        <v>964</v>
      </c>
      <c r="C321" t="s">
        <v>19</v>
      </c>
      <c r="D321" t="s">
        <v>965</v>
      </c>
      <c r="E321" t="s">
        <v>118</v>
      </c>
      <c r="F321">
        <v>92675</v>
      </c>
      <c r="G321" t="s">
        <v>406</v>
      </c>
      <c r="H321" t="s">
        <v>80</v>
      </c>
      <c r="I321" t="s">
        <v>81</v>
      </c>
      <c r="J321" t="s">
        <v>90</v>
      </c>
      <c r="K321" t="s">
        <v>53</v>
      </c>
      <c r="L321" t="s">
        <v>287</v>
      </c>
      <c r="M321" t="s">
        <v>92</v>
      </c>
      <c r="N321" s="11" t="s">
        <v>2108</v>
      </c>
      <c r="O321" s="11" t="s">
        <v>2109</v>
      </c>
      <c r="P321">
        <v>0</v>
      </c>
      <c r="Q321">
        <v>1</v>
      </c>
      <c r="R321">
        <v>0</v>
      </c>
      <c r="S321">
        <v>24.65</v>
      </c>
      <c r="T321">
        <v>-24.65</v>
      </c>
    </row>
    <row r="322" spans="1:20" x14ac:dyDescent="0.25">
      <c r="A322" t="s">
        <v>75</v>
      </c>
      <c r="B322" t="s">
        <v>236</v>
      </c>
      <c r="C322" t="s">
        <v>27</v>
      </c>
      <c r="D322" t="s">
        <v>237</v>
      </c>
      <c r="E322" t="s">
        <v>114</v>
      </c>
      <c r="F322">
        <v>34231</v>
      </c>
      <c r="G322" t="s">
        <v>757</v>
      </c>
      <c r="H322" t="s">
        <v>80</v>
      </c>
      <c r="I322" t="s">
        <v>81</v>
      </c>
      <c r="J322" t="s">
        <v>82</v>
      </c>
      <c r="K322" t="s">
        <v>53</v>
      </c>
      <c r="L322" t="s">
        <v>228</v>
      </c>
      <c r="M322" t="s">
        <v>83</v>
      </c>
      <c r="N322" s="11" t="s">
        <v>2108</v>
      </c>
      <c r="O322" s="11" t="s">
        <v>2109</v>
      </c>
      <c r="P322">
        <v>-5</v>
      </c>
      <c r="Q322">
        <v>0</v>
      </c>
      <c r="R322">
        <v>463</v>
      </c>
      <c r="S322">
        <v>0</v>
      </c>
      <c r="T322">
        <v>463</v>
      </c>
    </row>
    <row r="323" spans="1:20" x14ac:dyDescent="0.25">
      <c r="A323" t="s">
        <v>75</v>
      </c>
      <c r="B323" t="s">
        <v>1017</v>
      </c>
      <c r="C323" t="s">
        <v>30</v>
      </c>
      <c r="D323" t="s">
        <v>1018</v>
      </c>
      <c r="E323" t="s">
        <v>142</v>
      </c>
      <c r="F323">
        <v>48108</v>
      </c>
      <c r="G323" t="s">
        <v>1095</v>
      </c>
      <c r="H323" t="s">
        <v>80</v>
      </c>
      <c r="I323" t="s">
        <v>81</v>
      </c>
      <c r="J323" t="s">
        <v>90</v>
      </c>
      <c r="K323" t="s">
        <v>38</v>
      </c>
      <c r="L323" t="s">
        <v>1096</v>
      </c>
      <c r="M323" t="s">
        <v>92</v>
      </c>
      <c r="N323" s="11" t="s">
        <v>2108</v>
      </c>
      <c r="O323" s="11" t="s">
        <v>2109</v>
      </c>
      <c r="P323">
        <v>-10</v>
      </c>
      <c r="Q323">
        <v>0</v>
      </c>
      <c r="R323">
        <v>305.2</v>
      </c>
      <c r="S323">
        <v>0</v>
      </c>
      <c r="T323">
        <v>305.2</v>
      </c>
    </row>
    <row r="324" spans="1:20" x14ac:dyDescent="0.25">
      <c r="A324" t="s">
        <v>75</v>
      </c>
      <c r="B324" t="s">
        <v>612</v>
      </c>
      <c r="C324" t="s">
        <v>29</v>
      </c>
      <c r="D324" t="s">
        <v>613</v>
      </c>
      <c r="E324" t="s">
        <v>142</v>
      </c>
      <c r="F324">
        <v>48084</v>
      </c>
      <c r="G324" t="s">
        <v>298</v>
      </c>
      <c r="H324" t="s">
        <v>80</v>
      </c>
      <c r="I324" t="s">
        <v>164</v>
      </c>
      <c r="J324" t="s">
        <v>90</v>
      </c>
      <c r="K324" t="s">
        <v>38</v>
      </c>
      <c r="L324" t="s">
        <v>129</v>
      </c>
      <c r="M324" t="s">
        <v>188</v>
      </c>
      <c r="N324" s="11" t="s">
        <v>2108</v>
      </c>
      <c r="O324" s="11" t="s">
        <v>2109</v>
      </c>
      <c r="P324">
        <v>0</v>
      </c>
      <c r="Q324">
        <v>1</v>
      </c>
      <c r="R324">
        <v>0</v>
      </c>
      <c r="S324">
        <v>172.25</v>
      </c>
      <c r="T324">
        <v>-172.25</v>
      </c>
    </row>
    <row r="325" spans="1:20" x14ac:dyDescent="0.25">
      <c r="A325" t="s">
        <v>75</v>
      </c>
      <c r="B325" t="s">
        <v>293</v>
      </c>
      <c r="C325" t="s">
        <v>28</v>
      </c>
      <c r="D325" t="s">
        <v>294</v>
      </c>
      <c r="E325" t="s">
        <v>295</v>
      </c>
      <c r="F325">
        <v>84107</v>
      </c>
      <c r="G325" t="s">
        <v>1082</v>
      </c>
      <c r="H325" t="s">
        <v>80</v>
      </c>
      <c r="I325" t="s">
        <v>81</v>
      </c>
      <c r="J325" t="s">
        <v>90</v>
      </c>
      <c r="K325" t="s">
        <v>36</v>
      </c>
      <c r="L325" t="s">
        <v>36</v>
      </c>
      <c r="M325" t="s">
        <v>92</v>
      </c>
      <c r="N325" s="11" t="s">
        <v>2108</v>
      </c>
      <c r="O325" s="11" t="s">
        <v>2109</v>
      </c>
      <c r="P325">
        <v>0</v>
      </c>
      <c r="Q325">
        <v>2</v>
      </c>
      <c r="R325">
        <v>0</v>
      </c>
      <c r="S325">
        <v>190.18</v>
      </c>
      <c r="T325">
        <v>-190.18</v>
      </c>
    </row>
    <row r="326" spans="1:20" x14ac:dyDescent="0.25">
      <c r="A326" t="s">
        <v>75</v>
      </c>
      <c r="B326" t="s">
        <v>255</v>
      </c>
      <c r="C326" t="s">
        <v>29</v>
      </c>
      <c r="D326" t="s">
        <v>256</v>
      </c>
      <c r="E326" t="s">
        <v>100</v>
      </c>
      <c r="F326">
        <v>46077</v>
      </c>
      <c r="G326" t="s">
        <v>1176</v>
      </c>
      <c r="H326" t="s">
        <v>80</v>
      </c>
      <c r="I326" t="s">
        <v>81</v>
      </c>
      <c r="J326" t="s">
        <v>90</v>
      </c>
      <c r="K326" t="s">
        <v>42</v>
      </c>
      <c r="L326" t="s">
        <v>91</v>
      </c>
      <c r="M326" t="s">
        <v>188</v>
      </c>
      <c r="N326" s="11" t="s">
        <v>2108</v>
      </c>
      <c r="O326" s="11" t="s">
        <v>2109</v>
      </c>
      <c r="P326">
        <v>0</v>
      </c>
      <c r="Q326">
        <v>5</v>
      </c>
      <c r="R326">
        <v>0</v>
      </c>
      <c r="S326">
        <v>99.5</v>
      </c>
      <c r="T326">
        <v>-99.5</v>
      </c>
    </row>
    <row r="327" spans="1:20" x14ac:dyDescent="0.25">
      <c r="A327" t="s">
        <v>75</v>
      </c>
      <c r="B327" t="s">
        <v>1052</v>
      </c>
      <c r="C327" t="s">
        <v>30</v>
      </c>
      <c r="D327" t="s">
        <v>1053</v>
      </c>
      <c r="E327" t="s">
        <v>337</v>
      </c>
      <c r="F327">
        <v>53209</v>
      </c>
      <c r="G327" t="s">
        <v>202</v>
      </c>
      <c r="H327" t="s">
        <v>80</v>
      </c>
      <c r="I327" t="s">
        <v>81</v>
      </c>
      <c r="J327" t="s">
        <v>90</v>
      </c>
      <c r="K327" t="s">
        <v>42</v>
      </c>
      <c r="L327" t="s">
        <v>91</v>
      </c>
      <c r="M327" t="s">
        <v>188</v>
      </c>
      <c r="N327" s="11" t="s">
        <v>2108</v>
      </c>
      <c r="O327" s="11" t="s">
        <v>2109</v>
      </c>
      <c r="P327">
        <v>0</v>
      </c>
      <c r="Q327">
        <v>11</v>
      </c>
      <c r="R327">
        <v>0</v>
      </c>
      <c r="S327">
        <v>63.58</v>
      </c>
      <c r="T327">
        <v>-63.58</v>
      </c>
    </row>
    <row r="328" spans="1:20" x14ac:dyDescent="0.25">
      <c r="A328" t="s">
        <v>75</v>
      </c>
      <c r="B328" t="s">
        <v>424</v>
      </c>
      <c r="C328" t="s">
        <v>26</v>
      </c>
      <c r="D328" t="s">
        <v>425</v>
      </c>
      <c r="E328" t="s">
        <v>426</v>
      </c>
      <c r="F328">
        <v>37204</v>
      </c>
      <c r="G328" t="s">
        <v>987</v>
      </c>
      <c r="H328" t="s">
        <v>80</v>
      </c>
      <c r="I328" t="s">
        <v>81</v>
      </c>
      <c r="J328" t="s">
        <v>365</v>
      </c>
      <c r="K328" t="s">
        <v>47</v>
      </c>
      <c r="L328" t="s">
        <v>509</v>
      </c>
      <c r="M328" t="s">
        <v>229</v>
      </c>
      <c r="N328" s="11" t="s">
        <v>2108</v>
      </c>
      <c r="O328" s="11" t="s">
        <v>2109</v>
      </c>
      <c r="P328">
        <v>1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t="s">
        <v>75</v>
      </c>
      <c r="B329" t="s">
        <v>424</v>
      </c>
      <c r="C329" t="s">
        <v>26</v>
      </c>
      <c r="D329" t="s">
        <v>425</v>
      </c>
      <c r="E329" t="s">
        <v>426</v>
      </c>
      <c r="F329">
        <v>37204</v>
      </c>
      <c r="G329" t="s">
        <v>96</v>
      </c>
      <c r="H329" t="s">
        <v>80</v>
      </c>
      <c r="I329" t="s">
        <v>89</v>
      </c>
      <c r="J329" t="s">
        <v>90</v>
      </c>
      <c r="K329" t="s">
        <v>42</v>
      </c>
      <c r="L329" t="s">
        <v>97</v>
      </c>
      <c r="M329" t="s">
        <v>92</v>
      </c>
      <c r="N329" s="11" t="s">
        <v>2108</v>
      </c>
      <c r="O329" s="11" t="s">
        <v>2109</v>
      </c>
      <c r="P329">
        <v>0</v>
      </c>
      <c r="Q329">
        <v>18</v>
      </c>
      <c r="R329">
        <v>0</v>
      </c>
      <c r="S329">
        <v>27.54</v>
      </c>
      <c r="T329">
        <v>-27.54</v>
      </c>
    </row>
    <row r="330" spans="1:20" x14ac:dyDescent="0.25">
      <c r="A330" t="s">
        <v>75</v>
      </c>
      <c r="B330" t="s">
        <v>553</v>
      </c>
      <c r="C330" t="s">
        <v>26</v>
      </c>
      <c r="D330" t="s">
        <v>554</v>
      </c>
      <c r="E330" t="s">
        <v>555</v>
      </c>
      <c r="F330">
        <v>36526</v>
      </c>
      <c r="G330" t="s">
        <v>1145</v>
      </c>
      <c r="H330" t="s">
        <v>461</v>
      </c>
      <c r="I330" t="s">
        <v>81</v>
      </c>
      <c r="J330" t="s">
        <v>82</v>
      </c>
      <c r="K330" t="s">
        <v>53</v>
      </c>
      <c r="L330" t="s">
        <v>139</v>
      </c>
      <c r="M330" t="s">
        <v>83</v>
      </c>
      <c r="N330" s="11" t="s">
        <v>2108</v>
      </c>
      <c r="O330" s="11" t="s">
        <v>2109</v>
      </c>
      <c r="P330">
        <v>-8</v>
      </c>
      <c r="Q330">
        <v>0</v>
      </c>
      <c r="R330">
        <v>23.52</v>
      </c>
      <c r="S330">
        <v>0</v>
      </c>
      <c r="T330">
        <v>23.52</v>
      </c>
    </row>
    <row r="331" spans="1:20" x14ac:dyDescent="0.25">
      <c r="A331" t="s">
        <v>75</v>
      </c>
      <c r="B331" t="s">
        <v>500</v>
      </c>
      <c r="C331" t="s">
        <v>23</v>
      </c>
      <c r="D331" t="s">
        <v>501</v>
      </c>
      <c r="E331" t="s">
        <v>176</v>
      </c>
      <c r="F331">
        <v>98034</v>
      </c>
      <c r="G331" t="s">
        <v>263</v>
      </c>
      <c r="H331" t="s">
        <v>80</v>
      </c>
      <c r="I331" t="s">
        <v>81</v>
      </c>
      <c r="J331" t="s">
        <v>90</v>
      </c>
      <c r="K331" t="s">
        <v>53</v>
      </c>
      <c r="L331" t="s">
        <v>165</v>
      </c>
      <c r="M331" t="s">
        <v>92</v>
      </c>
      <c r="N331" s="11" t="s">
        <v>2108</v>
      </c>
      <c r="O331" s="11" t="s">
        <v>2109</v>
      </c>
      <c r="P331">
        <v>0</v>
      </c>
      <c r="Q331">
        <v>6</v>
      </c>
      <c r="R331">
        <v>0</v>
      </c>
      <c r="S331">
        <v>855.3</v>
      </c>
      <c r="T331">
        <v>-855.3</v>
      </c>
    </row>
    <row r="332" spans="1:20" x14ac:dyDescent="0.25">
      <c r="A332" t="s">
        <v>75</v>
      </c>
      <c r="B332" t="s">
        <v>184</v>
      </c>
      <c r="C332" t="s">
        <v>25</v>
      </c>
      <c r="D332" t="s">
        <v>185</v>
      </c>
      <c r="E332" t="s">
        <v>186</v>
      </c>
      <c r="F332">
        <v>11230</v>
      </c>
      <c r="G332" t="s">
        <v>160</v>
      </c>
      <c r="H332" t="s">
        <v>80</v>
      </c>
      <c r="I332" t="s">
        <v>81</v>
      </c>
      <c r="J332" t="s">
        <v>90</v>
      </c>
      <c r="K332" t="s">
        <v>48</v>
      </c>
      <c r="L332" t="s">
        <v>102</v>
      </c>
      <c r="M332" t="s">
        <v>92</v>
      </c>
      <c r="N332" s="11" t="s">
        <v>2108</v>
      </c>
      <c r="O332" s="11" t="s">
        <v>2109</v>
      </c>
      <c r="P332">
        <v>0</v>
      </c>
      <c r="Q332">
        <v>1</v>
      </c>
      <c r="R332">
        <v>0</v>
      </c>
      <c r="S332">
        <v>17.2</v>
      </c>
      <c r="T332">
        <v>-17.2</v>
      </c>
    </row>
    <row r="333" spans="1:20" x14ac:dyDescent="0.25">
      <c r="A333" t="s">
        <v>75</v>
      </c>
      <c r="B333" t="s">
        <v>917</v>
      </c>
      <c r="C333" t="s">
        <v>29</v>
      </c>
      <c r="D333" t="s">
        <v>918</v>
      </c>
      <c r="E333" t="s">
        <v>100</v>
      </c>
      <c r="F333">
        <v>46545</v>
      </c>
      <c r="G333" t="s">
        <v>402</v>
      </c>
      <c r="H333" t="s">
        <v>80</v>
      </c>
      <c r="I333" t="s">
        <v>81</v>
      </c>
      <c r="J333" t="s">
        <v>365</v>
      </c>
      <c r="K333" t="s">
        <v>39</v>
      </c>
      <c r="L333" t="s">
        <v>39</v>
      </c>
      <c r="M333" t="s">
        <v>92</v>
      </c>
      <c r="N333" s="11" t="s">
        <v>2108</v>
      </c>
      <c r="O333" s="11" t="s">
        <v>2109</v>
      </c>
      <c r="P333">
        <v>0</v>
      </c>
      <c r="Q333">
        <v>1</v>
      </c>
      <c r="R333">
        <v>0</v>
      </c>
      <c r="S333">
        <v>295</v>
      </c>
      <c r="T333">
        <v>-295</v>
      </c>
    </row>
    <row r="334" spans="1:20" x14ac:dyDescent="0.25">
      <c r="A334" t="s">
        <v>75</v>
      </c>
      <c r="B334" t="s">
        <v>1234</v>
      </c>
      <c r="C334" t="s">
        <v>19</v>
      </c>
      <c r="D334" t="s">
        <v>1235</v>
      </c>
      <c r="E334" t="s">
        <v>118</v>
      </c>
      <c r="F334">
        <v>90066</v>
      </c>
      <c r="G334" t="s">
        <v>338</v>
      </c>
      <c r="H334" t="s">
        <v>80</v>
      </c>
      <c r="I334" t="s">
        <v>81</v>
      </c>
      <c r="J334" t="s">
        <v>90</v>
      </c>
      <c r="K334" t="s">
        <v>38</v>
      </c>
      <c r="L334" t="s">
        <v>111</v>
      </c>
      <c r="M334" t="s">
        <v>92</v>
      </c>
      <c r="N334" s="11" t="s">
        <v>2108</v>
      </c>
      <c r="O334" s="11" t="s">
        <v>2109</v>
      </c>
      <c r="P334">
        <v>0</v>
      </c>
      <c r="Q334">
        <v>1</v>
      </c>
      <c r="R334">
        <v>0</v>
      </c>
      <c r="S334">
        <v>192.33</v>
      </c>
      <c r="T334">
        <v>-192.33</v>
      </c>
    </row>
    <row r="335" spans="1:20" x14ac:dyDescent="0.25">
      <c r="A335" t="s">
        <v>75</v>
      </c>
      <c r="B335" t="s">
        <v>242</v>
      </c>
      <c r="C335" t="s">
        <v>20</v>
      </c>
      <c r="D335" t="s">
        <v>243</v>
      </c>
      <c r="E335" t="s">
        <v>244</v>
      </c>
      <c r="F335">
        <v>2122</v>
      </c>
      <c r="G335" t="s">
        <v>1178</v>
      </c>
      <c r="H335" t="s">
        <v>80</v>
      </c>
      <c r="I335" t="s">
        <v>81</v>
      </c>
      <c r="J335" t="s">
        <v>90</v>
      </c>
      <c r="K335" t="s">
        <v>42</v>
      </c>
      <c r="L335" t="s">
        <v>97</v>
      </c>
      <c r="M335" t="s">
        <v>188</v>
      </c>
      <c r="N335" s="11" t="s">
        <v>2108</v>
      </c>
      <c r="O335" s="11" t="s">
        <v>2109</v>
      </c>
      <c r="P335">
        <v>-25</v>
      </c>
      <c r="Q335">
        <v>0</v>
      </c>
      <c r="R335">
        <v>126.25</v>
      </c>
      <c r="S335">
        <v>0</v>
      </c>
      <c r="T335">
        <v>126.25</v>
      </c>
    </row>
    <row r="336" spans="1:20" x14ac:dyDescent="0.25">
      <c r="A336" t="s">
        <v>75</v>
      </c>
      <c r="B336" t="s">
        <v>189</v>
      </c>
      <c r="C336" t="s">
        <v>18</v>
      </c>
      <c r="D336" t="s">
        <v>190</v>
      </c>
      <c r="E336" t="s">
        <v>191</v>
      </c>
      <c r="F336">
        <v>76262</v>
      </c>
      <c r="G336" t="s">
        <v>183</v>
      </c>
      <c r="H336" t="s">
        <v>80</v>
      </c>
      <c r="I336" t="s">
        <v>81</v>
      </c>
      <c r="J336" t="s">
        <v>82</v>
      </c>
      <c r="K336" t="s">
        <v>42</v>
      </c>
      <c r="L336" t="s">
        <v>91</v>
      </c>
      <c r="M336" t="s">
        <v>83</v>
      </c>
      <c r="N336" s="11" t="s">
        <v>2108</v>
      </c>
      <c r="O336" s="11" t="s">
        <v>2109</v>
      </c>
      <c r="P336">
        <v>-23</v>
      </c>
      <c r="Q336">
        <v>0</v>
      </c>
      <c r="R336">
        <v>854.45</v>
      </c>
      <c r="S336">
        <v>0</v>
      </c>
      <c r="T336">
        <v>854.45</v>
      </c>
    </row>
    <row r="337" spans="1:20" x14ac:dyDescent="0.25">
      <c r="A337" t="s">
        <v>75</v>
      </c>
      <c r="B337" t="s">
        <v>167</v>
      </c>
      <c r="C337" t="s">
        <v>28</v>
      </c>
      <c r="D337" t="s">
        <v>168</v>
      </c>
      <c r="E337" t="s">
        <v>95</v>
      </c>
      <c r="F337">
        <v>80550</v>
      </c>
      <c r="G337" t="s">
        <v>457</v>
      </c>
      <c r="H337" t="s">
        <v>80</v>
      </c>
      <c r="I337" t="s">
        <v>81</v>
      </c>
      <c r="J337" t="s">
        <v>90</v>
      </c>
      <c r="K337" t="s">
        <v>42</v>
      </c>
      <c r="L337" t="s">
        <v>91</v>
      </c>
      <c r="M337" t="s">
        <v>188</v>
      </c>
      <c r="N337" s="11" t="s">
        <v>2108</v>
      </c>
      <c r="O337" s="11" t="s">
        <v>2109</v>
      </c>
      <c r="P337">
        <v>0</v>
      </c>
      <c r="Q337">
        <v>19</v>
      </c>
      <c r="R337">
        <v>0</v>
      </c>
      <c r="S337">
        <v>256.88</v>
      </c>
      <c r="T337">
        <v>-256.88</v>
      </c>
    </row>
    <row r="338" spans="1:20" x14ac:dyDescent="0.25">
      <c r="A338" t="s">
        <v>75</v>
      </c>
      <c r="B338" t="s">
        <v>171</v>
      </c>
      <c r="C338" t="s">
        <v>23</v>
      </c>
      <c r="D338" t="s">
        <v>513</v>
      </c>
      <c r="E338" t="s">
        <v>176</v>
      </c>
      <c r="F338">
        <v>98005</v>
      </c>
      <c r="G338" t="s">
        <v>324</v>
      </c>
      <c r="H338" t="s">
        <v>80</v>
      </c>
      <c r="I338" t="s">
        <v>81</v>
      </c>
      <c r="J338" t="s">
        <v>90</v>
      </c>
      <c r="K338" t="s">
        <v>36</v>
      </c>
      <c r="L338" t="s">
        <v>36</v>
      </c>
      <c r="M338" t="s">
        <v>92</v>
      </c>
      <c r="N338" s="11" t="s">
        <v>2108</v>
      </c>
      <c r="O338" s="11" t="s">
        <v>2109</v>
      </c>
      <c r="P338">
        <v>0</v>
      </c>
      <c r="Q338">
        <v>1</v>
      </c>
      <c r="R338">
        <v>0</v>
      </c>
      <c r="S338">
        <v>0</v>
      </c>
      <c r="T338">
        <v>0</v>
      </c>
    </row>
    <row r="339" spans="1:20" x14ac:dyDescent="0.25">
      <c r="A339" t="s">
        <v>75</v>
      </c>
      <c r="B339" t="s">
        <v>120</v>
      </c>
      <c r="C339" t="s">
        <v>22</v>
      </c>
      <c r="D339" t="s">
        <v>121</v>
      </c>
      <c r="E339" t="s">
        <v>122</v>
      </c>
      <c r="F339">
        <v>20910</v>
      </c>
      <c r="G339" t="s">
        <v>266</v>
      </c>
      <c r="H339" t="s">
        <v>80</v>
      </c>
      <c r="I339" t="s">
        <v>81</v>
      </c>
      <c r="J339" t="s">
        <v>90</v>
      </c>
      <c r="K339" t="s">
        <v>53</v>
      </c>
      <c r="L339" t="s">
        <v>165</v>
      </c>
      <c r="M339" t="s">
        <v>92</v>
      </c>
      <c r="N339" s="11" t="s">
        <v>2108</v>
      </c>
      <c r="O339" s="11" t="s">
        <v>2109</v>
      </c>
      <c r="P339">
        <v>0</v>
      </c>
      <c r="Q339">
        <v>5</v>
      </c>
      <c r="R339">
        <v>0</v>
      </c>
      <c r="S339">
        <v>506.44</v>
      </c>
      <c r="T339">
        <v>-506.44</v>
      </c>
    </row>
    <row r="340" spans="1:20" x14ac:dyDescent="0.25">
      <c r="A340" t="s">
        <v>75</v>
      </c>
      <c r="B340" t="s">
        <v>483</v>
      </c>
      <c r="C340" t="s">
        <v>18</v>
      </c>
      <c r="D340" t="s">
        <v>332</v>
      </c>
      <c r="E340" t="s">
        <v>333</v>
      </c>
      <c r="F340">
        <v>72401</v>
      </c>
      <c r="G340" t="s">
        <v>749</v>
      </c>
      <c r="H340" t="s">
        <v>80</v>
      </c>
      <c r="I340" t="s">
        <v>164</v>
      </c>
      <c r="J340" t="s">
        <v>90</v>
      </c>
      <c r="K340" t="s">
        <v>38</v>
      </c>
      <c r="L340" t="s">
        <v>129</v>
      </c>
      <c r="M340" t="s">
        <v>92</v>
      </c>
      <c r="N340" s="11" t="s">
        <v>2108</v>
      </c>
      <c r="O340" s="11" t="s">
        <v>2109</v>
      </c>
      <c r="P340">
        <v>0</v>
      </c>
      <c r="Q340">
        <v>5</v>
      </c>
      <c r="R340">
        <v>0</v>
      </c>
      <c r="S340">
        <v>533.04999999999995</v>
      </c>
      <c r="T340">
        <v>-533.04999999999995</v>
      </c>
    </row>
    <row r="341" spans="1:20" x14ac:dyDescent="0.25">
      <c r="A341" t="s">
        <v>75</v>
      </c>
      <c r="B341" t="s">
        <v>614</v>
      </c>
      <c r="C341" t="s">
        <v>25</v>
      </c>
      <c r="D341" t="s">
        <v>131</v>
      </c>
      <c r="E341" t="s">
        <v>114</v>
      </c>
      <c r="F341">
        <v>33405</v>
      </c>
      <c r="G341" t="s">
        <v>96</v>
      </c>
      <c r="H341" t="s">
        <v>80</v>
      </c>
      <c r="I341" t="s">
        <v>89</v>
      </c>
      <c r="J341" t="s">
        <v>90</v>
      </c>
      <c r="K341" t="s">
        <v>42</v>
      </c>
      <c r="L341" t="s">
        <v>97</v>
      </c>
      <c r="M341" t="s">
        <v>92</v>
      </c>
      <c r="N341" s="11" t="s">
        <v>2108</v>
      </c>
      <c r="O341" s="11" t="s">
        <v>2109</v>
      </c>
      <c r="P341">
        <v>0</v>
      </c>
      <c r="Q341">
        <v>15</v>
      </c>
      <c r="R341">
        <v>0</v>
      </c>
      <c r="S341">
        <v>17.850000000000001</v>
      </c>
      <c r="T341">
        <v>-17.850000000000001</v>
      </c>
    </row>
    <row r="342" spans="1:20" x14ac:dyDescent="0.25">
      <c r="A342" t="s">
        <v>75</v>
      </c>
      <c r="B342" t="s">
        <v>704</v>
      </c>
      <c r="C342" t="s">
        <v>27</v>
      </c>
      <c r="D342" t="s">
        <v>705</v>
      </c>
      <c r="E342" t="s">
        <v>114</v>
      </c>
      <c r="F342" t="s">
        <v>706</v>
      </c>
      <c r="G342" t="s">
        <v>1251</v>
      </c>
      <c r="H342" t="s">
        <v>80</v>
      </c>
      <c r="I342" t="s">
        <v>81</v>
      </c>
      <c r="J342" t="s">
        <v>82</v>
      </c>
      <c r="K342" t="s">
        <v>37</v>
      </c>
      <c r="L342" t="s">
        <v>170</v>
      </c>
      <c r="M342" t="s">
        <v>83</v>
      </c>
      <c r="N342" s="11" t="s">
        <v>2108</v>
      </c>
      <c r="O342" s="11" t="s">
        <v>2109</v>
      </c>
      <c r="P342">
        <v>-2</v>
      </c>
      <c r="Q342">
        <v>0</v>
      </c>
      <c r="R342">
        <v>103.32</v>
      </c>
      <c r="S342">
        <v>0</v>
      </c>
      <c r="T342">
        <v>103.32</v>
      </c>
    </row>
    <row r="343" spans="1:20" x14ac:dyDescent="0.25">
      <c r="A343" t="s">
        <v>75</v>
      </c>
      <c r="B343" t="s">
        <v>588</v>
      </c>
      <c r="C343" t="s">
        <v>21</v>
      </c>
      <c r="D343" t="s">
        <v>589</v>
      </c>
      <c r="E343" t="s">
        <v>159</v>
      </c>
      <c r="F343">
        <v>66227</v>
      </c>
      <c r="G343" t="s">
        <v>181</v>
      </c>
      <c r="H343" t="s">
        <v>80</v>
      </c>
      <c r="I343" t="s">
        <v>81</v>
      </c>
      <c r="J343" t="s">
        <v>82</v>
      </c>
      <c r="K343" t="s">
        <v>38</v>
      </c>
      <c r="L343" t="s">
        <v>111</v>
      </c>
      <c r="M343" t="s">
        <v>83</v>
      </c>
      <c r="N343" s="11" t="s">
        <v>2108</v>
      </c>
      <c r="O343" s="11" t="s">
        <v>2109</v>
      </c>
      <c r="P343">
        <v>-4</v>
      </c>
      <c r="Q343">
        <v>0</v>
      </c>
      <c r="R343">
        <v>844.8</v>
      </c>
      <c r="S343">
        <v>0</v>
      </c>
      <c r="T343">
        <v>844.8</v>
      </c>
    </row>
    <row r="344" spans="1:20" x14ac:dyDescent="0.25">
      <c r="A344" t="s">
        <v>75</v>
      </c>
      <c r="B344" t="s">
        <v>588</v>
      </c>
      <c r="C344" t="s">
        <v>21</v>
      </c>
      <c r="D344" t="s">
        <v>589</v>
      </c>
      <c r="E344" t="s">
        <v>159</v>
      </c>
      <c r="F344">
        <v>66227</v>
      </c>
      <c r="G344" t="s">
        <v>254</v>
      </c>
      <c r="H344" t="s">
        <v>80</v>
      </c>
      <c r="I344" t="s">
        <v>81</v>
      </c>
      <c r="J344" t="s">
        <v>82</v>
      </c>
      <c r="K344" t="s">
        <v>42</v>
      </c>
      <c r="L344" t="s">
        <v>91</v>
      </c>
      <c r="M344" t="s">
        <v>83</v>
      </c>
      <c r="N344" s="11" t="s">
        <v>2108</v>
      </c>
      <c r="O344" s="11" t="s">
        <v>2109</v>
      </c>
      <c r="P344">
        <v>-25</v>
      </c>
      <c r="Q344">
        <v>0</v>
      </c>
      <c r="R344">
        <v>1648.75</v>
      </c>
      <c r="S344">
        <v>0</v>
      </c>
      <c r="T344">
        <v>1648.75</v>
      </c>
    </row>
    <row r="345" spans="1:20" x14ac:dyDescent="0.25">
      <c r="A345" t="s">
        <v>75</v>
      </c>
      <c r="B345" t="s">
        <v>369</v>
      </c>
      <c r="C345" t="s">
        <v>18</v>
      </c>
      <c r="D345" t="s">
        <v>370</v>
      </c>
      <c r="E345" t="s">
        <v>191</v>
      </c>
      <c r="F345">
        <v>78669</v>
      </c>
      <c r="G345" t="s">
        <v>773</v>
      </c>
      <c r="H345" t="s">
        <v>80</v>
      </c>
      <c r="I345" t="s">
        <v>81</v>
      </c>
      <c r="J345" t="s">
        <v>82</v>
      </c>
      <c r="K345" t="s">
        <v>53</v>
      </c>
      <c r="L345" t="s">
        <v>228</v>
      </c>
      <c r="M345" t="s">
        <v>83</v>
      </c>
      <c r="N345" s="11" t="s">
        <v>2108</v>
      </c>
      <c r="O345" s="11" t="s">
        <v>2109</v>
      </c>
      <c r="P345">
        <v>-3</v>
      </c>
      <c r="Q345">
        <v>0</v>
      </c>
      <c r="R345">
        <v>252.6</v>
      </c>
      <c r="S345">
        <v>0</v>
      </c>
      <c r="T345">
        <v>252.6</v>
      </c>
    </row>
    <row r="346" spans="1:20" x14ac:dyDescent="0.25">
      <c r="A346" t="s">
        <v>75</v>
      </c>
      <c r="B346" t="s">
        <v>762</v>
      </c>
      <c r="C346" t="s">
        <v>21</v>
      </c>
      <c r="D346" t="s">
        <v>589</v>
      </c>
      <c r="E346" t="s">
        <v>159</v>
      </c>
      <c r="F346">
        <v>66218</v>
      </c>
      <c r="G346" t="s">
        <v>156</v>
      </c>
      <c r="H346" t="s">
        <v>80</v>
      </c>
      <c r="I346" t="s">
        <v>81</v>
      </c>
      <c r="J346" t="s">
        <v>90</v>
      </c>
      <c r="K346" t="s">
        <v>38</v>
      </c>
      <c r="L346" t="s">
        <v>111</v>
      </c>
      <c r="M346" t="s">
        <v>92</v>
      </c>
      <c r="N346" s="11" t="s">
        <v>2108</v>
      </c>
      <c r="O346" s="11" t="s">
        <v>2109</v>
      </c>
      <c r="P346">
        <v>0</v>
      </c>
      <c r="Q346">
        <v>3</v>
      </c>
      <c r="R346">
        <v>0</v>
      </c>
      <c r="S346">
        <v>453.75</v>
      </c>
      <c r="T346">
        <v>-453.75</v>
      </c>
    </row>
    <row r="347" spans="1:20" x14ac:dyDescent="0.25">
      <c r="A347" t="s">
        <v>75</v>
      </c>
      <c r="B347" t="s">
        <v>1255</v>
      </c>
      <c r="C347" t="s">
        <v>27</v>
      </c>
      <c r="D347" t="s">
        <v>1256</v>
      </c>
      <c r="E347" t="s">
        <v>114</v>
      </c>
      <c r="F347">
        <v>32541</v>
      </c>
      <c r="G347" t="s">
        <v>96</v>
      </c>
      <c r="H347" t="s">
        <v>80</v>
      </c>
      <c r="I347" t="s">
        <v>89</v>
      </c>
      <c r="J347" t="s">
        <v>90</v>
      </c>
      <c r="K347" t="s">
        <v>42</v>
      </c>
      <c r="L347" t="s">
        <v>97</v>
      </c>
      <c r="M347" t="s">
        <v>92</v>
      </c>
      <c r="N347" s="11" t="s">
        <v>2108</v>
      </c>
      <c r="O347" s="11" t="s">
        <v>2109</v>
      </c>
      <c r="P347">
        <v>0</v>
      </c>
      <c r="Q347">
        <v>2</v>
      </c>
      <c r="R347">
        <v>0</v>
      </c>
      <c r="S347">
        <v>3.4</v>
      </c>
      <c r="T347">
        <v>-3.4</v>
      </c>
    </row>
    <row r="348" spans="1:20" x14ac:dyDescent="0.25">
      <c r="A348" t="s">
        <v>75</v>
      </c>
      <c r="B348" t="s">
        <v>85</v>
      </c>
      <c r="C348" t="s">
        <v>29</v>
      </c>
      <c r="D348" t="s">
        <v>86</v>
      </c>
      <c r="E348" t="s">
        <v>87</v>
      </c>
      <c r="F348">
        <v>45040</v>
      </c>
      <c r="G348" t="s">
        <v>324</v>
      </c>
      <c r="H348" t="s">
        <v>80</v>
      </c>
      <c r="I348" t="s">
        <v>81</v>
      </c>
      <c r="J348" t="s">
        <v>90</v>
      </c>
      <c r="K348" t="s">
        <v>36</v>
      </c>
      <c r="L348" t="s">
        <v>36</v>
      </c>
      <c r="M348" t="s">
        <v>92</v>
      </c>
      <c r="N348" s="11" t="s">
        <v>2108</v>
      </c>
      <c r="O348" s="11" t="s">
        <v>2109</v>
      </c>
      <c r="P348">
        <v>0</v>
      </c>
      <c r="Q348">
        <v>3</v>
      </c>
      <c r="R348">
        <v>0</v>
      </c>
      <c r="S348">
        <v>148.44</v>
      </c>
      <c r="T348">
        <v>-148.44</v>
      </c>
    </row>
    <row r="349" spans="1:20" x14ac:dyDescent="0.25">
      <c r="A349" t="s">
        <v>75</v>
      </c>
      <c r="B349" t="s">
        <v>161</v>
      </c>
      <c r="C349" t="s">
        <v>22</v>
      </c>
      <c r="D349" t="s">
        <v>162</v>
      </c>
      <c r="E349" t="s">
        <v>122</v>
      </c>
      <c r="F349">
        <v>20814</v>
      </c>
      <c r="G349" t="s">
        <v>514</v>
      </c>
      <c r="H349" t="s">
        <v>80</v>
      </c>
      <c r="I349" t="s">
        <v>81</v>
      </c>
      <c r="J349" t="s">
        <v>82</v>
      </c>
      <c r="K349" t="s">
        <v>38</v>
      </c>
      <c r="L349" t="s">
        <v>111</v>
      </c>
      <c r="M349" t="s">
        <v>83</v>
      </c>
      <c r="N349" s="11" t="s">
        <v>2108</v>
      </c>
      <c r="O349" s="11" t="s">
        <v>2109</v>
      </c>
      <c r="P349">
        <v>-4</v>
      </c>
      <c r="Q349">
        <v>0</v>
      </c>
      <c r="R349">
        <v>596</v>
      </c>
      <c r="S349">
        <v>0</v>
      </c>
      <c r="T349">
        <v>596</v>
      </c>
    </row>
    <row r="350" spans="1:20" x14ac:dyDescent="0.25">
      <c r="A350" t="s">
        <v>75</v>
      </c>
      <c r="B350" t="s">
        <v>894</v>
      </c>
      <c r="C350" t="s">
        <v>28</v>
      </c>
      <c r="D350" t="s">
        <v>895</v>
      </c>
      <c r="E350" t="s">
        <v>95</v>
      </c>
      <c r="F350">
        <v>81504</v>
      </c>
      <c r="G350" t="s">
        <v>450</v>
      </c>
      <c r="H350" t="s">
        <v>80</v>
      </c>
      <c r="I350" t="s">
        <v>81</v>
      </c>
      <c r="J350" t="s">
        <v>90</v>
      </c>
      <c r="K350" t="s">
        <v>51</v>
      </c>
      <c r="L350" t="s">
        <v>250</v>
      </c>
      <c r="M350" t="s">
        <v>92</v>
      </c>
      <c r="N350" s="11" t="s">
        <v>2108</v>
      </c>
      <c r="O350" s="11" t="s">
        <v>2109</v>
      </c>
      <c r="P350">
        <v>0</v>
      </c>
      <c r="Q350">
        <v>2</v>
      </c>
      <c r="R350">
        <v>0</v>
      </c>
      <c r="S350">
        <v>31</v>
      </c>
      <c r="T350">
        <v>-31</v>
      </c>
    </row>
    <row r="351" spans="1:20" x14ac:dyDescent="0.25">
      <c r="A351" t="s">
        <v>75</v>
      </c>
      <c r="B351" t="s">
        <v>655</v>
      </c>
      <c r="C351" t="s">
        <v>19</v>
      </c>
      <c r="D351" t="s">
        <v>195</v>
      </c>
      <c r="E351" t="s">
        <v>147</v>
      </c>
      <c r="F351">
        <v>85295</v>
      </c>
      <c r="G351" t="s">
        <v>298</v>
      </c>
      <c r="H351" t="s">
        <v>80</v>
      </c>
      <c r="I351" t="s">
        <v>164</v>
      </c>
      <c r="J351" t="s">
        <v>90</v>
      </c>
      <c r="K351" t="s">
        <v>38</v>
      </c>
      <c r="L351" t="s">
        <v>129</v>
      </c>
      <c r="M351" t="s">
        <v>188</v>
      </c>
      <c r="N351" s="11" t="s">
        <v>2108</v>
      </c>
      <c r="O351" s="11" t="s">
        <v>2109</v>
      </c>
      <c r="P351">
        <v>0</v>
      </c>
      <c r="Q351">
        <v>1</v>
      </c>
      <c r="R351">
        <v>0</v>
      </c>
      <c r="S351">
        <v>148.65</v>
      </c>
      <c r="T351">
        <v>-148.65</v>
      </c>
    </row>
    <row r="352" spans="1:20" x14ac:dyDescent="0.25">
      <c r="A352" t="s">
        <v>75</v>
      </c>
      <c r="B352" t="s">
        <v>633</v>
      </c>
      <c r="C352" t="s">
        <v>30</v>
      </c>
      <c r="D352" t="s">
        <v>634</v>
      </c>
      <c r="E352" t="s">
        <v>191</v>
      </c>
      <c r="F352">
        <v>77302</v>
      </c>
      <c r="G352" t="s">
        <v>367</v>
      </c>
      <c r="H352" t="s">
        <v>80</v>
      </c>
      <c r="I352" t="s">
        <v>89</v>
      </c>
      <c r="J352" t="s">
        <v>82</v>
      </c>
      <c r="K352" t="s">
        <v>53</v>
      </c>
      <c r="L352" t="s">
        <v>368</v>
      </c>
      <c r="M352" t="s">
        <v>83</v>
      </c>
      <c r="N352" s="11" t="s">
        <v>2108</v>
      </c>
      <c r="O352" s="11" t="s">
        <v>2109</v>
      </c>
      <c r="P352">
        <v>-2</v>
      </c>
      <c r="Q352">
        <v>0</v>
      </c>
      <c r="R352">
        <v>346.5</v>
      </c>
      <c r="S352">
        <v>0</v>
      </c>
      <c r="T352">
        <v>346.5</v>
      </c>
    </row>
    <row r="353" spans="1:20" x14ac:dyDescent="0.25">
      <c r="A353" t="s">
        <v>75</v>
      </c>
      <c r="B353" t="s">
        <v>301</v>
      </c>
      <c r="C353" t="s">
        <v>29</v>
      </c>
      <c r="D353" t="s">
        <v>302</v>
      </c>
      <c r="E353" t="s">
        <v>87</v>
      </c>
      <c r="F353">
        <v>45005</v>
      </c>
      <c r="G353" t="s">
        <v>127</v>
      </c>
      <c r="H353" t="s">
        <v>80</v>
      </c>
      <c r="I353" t="s">
        <v>81</v>
      </c>
      <c r="J353" t="s">
        <v>82</v>
      </c>
      <c r="K353" t="s">
        <v>42</v>
      </c>
      <c r="L353" t="s">
        <v>91</v>
      </c>
      <c r="M353" t="s">
        <v>83</v>
      </c>
      <c r="N353" s="11" t="s">
        <v>2108</v>
      </c>
      <c r="O353" s="11" t="s">
        <v>2109</v>
      </c>
      <c r="P353">
        <v>-44</v>
      </c>
      <c r="Q353">
        <v>0</v>
      </c>
      <c r="R353">
        <v>1852.4</v>
      </c>
      <c r="S353">
        <v>0</v>
      </c>
      <c r="T353">
        <v>1852.4</v>
      </c>
    </row>
    <row r="354" spans="1:20" x14ac:dyDescent="0.25">
      <c r="A354" t="s">
        <v>75</v>
      </c>
      <c r="B354" t="s">
        <v>399</v>
      </c>
      <c r="C354" t="s">
        <v>28</v>
      </c>
      <c r="D354" t="s">
        <v>400</v>
      </c>
      <c r="E354" t="s">
        <v>295</v>
      </c>
      <c r="F354">
        <v>84070</v>
      </c>
      <c r="G354" t="s">
        <v>183</v>
      </c>
      <c r="H354" t="s">
        <v>80</v>
      </c>
      <c r="I354" t="s">
        <v>81</v>
      </c>
      <c r="J354" t="s">
        <v>82</v>
      </c>
      <c r="K354" t="s">
        <v>42</v>
      </c>
      <c r="L354" t="s">
        <v>91</v>
      </c>
      <c r="M354" t="s">
        <v>83</v>
      </c>
      <c r="N354" s="11" t="s">
        <v>2108</v>
      </c>
      <c r="O354" s="11" t="s">
        <v>2109</v>
      </c>
      <c r="P354">
        <v>-126</v>
      </c>
      <c r="Q354">
        <v>0</v>
      </c>
      <c r="R354">
        <v>4680.8999999999996</v>
      </c>
      <c r="S354">
        <v>0</v>
      </c>
      <c r="T354">
        <v>4680.8999999999996</v>
      </c>
    </row>
    <row r="355" spans="1:20" x14ac:dyDescent="0.25">
      <c r="A355" t="s">
        <v>75</v>
      </c>
      <c r="B355" t="s">
        <v>255</v>
      </c>
      <c r="C355" t="s">
        <v>29</v>
      </c>
      <c r="D355" t="s">
        <v>256</v>
      </c>
      <c r="E355" t="s">
        <v>100</v>
      </c>
      <c r="F355">
        <v>46077</v>
      </c>
      <c r="G355" t="s">
        <v>585</v>
      </c>
      <c r="H355" t="s">
        <v>80</v>
      </c>
      <c r="I355" t="s">
        <v>81</v>
      </c>
      <c r="J355" t="s">
        <v>82</v>
      </c>
      <c r="K355" t="s">
        <v>38</v>
      </c>
      <c r="L355" t="s">
        <v>111</v>
      </c>
      <c r="M355" t="s">
        <v>83</v>
      </c>
      <c r="N355" s="11" t="s">
        <v>2108</v>
      </c>
      <c r="O355" s="11" t="s">
        <v>2109</v>
      </c>
      <c r="P355">
        <v>-1</v>
      </c>
      <c r="Q355">
        <v>0</v>
      </c>
      <c r="R355">
        <v>140.08000000000001</v>
      </c>
      <c r="S355">
        <v>0</v>
      </c>
      <c r="T355">
        <v>140.08000000000001</v>
      </c>
    </row>
    <row r="356" spans="1:20" x14ac:dyDescent="0.25">
      <c r="A356" t="s">
        <v>75</v>
      </c>
      <c r="B356" t="s">
        <v>313</v>
      </c>
      <c r="C356" t="s">
        <v>27</v>
      </c>
      <c r="D356" t="s">
        <v>314</v>
      </c>
      <c r="E356" t="s">
        <v>114</v>
      </c>
      <c r="F356">
        <v>33884</v>
      </c>
      <c r="G356" t="s">
        <v>576</v>
      </c>
      <c r="H356" t="s">
        <v>80</v>
      </c>
      <c r="I356" t="s">
        <v>89</v>
      </c>
      <c r="J356" t="s">
        <v>82</v>
      </c>
      <c r="K356" t="s">
        <v>42</v>
      </c>
      <c r="L356" t="s">
        <v>91</v>
      </c>
      <c r="M356" t="s">
        <v>83</v>
      </c>
      <c r="N356" s="11" t="s">
        <v>2108</v>
      </c>
      <c r="O356" s="11" t="s">
        <v>2109</v>
      </c>
      <c r="P356">
        <v>-34</v>
      </c>
      <c r="Q356">
        <v>0</v>
      </c>
      <c r="R356">
        <v>42.5</v>
      </c>
      <c r="S356">
        <v>0</v>
      </c>
      <c r="T356">
        <v>42.5</v>
      </c>
    </row>
    <row r="357" spans="1:20" x14ac:dyDescent="0.25">
      <c r="A357" t="s">
        <v>75</v>
      </c>
      <c r="B357" t="s">
        <v>424</v>
      </c>
      <c r="C357" t="s">
        <v>26</v>
      </c>
      <c r="D357" t="s">
        <v>425</v>
      </c>
      <c r="E357" t="s">
        <v>426</v>
      </c>
      <c r="F357">
        <v>37204</v>
      </c>
      <c r="G357" t="s">
        <v>183</v>
      </c>
      <c r="H357" t="s">
        <v>80</v>
      </c>
      <c r="I357" t="s">
        <v>81</v>
      </c>
      <c r="J357" t="s">
        <v>82</v>
      </c>
      <c r="K357" t="s">
        <v>42</v>
      </c>
      <c r="L357" t="s">
        <v>91</v>
      </c>
      <c r="M357" t="s">
        <v>83</v>
      </c>
      <c r="N357" s="11" t="s">
        <v>2108</v>
      </c>
      <c r="O357" s="11" t="s">
        <v>2109</v>
      </c>
      <c r="P357">
        <v>-88</v>
      </c>
      <c r="Q357">
        <v>0</v>
      </c>
      <c r="R357">
        <v>3269.2</v>
      </c>
      <c r="S357">
        <v>0</v>
      </c>
      <c r="T357">
        <v>3269.2</v>
      </c>
    </row>
    <row r="358" spans="1:20" x14ac:dyDescent="0.25">
      <c r="A358" t="s">
        <v>75</v>
      </c>
      <c r="B358" t="s">
        <v>1028</v>
      </c>
      <c r="C358" t="s">
        <v>28</v>
      </c>
      <c r="D358" t="s">
        <v>1029</v>
      </c>
      <c r="E358" t="s">
        <v>95</v>
      </c>
      <c r="F358">
        <v>81621</v>
      </c>
      <c r="G358" t="s">
        <v>1073</v>
      </c>
      <c r="H358" t="s">
        <v>80</v>
      </c>
      <c r="I358" t="s">
        <v>281</v>
      </c>
      <c r="J358" t="s">
        <v>90</v>
      </c>
      <c r="K358" t="s">
        <v>42</v>
      </c>
      <c r="L358" t="s">
        <v>91</v>
      </c>
      <c r="M358" t="s">
        <v>92</v>
      </c>
      <c r="N358" s="11" t="s">
        <v>2108</v>
      </c>
      <c r="O358" s="11" t="s">
        <v>2109</v>
      </c>
      <c r="P358">
        <v>0</v>
      </c>
      <c r="Q358">
        <v>1</v>
      </c>
      <c r="R358">
        <v>0</v>
      </c>
      <c r="S358">
        <v>36.630000000000003</v>
      </c>
      <c r="T358">
        <v>-36.630000000000003</v>
      </c>
    </row>
    <row r="359" spans="1:20" x14ac:dyDescent="0.25">
      <c r="A359" t="s">
        <v>75</v>
      </c>
      <c r="B359" t="s">
        <v>212</v>
      </c>
      <c r="C359" t="s">
        <v>25</v>
      </c>
      <c r="D359" t="s">
        <v>213</v>
      </c>
      <c r="E359" t="s">
        <v>186</v>
      </c>
      <c r="F359">
        <v>11803</v>
      </c>
      <c r="G359" t="s">
        <v>853</v>
      </c>
      <c r="H359" t="s">
        <v>80</v>
      </c>
      <c r="I359" t="s">
        <v>81</v>
      </c>
      <c r="J359" t="s">
        <v>90</v>
      </c>
      <c r="K359" t="s">
        <v>53</v>
      </c>
      <c r="L359" t="s">
        <v>228</v>
      </c>
      <c r="M359" t="s">
        <v>92</v>
      </c>
      <c r="N359" s="11" t="s">
        <v>2108</v>
      </c>
      <c r="O359" s="11" t="s">
        <v>2109</v>
      </c>
      <c r="P359">
        <v>0</v>
      </c>
      <c r="Q359">
        <v>6</v>
      </c>
      <c r="R359">
        <v>0</v>
      </c>
      <c r="S359">
        <v>467.7</v>
      </c>
      <c r="T359">
        <v>-467.7</v>
      </c>
    </row>
    <row r="360" spans="1:20" x14ac:dyDescent="0.25">
      <c r="A360" t="s">
        <v>75</v>
      </c>
      <c r="B360" t="s">
        <v>968</v>
      </c>
      <c r="C360" t="s">
        <v>26</v>
      </c>
      <c r="D360" t="s">
        <v>969</v>
      </c>
      <c r="E360" t="s">
        <v>426</v>
      </c>
      <c r="F360">
        <v>37067</v>
      </c>
      <c r="G360" t="s">
        <v>156</v>
      </c>
      <c r="H360" t="s">
        <v>80</v>
      </c>
      <c r="I360" t="s">
        <v>81</v>
      </c>
      <c r="J360" t="s">
        <v>90</v>
      </c>
      <c r="K360" t="s">
        <v>38</v>
      </c>
      <c r="L360" t="s">
        <v>111</v>
      </c>
      <c r="M360" t="s">
        <v>92</v>
      </c>
      <c r="N360" s="11" t="s">
        <v>2108</v>
      </c>
      <c r="O360" s="11" t="s">
        <v>2109</v>
      </c>
      <c r="P360">
        <v>0</v>
      </c>
      <c r="Q360">
        <v>1</v>
      </c>
      <c r="R360">
        <v>0</v>
      </c>
      <c r="S360">
        <v>192</v>
      </c>
      <c r="T360">
        <v>-192</v>
      </c>
    </row>
    <row r="361" spans="1:20" x14ac:dyDescent="0.25">
      <c r="A361" t="s">
        <v>75</v>
      </c>
      <c r="B361" t="s">
        <v>668</v>
      </c>
      <c r="C361" t="s">
        <v>28</v>
      </c>
      <c r="D361" t="s">
        <v>623</v>
      </c>
      <c r="E361" t="s">
        <v>95</v>
      </c>
      <c r="F361">
        <v>80130</v>
      </c>
      <c r="G361" t="s">
        <v>152</v>
      </c>
      <c r="H361" t="s">
        <v>80</v>
      </c>
      <c r="I361" t="s">
        <v>81</v>
      </c>
      <c r="J361" t="s">
        <v>90</v>
      </c>
      <c r="K361" t="s">
        <v>38</v>
      </c>
      <c r="L361" t="s">
        <v>111</v>
      </c>
      <c r="M361" t="s">
        <v>92</v>
      </c>
      <c r="N361" s="11" t="s">
        <v>2108</v>
      </c>
      <c r="O361" s="11" t="s">
        <v>2109</v>
      </c>
      <c r="P361">
        <v>0</v>
      </c>
      <c r="Q361">
        <v>2</v>
      </c>
      <c r="R361">
        <v>0</v>
      </c>
      <c r="S361">
        <v>170.6</v>
      </c>
      <c r="T361">
        <v>-170.6</v>
      </c>
    </row>
    <row r="362" spans="1:20" x14ac:dyDescent="0.25">
      <c r="A362" t="s">
        <v>75</v>
      </c>
      <c r="B362" t="s">
        <v>500</v>
      </c>
      <c r="C362" t="s">
        <v>23</v>
      </c>
      <c r="D362" t="s">
        <v>501</v>
      </c>
      <c r="E362" t="s">
        <v>176</v>
      </c>
      <c r="F362">
        <v>98034</v>
      </c>
      <c r="G362" t="s">
        <v>1184</v>
      </c>
      <c r="H362" t="s">
        <v>133</v>
      </c>
      <c r="I362" t="s">
        <v>81</v>
      </c>
      <c r="J362" t="s">
        <v>82</v>
      </c>
      <c r="K362" t="s">
        <v>44</v>
      </c>
      <c r="L362" t="s">
        <v>144</v>
      </c>
      <c r="M362" t="s">
        <v>83</v>
      </c>
      <c r="N362" s="11" t="s">
        <v>2108</v>
      </c>
      <c r="O362" s="11" t="s">
        <v>2109</v>
      </c>
      <c r="P362">
        <v>127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75</v>
      </c>
      <c r="B363" t="s">
        <v>1248</v>
      </c>
      <c r="C363" t="s">
        <v>20</v>
      </c>
      <c r="D363" t="s">
        <v>126</v>
      </c>
      <c r="E363" t="s">
        <v>186</v>
      </c>
      <c r="F363">
        <v>13204</v>
      </c>
      <c r="G363" t="s">
        <v>1249</v>
      </c>
      <c r="H363" t="s">
        <v>80</v>
      </c>
      <c r="I363" t="s">
        <v>281</v>
      </c>
      <c r="J363" t="s">
        <v>90</v>
      </c>
      <c r="K363" t="s">
        <v>53</v>
      </c>
      <c r="L363" t="s">
        <v>887</v>
      </c>
      <c r="M363" t="s">
        <v>92</v>
      </c>
      <c r="N363" s="11" t="s">
        <v>2108</v>
      </c>
      <c r="O363" s="11" t="s">
        <v>2109</v>
      </c>
      <c r="P363">
        <v>0</v>
      </c>
      <c r="Q363">
        <v>1</v>
      </c>
      <c r="R363">
        <v>0</v>
      </c>
      <c r="S363">
        <v>140.25</v>
      </c>
      <c r="T363">
        <v>-140.25</v>
      </c>
    </row>
    <row r="364" spans="1:20" x14ac:dyDescent="0.25">
      <c r="A364" t="s">
        <v>75</v>
      </c>
      <c r="B364" t="s">
        <v>167</v>
      </c>
      <c r="C364" t="s">
        <v>28</v>
      </c>
      <c r="D364" t="s">
        <v>168</v>
      </c>
      <c r="E364" t="s">
        <v>95</v>
      </c>
      <c r="F364">
        <v>80550</v>
      </c>
      <c r="G364" t="s">
        <v>1299</v>
      </c>
      <c r="H364" t="s">
        <v>80</v>
      </c>
      <c r="I364" t="s">
        <v>81</v>
      </c>
      <c r="J364" t="s">
        <v>90</v>
      </c>
      <c r="K364" t="s">
        <v>54</v>
      </c>
      <c r="L364" t="s">
        <v>1300</v>
      </c>
      <c r="M364" t="s">
        <v>92</v>
      </c>
      <c r="N364" s="11" t="s">
        <v>2108</v>
      </c>
      <c r="O364" s="11" t="s">
        <v>2109</v>
      </c>
      <c r="P364">
        <v>0</v>
      </c>
      <c r="Q364">
        <v>0</v>
      </c>
      <c r="R364">
        <v>-145.86000000000001</v>
      </c>
      <c r="S364">
        <v>0</v>
      </c>
      <c r="T364">
        <v>-145.86000000000001</v>
      </c>
    </row>
    <row r="365" spans="1:20" x14ac:dyDescent="0.25">
      <c r="A365" t="s">
        <v>75</v>
      </c>
      <c r="B365" t="s">
        <v>103</v>
      </c>
      <c r="C365" t="s">
        <v>27</v>
      </c>
      <c r="D365" t="s">
        <v>253</v>
      </c>
      <c r="E365" t="s">
        <v>114</v>
      </c>
      <c r="F365">
        <v>33773</v>
      </c>
      <c r="G365" t="s">
        <v>1312</v>
      </c>
      <c r="H365" t="s">
        <v>80</v>
      </c>
      <c r="I365" t="s">
        <v>81</v>
      </c>
      <c r="J365" t="s">
        <v>82</v>
      </c>
      <c r="K365" t="s">
        <v>51</v>
      </c>
      <c r="L365" t="s">
        <v>250</v>
      </c>
      <c r="M365" t="s">
        <v>83</v>
      </c>
      <c r="N365" s="11" t="s">
        <v>2108</v>
      </c>
      <c r="O365" s="11" t="s">
        <v>2109</v>
      </c>
      <c r="P365">
        <v>-1</v>
      </c>
      <c r="Q365">
        <v>0</v>
      </c>
      <c r="R365">
        <v>37.44</v>
      </c>
      <c r="S365">
        <v>0</v>
      </c>
      <c r="T365">
        <v>37.44</v>
      </c>
    </row>
    <row r="366" spans="1:20" x14ac:dyDescent="0.25">
      <c r="A366" t="s">
        <v>75</v>
      </c>
      <c r="B366" t="s">
        <v>203</v>
      </c>
      <c r="C366" t="s">
        <v>22</v>
      </c>
      <c r="D366" t="s">
        <v>204</v>
      </c>
      <c r="E366" t="s">
        <v>78</v>
      </c>
      <c r="F366">
        <v>18436</v>
      </c>
      <c r="G366" t="s">
        <v>1277</v>
      </c>
      <c r="H366" t="s">
        <v>80</v>
      </c>
      <c r="I366" t="s">
        <v>81</v>
      </c>
      <c r="J366" t="s">
        <v>90</v>
      </c>
      <c r="K366" t="s">
        <v>53</v>
      </c>
      <c r="L366" t="s">
        <v>165</v>
      </c>
      <c r="M366" t="s">
        <v>92</v>
      </c>
      <c r="N366" s="11" t="s">
        <v>2108</v>
      </c>
      <c r="O366" s="11" t="s">
        <v>2109</v>
      </c>
      <c r="P366">
        <v>0</v>
      </c>
      <c r="Q366">
        <v>2</v>
      </c>
      <c r="R366">
        <v>0</v>
      </c>
      <c r="S366">
        <v>193.96</v>
      </c>
      <c r="T366">
        <v>-193.96</v>
      </c>
    </row>
    <row r="367" spans="1:20" x14ac:dyDescent="0.25">
      <c r="A367" t="s">
        <v>75</v>
      </c>
      <c r="B367" t="s">
        <v>203</v>
      </c>
      <c r="C367" t="s">
        <v>22</v>
      </c>
      <c r="D367" t="s">
        <v>204</v>
      </c>
      <c r="E367" t="s">
        <v>78</v>
      </c>
      <c r="F367">
        <v>18436</v>
      </c>
      <c r="G367" t="s">
        <v>698</v>
      </c>
      <c r="H367" t="s">
        <v>80</v>
      </c>
      <c r="I367" t="s">
        <v>81</v>
      </c>
      <c r="J367" t="s">
        <v>90</v>
      </c>
      <c r="K367" t="s">
        <v>38</v>
      </c>
      <c r="L367" t="s">
        <v>111</v>
      </c>
      <c r="M367" t="s">
        <v>92</v>
      </c>
      <c r="N367" s="11" t="s">
        <v>2108</v>
      </c>
      <c r="O367" s="11" t="s">
        <v>2109</v>
      </c>
      <c r="P367">
        <v>0</v>
      </c>
      <c r="Q367">
        <v>7</v>
      </c>
      <c r="R367">
        <v>0</v>
      </c>
      <c r="S367">
        <v>1048.6600000000001</v>
      </c>
      <c r="T367">
        <v>-1048.6600000000001</v>
      </c>
    </row>
    <row r="368" spans="1:20" x14ac:dyDescent="0.25">
      <c r="A368" t="s">
        <v>75</v>
      </c>
      <c r="B368" t="s">
        <v>1304</v>
      </c>
      <c r="C368" t="s">
        <v>27</v>
      </c>
      <c r="D368" t="s">
        <v>1305</v>
      </c>
      <c r="E368" t="s">
        <v>114</v>
      </c>
      <c r="F368">
        <v>33122</v>
      </c>
      <c r="G368" t="s">
        <v>96</v>
      </c>
      <c r="H368" t="s">
        <v>80</v>
      </c>
      <c r="I368" t="s">
        <v>89</v>
      </c>
      <c r="J368" t="s">
        <v>90</v>
      </c>
      <c r="K368" t="s">
        <v>42</v>
      </c>
      <c r="L368" t="s">
        <v>97</v>
      </c>
      <c r="M368" t="s">
        <v>92</v>
      </c>
      <c r="N368" s="11" t="s">
        <v>2108</v>
      </c>
      <c r="O368" s="11" t="s">
        <v>2109</v>
      </c>
      <c r="P368">
        <v>0</v>
      </c>
      <c r="Q368">
        <v>448</v>
      </c>
      <c r="R368">
        <v>0</v>
      </c>
      <c r="S368">
        <v>685.44</v>
      </c>
      <c r="T368">
        <v>-685.44</v>
      </c>
    </row>
    <row r="369" spans="1:20" x14ac:dyDescent="0.25">
      <c r="A369" t="s">
        <v>75</v>
      </c>
      <c r="B369" t="s">
        <v>120</v>
      </c>
      <c r="C369" t="s">
        <v>22</v>
      </c>
      <c r="D369" t="s">
        <v>121</v>
      </c>
      <c r="E369" t="s">
        <v>122</v>
      </c>
      <c r="F369">
        <v>20910</v>
      </c>
      <c r="G369" t="s">
        <v>1287</v>
      </c>
      <c r="H369" t="s">
        <v>80</v>
      </c>
      <c r="I369" t="s">
        <v>281</v>
      </c>
      <c r="J369" t="s">
        <v>90</v>
      </c>
      <c r="K369" t="s">
        <v>37</v>
      </c>
      <c r="L369" t="s">
        <v>1144</v>
      </c>
      <c r="M369" t="s">
        <v>92</v>
      </c>
      <c r="N369" s="11" t="s">
        <v>2108</v>
      </c>
      <c r="O369" s="11" t="s">
        <v>2109</v>
      </c>
      <c r="P369">
        <v>-2</v>
      </c>
      <c r="Q369">
        <v>0</v>
      </c>
      <c r="R369">
        <v>11.5</v>
      </c>
      <c r="S369">
        <v>0</v>
      </c>
      <c r="T369">
        <v>11.5</v>
      </c>
    </row>
    <row r="370" spans="1:20" x14ac:dyDescent="0.25">
      <c r="A370" t="s">
        <v>75</v>
      </c>
      <c r="B370" t="s">
        <v>487</v>
      </c>
      <c r="C370" t="s">
        <v>26</v>
      </c>
      <c r="D370" t="s">
        <v>488</v>
      </c>
      <c r="E370" t="s">
        <v>489</v>
      </c>
      <c r="F370">
        <v>39402</v>
      </c>
      <c r="G370" t="s">
        <v>947</v>
      </c>
      <c r="H370" t="s">
        <v>80</v>
      </c>
      <c r="I370" t="s">
        <v>89</v>
      </c>
      <c r="J370" t="s">
        <v>82</v>
      </c>
      <c r="K370" t="s">
        <v>53</v>
      </c>
      <c r="L370" t="s">
        <v>165</v>
      </c>
      <c r="M370" t="s">
        <v>83</v>
      </c>
      <c r="N370" s="11" t="s">
        <v>2108</v>
      </c>
      <c r="O370" s="11" t="s">
        <v>2109</v>
      </c>
      <c r="P370">
        <v>-9</v>
      </c>
      <c r="Q370">
        <v>0</v>
      </c>
      <c r="R370">
        <v>960.3</v>
      </c>
      <c r="S370">
        <v>0</v>
      </c>
      <c r="T370">
        <v>960.3</v>
      </c>
    </row>
    <row r="371" spans="1:20" x14ac:dyDescent="0.25">
      <c r="A371" t="s">
        <v>75</v>
      </c>
      <c r="B371" t="s">
        <v>1301</v>
      </c>
      <c r="C371" t="s">
        <v>21</v>
      </c>
      <c r="D371" t="s">
        <v>537</v>
      </c>
      <c r="E371" t="s">
        <v>159</v>
      </c>
      <c r="F371">
        <v>66085</v>
      </c>
      <c r="G371" t="s">
        <v>1196</v>
      </c>
      <c r="H371" t="s">
        <v>210</v>
      </c>
      <c r="I371" t="s">
        <v>81</v>
      </c>
      <c r="J371" t="s">
        <v>82</v>
      </c>
      <c r="K371" t="s">
        <v>40</v>
      </c>
      <c r="L371" t="s">
        <v>211</v>
      </c>
      <c r="M371" t="s">
        <v>83</v>
      </c>
      <c r="N371" s="11" t="s">
        <v>2108</v>
      </c>
      <c r="O371" s="11" t="s">
        <v>2109</v>
      </c>
      <c r="P371">
        <v>-26</v>
      </c>
      <c r="Q371">
        <v>0</v>
      </c>
      <c r="R371">
        <v>6890</v>
      </c>
      <c r="S371">
        <v>0</v>
      </c>
      <c r="T371">
        <v>6890</v>
      </c>
    </row>
    <row r="372" spans="1:20" x14ac:dyDescent="0.25">
      <c r="A372" t="s">
        <v>75</v>
      </c>
      <c r="B372" t="s">
        <v>908</v>
      </c>
      <c r="C372" t="s">
        <v>29</v>
      </c>
      <c r="D372" t="s">
        <v>909</v>
      </c>
      <c r="E372" t="s">
        <v>100</v>
      </c>
      <c r="F372">
        <v>46032</v>
      </c>
      <c r="G372" t="s">
        <v>388</v>
      </c>
      <c r="H372" t="s">
        <v>80</v>
      </c>
      <c r="I372" t="s">
        <v>81</v>
      </c>
      <c r="J372" t="s">
        <v>90</v>
      </c>
      <c r="K372" t="s">
        <v>38</v>
      </c>
      <c r="L372" t="s">
        <v>111</v>
      </c>
      <c r="M372" t="s">
        <v>92</v>
      </c>
      <c r="N372" s="11" t="s">
        <v>2108</v>
      </c>
      <c r="O372" s="11" t="s">
        <v>2109</v>
      </c>
      <c r="P372">
        <v>0</v>
      </c>
      <c r="Q372">
        <v>1</v>
      </c>
      <c r="R372">
        <v>0</v>
      </c>
      <c r="S372">
        <v>140.72</v>
      </c>
      <c r="T372">
        <v>-140.72</v>
      </c>
    </row>
    <row r="373" spans="1:20" x14ac:dyDescent="0.25">
      <c r="A373" t="s">
        <v>75</v>
      </c>
      <c r="B373" t="s">
        <v>269</v>
      </c>
      <c r="C373" t="s">
        <v>27</v>
      </c>
      <c r="D373" t="s">
        <v>270</v>
      </c>
      <c r="E373" t="s">
        <v>114</v>
      </c>
      <c r="F373">
        <v>33813</v>
      </c>
      <c r="G373" t="s">
        <v>972</v>
      </c>
      <c r="H373" t="s">
        <v>80</v>
      </c>
      <c r="I373" t="s">
        <v>81</v>
      </c>
      <c r="J373" t="s">
        <v>90</v>
      </c>
      <c r="K373" t="s">
        <v>53</v>
      </c>
      <c r="L373" t="s">
        <v>248</v>
      </c>
      <c r="M373" t="s">
        <v>92</v>
      </c>
      <c r="N373" s="11" t="s">
        <v>2108</v>
      </c>
      <c r="O373" s="11" t="s">
        <v>2109</v>
      </c>
      <c r="P373">
        <v>0</v>
      </c>
      <c r="Q373">
        <v>15</v>
      </c>
      <c r="R373">
        <v>0</v>
      </c>
      <c r="S373">
        <v>399.75</v>
      </c>
      <c r="T373">
        <v>-399.75</v>
      </c>
    </row>
    <row r="374" spans="1:20" x14ac:dyDescent="0.25">
      <c r="A374" t="s">
        <v>75</v>
      </c>
      <c r="B374" t="s">
        <v>269</v>
      </c>
      <c r="C374" t="s">
        <v>27</v>
      </c>
      <c r="D374" t="s">
        <v>270</v>
      </c>
      <c r="E374" t="s">
        <v>114</v>
      </c>
      <c r="F374">
        <v>33813</v>
      </c>
      <c r="G374" t="s">
        <v>1064</v>
      </c>
      <c r="H374" t="s">
        <v>80</v>
      </c>
      <c r="I374" t="s">
        <v>81</v>
      </c>
      <c r="J374" t="s">
        <v>90</v>
      </c>
      <c r="K374" t="s">
        <v>53</v>
      </c>
      <c r="L374" t="s">
        <v>532</v>
      </c>
      <c r="M374" t="s">
        <v>92</v>
      </c>
      <c r="N374" s="11" t="s">
        <v>2108</v>
      </c>
      <c r="O374" s="11" t="s">
        <v>2109</v>
      </c>
      <c r="P374">
        <v>0</v>
      </c>
      <c r="Q374">
        <v>0</v>
      </c>
      <c r="R374">
        <v>0</v>
      </c>
      <c r="S374">
        <v>-784.88</v>
      </c>
      <c r="T374">
        <v>784.88</v>
      </c>
    </row>
    <row r="375" spans="1:20" x14ac:dyDescent="0.25">
      <c r="A375" t="s">
        <v>75</v>
      </c>
      <c r="B375" t="s">
        <v>1233</v>
      </c>
      <c r="C375" t="s">
        <v>18</v>
      </c>
      <c r="D375" t="s">
        <v>439</v>
      </c>
      <c r="E375" t="s">
        <v>191</v>
      </c>
      <c r="F375">
        <v>77066</v>
      </c>
      <c r="G375" t="s">
        <v>817</v>
      </c>
      <c r="H375" t="s">
        <v>80</v>
      </c>
      <c r="I375" t="s">
        <v>81</v>
      </c>
      <c r="J375" t="s">
        <v>82</v>
      </c>
      <c r="K375" t="s">
        <v>53</v>
      </c>
      <c r="L375" t="s">
        <v>193</v>
      </c>
      <c r="M375" t="s">
        <v>83</v>
      </c>
      <c r="N375" s="11" t="s">
        <v>2108</v>
      </c>
      <c r="O375" s="11" t="s">
        <v>2109</v>
      </c>
      <c r="P375">
        <v>-35</v>
      </c>
      <c r="Q375">
        <v>0</v>
      </c>
      <c r="R375">
        <v>4548.95</v>
      </c>
      <c r="S375">
        <v>0</v>
      </c>
      <c r="T375">
        <v>4548.95</v>
      </c>
    </row>
    <row r="376" spans="1:20" x14ac:dyDescent="0.25">
      <c r="A376" t="s">
        <v>75</v>
      </c>
      <c r="B376" t="s">
        <v>1065</v>
      </c>
      <c r="C376" t="s">
        <v>25</v>
      </c>
      <c r="D376" t="s">
        <v>1066</v>
      </c>
      <c r="E376" t="s">
        <v>186</v>
      </c>
      <c r="F376">
        <v>11784</v>
      </c>
      <c r="G376" t="s">
        <v>298</v>
      </c>
      <c r="H376" t="s">
        <v>80</v>
      </c>
      <c r="I376" t="s">
        <v>164</v>
      </c>
      <c r="J376" t="s">
        <v>90</v>
      </c>
      <c r="K376" t="s">
        <v>38</v>
      </c>
      <c r="L376" t="s">
        <v>129</v>
      </c>
      <c r="M376" t="s">
        <v>188</v>
      </c>
      <c r="N376" s="11" t="s">
        <v>2108</v>
      </c>
      <c r="O376" s="11" t="s">
        <v>2109</v>
      </c>
      <c r="P376">
        <v>0</v>
      </c>
      <c r="Q376">
        <v>1</v>
      </c>
      <c r="R376">
        <v>0</v>
      </c>
      <c r="S376">
        <v>155.03</v>
      </c>
      <c r="T376">
        <v>-155.03</v>
      </c>
    </row>
    <row r="377" spans="1:20" x14ac:dyDescent="0.25">
      <c r="A377" t="s">
        <v>75</v>
      </c>
      <c r="B377" t="s">
        <v>1273</v>
      </c>
      <c r="C377" t="s">
        <v>30</v>
      </c>
      <c r="D377" t="s">
        <v>1274</v>
      </c>
      <c r="E377" t="s">
        <v>109</v>
      </c>
      <c r="F377">
        <v>27529</v>
      </c>
      <c r="G377" t="s">
        <v>507</v>
      </c>
      <c r="H377" t="s">
        <v>80</v>
      </c>
      <c r="I377" t="s">
        <v>281</v>
      </c>
      <c r="J377" t="s">
        <v>90</v>
      </c>
      <c r="K377" t="s">
        <v>51</v>
      </c>
      <c r="L377" t="s">
        <v>250</v>
      </c>
      <c r="M377" t="s">
        <v>92</v>
      </c>
      <c r="N377" s="11" t="s">
        <v>2108</v>
      </c>
      <c r="O377" s="11" t="s">
        <v>2109</v>
      </c>
      <c r="P377">
        <v>0</v>
      </c>
      <c r="Q377">
        <v>1</v>
      </c>
      <c r="R377">
        <v>0</v>
      </c>
      <c r="S377">
        <v>0</v>
      </c>
      <c r="T377">
        <v>0</v>
      </c>
    </row>
    <row r="378" spans="1:20" x14ac:dyDescent="0.25">
      <c r="A378" t="s">
        <v>75</v>
      </c>
      <c r="B378" t="s">
        <v>236</v>
      </c>
      <c r="C378" t="s">
        <v>27</v>
      </c>
      <c r="D378" t="s">
        <v>237</v>
      </c>
      <c r="E378" t="s">
        <v>114</v>
      </c>
      <c r="F378">
        <v>34231</v>
      </c>
      <c r="G378" t="s">
        <v>119</v>
      </c>
      <c r="H378" t="s">
        <v>80</v>
      </c>
      <c r="I378" t="s">
        <v>81</v>
      </c>
      <c r="J378" t="s">
        <v>82</v>
      </c>
      <c r="K378" t="s">
        <v>38</v>
      </c>
      <c r="L378" t="s">
        <v>111</v>
      </c>
      <c r="M378" t="s">
        <v>83</v>
      </c>
      <c r="N378" s="11" t="s">
        <v>2108</v>
      </c>
      <c r="O378" s="11" t="s">
        <v>2109</v>
      </c>
      <c r="P378">
        <v>-5</v>
      </c>
      <c r="Q378">
        <v>0</v>
      </c>
      <c r="R378">
        <v>633.5</v>
      </c>
      <c r="S378">
        <v>0</v>
      </c>
      <c r="T378">
        <v>633.5</v>
      </c>
    </row>
    <row r="379" spans="1:20" x14ac:dyDescent="0.25">
      <c r="A379" t="s">
        <v>75</v>
      </c>
      <c r="B379" t="s">
        <v>655</v>
      </c>
      <c r="C379" t="s">
        <v>19</v>
      </c>
      <c r="D379" t="s">
        <v>195</v>
      </c>
      <c r="E379" t="s">
        <v>147</v>
      </c>
      <c r="F379">
        <v>85295</v>
      </c>
      <c r="G379" t="s">
        <v>1270</v>
      </c>
      <c r="H379" t="s">
        <v>80</v>
      </c>
      <c r="I379" t="s">
        <v>81</v>
      </c>
      <c r="J379" t="s">
        <v>90</v>
      </c>
      <c r="K379" t="s">
        <v>38</v>
      </c>
      <c r="L379" t="s">
        <v>129</v>
      </c>
      <c r="M379" t="s">
        <v>92</v>
      </c>
      <c r="N379" s="11" t="s">
        <v>2108</v>
      </c>
      <c r="O379" s="11" t="s">
        <v>2109</v>
      </c>
      <c r="P379">
        <v>0</v>
      </c>
      <c r="Q379">
        <v>2</v>
      </c>
      <c r="R379">
        <v>0</v>
      </c>
      <c r="S379">
        <v>27</v>
      </c>
      <c r="T379">
        <v>-27</v>
      </c>
    </row>
    <row r="380" spans="1:20" x14ac:dyDescent="0.25">
      <c r="A380" t="s">
        <v>75</v>
      </c>
      <c r="B380" t="s">
        <v>946</v>
      </c>
      <c r="C380" t="s">
        <v>29</v>
      </c>
      <c r="D380" t="s">
        <v>909</v>
      </c>
      <c r="E380" t="s">
        <v>100</v>
      </c>
      <c r="F380">
        <v>46032</v>
      </c>
      <c r="G380" t="s">
        <v>798</v>
      </c>
      <c r="H380" t="s">
        <v>80</v>
      </c>
      <c r="I380" t="s">
        <v>81</v>
      </c>
      <c r="J380" t="s">
        <v>90</v>
      </c>
      <c r="K380" t="s">
        <v>38</v>
      </c>
      <c r="L380" t="s">
        <v>111</v>
      </c>
      <c r="M380" t="s">
        <v>92</v>
      </c>
      <c r="N380" s="11" t="s">
        <v>2108</v>
      </c>
      <c r="O380" s="11" t="s">
        <v>2109</v>
      </c>
      <c r="P380">
        <v>0</v>
      </c>
      <c r="Q380">
        <v>4</v>
      </c>
      <c r="R380">
        <v>0</v>
      </c>
      <c r="S380">
        <v>605</v>
      </c>
      <c r="T380">
        <v>-605</v>
      </c>
    </row>
    <row r="381" spans="1:20" x14ac:dyDescent="0.25">
      <c r="A381" t="s">
        <v>75</v>
      </c>
      <c r="B381" t="s">
        <v>612</v>
      </c>
      <c r="C381" t="s">
        <v>29</v>
      </c>
      <c r="D381" t="s">
        <v>613</v>
      </c>
      <c r="E381" t="s">
        <v>142</v>
      </c>
      <c r="F381">
        <v>48084</v>
      </c>
      <c r="G381" t="s">
        <v>679</v>
      </c>
      <c r="H381" t="s">
        <v>80</v>
      </c>
      <c r="I381" t="s">
        <v>89</v>
      </c>
      <c r="J381" t="s">
        <v>90</v>
      </c>
      <c r="K381" t="s">
        <v>42</v>
      </c>
      <c r="L381" t="s">
        <v>91</v>
      </c>
      <c r="M381" t="s">
        <v>92</v>
      </c>
      <c r="N381" s="11" t="s">
        <v>2108</v>
      </c>
      <c r="O381" s="11" t="s">
        <v>2109</v>
      </c>
      <c r="P381">
        <v>0</v>
      </c>
      <c r="Q381">
        <v>117</v>
      </c>
      <c r="R381">
        <v>0</v>
      </c>
      <c r="S381">
        <v>298.35000000000002</v>
      </c>
      <c r="T381">
        <v>-298.35000000000002</v>
      </c>
    </row>
    <row r="382" spans="1:20" x14ac:dyDescent="0.25">
      <c r="A382" t="s">
        <v>75</v>
      </c>
      <c r="B382" t="s">
        <v>1284</v>
      </c>
      <c r="C382" t="s">
        <v>27</v>
      </c>
      <c r="D382" t="s">
        <v>237</v>
      </c>
      <c r="E382" t="s">
        <v>114</v>
      </c>
      <c r="F382">
        <v>34243</v>
      </c>
      <c r="G382" t="s">
        <v>839</v>
      </c>
      <c r="H382" t="s">
        <v>80</v>
      </c>
      <c r="I382" t="s">
        <v>81</v>
      </c>
      <c r="J382" t="s">
        <v>82</v>
      </c>
      <c r="K382" t="s">
        <v>38</v>
      </c>
      <c r="L382" t="s">
        <v>129</v>
      </c>
      <c r="M382" t="s">
        <v>83</v>
      </c>
      <c r="N382" s="11" t="s">
        <v>2108</v>
      </c>
      <c r="O382" s="11" t="s">
        <v>2109</v>
      </c>
      <c r="P382">
        <v>-4</v>
      </c>
      <c r="Q382">
        <v>0</v>
      </c>
      <c r="R382">
        <v>906.2</v>
      </c>
      <c r="S382">
        <v>0</v>
      </c>
      <c r="T382">
        <v>906.2</v>
      </c>
    </row>
    <row r="383" spans="1:20" x14ac:dyDescent="0.25">
      <c r="A383" t="s">
        <v>75</v>
      </c>
      <c r="B383" t="s">
        <v>527</v>
      </c>
      <c r="C383" t="s">
        <v>28</v>
      </c>
      <c r="D383" t="s">
        <v>528</v>
      </c>
      <c r="E383" t="s">
        <v>95</v>
      </c>
      <c r="F383">
        <v>80128</v>
      </c>
      <c r="G383" t="s">
        <v>1128</v>
      </c>
      <c r="H383" t="s">
        <v>80</v>
      </c>
      <c r="I383" t="s">
        <v>81</v>
      </c>
      <c r="J383" t="s">
        <v>90</v>
      </c>
      <c r="K383" t="s">
        <v>38</v>
      </c>
      <c r="L383" t="s">
        <v>111</v>
      </c>
      <c r="M383" t="s">
        <v>92</v>
      </c>
      <c r="N383" s="11" t="s">
        <v>2108</v>
      </c>
      <c r="O383" s="11" t="s">
        <v>2109</v>
      </c>
      <c r="P383">
        <v>0</v>
      </c>
      <c r="Q383">
        <v>10</v>
      </c>
      <c r="R383">
        <v>0</v>
      </c>
      <c r="S383">
        <v>775</v>
      </c>
      <c r="T383">
        <v>-775</v>
      </c>
    </row>
    <row r="384" spans="1:20" x14ac:dyDescent="0.25">
      <c r="A384" t="s">
        <v>75</v>
      </c>
      <c r="B384" t="s">
        <v>404</v>
      </c>
      <c r="C384" t="s">
        <v>29</v>
      </c>
      <c r="D384" t="s">
        <v>405</v>
      </c>
      <c r="E384" t="s">
        <v>78</v>
      </c>
      <c r="F384">
        <v>15056</v>
      </c>
      <c r="G384" t="s">
        <v>317</v>
      </c>
      <c r="H384" t="s">
        <v>80</v>
      </c>
      <c r="I384" t="s">
        <v>164</v>
      </c>
      <c r="J384" t="s">
        <v>90</v>
      </c>
      <c r="K384" t="s">
        <v>38</v>
      </c>
      <c r="L384" t="s">
        <v>129</v>
      </c>
      <c r="M384" t="s">
        <v>188</v>
      </c>
      <c r="N384" s="11" t="s">
        <v>2108</v>
      </c>
      <c r="O384" s="11" t="s">
        <v>2109</v>
      </c>
      <c r="P384">
        <v>0</v>
      </c>
      <c r="Q384">
        <v>1</v>
      </c>
      <c r="R384">
        <v>0</v>
      </c>
      <c r="S384">
        <v>133.79</v>
      </c>
      <c r="T384">
        <v>-133.79</v>
      </c>
    </row>
    <row r="385" spans="1:20" x14ac:dyDescent="0.25">
      <c r="A385" t="s">
        <v>75</v>
      </c>
      <c r="B385" t="s">
        <v>1309</v>
      </c>
      <c r="C385" t="s">
        <v>27</v>
      </c>
      <c r="D385" t="s">
        <v>1310</v>
      </c>
      <c r="E385" t="s">
        <v>114</v>
      </c>
      <c r="F385">
        <v>32808</v>
      </c>
      <c r="G385" t="s">
        <v>192</v>
      </c>
      <c r="H385" t="s">
        <v>80</v>
      </c>
      <c r="I385" t="s">
        <v>81</v>
      </c>
      <c r="J385" t="s">
        <v>90</v>
      </c>
      <c r="K385" t="s">
        <v>53</v>
      </c>
      <c r="L385" t="s">
        <v>193</v>
      </c>
      <c r="M385" t="s">
        <v>92</v>
      </c>
      <c r="N385" s="11" t="s">
        <v>2108</v>
      </c>
      <c r="O385" s="11" t="s">
        <v>2109</v>
      </c>
      <c r="P385">
        <v>0</v>
      </c>
      <c r="Q385">
        <v>2</v>
      </c>
      <c r="R385">
        <v>0</v>
      </c>
      <c r="S385">
        <v>332.6</v>
      </c>
      <c r="T385">
        <v>-332.6</v>
      </c>
    </row>
    <row r="386" spans="1:20" x14ac:dyDescent="0.25">
      <c r="A386" t="s">
        <v>75</v>
      </c>
      <c r="B386" t="s">
        <v>1052</v>
      </c>
      <c r="C386" t="s">
        <v>30</v>
      </c>
      <c r="D386" t="s">
        <v>1053</v>
      </c>
      <c r="E386" t="s">
        <v>337</v>
      </c>
      <c r="F386">
        <v>53209</v>
      </c>
      <c r="G386" t="s">
        <v>976</v>
      </c>
      <c r="H386" t="s">
        <v>80</v>
      </c>
      <c r="I386" t="s">
        <v>81</v>
      </c>
      <c r="J386" t="s">
        <v>90</v>
      </c>
      <c r="K386" t="s">
        <v>53</v>
      </c>
      <c r="L386" t="s">
        <v>436</v>
      </c>
      <c r="M386" t="s">
        <v>92</v>
      </c>
      <c r="N386" s="11" t="s">
        <v>2108</v>
      </c>
      <c r="O386" s="11" t="s">
        <v>2109</v>
      </c>
      <c r="P386">
        <v>0</v>
      </c>
      <c r="Q386">
        <v>6</v>
      </c>
      <c r="R386">
        <v>0</v>
      </c>
      <c r="S386">
        <v>357.6</v>
      </c>
      <c r="T386">
        <v>-357.6</v>
      </c>
    </row>
    <row r="387" spans="1:20" x14ac:dyDescent="0.25">
      <c r="A387" t="s">
        <v>75</v>
      </c>
      <c r="B387" t="s">
        <v>1026</v>
      </c>
      <c r="C387" t="s">
        <v>18</v>
      </c>
      <c r="D387" t="s">
        <v>1027</v>
      </c>
      <c r="E387" t="s">
        <v>191</v>
      </c>
      <c r="F387">
        <v>77373</v>
      </c>
      <c r="G387" t="s">
        <v>143</v>
      </c>
      <c r="H387" t="s">
        <v>80</v>
      </c>
      <c r="I387" t="s">
        <v>81</v>
      </c>
      <c r="J387" t="s">
        <v>82</v>
      </c>
      <c r="K387" t="s">
        <v>44</v>
      </c>
      <c r="L387" t="s">
        <v>144</v>
      </c>
      <c r="M387" t="s">
        <v>83</v>
      </c>
      <c r="N387" s="11" t="s">
        <v>2108</v>
      </c>
      <c r="O387" s="11" t="s">
        <v>2109</v>
      </c>
      <c r="P387">
        <v>-14</v>
      </c>
      <c r="Q387">
        <v>0</v>
      </c>
      <c r="R387">
        <v>102.48</v>
      </c>
      <c r="S387">
        <v>0</v>
      </c>
      <c r="T387">
        <v>102.48</v>
      </c>
    </row>
    <row r="388" spans="1:20" x14ac:dyDescent="0.25">
      <c r="A388" t="s">
        <v>75</v>
      </c>
      <c r="B388" t="s">
        <v>424</v>
      </c>
      <c r="C388" t="s">
        <v>26</v>
      </c>
      <c r="D388" t="s">
        <v>425</v>
      </c>
      <c r="E388" t="s">
        <v>426</v>
      </c>
      <c r="F388">
        <v>37204</v>
      </c>
      <c r="G388" t="s">
        <v>1200</v>
      </c>
      <c r="H388" t="s">
        <v>80</v>
      </c>
      <c r="I388" t="s">
        <v>81</v>
      </c>
      <c r="J388" t="s">
        <v>90</v>
      </c>
      <c r="K388" t="s">
        <v>42</v>
      </c>
      <c r="L388" t="s">
        <v>91</v>
      </c>
      <c r="M388" t="s">
        <v>188</v>
      </c>
      <c r="N388" s="11" t="s">
        <v>2108</v>
      </c>
      <c r="O388" s="11" t="s">
        <v>2109</v>
      </c>
      <c r="P388">
        <v>0</v>
      </c>
      <c r="Q388">
        <v>3</v>
      </c>
      <c r="R388">
        <v>0</v>
      </c>
      <c r="S388">
        <v>30.24</v>
      </c>
      <c r="T388">
        <v>-30.24</v>
      </c>
    </row>
    <row r="389" spans="1:20" x14ac:dyDescent="0.25">
      <c r="A389" t="s">
        <v>75</v>
      </c>
      <c r="B389" t="s">
        <v>1306</v>
      </c>
      <c r="C389" t="s">
        <v>18</v>
      </c>
      <c r="D389" t="s">
        <v>1307</v>
      </c>
      <c r="E389" t="s">
        <v>191</v>
      </c>
      <c r="F389">
        <v>75056</v>
      </c>
      <c r="G389" t="s">
        <v>801</v>
      </c>
      <c r="H389" t="s">
        <v>80</v>
      </c>
      <c r="I389" t="s">
        <v>81</v>
      </c>
      <c r="J389" t="s">
        <v>82</v>
      </c>
      <c r="K389" t="s">
        <v>42</v>
      </c>
      <c r="L389" t="s">
        <v>91</v>
      </c>
      <c r="M389" t="s">
        <v>83</v>
      </c>
      <c r="N389" s="11" t="s">
        <v>2108</v>
      </c>
      <c r="O389" s="11" t="s">
        <v>2109</v>
      </c>
      <c r="P389">
        <v>-20</v>
      </c>
      <c r="Q389">
        <v>0</v>
      </c>
      <c r="R389">
        <v>407.2</v>
      </c>
      <c r="S389">
        <v>0</v>
      </c>
      <c r="T389">
        <v>407.2</v>
      </c>
    </row>
    <row r="390" spans="1:20" x14ac:dyDescent="0.25">
      <c r="A390" t="s">
        <v>75</v>
      </c>
      <c r="B390" t="s">
        <v>879</v>
      </c>
      <c r="C390" t="s">
        <v>27</v>
      </c>
      <c r="D390" t="s">
        <v>880</v>
      </c>
      <c r="E390" t="s">
        <v>114</v>
      </c>
      <c r="F390">
        <v>34219</v>
      </c>
      <c r="G390" t="s">
        <v>96</v>
      </c>
      <c r="H390" t="s">
        <v>80</v>
      </c>
      <c r="I390" t="s">
        <v>89</v>
      </c>
      <c r="J390" t="s">
        <v>90</v>
      </c>
      <c r="K390" t="s">
        <v>42</v>
      </c>
      <c r="L390" t="s">
        <v>97</v>
      </c>
      <c r="M390" t="s">
        <v>92</v>
      </c>
      <c r="N390" s="11" t="s">
        <v>2108</v>
      </c>
      <c r="O390" s="11" t="s">
        <v>2109</v>
      </c>
      <c r="P390">
        <v>0</v>
      </c>
      <c r="Q390">
        <v>90</v>
      </c>
      <c r="R390">
        <v>0</v>
      </c>
      <c r="S390">
        <v>153</v>
      </c>
      <c r="T390">
        <v>-153</v>
      </c>
    </row>
    <row r="391" spans="1:20" x14ac:dyDescent="0.25">
      <c r="A391" t="s">
        <v>75</v>
      </c>
      <c r="B391" t="s">
        <v>879</v>
      </c>
      <c r="C391" t="s">
        <v>27</v>
      </c>
      <c r="D391" t="s">
        <v>880</v>
      </c>
      <c r="E391" t="s">
        <v>114</v>
      </c>
      <c r="F391">
        <v>34219</v>
      </c>
      <c r="G391" t="s">
        <v>156</v>
      </c>
      <c r="H391" t="s">
        <v>80</v>
      </c>
      <c r="I391" t="s">
        <v>81</v>
      </c>
      <c r="J391" t="s">
        <v>90</v>
      </c>
      <c r="K391" t="s">
        <v>38</v>
      </c>
      <c r="L391" t="s">
        <v>111</v>
      </c>
      <c r="M391" t="s">
        <v>92</v>
      </c>
      <c r="N391" s="11" t="s">
        <v>2108</v>
      </c>
      <c r="O391" s="11" t="s">
        <v>2109</v>
      </c>
      <c r="P391">
        <v>0</v>
      </c>
      <c r="Q391">
        <v>1</v>
      </c>
      <c r="R391">
        <v>0</v>
      </c>
      <c r="S391">
        <v>192</v>
      </c>
      <c r="T391">
        <v>-192</v>
      </c>
    </row>
    <row r="392" spans="1:20" x14ac:dyDescent="0.25">
      <c r="A392" t="s">
        <v>75</v>
      </c>
      <c r="B392" t="s">
        <v>1284</v>
      </c>
      <c r="C392" t="s">
        <v>27</v>
      </c>
      <c r="D392" t="s">
        <v>237</v>
      </c>
      <c r="E392" t="s">
        <v>114</v>
      </c>
      <c r="F392">
        <v>34243</v>
      </c>
      <c r="G392" t="s">
        <v>1285</v>
      </c>
      <c r="H392" t="s">
        <v>80</v>
      </c>
      <c r="I392" t="s">
        <v>81</v>
      </c>
      <c r="J392" t="s">
        <v>82</v>
      </c>
      <c r="K392" t="s">
        <v>53</v>
      </c>
      <c r="L392" t="s">
        <v>1286</v>
      </c>
      <c r="M392" t="s">
        <v>83</v>
      </c>
      <c r="N392" s="11" t="s">
        <v>2108</v>
      </c>
      <c r="O392" s="11" t="s">
        <v>2109</v>
      </c>
      <c r="P392">
        <v>-12</v>
      </c>
      <c r="Q392">
        <v>0</v>
      </c>
      <c r="R392">
        <v>67.2</v>
      </c>
      <c r="S392">
        <v>0</v>
      </c>
      <c r="T392">
        <v>67.2</v>
      </c>
    </row>
    <row r="393" spans="1:20" x14ac:dyDescent="0.25">
      <c r="A393" t="s">
        <v>75</v>
      </c>
      <c r="B393" t="s">
        <v>668</v>
      </c>
      <c r="C393" t="s">
        <v>28</v>
      </c>
      <c r="D393" t="s">
        <v>623</v>
      </c>
      <c r="E393" t="s">
        <v>95</v>
      </c>
      <c r="F393">
        <v>80130</v>
      </c>
      <c r="G393" t="s">
        <v>569</v>
      </c>
      <c r="H393" t="s">
        <v>80</v>
      </c>
      <c r="I393" t="s">
        <v>81</v>
      </c>
      <c r="J393" t="s">
        <v>90</v>
      </c>
      <c r="K393" t="s">
        <v>38</v>
      </c>
      <c r="L393" t="s">
        <v>111</v>
      </c>
      <c r="M393" t="s">
        <v>92</v>
      </c>
      <c r="N393" s="11" t="s">
        <v>2108</v>
      </c>
      <c r="O393" s="11" t="s">
        <v>2109</v>
      </c>
      <c r="P393">
        <v>0</v>
      </c>
      <c r="Q393">
        <v>11</v>
      </c>
      <c r="R393">
        <v>0</v>
      </c>
      <c r="S393">
        <v>619.29999999999995</v>
      </c>
      <c r="T393">
        <v>-619.29999999999995</v>
      </c>
    </row>
    <row r="394" spans="1:20" x14ac:dyDescent="0.25">
      <c r="A394" t="s">
        <v>75</v>
      </c>
      <c r="B394" t="s">
        <v>1293</v>
      </c>
      <c r="C394" t="s">
        <v>26</v>
      </c>
      <c r="D394" t="s">
        <v>1294</v>
      </c>
      <c r="E394" t="s">
        <v>109</v>
      </c>
      <c r="F394">
        <v>27406</v>
      </c>
      <c r="G394" t="s">
        <v>214</v>
      </c>
      <c r="H394" t="s">
        <v>80</v>
      </c>
      <c r="I394" t="s">
        <v>89</v>
      </c>
      <c r="J394" t="s">
        <v>90</v>
      </c>
      <c r="K394" t="s">
        <v>42</v>
      </c>
      <c r="L394" t="s">
        <v>91</v>
      </c>
      <c r="M394" t="s">
        <v>92</v>
      </c>
      <c r="N394" s="11" t="s">
        <v>2108</v>
      </c>
      <c r="O394" s="11" t="s">
        <v>2109</v>
      </c>
      <c r="P394">
        <v>0</v>
      </c>
      <c r="Q394">
        <v>40</v>
      </c>
      <c r="R394">
        <v>0</v>
      </c>
      <c r="S394">
        <v>57.6</v>
      </c>
      <c r="T394">
        <v>-57.6</v>
      </c>
    </row>
    <row r="395" spans="1:20" x14ac:dyDescent="0.25">
      <c r="A395" t="s">
        <v>75</v>
      </c>
      <c r="B395" t="s">
        <v>167</v>
      </c>
      <c r="C395" t="s">
        <v>28</v>
      </c>
      <c r="D395" t="s">
        <v>168</v>
      </c>
      <c r="E395" t="s">
        <v>95</v>
      </c>
      <c r="F395">
        <v>80550</v>
      </c>
      <c r="G395" t="s">
        <v>1348</v>
      </c>
      <c r="H395" t="s">
        <v>133</v>
      </c>
      <c r="I395" t="s">
        <v>81</v>
      </c>
      <c r="J395" t="s">
        <v>90</v>
      </c>
      <c r="K395" t="s">
        <v>53</v>
      </c>
      <c r="L395" t="s">
        <v>1286</v>
      </c>
      <c r="M395" t="s">
        <v>229</v>
      </c>
      <c r="N395" s="11" t="s">
        <v>2108</v>
      </c>
      <c r="O395" s="11" t="s">
        <v>2109</v>
      </c>
      <c r="P395">
        <v>-6</v>
      </c>
      <c r="Q395">
        <v>0</v>
      </c>
      <c r="R395">
        <v>46.32</v>
      </c>
      <c r="S395">
        <v>0</v>
      </c>
      <c r="T395">
        <v>46.32</v>
      </c>
    </row>
    <row r="396" spans="1:20" x14ac:dyDescent="0.25">
      <c r="A396" t="s">
        <v>75</v>
      </c>
      <c r="B396" t="s">
        <v>478</v>
      </c>
      <c r="C396" t="s">
        <v>30</v>
      </c>
      <c r="D396" t="s">
        <v>745</v>
      </c>
      <c r="E396" t="s">
        <v>640</v>
      </c>
      <c r="F396">
        <v>62523</v>
      </c>
      <c r="G396" t="s">
        <v>192</v>
      </c>
      <c r="H396" t="s">
        <v>80</v>
      </c>
      <c r="I396" t="s">
        <v>81</v>
      </c>
      <c r="J396" t="s">
        <v>90</v>
      </c>
      <c r="K396" t="s">
        <v>53</v>
      </c>
      <c r="L396" t="s">
        <v>193</v>
      </c>
      <c r="M396" t="s">
        <v>92</v>
      </c>
      <c r="N396" s="11" t="s">
        <v>2108</v>
      </c>
      <c r="O396" s="11" t="s">
        <v>2109</v>
      </c>
      <c r="P396">
        <v>0</v>
      </c>
      <c r="Q396">
        <v>23</v>
      </c>
      <c r="R396">
        <v>0</v>
      </c>
      <c r="S396">
        <v>3605.25</v>
      </c>
      <c r="T396">
        <v>-3605.25</v>
      </c>
    </row>
    <row r="397" spans="1:20" x14ac:dyDescent="0.25">
      <c r="A397" t="s">
        <v>75</v>
      </c>
      <c r="B397" t="s">
        <v>403</v>
      </c>
      <c r="C397" t="s">
        <v>28</v>
      </c>
      <c r="D397" t="s">
        <v>294</v>
      </c>
      <c r="E397" t="s">
        <v>295</v>
      </c>
      <c r="F397">
        <v>84107</v>
      </c>
      <c r="G397" t="s">
        <v>1197</v>
      </c>
      <c r="H397" t="s">
        <v>80</v>
      </c>
      <c r="I397" t="s">
        <v>81</v>
      </c>
      <c r="J397" t="s">
        <v>90</v>
      </c>
      <c r="K397" t="s">
        <v>53</v>
      </c>
      <c r="L397" t="s">
        <v>228</v>
      </c>
      <c r="M397" t="s">
        <v>92</v>
      </c>
      <c r="N397" s="11" t="s">
        <v>2108</v>
      </c>
      <c r="O397" s="11" t="s">
        <v>2109</v>
      </c>
      <c r="P397">
        <v>0</v>
      </c>
      <c r="Q397">
        <v>2</v>
      </c>
      <c r="R397">
        <v>0</v>
      </c>
      <c r="S397">
        <v>1026.6400000000001</v>
      </c>
      <c r="T397">
        <v>-1026.6400000000001</v>
      </c>
    </row>
    <row r="398" spans="1:20" x14ac:dyDescent="0.25">
      <c r="A398" t="s">
        <v>75</v>
      </c>
      <c r="B398" t="s">
        <v>700</v>
      </c>
      <c r="C398" t="s">
        <v>27</v>
      </c>
      <c r="D398" t="s">
        <v>648</v>
      </c>
      <c r="E398" t="s">
        <v>114</v>
      </c>
      <c r="F398">
        <v>32811</v>
      </c>
      <c r="G398" t="s">
        <v>453</v>
      </c>
      <c r="H398" t="s">
        <v>80</v>
      </c>
      <c r="I398" t="s">
        <v>89</v>
      </c>
      <c r="J398" t="s">
        <v>90</v>
      </c>
      <c r="K398" t="s">
        <v>42</v>
      </c>
      <c r="L398" t="s">
        <v>91</v>
      </c>
      <c r="M398" t="s">
        <v>92</v>
      </c>
      <c r="N398" s="11" t="s">
        <v>2108</v>
      </c>
      <c r="O398" s="11" t="s">
        <v>2109</v>
      </c>
      <c r="P398">
        <v>0</v>
      </c>
      <c r="Q398">
        <v>9</v>
      </c>
      <c r="R398">
        <v>0</v>
      </c>
      <c r="S398">
        <v>98.01</v>
      </c>
      <c r="T398">
        <v>-98.01</v>
      </c>
    </row>
    <row r="399" spans="1:20" x14ac:dyDescent="0.25">
      <c r="A399" t="s">
        <v>75</v>
      </c>
      <c r="B399" t="s">
        <v>995</v>
      </c>
      <c r="C399" t="s">
        <v>18</v>
      </c>
      <c r="D399" t="s">
        <v>996</v>
      </c>
      <c r="E399" t="s">
        <v>191</v>
      </c>
      <c r="F399">
        <v>75604</v>
      </c>
      <c r="G399" t="s">
        <v>317</v>
      </c>
      <c r="H399" t="s">
        <v>80</v>
      </c>
      <c r="I399" t="s">
        <v>164</v>
      </c>
      <c r="J399" t="s">
        <v>90</v>
      </c>
      <c r="K399" t="s">
        <v>38</v>
      </c>
      <c r="L399" t="s">
        <v>129</v>
      </c>
      <c r="M399" t="s">
        <v>188</v>
      </c>
      <c r="N399" s="11" t="s">
        <v>2108</v>
      </c>
      <c r="O399" s="11" t="s">
        <v>2109</v>
      </c>
      <c r="P399">
        <v>0</v>
      </c>
      <c r="Q399">
        <v>3</v>
      </c>
      <c r="R399">
        <v>0</v>
      </c>
      <c r="S399">
        <v>445.95</v>
      </c>
      <c r="T399">
        <v>-445.95</v>
      </c>
    </row>
    <row r="400" spans="1:20" x14ac:dyDescent="0.25">
      <c r="A400" t="s">
        <v>75</v>
      </c>
      <c r="B400" t="s">
        <v>197</v>
      </c>
      <c r="C400" t="s">
        <v>23</v>
      </c>
      <c r="D400" t="s">
        <v>198</v>
      </c>
      <c r="E400" t="s">
        <v>176</v>
      </c>
      <c r="F400">
        <v>98052</v>
      </c>
      <c r="G400" t="s">
        <v>635</v>
      </c>
      <c r="H400" t="s">
        <v>80</v>
      </c>
      <c r="I400" t="s">
        <v>164</v>
      </c>
      <c r="J400" t="s">
        <v>90</v>
      </c>
      <c r="K400" t="s">
        <v>42</v>
      </c>
      <c r="L400" t="s">
        <v>91</v>
      </c>
      <c r="M400" t="s">
        <v>188</v>
      </c>
      <c r="N400" s="11" t="s">
        <v>2108</v>
      </c>
      <c r="O400" s="11" t="s">
        <v>2109</v>
      </c>
      <c r="P400">
        <v>0</v>
      </c>
      <c r="Q400">
        <v>0</v>
      </c>
      <c r="R400">
        <v>0</v>
      </c>
      <c r="S400">
        <v>-796</v>
      </c>
      <c r="T400">
        <v>796</v>
      </c>
    </row>
    <row r="401" spans="1:20" x14ac:dyDescent="0.25">
      <c r="A401" t="s">
        <v>75</v>
      </c>
      <c r="B401" t="s">
        <v>1086</v>
      </c>
      <c r="C401" t="s">
        <v>28</v>
      </c>
      <c r="D401" t="s">
        <v>1087</v>
      </c>
      <c r="E401" t="s">
        <v>295</v>
      </c>
      <c r="F401">
        <v>84025</v>
      </c>
      <c r="G401" t="s">
        <v>115</v>
      </c>
      <c r="H401" t="s">
        <v>80</v>
      </c>
      <c r="I401" t="s">
        <v>89</v>
      </c>
      <c r="J401" t="s">
        <v>90</v>
      </c>
      <c r="K401" t="s">
        <v>42</v>
      </c>
      <c r="L401" t="s">
        <v>91</v>
      </c>
      <c r="M401" t="s">
        <v>92</v>
      </c>
      <c r="N401" s="11" t="s">
        <v>2108</v>
      </c>
      <c r="O401" s="11" t="s">
        <v>2109</v>
      </c>
      <c r="P401">
        <v>0</v>
      </c>
      <c r="Q401">
        <v>9</v>
      </c>
      <c r="R401">
        <v>0</v>
      </c>
      <c r="S401">
        <v>88.2</v>
      </c>
      <c r="T401">
        <v>-88.2</v>
      </c>
    </row>
    <row r="402" spans="1:20" x14ac:dyDescent="0.25">
      <c r="A402" t="s">
        <v>75</v>
      </c>
      <c r="B402" t="s">
        <v>682</v>
      </c>
      <c r="C402" t="s">
        <v>29</v>
      </c>
      <c r="D402" t="s">
        <v>683</v>
      </c>
      <c r="E402" t="s">
        <v>87</v>
      </c>
      <c r="F402">
        <v>44114</v>
      </c>
      <c r="G402" t="s">
        <v>1327</v>
      </c>
      <c r="H402" t="s">
        <v>80</v>
      </c>
      <c r="I402" t="s">
        <v>81</v>
      </c>
      <c r="J402" t="s">
        <v>82</v>
      </c>
      <c r="K402" t="s">
        <v>53</v>
      </c>
      <c r="L402" t="s">
        <v>287</v>
      </c>
      <c r="M402" t="s">
        <v>83</v>
      </c>
      <c r="N402" s="11" t="s">
        <v>2108</v>
      </c>
      <c r="O402" s="11" t="s">
        <v>2109</v>
      </c>
      <c r="P402">
        <v>-1</v>
      </c>
      <c r="Q402">
        <v>0</v>
      </c>
      <c r="R402">
        <v>3.95</v>
      </c>
      <c r="S402">
        <v>0</v>
      </c>
      <c r="T402">
        <v>3.95</v>
      </c>
    </row>
    <row r="403" spans="1:20" x14ac:dyDescent="0.25">
      <c r="A403" t="s">
        <v>75</v>
      </c>
      <c r="B403" t="s">
        <v>588</v>
      </c>
      <c r="C403" t="s">
        <v>21</v>
      </c>
      <c r="D403" t="s">
        <v>589</v>
      </c>
      <c r="E403" t="s">
        <v>159</v>
      </c>
      <c r="F403">
        <v>66227</v>
      </c>
      <c r="G403" t="s">
        <v>449</v>
      </c>
      <c r="H403" t="s">
        <v>80</v>
      </c>
      <c r="I403" t="s">
        <v>81</v>
      </c>
      <c r="J403" t="s">
        <v>82</v>
      </c>
      <c r="K403" t="s">
        <v>38</v>
      </c>
      <c r="L403" t="s">
        <v>111</v>
      </c>
      <c r="M403" t="s">
        <v>83</v>
      </c>
      <c r="N403" s="11" t="s">
        <v>2108</v>
      </c>
      <c r="O403" s="11" t="s">
        <v>2109</v>
      </c>
      <c r="P403">
        <v>-1</v>
      </c>
      <c r="Q403">
        <v>0</v>
      </c>
      <c r="R403">
        <v>55.7</v>
      </c>
      <c r="S403">
        <v>0</v>
      </c>
      <c r="T403">
        <v>55.7</v>
      </c>
    </row>
    <row r="404" spans="1:20" x14ac:dyDescent="0.25">
      <c r="A404" t="s">
        <v>75</v>
      </c>
      <c r="B404" t="s">
        <v>369</v>
      </c>
      <c r="C404" t="s">
        <v>18</v>
      </c>
      <c r="D404" t="s">
        <v>370</v>
      </c>
      <c r="E404" t="s">
        <v>191</v>
      </c>
      <c r="F404">
        <v>78669</v>
      </c>
      <c r="G404" t="s">
        <v>1320</v>
      </c>
      <c r="H404" t="s">
        <v>246</v>
      </c>
      <c r="I404" t="s">
        <v>81</v>
      </c>
      <c r="J404" t="s">
        <v>82</v>
      </c>
      <c r="K404" t="s">
        <v>42</v>
      </c>
      <c r="L404" t="s">
        <v>91</v>
      </c>
      <c r="M404" t="s">
        <v>83</v>
      </c>
      <c r="N404" s="11" t="s">
        <v>2108</v>
      </c>
      <c r="O404" s="11" t="s">
        <v>2109</v>
      </c>
      <c r="P404">
        <v>-7</v>
      </c>
      <c r="Q404">
        <v>0</v>
      </c>
      <c r="R404">
        <v>12.25</v>
      </c>
      <c r="S404">
        <v>0</v>
      </c>
      <c r="T404">
        <v>12.25</v>
      </c>
    </row>
    <row r="405" spans="1:20" x14ac:dyDescent="0.25">
      <c r="A405" t="s">
        <v>75</v>
      </c>
      <c r="B405" t="s">
        <v>1333</v>
      </c>
      <c r="C405" t="s">
        <v>26</v>
      </c>
      <c r="D405" t="s">
        <v>414</v>
      </c>
      <c r="E405" t="s">
        <v>109</v>
      </c>
      <c r="F405">
        <v>28405</v>
      </c>
      <c r="G405" t="s">
        <v>1334</v>
      </c>
      <c r="H405" t="s">
        <v>133</v>
      </c>
      <c r="I405" t="s">
        <v>81</v>
      </c>
      <c r="J405" t="s">
        <v>90</v>
      </c>
      <c r="K405" t="s">
        <v>44</v>
      </c>
      <c r="L405" t="s">
        <v>149</v>
      </c>
      <c r="M405" t="s">
        <v>229</v>
      </c>
      <c r="N405" s="11" t="s">
        <v>2108</v>
      </c>
      <c r="O405" s="11" t="s">
        <v>2109</v>
      </c>
      <c r="P405">
        <v>0</v>
      </c>
      <c r="Q405">
        <v>64</v>
      </c>
      <c r="R405">
        <v>0</v>
      </c>
      <c r="S405">
        <v>908.8</v>
      </c>
      <c r="T405">
        <v>-908.8</v>
      </c>
    </row>
    <row r="406" spans="1:20" x14ac:dyDescent="0.25">
      <c r="A406" t="s">
        <v>75</v>
      </c>
      <c r="B406" t="s">
        <v>1339</v>
      </c>
      <c r="C406" t="s">
        <v>21</v>
      </c>
      <c r="D406" t="s">
        <v>1340</v>
      </c>
      <c r="E406" t="s">
        <v>235</v>
      </c>
      <c r="F406">
        <v>64081</v>
      </c>
      <c r="G406" t="s">
        <v>1341</v>
      </c>
      <c r="H406" t="s">
        <v>80</v>
      </c>
      <c r="I406" t="s">
        <v>164</v>
      </c>
      <c r="J406" t="s">
        <v>90</v>
      </c>
      <c r="K406" t="s">
        <v>48</v>
      </c>
      <c r="L406" t="s">
        <v>102</v>
      </c>
      <c r="M406" t="s">
        <v>92</v>
      </c>
      <c r="N406" s="11" t="s">
        <v>2108</v>
      </c>
      <c r="O406" s="11" t="s">
        <v>2109</v>
      </c>
      <c r="P406">
        <v>0</v>
      </c>
      <c r="Q406">
        <v>150</v>
      </c>
      <c r="R406">
        <v>0</v>
      </c>
      <c r="S406">
        <v>1725</v>
      </c>
      <c r="T406">
        <v>-1725</v>
      </c>
    </row>
    <row r="407" spans="1:20" x14ac:dyDescent="0.25">
      <c r="A407" t="s">
        <v>75</v>
      </c>
      <c r="B407" t="s">
        <v>1330</v>
      </c>
      <c r="C407" t="s">
        <v>30</v>
      </c>
      <c r="D407" t="s">
        <v>1331</v>
      </c>
      <c r="E407" t="s">
        <v>640</v>
      </c>
      <c r="F407">
        <v>60076</v>
      </c>
      <c r="G407" t="s">
        <v>181</v>
      </c>
      <c r="H407" t="s">
        <v>80</v>
      </c>
      <c r="I407" t="s">
        <v>81</v>
      </c>
      <c r="J407" t="s">
        <v>82</v>
      </c>
      <c r="K407" t="s">
        <v>38</v>
      </c>
      <c r="L407" t="s">
        <v>111</v>
      </c>
      <c r="M407" t="s">
        <v>83</v>
      </c>
      <c r="N407" s="11" t="s">
        <v>2108</v>
      </c>
      <c r="O407" s="11" t="s">
        <v>2109</v>
      </c>
      <c r="P407">
        <v>-7</v>
      </c>
      <c r="Q407">
        <v>0</v>
      </c>
      <c r="R407">
        <v>1478.4</v>
      </c>
      <c r="S407">
        <v>0</v>
      </c>
      <c r="T407">
        <v>1478.4</v>
      </c>
    </row>
    <row r="408" spans="1:20" x14ac:dyDescent="0.25">
      <c r="A408" t="s">
        <v>75</v>
      </c>
      <c r="B408" t="s">
        <v>479</v>
      </c>
      <c r="C408" t="s">
        <v>25</v>
      </c>
      <c r="D408" t="s">
        <v>480</v>
      </c>
      <c r="E408" t="s">
        <v>186</v>
      </c>
      <c r="F408">
        <v>11735</v>
      </c>
      <c r="G408" t="s">
        <v>607</v>
      </c>
      <c r="H408" t="s">
        <v>80</v>
      </c>
      <c r="I408" t="s">
        <v>81</v>
      </c>
      <c r="J408" t="s">
        <v>90</v>
      </c>
      <c r="K408" t="s">
        <v>42</v>
      </c>
      <c r="L408" t="s">
        <v>91</v>
      </c>
      <c r="M408" t="s">
        <v>188</v>
      </c>
      <c r="N408" s="11" t="s">
        <v>2108</v>
      </c>
      <c r="O408" s="11" t="s">
        <v>2109</v>
      </c>
      <c r="P408">
        <v>0</v>
      </c>
      <c r="Q408">
        <v>1</v>
      </c>
      <c r="R408">
        <v>0</v>
      </c>
      <c r="S408">
        <v>18.27</v>
      </c>
      <c r="T408">
        <v>-18.27</v>
      </c>
    </row>
    <row r="409" spans="1:20" x14ac:dyDescent="0.25">
      <c r="A409" t="s">
        <v>75</v>
      </c>
      <c r="B409" t="s">
        <v>85</v>
      </c>
      <c r="C409" t="s">
        <v>29</v>
      </c>
      <c r="D409" t="s">
        <v>86</v>
      </c>
      <c r="E409" t="s">
        <v>87</v>
      </c>
      <c r="F409">
        <v>45040</v>
      </c>
      <c r="G409" t="s">
        <v>1321</v>
      </c>
      <c r="H409" t="s">
        <v>80</v>
      </c>
      <c r="I409" t="s">
        <v>89</v>
      </c>
      <c r="J409" t="s">
        <v>90</v>
      </c>
      <c r="K409" t="s">
        <v>42</v>
      </c>
      <c r="L409" t="s">
        <v>91</v>
      </c>
      <c r="M409" t="s">
        <v>188</v>
      </c>
      <c r="N409" s="11" t="s">
        <v>2108</v>
      </c>
      <c r="O409" s="11" t="s">
        <v>2109</v>
      </c>
      <c r="P409">
        <v>0</v>
      </c>
      <c r="Q409">
        <v>3</v>
      </c>
      <c r="R409">
        <v>0</v>
      </c>
      <c r="S409">
        <v>55.8</v>
      </c>
      <c r="T409">
        <v>-55.8</v>
      </c>
    </row>
    <row r="410" spans="1:20" x14ac:dyDescent="0.25">
      <c r="A410" t="s">
        <v>75</v>
      </c>
      <c r="B410" t="s">
        <v>1065</v>
      </c>
      <c r="C410" t="s">
        <v>25</v>
      </c>
      <c r="D410" t="s">
        <v>1066</v>
      </c>
      <c r="E410" t="s">
        <v>186</v>
      </c>
      <c r="F410">
        <v>11784</v>
      </c>
      <c r="G410" t="s">
        <v>377</v>
      </c>
      <c r="H410" t="s">
        <v>80</v>
      </c>
      <c r="I410" t="s">
        <v>81</v>
      </c>
      <c r="J410" t="s">
        <v>90</v>
      </c>
      <c r="K410" t="s">
        <v>53</v>
      </c>
      <c r="L410" t="s">
        <v>193</v>
      </c>
      <c r="M410" t="s">
        <v>92</v>
      </c>
      <c r="N410" s="11" t="s">
        <v>2108</v>
      </c>
      <c r="O410" s="11" t="s">
        <v>2109</v>
      </c>
      <c r="P410">
        <v>0</v>
      </c>
      <c r="Q410">
        <v>7</v>
      </c>
      <c r="R410">
        <v>0</v>
      </c>
      <c r="S410">
        <v>926.45</v>
      </c>
      <c r="T410">
        <v>-926.45</v>
      </c>
    </row>
    <row r="411" spans="1:20" x14ac:dyDescent="0.25">
      <c r="A411" t="s">
        <v>75</v>
      </c>
      <c r="B411" t="s">
        <v>1329</v>
      </c>
      <c r="C411" t="s">
        <v>27</v>
      </c>
      <c r="D411" t="s">
        <v>240</v>
      </c>
      <c r="E411" t="s">
        <v>114</v>
      </c>
      <c r="F411">
        <v>33432</v>
      </c>
      <c r="G411" t="s">
        <v>247</v>
      </c>
      <c r="H411" t="s">
        <v>80</v>
      </c>
      <c r="I411" t="s">
        <v>81</v>
      </c>
      <c r="J411" t="s">
        <v>90</v>
      </c>
      <c r="K411" t="s">
        <v>53</v>
      </c>
      <c r="L411" t="s">
        <v>248</v>
      </c>
      <c r="M411" t="s">
        <v>92</v>
      </c>
      <c r="N411" s="11" t="s">
        <v>2108</v>
      </c>
      <c r="O411" s="11" t="s">
        <v>2109</v>
      </c>
      <c r="P411">
        <v>0</v>
      </c>
      <c r="Q411">
        <v>10</v>
      </c>
      <c r="R411">
        <v>0</v>
      </c>
      <c r="S411">
        <v>34.5</v>
      </c>
      <c r="T411">
        <v>-34.5</v>
      </c>
    </row>
    <row r="412" spans="1:20" x14ac:dyDescent="0.25">
      <c r="A412" t="s">
        <v>75</v>
      </c>
      <c r="B412" t="s">
        <v>1229</v>
      </c>
      <c r="C412" t="s">
        <v>25</v>
      </c>
      <c r="D412" t="s">
        <v>1230</v>
      </c>
      <c r="E412" t="s">
        <v>262</v>
      </c>
      <c r="F412">
        <v>7712</v>
      </c>
      <c r="G412" t="s">
        <v>1231</v>
      </c>
      <c r="H412" t="s">
        <v>80</v>
      </c>
      <c r="I412" t="s">
        <v>81</v>
      </c>
      <c r="J412" t="s">
        <v>90</v>
      </c>
      <c r="K412" t="s">
        <v>51</v>
      </c>
      <c r="L412" t="s">
        <v>250</v>
      </c>
      <c r="M412" t="s">
        <v>92</v>
      </c>
      <c r="N412" s="11" t="s">
        <v>2108</v>
      </c>
      <c r="O412" s="11" t="s">
        <v>2109</v>
      </c>
      <c r="P412">
        <v>0</v>
      </c>
      <c r="Q412">
        <v>6</v>
      </c>
      <c r="R412">
        <v>0</v>
      </c>
      <c r="S412">
        <v>216</v>
      </c>
      <c r="T412">
        <v>-216</v>
      </c>
    </row>
    <row r="413" spans="1:20" x14ac:dyDescent="0.25">
      <c r="A413" t="s">
        <v>75</v>
      </c>
      <c r="B413" t="s">
        <v>612</v>
      </c>
      <c r="C413" t="s">
        <v>29</v>
      </c>
      <c r="D413" t="s">
        <v>613</v>
      </c>
      <c r="E413" t="s">
        <v>142</v>
      </c>
      <c r="F413">
        <v>48084</v>
      </c>
      <c r="G413" t="s">
        <v>106</v>
      </c>
      <c r="H413" t="s">
        <v>80</v>
      </c>
      <c r="I413" t="s">
        <v>89</v>
      </c>
      <c r="J413" t="s">
        <v>90</v>
      </c>
      <c r="K413" t="s">
        <v>42</v>
      </c>
      <c r="L413" t="s">
        <v>91</v>
      </c>
      <c r="M413" t="s">
        <v>92</v>
      </c>
      <c r="N413" s="11" t="s">
        <v>2108</v>
      </c>
      <c r="O413" s="11" t="s">
        <v>2109</v>
      </c>
      <c r="P413">
        <v>0</v>
      </c>
      <c r="Q413">
        <v>194</v>
      </c>
      <c r="R413">
        <v>0</v>
      </c>
      <c r="S413">
        <v>3578.64</v>
      </c>
      <c r="T413">
        <v>-3578.64</v>
      </c>
    </row>
    <row r="414" spans="1:20" x14ac:dyDescent="0.25">
      <c r="A414" t="s">
        <v>75</v>
      </c>
      <c r="B414" t="s">
        <v>1284</v>
      </c>
      <c r="C414" t="s">
        <v>27</v>
      </c>
      <c r="D414" t="s">
        <v>237</v>
      </c>
      <c r="E414" t="s">
        <v>114</v>
      </c>
      <c r="F414">
        <v>34243</v>
      </c>
      <c r="G414" t="s">
        <v>757</v>
      </c>
      <c r="H414" t="s">
        <v>80</v>
      </c>
      <c r="I414" t="s">
        <v>81</v>
      </c>
      <c r="J414" t="s">
        <v>82</v>
      </c>
      <c r="K414" t="s">
        <v>53</v>
      </c>
      <c r="L414" t="s">
        <v>228</v>
      </c>
      <c r="M414" t="s">
        <v>83</v>
      </c>
      <c r="N414" s="11" t="s">
        <v>2108</v>
      </c>
      <c r="O414" s="11" t="s">
        <v>2109</v>
      </c>
      <c r="P414">
        <v>-21</v>
      </c>
      <c r="Q414">
        <v>0</v>
      </c>
      <c r="R414">
        <v>1768.2</v>
      </c>
      <c r="S414">
        <v>0</v>
      </c>
      <c r="T414">
        <v>1768.2</v>
      </c>
    </row>
    <row r="415" spans="1:20" x14ac:dyDescent="0.25">
      <c r="A415" t="s">
        <v>75</v>
      </c>
      <c r="B415" t="s">
        <v>877</v>
      </c>
      <c r="C415" t="s">
        <v>29</v>
      </c>
      <c r="D415" t="s">
        <v>613</v>
      </c>
      <c r="E415" t="s">
        <v>142</v>
      </c>
      <c r="F415">
        <v>48083</v>
      </c>
      <c r="G415" t="s">
        <v>853</v>
      </c>
      <c r="H415" t="s">
        <v>80</v>
      </c>
      <c r="I415" t="s">
        <v>81</v>
      </c>
      <c r="J415" t="s">
        <v>90</v>
      </c>
      <c r="K415" t="s">
        <v>53</v>
      </c>
      <c r="L415" t="s">
        <v>228</v>
      </c>
      <c r="M415" t="s">
        <v>92</v>
      </c>
      <c r="N415" s="11" t="s">
        <v>2108</v>
      </c>
      <c r="O415" s="11" t="s">
        <v>2109</v>
      </c>
      <c r="P415">
        <v>0</v>
      </c>
      <c r="Q415">
        <v>1</v>
      </c>
      <c r="R415">
        <v>0</v>
      </c>
      <c r="S415">
        <v>58.94</v>
      </c>
      <c r="T415">
        <v>-58.94</v>
      </c>
    </row>
    <row r="416" spans="1:20" x14ac:dyDescent="0.25">
      <c r="A416" t="s">
        <v>75</v>
      </c>
      <c r="B416" t="s">
        <v>301</v>
      </c>
      <c r="C416" t="s">
        <v>29</v>
      </c>
      <c r="D416" t="s">
        <v>302</v>
      </c>
      <c r="E416" t="s">
        <v>87</v>
      </c>
      <c r="F416">
        <v>45005</v>
      </c>
      <c r="G416" t="s">
        <v>1343</v>
      </c>
      <c r="H416" t="s">
        <v>80</v>
      </c>
      <c r="I416" t="s">
        <v>81</v>
      </c>
      <c r="J416" t="s">
        <v>82</v>
      </c>
      <c r="K416" t="s">
        <v>42</v>
      </c>
      <c r="L416" t="s">
        <v>91</v>
      </c>
      <c r="M416" t="s">
        <v>83</v>
      </c>
      <c r="N416" s="11" t="s">
        <v>2108</v>
      </c>
      <c r="O416" s="11" t="s">
        <v>2109</v>
      </c>
      <c r="P416">
        <v>-2</v>
      </c>
      <c r="Q416">
        <v>0</v>
      </c>
      <c r="R416">
        <v>420.6</v>
      </c>
      <c r="S416">
        <v>0</v>
      </c>
      <c r="T416">
        <v>420.6</v>
      </c>
    </row>
    <row r="417" spans="1:20" x14ac:dyDescent="0.25">
      <c r="A417" t="s">
        <v>75</v>
      </c>
      <c r="B417" t="s">
        <v>424</v>
      </c>
      <c r="C417" t="s">
        <v>26</v>
      </c>
      <c r="D417" t="s">
        <v>425</v>
      </c>
      <c r="E417" t="s">
        <v>426</v>
      </c>
      <c r="F417">
        <v>37204</v>
      </c>
      <c r="G417" t="s">
        <v>1016</v>
      </c>
      <c r="H417" t="s">
        <v>80</v>
      </c>
      <c r="I417" t="s">
        <v>89</v>
      </c>
      <c r="J417" t="s">
        <v>82</v>
      </c>
      <c r="K417" t="s">
        <v>42</v>
      </c>
      <c r="L417" t="s">
        <v>91</v>
      </c>
      <c r="M417" t="s">
        <v>83</v>
      </c>
      <c r="N417" s="11" t="s">
        <v>2108</v>
      </c>
      <c r="O417" s="11" t="s">
        <v>2109</v>
      </c>
      <c r="P417">
        <v>-54</v>
      </c>
      <c r="Q417">
        <v>0</v>
      </c>
      <c r="R417">
        <v>912.6</v>
      </c>
      <c r="S417">
        <v>0</v>
      </c>
      <c r="T417">
        <v>912.6</v>
      </c>
    </row>
    <row r="418" spans="1:20" x14ac:dyDescent="0.25">
      <c r="A418" t="s">
        <v>75</v>
      </c>
      <c r="B418" t="s">
        <v>958</v>
      </c>
      <c r="C418" t="s">
        <v>25</v>
      </c>
      <c r="D418" t="s">
        <v>959</v>
      </c>
      <c r="E418" t="s">
        <v>186</v>
      </c>
      <c r="F418">
        <v>11801</v>
      </c>
      <c r="G418" t="s">
        <v>915</v>
      </c>
      <c r="H418" t="s">
        <v>80</v>
      </c>
      <c r="I418" t="s">
        <v>89</v>
      </c>
      <c r="J418" t="s">
        <v>82</v>
      </c>
      <c r="K418" t="s">
        <v>42</v>
      </c>
      <c r="L418" t="s">
        <v>91</v>
      </c>
      <c r="M418" t="s">
        <v>83</v>
      </c>
      <c r="N418" s="11" t="s">
        <v>2108</v>
      </c>
      <c r="O418" s="11" t="s">
        <v>2109</v>
      </c>
      <c r="P418">
        <v>-8</v>
      </c>
      <c r="Q418">
        <v>0</v>
      </c>
      <c r="R418">
        <v>20</v>
      </c>
      <c r="S418">
        <v>0</v>
      </c>
      <c r="T418">
        <v>20</v>
      </c>
    </row>
    <row r="419" spans="1:20" x14ac:dyDescent="0.25">
      <c r="A419" t="s">
        <v>75</v>
      </c>
      <c r="B419" t="s">
        <v>212</v>
      </c>
      <c r="C419" t="s">
        <v>25</v>
      </c>
      <c r="D419" t="s">
        <v>213</v>
      </c>
      <c r="E419" t="s">
        <v>186</v>
      </c>
      <c r="F419">
        <v>11803</v>
      </c>
      <c r="G419" t="s">
        <v>1328</v>
      </c>
      <c r="H419" t="s">
        <v>80</v>
      </c>
      <c r="I419" t="s">
        <v>81</v>
      </c>
      <c r="J419" t="s">
        <v>82</v>
      </c>
      <c r="K419" t="s">
        <v>36</v>
      </c>
      <c r="L419" t="s">
        <v>36</v>
      </c>
      <c r="M419" t="s">
        <v>83</v>
      </c>
      <c r="N419" s="11" t="s">
        <v>2108</v>
      </c>
      <c r="O419" s="11" t="s">
        <v>2109</v>
      </c>
      <c r="P419">
        <v>-1</v>
      </c>
      <c r="Q419">
        <v>0</v>
      </c>
      <c r="R419">
        <v>125.15</v>
      </c>
      <c r="S419">
        <v>0</v>
      </c>
      <c r="T419">
        <v>125.15</v>
      </c>
    </row>
    <row r="420" spans="1:20" x14ac:dyDescent="0.25">
      <c r="A420" t="s">
        <v>75</v>
      </c>
      <c r="B420" t="s">
        <v>1293</v>
      </c>
      <c r="C420" t="s">
        <v>26</v>
      </c>
      <c r="D420" t="s">
        <v>1294</v>
      </c>
      <c r="E420" t="s">
        <v>109</v>
      </c>
      <c r="F420">
        <v>27406</v>
      </c>
      <c r="G420" t="s">
        <v>202</v>
      </c>
      <c r="H420" t="s">
        <v>80</v>
      </c>
      <c r="I420" t="s">
        <v>81</v>
      </c>
      <c r="J420" t="s">
        <v>90</v>
      </c>
      <c r="K420" t="s">
        <v>42</v>
      </c>
      <c r="L420" t="s">
        <v>91</v>
      </c>
      <c r="M420" t="s">
        <v>188</v>
      </c>
      <c r="N420" s="11" t="s">
        <v>2108</v>
      </c>
      <c r="O420" s="11" t="s">
        <v>2109</v>
      </c>
      <c r="P420">
        <v>0</v>
      </c>
      <c r="Q420">
        <v>13</v>
      </c>
      <c r="R420">
        <v>0</v>
      </c>
      <c r="S420">
        <v>89.57</v>
      </c>
      <c r="T420">
        <v>-89.57</v>
      </c>
    </row>
    <row r="421" spans="1:20" x14ac:dyDescent="0.25">
      <c r="A421" t="s">
        <v>75</v>
      </c>
      <c r="B421" t="s">
        <v>242</v>
      </c>
      <c r="C421" t="s">
        <v>20</v>
      </c>
      <c r="D421" t="s">
        <v>243</v>
      </c>
      <c r="E421" t="s">
        <v>244</v>
      </c>
      <c r="F421">
        <v>2122</v>
      </c>
      <c r="G421" t="s">
        <v>324</v>
      </c>
      <c r="H421" t="s">
        <v>80</v>
      </c>
      <c r="I421" t="s">
        <v>81</v>
      </c>
      <c r="J421" t="s">
        <v>90</v>
      </c>
      <c r="K421" t="s">
        <v>36</v>
      </c>
      <c r="L421" t="s">
        <v>36</v>
      </c>
      <c r="M421" t="s">
        <v>92</v>
      </c>
      <c r="N421" s="11" t="s">
        <v>2108</v>
      </c>
      <c r="O421" s="11" t="s">
        <v>2109</v>
      </c>
      <c r="P421">
        <v>0</v>
      </c>
      <c r="Q421">
        <v>1</v>
      </c>
      <c r="R421">
        <v>0</v>
      </c>
      <c r="S421">
        <v>89.05</v>
      </c>
      <c r="T421">
        <v>-89.05</v>
      </c>
    </row>
    <row r="422" spans="1:20" x14ac:dyDescent="0.25">
      <c r="A422" t="s">
        <v>75</v>
      </c>
      <c r="B422" t="s">
        <v>596</v>
      </c>
      <c r="C422" t="s">
        <v>26</v>
      </c>
      <c r="D422" t="s">
        <v>597</v>
      </c>
      <c r="E422" t="s">
        <v>109</v>
      </c>
      <c r="F422">
        <v>28164</v>
      </c>
      <c r="G422" t="s">
        <v>725</v>
      </c>
      <c r="H422" t="s">
        <v>80</v>
      </c>
      <c r="I422" t="s">
        <v>81</v>
      </c>
      <c r="J422" t="s">
        <v>82</v>
      </c>
      <c r="K422" t="s">
        <v>53</v>
      </c>
      <c r="L422" t="s">
        <v>165</v>
      </c>
      <c r="M422" t="s">
        <v>83</v>
      </c>
      <c r="N422" s="11" t="s">
        <v>2108</v>
      </c>
      <c r="O422" s="11" t="s">
        <v>2109</v>
      </c>
      <c r="P422">
        <v>4</v>
      </c>
      <c r="Q422">
        <v>0</v>
      </c>
      <c r="R422">
        <v>508.2</v>
      </c>
      <c r="S422">
        <v>0</v>
      </c>
      <c r="T422">
        <v>508.2</v>
      </c>
    </row>
    <row r="423" spans="1:20" x14ac:dyDescent="0.25">
      <c r="A423" t="s">
        <v>75</v>
      </c>
      <c r="B423" t="s">
        <v>1353</v>
      </c>
      <c r="C423" t="s">
        <v>20</v>
      </c>
      <c r="D423" t="s">
        <v>1354</v>
      </c>
      <c r="E423" t="s">
        <v>186</v>
      </c>
      <c r="F423">
        <v>14580</v>
      </c>
      <c r="G423" t="s">
        <v>217</v>
      </c>
      <c r="H423" t="s">
        <v>80</v>
      </c>
      <c r="I423" t="s">
        <v>81</v>
      </c>
      <c r="J423" t="s">
        <v>90</v>
      </c>
      <c r="K423" t="s">
        <v>36</v>
      </c>
      <c r="L423" t="s">
        <v>36</v>
      </c>
      <c r="M423" t="s">
        <v>92</v>
      </c>
      <c r="N423" s="11" t="s">
        <v>2108</v>
      </c>
      <c r="O423" s="11" t="s">
        <v>2109</v>
      </c>
      <c r="P423">
        <v>0</v>
      </c>
      <c r="Q423">
        <v>2</v>
      </c>
      <c r="R423">
        <v>0</v>
      </c>
      <c r="S423">
        <v>341.1</v>
      </c>
      <c r="T423">
        <v>-341.1</v>
      </c>
    </row>
    <row r="424" spans="1:20" x14ac:dyDescent="0.25">
      <c r="A424" t="s">
        <v>75</v>
      </c>
      <c r="B424" t="s">
        <v>1161</v>
      </c>
      <c r="C424" t="s">
        <v>27</v>
      </c>
      <c r="D424" t="s">
        <v>499</v>
      </c>
      <c r="E424" t="s">
        <v>114</v>
      </c>
      <c r="F424">
        <v>33127</v>
      </c>
      <c r="G424" t="s">
        <v>1374</v>
      </c>
      <c r="H424" t="s">
        <v>80</v>
      </c>
      <c r="I424" t="s">
        <v>81</v>
      </c>
      <c r="J424" t="s">
        <v>90</v>
      </c>
      <c r="K424" t="s">
        <v>42</v>
      </c>
      <c r="L424" t="s">
        <v>91</v>
      </c>
      <c r="M424" t="s">
        <v>188</v>
      </c>
      <c r="N424" s="11" t="s">
        <v>2108</v>
      </c>
      <c r="O424" s="11" t="s">
        <v>2109</v>
      </c>
      <c r="P424">
        <v>-2</v>
      </c>
      <c r="Q424">
        <v>0</v>
      </c>
      <c r="R424">
        <v>34.299999999999997</v>
      </c>
      <c r="S424">
        <v>0</v>
      </c>
      <c r="T424">
        <v>34.299999999999997</v>
      </c>
    </row>
    <row r="425" spans="1:20" x14ac:dyDescent="0.25">
      <c r="A425" t="s">
        <v>75</v>
      </c>
      <c r="B425" t="s">
        <v>403</v>
      </c>
      <c r="C425" t="s">
        <v>28</v>
      </c>
      <c r="D425" t="s">
        <v>294</v>
      </c>
      <c r="E425" t="s">
        <v>295</v>
      </c>
      <c r="F425">
        <v>84107</v>
      </c>
      <c r="G425" t="s">
        <v>798</v>
      </c>
      <c r="H425" t="s">
        <v>80</v>
      </c>
      <c r="I425" t="s">
        <v>81</v>
      </c>
      <c r="J425" t="s">
        <v>90</v>
      </c>
      <c r="K425" t="s">
        <v>38</v>
      </c>
      <c r="L425" t="s">
        <v>111</v>
      </c>
      <c r="M425" t="s">
        <v>92</v>
      </c>
      <c r="N425" s="11" t="s">
        <v>2108</v>
      </c>
      <c r="O425" s="11" t="s">
        <v>2109</v>
      </c>
      <c r="P425">
        <v>0</v>
      </c>
      <c r="Q425">
        <v>3</v>
      </c>
      <c r="R425">
        <v>0</v>
      </c>
      <c r="S425">
        <v>408.39</v>
      </c>
      <c r="T425">
        <v>-408.39</v>
      </c>
    </row>
    <row r="426" spans="1:20" x14ac:dyDescent="0.25">
      <c r="A426" t="s">
        <v>75</v>
      </c>
      <c r="B426" t="s">
        <v>847</v>
      </c>
      <c r="C426" t="s">
        <v>26</v>
      </c>
      <c r="D426" t="s">
        <v>848</v>
      </c>
      <c r="E426" t="s">
        <v>105</v>
      </c>
      <c r="F426">
        <v>29910</v>
      </c>
      <c r="G426" t="s">
        <v>224</v>
      </c>
      <c r="H426" t="s">
        <v>80</v>
      </c>
      <c r="I426" t="s">
        <v>81</v>
      </c>
      <c r="J426" t="s">
        <v>82</v>
      </c>
      <c r="K426" t="s">
        <v>38</v>
      </c>
      <c r="L426" t="s">
        <v>111</v>
      </c>
      <c r="M426" t="s">
        <v>83</v>
      </c>
      <c r="N426" s="11" t="s">
        <v>2108</v>
      </c>
      <c r="O426" s="11" t="s">
        <v>2109</v>
      </c>
      <c r="P426">
        <v>-3</v>
      </c>
      <c r="Q426">
        <v>0</v>
      </c>
      <c r="R426">
        <v>345.6</v>
      </c>
      <c r="S426">
        <v>0</v>
      </c>
      <c r="T426">
        <v>345.6</v>
      </c>
    </row>
    <row r="427" spans="1:20" x14ac:dyDescent="0.25">
      <c r="A427" t="s">
        <v>75</v>
      </c>
      <c r="B427" t="s">
        <v>700</v>
      </c>
      <c r="C427" t="s">
        <v>27</v>
      </c>
      <c r="D427" t="s">
        <v>648</v>
      </c>
      <c r="E427" t="s">
        <v>114</v>
      </c>
      <c r="F427">
        <v>32811</v>
      </c>
      <c r="G427" t="s">
        <v>888</v>
      </c>
      <c r="H427" t="s">
        <v>80</v>
      </c>
      <c r="I427" t="s">
        <v>81</v>
      </c>
      <c r="J427" t="s">
        <v>90</v>
      </c>
      <c r="K427" t="s">
        <v>42</v>
      </c>
      <c r="L427" t="s">
        <v>91</v>
      </c>
      <c r="M427" t="s">
        <v>188</v>
      </c>
      <c r="N427" s="11" t="s">
        <v>2108</v>
      </c>
      <c r="O427" s="11" t="s">
        <v>2109</v>
      </c>
      <c r="P427">
        <v>0</v>
      </c>
      <c r="Q427">
        <v>8</v>
      </c>
      <c r="R427">
        <v>0</v>
      </c>
      <c r="S427">
        <v>57.6</v>
      </c>
      <c r="T427">
        <v>-57.6</v>
      </c>
    </row>
    <row r="428" spans="1:20" x14ac:dyDescent="0.25">
      <c r="A428" t="s">
        <v>75</v>
      </c>
      <c r="B428" t="s">
        <v>278</v>
      </c>
      <c r="C428" t="s">
        <v>20</v>
      </c>
      <c r="D428" t="s">
        <v>279</v>
      </c>
      <c r="E428" t="s">
        <v>244</v>
      </c>
      <c r="F428">
        <v>2356</v>
      </c>
      <c r="G428" t="s">
        <v>373</v>
      </c>
      <c r="H428" t="s">
        <v>80</v>
      </c>
      <c r="I428" t="s">
        <v>81</v>
      </c>
      <c r="J428" t="s">
        <v>90</v>
      </c>
      <c r="K428" t="s">
        <v>38</v>
      </c>
      <c r="L428" t="s">
        <v>111</v>
      </c>
      <c r="M428" t="s">
        <v>92</v>
      </c>
      <c r="N428" s="11" t="s">
        <v>2108</v>
      </c>
      <c r="O428" s="11" t="s">
        <v>2109</v>
      </c>
      <c r="P428">
        <v>0</v>
      </c>
      <c r="Q428">
        <v>5</v>
      </c>
      <c r="R428">
        <v>0</v>
      </c>
      <c r="S428">
        <v>255.75</v>
      </c>
      <c r="T428">
        <v>-255.75</v>
      </c>
    </row>
    <row r="429" spans="1:20" x14ac:dyDescent="0.25">
      <c r="A429" t="s">
        <v>75</v>
      </c>
      <c r="B429" t="s">
        <v>1377</v>
      </c>
      <c r="C429" t="s">
        <v>19</v>
      </c>
      <c r="D429" t="s">
        <v>154</v>
      </c>
      <c r="E429" t="s">
        <v>155</v>
      </c>
      <c r="F429">
        <v>89148</v>
      </c>
      <c r="G429" t="s">
        <v>377</v>
      </c>
      <c r="H429" t="s">
        <v>80</v>
      </c>
      <c r="I429" t="s">
        <v>81</v>
      </c>
      <c r="J429" t="s">
        <v>90</v>
      </c>
      <c r="K429" t="s">
        <v>53</v>
      </c>
      <c r="L429" t="s">
        <v>193</v>
      </c>
      <c r="M429" t="s">
        <v>92</v>
      </c>
      <c r="N429" s="11" t="s">
        <v>2108</v>
      </c>
      <c r="O429" s="11" t="s">
        <v>2109</v>
      </c>
      <c r="P429">
        <v>0</v>
      </c>
      <c r="Q429">
        <v>3</v>
      </c>
      <c r="R429">
        <v>0</v>
      </c>
      <c r="S429">
        <v>441.15</v>
      </c>
      <c r="T429">
        <v>-441.15</v>
      </c>
    </row>
    <row r="430" spans="1:20" x14ac:dyDescent="0.25">
      <c r="A430" t="s">
        <v>75</v>
      </c>
      <c r="B430" t="s">
        <v>225</v>
      </c>
      <c r="C430" t="s">
        <v>19</v>
      </c>
      <c r="D430" t="s">
        <v>226</v>
      </c>
      <c r="E430" t="s">
        <v>147</v>
      </c>
      <c r="F430">
        <v>85204</v>
      </c>
      <c r="G430" t="s">
        <v>1349</v>
      </c>
      <c r="H430" t="s">
        <v>133</v>
      </c>
      <c r="I430" t="s">
        <v>81</v>
      </c>
      <c r="J430" t="s">
        <v>82</v>
      </c>
      <c r="K430" t="s">
        <v>44</v>
      </c>
      <c r="L430" t="s">
        <v>149</v>
      </c>
      <c r="M430" t="s">
        <v>83</v>
      </c>
      <c r="N430" s="11" t="s">
        <v>2108</v>
      </c>
      <c r="O430" s="11" t="s">
        <v>2109</v>
      </c>
      <c r="P430">
        <v>-111</v>
      </c>
      <c r="Q430">
        <v>0</v>
      </c>
      <c r="R430">
        <v>1576.2</v>
      </c>
      <c r="S430">
        <v>0</v>
      </c>
      <c r="T430">
        <v>1576.2</v>
      </c>
    </row>
    <row r="431" spans="1:20" x14ac:dyDescent="0.25">
      <c r="A431" t="s">
        <v>75</v>
      </c>
      <c r="B431" t="s">
        <v>1304</v>
      </c>
      <c r="C431" t="s">
        <v>27</v>
      </c>
      <c r="D431" t="s">
        <v>1305</v>
      </c>
      <c r="E431" t="s">
        <v>114</v>
      </c>
      <c r="F431">
        <v>33122</v>
      </c>
      <c r="G431" t="s">
        <v>156</v>
      </c>
      <c r="H431" t="s">
        <v>80</v>
      </c>
      <c r="I431" t="s">
        <v>81</v>
      </c>
      <c r="J431" t="s">
        <v>90</v>
      </c>
      <c r="K431" t="s">
        <v>38</v>
      </c>
      <c r="L431" t="s">
        <v>111</v>
      </c>
      <c r="M431" t="s">
        <v>92</v>
      </c>
      <c r="N431" s="11" t="s">
        <v>2108</v>
      </c>
      <c r="O431" s="11" t="s">
        <v>2109</v>
      </c>
      <c r="P431">
        <v>0</v>
      </c>
      <c r="Q431">
        <v>3</v>
      </c>
      <c r="R431">
        <v>0</v>
      </c>
      <c r="S431">
        <v>576.05999999999995</v>
      </c>
      <c r="T431">
        <v>-576.05999999999995</v>
      </c>
    </row>
    <row r="432" spans="1:20" x14ac:dyDescent="0.25">
      <c r="A432" t="s">
        <v>75</v>
      </c>
      <c r="B432" t="s">
        <v>116</v>
      </c>
      <c r="C432" t="s">
        <v>19</v>
      </c>
      <c r="D432" t="s">
        <v>117</v>
      </c>
      <c r="E432" t="s">
        <v>118</v>
      </c>
      <c r="F432">
        <v>97055</v>
      </c>
      <c r="G432" t="s">
        <v>1128</v>
      </c>
      <c r="H432" t="s">
        <v>80</v>
      </c>
      <c r="I432" t="s">
        <v>81</v>
      </c>
      <c r="J432" t="s">
        <v>90</v>
      </c>
      <c r="K432" t="s">
        <v>38</v>
      </c>
      <c r="L432" t="s">
        <v>111</v>
      </c>
      <c r="M432" t="s">
        <v>92</v>
      </c>
      <c r="N432" s="11" t="s">
        <v>2108</v>
      </c>
      <c r="O432" s="11" t="s">
        <v>2109</v>
      </c>
      <c r="P432">
        <v>0</v>
      </c>
      <c r="Q432">
        <v>2</v>
      </c>
      <c r="R432">
        <v>0</v>
      </c>
      <c r="S432">
        <v>139.5</v>
      </c>
      <c r="T432">
        <v>-139.5</v>
      </c>
    </row>
    <row r="433" spans="1:20" x14ac:dyDescent="0.25">
      <c r="A433" t="s">
        <v>75</v>
      </c>
      <c r="B433" t="s">
        <v>588</v>
      </c>
      <c r="C433" t="s">
        <v>21</v>
      </c>
      <c r="D433" t="s">
        <v>589</v>
      </c>
      <c r="E433" t="s">
        <v>159</v>
      </c>
      <c r="F433">
        <v>66227</v>
      </c>
      <c r="G433" t="s">
        <v>152</v>
      </c>
      <c r="H433" t="s">
        <v>80</v>
      </c>
      <c r="I433" t="s">
        <v>81</v>
      </c>
      <c r="J433" t="s">
        <v>90</v>
      </c>
      <c r="K433" t="s">
        <v>38</v>
      </c>
      <c r="L433" t="s">
        <v>111</v>
      </c>
      <c r="M433" t="s">
        <v>92</v>
      </c>
      <c r="N433" s="11" t="s">
        <v>2108</v>
      </c>
      <c r="O433" s="11" t="s">
        <v>2109</v>
      </c>
      <c r="P433">
        <v>0</v>
      </c>
      <c r="Q433">
        <v>1</v>
      </c>
      <c r="R433">
        <v>0</v>
      </c>
      <c r="S433">
        <v>76.75</v>
      </c>
      <c r="T433">
        <v>-76.75</v>
      </c>
    </row>
    <row r="434" spans="1:20" x14ac:dyDescent="0.25">
      <c r="A434" t="s">
        <v>75</v>
      </c>
      <c r="B434" t="s">
        <v>369</v>
      </c>
      <c r="C434" t="s">
        <v>18</v>
      </c>
      <c r="D434" t="s">
        <v>370</v>
      </c>
      <c r="E434" t="s">
        <v>191</v>
      </c>
      <c r="F434">
        <v>78669</v>
      </c>
      <c r="G434" t="s">
        <v>292</v>
      </c>
      <c r="H434" t="s">
        <v>80</v>
      </c>
      <c r="I434" t="s">
        <v>81</v>
      </c>
      <c r="J434" t="s">
        <v>82</v>
      </c>
      <c r="K434" t="s">
        <v>38</v>
      </c>
      <c r="L434" t="s">
        <v>111</v>
      </c>
      <c r="M434" t="s">
        <v>83</v>
      </c>
      <c r="N434" s="11" t="s">
        <v>2108</v>
      </c>
      <c r="O434" s="11" t="s">
        <v>2109</v>
      </c>
      <c r="P434">
        <v>-1</v>
      </c>
      <c r="Q434">
        <v>0</v>
      </c>
      <c r="R434">
        <v>136.15</v>
      </c>
      <c r="S434">
        <v>0</v>
      </c>
      <c r="T434">
        <v>136.15</v>
      </c>
    </row>
    <row r="435" spans="1:20" x14ac:dyDescent="0.25">
      <c r="A435" t="s">
        <v>75</v>
      </c>
      <c r="B435" t="s">
        <v>369</v>
      </c>
      <c r="C435" t="s">
        <v>18</v>
      </c>
      <c r="D435" t="s">
        <v>370</v>
      </c>
      <c r="E435" t="s">
        <v>191</v>
      </c>
      <c r="F435">
        <v>78669</v>
      </c>
      <c r="G435" t="s">
        <v>283</v>
      </c>
      <c r="H435" t="s">
        <v>80</v>
      </c>
      <c r="I435" t="s">
        <v>81</v>
      </c>
      <c r="J435" t="s">
        <v>82</v>
      </c>
      <c r="K435" t="s">
        <v>38</v>
      </c>
      <c r="L435" t="s">
        <v>111</v>
      </c>
      <c r="M435" t="s">
        <v>83</v>
      </c>
      <c r="N435" s="11" t="s">
        <v>2108</v>
      </c>
      <c r="O435" s="11" t="s">
        <v>2109</v>
      </c>
      <c r="P435">
        <v>-1</v>
      </c>
      <c r="Q435">
        <v>0</v>
      </c>
      <c r="R435">
        <v>76.7</v>
      </c>
      <c r="S435">
        <v>0</v>
      </c>
      <c r="T435">
        <v>76.7</v>
      </c>
    </row>
    <row r="436" spans="1:20" x14ac:dyDescent="0.25">
      <c r="A436" t="s">
        <v>75</v>
      </c>
      <c r="B436" t="s">
        <v>638</v>
      </c>
      <c r="C436" t="s">
        <v>30</v>
      </c>
      <c r="D436" t="s">
        <v>639</v>
      </c>
      <c r="E436" t="s">
        <v>640</v>
      </c>
      <c r="F436">
        <v>60056</v>
      </c>
      <c r="G436" t="s">
        <v>853</v>
      </c>
      <c r="H436" t="s">
        <v>80</v>
      </c>
      <c r="I436" t="s">
        <v>81</v>
      </c>
      <c r="J436" t="s">
        <v>90</v>
      </c>
      <c r="K436" t="s">
        <v>53</v>
      </c>
      <c r="L436" t="s">
        <v>228</v>
      </c>
      <c r="M436" t="s">
        <v>92</v>
      </c>
      <c r="N436" s="11" t="s">
        <v>2108</v>
      </c>
      <c r="O436" s="11" t="s">
        <v>2109</v>
      </c>
      <c r="P436">
        <v>0</v>
      </c>
      <c r="Q436">
        <v>2</v>
      </c>
      <c r="R436">
        <v>0</v>
      </c>
      <c r="S436">
        <v>109.14</v>
      </c>
      <c r="T436">
        <v>-109.14</v>
      </c>
    </row>
    <row r="437" spans="1:20" x14ac:dyDescent="0.25">
      <c r="A437" t="s">
        <v>75</v>
      </c>
      <c r="B437" t="s">
        <v>1362</v>
      </c>
      <c r="C437" t="s">
        <v>25</v>
      </c>
      <c r="D437" t="s">
        <v>1363</v>
      </c>
      <c r="E437" t="s">
        <v>186</v>
      </c>
      <c r="F437">
        <v>11771</v>
      </c>
      <c r="G437" t="s">
        <v>449</v>
      </c>
      <c r="H437" t="s">
        <v>80</v>
      </c>
      <c r="I437" t="s">
        <v>81</v>
      </c>
      <c r="J437" t="s">
        <v>82</v>
      </c>
      <c r="K437" t="s">
        <v>38</v>
      </c>
      <c r="L437" t="s">
        <v>111</v>
      </c>
      <c r="M437" t="s">
        <v>83</v>
      </c>
      <c r="N437" s="11" t="s">
        <v>2108</v>
      </c>
      <c r="O437" s="11" t="s">
        <v>2109</v>
      </c>
      <c r="P437">
        <v>1</v>
      </c>
      <c r="Q437">
        <v>0</v>
      </c>
      <c r="R437">
        <v>55.7</v>
      </c>
      <c r="S437">
        <v>0</v>
      </c>
      <c r="T437">
        <v>55.7</v>
      </c>
    </row>
    <row r="438" spans="1:20" x14ac:dyDescent="0.25">
      <c r="A438" t="s">
        <v>75</v>
      </c>
      <c r="B438" t="s">
        <v>1369</v>
      </c>
      <c r="C438" t="s">
        <v>26</v>
      </c>
      <c r="D438" t="s">
        <v>1370</v>
      </c>
      <c r="E438" t="s">
        <v>105</v>
      </c>
      <c r="F438">
        <v>29455</v>
      </c>
      <c r="G438" t="s">
        <v>1371</v>
      </c>
      <c r="H438" t="s">
        <v>80</v>
      </c>
      <c r="I438" t="s">
        <v>81</v>
      </c>
      <c r="J438" t="s">
        <v>82</v>
      </c>
      <c r="K438" t="s">
        <v>42</v>
      </c>
      <c r="L438" t="s">
        <v>91</v>
      </c>
      <c r="M438" t="s">
        <v>83</v>
      </c>
      <c r="N438" s="11" t="s">
        <v>2108</v>
      </c>
      <c r="O438" s="11" t="s">
        <v>2109</v>
      </c>
      <c r="P438">
        <v>-12</v>
      </c>
      <c r="Q438">
        <v>0</v>
      </c>
      <c r="R438">
        <v>397.2</v>
      </c>
      <c r="S438">
        <v>0</v>
      </c>
      <c r="T438">
        <v>397.2</v>
      </c>
    </row>
    <row r="439" spans="1:20" x14ac:dyDescent="0.25">
      <c r="A439" t="s">
        <v>75</v>
      </c>
      <c r="B439" t="s">
        <v>1271</v>
      </c>
      <c r="C439" t="s">
        <v>23</v>
      </c>
      <c r="D439" t="s">
        <v>326</v>
      </c>
      <c r="E439" t="s">
        <v>327</v>
      </c>
      <c r="F439">
        <v>97701</v>
      </c>
      <c r="G439" t="s">
        <v>987</v>
      </c>
      <c r="H439" t="s">
        <v>80</v>
      </c>
      <c r="I439" t="s">
        <v>81</v>
      </c>
      <c r="J439" t="s">
        <v>365</v>
      </c>
      <c r="K439" t="s">
        <v>47</v>
      </c>
      <c r="L439" t="s">
        <v>509</v>
      </c>
      <c r="M439" t="s">
        <v>229</v>
      </c>
      <c r="N439" s="11" t="s">
        <v>2108</v>
      </c>
      <c r="O439" s="11" t="s">
        <v>2109</v>
      </c>
      <c r="P439">
        <v>1</v>
      </c>
      <c r="Q439">
        <v>0</v>
      </c>
      <c r="R439">
        <v>132</v>
      </c>
      <c r="S439">
        <v>0</v>
      </c>
      <c r="T439">
        <v>132</v>
      </c>
    </row>
    <row r="440" spans="1:20" x14ac:dyDescent="0.25">
      <c r="A440" t="s">
        <v>75</v>
      </c>
      <c r="B440" t="s">
        <v>778</v>
      </c>
      <c r="C440" t="s">
        <v>25</v>
      </c>
      <c r="D440" t="s">
        <v>779</v>
      </c>
      <c r="E440" t="s">
        <v>262</v>
      </c>
      <c r="F440">
        <v>7712</v>
      </c>
      <c r="G440" t="s">
        <v>550</v>
      </c>
      <c r="H440" t="s">
        <v>80</v>
      </c>
      <c r="I440" t="s">
        <v>81</v>
      </c>
      <c r="J440" t="s">
        <v>82</v>
      </c>
      <c r="K440" t="s">
        <v>38</v>
      </c>
      <c r="L440" t="s">
        <v>111</v>
      </c>
      <c r="M440" t="s">
        <v>83</v>
      </c>
      <c r="N440" s="11" t="s">
        <v>2108</v>
      </c>
      <c r="O440" s="11" t="s">
        <v>2109</v>
      </c>
      <c r="P440">
        <v>-1</v>
      </c>
      <c r="Q440">
        <v>0</v>
      </c>
      <c r="R440">
        <v>211.6</v>
      </c>
      <c r="S440">
        <v>0</v>
      </c>
      <c r="T440">
        <v>211.6</v>
      </c>
    </row>
    <row r="441" spans="1:20" x14ac:dyDescent="0.25">
      <c r="A441" t="s">
        <v>75</v>
      </c>
      <c r="B441" t="s">
        <v>946</v>
      </c>
      <c r="C441" t="s">
        <v>29</v>
      </c>
      <c r="D441" t="s">
        <v>909</v>
      </c>
      <c r="E441" t="s">
        <v>100</v>
      </c>
      <c r="F441">
        <v>46032</v>
      </c>
      <c r="G441" t="s">
        <v>697</v>
      </c>
      <c r="H441" t="s">
        <v>80</v>
      </c>
      <c r="I441" t="s">
        <v>89</v>
      </c>
      <c r="J441" t="s">
        <v>82</v>
      </c>
      <c r="K441" t="s">
        <v>42</v>
      </c>
      <c r="L441" t="s">
        <v>91</v>
      </c>
      <c r="M441" t="s">
        <v>83</v>
      </c>
      <c r="N441" s="11" t="s">
        <v>2108</v>
      </c>
      <c r="O441" s="11" t="s">
        <v>2109</v>
      </c>
      <c r="P441">
        <v>-28</v>
      </c>
      <c r="Q441">
        <v>0</v>
      </c>
      <c r="R441">
        <v>259</v>
      </c>
      <c r="S441">
        <v>0</v>
      </c>
      <c r="T441">
        <v>259</v>
      </c>
    </row>
    <row r="442" spans="1:20" x14ac:dyDescent="0.25">
      <c r="A442" t="s">
        <v>75</v>
      </c>
      <c r="B442" t="s">
        <v>157</v>
      </c>
      <c r="C442" t="s">
        <v>21</v>
      </c>
      <c r="D442" t="s">
        <v>158</v>
      </c>
      <c r="E442" t="s">
        <v>159</v>
      </c>
      <c r="F442">
        <v>66205</v>
      </c>
      <c r="G442" t="s">
        <v>238</v>
      </c>
      <c r="H442" t="s">
        <v>80</v>
      </c>
      <c r="I442" t="s">
        <v>81</v>
      </c>
      <c r="J442" t="s">
        <v>82</v>
      </c>
      <c r="K442" t="s">
        <v>38</v>
      </c>
      <c r="L442" t="s">
        <v>111</v>
      </c>
      <c r="M442" t="s">
        <v>83</v>
      </c>
      <c r="N442" s="11" t="s">
        <v>2108</v>
      </c>
      <c r="O442" s="11" t="s">
        <v>2109</v>
      </c>
      <c r="P442">
        <v>-5</v>
      </c>
      <c r="Q442">
        <v>0</v>
      </c>
      <c r="R442">
        <v>253.25</v>
      </c>
      <c r="S442">
        <v>0</v>
      </c>
      <c r="T442">
        <v>253.25</v>
      </c>
    </row>
    <row r="443" spans="1:20" x14ac:dyDescent="0.25">
      <c r="A443" t="s">
        <v>75</v>
      </c>
      <c r="B443" t="s">
        <v>325</v>
      </c>
      <c r="C443" t="s">
        <v>23</v>
      </c>
      <c r="D443" t="s">
        <v>326</v>
      </c>
      <c r="E443" t="s">
        <v>327</v>
      </c>
      <c r="F443">
        <v>97702</v>
      </c>
      <c r="G443" t="s">
        <v>1366</v>
      </c>
      <c r="H443" t="s">
        <v>80</v>
      </c>
      <c r="I443" t="s">
        <v>81</v>
      </c>
      <c r="J443" t="s">
        <v>82</v>
      </c>
      <c r="K443" t="s">
        <v>42</v>
      </c>
      <c r="L443" t="s">
        <v>91</v>
      </c>
      <c r="M443" t="s">
        <v>83</v>
      </c>
      <c r="N443" s="11" t="s">
        <v>2108</v>
      </c>
      <c r="O443" s="11" t="s">
        <v>2109</v>
      </c>
      <c r="P443">
        <v>-4</v>
      </c>
      <c r="Q443">
        <v>0</v>
      </c>
      <c r="R443">
        <v>558.79999999999995</v>
      </c>
      <c r="S443">
        <v>0</v>
      </c>
      <c r="T443">
        <v>558.79999999999995</v>
      </c>
    </row>
    <row r="444" spans="1:20" x14ac:dyDescent="0.25">
      <c r="A444" t="s">
        <v>75</v>
      </c>
      <c r="B444" t="s">
        <v>1076</v>
      </c>
      <c r="C444" t="s">
        <v>29</v>
      </c>
      <c r="D444" t="s">
        <v>1077</v>
      </c>
      <c r="E444" t="s">
        <v>142</v>
      </c>
      <c r="F444">
        <v>49426</v>
      </c>
      <c r="G444" t="s">
        <v>238</v>
      </c>
      <c r="H444" t="s">
        <v>80</v>
      </c>
      <c r="I444" t="s">
        <v>81</v>
      </c>
      <c r="J444" t="s">
        <v>82</v>
      </c>
      <c r="K444" t="s">
        <v>38</v>
      </c>
      <c r="L444" t="s">
        <v>111</v>
      </c>
      <c r="M444" t="s">
        <v>83</v>
      </c>
      <c r="N444" s="11" t="s">
        <v>2108</v>
      </c>
      <c r="O444" s="11" t="s">
        <v>2109</v>
      </c>
      <c r="P444">
        <v>-8</v>
      </c>
      <c r="Q444">
        <v>0</v>
      </c>
      <c r="R444">
        <v>405.2</v>
      </c>
      <c r="S444">
        <v>0</v>
      </c>
      <c r="T444">
        <v>405.2</v>
      </c>
    </row>
    <row r="445" spans="1:20" x14ac:dyDescent="0.25">
      <c r="A445" t="s">
        <v>75</v>
      </c>
      <c r="B445" t="s">
        <v>879</v>
      </c>
      <c r="C445" t="s">
        <v>27</v>
      </c>
      <c r="D445" t="s">
        <v>880</v>
      </c>
      <c r="E445" t="s">
        <v>114</v>
      </c>
      <c r="F445">
        <v>34219</v>
      </c>
      <c r="G445" t="s">
        <v>205</v>
      </c>
      <c r="H445" t="s">
        <v>80</v>
      </c>
      <c r="I445" t="s">
        <v>89</v>
      </c>
      <c r="J445" t="s">
        <v>90</v>
      </c>
      <c r="K445" t="s">
        <v>42</v>
      </c>
      <c r="L445" t="s">
        <v>91</v>
      </c>
      <c r="M445" t="s">
        <v>92</v>
      </c>
      <c r="N445" s="11" t="s">
        <v>2108</v>
      </c>
      <c r="O445" s="11" t="s">
        <v>2109</v>
      </c>
      <c r="P445">
        <v>0</v>
      </c>
      <c r="Q445">
        <v>30</v>
      </c>
      <c r="R445">
        <v>0</v>
      </c>
      <c r="S445">
        <v>277.5</v>
      </c>
      <c r="T445">
        <v>-277.5</v>
      </c>
    </row>
    <row r="446" spans="1:20" x14ac:dyDescent="0.25">
      <c r="A446" t="s">
        <v>75</v>
      </c>
      <c r="B446" t="s">
        <v>948</v>
      </c>
      <c r="C446" t="s">
        <v>26</v>
      </c>
      <c r="D446" t="s">
        <v>949</v>
      </c>
      <c r="E446" t="s">
        <v>105</v>
      </c>
      <c r="F446">
        <v>29464</v>
      </c>
      <c r="G446" t="s">
        <v>602</v>
      </c>
      <c r="H446" t="s">
        <v>80</v>
      </c>
      <c r="I446" t="s">
        <v>81</v>
      </c>
      <c r="J446" t="s">
        <v>90</v>
      </c>
      <c r="K446" t="s">
        <v>53</v>
      </c>
      <c r="L446" t="s">
        <v>228</v>
      </c>
      <c r="M446" t="s">
        <v>92</v>
      </c>
      <c r="N446" s="11" t="s">
        <v>2108</v>
      </c>
      <c r="O446" s="11" t="s">
        <v>2109</v>
      </c>
      <c r="P446">
        <v>0</v>
      </c>
      <c r="Q446">
        <v>4</v>
      </c>
      <c r="R446">
        <v>0</v>
      </c>
      <c r="S446">
        <v>2281.4</v>
      </c>
      <c r="T446">
        <v>-2281.4</v>
      </c>
    </row>
    <row r="447" spans="1:20" x14ac:dyDescent="0.25">
      <c r="A447" t="s">
        <v>75</v>
      </c>
      <c r="B447" t="s">
        <v>125</v>
      </c>
      <c r="C447" t="s">
        <v>29</v>
      </c>
      <c r="D447" t="s">
        <v>126</v>
      </c>
      <c r="E447" t="s">
        <v>100</v>
      </c>
      <c r="F447">
        <v>46567</v>
      </c>
      <c r="G447" t="s">
        <v>292</v>
      </c>
      <c r="H447" t="s">
        <v>80</v>
      </c>
      <c r="I447" t="s">
        <v>81</v>
      </c>
      <c r="J447" t="s">
        <v>82</v>
      </c>
      <c r="K447" t="s">
        <v>38</v>
      </c>
      <c r="L447" t="s">
        <v>111</v>
      </c>
      <c r="M447" t="s">
        <v>83</v>
      </c>
      <c r="N447" s="11" t="s">
        <v>2108</v>
      </c>
      <c r="O447" s="11" t="s">
        <v>2109</v>
      </c>
      <c r="P447">
        <v>-1</v>
      </c>
      <c r="Q447">
        <v>0</v>
      </c>
      <c r="R447">
        <v>149.75</v>
      </c>
      <c r="S447">
        <v>0</v>
      </c>
      <c r="T447">
        <v>149.75</v>
      </c>
    </row>
    <row r="448" spans="1:20" x14ac:dyDescent="0.25">
      <c r="A448" t="s">
        <v>75</v>
      </c>
      <c r="B448" t="s">
        <v>360</v>
      </c>
      <c r="C448" t="s">
        <v>26</v>
      </c>
      <c r="D448" t="s">
        <v>361</v>
      </c>
      <c r="E448" t="s">
        <v>105</v>
      </c>
      <c r="F448">
        <v>29601</v>
      </c>
      <c r="G448" t="s">
        <v>453</v>
      </c>
      <c r="H448" t="s">
        <v>80</v>
      </c>
      <c r="I448" t="s">
        <v>89</v>
      </c>
      <c r="J448" t="s">
        <v>90</v>
      </c>
      <c r="K448" t="s">
        <v>42</v>
      </c>
      <c r="L448" t="s">
        <v>91</v>
      </c>
      <c r="M448" t="s">
        <v>92</v>
      </c>
      <c r="N448" s="11" t="s">
        <v>2108</v>
      </c>
      <c r="O448" s="11" t="s">
        <v>2109</v>
      </c>
      <c r="P448">
        <v>0</v>
      </c>
      <c r="Q448">
        <v>2</v>
      </c>
      <c r="R448">
        <v>0</v>
      </c>
      <c r="S448">
        <v>24.2</v>
      </c>
      <c r="T448">
        <v>-24.2</v>
      </c>
    </row>
    <row r="449" spans="1:20" x14ac:dyDescent="0.25">
      <c r="A449" t="s">
        <v>75</v>
      </c>
      <c r="B449" t="s">
        <v>103</v>
      </c>
      <c r="C449" t="s">
        <v>26</v>
      </c>
      <c r="D449" t="s">
        <v>104</v>
      </c>
      <c r="E449" t="s">
        <v>105</v>
      </c>
      <c r="F449">
        <v>29420</v>
      </c>
      <c r="G449" t="s">
        <v>1393</v>
      </c>
      <c r="H449" t="s">
        <v>80</v>
      </c>
      <c r="I449" t="s">
        <v>164</v>
      </c>
      <c r="J449" t="s">
        <v>90</v>
      </c>
      <c r="K449" t="s">
        <v>53</v>
      </c>
      <c r="L449" t="s">
        <v>248</v>
      </c>
      <c r="M449" t="s">
        <v>92</v>
      </c>
      <c r="N449" s="11" t="s">
        <v>2108</v>
      </c>
      <c r="O449" s="11" t="s">
        <v>2109</v>
      </c>
      <c r="P449">
        <v>0</v>
      </c>
      <c r="Q449">
        <v>13</v>
      </c>
      <c r="R449">
        <v>0</v>
      </c>
      <c r="S449">
        <v>156.65</v>
      </c>
      <c r="T449">
        <v>-156.65</v>
      </c>
    </row>
    <row r="450" spans="1:20" x14ac:dyDescent="0.25">
      <c r="A450" t="s">
        <v>75</v>
      </c>
      <c r="B450" t="s">
        <v>1011</v>
      </c>
      <c r="C450" t="s">
        <v>28</v>
      </c>
      <c r="D450" t="s">
        <v>1012</v>
      </c>
      <c r="E450" t="s">
        <v>295</v>
      </c>
      <c r="F450">
        <v>84098</v>
      </c>
      <c r="G450" t="s">
        <v>297</v>
      </c>
      <c r="H450" t="s">
        <v>80</v>
      </c>
      <c r="I450" t="s">
        <v>89</v>
      </c>
      <c r="J450" t="s">
        <v>90</v>
      </c>
      <c r="K450" t="s">
        <v>42</v>
      </c>
      <c r="L450" t="s">
        <v>97</v>
      </c>
      <c r="M450" t="s">
        <v>92</v>
      </c>
      <c r="N450" s="11" t="s">
        <v>2108</v>
      </c>
      <c r="O450" s="11" t="s">
        <v>2109</v>
      </c>
      <c r="P450">
        <v>0</v>
      </c>
      <c r="Q450">
        <v>5</v>
      </c>
      <c r="R450">
        <v>0</v>
      </c>
      <c r="S450">
        <v>43</v>
      </c>
      <c r="T450">
        <v>-43</v>
      </c>
    </row>
    <row r="451" spans="1:20" x14ac:dyDescent="0.25">
      <c r="A451" t="s">
        <v>75</v>
      </c>
      <c r="B451" t="s">
        <v>1174</v>
      </c>
      <c r="C451" t="s">
        <v>26</v>
      </c>
      <c r="D451" t="s">
        <v>1175</v>
      </c>
      <c r="E451" t="s">
        <v>109</v>
      </c>
      <c r="F451">
        <v>28117</v>
      </c>
      <c r="G451" t="s">
        <v>550</v>
      </c>
      <c r="H451" t="s">
        <v>80</v>
      </c>
      <c r="I451" t="s">
        <v>81</v>
      </c>
      <c r="J451" t="s">
        <v>82</v>
      </c>
      <c r="K451" t="s">
        <v>38</v>
      </c>
      <c r="L451" t="s">
        <v>111</v>
      </c>
      <c r="M451" t="s">
        <v>83</v>
      </c>
      <c r="N451" s="11" t="s">
        <v>2108</v>
      </c>
      <c r="O451" s="11" t="s">
        <v>2109</v>
      </c>
      <c r="P451">
        <v>-1</v>
      </c>
      <c r="Q451">
        <v>0</v>
      </c>
      <c r="R451">
        <v>192.35</v>
      </c>
      <c r="S451">
        <v>0</v>
      </c>
      <c r="T451">
        <v>192.35</v>
      </c>
    </row>
    <row r="452" spans="1:20" x14ac:dyDescent="0.25">
      <c r="A452" t="s">
        <v>75</v>
      </c>
      <c r="B452" t="s">
        <v>1174</v>
      </c>
      <c r="C452" t="s">
        <v>26</v>
      </c>
      <c r="D452" t="s">
        <v>1175</v>
      </c>
      <c r="E452" t="s">
        <v>109</v>
      </c>
      <c r="F452">
        <v>28117</v>
      </c>
      <c r="G452" t="s">
        <v>477</v>
      </c>
      <c r="H452" t="s">
        <v>80</v>
      </c>
      <c r="I452" t="s">
        <v>81</v>
      </c>
      <c r="J452" t="s">
        <v>90</v>
      </c>
      <c r="K452" t="s">
        <v>38</v>
      </c>
      <c r="L452" t="s">
        <v>111</v>
      </c>
      <c r="M452" t="s">
        <v>92</v>
      </c>
      <c r="N452" s="11" t="s">
        <v>2108</v>
      </c>
      <c r="O452" s="11" t="s">
        <v>2109</v>
      </c>
      <c r="P452">
        <v>0</v>
      </c>
      <c r="Q452">
        <v>5</v>
      </c>
      <c r="R452">
        <v>0</v>
      </c>
      <c r="S452">
        <v>614.4</v>
      </c>
      <c r="T452">
        <v>-614.4</v>
      </c>
    </row>
    <row r="453" spans="1:20" x14ac:dyDescent="0.25">
      <c r="A453" t="s">
        <v>75</v>
      </c>
      <c r="B453" t="s">
        <v>171</v>
      </c>
      <c r="C453" t="s">
        <v>23</v>
      </c>
      <c r="D453" t="s">
        <v>513</v>
      </c>
      <c r="E453" t="s">
        <v>176</v>
      </c>
      <c r="F453">
        <v>98005</v>
      </c>
      <c r="G453" t="s">
        <v>334</v>
      </c>
      <c r="H453" t="s">
        <v>246</v>
      </c>
      <c r="I453" t="s">
        <v>89</v>
      </c>
      <c r="J453" t="s">
        <v>90</v>
      </c>
      <c r="K453" t="s">
        <v>42</v>
      </c>
      <c r="L453" t="s">
        <v>91</v>
      </c>
      <c r="M453" t="s">
        <v>92</v>
      </c>
      <c r="N453" s="11" t="s">
        <v>2108</v>
      </c>
      <c r="O453" s="11" t="s">
        <v>2109</v>
      </c>
      <c r="P453">
        <v>0</v>
      </c>
      <c r="Q453">
        <v>8</v>
      </c>
      <c r="R453">
        <v>0</v>
      </c>
      <c r="S453">
        <v>12.64</v>
      </c>
      <c r="T453">
        <v>-12.64</v>
      </c>
    </row>
    <row r="454" spans="1:20" x14ac:dyDescent="0.25">
      <c r="A454" t="s">
        <v>75</v>
      </c>
      <c r="B454" t="s">
        <v>842</v>
      </c>
      <c r="C454" t="s">
        <v>30</v>
      </c>
      <c r="D454" t="s">
        <v>843</v>
      </c>
      <c r="E454" t="s">
        <v>640</v>
      </c>
      <c r="F454">
        <v>60612</v>
      </c>
      <c r="G454" t="s">
        <v>1394</v>
      </c>
      <c r="H454" t="s">
        <v>80</v>
      </c>
      <c r="I454" t="s">
        <v>81</v>
      </c>
      <c r="J454" t="s">
        <v>90</v>
      </c>
      <c r="K454" t="s">
        <v>53</v>
      </c>
      <c r="L454" t="s">
        <v>193</v>
      </c>
      <c r="M454" t="s">
        <v>92</v>
      </c>
      <c r="N454" s="11" t="s">
        <v>2108</v>
      </c>
      <c r="O454" s="11" t="s">
        <v>2109</v>
      </c>
      <c r="P454">
        <v>0</v>
      </c>
      <c r="Q454">
        <v>1</v>
      </c>
      <c r="R454">
        <v>0</v>
      </c>
      <c r="S454">
        <v>106.7</v>
      </c>
      <c r="T454">
        <v>-106.7</v>
      </c>
    </row>
    <row r="455" spans="1:20" x14ac:dyDescent="0.25">
      <c r="A455" t="s">
        <v>75</v>
      </c>
      <c r="B455" t="s">
        <v>842</v>
      </c>
      <c r="C455" t="s">
        <v>30</v>
      </c>
      <c r="D455" t="s">
        <v>843</v>
      </c>
      <c r="E455" t="s">
        <v>640</v>
      </c>
      <c r="F455">
        <v>60612</v>
      </c>
      <c r="G455" t="s">
        <v>373</v>
      </c>
      <c r="H455" t="s">
        <v>80</v>
      </c>
      <c r="I455" t="s">
        <v>81</v>
      </c>
      <c r="J455" t="s">
        <v>90</v>
      </c>
      <c r="K455" t="s">
        <v>38</v>
      </c>
      <c r="L455" t="s">
        <v>111</v>
      </c>
      <c r="M455" t="s">
        <v>92</v>
      </c>
      <c r="N455" s="11" t="s">
        <v>2108</v>
      </c>
      <c r="O455" s="11" t="s">
        <v>2109</v>
      </c>
      <c r="P455">
        <v>0</v>
      </c>
      <c r="Q455">
        <v>2</v>
      </c>
      <c r="R455">
        <v>0</v>
      </c>
      <c r="S455">
        <v>92.1</v>
      </c>
      <c r="T455">
        <v>-92.1</v>
      </c>
    </row>
    <row r="456" spans="1:20" x14ac:dyDescent="0.25">
      <c r="A456" t="s">
        <v>75</v>
      </c>
      <c r="B456" t="s">
        <v>677</v>
      </c>
      <c r="C456" t="s">
        <v>28</v>
      </c>
      <c r="D456" t="s">
        <v>678</v>
      </c>
      <c r="E456" t="s">
        <v>95</v>
      </c>
      <c r="F456">
        <v>80124</v>
      </c>
      <c r="G456" t="s">
        <v>491</v>
      </c>
      <c r="H456" t="s">
        <v>80</v>
      </c>
      <c r="I456" t="s">
        <v>81</v>
      </c>
      <c r="J456" t="s">
        <v>82</v>
      </c>
      <c r="K456" t="s">
        <v>52</v>
      </c>
      <c r="L456" t="s">
        <v>492</v>
      </c>
      <c r="M456" t="s">
        <v>83</v>
      </c>
      <c r="N456" s="11" t="s">
        <v>2108</v>
      </c>
      <c r="O456" s="11" t="s">
        <v>2109</v>
      </c>
      <c r="P456">
        <v>-2</v>
      </c>
      <c r="Q456">
        <v>0</v>
      </c>
      <c r="R456">
        <v>130.6</v>
      </c>
      <c r="S456">
        <v>0</v>
      </c>
      <c r="T456">
        <v>130.6</v>
      </c>
    </row>
    <row r="457" spans="1:20" x14ac:dyDescent="0.25">
      <c r="A457" t="s">
        <v>75</v>
      </c>
      <c r="B457" t="s">
        <v>614</v>
      </c>
      <c r="C457" t="s">
        <v>25</v>
      </c>
      <c r="D457" t="s">
        <v>131</v>
      </c>
      <c r="E457" t="s">
        <v>114</v>
      </c>
      <c r="F457">
        <v>33405</v>
      </c>
      <c r="G457" t="s">
        <v>110</v>
      </c>
      <c r="H457" t="s">
        <v>80</v>
      </c>
      <c r="I457" t="s">
        <v>81</v>
      </c>
      <c r="J457" t="s">
        <v>90</v>
      </c>
      <c r="K457" t="s">
        <v>38</v>
      </c>
      <c r="L457" t="s">
        <v>111</v>
      </c>
      <c r="M457" t="s">
        <v>92</v>
      </c>
      <c r="N457" s="11" t="s">
        <v>2108</v>
      </c>
      <c r="O457" s="11" t="s">
        <v>2109</v>
      </c>
      <c r="P457">
        <v>0</v>
      </c>
      <c r="Q457">
        <v>1</v>
      </c>
      <c r="R457">
        <v>0</v>
      </c>
      <c r="S457">
        <v>81.48</v>
      </c>
      <c r="T457">
        <v>-81.48</v>
      </c>
    </row>
    <row r="458" spans="1:20" x14ac:dyDescent="0.25">
      <c r="A458" t="s">
        <v>75</v>
      </c>
      <c r="B458" t="s">
        <v>1030</v>
      </c>
      <c r="C458" t="s">
        <v>26</v>
      </c>
      <c r="D458" t="s">
        <v>1031</v>
      </c>
      <c r="E458" t="s">
        <v>109</v>
      </c>
      <c r="F458">
        <v>28081</v>
      </c>
      <c r="G458" t="s">
        <v>418</v>
      </c>
      <c r="H458" t="s">
        <v>80</v>
      </c>
      <c r="I458" t="s">
        <v>81</v>
      </c>
      <c r="J458" t="s">
        <v>90</v>
      </c>
      <c r="K458" t="s">
        <v>51</v>
      </c>
      <c r="L458" t="s">
        <v>250</v>
      </c>
      <c r="M458" t="s">
        <v>92</v>
      </c>
      <c r="N458" s="11" t="s">
        <v>2108</v>
      </c>
      <c r="O458" s="11" t="s">
        <v>2109</v>
      </c>
      <c r="P458">
        <v>0</v>
      </c>
      <c r="Q458">
        <v>0</v>
      </c>
      <c r="R458">
        <v>0</v>
      </c>
      <c r="S458">
        <v>-175.5</v>
      </c>
      <c r="T458">
        <v>175.5</v>
      </c>
    </row>
    <row r="459" spans="1:20" x14ac:dyDescent="0.25">
      <c r="A459" t="s">
        <v>75</v>
      </c>
      <c r="B459" t="s">
        <v>1233</v>
      </c>
      <c r="C459" t="s">
        <v>18</v>
      </c>
      <c r="D459" t="s">
        <v>439</v>
      </c>
      <c r="E459" t="s">
        <v>191</v>
      </c>
      <c r="F459">
        <v>77066</v>
      </c>
      <c r="G459" t="s">
        <v>449</v>
      </c>
      <c r="H459" t="s">
        <v>80</v>
      </c>
      <c r="I459" t="s">
        <v>81</v>
      </c>
      <c r="J459" t="s">
        <v>82</v>
      </c>
      <c r="K459" t="s">
        <v>38</v>
      </c>
      <c r="L459" t="s">
        <v>111</v>
      </c>
      <c r="M459" t="s">
        <v>83</v>
      </c>
      <c r="N459" s="11" t="s">
        <v>2108</v>
      </c>
      <c r="O459" s="11" t="s">
        <v>2109</v>
      </c>
      <c r="P459">
        <v>-9</v>
      </c>
      <c r="Q459">
        <v>0</v>
      </c>
      <c r="R459">
        <v>426.15</v>
      </c>
      <c r="S459">
        <v>0</v>
      </c>
      <c r="T459">
        <v>426.15</v>
      </c>
    </row>
    <row r="460" spans="1:20" x14ac:dyDescent="0.25">
      <c r="A460" t="s">
        <v>75</v>
      </c>
      <c r="B460" t="s">
        <v>625</v>
      </c>
      <c r="C460" t="s">
        <v>27</v>
      </c>
      <c r="D460" t="s">
        <v>626</v>
      </c>
      <c r="E460" t="s">
        <v>114</v>
      </c>
      <c r="F460">
        <v>34491</v>
      </c>
      <c r="G460" t="s">
        <v>373</v>
      </c>
      <c r="H460" t="s">
        <v>80</v>
      </c>
      <c r="I460" t="s">
        <v>81</v>
      </c>
      <c r="J460" t="s">
        <v>90</v>
      </c>
      <c r="K460" t="s">
        <v>38</v>
      </c>
      <c r="L460" t="s">
        <v>111</v>
      </c>
      <c r="M460" t="s">
        <v>92</v>
      </c>
      <c r="N460" s="11" t="s">
        <v>2108</v>
      </c>
      <c r="O460" s="11" t="s">
        <v>2109</v>
      </c>
      <c r="P460">
        <v>0</v>
      </c>
      <c r="Q460">
        <v>2</v>
      </c>
      <c r="R460">
        <v>0</v>
      </c>
      <c r="S460">
        <v>92.08</v>
      </c>
      <c r="T460">
        <v>-92.08</v>
      </c>
    </row>
    <row r="461" spans="1:20" x14ac:dyDescent="0.25">
      <c r="A461" t="s">
        <v>75</v>
      </c>
      <c r="B461" t="s">
        <v>964</v>
      </c>
      <c r="C461" t="s">
        <v>19</v>
      </c>
      <c r="D461" t="s">
        <v>965</v>
      </c>
      <c r="E461" t="s">
        <v>118</v>
      </c>
      <c r="F461">
        <v>92675</v>
      </c>
      <c r="G461" t="s">
        <v>291</v>
      </c>
      <c r="H461" t="s">
        <v>80</v>
      </c>
      <c r="I461" t="s">
        <v>164</v>
      </c>
      <c r="J461" t="s">
        <v>90</v>
      </c>
      <c r="K461" t="s">
        <v>51</v>
      </c>
      <c r="L461" t="s">
        <v>250</v>
      </c>
      <c r="M461" t="s">
        <v>92</v>
      </c>
      <c r="N461" s="11" t="s">
        <v>2108</v>
      </c>
      <c r="O461" s="11" t="s">
        <v>2109</v>
      </c>
      <c r="P461">
        <v>0</v>
      </c>
      <c r="Q461">
        <v>1</v>
      </c>
      <c r="R461">
        <v>0</v>
      </c>
      <c r="S461">
        <v>41.6</v>
      </c>
      <c r="T461">
        <v>-41.6</v>
      </c>
    </row>
    <row r="462" spans="1:20" x14ac:dyDescent="0.25">
      <c r="A462" t="s">
        <v>75</v>
      </c>
      <c r="B462" t="s">
        <v>416</v>
      </c>
      <c r="C462" t="s">
        <v>29</v>
      </c>
      <c r="D462" t="s">
        <v>417</v>
      </c>
      <c r="E462" t="s">
        <v>142</v>
      </c>
      <c r="F462">
        <v>48071</v>
      </c>
      <c r="G462" t="s">
        <v>264</v>
      </c>
      <c r="H462" t="s">
        <v>80</v>
      </c>
      <c r="I462" t="s">
        <v>89</v>
      </c>
      <c r="J462" t="s">
        <v>90</v>
      </c>
      <c r="K462" t="s">
        <v>42</v>
      </c>
      <c r="L462" t="s">
        <v>91</v>
      </c>
      <c r="M462" t="s">
        <v>92</v>
      </c>
      <c r="N462" s="11" t="s">
        <v>2108</v>
      </c>
      <c r="O462" s="11" t="s">
        <v>2109</v>
      </c>
      <c r="P462">
        <v>0</v>
      </c>
      <c r="Q462">
        <v>9</v>
      </c>
      <c r="R462">
        <v>0</v>
      </c>
      <c r="S462">
        <v>90.48</v>
      </c>
      <c r="T462">
        <v>-90.48</v>
      </c>
    </row>
    <row r="463" spans="1:20" x14ac:dyDescent="0.25">
      <c r="A463" t="s">
        <v>75</v>
      </c>
      <c r="B463" t="s">
        <v>519</v>
      </c>
      <c r="C463" t="s">
        <v>18</v>
      </c>
      <c r="D463" t="s">
        <v>520</v>
      </c>
      <c r="E463" t="s">
        <v>191</v>
      </c>
      <c r="F463">
        <v>76092</v>
      </c>
      <c r="G463" t="s">
        <v>1388</v>
      </c>
      <c r="H463" t="s">
        <v>461</v>
      </c>
      <c r="I463" t="s">
        <v>81</v>
      </c>
      <c r="J463" t="s">
        <v>82</v>
      </c>
      <c r="K463" t="s">
        <v>40</v>
      </c>
      <c r="L463" t="s">
        <v>211</v>
      </c>
      <c r="M463" t="s">
        <v>83</v>
      </c>
      <c r="N463" s="11" t="s">
        <v>2108</v>
      </c>
      <c r="O463" s="11" t="s">
        <v>2109</v>
      </c>
      <c r="P463">
        <v>-5</v>
      </c>
      <c r="Q463">
        <v>0</v>
      </c>
      <c r="R463">
        <v>22.5</v>
      </c>
      <c r="S463">
        <v>0</v>
      </c>
      <c r="T463">
        <v>22.5</v>
      </c>
    </row>
    <row r="464" spans="1:20" x14ac:dyDescent="0.25">
      <c r="A464" t="s">
        <v>75</v>
      </c>
      <c r="B464" t="s">
        <v>153</v>
      </c>
      <c r="C464" t="s">
        <v>19</v>
      </c>
      <c r="D464" t="s">
        <v>154</v>
      </c>
      <c r="E464" t="s">
        <v>155</v>
      </c>
      <c r="F464">
        <v>89148</v>
      </c>
      <c r="G464" t="s">
        <v>110</v>
      </c>
      <c r="H464" t="s">
        <v>80</v>
      </c>
      <c r="I464" t="s">
        <v>81</v>
      </c>
      <c r="J464" t="s">
        <v>90</v>
      </c>
      <c r="K464" t="s">
        <v>38</v>
      </c>
      <c r="L464" t="s">
        <v>111</v>
      </c>
      <c r="M464" t="s">
        <v>92</v>
      </c>
      <c r="N464" s="11" t="s">
        <v>2108</v>
      </c>
      <c r="O464" s="11" t="s">
        <v>2109</v>
      </c>
      <c r="P464">
        <v>0</v>
      </c>
      <c r="Q464">
        <v>1</v>
      </c>
      <c r="R464">
        <v>0</v>
      </c>
      <c r="S464">
        <v>104.76</v>
      </c>
      <c r="T464">
        <v>-104.76</v>
      </c>
    </row>
    <row r="465" spans="1:20" x14ac:dyDescent="0.25">
      <c r="A465" t="s">
        <v>75</v>
      </c>
      <c r="B465" t="s">
        <v>153</v>
      </c>
      <c r="C465" t="s">
        <v>19</v>
      </c>
      <c r="D465" t="s">
        <v>154</v>
      </c>
      <c r="E465" t="s">
        <v>155</v>
      </c>
      <c r="F465">
        <v>89148</v>
      </c>
      <c r="G465" t="s">
        <v>266</v>
      </c>
      <c r="H465" t="s">
        <v>80</v>
      </c>
      <c r="I465" t="s">
        <v>81</v>
      </c>
      <c r="J465" t="s">
        <v>90</v>
      </c>
      <c r="K465" t="s">
        <v>53</v>
      </c>
      <c r="L465" t="s">
        <v>165</v>
      </c>
      <c r="M465" t="s">
        <v>92</v>
      </c>
      <c r="N465" s="11" t="s">
        <v>2108</v>
      </c>
      <c r="O465" s="11" t="s">
        <v>2109</v>
      </c>
      <c r="P465">
        <v>0</v>
      </c>
      <c r="Q465">
        <v>17</v>
      </c>
      <c r="R465">
        <v>0</v>
      </c>
      <c r="S465">
        <v>1648.66</v>
      </c>
      <c r="T465">
        <v>-1648.66</v>
      </c>
    </row>
    <row r="466" spans="1:20" x14ac:dyDescent="0.25">
      <c r="A466" t="s">
        <v>75</v>
      </c>
      <c r="B466" t="s">
        <v>594</v>
      </c>
      <c r="C466" t="s">
        <v>28</v>
      </c>
      <c r="D466" t="s">
        <v>595</v>
      </c>
      <c r="E466" t="s">
        <v>95</v>
      </c>
      <c r="F466">
        <v>81301</v>
      </c>
      <c r="G466" t="s">
        <v>254</v>
      </c>
      <c r="H466" t="s">
        <v>80</v>
      </c>
      <c r="I466" t="s">
        <v>81</v>
      </c>
      <c r="J466" t="s">
        <v>82</v>
      </c>
      <c r="K466" t="s">
        <v>42</v>
      </c>
      <c r="L466" t="s">
        <v>91</v>
      </c>
      <c r="M466" t="s">
        <v>83</v>
      </c>
      <c r="N466" s="11" t="s">
        <v>2108</v>
      </c>
      <c r="O466" s="11" t="s">
        <v>2109</v>
      </c>
      <c r="P466">
        <v>-11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75</v>
      </c>
      <c r="B467" t="s">
        <v>783</v>
      </c>
      <c r="C467" t="s">
        <v>22</v>
      </c>
      <c r="D467" t="s">
        <v>784</v>
      </c>
      <c r="E467" t="s">
        <v>122</v>
      </c>
      <c r="F467">
        <v>20852</v>
      </c>
      <c r="G467" t="s">
        <v>297</v>
      </c>
      <c r="H467" t="s">
        <v>80</v>
      </c>
      <c r="I467" t="s">
        <v>89</v>
      </c>
      <c r="J467" t="s">
        <v>90</v>
      </c>
      <c r="K467" t="s">
        <v>42</v>
      </c>
      <c r="L467" t="s">
        <v>97</v>
      </c>
      <c r="M467" t="s">
        <v>92</v>
      </c>
      <c r="N467" s="11" t="s">
        <v>2108</v>
      </c>
      <c r="O467" s="11" t="s">
        <v>2109</v>
      </c>
      <c r="P467">
        <v>0</v>
      </c>
      <c r="Q467">
        <v>40</v>
      </c>
      <c r="R467">
        <v>0</v>
      </c>
      <c r="S467">
        <v>344</v>
      </c>
      <c r="T467">
        <v>-344</v>
      </c>
    </row>
    <row r="468" spans="1:20" x14ac:dyDescent="0.25">
      <c r="A468" t="s">
        <v>75</v>
      </c>
      <c r="B468" t="s">
        <v>372</v>
      </c>
      <c r="C468" t="s">
        <v>19</v>
      </c>
      <c r="D468" t="s">
        <v>172</v>
      </c>
      <c r="E468" t="s">
        <v>147</v>
      </c>
      <c r="F468">
        <v>85255</v>
      </c>
      <c r="G468" t="s">
        <v>348</v>
      </c>
      <c r="H468" t="s">
        <v>80</v>
      </c>
      <c r="I468" t="s">
        <v>81</v>
      </c>
      <c r="J468" t="s">
        <v>90</v>
      </c>
      <c r="K468" t="s">
        <v>53</v>
      </c>
      <c r="L468" t="s">
        <v>193</v>
      </c>
      <c r="M468" t="s">
        <v>92</v>
      </c>
      <c r="N468" s="11" t="s">
        <v>2108</v>
      </c>
      <c r="O468" s="11" t="s">
        <v>2109</v>
      </c>
      <c r="P468">
        <v>0</v>
      </c>
      <c r="Q468">
        <v>23</v>
      </c>
      <c r="R468">
        <v>0</v>
      </c>
      <c r="S468">
        <v>3258.8</v>
      </c>
      <c r="T468">
        <v>-3258.8</v>
      </c>
    </row>
    <row r="469" spans="1:20" x14ac:dyDescent="0.25">
      <c r="A469" t="s">
        <v>75</v>
      </c>
      <c r="B469" t="s">
        <v>112</v>
      </c>
      <c r="C469" t="s">
        <v>27</v>
      </c>
      <c r="D469" t="s">
        <v>113</v>
      </c>
      <c r="E469" t="s">
        <v>114</v>
      </c>
      <c r="F469">
        <v>32256</v>
      </c>
      <c r="G469" t="s">
        <v>173</v>
      </c>
      <c r="H469" t="s">
        <v>80</v>
      </c>
      <c r="I469" t="s">
        <v>81</v>
      </c>
      <c r="J469" t="s">
        <v>82</v>
      </c>
      <c r="K469" t="s">
        <v>36</v>
      </c>
      <c r="L469" t="s">
        <v>36</v>
      </c>
      <c r="M469" t="s">
        <v>83</v>
      </c>
      <c r="N469" s="11" t="s">
        <v>2108</v>
      </c>
      <c r="O469" s="11" t="s">
        <v>2109</v>
      </c>
      <c r="P469">
        <v>1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75</v>
      </c>
      <c r="B470" t="s">
        <v>845</v>
      </c>
      <c r="C470" t="s">
        <v>23</v>
      </c>
      <c r="D470" t="s">
        <v>846</v>
      </c>
      <c r="E470" t="s">
        <v>837</v>
      </c>
      <c r="F470">
        <v>83646</v>
      </c>
      <c r="G470" t="s">
        <v>1409</v>
      </c>
      <c r="H470" t="s">
        <v>80</v>
      </c>
      <c r="I470" t="s">
        <v>81</v>
      </c>
      <c r="J470" t="s">
        <v>82</v>
      </c>
      <c r="K470" t="s">
        <v>53</v>
      </c>
      <c r="L470" t="s">
        <v>767</v>
      </c>
      <c r="M470" t="s">
        <v>83</v>
      </c>
      <c r="N470" s="11" t="s">
        <v>2108</v>
      </c>
      <c r="O470" s="11" t="s">
        <v>2109</v>
      </c>
      <c r="P470">
        <v>-15</v>
      </c>
      <c r="Q470">
        <v>0</v>
      </c>
      <c r="R470">
        <v>1679.7</v>
      </c>
      <c r="S470">
        <v>0</v>
      </c>
      <c r="T470">
        <v>1679.7</v>
      </c>
    </row>
    <row r="471" spans="1:20" x14ac:dyDescent="0.25">
      <c r="A471" t="s">
        <v>75</v>
      </c>
      <c r="B471" t="s">
        <v>968</v>
      </c>
      <c r="C471" t="s">
        <v>26</v>
      </c>
      <c r="D471" t="s">
        <v>969</v>
      </c>
      <c r="E471" t="s">
        <v>426</v>
      </c>
      <c r="F471">
        <v>37067</v>
      </c>
      <c r="G471" t="s">
        <v>1397</v>
      </c>
      <c r="H471" t="s">
        <v>80</v>
      </c>
      <c r="I471" t="s">
        <v>81</v>
      </c>
      <c r="J471" t="s">
        <v>90</v>
      </c>
      <c r="K471" t="s">
        <v>53</v>
      </c>
      <c r="L471" t="s">
        <v>248</v>
      </c>
      <c r="M471" t="s">
        <v>92</v>
      </c>
      <c r="N471" s="11" t="s">
        <v>2108</v>
      </c>
      <c r="O471" s="11" t="s">
        <v>2109</v>
      </c>
      <c r="P471">
        <v>0</v>
      </c>
      <c r="Q471">
        <v>6</v>
      </c>
      <c r="R471">
        <v>0</v>
      </c>
      <c r="S471">
        <v>11.1</v>
      </c>
      <c r="T471">
        <v>-11.1</v>
      </c>
    </row>
    <row r="472" spans="1:20" x14ac:dyDescent="0.25">
      <c r="A472" t="s">
        <v>75</v>
      </c>
      <c r="B472" t="s">
        <v>747</v>
      </c>
      <c r="C472" t="s">
        <v>25</v>
      </c>
      <c r="D472" t="s">
        <v>748</v>
      </c>
      <c r="E472" t="s">
        <v>186</v>
      </c>
      <c r="F472">
        <v>11101</v>
      </c>
      <c r="G472" t="s">
        <v>1390</v>
      </c>
      <c r="H472" t="s">
        <v>80</v>
      </c>
      <c r="I472" t="s">
        <v>281</v>
      </c>
      <c r="J472" t="s">
        <v>1070</v>
      </c>
      <c r="K472" t="s">
        <v>36</v>
      </c>
      <c r="L472" t="s">
        <v>287</v>
      </c>
      <c r="M472" t="s">
        <v>83</v>
      </c>
      <c r="N472" s="11" t="s">
        <v>2108</v>
      </c>
      <c r="O472" s="11" t="s">
        <v>2109</v>
      </c>
      <c r="P472">
        <v>0</v>
      </c>
      <c r="Q472">
        <v>2</v>
      </c>
      <c r="R472">
        <v>0</v>
      </c>
      <c r="S472">
        <v>9.5</v>
      </c>
      <c r="T472">
        <v>-9.5</v>
      </c>
    </row>
    <row r="473" spans="1:20" x14ac:dyDescent="0.25">
      <c r="A473" t="s">
        <v>75</v>
      </c>
      <c r="B473" t="s">
        <v>721</v>
      </c>
      <c r="C473" t="s">
        <v>29</v>
      </c>
      <c r="D473" t="s">
        <v>722</v>
      </c>
      <c r="E473" t="s">
        <v>87</v>
      </c>
      <c r="F473">
        <v>44221</v>
      </c>
      <c r="G473" t="s">
        <v>1395</v>
      </c>
      <c r="H473" t="s">
        <v>80</v>
      </c>
      <c r="I473" t="s">
        <v>81</v>
      </c>
      <c r="J473" t="s">
        <v>90</v>
      </c>
      <c r="K473" t="s">
        <v>53</v>
      </c>
      <c r="L473" t="s">
        <v>165</v>
      </c>
      <c r="M473" t="s">
        <v>92</v>
      </c>
      <c r="N473" s="11" t="s">
        <v>2108</v>
      </c>
      <c r="O473" s="11" t="s">
        <v>2109</v>
      </c>
      <c r="P473">
        <v>0</v>
      </c>
      <c r="Q473">
        <v>15</v>
      </c>
      <c r="R473">
        <v>0</v>
      </c>
      <c r="S473">
        <v>1455</v>
      </c>
      <c r="T473">
        <v>-1455</v>
      </c>
    </row>
    <row r="474" spans="1:20" x14ac:dyDescent="0.25">
      <c r="A474" t="s">
        <v>75</v>
      </c>
      <c r="B474" t="s">
        <v>258</v>
      </c>
      <c r="C474" t="s">
        <v>28</v>
      </c>
      <c r="D474" t="s">
        <v>259</v>
      </c>
      <c r="E474" t="s">
        <v>95</v>
      </c>
      <c r="F474">
        <v>80222</v>
      </c>
      <c r="G474" t="s">
        <v>128</v>
      </c>
      <c r="H474" t="s">
        <v>80</v>
      </c>
      <c r="I474" t="s">
        <v>81</v>
      </c>
      <c r="J474" t="s">
        <v>82</v>
      </c>
      <c r="K474" t="s">
        <v>38</v>
      </c>
      <c r="L474" t="s">
        <v>129</v>
      </c>
      <c r="M474" t="s">
        <v>83</v>
      </c>
      <c r="N474" s="11" t="s">
        <v>2108</v>
      </c>
      <c r="O474" s="11" t="s">
        <v>2109</v>
      </c>
      <c r="P474">
        <v>-2</v>
      </c>
      <c r="Q474">
        <v>0</v>
      </c>
      <c r="R474">
        <v>156</v>
      </c>
      <c r="S474">
        <v>0</v>
      </c>
      <c r="T474">
        <v>156</v>
      </c>
    </row>
    <row r="475" spans="1:20" x14ac:dyDescent="0.25">
      <c r="A475" t="s">
        <v>75</v>
      </c>
      <c r="B475" t="s">
        <v>167</v>
      </c>
      <c r="C475" t="s">
        <v>28</v>
      </c>
      <c r="D475" t="s">
        <v>168</v>
      </c>
      <c r="E475" t="s">
        <v>95</v>
      </c>
      <c r="F475">
        <v>80550</v>
      </c>
      <c r="G475" t="s">
        <v>1426</v>
      </c>
      <c r="H475" t="s">
        <v>80</v>
      </c>
      <c r="I475" t="s">
        <v>81</v>
      </c>
      <c r="J475" t="s">
        <v>90</v>
      </c>
      <c r="K475" t="s">
        <v>54</v>
      </c>
      <c r="L475" t="s">
        <v>1300</v>
      </c>
      <c r="M475" t="s">
        <v>92</v>
      </c>
      <c r="N475" s="11" t="s">
        <v>2108</v>
      </c>
      <c r="O475" s="11" t="s">
        <v>2109</v>
      </c>
      <c r="P475">
        <v>0</v>
      </c>
      <c r="Q475">
        <v>0</v>
      </c>
      <c r="R475">
        <v>-19.95</v>
      </c>
      <c r="S475">
        <v>0</v>
      </c>
      <c r="T475">
        <v>-19.95</v>
      </c>
    </row>
    <row r="476" spans="1:20" x14ac:dyDescent="0.25">
      <c r="A476" t="s">
        <v>75</v>
      </c>
      <c r="B476" t="s">
        <v>167</v>
      </c>
      <c r="C476" t="s">
        <v>28</v>
      </c>
      <c r="D476" t="s">
        <v>168</v>
      </c>
      <c r="E476" t="s">
        <v>95</v>
      </c>
      <c r="F476">
        <v>80550</v>
      </c>
      <c r="G476" t="s">
        <v>1386</v>
      </c>
      <c r="H476" t="s">
        <v>80</v>
      </c>
      <c r="I476" t="s">
        <v>81</v>
      </c>
      <c r="J476" t="s">
        <v>90</v>
      </c>
      <c r="K476" t="s">
        <v>54</v>
      </c>
      <c r="L476" t="s">
        <v>824</v>
      </c>
      <c r="M476" t="s">
        <v>92</v>
      </c>
      <c r="N476" s="11" t="s">
        <v>2108</v>
      </c>
      <c r="O476" s="11" t="s">
        <v>2109</v>
      </c>
      <c r="P476">
        <v>0</v>
      </c>
      <c r="Q476">
        <v>6</v>
      </c>
      <c r="R476">
        <v>0</v>
      </c>
      <c r="S476">
        <v>316.8</v>
      </c>
      <c r="T476">
        <v>-316.8</v>
      </c>
    </row>
    <row r="477" spans="1:20" x14ac:dyDescent="0.25">
      <c r="A477" t="s">
        <v>75</v>
      </c>
      <c r="B477" t="s">
        <v>1122</v>
      </c>
      <c r="C477" t="s">
        <v>29</v>
      </c>
      <c r="D477" t="s">
        <v>1123</v>
      </c>
      <c r="E477" t="s">
        <v>78</v>
      </c>
      <c r="F477">
        <v>15146</v>
      </c>
      <c r="G477" t="s">
        <v>296</v>
      </c>
      <c r="H477" t="s">
        <v>80</v>
      </c>
      <c r="I477" t="s">
        <v>81</v>
      </c>
      <c r="J477" t="s">
        <v>90</v>
      </c>
      <c r="K477" t="s">
        <v>53</v>
      </c>
      <c r="L477" t="s">
        <v>165</v>
      </c>
      <c r="M477" t="s">
        <v>92</v>
      </c>
      <c r="N477" s="11" t="s">
        <v>2108</v>
      </c>
      <c r="O477" s="11" t="s">
        <v>2109</v>
      </c>
      <c r="P477">
        <v>0</v>
      </c>
      <c r="Q477">
        <v>0</v>
      </c>
      <c r="R477">
        <v>-375.2</v>
      </c>
      <c r="S477">
        <v>0</v>
      </c>
      <c r="T477">
        <v>-375.2</v>
      </c>
    </row>
    <row r="478" spans="1:20" x14ac:dyDescent="0.25">
      <c r="A478" t="s">
        <v>75</v>
      </c>
      <c r="B478" t="s">
        <v>103</v>
      </c>
      <c r="C478" t="s">
        <v>26</v>
      </c>
      <c r="D478" t="s">
        <v>104</v>
      </c>
      <c r="E478" t="s">
        <v>105</v>
      </c>
      <c r="F478">
        <v>29420</v>
      </c>
      <c r="G478" t="s">
        <v>308</v>
      </c>
      <c r="H478" t="s">
        <v>80</v>
      </c>
      <c r="I478" t="s">
        <v>89</v>
      </c>
      <c r="J478" t="s">
        <v>90</v>
      </c>
      <c r="K478" t="s">
        <v>53</v>
      </c>
      <c r="L478" t="s">
        <v>165</v>
      </c>
      <c r="M478" t="s">
        <v>92</v>
      </c>
      <c r="N478" s="11" t="s">
        <v>2108</v>
      </c>
      <c r="O478" s="11" t="s">
        <v>2109</v>
      </c>
      <c r="P478">
        <v>0</v>
      </c>
      <c r="Q478">
        <v>5</v>
      </c>
      <c r="R478">
        <v>0</v>
      </c>
      <c r="S478">
        <v>485.1</v>
      </c>
      <c r="T478">
        <v>-485.1</v>
      </c>
    </row>
    <row r="479" spans="1:20" x14ac:dyDescent="0.25">
      <c r="A479" t="s">
        <v>75</v>
      </c>
      <c r="B479" t="s">
        <v>744</v>
      </c>
      <c r="C479" t="s">
        <v>29</v>
      </c>
      <c r="D479" t="s">
        <v>745</v>
      </c>
      <c r="E479" t="s">
        <v>100</v>
      </c>
      <c r="F479">
        <v>46733</v>
      </c>
      <c r="G479" t="s">
        <v>296</v>
      </c>
      <c r="H479" t="s">
        <v>80</v>
      </c>
      <c r="I479" t="s">
        <v>81</v>
      </c>
      <c r="J479" t="s">
        <v>90</v>
      </c>
      <c r="K479" t="s">
        <v>53</v>
      </c>
      <c r="L479" t="s">
        <v>165</v>
      </c>
      <c r="M479" t="s">
        <v>92</v>
      </c>
      <c r="N479" s="11" t="s">
        <v>2108</v>
      </c>
      <c r="O479" s="11" t="s">
        <v>2109</v>
      </c>
      <c r="P479">
        <v>0</v>
      </c>
      <c r="Q479">
        <v>5</v>
      </c>
      <c r="R479">
        <v>0</v>
      </c>
      <c r="S479">
        <v>562.75</v>
      </c>
      <c r="T479">
        <v>-562.75</v>
      </c>
    </row>
    <row r="480" spans="1:20" x14ac:dyDescent="0.25">
      <c r="A480" t="s">
        <v>75</v>
      </c>
      <c r="B480" t="s">
        <v>588</v>
      </c>
      <c r="C480" t="s">
        <v>21</v>
      </c>
      <c r="D480" t="s">
        <v>589</v>
      </c>
      <c r="E480" t="s">
        <v>159</v>
      </c>
      <c r="F480">
        <v>66227</v>
      </c>
      <c r="G480" t="s">
        <v>119</v>
      </c>
      <c r="H480" t="s">
        <v>80</v>
      </c>
      <c r="I480" t="s">
        <v>81</v>
      </c>
      <c r="J480" t="s">
        <v>82</v>
      </c>
      <c r="K480" t="s">
        <v>38</v>
      </c>
      <c r="L480" t="s">
        <v>111</v>
      </c>
      <c r="M480" t="s">
        <v>83</v>
      </c>
      <c r="N480" s="11" t="s">
        <v>2108</v>
      </c>
      <c r="O480" s="11" t="s">
        <v>2109</v>
      </c>
      <c r="P480">
        <v>-4</v>
      </c>
      <c r="Q480">
        <v>0</v>
      </c>
      <c r="R480">
        <v>506.8</v>
      </c>
      <c r="S480">
        <v>0</v>
      </c>
      <c r="T480">
        <v>506.8</v>
      </c>
    </row>
    <row r="481" spans="1:20" x14ac:dyDescent="0.25">
      <c r="A481" t="s">
        <v>75</v>
      </c>
      <c r="B481" t="s">
        <v>1333</v>
      </c>
      <c r="C481" t="s">
        <v>26</v>
      </c>
      <c r="D481" t="s">
        <v>414</v>
      </c>
      <c r="E481" t="s">
        <v>109</v>
      </c>
      <c r="F481">
        <v>28405</v>
      </c>
      <c r="G481" t="s">
        <v>1425</v>
      </c>
      <c r="H481" t="s">
        <v>80</v>
      </c>
      <c r="I481" t="s">
        <v>89</v>
      </c>
      <c r="J481" t="s">
        <v>90</v>
      </c>
      <c r="K481" t="s">
        <v>44</v>
      </c>
      <c r="L481" t="s">
        <v>149</v>
      </c>
      <c r="M481" t="s">
        <v>229</v>
      </c>
      <c r="N481" s="11" t="s">
        <v>2108</v>
      </c>
      <c r="O481" s="11" t="s">
        <v>2109</v>
      </c>
      <c r="P481">
        <v>0</v>
      </c>
      <c r="Q481">
        <v>30</v>
      </c>
      <c r="R481">
        <v>0</v>
      </c>
      <c r="S481">
        <v>5.75</v>
      </c>
      <c r="T481">
        <v>-5.75</v>
      </c>
    </row>
    <row r="482" spans="1:20" x14ac:dyDescent="0.25">
      <c r="A482" t="s">
        <v>75</v>
      </c>
      <c r="B482" t="s">
        <v>487</v>
      </c>
      <c r="C482" t="s">
        <v>26</v>
      </c>
      <c r="D482" t="s">
        <v>488</v>
      </c>
      <c r="E482" t="s">
        <v>489</v>
      </c>
      <c r="F482">
        <v>39402</v>
      </c>
      <c r="G482" t="s">
        <v>1427</v>
      </c>
      <c r="H482" t="s">
        <v>80</v>
      </c>
      <c r="I482" t="s">
        <v>81</v>
      </c>
      <c r="J482" t="s">
        <v>82</v>
      </c>
      <c r="K482" t="s">
        <v>53</v>
      </c>
      <c r="L482" t="s">
        <v>248</v>
      </c>
      <c r="M482" t="s">
        <v>83</v>
      </c>
      <c r="N482" s="11" t="s">
        <v>2108</v>
      </c>
      <c r="O482" s="11" t="s">
        <v>2109</v>
      </c>
      <c r="P482">
        <v>-3</v>
      </c>
      <c r="Q482">
        <v>0</v>
      </c>
      <c r="R482">
        <v>40.35</v>
      </c>
      <c r="S482">
        <v>0</v>
      </c>
      <c r="T482">
        <v>40.35</v>
      </c>
    </row>
    <row r="483" spans="1:20" x14ac:dyDescent="0.25">
      <c r="A483" t="s">
        <v>75</v>
      </c>
      <c r="B483" t="s">
        <v>813</v>
      </c>
      <c r="C483" t="s">
        <v>19</v>
      </c>
      <c r="D483" t="s">
        <v>172</v>
      </c>
      <c r="E483" t="s">
        <v>147</v>
      </c>
      <c r="F483">
        <v>95255</v>
      </c>
      <c r="G483" t="s">
        <v>1038</v>
      </c>
      <c r="H483" t="s">
        <v>80</v>
      </c>
      <c r="I483" t="s">
        <v>81</v>
      </c>
      <c r="J483" t="s">
        <v>82</v>
      </c>
      <c r="K483" t="s">
        <v>53</v>
      </c>
      <c r="L483" t="s">
        <v>165</v>
      </c>
      <c r="M483" t="s">
        <v>83</v>
      </c>
      <c r="N483" s="11" t="s">
        <v>2108</v>
      </c>
      <c r="O483" s="11" t="s">
        <v>2109</v>
      </c>
      <c r="P483">
        <v>-18</v>
      </c>
      <c r="Q483">
        <v>0</v>
      </c>
      <c r="R483">
        <v>2822.4</v>
      </c>
      <c r="S483">
        <v>0</v>
      </c>
      <c r="T483">
        <v>2822.4</v>
      </c>
    </row>
    <row r="484" spans="1:20" x14ac:dyDescent="0.25">
      <c r="A484" t="s">
        <v>75</v>
      </c>
      <c r="B484" t="s">
        <v>503</v>
      </c>
      <c r="C484" t="s">
        <v>23</v>
      </c>
      <c r="D484" t="s">
        <v>504</v>
      </c>
      <c r="E484" t="s">
        <v>327</v>
      </c>
      <c r="F484">
        <v>97210</v>
      </c>
      <c r="G484" t="s">
        <v>437</v>
      </c>
      <c r="H484" t="s">
        <v>80</v>
      </c>
      <c r="I484" t="s">
        <v>164</v>
      </c>
      <c r="J484" t="s">
        <v>90</v>
      </c>
      <c r="K484" t="s">
        <v>53</v>
      </c>
      <c r="L484" t="s">
        <v>248</v>
      </c>
      <c r="M484" t="s">
        <v>166</v>
      </c>
      <c r="N484" s="11" t="s">
        <v>2108</v>
      </c>
      <c r="O484" s="11" t="s">
        <v>2109</v>
      </c>
      <c r="P484">
        <v>0</v>
      </c>
      <c r="Q484">
        <v>2</v>
      </c>
      <c r="R484">
        <v>0</v>
      </c>
      <c r="S484">
        <v>18.600000000000001</v>
      </c>
      <c r="T484">
        <v>-18.600000000000001</v>
      </c>
    </row>
    <row r="485" spans="1:20" x14ac:dyDescent="0.25">
      <c r="A485" t="s">
        <v>75</v>
      </c>
      <c r="B485" t="s">
        <v>964</v>
      </c>
      <c r="C485" t="s">
        <v>19</v>
      </c>
      <c r="D485" t="s">
        <v>965</v>
      </c>
      <c r="E485" t="s">
        <v>118</v>
      </c>
      <c r="F485">
        <v>92675</v>
      </c>
      <c r="G485" t="s">
        <v>311</v>
      </c>
      <c r="H485" t="s">
        <v>80</v>
      </c>
      <c r="I485" t="s">
        <v>164</v>
      </c>
      <c r="J485" t="s">
        <v>90</v>
      </c>
      <c r="K485" t="s">
        <v>38</v>
      </c>
      <c r="L485" t="s">
        <v>129</v>
      </c>
      <c r="M485" t="s">
        <v>92</v>
      </c>
      <c r="N485" s="11" t="s">
        <v>2108</v>
      </c>
      <c r="O485" s="11" t="s">
        <v>2109</v>
      </c>
      <c r="P485">
        <v>0</v>
      </c>
      <c r="Q485">
        <v>2</v>
      </c>
      <c r="R485">
        <v>0</v>
      </c>
      <c r="S485">
        <v>122.84</v>
      </c>
      <c r="T485">
        <v>-122.84</v>
      </c>
    </row>
    <row r="486" spans="1:20" x14ac:dyDescent="0.25">
      <c r="A486" t="s">
        <v>75</v>
      </c>
      <c r="B486" t="s">
        <v>1434</v>
      </c>
      <c r="C486" t="s">
        <v>18</v>
      </c>
      <c r="D486" t="s">
        <v>1435</v>
      </c>
      <c r="E486" t="s">
        <v>191</v>
      </c>
      <c r="F486">
        <v>76063</v>
      </c>
      <c r="G486" t="s">
        <v>896</v>
      </c>
      <c r="H486" t="s">
        <v>80</v>
      </c>
      <c r="I486" t="s">
        <v>81</v>
      </c>
      <c r="J486" t="s">
        <v>90</v>
      </c>
      <c r="K486" t="s">
        <v>51</v>
      </c>
      <c r="L486" t="s">
        <v>250</v>
      </c>
      <c r="M486" t="s">
        <v>92</v>
      </c>
      <c r="N486" s="11" t="s">
        <v>2108</v>
      </c>
      <c r="O486" s="11" t="s">
        <v>2109</v>
      </c>
      <c r="P486">
        <v>0</v>
      </c>
      <c r="Q486">
        <v>2</v>
      </c>
      <c r="R486">
        <v>0</v>
      </c>
      <c r="S486">
        <v>0</v>
      </c>
      <c r="T486">
        <v>0</v>
      </c>
    </row>
    <row r="487" spans="1:20" x14ac:dyDescent="0.25">
      <c r="A487" t="s">
        <v>75</v>
      </c>
      <c r="B487" t="s">
        <v>410</v>
      </c>
      <c r="C487" t="s">
        <v>18</v>
      </c>
      <c r="D487" t="s">
        <v>363</v>
      </c>
      <c r="E487" t="s">
        <v>191</v>
      </c>
      <c r="F487">
        <v>78729</v>
      </c>
      <c r="G487" t="s">
        <v>1411</v>
      </c>
      <c r="H487" t="s">
        <v>80</v>
      </c>
      <c r="I487" t="s">
        <v>81</v>
      </c>
      <c r="J487" t="s">
        <v>90</v>
      </c>
      <c r="K487" t="s">
        <v>53</v>
      </c>
      <c r="L487" t="s">
        <v>139</v>
      </c>
      <c r="M487" t="s">
        <v>92</v>
      </c>
      <c r="N487" s="11" t="s">
        <v>2108</v>
      </c>
      <c r="O487" s="11" t="s">
        <v>2109</v>
      </c>
      <c r="P487">
        <v>0</v>
      </c>
      <c r="Q487">
        <v>12</v>
      </c>
      <c r="R487">
        <v>0</v>
      </c>
      <c r="S487">
        <v>7.8</v>
      </c>
      <c r="T487">
        <v>-7.8</v>
      </c>
    </row>
    <row r="488" spans="1:20" x14ac:dyDescent="0.25">
      <c r="A488" t="s">
        <v>75</v>
      </c>
      <c r="B488" t="s">
        <v>153</v>
      </c>
      <c r="C488" t="s">
        <v>19</v>
      </c>
      <c r="D488" t="s">
        <v>154</v>
      </c>
      <c r="E488" t="s">
        <v>155</v>
      </c>
      <c r="F488">
        <v>89148</v>
      </c>
      <c r="G488" t="s">
        <v>324</v>
      </c>
      <c r="H488" t="s">
        <v>80</v>
      </c>
      <c r="I488" t="s">
        <v>81</v>
      </c>
      <c r="J488" t="s">
        <v>90</v>
      </c>
      <c r="K488" t="s">
        <v>36</v>
      </c>
      <c r="L488" t="s">
        <v>36</v>
      </c>
      <c r="M488" t="s">
        <v>92</v>
      </c>
      <c r="N488" s="11" t="s">
        <v>2108</v>
      </c>
      <c r="O488" s="11" t="s">
        <v>2109</v>
      </c>
      <c r="P488">
        <v>0</v>
      </c>
      <c r="Q488">
        <v>35</v>
      </c>
      <c r="R488">
        <v>0</v>
      </c>
      <c r="S488">
        <v>890.6</v>
      </c>
      <c r="T488">
        <v>-890.6</v>
      </c>
    </row>
    <row r="489" spans="1:20" x14ac:dyDescent="0.25">
      <c r="A489" t="s">
        <v>75</v>
      </c>
      <c r="B489" t="s">
        <v>612</v>
      </c>
      <c r="C489" t="s">
        <v>29</v>
      </c>
      <c r="D489" t="s">
        <v>613</v>
      </c>
      <c r="E489" t="s">
        <v>142</v>
      </c>
      <c r="F489">
        <v>48084</v>
      </c>
      <c r="G489" t="s">
        <v>214</v>
      </c>
      <c r="H489" t="s">
        <v>80</v>
      </c>
      <c r="I489" t="s">
        <v>89</v>
      </c>
      <c r="J489" t="s">
        <v>90</v>
      </c>
      <c r="K489" t="s">
        <v>42</v>
      </c>
      <c r="L489" t="s">
        <v>91</v>
      </c>
      <c r="M489" t="s">
        <v>92</v>
      </c>
      <c r="N489" s="11" t="s">
        <v>2108</v>
      </c>
      <c r="O489" s="11" t="s">
        <v>2109</v>
      </c>
      <c r="P489">
        <v>0</v>
      </c>
      <c r="Q489">
        <v>10</v>
      </c>
      <c r="R489">
        <v>0</v>
      </c>
      <c r="S489">
        <v>24</v>
      </c>
      <c r="T489">
        <v>-24</v>
      </c>
    </row>
    <row r="490" spans="1:20" x14ac:dyDescent="0.25">
      <c r="A490" t="s">
        <v>75</v>
      </c>
      <c r="B490" t="s">
        <v>600</v>
      </c>
      <c r="C490" t="s">
        <v>29</v>
      </c>
      <c r="D490" t="s">
        <v>601</v>
      </c>
      <c r="E490" t="s">
        <v>142</v>
      </c>
      <c r="F490">
        <v>49629</v>
      </c>
      <c r="G490" t="s">
        <v>615</v>
      </c>
      <c r="H490" t="s">
        <v>80</v>
      </c>
      <c r="I490" t="s">
        <v>81</v>
      </c>
      <c r="J490" t="s">
        <v>82</v>
      </c>
      <c r="K490" t="s">
        <v>53</v>
      </c>
      <c r="L490" t="s">
        <v>248</v>
      </c>
      <c r="M490" t="s">
        <v>83</v>
      </c>
      <c r="N490" s="11" t="s">
        <v>2108</v>
      </c>
      <c r="O490" s="11" t="s">
        <v>2109</v>
      </c>
      <c r="P490">
        <v>-10</v>
      </c>
      <c r="Q490">
        <v>0</v>
      </c>
      <c r="R490">
        <v>54</v>
      </c>
      <c r="S490">
        <v>0</v>
      </c>
      <c r="T490">
        <v>54</v>
      </c>
    </row>
    <row r="491" spans="1:20" x14ac:dyDescent="0.25">
      <c r="A491" t="s">
        <v>75</v>
      </c>
      <c r="B491" t="s">
        <v>157</v>
      </c>
      <c r="C491" t="s">
        <v>21</v>
      </c>
      <c r="D491" t="s">
        <v>158</v>
      </c>
      <c r="E491" t="s">
        <v>159</v>
      </c>
      <c r="F491">
        <v>66205</v>
      </c>
      <c r="G491" t="s">
        <v>698</v>
      </c>
      <c r="H491" t="s">
        <v>80</v>
      </c>
      <c r="I491" t="s">
        <v>81</v>
      </c>
      <c r="J491" t="s">
        <v>90</v>
      </c>
      <c r="K491" t="s">
        <v>38</v>
      </c>
      <c r="L491" t="s">
        <v>111</v>
      </c>
      <c r="M491" t="s">
        <v>92</v>
      </c>
      <c r="N491" s="11" t="s">
        <v>2108</v>
      </c>
      <c r="O491" s="11" t="s">
        <v>2109</v>
      </c>
      <c r="P491">
        <v>0</v>
      </c>
      <c r="Q491">
        <v>2</v>
      </c>
      <c r="R491">
        <v>0</v>
      </c>
      <c r="S491">
        <v>332.9</v>
      </c>
      <c r="T491">
        <v>-332.9</v>
      </c>
    </row>
    <row r="492" spans="1:20" x14ac:dyDescent="0.25">
      <c r="A492" t="s">
        <v>75</v>
      </c>
      <c r="B492" t="s">
        <v>404</v>
      </c>
      <c r="C492" t="s">
        <v>29</v>
      </c>
      <c r="D492" t="s">
        <v>405</v>
      </c>
      <c r="E492" t="s">
        <v>78</v>
      </c>
      <c r="F492">
        <v>15056</v>
      </c>
      <c r="G492" t="s">
        <v>679</v>
      </c>
      <c r="H492" t="s">
        <v>80</v>
      </c>
      <c r="I492" t="s">
        <v>89</v>
      </c>
      <c r="J492" t="s">
        <v>90</v>
      </c>
      <c r="K492" t="s">
        <v>42</v>
      </c>
      <c r="L492" t="s">
        <v>91</v>
      </c>
      <c r="M492" t="s">
        <v>92</v>
      </c>
      <c r="N492" s="11" t="s">
        <v>2108</v>
      </c>
      <c r="O492" s="11" t="s">
        <v>2109</v>
      </c>
      <c r="P492">
        <v>0</v>
      </c>
      <c r="Q492">
        <v>2</v>
      </c>
      <c r="R492">
        <v>0</v>
      </c>
      <c r="S492">
        <v>4.5999999999999996</v>
      </c>
      <c r="T492">
        <v>-4.5999999999999996</v>
      </c>
    </row>
    <row r="493" spans="1:20" x14ac:dyDescent="0.25">
      <c r="A493" t="s">
        <v>75</v>
      </c>
      <c r="B493" t="s">
        <v>758</v>
      </c>
      <c r="C493" t="s">
        <v>22</v>
      </c>
      <c r="D493" t="s">
        <v>759</v>
      </c>
      <c r="E493" t="s">
        <v>78</v>
      </c>
      <c r="F493">
        <v>19087</v>
      </c>
      <c r="G493" t="s">
        <v>1228</v>
      </c>
      <c r="H493" t="s">
        <v>80</v>
      </c>
      <c r="I493" t="s">
        <v>81</v>
      </c>
      <c r="J493" t="s">
        <v>365</v>
      </c>
      <c r="K493" t="s">
        <v>47</v>
      </c>
      <c r="L493" t="s">
        <v>509</v>
      </c>
      <c r="M493" t="s">
        <v>229</v>
      </c>
      <c r="N493" s="11" t="s">
        <v>2108</v>
      </c>
      <c r="O493" s="11" t="s">
        <v>2109</v>
      </c>
      <c r="P493">
        <v>-4</v>
      </c>
      <c r="Q493">
        <v>0</v>
      </c>
      <c r="R493">
        <v>49.2</v>
      </c>
      <c r="S493">
        <v>0</v>
      </c>
      <c r="T493">
        <v>49.2</v>
      </c>
    </row>
    <row r="494" spans="1:20" x14ac:dyDescent="0.25">
      <c r="A494" t="s">
        <v>75</v>
      </c>
      <c r="B494" t="s">
        <v>372</v>
      </c>
      <c r="C494" t="s">
        <v>19</v>
      </c>
      <c r="D494" t="s">
        <v>172</v>
      </c>
      <c r="E494" t="s">
        <v>147</v>
      </c>
      <c r="F494">
        <v>85255</v>
      </c>
      <c r="G494" t="s">
        <v>388</v>
      </c>
      <c r="H494" t="s">
        <v>80</v>
      </c>
      <c r="I494" t="s">
        <v>81</v>
      </c>
      <c r="J494" t="s">
        <v>90</v>
      </c>
      <c r="K494" t="s">
        <v>38</v>
      </c>
      <c r="L494" t="s">
        <v>111</v>
      </c>
      <c r="M494" t="s">
        <v>92</v>
      </c>
      <c r="N494" s="11" t="s">
        <v>2108</v>
      </c>
      <c r="O494" s="11" t="s">
        <v>2109</v>
      </c>
      <c r="P494">
        <v>0</v>
      </c>
      <c r="Q494">
        <v>2</v>
      </c>
      <c r="R494">
        <v>0</v>
      </c>
      <c r="S494">
        <v>298</v>
      </c>
      <c r="T494">
        <v>-298</v>
      </c>
    </row>
    <row r="495" spans="1:20" x14ac:dyDescent="0.25">
      <c r="A495" t="s">
        <v>75</v>
      </c>
      <c r="B495" t="s">
        <v>958</v>
      </c>
      <c r="C495" t="s">
        <v>25</v>
      </c>
      <c r="D495" t="s">
        <v>959</v>
      </c>
      <c r="E495" t="s">
        <v>186</v>
      </c>
      <c r="F495">
        <v>11801</v>
      </c>
      <c r="G495" t="s">
        <v>119</v>
      </c>
      <c r="H495" t="s">
        <v>80</v>
      </c>
      <c r="I495" t="s">
        <v>81</v>
      </c>
      <c r="J495" t="s">
        <v>82</v>
      </c>
      <c r="K495" t="s">
        <v>38</v>
      </c>
      <c r="L495" t="s">
        <v>111</v>
      </c>
      <c r="M495" t="s">
        <v>83</v>
      </c>
      <c r="N495" s="11" t="s">
        <v>2108</v>
      </c>
      <c r="O495" s="11" t="s">
        <v>2109</v>
      </c>
      <c r="P495">
        <v>-3</v>
      </c>
      <c r="Q495">
        <v>0</v>
      </c>
      <c r="R495">
        <v>345.6</v>
      </c>
      <c r="S495">
        <v>0</v>
      </c>
      <c r="T495">
        <v>345.6</v>
      </c>
    </row>
    <row r="496" spans="1:20" x14ac:dyDescent="0.25">
      <c r="A496" t="s">
        <v>75</v>
      </c>
      <c r="B496" t="s">
        <v>112</v>
      </c>
      <c r="C496" t="s">
        <v>27</v>
      </c>
      <c r="D496" t="s">
        <v>113</v>
      </c>
      <c r="E496" t="s">
        <v>114</v>
      </c>
      <c r="F496">
        <v>32256</v>
      </c>
      <c r="G496" t="s">
        <v>298</v>
      </c>
      <c r="H496" t="s">
        <v>80</v>
      </c>
      <c r="I496" t="s">
        <v>164</v>
      </c>
      <c r="J496" t="s">
        <v>90</v>
      </c>
      <c r="K496" t="s">
        <v>38</v>
      </c>
      <c r="L496" t="s">
        <v>129</v>
      </c>
      <c r="M496" t="s">
        <v>188</v>
      </c>
      <c r="N496" s="11" t="s">
        <v>2108</v>
      </c>
      <c r="O496" s="11" t="s">
        <v>2109</v>
      </c>
      <c r="P496">
        <v>0</v>
      </c>
      <c r="Q496">
        <v>2</v>
      </c>
      <c r="R496">
        <v>0</v>
      </c>
      <c r="S496">
        <v>310.06</v>
      </c>
      <c r="T496">
        <v>-310.06</v>
      </c>
    </row>
    <row r="497" spans="1:20" x14ac:dyDescent="0.25">
      <c r="A497" t="s">
        <v>75</v>
      </c>
      <c r="B497" t="s">
        <v>856</v>
      </c>
      <c r="C497" t="s">
        <v>27</v>
      </c>
      <c r="D497" t="s">
        <v>857</v>
      </c>
      <c r="E497" t="s">
        <v>114</v>
      </c>
      <c r="F497">
        <v>34229</v>
      </c>
      <c r="G497" t="s">
        <v>283</v>
      </c>
      <c r="H497" t="s">
        <v>80</v>
      </c>
      <c r="I497" t="s">
        <v>81</v>
      </c>
      <c r="J497" t="s">
        <v>82</v>
      </c>
      <c r="K497" t="s">
        <v>38</v>
      </c>
      <c r="L497" t="s">
        <v>111</v>
      </c>
      <c r="M497" t="s">
        <v>83</v>
      </c>
      <c r="N497" s="11" t="s">
        <v>2108</v>
      </c>
      <c r="O497" s="11" t="s">
        <v>2109</v>
      </c>
      <c r="P497">
        <v>-3</v>
      </c>
      <c r="Q497">
        <v>0</v>
      </c>
      <c r="R497">
        <v>230.1</v>
      </c>
      <c r="S497">
        <v>0</v>
      </c>
      <c r="T497">
        <v>230.1</v>
      </c>
    </row>
    <row r="498" spans="1:20" x14ac:dyDescent="0.25">
      <c r="A498" t="s">
        <v>75</v>
      </c>
      <c r="B498" t="s">
        <v>1417</v>
      </c>
      <c r="C498" t="s">
        <v>27</v>
      </c>
      <c r="D498" t="s">
        <v>1418</v>
      </c>
      <c r="E498" t="s">
        <v>114</v>
      </c>
      <c r="F498">
        <v>33157</v>
      </c>
      <c r="G498" t="s">
        <v>224</v>
      </c>
      <c r="H498" t="s">
        <v>80</v>
      </c>
      <c r="I498" t="s">
        <v>81</v>
      </c>
      <c r="J498" t="s">
        <v>82</v>
      </c>
      <c r="K498" t="s">
        <v>38</v>
      </c>
      <c r="L498" t="s">
        <v>111</v>
      </c>
      <c r="M498" t="s">
        <v>83</v>
      </c>
      <c r="N498" s="11" t="s">
        <v>2108</v>
      </c>
      <c r="O498" s="11" t="s">
        <v>2109</v>
      </c>
      <c r="P498">
        <v>-14</v>
      </c>
      <c r="Q498">
        <v>0</v>
      </c>
      <c r="R498">
        <v>1612.8</v>
      </c>
      <c r="S498">
        <v>0</v>
      </c>
      <c r="T498">
        <v>1612.8</v>
      </c>
    </row>
    <row r="499" spans="1:20" x14ac:dyDescent="0.25">
      <c r="A499" t="s">
        <v>75</v>
      </c>
      <c r="B499" t="s">
        <v>768</v>
      </c>
      <c r="C499" t="s">
        <v>27</v>
      </c>
      <c r="D499" t="s">
        <v>769</v>
      </c>
      <c r="E499" t="s">
        <v>114</v>
      </c>
      <c r="F499">
        <v>33314</v>
      </c>
      <c r="G499" t="s">
        <v>280</v>
      </c>
      <c r="H499" t="s">
        <v>80</v>
      </c>
      <c r="I499" t="s">
        <v>281</v>
      </c>
      <c r="J499" t="s">
        <v>82</v>
      </c>
      <c r="K499" t="s">
        <v>37</v>
      </c>
      <c r="L499" t="s">
        <v>282</v>
      </c>
      <c r="M499" t="s">
        <v>83</v>
      </c>
      <c r="N499" s="11" t="s">
        <v>2108</v>
      </c>
      <c r="O499" s="11" t="s">
        <v>2109</v>
      </c>
      <c r="P499">
        <v>0</v>
      </c>
      <c r="Q499">
        <v>0</v>
      </c>
      <c r="R499">
        <v>-180</v>
      </c>
      <c r="S499">
        <v>0</v>
      </c>
      <c r="T499">
        <v>-180</v>
      </c>
    </row>
    <row r="500" spans="1:20" x14ac:dyDescent="0.25">
      <c r="A500" t="s">
        <v>75</v>
      </c>
      <c r="B500" t="s">
        <v>968</v>
      </c>
      <c r="C500" t="s">
        <v>26</v>
      </c>
      <c r="D500" t="s">
        <v>969</v>
      </c>
      <c r="E500" t="s">
        <v>426</v>
      </c>
      <c r="F500">
        <v>37067</v>
      </c>
      <c r="G500" t="s">
        <v>1295</v>
      </c>
      <c r="H500" t="s">
        <v>80</v>
      </c>
      <c r="I500" t="s">
        <v>81</v>
      </c>
      <c r="J500" t="s">
        <v>90</v>
      </c>
      <c r="K500" t="s">
        <v>53</v>
      </c>
      <c r="L500" t="s">
        <v>193</v>
      </c>
      <c r="M500" t="s">
        <v>92</v>
      </c>
      <c r="N500" s="11" t="s">
        <v>2108</v>
      </c>
      <c r="O500" s="11" t="s">
        <v>2109</v>
      </c>
      <c r="P500">
        <v>0</v>
      </c>
      <c r="Q500">
        <v>3</v>
      </c>
      <c r="R500">
        <v>0</v>
      </c>
      <c r="S500">
        <v>474.6</v>
      </c>
      <c r="T500">
        <v>-474.6</v>
      </c>
    </row>
    <row r="501" spans="1:20" x14ac:dyDescent="0.25">
      <c r="A501" t="s">
        <v>75</v>
      </c>
      <c r="B501" t="s">
        <v>251</v>
      </c>
      <c r="C501" t="s">
        <v>27</v>
      </c>
      <c r="D501" t="s">
        <v>252</v>
      </c>
      <c r="E501" t="s">
        <v>114</v>
      </c>
      <c r="F501">
        <v>34135</v>
      </c>
      <c r="G501" t="s">
        <v>785</v>
      </c>
      <c r="H501" t="s">
        <v>80</v>
      </c>
      <c r="I501" t="s">
        <v>81</v>
      </c>
      <c r="J501" t="s">
        <v>82</v>
      </c>
      <c r="K501" t="s">
        <v>42</v>
      </c>
      <c r="L501" t="s">
        <v>91</v>
      </c>
      <c r="M501" t="s">
        <v>83</v>
      </c>
      <c r="N501" s="11" t="s">
        <v>2108</v>
      </c>
      <c r="O501" s="11" t="s">
        <v>2109</v>
      </c>
      <c r="P501">
        <v>-20</v>
      </c>
      <c r="Q501">
        <v>0</v>
      </c>
      <c r="R501">
        <v>225</v>
      </c>
      <c r="S501">
        <v>0</v>
      </c>
      <c r="T501">
        <v>225</v>
      </c>
    </row>
    <row r="502" spans="1:20" x14ac:dyDescent="0.25">
      <c r="A502" t="s">
        <v>75</v>
      </c>
      <c r="B502" t="s">
        <v>258</v>
      </c>
      <c r="C502" t="s">
        <v>28</v>
      </c>
      <c r="D502" t="s">
        <v>259</v>
      </c>
      <c r="E502" t="s">
        <v>95</v>
      </c>
      <c r="F502">
        <v>80222</v>
      </c>
      <c r="G502" t="s">
        <v>367</v>
      </c>
      <c r="H502" t="s">
        <v>80</v>
      </c>
      <c r="I502" t="s">
        <v>89</v>
      </c>
      <c r="J502" t="s">
        <v>82</v>
      </c>
      <c r="K502" t="s">
        <v>53</v>
      </c>
      <c r="L502" t="s">
        <v>368</v>
      </c>
      <c r="M502" t="s">
        <v>83</v>
      </c>
      <c r="N502" s="11" t="s">
        <v>2108</v>
      </c>
      <c r="O502" s="11" t="s">
        <v>2109</v>
      </c>
      <c r="P502">
        <v>-2</v>
      </c>
      <c r="Q502">
        <v>0</v>
      </c>
      <c r="R502">
        <v>346.5</v>
      </c>
      <c r="S502">
        <v>0</v>
      </c>
      <c r="T502">
        <v>346.5</v>
      </c>
    </row>
    <row r="503" spans="1:20" x14ac:dyDescent="0.25">
      <c r="A503" t="s">
        <v>75</v>
      </c>
      <c r="B503" t="s">
        <v>167</v>
      </c>
      <c r="C503" t="s">
        <v>28</v>
      </c>
      <c r="D503" t="s">
        <v>168</v>
      </c>
      <c r="E503" t="s">
        <v>95</v>
      </c>
      <c r="F503">
        <v>80550</v>
      </c>
      <c r="G503" t="s">
        <v>1430</v>
      </c>
      <c r="H503" t="s">
        <v>80</v>
      </c>
      <c r="I503" t="s">
        <v>81</v>
      </c>
      <c r="J503" t="s">
        <v>90</v>
      </c>
      <c r="K503" t="s">
        <v>53</v>
      </c>
      <c r="L503" t="s">
        <v>532</v>
      </c>
      <c r="M503" t="s">
        <v>92</v>
      </c>
      <c r="N503" s="11" t="s">
        <v>2108</v>
      </c>
      <c r="O503" s="11" t="s">
        <v>2109</v>
      </c>
      <c r="P503">
        <v>0</v>
      </c>
      <c r="Q503">
        <v>2</v>
      </c>
      <c r="R503">
        <v>0</v>
      </c>
      <c r="S503">
        <v>96.56</v>
      </c>
      <c r="T503">
        <v>-96.56</v>
      </c>
    </row>
    <row r="504" spans="1:20" x14ac:dyDescent="0.25">
      <c r="A504" t="s">
        <v>75</v>
      </c>
      <c r="B504" t="s">
        <v>167</v>
      </c>
      <c r="C504" t="s">
        <v>28</v>
      </c>
      <c r="D504" t="s">
        <v>168</v>
      </c>
      <c r="E504" t="s">
        <v>95</v>
      </c>
      <c r="F504">
        <v>80550</v>
      </c>
      <c r="G504" t="s">
        <v>1457</v>
      </c>
      <c r="H504" t="s">
        <v>80</v>
      </c>
      <c r="I504" t="s">
        <v>81</v>
      </c>
      <c r="J504" t="s">
        <v>90</v>
      </c>
      <c r="K504" t="s">
        <v>42</v>
      </c>
      <c r="L504" t="s">
        <v>91</v>
      </c>
      <c r="M504" t="s">
        <v>188</v>
      </c>
      <c r="N504" s="11" t="s">
        <v>2108</v>
      </c>
      <c r="O504" s="11" t="s">
        <v>2109</v>
      </c>
      <c r="P504">
        <v>-8</v>
      </c>
      <c r="Q504">
        <v>0</v>
      </c>
      <c r="R504">
        <v>26.88</v>
      </c>
      <c r="S504">
        <v>0</v>
      </c>
      <c r="T504">
        <v>26.88</v>
      </c>
    </row>
    <row r="505" spans="1:20" x14ac:dyDescent="0.25">
      <c r="A505" t="s">
        <v>75</v>
      </c>
      <c r="B505" t="s">
        <v>225</v>
      </c>
      <c r="C505" t="s">
        <v>19</v>
      </c>
      <c r="D505" t="s">
        <v>226</v>
      </c>
      <c r="E505" t="s">
        <v>147</v>
      </c>
      <c r="F505">
        <v>85204</v>
      </c>
      <c r="G505" t="s">
        <v>1453</v>
      </c>
      <c r="H505" t="s">
        <v>80</v>
      </c>
      <c r="I505" t="s">
        <v>81</v>
      </c>
      <c r="J505" t="s">
        <v>82</v>
      </c>
      <c r="K505" t="s">
        <v>44</v>
      </c>
      <c r="L505" t="s">
        <v>149</v>
      </c>
      <c r="M505" t="s">
        <v>83</v>
      </c>
      <c r="N505" s="11" t="s">
        <v>2108</v>
      </c>
      <c r="O505" s="11" t="s">
        <v>2109</v>
      </c>
      <c r="P505">
        <v>-34</v>
      </c>
      <c r="Q505">
        <v>0</v>
      </c>
      <c r="R505">
        <v>304.3</v>
      </c>
      <c r="S505">
        <v>0</v>
      </c>
      <c r="T505">
        <v>304.3</v>
      </c>
    </row>
    <row r="506" spans="1:20" x14ac:dyDescent="0.25">
      <c r="A506" t="s">
        <v>75</v>
      </c>
      <c r="B506" t="s">
        <v>1011</v>
      </c>
      <c r="C506" t="s">
        <v>28</v>
      </c>
      <c r="D506" t="s">
        <v>1012</v>
      </c>
      <c r="E506" t="s">
        <v>295</v>
      </c>
      <c r="F506">
        <v>84098</v>
      </c>
      <c r="G506" t="s">
        <v>119</v>
      </c>
      <c r="H506" t="s">
        <v>80</v>
      </c>
      <c r="I506" t="s">
        <v>81</v>
      </c>
      <c r="J506" t="s">
        <v>82</v>
      </c>
      <c r="K506" t="s">
        <v>38</v>
      </c>
      <c r="L506" t="s">
        <v>111</v>
      </c>
      <c r="M506" t="s">
        <v>83</v>
      </c>
      <c r="N506" s="11" t="s">
        <v>2108</v>
      </c>
      <c r="O506" s="11" t="s">
        <v>2109</v>
      </c>
      <c r="P506">
        <v>-8</v>
      </c>
      <c r="Q506">
        <v>0</v>
      </c>
      <c r="R506">
        <v>1013.6</v>
      </c>
      <c r="S506">
        <v>0</v>
      </c>
      <c r="T506">
        <v>1013.6</v>
      </c>
    </row>
    <row r="507" spans="1:20" x14ac:dyDescent="0.25">
      <c r="A507" t="s">
        <v>75</v>
      </c>
      <c r="B507" t="s">
        <v>203</v>
      </c>
      <c r="C507" t="s">
        <v>22</v>
      </c>
      <c r="D507" t="s">
        <v>204</v>
      </c>
      <c r="E507" t="s">
        <v>78</v>
      </c>
      <c r="F507">
        <v>18436</v>
      </c>
      <c r="G507" t="s">
        <v>976</v>
      </c>
      <c r="H507" t="s">
        <v>80</v>
      </c>
      <c r="I507" t="s">
        <v>81</v>
      </c>
      <c r="J507" t="s">
        <v>90</v>
      </c>
      <c r="K507" t="s">
        <v>53</v>
      </c>
      <c r="L507" t="s">
        <v>436</v>
      </c>
      <c r="M507" t="s">
        <v>92</v>
      </c>
      <c r="N507" s="11" t="s">
        <v>2108</v>
      </c>
      <c r="O507" s="11" t="s">
        <v>2109</v>
      </c>
      <c r="P507">
        <v>0</v>
      </c>
      <c r="Q507">
        <v>2</v>
      </c>
      <c r="R507">
        <v>0</v>
      </c>
      <c r="S507">
        <v>204.3</v>
      </c>
      <c r="T507">
        <v>-204.3</v>
      </c>
    </row>
    <row r="508" spans="1:20" x14ac:dyDescent="0.25">
      <c r="A508" t="s">
        <v>75</v>
      </c>
      <c r="B508" t="s">
        <v>200</v>
      </c>
      <c r="C508" t="s">
        <v>28</v>
      </c>
      <c r="D508" t="s">
        <v>201</v>
      </c>
      <c r="E508" t="s">
        <v>95</v>
      </c>
      <c r="F508">
        <v>80002</v>
      </c>
      <c r="G508" t="s">
        <v>205</v>
      </c>
      <c r="H508" t="s">
        <v>80</v>
      </c>
      <c r="I508" t="s">
        <v>89</v>
      </c>
      <c r="J508" t="s">
        <v>90</v>
      </c>
      <c r="K508" t="s">
        <v>42</v>
      </c>
      <c r="L508" t="s">
        <v>91</v>
      </c>
      <c r="M508" t="s">
        <v>92</v>
      </c>
      <c r="N508" s="11" t="s">
        <v>2108</v>
      </c>
      <c r="O508" s="11" t="s">
        <v>2109</v>
      </c>
      <c r="P508">
        <v>0</v>
      </c>
      <c r="Q508">
        <v>7</v>
      </c>
      <c r="R508">
        <v>0</v>
      </c>
      <c r="S508">
        <v>52.76</v>
      </c>
      <c r="T508">
        <v>-52.76</v>
      </c>
    </row>
    <row r="509" spans="1:20" x14ac:dyDescent="0.25">
      <c r="A509" t="s">
        <v>75</v>
      </c>
      <c r="B509" t="s">
        <v>267</v>
      </c>
      <c r="C509" t="s">
        <v>19</v>
      </c>
      <c r="D509" t="s">
        <v>268</v>
      </c>
      <c r="E509" t="s">
        <v>118</v>
      </c>
      <c r="F509">
        <v>92123</v>
      </c>
      <c r="G509" t="s">
        <v>1423</v>
      </c>
      <c r="H509" t="s">
        <v>80</v>
      </c>
      <c r="I509" t="s">
        <v>281</v>
      </c>
      <c r="J509" t="s">
        <v>90</v>
      </c>
      <c r="K509" t="s">
        <v>53</v>
      </c>
      <c r="L509" t="s">
        <v>165</v>
      </c>
      <c r="M509" t="s">
        <v>92</v>
      </c>
      <c r="N509" s="11" t="s">
        <v>2108</v>
      </c>
      <c r="O509" s="11" t="s">
        <v>2109</v>
      </c>
      <c r="P509">
        <v>0</v>
      </c>
      <c r="Q509">
        <v>1</v>
      </c>
      <c r="R509">
        <v>0</v>
      </c>
      <c r="S509">
        <v>107.8</v>
      </c>
      <c r="T509">
        <v>-107.8</v>
      </c>
    </row>
    <row r="510" spans="1:20" x14ac:dyDescent="0.25">
      <c r="A510" t="s">
        <v>75</v>
      </c>
      <c r="B510" t="s">
        <v>750</v>
      </c>
      <c r="C510" t="s">
        <v>22</v>
      </c>
      <c r="D510" t="s">
        <v>751</v>
      </c>
      <c r="E510" t="s">
        <v>78</v>
      </c>
      <c r="F510">
        <v>19406</v>
      </c>
      <c r="G510" t="s">
        <v>1444</v>
      </c>
      <c r="H510" t="s">
        <v>80</v>
      </c>
      <c r="I510" t="s">
        <v>81</v>
      </c>
      <c r="J510" t="s">
        <v>82</v>
      </c>
      <c r="K510" t="s">
        <v>53</v>
      </c>
      <c r="L510" t="s">
        <v>436</v>
      </c>
      <c r="M510" t="s">
        <v>83</v>
      </c>
      <c r="N510" s="11" t="s">
        <v>2108</v>
      </c>
      <c r="O510" s="11" t="s">
        <v>2109</v>
      </c>
      <c r="P510">
        <v>-1</v>
      </c>
      <c r="Q510">
        <v>0</v>
      </c>
      <c r="R510">
        <v>112.35</v>
      </c>
      <c r="S510">
        <v>0</v>
      </c>
      <c r="T510">
        <v>112.35</v>
      </c>
    </row>
    <row r="511" spans="1:20" x14ac:dyDescent="0.25">
      <c r="A511" t="s">
        <v>75</v>
      </c>
      <c r="B511" t="s">
        <v>120</v>
      </c>
      <c r="C511" t="s">
        <v>22</v>
      </c>
      <c r="D511" t="s">
        <v>121</v>
      </c>
      <c r="E511" t="s">
        <v>122</v>
      </c>
      <c r="F511">
        <v>20910</v>
      </c>
      <c r="G511" t="s">
        <v>373</v>
      </c>
      <c r="H511" t="s">
        <v>80</v>
      </c>
      <c r="I511" t="s">
        <v>81</v>
      </c>
      <c r="J511" t="s">
        <v>90</v>
      </c>
      <c r="K511" t="s">
        <v>38</v>
      </c>
      <c r="L511" t="s">
        <v>111</v>
      </c>
      <c r="M511" t="s">
        <v>92</v>
      </c>
      <c r="N511" s="11" t="s">
        <v>2108</v>
      </c>
      <c r="O511" s="11" t="s">
        <v>2109</v>
      </c>
      <c r="P511">
        <v>0</v>
      </c>
      <c r="Q511">
        <v>6</v>
      </c>
      <c r="R511">
        <v>0</v>
      </c>
      <c r="S511">
        <v>291.57</v>
      </c>
      <c r="T511">
        <v>-291.57</v>
      </c>
    </row>
    <row r="512" spans="1:20" x14ac:dyDescent="0.25">
      <c r="A512" t="s">
        <v>75</v>
      </c>
      <c r="B512" t="s">
        <v>1450</v>
      </c>
      <c r="C512" t="s">
        <v>27</v>
      </c>
      <c r="D512" t="s">
        <v>499</v>
      </c>
      <c r="E512" t="s">
        <v>114</v>
      </c>
      <c r="F512">
        <v>33179</v>
      </c>
      <c r="G512" t="s">
        <v>119</v>
      </c>
      <c r="H512" t="s">
        <v>80</v>
      </c>
      <c r="I512" t="s">
        <v>81</v>
      </c>
      <c r="J512" t="s">
        <v>82</v>
      </c>
      <c r="K512" t="s">
        <v>38</v>
      </c>
      <c r="L512" t="s">
        <v>111</v>
      </c>
      <c r="M512" t="s">
        <v>83</v>
      </c>
      <c r="N512" s="11" t="s">
        <v>2108</v>
      </c>
      <c r="O512" s="11" t="s">
        <v>2109</v>
      </c>
      <c r="P512">
        <v>-10</v>
      </c>
      <c r="Q512">
        <v>0</v>
      </c>
      <c r="R512">
        <v>1077</v>
      </c>
      <c r="S512">
        <v>0</v>
      </c>
      <c r="T512">
        <v>1077</v>
      </c>
    </row>
    <row r="513" spans="1:20" x14ac:dyDescent="0.25">
      <c r="A513" t="s">
        <v>75</v>
      </c>
      <c r="B513" t="s">
        <v>120</v>
      </c>
      <c r="C513" t="s">
        <v>22</v>
      </c>
      <c r="D513" t="s">
        <v>121</v>
      </c>
      <c r="E513" t="s">
        <v>122</v>
      </c>
      <c r="F513">
        <v>20910</v>
      </c>
      <c r="G513" t="s">
        <v>1464</v>
      </c>
      <c r="H513" t="s">
        <v>80</v>
      </c>
      <c r="I513" t="s">
        <v>81</v>
      </c>
      <c r="J513" t="s">
        <v>82</v>
      </c>
      <c r="K513" t="s">
        <v>54</v>
      </c>
      <c r="L513" t="s">
        <v>824</v>
      </c>
      <c r="M513" t="s">
        <v>83</v>
      </c>
      <c r="N513" s="11" t="s">
        <v>2108</v>
      </c>
      <c r="O513" s="11" t="s">
        <v>2109</v>
      </c>
      <c r="P513">
        <v>-1</v>
      </c>
      <c r="Q513">
        <v>0</v>
      </c>
      <c r="R513">
        <v>23.1</v>
      </c>
      <c r="S513">
        <v>0</v>
      </c>
      <c r="T513">
        <v>23.1</v>
      </c>
    </row>
    <row r="514" spans="1:20" x14ac:dyDescent="0.25">
      <c r="A514" t="s">
        <v>75</v>
      </c>
      <c r="B514" t="s">
        <v>1440</v>
      </c>
      <c r="C514" t="s">
        <v>25</v>
      </c>
      <c r="D514" t="s">
        <v>480</v>
      </c>
      <c r="E514" t="s">
        <v>186</v>
      </c>
      <c r="F514">
        <v>11735</v>
      </c>
      <c r="G514" t="s">
        <v>716</v>
      </c>
      <c r="H514" t="s">
        <v>80</v>
      </c>
      <c r="I514" t="s">
        <v>81</v>
      </c>
      <c r="J514" t="s">
        <v>82</v>
      </c>
      <c r="K514" t="s">
        <v>42</v>
      </c>
      <c r="L514" t="s">
        <v>91</v>
      </c>
      <c r="M514" t="s">
        <v>83</v>
      </c>
      <c r="N514" s="11" t="s">
        <v>2108</v>
      </c>
      <c r="O514" s="11" t="s">
        <v>2109</v>
      </c>
      <c r="P514">
        <v>-8</v>
      </c>
      <c r="Q514">
        <v>0</v>
      </c>
      <c r="R514">
        <v>461.2</v>
      </c>
      <c r="S514">
        <v>0</v>
      </c>
      <c r="T514">
        <v>461.2</v>
      </c>
    </row>
    <row r="515" spans="1:20" x14ac:dyDescent="0.25">
      <c r="A515" t="s">
        <v>75</v>
      </c>
      <c r="B515" t="s">
        <v>614</v>
      </c>
      <c r="C515" t="s">
        <v>25</v>
      </c>
      <c r="D515" t="s">
        <v>131</v>
      </c>
      <c r="E515" t="s">
        <v>114</v>
      </c>
      <c r="F515">
        <v>33405</v>
      </c>
      <c r="G515" t="s">
        <v>214</v>
      </c>
      <c r="H515" t="s">
        <v>80</v>
      </c>
      <c r="I515" t="s">
        <v>89</v>
      </c>
      <c r="J515" t="s">
        <v>90</v>
      </c>
      <c r="K515" t="s">
        <v>42</v>
      </c>
      <c r="L515" t="s">
        <v>91</v>
      </c>
      <c r="M515" t="s">
        <v>92</v>
      </c>
      <c r="N515" s="11" t="s">
        <v>2108</v>
      </c>
      <c r="O515" s="11" t="s">
        <v>2109</v>
      </c>
      <c r="P515">
        <v>0</v>
      </c>
      <c r="Q515">
        <v>2</v>
      </c>
      <c r="R515">
        <v>0</v>
      </c>
      <c r="S515">
        <v>3.36</v>
      </c>
      <c r="T515">
        <v>-3.36</v>
      </c>
    </row>
    <row r="516" spans="1:20" x14ac:dyDescent="0.25">
      <c r="A516" t="s">
        <v>75</v>
      </c>
      <c r="B516" t="s">
        <v>316</v>
      </c>
      <c r="C516" t="s">
        <v>27</v>
      </c>
      <c r="D516" t="s">
        <v>237</v>
      </c>
      <c r="E516" t="s">
        <v>114</v>
      </c>
      <c r="F516">
        <v>34240</v>
      </c>
      <c r="G516" t="s">
        <v>321</v>
      </c>
      <c r="H516" t="s">
        <v>80</v>
      </c>
      <c r="I516" t="s">
        <v>89</v>
      </c>
      <c r="J516" t="s">
        <v>90</v>
      </c>
      <c r="K516" t="s">
        <v>42</v>
      </c>
      <c r="L516" t="s">
        <v>91</v>
      </c>
      <c r="M516" t="s">
        <v>188</v>
      </c>
      <c r="N516" s="11" t="s">
        <v>2108</v>
      </c>
      <c r="O516" s="11" t="s">
        <v>2109</v>
      </c>
      <c r="P516">
        <v>0</v>
      </c>
      <c r="Q516">
        <v>40</v>
      </c>
      <c r="R516">
        <v>0</v>
      </c>
      <c r="S516">
        <v>108</v>
      </c>
      <c r="T516">
        <v>-108</v>
      </c>
    </row>
    <row r="517" spans="1:20" x14ac:dyDescent="0.25">
      <c r="A517" t="s">
        <v>75</v>
      </c>
      <c r="B517" t="s">
        <v>1437</v>
      </c>
      <c r="C517" t="s">
        <v>23</v>
      </c>
      <c r="D517" t="s">
        <v>326</v>
      </c>
      <c r="E517" t="s">
        <v>327</v>
      </c>
      <c r="F517">
        <v>97703</v>
      </c>
      <c r="G517" t="s">
        <v>232</v>
      </c>
      <c r="H517" t="s">
        <v>80</v>
      </c>
      <c r="I517" t="s">
        <v>89</v>
      </c>
      <c r="J517" t="s">
        <v>90</v>
      </c>
      <c r="K517" t="s">
        <v>42</v>
      </c>
      <c r="L517" t="s">
        <v>97</v>
      </c>
      <c r="M517" t="s">
        <v>92</v>
      </c>
      <c r="N517" s="11" t="s">
        <v>2108</v>
      </c>
      <c r="O517" s="11" t="s">
        <v>2109</v>
      </c>
      <c r="P517">
        <v>0</v>
      </c>
      <c r="Q517">
        <v>30</v>
      </c>
      <c r="R517">
        <v>0</v>
      </c>
      <c r="S517">
        <v>59.4</v>
      </c>
      <c r="T517">
        <v>-59.4</v>
      </c>
    </row>
    <row r="518" spans="1:20" x14ac:dyDescent="0.25">
      <c r="A518" t="s">
        <v>75</v>
      </c>
      <c r="B518" t="s">
        <v>762</v>
      </c>
      <c r="C518" t="s">
        <v>21</v>
      </c>
      <c r="D518" t="s">
        <v>589</v>
      </c>
      <c r="E518" t="s">
        <v>159</v>
      </c>
      <c r="F518">
        <v>66218</v>
      </c>
      <c r="G518" t="s">
        <v>388</v>
      </c>
      <c r="H518" t="s">
        <v>80</v>
      </c>
      <c r="I518" t="s">
        <v>81</v>
      </c>
      <c r="J518" t="s">
        <v>90</v>
      </c>
      <c r="K518" t="s">
        <v>38</v>
      </c>
      <c r="L518" t="s">
        <v>111</v>
      </c>
      <c r="M518" t="s">
        <v>92</v>
      </c>
      <c r="N518" s="11" t="s">
        <v>2108</v>
      </c>
      <c r="O518" s="11" t="s">
        <v>2109</v>
      </c>
      <c r="P518">
        <v>0</v>
      </c>
      <c r="Q518">
        <v>2</v>
      </c>
      <c r="R518">
        <v>0</v>
      </c>
      <c r="S518">
        <v>193.9</v>
      </c>
      <c r="T518">
        <v>-193.9</v>
      </c>
    </row>
    <row r="519" spans="1:20" x14ac:dyDescent="0.25">
      <c r="A519" t="s">
        <v>75</v>
      </c>
      <c r="B519" t="s">
        <v>1233</v>
      </c>
      <c r="C519" t="s">
        <v>18</v>
      </c>
      <c r="D519" t="s">
        <v>439</v>
      </c>
      <c r="E519" t="s">
        <v>191</v>
      </c>
      <c r="F519">
        <v>77066</v>
      </c>
      <c r="G519" t="s">
        <v>1452</v>
      </c>
      <c r="H519" t="s">
        <v>80</v>
      </c>
      <c r="I519" t="s">
        <v>81</v>
      </c>
      <c r="J519" t="s">
        <v>365</v>
      </c>
      <c r="K519" t="s">
        <v>47</v>
      </c>
      <c r="L519" t="s">
        <v>509</v>
      </c>
      <c r="M519" t="s">
        <v>229</v>
      </c>
      <c r="N519" s="11" t="s">
        <v>2108</v>
      </c>
      <c r="O519" s="11" t="s">
        <v>2109</v>
      </c>
      <c r="P519">
        <v>-41</v>
      </c>
      <c r="Q519">
        <v>0</v>
      </c>
      <c r="R519">
        <v>973.75</v>
      </c>
      <c r="S519">
        <v>0</v>
      </c>
      <c r="T519">
        <v>973.75</v>
      </c>
    </row>
    <row r="520" spans="1:20" x14ac:dyDescent="0.25">
      <c r="A520" t="s">
        <v>75</v>
      </c>
      <c r="B520" t="s">
        <v>894</v>
      </c>
      <c r="C520" t="s">
        <v>28</v>
      </c>
      <c r="D520" t="s">
        <v>895</v>
      </c>
      <c r="E520" t="s">
        <v>95</v>
      </c>
      <c r="F520">
        <v>81504</v>
      </c>
      <c r="G520" t="s">
        <v>1438</v>
      </c>
      <c r="H520" t="s">
        <v>80</v>
      </c>
      <c r="I520" t="s">
        <v>81</v>
      </c>
      <c r="J520" t="s">
        <v>90</v>
      </c>
      <c r="K520" t="s">
        <v>51</v>
      </c>
      <c r="L520" t="s">
        <v>250</v>
      </c>
      <c r="M520" t="s">
        <v>92</v>
      </c>
      <c r="N520" s="11" t="s">
        <v>2108</v>
      </c>
      <c r="O520" s="11" t="s">
        <v>2109</v>
      </c>
      <c r="P520">
        <v>0</v>
      </c>
      <c r="Q520">
        <v>3</v>
      </c>
      <c r="R520">
        <v>0</v>
      </c>
      <c r="S520">
        <v>690.3</v>
      </c>
      <c r="T520">
        <v>-690.3</v>
      </c>
    </row>
    <row r="521" spans="1:20" x14ac:dyDescent="0.25">
      <c r="A521" t="s">
        <v>75</v>
      </c>
      <c r="B521" t="s">
        <v>1271</v>
      </c>
      <c r="C521" t="s">
        <v>23</v>
      </c>
      <c r="D521" t="s">
        <v>326</v>
      </c>
      <c r="E521" t="s">
        <v>327</v>
      </c>
      <c r="F521">
        <v>97701</v>
      </c>
      <c r="G521" t="s">
        <v>1441</v>
      </c>
      <c r="H521" t="s">
        <v>80</v>
      </c>
      <c r="I521" t="s">
        <v>81</v>
      </c>
      <c r="J521" t="s">
        <v>365</v>
      </c>
      <c r="K521" t="s">
        <v>47</v>
      </c>
      <c r="L521" t="s">
        <v>509</v>
      </c>
      <c r="M521" t="s">
        <v>229</v>
      </c>
      <c r="N521" s="11" t="s">
        <v>2108</v>
      </c>
      <c r="O521" s="11" t="s">
        <v>2109</v>
      </c>
      <c r="P521">
        <v>1</v>
      </c>
      <c r="Q521">
        <v>0</v>
      </c>
      <c r="R521">
        <v>23.75</v>
      </c>
      <c r="S521">
        <v>0</v>
      </c>
      <c r="T521">
        <v>23.75</v>
      </c>
    </row>
    <row r="522" spans="1:20" x14ac:dyDescent="0.25">
      <c r="A522" t="s">
        <v>75</v>
      </c>
      <c r="B522" t="s">
        <v>404</v>
      </c>
      <c r="C522" t="s">
        <v>29</v>
      </c>
      <c r="D522" t="s">
        <v>405</v>
      </c>
      <c r="E522" t="s">
        <v>78</v>
      </c>
      <c r="F522">
        <v>15056</v>
      </c>
      <c r="G522" t="s">
        <v>1448</v>
      </c>
      <c r="H522" t="s">
        <v>80</v>
      </c>
      <c r="I522" t="s">
        <v>81</v>
      </c>
      <c r="J522" t="s">
        <v>82</v>
      </c>
      <c r="K522" t="s">
        <v>53</v>
      </c>
      <c r="L522" t="s">
        <v>675</v>
      </c>
      <c r="M522" t="s">
        <v>83</v>
      </c>
      <c r="N522" s="11" t="s">
        <v>2108</v>
      </c>
      <c r="O522" s="11" t="s">
        <v>2109</v>
      </c>
      <c r="P522">
        <v>-1</v>
      </c>
      <c r="Q522">
        <v>0</v>
      </c>
      <c r="R522">
        <v>82.45</v>
      </c>
      <c r="S522">
        <v>0</v>
      </c>
      <c r="T522">
        <v>82.45</v>
      </c>
    </row>
    <row r="523" spans="1:20" x14ac:dyDescent="0.25">
      <c r="A523" t="s">
        <v>75</v>
      </c>
      <c r="B523" t="s">
        <v>399</v>
      </c>
      <c r="C523" t="s">
        <v>28</v>
      </c>
      <c r="D523" t="s">
        <v>400</v>
      </c>
      <c r="E523" t="s">
        <v>295</v>
      </c>
      <c r="F523">
        <v>84070</v>
      </c>
      <c r="G523" t="s">
        <v>719</v>
      </c>
      <c r="H523" t="s">
        <v>80</v>
      </c>
      <c r="I523" t="s">
        <v>81</v>
      </c>
      <c r="J523" t="s">
        <v>82</v>
      </c>
      <c r="K523" t="s">
        <v>42</v>
      </c>
      <c r="L523" t="s">
        <v>91</v>
      </c>
      <c r="M523" t="s">
        <v>83</v>
      </c>
      <c r="N523" s="11" t="s">
        <v>2108</v>
      </c>
      <c r="O523" s="11" t="s">
        <v>2109</v>
      </c>
      <c r="P523">
        <v>-43</v>
      </c>
      <c r="Q523">
        <v>0</v>
      </c>
      <c r="R523">
        <v>1277.0999999999999</v>
      </c>
      <c r="S523">
        <v>0</v>
      </c>
      <c r="T523">
        <v>1277.0999999999999</v>
      </c>
    </row>
    <row r="524" spans="1:20" x14ac:dyDescent="0.25">
      <c r="A524" t="s">
        <v>75</v>
      </c>
      <c r="B524" t="s">
        <v>395</v>
      </c>
      <c r="C524" t="s">
        <v>24</v>
      </c>
      <c r="D524" t="s">
        <v>396</v>
      </c>
      <c r="E524" t="s">
        <v>397</v>
      </c>
      <c r="F524">
        <v>55439</v>
      </c>
      <c r="G524" t="s">
        <v>119</v>
      </c>
      <c r="H524" t="s">
        <v>80</v>
      </c>
      <c r="I524" t="s">
        <v>81</v>
      </c>
      <c r="J524" t="s">
        <v>82</v>
      </c>
      <c r="K524" t="s">
        <v>38</v>
      </c>
      <c r="L524" t="s">
        <v>111</v>
      </c>
      <c r="M524" t="s">
        <v>83</v>
      </c>
      <c r="N524" s="11" t="s">
        <v>2108</v>
      </c>
      <c r="O524" s="11" t="s">
        <v>2109</v>
      </c>
      <c r="P524">
        <v>-9</v>
      </c>
      <c r="Q524">
        <v>0</v>
      </c>
      <c r="R524">
        <v>798.21</v>
      </c>
      <c r="S524">
        <v>0</v>
      </c>
      <c r="T524">
        <v>798.21</v>
      </c>
    </row>
    <row r="525" spans="1:20" x14ac:dyDescent="0.25">
      <c r="A525" t="s">
        <v>75</v>
      </c>
      <c r="B525" t="s">
        <v>372</v>
      </c>
      <c r="C525" t="s">
        <v>19</v>
      </c>
      <c r="D525" t="s">
        <v>172</v>
      </c>
      <c r="E525" t="s">
        <v>147</v>
      </c>
      <c r="F525">
        <v>85255</v>
      </c>
      <c r="G525" t="s">
        <v>376</v>
      </c>
      <c r="H525" t="s">
        <v>80</v>
      </c>
      <c r="I525" t="s">
        <v>81</v>
      </c>
      <c r="J525" t="s">
        <v>90</v>
      </c>
      <c r="K525" t="s">
        <v>48</v>
      </c>
      <c r="L525" t="s">
        <v>102</v>
      </c>
      <c r="M525" t="s">
        <v>92</v>
      </c>
      <c r="N525" s="11" t="s">
        <v>2108</v>
      </c>
      <c r="O525" s="11" t="s">
        <v>2109</v>
      </c>
      <c r="P525">
        <v>0</v>
      </c>
      <c r="Q525">
        <v>22</v>
      </c>
      <c r="R525">
        <v>0</v>
      </c>
      <c r="S525">
        <v>310.86</v>
      </c>
      <c r="T525">
        <v>-310.86</v>
      </c>
    </row>
    <row r="526" spans="1:20" x14ac:dyDescent="0.25">
      <c r="A526" t="s">
        <v>75</v>
      </c>
      <c r="B526" t="s">
        <v>835</v>
      </c>
      <c r="C526" t="s">
        <v>23</v>
      </c>
      <c r="D526" t="s">
        <v>836</v>
      </c>
      <c r="E526" t="s">
        <v>837</v>
      </c>
      <c r="F526">
        <v>83864</v>
      </c>
      <c r="G526" t="s">
        <v>254</v>
      </c>
      <c r="H526" t="s">
        <v>80</v>
      </c>
      <c r="I526" t="s">
        <v>81</v>
      </c>
      <c r="J526" t="s">
        <v>82</v>
      </c>
      <c r="K526" t="s">
        <v>42</v>
      </c>
      <c r="L526" t="s">
        <v>91</v>
      </c>
      <c r="M526" t="s">
        <v>83</v>
      </c>
      <c r="N526" s="11" t="s">
        <v>2108</v>
      </c>
      <c r="O526" s="11" t="s">
        <v>2109</v>
      </c>
      <c r="P526">
        <v>-2</v>
      </c>
      <c r="Q526">
        <v>0</v>
      </c>
      <c r="R526">
        <v>131.9</v>
      </c>
      <c r="S526">
        <v>0</v>
      </c>
      <c r="T526">
        <v>131.9</v>
      </c>
    </row>
    <row r="527" spans="1:20" x14ac:dyDescent="0.25">
      <c r="A527" t="s">
        <v>75</v>
      </c>
      <c r="B527" t="s">
        <v>1026</v>
      </c>
      <c r="C527" t="s">
        <v>18</v>
      </c>
      <c r="D527" t="s">
        <v>1027</v>
      </c>
      <c r="E527" t="s">
        <v>191</v>
      </c>
      <c r="F527">
        <v>77373</v>
      </c>
      <c r="G527" t="s">
        <v>181</v>
      </c>
      <c r="H527" t="s">
        <v>80</v>
      </c>
      <c r="I527" t="s">
        <v>81</v>
      </c>
      <c r="J527" t="s">
        <v>82</v>
      </c>
      <c r="K527" t="s">
        <v>38</v>
      </c>
      <c r="L527" t="s">
        <v>111</v>
      </c>
      <c r="M527" t="s">
        <v>83</v>
      </c>
      <c r="N527" s="11" t="s">
        <v>2108</v>
      </c>
      <c r="O527" s="11" t="s">
        <v>2109</v>
      </c>
      <c r="P527">
        <v>-1</v>
      </c>
      <c r="Q527">
        <v>0</v>
      </c>
      <c r="R527">
        <v>153.6</v>
      </c>
      <c r="S527">
        <v>0</v>
      </c>
      <c r="T527">
        <v>153.6</v>
      </c>
    </row>
    <row r="528" spans="1:20" x14ac:dyDescent="0.25">
      <c r="A528" t="s">
        <v>75</v>
      </c>
      <c r="B528" t="s">
        <v>956</v>
      </c>
      <c r="C528" t="s">
        <v>25</v>
      </c>
      <c r="D528" t="s">
        <v>957</v>
      </c>
      <c r="E528" t="s">
        <v>186</v>
      </c>
      <c r="F528">
        <v>11215</v>
      </c>
      <c r="G528" t="s">
        <v>402</v>
      </c>
      <c r="H528" t="s">
        <v>80</v>
      </c>
      <c r="I528" t="s">
        <v>81</v>
      </c>
      <c r="J528" t="s">
        <v>365</v>
      </c>
      <c r="K528" t="s">
        <v>39</v>
      </c>
      <c r="L528" t="s">
        <v>39</v>
      </c>
      <c r="M528" t="s">
        <v>92</v>
      </c>
      <c r="N528" s="11" t="s">
        <v>2108</v>
      </c>
      <c r="O528" s="11" t="s">
        <v>2109</v>
      </c>
      <c r="P528">
        <v>-1</v>
      </c>
      <c r="Q528">
        <v>0</v>
      </c>
      <c r="R528">
        <v>295</v>
      </c>
      <c r="S528">
        <v>0</v>
      </c>
      <c r="T528">
        <v>295</v>
      </c>
    </row>
    <row r="529" spans="1:20" x14ac:dyDescent="0.25">
      <c r="A529" t="s">
        <v>75</v>
      </c>
      <c r="B529" t="s">
        <v>310</v>
      </c>
      <c r="C529" t="s">
        <v>19</v>
      </c>
      <c r="D529" t="s">
        <v>172</v>
      </c>
      <c r="E529" t="s">
        <v>147</v>
      </c>
      <c r="F529">
        <v>85260</v>
      </c>
      <c r="G529" t="s">
        <v>749</v>
      </c>
      <c r="H529" t="s">
        <v>80</v>
      </c>
      <c r="I529" t="s">
        <v>164</v>
      </c>
      <c r="J529" t="s">
        <v>90</v>
      </c>
      <c r="K529" t="s">
        <v>38</v>
      </c>
      <c r="L529" t="s">
        <v>129</v>
      </c>
      <c r="M529" t="s">
        <v>92</v>
      </c>
      <c r="N529" s="11" t="s">
        <v>2108</v>
      </c>
      <c r="O529" s="11" t="s">
        <v>2109</v>
      </c>
      <c r="P529">
        <v>0</v>
      </c>
      <c r="Q529">
        <v>2</v>
      </c>
      <c r="R529">
        <v>0</v>
      </c>
      <c r="S529">
        <v>213.22</v>
      </c>
      <c r="T529">
        <v>-213.22</v>
      </c>
    </row>
    <row r="530" spans="1:20" x14ac:dyDescent="0.25">
      <c r="A530" t="s">
        <v>75</v>
      </c>
      <c r="B530" t="s">
        <v>869</v>
      </c>
      <c r="C530" t="s">
        <v>23</v>
      </c>
      <c r="D530" t="s">
        <v>870</v>
      </c>
      <c r="E530" t="s">
        <v>176</v>
      </c>
      <c r="F530">
        <v>98685</v>
      </c>
      <c r="G530" t="s">
        <v>577</v>
      </c>
      <c r="H530" t="s">
        <v>80</v>
      </c>
      <c r="I530" t="s">
        <v>81</v>
      </c>
      <c r="J530" t="s">
        <v>82</v>
      </c>
      <c r="K530" t="s">
        <v>53</v>
      </c>
      <c r="L530" t="s">
        <v>228</v>
      </c>
      <c r="M530" t="s">
        <v>83</v>
      </c>
      <c r="N530" s="11" t="s">
        <v>2108</v>
      </c>
      <c r="O530" s="11" t="s">
        <v>2109</v>
      </c>
      <c r="P530">
        <v>0</v>
      </c>
      <c r="Q530">
        <v>0</v>
      </c>
      <c r="R530">
        <v>-1026.5999999999999</v>
      </c>
      <c r="S530">
        <v>0</v>
      </c>
      <c r="T530">
        <v>-1026.5999999999999</v>
      </c>
    </row>
    <row r="531" spans="1:20" x14ac:dyDescent="0.25">
      <c r="A531" t="s">
        <v>75</v>
      </c>
      <c r="B531" t="s">
        <v>780</v>
      </c>
      <c r="C531" t="s">
        <v>20</v>
      </c>
      <c r="D531" t="s">
        <v>781</v>
      </c>
      <c r="E531" t="s">
        <v>186</v>
      </c>
      <c r="F531">
        <v>12203</v>
      </c>
      <c r="G531" t="s">
        <v>983</v>
      </c>
      <c r="H531" t="s">
        <v>80</v>
      </c>
      <c r="I531" t="s">
        <v>89</v>
      </c>
      <c r="J531" t="s">
        <v>90</v>
      </c>
      <c r="K531" t="s">
        <v>38</v>
      </c>
      <c r="L531" t="s">
        <v>129</v>
      </c>
      <c r="M531" t="s">
        <v>92</v>
      </c>
      <c r="N531" s="11" t="s">
        <v>2108</v>
      </c>
      <c r="O531" s="11" t="s">
        <v>2109</v>
      </c>
      <c r="P531">
        <v>0</v>
      </c>
      <c r="Q531">
        <v>1</v>
      </c>
      <c r="R531">
        <v>0</v>
      </c>
      <c r="S531">
        <v>43.05</v>
      </c>
      <c r="T531">
        <v>-43.05</v>
      </c>
    </row>
    <row r="532" spans="1:20" x14ac:dyDescent="0.25">
      <c r="A532" t="s">
        <v>75</v>
      </c>
      <c r="B532" t="s">
        <v>184</v>
      </c>
      <c r="C532" t="s">
        <v>25</v>
      </c>
      <c r="D532" t="s">
        <v>185</v>
      </c>
      <c r="E532" t="s">
        <v>186</v>
      </c>
      <c r="F532">
        <v>11230</v>
      </c>
      <c r="G532" t="s">
        <v>1454</v>
      </c>
      <c r="H532" t="s">
        <v>80</v>
      </c>
      <c r="I532" t="s">
        <v>81</v>
      </c>
      <c r="J532" t="s">
        <v>90</v>
      </c>
      <c r="K532" t="s">
        <v>38</v>
      </c>
      <c r="L532" t="s">
        <v>111</v>
      </c>
      <c r="M532" t="s">
        <v>92</v>
      </c>
      <c r="N532" s="11" t="s">
        <v>2108</v>
      </c>
      <c r="O532" s="11" t="s">
        <v>2109</v>
      </c>
      <c r="P532">
        <v>0</v>
      </c>
      <c r="Q532">
        <v>1</v>
      </c>
      <c r="R532">
        <v>0</v>
      </c>
      <c r="S532">
        <v>174.78</v>
      </c>
      <c r="T532">
        <v>-174.78</v>
      </c>
    </row>
    <row r="533" spans="1:20" x14ac:dyDescent="0.25">
      <c r="A533" t="s">
        <v>75</v>
      </c>
      <c r="B533" t="s">
        <v>184</v>
      </c>
      <c r="C533" t="s">
        <v>25</v>
      </c>
      <c r="D533" t="s">
        <v>185</v>
      </c>
      <c r="E533" t="s">
        <v>186</v>
      </c>
      <c r="F533">
        <v>11230</v>
      </c>
      <c r="G533" t="s">
        <v>1033</v>
      </c>
      <c r="H533" t="s">
        <v>80</v>
      </c>
      <c r="I533" t="s">
        <v>89</v>
      </c>
      <c r="J533" t="s">
        <v>90</v>
      </c>
      <c r="K533" t="s">
        <v>53</v>
      </c>
      <c r="L533" t="s">
        <v>368</v>
      </c>
      <c r="M533" t="s">
        <v>92</v>
      </c>
      <c r="N533" s="11" t="s">
        <v>2108</v>
      </c>
      <c r="O533" s="11" t="s">
        <v>2109</v>
      </c>
      <c r="P533">
        <v>0</v>
      </c>
      <c r="Q533">
        <v>12</v>
      </c>
      <c r="R533">
        <v>0</v>
      </c>
      <c r="S533">
        <v>2100</v>
      </c>
      <c r="T533">
        <v>-2100</v>
      </c>
    </row>
    <row r="534" spans="1:20" x14ac:dyDescent="0.25">
      <c r="A534" t="s">
        <v>75</v>
      </c>
      <c r="B534" t="s">
        <v>351</v>
      </c>
      <c r="C534" t="s">
        <v>22</v>
      </c>
      <c r="D534" t="s">
        <v>190</v>
      </c>
      <c r="E534" t="s">
        <v>137</v>
      </c>
      <c r="F534">
        <v>24018</v>
      </c>
      <c r="G534" t="s">
        <v>944</v>
      </c>
      <c r="H534" t="s">
        <v>80</v>
      </c>
      <c r="I534" t="s">
        <v>81</v>
      </c>
      <c r="J534" t="s">
        <v>82</v>
      </c>
      <c r="K534" t="s">
        <v>42</v>
      </c>
      <c r="L534" t="s">
        <v>91</v>
      </c>
      <c r="M534" t="s">
        <v>83</v>
      </c>
      <c r="N534" s="11" t="s">
        <v>2108</v>
      </c>
      <c r="O534" s="11" t="s">
        <v>2109</v>
      </c>
      <c r="P534">
        <v>-11</v>
      </c>
      <c r="Q534">
        <v>0</v>
      </c>
      <c r="R534">
        <v>788.7</v>
      </c>
      <c r="S534">
        <v>0</v>
      </c>
      <c r="T534">
        <v>788.7</v>
      </c>
    </row>
    <row r="535" spans="1:20" x14ac:dyDescent="0.25">
      <c r="A535" t="s">
        <v>75</v>
      </c>
      <c r="B535" t="s">
        <v>478</v>
      </c>
      <c r="C535" t="s">
        <v>26</v>
      </c>
      <c r="D535" t="s">
        <v>425</v>
      </c>
      <c r="E535" t="s">
        <v>426</v>
      </c>
      <c r="F535">
        <v>37210</v>
      </c>
      <c r="G535" t="s">
        <v>292</v>
      </c>
      <c r="H535" t="s">
        <v>80</v>
      </c>
      <c r="I535" t="s">
        <v>81</v>
      </c>
      <c r="J535" t="s">
        <v>82</v>
      </c>
      <c r="K535" t="s">
        <v>38</v>
      </c>
      <c r="L535" t="s">
        <v>111</v>
      </c>
      <c r="M535" t="s">
        <v>83</v>
      </c>
      <c r="N535" s="11" t="s">
        <v>2108</v>
      </c>
      <c r="O535" s="11" t="s">
        <v>2109</v>
      </c>
      <c r="P535">
        <v>-1</v>
      </c>
      <c r="Q535">
        <v>0</v>
      </c>
      <c r="R535">
        <v>136.15</v>
      </c>
      <c r="S535">
        <v>0</v>
      </c>
      <c r="T535">
        <v>136.15</v>
      </c>
    </row>
    <row r="536" spans="1:20" x14ac:dyDescent="0.25">
      <c r="A536" t="s">
        <v>75</v>
      </c>
      <c r="B536" t="s">
        <v>693</v>
      </c>
      <c r="C536" t="s">
        <v>20</v>
      </c>
      <c r="D536" t="s">
        <v>694</v>
      </c>
      <c r="E536" t="s">
        <v>695</v>
      </c>
      <c r="F536">
        <v>6355</v>
      </c>
      <c r="G536" t="s">
        <v>1408</v>
      </c>
      <c r="H536" t="s">
        <v>80</v>
      </c>
      <c r="I536" t="s">
        <v>281</v>
      </c>
      <c r="J536" t="s">
        <v>82</v>
      </c>
      <c r="K536" t="s">
        <v>37</v>
      </c>
      <c r="L536" t="s">
        <v>1144</v>
      </c>
      <c r="M536" t="s">
        <v>83</v>
      </c>
      <c r="N536" s="11" t="s">
        <v>2108</v>
      </c>
      <c r="O536" s="11" t="s">
        <v>2109</v>
      </c>
      <c r="P536">
        <v>-12</v>
      </c>
      <c r="Q536">
        <v>0</v>
      </c>
      <c r="R536">
        <v>519.6</v>
      </c>
      <c r="S536">
        <v>0</v>
      </c>
      <c r="T536">
        <v>519.6</v>
      </c>
    </row>
    <row r="537" spans="1:20" x14ac:dyDescent="0.25">
      <c r="A537" t="s">
        <v>75</v>
      </c>
      <c r="B537" t="s">
        <v>120</v>
      </c>
      <c r="C537" t="s">
        <v>22</v>
      </c>
      <c r="D537" t="s">
        <v>121</v>
      </c>
      <c r="E537" t="s">
        <v>122</v>
      </c>
      <c r="F537">
        <v>20910</v>
      </c>
      <c r="G537" t="s">
        <v>110</v>
      </c>
      <c r="H537" t="s">
        <v>80</v>
      </c>
      <c r="I537" t="s">
        <v>81</v>
      </c>
      <c r="J537" t="s">
        <v>90</v>
      </c>
      <c r="K537" t="s">
        <v>38</v>
      </c>
      <c r="L537" t="s">
        <v>111</v>
      </c>
      <c r="M537" t="s">
        <v>92</v>
      </c>
      <c r="N537" s="11" t="s">
        <v>2108</v>
      </c>
      <c r="O537" s="11" t="s">
        <v>2109</v>
      </c>
      <c r="P537">
        <v>0</v>
      </c>
      <c r="Q537">
        <v>7</v>
      </c>
      <c r="R537">
        <v>0</v>
      </c>
      <c r="S537">
        <v>803.16</v>
      </c>
      <c r="T537">
        <v>-803.16</v>
      </c>
    </row>
    <row r="538" spans="1:20" x14ac:dyDescent="0.25">
      <c r="A538" t="s">
        <v>75</v>
      </c>
      <c r="B538" t="s">
        <v>197</v>
      </c>
      <c r="C538" t="s">
        <v>23</v>
      </c>
      <c r="D538" t="s">
        <v>198</v>
      </c>
      <c r="E538" t="s">
        <v>176</v>
      </c>
      <c r="F538">
        <v>98052</v>
      </c>
      <c r="G538" t="s">
        <v>1480</v>
      </c>
      <c r="H538" t="s">
        <v>80</v>
      </c>
      <c r="I538" t="s">
        <v>89</v>
      </c>
      <c r="J538" t="s">
        <v>82</v>
      </c>
      <c r="K538" t="s">
        <v>42</v>
      </c>
      <c r="L538" t="s">
        <v>91</v>
      </c>
      <c r="M538" t="s">
        <v>83</v>
      </c>
      <c r="N538" s="11" t="s">
        <v>2108</v>
      </c>
      <c r="O538" s="11" t="s">
        <v>2109</v>
      </c>
      <c r="P538">
        <v>-2</v>
      </c>
      <c r="Q538">
        <v>0</v>
      </c>
      <c r="R538">
        <v>13.1</v>
      </c>
      <c r="S538">
        <v>0</v>
      </c>
      <c r="T538">
        <v>13.1</v>
      </c>
    </row>
    <row r="539" spans="1:20" x14ac:dyDescent="0.25">
      <c r="A539" t="s">
        <v>75</v>
      </c>
      <c r="B539" t="s">
        <v>842</v>
      </c>
      <c r="C539" t="s">
        <v>30</v>
      </c>
      <c r="D539" t="s">
        <v>843</v>
      </c>
      <c r="E539" t="s">
        <v>640</v>
      </c>
      <c r="F539">
        <v>60612</v>
      </c>
      <c r="G539" t="s">
        <v>348</v>
      </c>
      <c r="H539" t="s">
        <v>80</v>
      </c>
      <c r="I539" t="s">
        <v>81</v>
      </c>
      <c r="J539" t="s">
        <v>90</v>
      </c>
      <c r="K539" t="s">
        <v>53</v>
      </c>
      <c r="L539" t="s">
        <v>193</v>
      </c>
      <c r="M539" t="s">
        <v>92</v>
      </c>
      <c r="N539" s="11" t="s">
        <v>2108</v>
      </c>
      <c r="O539" s="11" t="s">
        <v>2109</v>
      </c>
      <c r="P539">
        <v>0</v>
      </c>
      <c r="Q539">
        <v>2</v>
      </c>
      <c r="R539">
        <v>0</v>
      </c>
      <c r="S539">
        <v>278</v>
      </c>
      <c r="T539">
        <v>-278</v>
      </c>
    </row>
    <row r="540" spans="1:20" x14ac:dyDescent="0.25">
      <c r="A540" t="s">
        <v>75</v>
      </c>
      <c r="B540" t="s">
        <v>588</v>
      </c>
      <c r="C540" t="s">
        <v>21</v>
      </c>
      <c r="D540" t="s">
        <v>589</v>
      </c>
      <c r="E540" t="s">
        <v>159</v>
      </c>
      <c r="F540">
        <v>66227</v>
      </c>
      <c r="G540" t="s">
        <v>392</v>
      </c>
      <c r="H540" t="s">
        <v>80</v>
      </c>
      <c r="I540" t="s">
        <v>89</v>
      </c>
      <c r="J540" t="s">
        <v>82</v>
      </c>
      <c r="K540" t="s">
        <v>42</v>
      </c>
      <c r="L540" t="s">
        <v>91</v>
      </c>
      <c r="M540" t="s">
        <v>83</v>
      </c>
      <c r="N540" s="11" t="s">
        <v>2108</v>
      </c>
      <c r="O540" s="11" t="s">
        <v>2109</v>
      </c>
      <c r="P540">
        <v>-43</v>
      </c>
      <c r="Q540">
        <v>0</v>
      </c>
      <c r="R540">
        <v>354.75</v>
      </c>
      <c r="S540">
        <v>0</v>
      </c>
      <c r="T540">
        <v>354.75</v>
      </c>
    </row>
    <row r="541" spans="1:20" x14ac:dyDescent="0.25">
      <c r="A541" t="s">
        <v>75</v>
      </c>
      <c r="B541" t="s">
        <v>107</v>
      </c>
      <c r="C541" t="s">
        <v>26</v>
      </c>
      <c r="D541" t="s">
        <v>108</v>
      </c>
      <c r="E541" t="s">
        <v>109</v>
      </c>
      <c r="F541">
        <v>28270</v>
      </c>
      <c r="G541" t="s">
        <v>493</v>
      </c>
      <c r="H541" t="s">
        <v>80</v>
      </c>
      <c r="I541" t="s">
        <v>81</v>
      </c>
      <c r="J541" t="s">
        <v>82</v>
      </c>
      <c r="K541" t="s">
        <v>39</v>
      </c>
      <c r="L541" t="s">
        <v>39</v>
      </c>
      <c r="M541" t="s">
        <v>92</v>
      </c>
      <c r="N541" s="11" t="s">
        <v>2108</v>
      </c>
      <c r="O541" s="11" t="s">
        <v>2109</v>
      </c>
      <c r="P541">
        <v>0</v>
      </c>
      <c r="Q541">
        <v>1</v>
      </c>
      <c r="R541">
        <v>0</v>
      </c>
      <c r="S541">
        <v>0</v>
      </c>
      <c r="T541">
        <v>0</v>
      </c>
    </row>
    <row r="542" spans="1:20" x14ac:dyDescent="0.25">
      <c r="A542" t="s">
        <v>75</v>
      </c>
      <c r="B542" t="s">
        <v>1485</v>
      </c>
      <c r="C542" t="s">
        <v>23</v>
      </c>
      <c r="D542" t="s">
        <v>1486</v>
      </c>
      <c r="E542" t="s">
        <v>327</v>
      </c>
      <c r="F542">
        <v>97132</v>
      </c>
      <c r="G542" t="s">
        <v>402</v>
      </c>
      <c r="H542" t="s">
        <v>80</v>
      </c>
      <c r="I542" t="s">
        <v>81</v>
      </c>
      <c r="J542" t="s">
        <v>365</v>
      </c>
      <c r="K542" t="s">
        <v>39</v>
      </c>
      <c r="L542" t="s">
        <v>39</v>
      </c>
      <c r="M542" t="s">
        <v>92</v>
      </c>
      <c r="N542" s="11" t="s">
        <v>2108</v>
      </c>
      <c r="O542" s="11" t="s">
        <v>2109</v>
      </c>
      <c r="P542">
        <v>0</v>
      </c>
      <c r="Q542">
        <v>1</v>
      </c>
      <c r="R542">
        <v>0</v>
      </c>
      <c r="S542">
        <v>295</v>
      </c>
      <c r="T542">
        <v>-295</v>
      </c>
    </row>
    <row r="543" spans="1:20" x14ac:dyDescent="0.25">
      <c r="A543" t="s">
        <v>75</v>
      </c>
      <c r="B543" t="s">
        <v>1233</v>
      </c>
      <c r="C543" t="s">
        <v>18</v>
      </c>
      <c r="D543" t="s">
        <v>439</v>
      </c>
      <c r="E543" t="s">
        <v>191</v>
      </c>
      <c r="F543">
        <v>77066</v>
      </c>
      <c r="G543" t="s">
        <v>181</v>
      </c>
      <c r="H543" t="s">
        <v>80</v>
      </c>
      <c r="I543" t="s">
        <v>81</v>
      </c>
      <c r="J543" t="s">
        <v>82</v>
      </c>
      <c r="K543" t="s">
        <v>38</v>
      </c>
      <c r="L543" t="s">
        <v>111</v>
      </c>
      <c r="M543" t="s">
        <v>83</v>
      </c>
      <c r="N543" s="11" t="s">
        <v>2108</v>
      </c>
      <c r="O543" s="11" t="s">
        <v>2109</v>
      </c>
      <c r="P543">
        <v>-3</v>
      </c>
      <c r="Q543">
        <v>0</v>
      </c>
      <c r="R543">
        <v>538.55999999999995</v>
      </c>
      <c r="S543">
        <v>0</v>
      </c>
      <c r="T543">
        <v>538.55999999999995</v>
      </c>
    </row>
    <row r="544" spans="1:20" x14ac:dyDescent="0.25">
      <c r="A544" t="s">
        <v>75</v>
      </c>
      <c r="B544" t="s">
        <v>950</v>
      </c>
      <c r="C544" t="s">
        <v>28</v>
      </c>
      <c r="D544" t="s">
        <v>951</v>
      </c>
      <c r="E544" t="s">
        <v>295</v>
      </c>
      <c r="F544">
        <v>84341</v>
      </c>
      <c r="G544" t="s">
        <v>373</v>
      </c>
      <c r="H544" t="s">
        <v>80</v>
      </c>
      <c r="I544" t="s">
        <v>81</v>
      </c>
      <c r="J544" t="s">
        <v>90</v>
      </c>
      <c r="K544" t="s">
        <v>38</v>
      </c>
      <c r="L544" t="s">
        <v>111</v>
      </c>
      <c r="M544" t="s">
        <v>92</v>
      </c>
      <c r="N544" s="11" t="s">
        <v>2108</v>
      </c>
      <c r="O544" s="11" t="s">
        <v>2109</v>
      </c>
      <c r="P544">
        <v>0</v>
      </c>
      <c r="Q544">
        <v>4</v>
      </c>
      <c r="R544">
        <v>0</v>
      </c>
      <c r="S544">
        <v>204.6</v>
      </c>
      <c r="T544">
        <v>-204.6</v>
      </c>
    </row>
    <row r="545" spans="1:20" x14ac:dyDescent="0.25">
      <c r="A545" t="s">
        <v>75</v>
      </c>
      <c r="B545" t="s">
        <v>1065</v>
      </c>
      <c r="C545" t="s">
        <v>25</v>
      </c>
      <c r="D545" t="s">
        <v>1066</v>
      </c>
      <c r="E545" t="s">
        <v>186</v>
      </c>
      <c r="F545">
        <v>11784</v>
      </c>
      <c r="G545" t="s">
        <v>106</v>
      </c>
      <c r="H545" t="s">
        <v>80</v>
      </c>
      <c r="I545" t="s">
        <v>89</v>
      </c>
      <c r="J545" t="s">
        <v>90</v>
      </c>
      <c r="K545" t="s">
        <v>42</v>
      </c>
      <c r="L545" t="s">
        <v>91</v>
      </c>
      <c r="M545" t="s">
        <v>92</v>
      </c>
      <c r="N545" s="11" t="s">
        <v>2108</v>
      </c>
      <c r="O545" s="11" t="s">
        <v>2109</v>
      </c>
      <c r="P545">
        <v>0</v>
      </c>
      <c r="Q545">
        <v>80</v>
      </c>
      <c r="R545">
        <v>0</v>
      </c>
      <c r="S545">
        <v>1339.2</v>
      </c>
      <c r="T545">
        <v>-1339.2</v>
      </c>
    </row>
    <row r="546" spans="1:20" x14ac:dyDescent="0.25">
      <c r="A546" t="s">
        <v>75</v>
      </c>
      <c r="B546" t="s">
        <v>1065</v>
      </c>
      <c r="C546" t="s">
        <v>25</v>
      </c>
      <c r="D546" t="s">
        <v>1066</v>
      </c>
      <c r="E546" t="s">
        <v>186</v>
      </c>
      <c r="F546">
        <v>11784</v>
      </c>
      <c r="G546" t="s">
        <v>679</v>
      </c>
      <c r="H546" t="s">
        <v>80</v>
      </c>
      <c r="I546" t="s">
        <v>89</v>
      </c>
      <c r="J546" t="s">
        <v>90</v>
      </c>
      <c r="K546" t="s">
        <v>42</v>
      </c>
      <c r="L546" t="s">
        <v>91</v>
      </c>
      <c r="M546" t="s">
        <v>92</v>
      </c>
      <c r="N546" s="11" t="s">
        <v>2108</v>
      </c>
      <c r="O546" s="11" t="s">
        <v>2109</v>
      </c>
      <c r="P546">
        <v>0</v>
      </c>
      <c r="Q546">
        <v>102</v>
      </c>
      <c r="R546">
        <v>0</v>
      </c>
      <c r="S546">
        <v>234.6</v>
      </c>
      <c r="T546">
        <v>-234.6</v>
      </c>
    </row>
    <row r="547" spans="1:20" x14ac:dyDescent="0.25">
      <c r="A547" t="s">
        <v>75</v>
      </c>
      <c r="B547" t="s">
        <v>778</v>
      </c>
      <c r="C547" t="s">
        <v>25</v>
      </c>
      <c r="D547" t="s">
        <v>779</v>
      </c>
      <c r="E547" t="s">
        <v>262</v>
      </c>
      <c r="F547">
        <v>7712</v>
      </c>
      <c r="G547" t="s">
        <v>710</v>
      </c>
      <c r="H547" t="s">
        <v>210</v>
      </c>
      <c r="I547" t="s">
        <v>81</v>
      </c>
      <c r="J547" t="s">
        <v>82</v>
      </c>
      <c r="K547" t="s">
        <v>40</v>
      </c>
      <c r="L547" t="s">
        <v>211</v>
      </c>
      <c r="M547" t="s">
        <v>83</v>
      </c>
      <c r="N547" s="11" t="s">
        <v>2108</v>
      </c>
      <c r="O547" s="11" t="s">
        <v>2109</v>
      </c>
      <c r="P547">
        <v>-10</v>
      </c>
      <c r="Q547">
        <v>0</v>
      </c>
      <c r="R547">
        <v>2650</v>
      </c>
      <c r="S547">
        <v>0</v>
      </c>
      <c r="T547">
        <v>2650</v>
      </c>
    </row>
    <row r="548" spans="1:20" x14ac:dyDescent="0.25">
      <c r="A548" t="s">
        <v>75</v>
      </c>
      <c r="B548" t="s">
        <v>301</v>
      </c>
      <c r="C548" t="s">
        <v>29</v>
      </c>
      <c r="D548" t="s">
        <v>302</v>
      </c>
      <c r="E548" t="s">
        <v>87</v>
      </c>
      <c r="F548">
        <v>45005</v>
      </c>
      <c r="G548" t="s">
        <v>585</v>
      </c>
      <c r="H548" t="s">
        <v>80</v>
      </c>
      <c r="I548" t="s">
        <v>81</v>
      </c>
      <c r="J548" t="s">
        <v>82</v>
      </c>
      <c r="K548" t="s">
        <v>38</v>
      </c>
      <c r="L548" t="s">
        <v>111</v>
      </c>
      <c r="M548" t="s">
        <v>83</v>
      </c>
      <c r="N548" s="11" t="s">
        <v>2108</v>
      </c>
      <c r="O548" s="11" t="s">
        <v>2109</v>
      </c>
      <c r="P548">
        <v>-3</v>
      </c>
      <c r="Q548">
        <v>0</v>
      </c>
      <c r="R548">
        <v>494.4</v>
      </c>
      <c r="S548">
        <v>0</v>
      </c>
      <c r="T548">
        <v>494.4</v>
      </c>
    </row>
    <row r="549" spans="1:20" x14ac:dyDescent="0.25">
      <c r="A549" t="s">
        <v>75</v>
      </c>
      <c r="B549" t="s">
        <v>301</v>
      </c>
      <c r="C549" t="s">
        <v>29</v>
      </c>
      <c r="D549" t="s">
        <v>302</v>
      </c>
      <c r="E549" t="s">
        <v>87</v>
      </c>
      <c r="F549">
        <v>45005</v>
      </c>
      <c r="G549" t="s">
        <v>398</v>
      </c>
      <c r="H549" t="s">
        <v>80</v>
      </c>
      <c r="I549" t="s">
        <v>81</v>
      </c>
      <c r="J549" t="s">
        <v>82</v>
      </c>
      <c r="K549" t="s">
        <v>38</v>
      </c>
      <c r="L549" t="s">
        <v>111</v>
      </c>
      <c r="M549" t="s">
        <v>83</v>
      </c>
      <c r="N549" s="11" t="s">
        <v>2108</v>
      </c>
      <c r="O549" s="11" t="s">
        <v>2109</v>
      </c>
      <c r="P549">
        <v>-4</v>
      </c>
      <c r="Q549">
        <v>0</v>
      </c>
      <c r="R549">
        <v>337.6</v>
      </c>
      <c r="S549">
        <v>0</v>
      </c>
      <c r="T549">
        <v>337.6</v>
      </c>
    </row>
    <row r="550" spans="1:20" x14ac:dyDescent="0.25">
      <c r="A550" t="s">
        <v>75</v>
      </c>
      <c r="B550" t="s">
        <v>424</v>
      </c>
      <c r="C550" t="s">
        <v>26</v>
      </c>
      <c r="D550" t="s">
        <v>425</v>
      </c>
      <c r="E550" t="s">
        <v>426</v>
      </c>
      <c r="F550">
        <v>37204</v>
      </c>
      <c r="G550" t="s">
        <v>449</v>
      </c>
      <c r="H550" t="s">
        <v>80</v>
      </c>
      <c r="I550" t="s">
        <v>81</v>
      </c>
      <c r="J550" t="s">
        <v>82</v>
      </c>
      <c r="K550" t="s">
        <v>38</v>
      </c>
      <c r="L550" t="s">
        <v>111</v>
      </c>
      <c r="M550" t="s">
        <v>83</v>
      </c>
      <c r="N550" s="11" t="s">
        <v>2108</v>
      </c>
      <c r="O550" s="11" t="s">
        <v>2109</v>
      </c>
      <c r="P550">
        <v>-3</v>
      </c>
      <c r="Q550">
        <v>0</v>
      </c>
      <c r="R550">
        <v>151.94999999999999</v>
      </c>
      <c r="S550">
        <v>0</v>
      </c>
      <c r="T550">
        <v>151.94999999999999</v>
      </c>
    </row>
    <row r="551" spans="1:20" x14ac:dyDescent="0.25">
      <c r="A551" t="s">
        <v>75</v>
      </c>
      <c r="B551" t="s">
        <v>500</v>
      </c>
      <c r="C551" t="s">
        <v>23</v>
      </c>
      <c r="D551" t="s">
        <v>501</v>
      </c>
      <c r="E551" t="s">
        <v>176</v>
      </c>
      <c r="F551">
        <v>98034</v>
      </c>
      <c r="G551" t="s">
        <v>324</v>
      </c>
      <c r="H551" t="s">
        <v>80</v>
      </c>
      <c r="I551" t="s">
        <v>81</v>
      </c>
      <c r="J551" t="s">
        <v>90</v>
      </c>
      <c r="K551" t="s">
        <v>36</v>
      </c>
      <c r="L551" t="s">
        <v>36</v>
      </c>
      <c r="M551" t="s">
        <v>92</v>
      </c>
      <c r="N551" s="11" t="s">
        <v>2108</v>
      </c>
      <c r="O551" s="11" t="s">
        <v>2109</v>
      </c>
      <c r="P551">
        <v>0</v>
      </c>
      <c r="Q551">
        <v>13</v>
      </c>
      <c r="R551">
        <v>0</v>
      </c>
      <c r="S551">
        <v>1157.78</v>
      </c>
      <c r="T551">
        <v>-1157.78</v>
      </c>
    </row>
    <row r="552" spans="1:20" x14ac:dyDescent="0.25">
      <c r="A552" t="s">
        <v>75</v>
      </c>
      <c r="B552" t="s">
        <v>184</v>
      </c>
      <c r="C552" t="s">
        <v>25</v>
      </c>
      <c r="D552" t="s">
        <v>185</v>
      </c>
      <c r="E552" t="s">
        <v>186</v>
      </c>
      <c r="F552">
        <v>11230</v>
      </c>
      <c r="G552" t="s">
        <v>502</v>
      </c>
      <c r="H552" t="s">
        <v>80</v>
      </c>
      <c r="I552" t="s">
        <v>81</v>
      </c>
      <c r="J552" t="s">
        <v>90</v>
      </c>
      <c r="K552" t="s">
        <v>42</v>
      </c>
      <c r="L552" t="s">
        <v>91</v>
      </c>
      <c r="M552" t="s">
        <v>188</v>
      </c>
      <c r="N552" s="11" t="s">
        <v>2108</v>
      </c>
      <c r="O552" s="11" t="s">
        <v>2109</v>
      </c>
      <c r="P552">
        <v>0</v>
      </c>
      <c r="Q552">
        <v>18</v>
      </c>
      <c r="R552">
        <v>0</v>
      </c>
      <c r="S552">
        <v>137.69999999999999</v>
      </c>
      <c r="T552">
        <v>-137.69999999999999</v>
      </c>
    </row>
    <row r="553" spans="1:20" x14ac:dyDescent="0.25">
      <c r="A553" t="s">
        <v>75</v>
      </c>
      <c r="B553" t="s">
        <v>561</v>
      </c>
      <c r="C553" t="s">
        <v>19</v>
      </c>
      <c r="D553" t="s">
        <v>562</v>
      </c>
      <c r="E553" t="s">
        <v>147</v>
      </c>
      <c r="F553">
        <v>85255</v>
      </c>
      <c r="G553" t="s">
        <v>757</v>
      </c>
      <c r="H553" t="s">
        <v>80</v>
      </c>
      <c r="I553" t="s">
        <v>81</v>
      </c>
      <c r="J553" t="s">
        <v>82</v>
      </c>
      <c r="K553" t="s">
        <v>53</v>
      </c>
      <c r="L553" t="s">
        <v>228</v>
      </c>
      <c r="M553" t="s">
        <v>83</v>
      </c>
      <c r="N553" s="11" t="s">
        <v>2108</v>
      </c>
      <c r="O553" s="11" t="s">
        <v>2109</v>
      </c>
      <c r="P553">
        <v>-1</v>
      </c>
      <c r="Q553">
        <v>0</v>
      </c>
      <c r="R553">
        <v>92.6</v>
      </c>
      <c r="S553">
        <v>0</v>
      </c>
      <c r="T553">
        <v>92.6</v>
      </c>
    </row>
    <row r="554" spans="1:20" x14ac:dyDescent="0.25">
      <c r="A554" t="s">
        <v>75</v>
      </c>
      <c r="B554" t="s">
        <v>189</v>
      </c>
      <c r="C554" t="s">
        <v>18</v>
      </c>
      <c r="D554" t="s">
        <v>190</v>
      </c>
      <c r="E554" t="s">
        <v>191</v>
      </c>
      <c r="F554">
        <v>76262</v>
      </c>
      <c r="G554" t="s">
        <v>324</v>
      </c>
      <c r="H554" t="s">
        <v>80</v>
      </c>
      <c r="I554" t="s">
        <v>81</v>
      </c>
      <c r="J554" t="s">
        <v>90</v>
      </c>
      <c r="K554" t="s">
        <v>36</v>
      </c>
      <c r="L554" t="s">
        <v>36</v>
      </c>
      <c r="M554" t="s">
        <v>92</v>
      </c>
      <c r="N554" s="11" t="s">
        <v>2108</v>
      </c>
      <c r="O554" s="11" t="s">
        <v>2109</v>
      </c>
      <c r="P554">
        <v>0</v>
      </c>
      <c r="Q554">
        <v>2</v>
      </c>
      <c r="R554">
        <v>0</v>
      </c>
      <c r="S554">
        <v>178.12</v>
      </c>
      <c r="T554">
        <v>-178.12</v>
      </c>
    </row>
    <row r="555" spans="1:20" x14ac:dyDescent="0.25">
      <c r="A555" t="s">
        <v>75</v>
      </c>
      <c r="B555" t="s">
        <v>739</v>
      </c>
      <c r="C555" t="s">
        <v>22</v>
      </c>
      <c r="D555" t="s">
        <v>740</v>
      </c>
      <c r="E555" t="s">
        <v>262</v>
      </c>
      <c r="F555">
        <v>8505</v>
      </c>
      <c r="G555" t="s">
        <v>1395</v>
      </c>
      <c r="H555" t="s">
        <v>80</v>
      </c>
      <c r="I555" t="s">
        <v>81</v>
      </c>
      <c r="J555" t="s">
        <v>90</v>
      </c>
      <c r="K555" t="s">
        <v>53</v>
      </c>
      <c r="L555" t="s">
        <v>165</v>
      </c>
      <c r="M555" t="s">
        <v>92</v>
      </c>
      <c r="N555" s="11" t="s">
        <v>2108</v>
      </c>
      <c r="O555" s="11" t="s">
        <v>2109</v>
      </c>
      <c r="P555">
        <v>0</v>
      </c>
      <c r="Q555">
        <v>30</v>
      </c>
      <c r="R555">
        <v>0</v>
      </c>
      <c r="S555">
        <v>3351.3</v>
      </c>
      <c r="T555">
        <v>-3351.3</v>
      </c>
    </row>
    <row r="556" spans="1:20" x14ac:dyDescent="0.25">
      <c r="A556" t="s">
        <v>75</v>
      </c>
      <c r="B556" t="s">
        <v>505</v>
      </c>
      <c r="C556" t="s">
        <v>29</v>
      </c>
      <c r="D556" t="s">
        <v>506</v>
      </c>
      <c r="E556" t="s">
        <v>87</v>
      </c>
      <c r="F556">
        <v>43528</v>
      </c>
      <c r="G556" t="s">
        <v>1508</v>
      </c>
      <c r="H556" t="s">
        <v>80</v>
      </c>
      <c r="I556" t="s">
        <v>81</v>
      </c>
      <c r="J556" t="s">
        <v>90</v>
      </c>
      <c r="K556" t="s">
        <v>45</v>
      </c>
      <c r="L556" t="s">
        <v>654</v>
      </c>
      <c r="M556" t="s">
        <v>92</v>
      </c>
      <c r="N556" s="11" t="s">
        <v>2108</v>
      </c>
      <c r="O556" s="11" t="s">
        <v>2109</v>
      </c>
      <c r="P556">
        <v>0</v>
      </c>
      <c r="Q556">
        <v>3</v>
      </c>
      <c r="R556">
        <v>0</v>
      </c>
      <c r="S556">
        <v>1396.95</v>
      </c>
      <c r="T556">
        <v>-1396.95</v>
      </c>
    </row>
    <row r="557" spans="1:20" x14ac:dyDescent="0.25">
      <c r="A557" t="s">
        <v>75</v>
      </c>
      <c r="B557" t="s">
        <v>360</v>
      </c>
      <c r="C557" t="s">
        <v>26</v>
      </c>
      <c r="D557" t="s">
        <v>361</v>
      </c>
      <c r="E557" t="s">
        <v>105</v>
      </c>
      <c r="F557">
        <v>29601</v>
      </c>
      <c r="G557" t="s">
        <v>156</v>
      </c>
      <c r="H557" t="s">
        <v>80</v>
      </c>
      <c r="I557" t="s">
        <v>81</v>
      </c>
      <c r="J557" t="s">
        <v>90</v>
      </c>
      <c r="K557" t="s">
        <v>38</v>
      </c>
      <c r="L557" t="s">
        <v>111</v>
      </c>
      <c r="M557" t="s">
        <v>92</v>
      </c>
      <c r="N557" s="11" t="s">
        <v>2108</v>
      </c>
      <c r="O557" s="11" t="s">
        <v>2109</v>
      </c>
      <c r="P557">
        <v>0</v>
      </c>
      <c r="Q557">
        <v>2</v>
      </c>
      <c r="R557">
        <v>0</v>
      </c>
      <c r="S557">
        <v>405.37</v>
      </c>
      <c r="T557">
        <v>-405.37</v>
      </c>
    </row>
    <row r="558" spans="1:20" x14ac:dyDescent="0.25">
      <c r="A558" t="s">
        <v>75</v>
      </c>
      <c r="B558" t="s">
        <v>700</v>
      </c>
      <c r="C558" t="s">
        <v>27</v>
      </c>
      <c r="D558" t="s">
        <v>648</v>
      </c>
      <c r="E558" t="s">
        <v>114</v>
      </c>
      <c r="F558">
        <v>32811</v>
      </c>
      <c r="G558" t="s">
        <v>831</v>
      </c>
      <c r="H558" t="s">
        <v>80</v>
      </c>
      <c r="I558" t="s">
        <v>81</v>
      </c>
      <c r="J558" t="s">
        <v>90</v>
      </c>
      <c r="K558" t="s">
        <v>42</v>
      </c>
      <c r="L558" t="s">
        <v>91</v>
      </c>
      <c r="M558" t="s">
        <v>188</v>
      </c>
      <c r="N558" s="11" t="s">
        <v>2108</v>
      </c>
      <c r="O558" s="11" t="s">
        <v>2109</v>
      </c>
      <c r="P558">
        <v>0</v>
      </c>
      <c r="Q558">
        <v>8</v>
      </c>
      <c r="R558">
        <v>0</v>
      </c>
      <c r="S558">
        <v>31.36</v>
      </c>
      <c r="T558">
        <v>-31.36</v>
      </c>
    </row>
    <row r="559" spans="1:20" x14ac:dyDescent="0.25">
      <c r="A559" t="s">
        <v>75</v>
      </c>
      <c r="B559" t="s">
        <v>200</v>
      </c>
      <c r="C559" t="s">
        <v>28</v>
      </c>
      <c r="D559" t="s">
        <v>201</v>
      </c>
      <c r="E559" t="s">
        <v>95</v>
      </c>
      <c r="F559">
        <v>80002</v>
      </c>
      <c r="G559" t="s">
        <v>1504</v>
      </c>
      <c r="H559" t="s">
        <v>80</v>
      </c>
      <c r="I559" t="s">
        <v>81</v>
      </c>
      <c r="J559" t="s">
        <v>90</v>
      </c>
      <c r="K559" t="s">
        <v>44</v>
      </c>
      <c r="L559" t="s">
        <v>149</v>
      </c>
      <c r="M559" t="s">
        <v>92</v>
      </c>
      <c r="N559" s="11" t="s">
        <v>2108</v>
      </c>
      <c r="O559" s="11" t="s">
        <v>2109</v>
      </c>
      <c r="P559">
        <v>0</v>
      </c>
      <c r="Q559">
        <v>4</v>
      </c>
      <c r="R559">
        <v>0</v>
      </c>
      <c r="S559">
        <v>68</v>
      </c>
      <c r="T559">
        <v>-68</v>
      </c>
    </row>
    <row r="560" spans="1:20" x14ac:dyDescent="0.25">
      <c r="A560" t="s">
        <v>75</v>
      </c>
      <c r="B560" t="s">
        <v>677</v>
      </c>
      <c r="C560" t="s">
        <v>28</v>
      </c>
      <c r="D560" t="s">
        <v>678</v>
      </c>
      <c r="E560" t="s">
        <v>95</v>
      </c>
      <c r="F560">
        <v>80124</v>
      </c>
      <c r="G560" t="s">
        <v>801</v>
      </c>
      <c r="H560" t="s">
        <v>80</v>
      </c>
      <c r="I560" t="s">
        <v>81</v>
      </c>
      <c r="J560" t="s">
        <v>82</v>
      </c>
      <c r="K560" t="s">
        <v>42</v>
      </c>
      <c r="L560" t="s">
        <v>91</v>
      </c>
      <c r="M560" t="s">
        <v>83</v>
      </c>
      <c r="N560" s="11" t="s">
        <v>2108</v>
      </c>
      <c r="O560" s="11" t="s">
        <v>2109</v>
      </c>
      <c r="P560">
        <v>-8</v>
      </c>
      <c r="Q560">
        <v>0</v>
      </c>
      <c r="R560">
        <v>191.6</v>
      </c>
      <c r="S560">
        <v>0</v>
      </c>
      <c r="T560">
        <v>191.6</v>
      </c>
    </row>
    <row r="561" spans="1:20" x14ac:dyDescent="0.25">
      <c r="A561" t="s">
        <v>75</v>
      </c>
      <c r="B561" t="s">
        <v>316</v>
      </c>
      <c r="C561" t="s">
        <v>27</v>
      </c>
      <c r="D561" t="s">
        <v>237</v>
      </c>
      <c r="E561" t="s">
        <v>114</v>
      </c>
      <c r="F561">
        <v>34240</v>
      </c>
      <c r="G561" t="s">
        <v>1088</v>
      </c>
      <c r="H561" t="s">
        <v>461</v>
      </c>
      <c r="I561" t="s">
        <v>81</v>
      </c>
      <c r="J561" t="s">
        <v>90</v>
      </c>
      <c r="K561" t="s">
        <v>42</v>
      </c>
      <c r="L561" t="s">
        <v>91</v>
      </c>
      <c r="M561" t="s">
        <v>92</v>
      </c>
      <c r="N561" s="11" t="s">
        <v>2108</v>
      </c>
      <c r="O561" s="11" t="s">
        <v>2109</v>
      </c>
      <c r="P561">
        <v>0</v>
      </c>
      <c r="Q561">
        <v>7</v>
      </c>
      <c r="R561">
        <v>0</v>
      </c>
      <c r="S561">
        <v>13.27</v>
      </c>
      <c r="T561">
        <v>-13.27</v>
      </c>
    </row>
    <row r="562" spans="1:20" x14ac:dyDescent="0.25">
      <c r="A562" t="s">
        <v>75</v>
      </c>
      <c r="B562" t="s">
        <v>764</v>
      </c>
      <c r="C562" t="s">
        <v>25</v>
      </c>
      <c r="D562" t="s">
        <v>765</v>
      </c>
      <c r="E562" t="s">
        <v>186</v>
      </c>
      <c r="F562">
        <v>11782</v>
      </c>
      <c r="G562" t="s">
        <v>576</v>
      </c>
      <c r="H562" t="s">
        <v>80</v>
      </c>
      <c r="I562" t="s">
        <v>89</v>
      </c>
      <c r="J562" t="s">
        <v>82</v>
      </c>
      <c r="K562" t="s">
        <v>42</v>
      </c>
      <c r="L562" t="s">
        <v>91</v>
      </c>
      <c r="M562" t="s">
        <v>83</v>
      </c>
      <c r="N562" s="11" t="s">
        <v>2108</v>
      </c>
      <c r="O562" s="11" t="s">
        <v>2109</v>
      </c>
      <c r="P562">
        <v>-2</v>
      </c>
      <c r="Q562">
        <v>0</v>
      </c>
      <c r="R562">
        <v>2.5</v>
      </c>
      <c r="S562">
        <v>0</v>
      </c>
      <c r="T562">
        <v>2.5</v>
      </c>
    </row>
    <row r="563" spans="1:20" x14ac:dyDescent="0.25">
      <c r="A563" t="s">
        <v>75</v>
      </c>
      <c r="B563" t="s">
        <v>1339</v>
      </c>
      <c r="C563" t="s">
        <v>21</v>
      </c>
      <c r="D563" t="s">
        <v>1340</v>
      </c>
      <c r="E563" t="s">
        <v>235</v>
      </c>
      <c r="F563">
        <v>64081</v>
      </c>
      <c r="G563" t="s">
        <v>976</v>
      </c>
      <c r="H563" t="s">
        <v>80</v>
      </c>
      <c r="I563" t="s">
        <v>81</v>
      </c>
      <c r="J563" t="s">
        <v>90</v>
      </c>
      <c r="K563" t="s">
        <v>53</v>
      </c>
      <c r="L563" t="s">
        <v>436</v>
      </c>
      <c r="M563" t="s">
        <v>92</v>
      </c>
      <c r="N563" s="11" t="s">
        <v>2108</v>
      </c>
      <c r="O563" s="11" t="s">
        <v>2109</v>
      </c>
      <c r="P563">
        <v>0</v>
      </c>
      <c r="Q563">
        <v>1</v>
      </c>
      <c r="R563">
        <v>0</v>
      </c>
      <c r="S563">
        <v>102.15</v>
      </c>
      <c r="T563">
        <v>-102.15</v>
      </c>
    </row>
    <row r="564" spans="1:20" x14ac:dyDescent="0.25">
      <c r="A564" t="s">
        <v>75</v>
      </c>
      <c r="B564" t="s">
        <v>1233</v>
      </c>
      <c r="C564" t="s">
        <v>18</v>
      </c>
      <c r="D564" t="s">
        <v>439</v>
      </c>
      <c r="E564" t="s">
        <v>191</v>
      </c>
      <c r="F564">
        <v>77066</v>
      </c>
      <c r="G564" t="s">
        <v>398</v>
      </c>
      <c r="H564" t="s">
        <v>80</v>
      </c>
      <c r="I564" t="s">
        <v>81</v>
      </c>
      <c r="J564" t="s">
        <v>82</v>
      </c>
      <c r="K564" t="s">
        <v>38</v>
      </c>
      <c r="L564" t="s">
        <v>111</v>
      </c>
      <c r="M564" t="s">
        <v>83</v>
      </c>
      <c r="N564" s="11" t="s">
        <v>2108</v>
      </c>
      <c r="O564" s="11" t="s">
        <v>2109</v>
      </c>
      <c r="P564">
        <v>-5</v>
      </c>
      <c r="Q564">
        <v>0</v>
      </c>
      <c r="R564">
        <v>358.7</v>
      </c>
      <c r="S564">
        <v>0</v>
      </c>
      <c r="T564">
        <v>358.7</v>
      </c>
    </row>
    <row r="565" spans="1:20" x14ac:dyDescent="0.25">
      <c r="A565" t="s">
        <v>75</v>
      </c>
      <c r="B565" t="s">
        <v>85</v>
      </c>
      <c r="C565" t="s">
        <v>29</v>
      </c>
      <c r="D565" t="s">
        <v>86</v>
      </c>
      <c r="E565" t="s">
        <v>87</v>
      </c>
      <c r="F565">
        <v>45040</v>
      </c>
      <c r="G565" t="s">
        <v>402</v>
      </c>
      <c r="H565" t="s">
        <v>80</v>
      </c>
      <c r="I565" t="s">
        <v>81</v>
      </c>
      <c r="J565" t="s">
        <v>365</v>
      </c>
      <c r="K565" t="s">
        <v>39</v>
      </c>
      <c r="L565" t="s">
        <v>39</v>
      </c>
      <c r="M565" t="s">
        <v>92</v>
      </c>
      <c r="N565" s="11" t="s">
        <v>2108</v>
      </c>
      <c r="O565" s="11" t="s">
        <v>2109</v>
      </c>
      <c r="P565">
        <v>0</v>
      </c>
      <c r="Q565">
        <v>1</v>
      </c>
      <c r="R565">
        <v>0</v>
      </c>
      <c r="S565">
        <v>0</v>
      </c>
      <c r="T565">
        <v>0</v>
      </c>
    </row>
    <row r="566" spans="1:20" x14ac:dyDescent="0.25">
      <c r="A566" t="s">
        <v>75</v>
      </c>
      <c r="B566" t="s">
        <v>218</v>
      </c>
      <c r="C566" t="s">
        <v>27</v>
      </c>
      <c r="D566" t="s">
        <v>219</v>
      </c>
      <c r="E566" t="s">
        <v>114</v>
      </c>
      <c r="F566">
        <v>34110</v>
      </c>
      <c r="G566" t="s">
        <v>1499</v>
      </c>
      <c r="H566" t="s">
        <v>80</v>
      </c>
      <c r="I566" t="s">
        <v>81</v>
      </c>
      <c r="J566" t="s">
        <v>82</v>
      </c>
      <c r="K566" t="s">
        <v>42</v>
      </c>
      <c r="L566" t="s">
        <v>91</v>
      </c>
      <c r="M566" t="s">
        <v>83</v>
      </c>
      <c r="N566" s="11" t="s">
        <v>2108</v>
      </c>
      <c r="O566" s="11" t="s">
        <v>2109</v>
      </c>
      <c r="P566">
        <v>-22</v>
      </c>
      <c r="Q566">
        <v>0</v>
      </c>
      <c r="R566">
        <v>1054.46</v>
      </c>
      <c r="S566">
        <v>0</v>
      </c>
      <c r="T566">
        <v>1054.46</v>
      </c>
    </row>
    <row r="567" spans="1:20" x14ac:dyDescent="0.25">
      <c r="A567" t="s">
        <v>75</v>
      </c>
      <c r="B567" t="s">
        <v>1511</v>
      </c>
      <c r="C567" t="s">
        <v>28</v>
      </c>
      <c r="D567" t="s">
        <v>1117</v>
      </c>
      <c r="E567" t="s">
        <v>95</v>
      </c>
      <c r="F567">
        <v>80112</v>
      </c>
      <c r="G567" t="s">
        <v>254</v>
      </c>
      <c r="H567" t="s">
        <v>80</v>
      </c>
      <c r="I567" t="s">
        <v>81</v>
      </c>
      <c r="J567" t="s">
        <v>82</v>
      </c>
      <c r="K567" t="s">
        <v>42</v>
      </c>
      <c r="L567" t="s">
        <v>91</v>
      </c>
      <c r="M567" t="s">
        <v>83</v>
      </c>
      <c r="N567" s="11" t="s">
        <v>2108</v>
      </c>
      <c r="O567" s="11" t="s">
        <v>2109</v>
      </c>
      <c r="P567">
        <v>-4</v>
      </c>
      <c r="Q567">
        <v>0</v>
      </c>
      <c r="R567">
        <v>263.8</v>
      </c>
      <c r="S567">
        <v>0</v>
      </c>
      <c r="T567">
        <v>263.8</v>
      </c>
    </row>
    <row r="568" spans="1:20" x14ac:dyDescent="0.25">
      <c r="A568" t="s">
        <v>75</v>
      </c>
      <c r="B568" t="s">
        <v>612</v>
      </c>
      <c r="C568" t="s">
        <v>29</v>
      </c>
      <c r="D568" t="s">
        <v>613</v>
      </c>
      <c r="E568" t="s">
        <v>142</v>
      </c>
      <c r="F568">
        <v>48084</v>
      </c>
      <c r="G568" t="s">
        <v>311</v>
      </c>
      <c r="H568" t="s">
        <v>80</v>
      </c>
      <c r="I568" t="s">
        <v>164</v>
      </c>
      <c r="J568" t="s">
        <v>90</v>
      </c>
      <c r="K568" t="s">
        <v>38</v>
      </c>
      <c r="L568" t="s">
        <v>129</v>
      </c>
      <c r="M568" t="s">
        <v>92</v>
      </c>
      <c r="N568" s="11" t="s">
        <v>2108</v>
      </c>
      <c r="O568" s="11" t="s">
        <v>2109</v>
      </c>
      <c r="P568">
        <v>0</v>
      </c>
      <c r="Q568">
        <v>3</v>
      </c>
      <c r="R568">
        <v>0</v>
      </c>
      <c r="S568">
        <v>193.95</v>
      </c>
      <c r="T568">
        <v>-193.95</v>
      </c>
    </row>
    <row r="569" spans="1:20" x14ac:dyDescent="0.25">
      <c r="A569" t="s">
        <v>75</v>
      </c>
      <c r="B569" t="s">
        <v>600</v>
      </c>
      <c r="C569" t="s">
        <v>29</v>
      </c>
      <c r="D569" t="s">
        <v>601</v>
      </c>
      <c r="E569" t="s">
        <v>142</v>
      </c>
      <c r="F569">
        <v>49629</v>
      </c>
      <c r="G569" t="s">
        <v>402</v>
      </c>
      <c r="H569" t="s">
        <v>80</v>
      </c>
      <c r="I569" t="s">
        <v>81</v>
      </c>
      <c r="J569" t="s">
        <v>365</v>
      </c>
      <c r="K569" t="s">
        <v>39</v>
      </c>
      <c r="L569" t="s">
        <v>39</v>
      </c>
      <c r="M569" t="s">
        <v>92</v>
      </c>
      <c r="N569" s="11" t="s">
        <v>2108</v>
      </c>
      <c r="O569" s="11" t="s">
        <v>2109</v>
      </c>
      <c r="P569">
        <v>0</v>
      </c>
      <c r="Q569">
        <v>0</v>
      </c>
      <c r="R569">
        <v>0</v>
      </c>
      <c r="S569">
        <v>-295</v>
      </c>
      <c r="T569">
        <v>295</v>
      </c>
    </row>
    <row r="570" spans="1:20" x14ac:dyDescent="0.25">
      <c r="A570" t="s">
        <v>75</v>
      </c>
      <c r="B570" t="s">
        <v>553</v>
      </c>
      <c r="C570" t="s">
        <v>26</v>
      </c>
      <c r="D570" t="s">
        <v>554</v>
      </c>
      <c r="E570" t="s">
        <v>555</v>
      </c>
      <c r="F570">
        <v>36526</v>
      </c>
      <c r="G570" t="s">
        <v>143</v>
      </c>
      <c r="H570" t="s">
        <v>80</v>
      </c>
      <c r="I570" t="s">
        <v>81</v>
      </c>
      <c r="J570" t="s">
        <v>82</v>
      </c>
      <c r="K570" t="s">
        <v>44</v>
      </c>
      <c r="L570" t="s">
        <v>144</v>
      </c>
      <c r="M570" t="s">
        <v>83</v>
      </c>
      <c r="N570" s="11" t="s">
        <v>2108</v>
      </c>
      <c r="O570" s="11" t="s">
        <v>2109</v>
      </c>
      <c r="P570">
        <v>-8</v>
      </c>
      <c r="Q570">
        <v>0</v>
      </c>
      <c r="R570">
        <v>61.6</v>
      </c>
      <c r="S570">
        <v>0</v>
      </c>
      <c r="T570">
        <v>61.6</v>
      </c>
    </row>
    <row r="571" spans="1:20" x14ac:dyDescent="0.25">
      <c r="A571" t="s">
        <v>75</v>
      </c>
      <c r="B571" t="s">
        <v>372</v>
      </c>
      <c r="C571" t="s">
        <v>19</v>
      </c>
      <c r="D571" t="s">
        <v>172</v>
      </c>
      <c r="E571" t="s">
        <v>147</v>
      </c>
      <c r="F571">
        <v>85255</v>
      </c>
      <c r="G571" t="s">
        <v>115</v>
      </c>
      <c r="H571" t="s">
        <v>80</v>
      </c>
      <c r="I571" t="s">
        <v>89</v>
      </c>
      <c r="J571" t="s">
        <v>90</v>
      </c>
      <c r="K571" t="s">
        <v>42</v>
      </c>
      <c r="L571" t="s">
        <v>91</v>
      </c>
      <c r="M571" t="s">
        <v>92</v>
      </c>
      <c r="N571" s="11" t="s">
        <v>2108</v>
      </c>
      <c r="O571" s="11" t="s">
        <v>2109</v>
      </c>
      <c r="P571">
        <v>0</v>
      </c>
      <c r="Q571">
        <v>87</v>
      </c>
      <c r="R571">
        <v>0</v>
      </c>
      <c r="S571">
        <v>665.55</v>
      </c>
      <c r="T571">
        <v>-665.55</v>
      </c>
    </row>
    <row r="572" spans="1:20" x14ac:dyDescent="0.25">
      <c r="A572" t="s">
        <v>75</v>
      </c>
      <c r="B572" t="s">
        <v>1028</v>
      </c>
      <c r="C572" t="s">
        <v>28</v>
      </c>
      <c r="D572" t="s">
        <v>1029</v>
      </c>
      <c r="E572" t="s">
        <v>95</v>
      </c>
      <c r="F572">
        <v>81621</v>
      </c>
      <c r="G572" t="s">
        <v>518</v>
      </c>
      <c r="H572" t="s">
        <v>80</v>
      </c>
      <c r="I572" t="s">
        <v>164</v>
      </c>
      <c r="J572" t="s">
        <v>82</v>
      </c>
      <c r="K572" t="s">
        <v>42</v>
      </c>
      <c r="L572" t="s">
        <v>91</v>
      </c>
      <c r="M572" t="s">
        <v>92</v>
      </c>
      <c r="N572" s="11" t="s">
        <v>2108</v>
      </c>
      <c r="O572" s="11" t="s">
        <v>2109</v>
      </c>
      <c r="P572">
        <v>0</v>
      </c>
      <c r="Q572">
        <v>2</v>
      </c>
      <c r="R572">
        <v>0</v>
      </c>
      <c r="S572">
        <v>58.86</v>
      </c>
      <c r="T572">
        <v>-58.86</v>
      </c>
    </row>
    <row r="573" spans="1:20" x14ac:dyDescent="0.25">
      <c r="A573" t="s">
        <v>75</v>
      </c>
      <c r="B573" t="s">
        <v>1044</v>
      </c>
      <c r="C573" t="s">
        <v>23</v>
      </c>
      <c r="D573" t="s">
        <v>1045</v>
      </c>
      <c r="E573" t="s">
        <v>327</v>
      </c>
      <c r="F573">
        <v>97045</v>
      </c>
      <c r="G573" t="s">
        <v>119</v>
      </c>
      <c r="H573" t="s">
        <v>80</v>
      </c>
      <c r="I573" t="s">
        <v>81</v>
      </c>
      <c r="J573" t="s">
        <v>82</v>
      </c>
      <c r="K573" t="s">
        <v>38</v>
      </c>
      <c r="L573" t="s">
        <v>111</v>
      </c>
      <c r="M573" t="s">
        <v>83</v>
      </c>
      <c r="N573" s="11" t="s">
        <v>2108</v>
      </c>
      <c r="O573" s="11" t="s">
        <v>2109</v>
      </c>
      <c r="P573">
        <v>-2</v>
      </c>
      <c r="Q573">
        <v>0</v>
      </c>
      <c r="R573">
        <v>253.4</v>
      </c>
      <c r="S573">
        <v>0</v>
      </c>
      <c r="T573">
        <v>253.4</v>
      </c>
    </row>
    <row r="574" spans="1:20" x14ac:dyDescent="0.25">
      <c r="A574" t="s">
        <v>75</v>
      </c>
      <c r="B574" t="s">
        <v>968</v>
      </c>
      <c r="C574" t="s">
        <v>26</v>
      </c>
      <c r="D574" t="s">
        <v>969</v>
      </c>
      <c r="E574" t="s">
        <v>426</v>
      </c>
      <c r="F574">
        <v>37067</v>
      </c>
      <c r="G574" t="s">
        <v>309</v>
      </c>
      <c r="H574" t="s">
        <v>80</v>
      </c>
      <c r="I574" t="s">
        <v>89</v>
      </c>
      <c r="J574" t="s">
        <v>90</v>
      </c>
      <c r="K574" t="s">
        <v>42</v>
      </c>
      <c r="L574" t="s">
        <v>91</v>
      </c>
      <c r="M574" t="s">
        <v>92</v>
      </c>
      <c r="N574" s="11" t="s">
        <v>2108</v>
      </c>
      <c r="O574" s="11" t="s">
        <v>2109</v>
      </c>
      <c r="P574">
        <v>0</v>
      </c>
      <c r="Q574">
        <v>14</v>
      </c>
      <c r="R574">
        <v>0</v>
      </c>
      <c r="S574">
        <v>141.12</v>
      </c>
      <c r="T574">
        <v>-141.12</v>
      </c>
    </row>
    <row r="575" spans="1:20" x14ac:dyDescent="0.25">
      <c r="A575" t="s">
        <v>75</v>
      </c>
      <c r="B575" t="s">
        <v>1496</v>
      </c>
      <c r="C575" t="s">
        <v>27</v>
      </c>
      <c r="D575" t="s">
        <v>495</v>
      </c>
      <c r="E575" t="s">
        <v>114</v>
      </c>
      <c r="F575">
        <v>33614</v>
      </c>
      <c r="G575" t="s">
        <v>418</v>
      </c>
      <c r="H575" t="s">
        <v>80</v>
      </c>
      <c r="I575" t="s">
        <v>81</v>
      </c>
      <c r="J575" t="s">
        <v>90</v>
      </c>
      <c r="K575" t="s">
        <v>51</v>
      </c>
      <c r="L575" t="s">
        <v>250</v>
      </c>
      <c r="M575" t="s">
        <v>92</v>
      </c>
      <c r="N575" s="11" t="s">
        <v>2108</v>
      </c>
      <c r="O575" s="11" t="s">
        <v>2109</v>
      </c>
      <c r="P575">
        <v>0</v>
      </c>
      <c r="Q575">
        <v>1</v>
      </c>
      <c r="R575">
        <v>0</v>
      </c>
      <c r="S575">
        <v>175.5</v>
      </c>
      <c r="T575">
        <v>-175.5</v>
      </c>
    </row>
    <row r="576" spans="1:20" x14ac:dyDescent="0.25">
      <c r="A576" t="s">
        <v>75</v>
      </c>
      <c r="B576" t="s">
        <v>1204</v>
      </c>
      <c r="C576" t="s">
        <v>29</v>
      </c>
      <c r="D576" t="s">
        <v>1205</v>
      </c>
      <c r="E576" t="s">
        <v>423</v>
      </c>
      <c r="F576">
        <v>40207</v>
      </c>
      <c r="G576" t="s">
        <v>1509</v>
      </c>
      <c r="H576" t="s">
        <v>80</v>
      </c>
      <c r="I576" t="s">
        <v>81</v>
      </c>
      <c r="J576" t="s">
        <v>82</v>
      </c>
      <c r="K576" t="s">
        <v>36</v>
      </c>
      <c r="L576" t="s">
        <v>36</v>
      </c>
      <c r="M576" t="s">
        <v>83</v>
      </c>
      <c r="N576" s="11" t="s">
        <v>2108</v>
      </c>
      <c r="O576" s="11" t="s">
        <v>2109</v>
      </c>
      <c r="P576">
        <v>1</v>
      </c>
      <c r="Q576">
        <v>0</v>
      </c>
      <c r="R576">
        <v>2399</v>
      </c>
      <c r="S576">
        <v>0</v>
      </c>
      <c r="T576">
        <v>2399</v>
      </c>
    </row>
    <row r="577" spans="1:20" x14ac:dyDescent="0.25">
      <c r="A577" t="s">
        <v>75</v>
      </c>
      <c r="B577" t="s">
        <v>960</v>
      </c>
      <c r="C577" t="s">
        <v>22</v>
      </c>
      <c r="D577" t="s">
        <v>961</v>
      </c>
      <c r="E577" t="s">
        <v>137</v>
      </c>
      <c r="F577">
        <v>23320</v>
      </c>
      <c r="G577" t="s">
        <v>309</v>
      </c>
      <c r="H577" t="s">
        <v>80</v>
      </c>
      <c r="I577" t="s">
        <v>89</v>
      </c>
      <c r="J577" t="s">
        <v>90</v>
      </c>
      <c r="K577" t="s">
        <v>42</v>
      </c>
      <c r="L577" t="s">
        <v>91</v>
      </c>
      <c r="M577" t="s">
        <v>92</v>
      </c>
      <c r="N577" s="11" t="s">
        <v>2108</v>
      </c>
      <c r="O577" s="11" t="s">
        <v>2109</v>
      </c>
      <c r="P577">
        <v>0</v>
      </c>
      <c r="Q577">
        <v>20</v>
      </c>
      <c r="R577">
        <v>0</v>
      </c>
      <c r="S577">
        <v>201.6</v>
      </c>
      <c r="T577">
        <v>-201.6</v>
      </c>
    </row>
    <row r="578" spans="1:20" x14ac:dyDescent="0.25">
      <c r="A578" t="s">
        <v>75</v>
      </c>
      <c r="B578" t="s">
        <v>708</v>
      </c>
      <c r="C578" t="s">
        <v>23</v>
      </c>
      <c r="D578" t="s">
        <v>709</v>
      </c>
      <c r="E578" t="s">
        <v>176</v>
      </c>
      <c r="F578">
        <v>99216</v>
      </c>
      <c r="G578" t="s">
        <v>1128</v>
      </c>
      <c r="H578" t="s">
        <v>80</v>
      </c>
      <c r="I578" t="s">
        <v>81</v>
      </c>
      <c r="J578" t="s">
        <v>90</v>
      </c>
      <c r="K578" t="s">
        <v>38</v>
      </c>
      <c r="L578" t="s">
        <v>111</v>
      </c>
      <c r="M578" t="s">
        <v>92</v>
      </c>
      <c r="N578" s="11" t="s">
        <v>2108</v>
      </c>
      <c r="O578" s="11" t="s">
        <v>2109</v>
      </c>
      <c r="P578">
        <v>0</v>
      </c>
      <c r="Q578">
        <v>1</v>
      </c>
      <c r="R578">
        <v>0</v>
      </c>
      <c r="S578">
        <v>69.75</v>
      </c>
      <c r="T578">
        <v>-69.75</v>
      </c>
    </row>
    <row r="579" spans="1:20" x14ac:dyDescent="0.25">
      <c r="A579" t="s">
        <v>75</v>
      </c>
      <c r="B579" t="s">
        <v>1122</v>
      </c>
      <c r="C579" t="s">
        <v>29</v>
      </c>
      <c r="D579" t="s">
        <v>1123</v>
      </c>
      <c r="E579" t="s">
        <v>78</v>
      </c>
      <c r="F579">
        <v>15146</v>
      </c>
      <c r="G579" t="s">
        <v>450</v>
      </c>
      <c r="H579" t="s">
        <v>80</v>
      </c>
      <c r="I579" t="s">
        <v>81</v>
      </c>
      <c r="J579" t="s">
        <v>90</v>
      </c>
      <c r="K579" t="s">
        <v>51</v>
      </c>
      <c r="L579" t="s">
        <v>250</v>
      </c>
      <c r="M579" t="s">
        <v>92</v>
      </c>
      <c r="N579" s="11" t="s">
        <v>2108</v>
      </c>
      <c r="O579" s="11" t="s">
        <v>2109</v>
      </c>
      <c r="P579">
        <v>0</v>
      </c>
      <c r="Q579">
        <v>0</v>
      </c>
      <c r="R579">
        <v>-15.5</v>
      </c>
      <c r="S579">
        <v>0</v>
      </c>
      <c r="T579">
        <v>-15.5</v>
      </c>
    </row>
    <row r="580" spans="1:20" x14ac:dyDescent="0.25">
      <c r="A580" t="s">
        <v>75</v>
      </c>
      <c r="B580" t="s">
        <v>103</v>
      </c>
      <c r="C580" t="s">
        <v>26</v>
      </c>
      <c r="D580" t="s">
        <v>104</v>
      </c>
      <c r="E580" t="s">
        <v>105</v>
      </c>
      <c r="F580">
        <v>29420</v>
      </c>
      <c r="G580" t="s">
        <v>698</v>
      </c>
      <c r="H580" t="s">
        <v>80</v>
      </c>
      <c r="I580" t="s">
        <v>81</v>
      </c>
      <c r="J580" t="s">
        <v>90</v>
      </c>
      <c r="K580" t="s">
        <v>38</v>
      </c>
      <c r="L580" t="s">
        <v>111</v>
      </c>
      <c r="M580" t="s">
        <v>92</v>
      </c>
      <c r="N580" s="11" t="s">
        <v>2108</v>
      </c>
      <c r="O580" s="11" t="s">
        <v>2109</v>
      </c>
      <c r="P580">
        <v>0</v>
      </c>
      <c r="Q580">
        <v>2</v>
      </c>
      <c r="R580">
        <v>0</v>
      </c>
      <c r="S580">
        <v>280.2</v>
      </c>
      <c r="T580">
        <v>-280.2</v>
      </c>
    </row>
    <row r="581" spans="1:20" x14ac:dyDescent="0.25">
      <c r="A581" t="s">
        <v>75</v>
      </c>
      <c r="B581" t="s">
        <v>1011</v>
      </c>
      <c r="C581" t="s">
        <v>28</v>
      </c>
      <c r="D581" t="s">
        <v>1012</v>
      </c>
      <c r="E581" t="s">
        <v>295</v>
      </c>
      <c r="F581">
        <v>84098</v>
      </c>
      <c r="G581" t="s">
        <v>398</v>
      </c>
      <c r="H581" t="s">
        <v>80</v>
      </c>
      <c r="I581" t="s">
        <v>81</v>
      </c>
      <c r="J581" t="s">
        <v>82</v>
      </c>
      <c r="K581" t="s">
        <v>38</v>
      </c>
      <c r="L581" t="s">
        <v>111</v>
      </c>
      <c r="M581" t="s">
        <v>83</v>
      </c>
      <c r="N581" s="11" t="s">
        <v>2108</v>
      </c>
      <c r="O581" s="11" t="s">
        <v>2109</v>
      </c>
      <c r="P581">
        <v>-14</v>
      </c>
      <c r="Q581">
        <v>0</v>
      </c>
      <c r="R581">
        <v>1181.5999999999999</v>
      </c>
      <c r="S581">
        <v>0</v>
      </c>
      <c r="T581">
        <v>1181.5999999999999</v>
      </c>
    </row>
    <row r="582" spans="1:20" x14ac:dyDescent="0.25">
      <c r="A582" t="s">
        <v>75</v>
      </c>
      <c r="B582" t="s">
        <v>1098</v>
      </c>
      <c r="C582" t="s">
        <v>18</v>
      </c>
      <c r="D582" t="s">
        <v>1099</v>
      </c>
      <c r="E582" t="s">
        <v>191</v>
      </c>
      <c r="F582">
        <v>75247</v>
      </c>
      <c r="G582" t="s">
        <v>266</v>
      </c>
      <c r="H582" t="s">
        <v>80</v>
      </c>
      <c r="I582" t="s">
        <v>81</v>
      </c>
      <c r="J582" t="s">
        <v>90</v>
      </c>
      <c r="K582" t="s">
        <v>53</v>
      </c>
      <c r="L582" t="s">
        <v>165</v>
      </c>
      <c r="M582" t="s">
        <v>92</v>
      </c>
      <c r="N582" s="11" t="s">
        <v>2108</v>
      </c>
      <c r="O582" s="11" t="s">
        <v>2109</v>
      </c>
      <c r="P582">
        <v>0</v>
      </c>
      <c r="Q582">
        <v>1</v>
      </c>
      <c r="R582">
        <v>0</v>
      </c>
      <c r="S582">
        <v>97</v>
      </c>
      <c r="T582">
        <v>-97</v>
      </c>
    </row>
    <row r="583" spans="1:20" x14ac:dyDescent="0.25">
      <c r="A583" t="s">
        <v>75</v>
      </c>
      <c r="B583" t="s">
        <v>116</v>
      </c>
      <c r="C583" t="s">
        <v>19</v>
      </c>
      <c r="D583" t="s">
        <v>117</v>
      </c>
      <c r="E583" t="s">
        <v>118</v>
      </c>
      <c r="F583">
        <v>97055</v>
      </c>
      <c r="G583" t="s">
        <v>1526</v>
      </c>
      <c r="H583" t="s">
        <v>80</v>
      </c>
      <c r="I583" t="s">
        <v>89</v>
      </c>
      <c r="J583" t="s">
        <v>1070</v>
      </c>
      <c r="K583" t="s">
        <v>44</v>
      </c>
      <c r="L583" t="s">
        <v>144</v>
      </c>
      <c r="M583" t="s">
        <v>83</v>
      </c>
      <c r="N583" s="11" t="s">
        <v>2108</v>
      </c>
      <c r="O583" s="11" t="s">
        <v>2109</v>
      </c>
      <c r="P583">
        <v>0</v>
      </c>
      <c r="Q583">
        <v>3</v>
      </c>
      <c r="R583">
        <v>0</v>
      </c>
      <c r="S583">
        <v>192</v>
      </c>
      <c r="T583">
        <v>-192</v>
      </c>
    </row>
    <row r="584" spans="1:20" x14ac:dyDescent="0.25">
      <c r="A584" t="s">
        <v>75</v>
      </c>
      <c r="B584" t="s">
        <v>120</v>
      </c>
      <c r="C584" t="s">
        <v>22</v>
      </c>
      <c r="D584" t="s">
        <v>121</v>
      </c>
      <c r="E584" t="s">
        <v>122</v>
      </c>
      <c r="F584">
        <v>20910</v>
      </c>
      <c r="G584" t="s">
        <v>220</v>
      </c>
      <c r="H584" t="s">
        <v>80</v>
      </c>
      <c r="I584" t="s">
        <v>81</v>
      </c>
      <c r="J584" t="s">
        <v>82</v>
      </c>
      <c r="K584" t="s">
        <v>53</v>
      </c>
      <c r="L584" t="s">
        <v>165</v>
      </c>
      <c r="M584" t="s">
        <v>83</v>
      </c>
      <c r="N584" s="11" t="s">
        <v>2108</v>
      </c>
      <c r="O584" s="11" t="s">
        <v>2109</v>
      </c>
      <c r="P584">
        <v>-6</v>
      </c>
      <c r="Q584">
        <v>0</v>
      </c>
      <c r="R584">
        <v>601.4</v>
      </c>
      <c r="S584">
        <v>0</v>
      </c>
      <c r="T584">
        <v>601.4</v>
      </c>
    </row>
    <row r="585" spans="1:20" x14ac:dyDescent="0.25">
      <c r="A585" t="s">
        <v>75</v>
      </c>
      <c r="B585" t="s">
        <v>483</v>
      </c>
      <c r="C585" t="s">
        <v>18</v>
      </c>
      <c r="D585" t="s">
        <v>332</v>
      </c>
      <c r="E585" t="s">
        <v>333</v>
      </c>
      <c r="F585">
        <v>72401</v>
      </c>
      <c r="G585" t="s">
        <v>974</v>
      </c>
      <c r="H585" t="s">
        <v>80</v>
      </c>
      <c r="I585" t="s">
        <v>81</v>
      </c>
      <c r="J585" t="s">
        <v>90</v>
      </c>
      <c r="K585" t="s">
        <v>53</v>
      </c>
      <c r="L585" t="s">
        <v>165</v>
      </c>
      <c r="M585" t="s">
        <v>92</v>
      </c>
      <c r="N585" s="11" t="s">
        <v>2108</v>
      </c>
      <c r="O585" s="11" t="s">
        <v>2109</v>
      </c>
      <c r="P585">
        <v>0</v>
      </c>
      <c r="Q585">
        <v>1</v>
      </c>
      <c r="R585">
        <v>0</v>
      </c>
      <c r="S585">
        <v>657.05</v>
      </c>
      <c r="T585">
        <v>-657.05</v>
      </c>
    </row>
    <row r="586" spans="1:20" x14ac:dyDescent="0.25">
      <c r="A586" t="s">
        <v>75</v>
      </c>
      <c r="B586" t="s">
        <v>316</v>
      </c>
      <c r="C586" t="s">
        <v>27</v>
      </c>
      <c r="D586" t="s">
        <v>237</v>
      </c>
      <c r="E586" t="s">
        <v>114</v>
      </c>
      <c r="F586">
        <v>34240</v>
      </c>
      <c r="G586" t="s">
        <v>298</v>
      </c>
      <c r="H586" t="s">
        <v>80</v>
      </c>
      <c r="I586" t="s">
        <v>164</v>
      </c>
      <c r="J586" t="s">
        <v>90</v>
      </c>
      <c r="K586" t="s">
        <v>38</v>
      </c>
      <c r="L586" t="s">
        <v>129</v>
      </c>
      <c r="M586" t="s">
        <v>188</v>
      </c>
      <c r="N586" s="11" t="s">
        <v>2108</v>
      </c>
      <c r="O586" s="11" t="s">
        <v>2109</v>
      </c>
      <c r="P586">
        <v>0</v>
      </c>
      <c r="Q586">
        <v>1</v>
      </c>
      <c r="R586">
        <v>0</v>
      </c>
      <c r="S586">
        <v>155.03</v>
      </c>
      <c r="T586">
        <v>-155.03</v>
      </c>
    </row>
    <row r="587" spans="1:20" x14ac:dyDescent="0.25">
      <c r="A587" t="s">
        <v>75</v>
      </c>
      <c r="B587" t="s">
        <v>239</v>
      </c>
      <c r="C587" t="s">
        <v>27</v>
      </c>
      <c r="D587" t="s">
        <v>240</v>
      </c>
      <c r="E587" t="s">
        <v>114</v>
      </c>
      <c r="F587">
        <v>33434</v>
      </c>
      <c r="G587" t="s">
        <v>349</v>
      </c>
      <c r="H587" t="s">
        <v>80</v>
      </c>
      <c r="I587" t="s">
        <v>81</v>
      </c>
      <c r="J587" t="s">
        <v>90</v>
      </c>
      <c r="K587" t="s">
        <v>36</v>
      </c>
      <c r="L587" t="s">
        <v>36</v>
      </c>
      <c r="M587" t="s">
        <v>92</v>
      </c>
      <c r="N587" s="11" t="s">
        <v>2108</v>
      </c>
      <c r="O587" s="11" t="s">
        <v>2109</v>
      </c>
      <c r="P587">
        <v>-1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75</v>
      </c>
      <c r="B588" t="s">
        <v>734</v>
      </c>
      <c r="C588" t="s">
        <v>30</v>
      </c>
      <c r="D588" t="s">
        <v>735</v>
      </c>
      <c r="E588" t="s">
        <v>118</v>
      </c>
      <c r="F588">
        <v>94947</v>
      </c>
      <c r="G588" t="s">
        <v>1214</v>
      </c>
      <c r="H588" t="s">
        <v>80</v>
      </c>
      <c r="I588" t="s">
        <v>81</v>
      </c>
      <c r="J588" t="s">
        <v>82</v>
      </c>
      <c r="K588" t="s">
        <v>38</v>
      </c>
      <c r="L588" t="s">
        <v>129</v>
      </c>
      <c r="M588" t="s">
        <v>83</v>
      </c>
      <c r="N588" s="11" t="s">
        <v>2108</v>
      </c>
      <c r="O588" s="11" t="s">
        <v>2109</v>
      </c>
      <c r="P588">
        <v>-2</v>
      </c>
      <c r="Q588">
        <v>0</v>
      </c>
      <c r="R588">
        <v>239.6</v>
      </c>
      <c r="S588">
        <v>0</v>
      </c>
      <c r="T588">
        <v>239.6</v>
      </c>
    </row>
    <row r="589" spans="1:20" x14ac:dyDescent="0.25">
      <c r="A589" t="s">
        <v>75</v>
      </c>
      <c r="B589" t="s">
        <v>1512</v>
      </c>
      <c r="C589" t="s">
        <v>29</v>
      </c>
      <c r="D589" t="s">
        <v>1513</v>
      </c>
      <c r="E589" t="s">
        <v>100</v>
      </c>
      <c r="F589">
        <v>46074</v>
      </c>
      <c r="G589" t="s">
        <v>392</v>
      </c>
      <c r="H589" t="s">
        <v>80</v>
      </c>
      <c r="I589" t="s">
        <v>89</v>
      </c>
      <c r="J589" t="s">
        <v>82</v>
      </c>
      <c r="K589" t="s">
        <v>42</v>
      </c>
      <c r="L589" t="s">
        <v>91</v>
      </c>
      <c r="M589" t="s">
        <v>83</v>
      </c>
      <c r="N589" s="11" t="s">
        <v>2108</v>
      </c>
      <c r="O589" s="11" t="s">
        <v>2109</v>
      </c>
      <c r="P589">
        <v>-6</v>
      </c>
      <c r="Q589">
        <v>0</v>
      </c>
      <c r="R589">
        <v>49.5</v>
      </c>
      <c r="S589">
        <v>0</v>
      </c>
      <c r="T589">
        <v>49.5</v>
      </c>
    </row>
    <row r="590" spans="1:20" x14ac:dyDescent="0.25">
      <c r="A590" t="s">
        <v>75</v>
      </c>
      <c r="B590" t="s">
        <v>503</v>
      </c>
      <c r="C590" t="s">
        <v>23</v>
      </c>
      <c r="D590" t="s">
        <v>504</v>
      </c>
      <c r="E590" t="s">
        <v>327</v>
      </c>
      <c r="F590">
        <v>97210</v>
      </c>
      <c r="G590" t="s">
        <v>1482</v>
      </c>
      <c r="H590" t="s">
        <v>133</v>
      </c>
      <c r="I590" t="s">
        <v>81</v>
      </c>
      <c r="J590" t="s">
        <v>90</v>
      </c>
      <c r="K590" t="s">
        <v>53</v>
      </c>
      <c r="L590" t="s">
        <v>193</v>
      </c>
      <c r="M590" t="s">
        <v>229</v>
      </c>
      <c r="N590" s="11" t="s">
        <v>2108</v>
      </c>
      <c r="O590" s="11" t="s">
        <v>2109</v>
      </c>
      <c r="P590">
        <v>0</v>
      </c>
      <c r="Q590">
        <v>10</v>
      </c>
      <c r="R590">
        <v>0</v>
      </c>
      <c r="S590">
        <v>169.5</v>
      </c>
      <c r="T590">
        <v>-169.5</v>
      </c>
    </row>
    <row r="591" spans="1:20" x14ac:dyDescent="0.25">
      <c r="A591" t="s">
        <v>75</v>
      </c>
      <c r="B591" t="s">
        <v>524</v>
      </c>
      <c r="C591" t="s">
        <v>28</v>
      </c>
      <c r="D591" t="s">
        <v>525</v>
      </c>
      <c r="E591" t="s">
        <v>387</v>
      </c>
      <c r="F591">
        <v>87501</v>
      </c>
      <c r="G591" t="s">
        <v>388</v>
      </c>
      <c r="H591" t="s">
        <v>80</v>
      </c>
      <c r="I591" t="s">
        <v>81</v>
      </c>
      <c r="J591" t="s">
        <v>90</v>
      </c>
      <c r="K591" t="s">
        <v>38</v>
      </c>
      <c r="L591" t="s">
        <v>111</v>
      </c>
      <c r="M591" t="s">
        <v>92</v>
      </c>
      <c r="N591" s="11" t="s">
        <v>2108</v>
      </c>
      <c r="O591" s="11" t="s">
        <v>2109</v>
      </c>
      <c r="P591">
        <v>0</v>
      </c>
      <c r="Q591">
        <v>5</v>
      </c>
      <c r="R591">
        <v>0</v>
      </c>
      <c r="S591">
        <v>745</v>
      </c>
      <c r="T591">
        <v>-745</v>
      </c>
    </row>
    <row r="592" spans="1:20" x14ac:dyDescent="0.25">
      <c r="A592" t="s">
        <v>75</v>
      </c>
      <c r="B592" t="s">
        <v>416</v>
      </c>
      <c r="C592" t="s">
        <v>29</v>
      </c>
      <c r="D592" t="s">
        <v>417</v>
      </c>
      <c r="E592" t="s">
        <v>142</v>
      </c>
      <c r="F592">
        <v>48071</v>
      </c>
      <c r="G592" t="s">
        <v>96</v>
      </c>
      <c r="H592" t="s">
        <v>80</v>
      </c>
      <c r="I592" t="s">
        <v>89</v>
      </c>
      <c r="J592" t="s">
        <v>90</v>
      </c>
      <c r="K592" t="s">
        <v>42</v>
      </c>
      <c r="L592" t="s">
        <v>97</v>
      </c>
      <c r="M592" t="s">
        <v>92</v>
      </c>
      <c r="N592" s="11" t="s">
        <v>2108</v>
      </c>
      <c r="O592" s="11" t="s">
        <v>2109</v>
      </c>
      <c r="P592">
        <v>0</v>
      </c>
      <c r="Q592">
        <v>18</v>
      </c>
      <c r="R592">
        <v>0</v>
      </c>
      <c r="S592">
        <v>30.6</v>
      </c>
      <c r="T592">
        <v>-30.6</v>
      </c>
    </row>
    <row r="593" spans="1:20" x14ac:dyDescent="0.25">
      <c r="A593" t="s">
        <v>75</v>
      </c>
      <c r="B593" t="s">
        <v>272</v>
      </c>
      <c r="C593" t="s">
        <v>27</v>
      </c>
      <c r="D593" t="s">
        <v>273</v>
      </c>
      <c r="E593" t="s">
        <v>114</v>
      </c>
      <c r="F593">
        <v>33909</v>
      </c>
      <c r="G593" t="s">
        <v>156</v>
      </c>
      <c r="H593" t="s">
        <v>80</v>
      </c>
      <c r="I593" t="s">
        <v>81</v>
      </c>
      <c r="J593" t="s">
        <v>90</v>
      </c>
      <c r="K593" t="s">
        <v>38</v>
      </c>
      <c r="L593" t="s">
        <v>111</v>
      </c>
      <c r="M593" t="s">
        <v>92</v>
      </c>
      <c r="N593" s="11" t="s">
        <v>2108</v>
      </c>
      <c r="O593" s="11" t="s">
        <v>2109</v>
      </c>
      <c r="P593">
        <v>0</v>
      </c>
      <c r="Q593">
        <v>5</v>
      </c>
      <c r="R593">
        <v>0</v>
      </c>
      <c r="S593">
        <v>960</v>
      </c>
      <c r="T593">
        <v>-960</v>
      </c>
    </row>
    <row r="594" spans="1:20" x14ac:dyDescent="0.25">
      <c r="A594" t="s">
        <v>75</v>
      </c>
      <c r="B594" t="s">
        <v>272</v>
      </c>
      <c r="C594" t="s">
        <v>27</v>
      </c>
      <c r="D594" t="s">
        <v>273</v>
      </c>
      <c r="E594" t="s">
        <v>114</v>
      </c>
      <c r="F594">
        <v>33909</v>
      </c>
      <c r="G594" t="s">
        <v>1128</v>
      </c>
      <c r="H594" t="s">
        <v>80</v>
      </c>
      <c r="I594" t="s">
        <v>81</v>
      </c>
      <c r="J594" t="s">
        <v>90</v>
      </c>
      <c r="K594" t="s">
        <v>38</v>
      </c>
      <c r="L594" t="s">
        <v>111</v>
      </c>
      <c r="M594" t="s">
        <v>92</v>
      </c>
      <c r="N594" s="11" t="s">
        <v>2108</v>
      </c>
      <c r="O594" s="11" t="s">
        <v>2109</v>
      </c>
      <c r="P594">
        <v>0</v>
      </c>
      <c r="Q594">
        <v>5</v>
      </c>
      <c r="R594">
        <v>0</v>
      </c>
      <c r="S594">
        <v>348.75</v>
      </c>
      <c r="T594">
        <v>-348.75</v>
      </c>
    </row>
    <row r="595" spans="1:20" x14ac:dyDescent="0.25">
      <c r="A595" t="s">
        <v>75</v>
      </c>
      <c r="B595" t="s">
        <v>153</v>
      </c>
      <c r="C595" t="s">
        <v>19</v>
      </c>
      <c r="D595" t="s">
        <v>154</v>
      </c>
      <c r="E595" t="s">
        <v>155</v>
      </c>
      <c r="F595">
        <v>89148</v>
      </c>
      <c r="G595" t="s">
        <v>349</v>
      </c>
      <c r="H595" t="s">
        <v>80</v>
      </c>
      <c r="I595" t="s">
        <v>81</v>
      </c>
      <c r="J595" t="s">
        <v>90</v>
      </c>
      <c r="K595" t="s">
        <v>36</v>
      </c>
      <c r="L595" t="s">
        <v>36</v>
      </c>
      <c r="M595" t="s">
        <v>92</v>
      </c>
      <c r="N595" s="11" t="s">
        <v>2108</v>
      </c>
      <c r="O595" s="11" t="s">
        <v>2109</v>
      </c>
      <c r="P595">
        <v>0</v>
      </c>
      <c r="Q595">
        <v>1</v>
      </c>
      <c r="R595">
        <v>0</v>
      </c>
      <c r="S595">
        <v>355.5</v>
      </c>
      <c r="T595">
        <v>-355.5</v>
      </c>
    </row>
    <row r="596" spans="1:20" x14ac:dyDescent="0.25">
      <c r="A596" t="s">
        <v>75</v>
      </c>
      <c r="B596" t="s">
        <v>1284</v>
      </c>
      <c r="C596" t="s">
        <v>27</v>
      </c>
      <c r="D596" t="s">
        <v>237</v>
      </c>
      <c r="E596" t="s">
        <v>114</v>
      </c>
      <c r="F596">
        <v>34243</v>
      </c>
      <c r="G596" t="s">
        <v>379</v>
      </c>
      <c r="H596" t="s">
        <v>80</v>
      </c>
      <c r="I596" t="s">
        <v>81</v>
      </c>
      <c r="J596" t="s">
        <v>82</v>
      </c>
      <c r="K596" t="s">
        <v>48</v>
      </c>
      <c r="L596" t="s">
        <v>102</v>
      </c>
      <c r="M596" t="s">
        <v>83</v>
      </c>
      <c r="N596" s="11" t="s">
        <v>2108</v>
      </c>
      <c r="O596" s="11" t="s">
        <v>2109</v>
      </c>
      <c r="P596">
        <v>-4</v>
      </c>
      <c r="Q596">
        <v>0</v>
      </c>
      <c r="R596">
        <v>62.8</v>
      </c>
      <c r="S596">
        <v>0</v>
      </c>
      <c r="T596">
        <v>62.8</v>
      </c>
    </row>
    <row r="597" spans="1:20" x14ac:dyDescent="0.25">
      <c r="A597" t="s">
        <v>75</v>
      </c>
      <c r="B597" t="s">
        <v>494</v>
      </c>
      <c r="C597" t="s">
        <v>27</v>
      </c>
      <c r="D597" t="s">
        <v>495</v>
      </c>
      <c r="E597" t="s">
        <v>114</v>
      </c>
      <c r="F597">
        <v>33619</v>
      </c>
      <c r="G597" t="s">
        <v>801</v>
      </c>
      <c r="H597" t="s">
        <v>80</v>
      </c>
      <c r="I597" t="s">
        <v>81</v>
      </c>
      <c r="J597" t="s">
        <v>82</v>
      </c>
      <c r="K597" t="s">
        <v>42</v>
      </c>
      <c r="L597" t="s">
        <v>91</v>
      </c>
      <c r="M597" t="s">
        <v>83</v>
      </c>
      <c r="N597" s="11" t="s">
        <v>2108</v>
      </c>
      <c r="O597" s="11" t="s">
        <v>2109</v>
      </c>
      <c r="P597">
        <v>-4</v>
      </c>
      <c r="Q597">
        <v>0</v>
      </c>
      <c r="R597">
        <v>95.8</v>
      </c>
      <c r="S597">
        <v>0</v>
      </c>
      <c r="T597">
        <v>95.8</v>
      </c>
    </row>
    <row r="598" spans="1:20" x14ac:dyDescent="0.25">
      <c r="A598" t="s">
        <v>75</v>
      </c>
      <c r="B598" t="s">
        <v>600</v>
      </c>
      <c r="C598" t="s">
        <v>29</v>
      </c>
      <c r="D598" t="s">
        <v>601</v>
      </c>
      <c r="E598" t="s">
        <v>142</v>
      </c>
      <c r="F598">
        <v>49629</v>
      </c>
      <c r="G598" t="s">
        <v>338</v>
      </c>
      <c r="H598" t="s">
        <v>80</v>
      </c>
      <c r="I598" t="s">
        <v>81</v>
      </c>
      <c r="J598" t="s">
        <v>90</v>
      </c>
      <c r="K598" t="s">
        <v>38</v>
      </c>
      <c r="L598" t="s">
        <v>111</v>
      </c>
      <c r="M598" t="s">
        <v>92</v>
      </c>
      <c r="N598" s="11" t="s">
        <v>2108</v>
      </c>
      <c r="O598" s="11" t="s">
        <v>2109</v>
      </c>
      <c r="P598">
        <v>0</v>
      </c>
      <c r="Q598">
        <v>1</v>
      </c>
      <c r="R598">
        <v>0</v>
      </c>
      <c r="S598">
        <v>0</v>
      </c>
      <c r="T598">
        <v>0</v>
      </c>
    </row>
    <row r="599" spans="1:20" x14ac:dyDescent="0.25">
      <c r="A599" t="s">
        <v>75</v>
      </c>
      <c r="B599" t="s">
        <v>358</v>
      </c>
      <c r="C599" t="s">
        <v>26</v>
      </c>
      <c r="D599" t="s">
        <v>359</v>
      </c>
      <c r="E599" t="s">
        <v>180</v>
      </c>
      <c r="F599">
        <v>30075</v>
      </c>
      <c r="G599" t="s">
        <v>514</v>
      </c>
      <c r="H599" t="s">
        <v>80</v>
      </c>
      <c r="I599" t="s">
        <v>81</v>
      </c>
      <c r="J599" t="s">
        <v>82</v>
      </c>
      <c r="K599" t="s">
        <v>38</v>
      </c>
      <c r="L599" t="s">
        <v>111</v>
      </c>
      <c r="M599" t="s">
        <v>83</v>
      </c>
      <c r="N599" s="11" t="s">
        <v>2108</v>
      </c>
      <c r="O599" s="11" t="s">
        <v>2109</v>
      </c>
      <c r="P599">
        <v>-1</v>
      </c>
      <c r="Q599">
        <v>0</v>
      </c>
      <c r="R599">
        <v>147.51</v>
      </c>
      <c r="S599">
        <v>0</v>
      </c>
      <c r="T599">
        <v>147.51</v>
      </c>
    </row>
    <row r="600" spans="1:20" x14ac:dyDescent="0.25">
      <c r="A600" t="s">
        <v>75</v>
      </c>
      <c r="B600" t="s">
        <v>372</v>
      </c>
      <c r="C600" t="s">
        <v>19</v>
      </c>
      <c r="D600" t="s">
        <v>172</v>
      </c>
      <c r="E600" t="s">
        <v>147</v>
      </c>
      <c r="F600">
        <v>85255</v>
      </c>
      <c r="G600" t="s">
        <v>96</v>
      </c>
      <c r="H600" t="s">
        <v>80</v>
      </c>
      <c r="I600" t="s">
        <v>89</v>
      </c>
      <c r="J600" t="s">
        <v>90</v>
      </c>
      <c r="K600" t="s">
        <v>42</v>
      </c>
      <c r="L600" t="s">
        <v>97</v>
      </c>
      <c r="M600" t="s">
        <v>92</v>
      </c>
      <c r="N600" s="11" t="s">
        <v>2108</v>
      </c>
      <c r="O600" s="11" t="s">
        <v>2109</v>
      </c>
      <c r="P600">
        <v>0</v>
      </c>
      <c r="Q600">
        <v>162</v>
      </c>
      <c r="R600">
        <v>0</v>
      </c>
      <c r="S600">
        <v>247.86</v>
      </c>
      <c r="T600">
        <v>-247.86</v>
      </c>
    </row>
    <row r="601" spans="1:20" x14ac:dyDescent="0.25">
      <c r="A601" t="s">
        <v>75</v>
      </c>
      <c r="B601" t="s">
        <v>447</v>
      </c>
      <c r="C601" t="s">
        <v>26</v>
      </c>
      <c r="D601" t="s">
        <v>448</v>
      </c>
      <c r="E601" t="s">
        <v>109</v>
      </c>
      <c r="F601">
        <v>228031</v>
      </c>
      <c r="G601" t="s">
        <v>373</v>
      </c>
      <c r="H601" t="s">
        <v>80</v>
      </c>
      <c r="I601" t="s">
        <v>81</v>
      </c>
      <c r="J601" t="s">
        <v>90</v>
      </c>
      <c r="K601" t="s">
        <v>38</v>
      </c>
      <c r="L601" t="s">
        <v>111</v>
      </c>
      <c r="M601" t="s">
        <v>92</v>
      </c>
      <c r="N601" s="11" t="s">
        <v>2108</v>
      </c>
      <c r="O601" s="11" t="s">
        <v>2109</v>
      </c>
      <c r="P601">
        <v>0</v>
      </c>
      <c r="Q601">
        <v>1</v>
      </c>
      <c r="R601">
        <v>0</v>
      </c>
      <c r="S601">
        <v>51.15</v>
      </c>
      <c r="T601">
        <v>-51.15</v>
      </c>
    </row>
    <row r="602" spans="1:20" x14ac:dyDescent="0.25">
      <c r="A602" t="s">
        <v>75</v>
      </c>
      <c r="B602" t="s">
        <v>1417</v>
      </c>
      <c r="C602" t="s">
        <v>27</v>
      </c>
      <c r="D602" t="s">
        <v>1418</v>
      </c>
      <c r="E602" t="s">
        <v>114</v>
      </c>
      <c r="F602">
        <v>33157</v>
      </c>
      <c r="G602" t="s">
        <v>292</v>
      </c>
      <c r="H602" t="s">
        <v>80</v>
      </c>
      <c r="I602" t="s">
        <v>81</v>
      </c>
      <c r="J602" t="s">
        <v>82</v>
      </c>
      <c r="K602" t="s">
        <v>38</v>
      </c>
      <c r="L602" t="s">
        <v>111</v>
      </c>
      <c r="M602" t="s">
        <v>83</v>
      </c>
      <c r="N602" s="11" t="s">
        <v>2108</v>
      </c>
      <c r="O602" s="11" t="s">
        <v>2109</v>
      </c>
      <c r="P602">
        <v>-5</v>
      </c>
      <c r="Q602">
        <v>0</v>
      </c>
      <c r="R602">
        <v>748.75</v>
      </c>
      <c r="S602">
        <v>0</v>
      </c>
      <c r="T602">
        <v>748.75</v>
      </c>
    </row>
    <row r="603" spans="1:20" x14ac:dyDescent="0.25">
      <c r="A603" t="s">
        <v>75</v>
      </c>
      <c r="B603" t="s">
        <v>125</v>
      </c>
      <c r="C603" t="s">
        <v>29</v>
      </c>
      <c r="D603" t="s">
        <v>126</v>
      </c>
      <c r="E603" t="s">
        <v>100</v>
      </c>
      <c r="F603">
        <v>46567</v>
      </c>
      <c r="G603" t="s">
        <v>283</v>
      </c>
      <c r="H603" t="s">
        <v>80</v>
      </c>
      <c r="I603" t="s">
        <v>81</v>
      </c>
      <c r="J603" t="s">
        <v>82</v>
      </c>
      <c r="K603" t="s">
        <v>38</v>
      </c>
      <c r="L603" t="s">
        <v>111</v>
      </c>
      <c r="M603" t="s">
        <v>83</v>
      </c>
      <c r="N603" s="11" t="s">
        <v>2108</v>
      </c>
      <c r="O603" s="11" t="s">
        <v>2109</v>
      </c>
      <c r="P603">
        <v>-2</v>
      </c>
      <c r="Q603">
        <v>0</v>
      </c>
      <c r="R603">
        <v>153.4</v>
      </c>
      <c r="S603">
        <v>0</v>
      </c>
      <c r="T603">
        <v>153.4</v>
      </c>
    </row>
    <row r="604" spans="1:20" x14ac:dyDescent="0.25">
      <c r="A604" t="s">
        <v>75</v>
      </c>
      <c r="B604" t="s">
        <v>215</v>
      </c>
      <c r="C604" t="s">
        <v>26</v>
      </c>
      <c r="D604" t="s">
        <v>216</v>
      </c>
      <c r="E604" t="s">
        <v>180</v>
      </c>
      <c r="F604">
        <v>30011</v>
      </c>
      <c r="G604" t="s">
        <v>1128</v>
      </c>
      <c r="H604" t="s">
        <v>80</v>
      </c>
      <c r="I604" t="s">
        <v>81</v>
      </c>
      <c r="J604" t="s">
        <v>90</v>
      </c>
      <c r="K604" t="s">
        <v>38</v>
      </c>
      <c r="L604" t="s">
        <v>111</v>
      </c>
      <c r="M604" t="s">
        <v>92</v>
      </c>
      <c r="N604" s="11" t="s">
        <v>2108</v>
      </c>
      <c r="O604" s="11" t="s">
        <v>2109</v>
      </c>
      <c r="P604">
        <v>0</v>
      </c>
      <c r="Q604">
        <v>1</v>
      </c>
      <c r="R604">
        <v>0</v>
      </c>
      <c r="S604">
        <v>69.75</v>
      </c>
      <c r="T604">
        <v>-69.75</v>
      </c>
    </row>
    <row r="605" spans="1:20" x14ac:dyDescent="0.25">
      <c r="A605" t="s">
        <v>75</v>
      </c>
      <c r="B605" t="s">
        <v>421</v>
      </c>
      <c r="C605" t="s">
        <v>29</v>
      </c>
      <c r="D605" t="s">
        <v>422</v>
      </c>
      <c r="E605" t="s">
        <v>423</v>
      </c>
      <c r="F605">
        <v>40505</v>
      </c>
      <c r="G605" t="s">
        <v>367</v>
      </c>
      <c r="H605" t="s">
        <v>80</v>
      </c>
      <c r="I605" t="s">
        <v>89</v>
      </c>
      <c r="J605" t="s">
        <v>82</v>
      </c>
      <c r="K605" t="s">
        <v>53</v>
      </c>
      <c r="L605" t="s">
        <v>368</v>
      </c>
      <c r="M605" t="s">
        <v>83</v>
      </c>
      <c r="N605" s="11" t="s">
        <v>2108</v>
      </c>
      <c r="O605" s="11" t="s">
        <v>2109</v>
      </c>
      <c r="P605">
        <v>-1</v>
      </c>
      <c r="Q605">
        <v>0</v>
      </c>
      <c r="R605">
        <v>157.5</v>
      </c>
      <c r="S605">
        <v>0</v>
      </c>
      <c r="T605">
        <v>157.5</v>
      </c>
    </row>
    <row r="606" spans="1:20" x14ac:dyDescent="0.25">
      <c r="A606" t="s">
        <v>75</v>
      </c>
      <c r="B606" t="s">
        <v>515</v>
      </c>
      <c r="C606" t="s">
        <v>23</v>
      </c>
      <c r="D606" t="s">
        <v>516</v>
      </c>
      <c r="E606" t="s">
        <v>517</v>
      </c>
      <c r="F606">
        <v>99518</v>
      </c>
      <c r="G606" t="s">
        <v>119</v>
      </c>
      <c r="H606" t="s">
        <v>80</v>
      </c>
      <c r="I606" t="s">
        <v>81</v>
      </c>
      <c r="J606" t="s">
        <v>82</v>
      </c>
      <c r="K606" t="s">
        <v>38</v>
      </c>
      <c r="L606" t="s">
        <v>111</v>
      </c>
      <c r="M606" t="s">
        <v>83</v>
      </c>
      <c r="N606" s="11" t="s">
        <v>2108</v>
      </c>
      <c r="O606" s="11" t="s">
        <v>2109</v>
      </c>
      <c r="P606">
        <v>1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75</v>
      </c>
      <c r="B607" t="s">
        <v>120</v>
      </c>
      <c r="C607" t="s">
        <v>22</v>
      </c>
      <c r="D607" t="s">
        <v>121</v>
      </c>
      <c r="E607" t="s">
        <v>122</v>
      </c>
      <c r="F607">
        <v>20910</v>
      </c>
      <c r="G607" t="s">
        <v>1395</v>
      </c>
      <c r="H607" t="s">
        <v>80</v>
      </c>
      <c r="I607" t="s">
        <v>81</v>
      </c>
      <c r="J607" t="s">
        <v>90</v>
      </c>
      <c r="K607" t="s">
        <v>53</v>
      </c>
      <c r="L607" t="s">
        <v>165</v>
      </c>
      <c r="M607" t="s">
        <v>92</v>
      </c>
      <c r="N607" s="11" t="s">
        <v>2108</v>
      </c>
      <c r="O607" s="11" t="s">
        <v>2109</v>
      </c>
      <c r="P607">
        <v>0</v>
      </c>
      <c r="Q607">
        <v>2</v>
      </c>
      <c r="R607">
        <v>0</v>
      </c>
      <c r="S607">
        <v>215.5</v>
      </c>
      <c r="T607">
        <v>-215.5</v>
      </c>
    </row>
    <row r="608" spans="1:20" x14ac:dyDescent="0.25">
      <c r="A608" t="s">
        <v>75</v>
      </c>
      <c r="B608" t="s">
        <v>704</v>
      </c>
      <c r="C608" t="s">
        <v>27</v>
      </c>
      <c r="D608" t="s">
        <v>705</v>
      </c>
      <c r="E608" t="s">
        <v>114</v>
      </c>
      <c r="F608" t="s">
        <v>706</v>
      </c>
      <c r="G608" t="s">
        <v>449</v>
      </c>
      <c r="H608" t="s">
        <v>80</v>
      </c>
      <c r="I608" t="s">
        <v>81</v>
      </c>
      <c r="J608" t="s">
        <v>82</v>
      </c>
      <c r="K608" t="s">
        <v>38</v>
      </c>
      <c r="L608" t="s">
        <v>111</v>
      </c>
      <c r="M608" t="s">
        <v>83</v>
      </c>
      <c r="N608" s="11" t="s">
        <v>2108</v>
      </c>
      <c r="O608" s="11" t="s">
        <v>2109</v>
      </c>
      <c r="P608">
        <v>-1</v>
      </c>
      <c r="Q608">
        <v>0</v>
      </c>
      <c r="R608">
        <v>55.7</v>
      </c>
      <c r="S608">
        <v>0</v>
      </c>
      <c r="T608">
        <v>55.7</v>
      </c>
    </row>
    <row r="609" spans="1:20" x14ac:dyDescent="0.25">
      <c r="A609" t="s">
        <v>75</v>
      </c>
      <c r="B609" t="s">
        <v>1550</v>
      </c>
      <c r="C609" t="s">
        <v>26</v>
      </c>
      <c r="D609" t="s">
        <v>1551</v>
      </c>
      <c r="E609" t="s">
        <v>180</v>
      </c>
      <c r="F609">
        <v>30535</v>
      </c>
      <c r="G609" t="s">
        <v>1266</v>
      </c>
      <c r="H609" t="s">
        <v>80</v>
      </c>
      <c r="I609" t="s">
        <v>81</v>
      </c>
      <c r="J609" t="s">
        <v>90</v>
      </c>
      <c r="K609" t="s">
        <v>53</v>
      </c>
      <c r="L609" t="s">
        <v>165</v>
      </c>
      <c r="M609" t="s">
        <v>92</v>
      </c>
      <c r="N609" s="11" t="s">
        <v>2108</v>
      </c>
      <c r="O609" s="11" t="s">
        <v>2109</v>
      </c>
      <c r="P609">
        <v>0</v>
      </c>
      <c r="Q609">
        <v>4</v>
      </c>
      <c r="R609">
        <v>0</v>
      </c>
      <c r="S609">
        <v>462.08</v>
      </c>
      <c r="T609">
        <v>-462.08</v>
      </c>
    </row>
    <row r="610" spans="1:20" x14ac:dyDescent="0.25">
      <c r="A610" t="s">
        <v>75</v>
      </c>
      <c r="B610" t="s">
        <v>1428</v>
      </c>
      <c r="C610" t="s">
        <v>26</v>
      </c>
      <c r="D610" t="s">
        <v>1429</v>
      </c>
      <c r="E610" t="s">
        <v>180</v>
      </c>
      <c r="F610">
        <v>30041</v>
      </c>
      <c r="G610" t="s">
        <v>545</v>
      </c>
      <c r="H610" t="s">
        <v>210</v>
      </c>
      <c r="I610" t="s">
        <v>81</v>
      </c>
      <c r="J610" t="s">
        <v>90</v>
      </c>
      <c r="K610" t="s">
        <v>40</v>
      </c>
      <c r="L610" t="s">
        <v>211</v>
      </c>
      <c r="M610" t="s">
        <v>92</v>
      </c>
      <c r="N610" s="11" t="s">
        <v>2108</v>
      </c>
      <c r="O610" s="11" t="s">
        <v>2109</v>
      </c>
      <c r="P610">
        <v>0</v>
      </c>
      <c r="Q610">
        <v>0</v>
      </c>
      <c r="R610">
        <v>0</v>
      </c>
      <c r="S610">
        <v>-1325.2</v>
      </c>
      <c r="T610">
        <v>1325.2</v>
      </c>
    </row>
    <row r="611" spans="1:20" x14ac:dyDescent="0.25">
      <c r="A611" t="s">
        <v>75</v>
      </c>
      <c r="B611" t="s">
        <v>503</v>
      </c>
      <c r="C611" t="s">
        <v>23</v>
      </c>
      <c r="D611" t="s">
        <v>504</v>
      </c>
      <c r="E611" t="s">
        <v>327</v>
      </c>
      <c r="F611">
        <v>97210</v>
      </c>
      <c r="G611" t="s">
        <v>152</v>
      </c>
      <c r="H611" t="s">
        <v>80</v>
      </c>
      <c r="I611" t="s">
        <v>81</v>
      </c>
      <c r="J611" t="s">
        <v>90</v>
      </c>
      <c r="K611" t="s">
        <v>38</v>
      </c>
      <c r="L611" t="s">
        <v>111</v>
      </c>
      <c r="M611" t="s">
        <v>92</v>
      </c>
      <c r="N611" s="11" t="s">
        <v>2108</v>
      </c>
      <c r="O611" s="11" t="s">
        <v>2109</v>
      </c>
      <c r="P611">
        <v>0</v>
      </c>
      <c r="Q611">
        <v>1</v>
      </c>
      <c r="R611">
        <v>0</v>
      </c>
      <c r="S611">
        <v>76.75</v>
      </c>
      <c r="T611">
        <v>-76.75</v>
      </c>
    </row>
    <row r="612" spans="1:20" x14ac:dyDescent="0.25">
      <c r="A612" t="s">
        <v>75</v>
      </c>
      <c r="B612" t="s">
        <v>524</v>
      </c>
      <c r="C612" t="s">
        <v>28</v>
      </c>
      <c r="D612" t="s">
        <v>525</v>
      </c>
      <c r="E612" t="s">
        <v>387</v>
      </c>
      <c r="F612">
        <v>87501</v>
      </c>
      <c r="G612" t="s">
        <v>1128</v>
      </c>
      <c r="H612" t="s">
        <v>80</v>
      </c>
      <c r="I612" t="s">
        <v>81</v>
      </c>
      <c r="J612" t="s">
        <v>90</v>
      </c>
      <c r="K612" t="s">
        <v>38</v>
      </c>
      <c r="L612" t="s">
        <v>111</v>
      </c>
      <c r="M612" t="s">
        <v>92</v>
      </c>
      <c r="N612" s="11" t="s">
        <v>2108</v>
      </c>
      <c r="O612" s="11" t="s">
        <v>2109</v>
      </c>
      <c r="P612">
        <v>0</v>
      </c>
      <c r="Q612">
        <v>10</v>
      </c>
      <c r="R612">
        <v>0</v>
      </c>
      <c r="S612">
        <v>697.5</v>
      </c>
      <c r="T612">
        <v>-697.5</v>
      </c>
    </row>
    <row r="613" spans="1:20" x14ac:dyDescent="0.25">
      <c r="A613" t="s">
        <v>75</v>
      </c>
      <c r="B613" t="s">
        <v>1172</v>
      </c>
      <c r="C613" t="s">
        <v>18</v>
      </c>
      <c r="D613" t="s">
        <v>1173</v>
      </c>
      <c r="E613" t="s">
        <v>191</v>
      </c>
      <c r="F613">
        <v>78620</v>
      </c>
      <c r="G613" t="s">
        <v>402</v>
      </c>
      <c r="H613" t="s">
        <v>80</v>
      </c>
      <c r="I613" t="s">
        <v>81</v>
      </c>
      <c r="J613" t="s">
        <v>365</v>
      </c>
      <c r="K613" t="s">
        <v>39</v>
      </c>
      <c r="L613" t="s">
        <v>39</v>
      </c>
      <c r="M613" t="s">
        <v>92</v>
      </c>
      <c r="N613" s="11" t="s">
        <v>2108</v>
      </c>
      <c r="O613" s="11" t="s">
        <v>2109</v>
      </c>
      <c r="P613">
        <v>1</v>
      </c>
      <c r="Q613">
        <v>0</v>
      </c>
      <c r="R613">
        <v>295</v>
      </c>
      <c r="S613">
        <v>0</v>
      </c>
      <c r="T613">
        <v>295</v>
      </c>
    </row>
    <row r="614" spans="1:20" x14ac:dyDescent="0.25">
      <c r="A614" t="s">
        <v>75</v>
      </c>
      <c r="B614" t="s">
        <v>161</v>
      </c>
      <c r="C614" t="s">
        <v>22</v>
      </c>
      <c r="D614" t="s">
        <v>162</v>
      </c>
      <c r="E614" t="s">
        <v>122</v>
      </c>
      <c r="F614">
        <v>20814</v>
      </c>
      <c r="G614" t="s">
        <v>181</v>
      </c>
      <c r="H614" t="s">
        <v>80</v>
      </c>
      <c r="I614" t="s">
        <v>81</v>
      </c>
      <c r="J614" t="s">
        <v>82</v>
      </c>
      <c r="K614" t="s">
        <v>38</v>
      </c>
      <c r="L614" t="s">
        <v>111</v>
      </c>
      <c r="M614" t="s">
        <v>83</v>
      </c>
      <c r="N614" s="11" t="s">
        <v>2108</v>
      </c>
      <c r="O614" s="11" t="s">
        <v>2109</v>
      </c>
      <c r="P614">
        <v>-4</v>
      </c>
      <c r="Q614">
        <v>0</v>
      </c>
      <c r="R614">
        <v>768</v>
      </c>
      <c r="S614">
        <v>0</v>
      </c>
      <c r="T614">
        <v>768</v>
      </c>
    </row>
    <row r="615" spans="1:20" x14ac:dyDescent="0.25">
      <c r="A615" t="s">
        <v>75</v>
      </c>
      <c r="B615" t="s">
        <v>416</v>
      </c>
      <c r="C615" t="s">
        <v>29</v>
      </c>
      <c r="D615" t="s">
        <v>417</v>
      </c>
      <c r="E615" t="s">
        <v>142</v>
      </c>
      <c r="F615">
        <v>48071</v>
      </c>
      <c r="G615" t="s">
        <v>106</v>
      </c>
      <c r="H615" t="s">
        <v>80</v>
      </c>
      <c r="I615" t="s">
        <v>89</v>
      </c>
      <c r="J615" t="s">
        <v>90</v>
      </c>
      <c r="K615" t="s">
        <v>42</v>
      </c>
      <c r="L615" t="s">
        <v>91</v>
      </c>
      <c r="M615" t="s">
        <v>92</v>
      </c>
      <c r="N615" s="11" t="s">
        <v>2108</v>
      </c>
      <c r="O615" s="11" t="s">
        <v>2109</v>
      </c>
      <c r="P615">
        <v>0</v>
      </c>
      <c r="Q615">
        <v>9</v>
      </c>
      <c r="R615">
        <v>0</v>
      </c>
      <c r="S615">
        <v>161.82</v>
      </c>
      <c r="T615">
        <v>-161.82</v>
      </c>
    </row>
    <row r="616" spans="1:20" x14ac:dyDescent="0.25">
      <c r="A616" t="s">
        <v>75</v>
      </c>
      <c r="B616" t="s">
        <v>275</v>
      </c>
      <c r="C616" t="s">
        <v>27</v>
      </c>
      <c r="D616" t="s">
        <v>276</v>
      </c>
      <c r="E616" t="s">
        <v>114</v>
      </c>
      <c r="F616">
        <v>33765</v>
      </c>
      <c r="G616" t="s">
        <v>1530</v>
      </c>
      <c r="H616" t="s">
        <v>246</v>
      </c>
      <c r="I616" t="s">
        <v>81</v>
      </c>
      <c r="J616" t="s">
        <v>90</v>
      </c>
      <c r="K616" t="s">
        <v>42</v>
      </c>
      <c r="L616" t="s">
        <v>91</v>
      </c>
      <c r="M616" t="s">
        <v>92</v>
      </c>
      <c r="N616" s="11" t="s">
        <v>2108</v>
      </c>
      <c r="O616" s="11" t="s">
        <v>2109</v>
      </c>
      <c r="P616">
        <v>0</v>
      </c>
      <c r="Q616">
        <v>12</v>
      </c>
      <c r="R616">
        <v>0</v>
      </c>
      <c r="S616">
        <v>25.44</v>
      </c>
      <c r="T616">
        <v>-25.44</v>
      </c>
    </row>
    <row r="617" spans="1:20" x14ac:dyDescent="0.25">
      <c r="A617" t="s">
        <v>75</v>
      </c>
      <c r="B617" t="s">
        <v>399</v>
      </c>
      <c r="C617" t="s">
        <v>28</v>
      </c>
      <c r="D617" t="s">
        <v>400</v>
      </c>
      <c r="E617" t="s">
        <v>295</v>
      </c>
      <c r="F617">
        <v>84070</v>
      </c>
      <c r="G617" t="s">
        <v>177</v>
      </c>
      <c r="H617" t="s">
        <v>80</v>
      </c>
      <c r="I617" t="s">
        <v>81</v>
      </c>
      <c r="J617" t="s">
        <v>82</v>
      </c>
      <c r="K617" t="s">
        <v>42</v>
      </c>
      <c r="L617" t="s">
        <v>91</v>
      </c>
      <c r="M617" t="s">
        <v>83</v>
      </c>
      <c r="N617" s="11" t="s">
        <v>2108</v>
      </c>
      <c r="O617" s="11" t="s">
        <v>2109</v>
      </c>
      <c r="P617">
        <v>-7</v>
      </c>
      <c r="Q617">
        <v>0</v>
      </c>
      <c r="R617">
        <v>2309.3000000000002</v>
      </c>
      <c r="S617">
        <v>0</v>
      </c>
      <c r="T617">
        <v>2309.3000000000002</v>
      </c>
    </row>
    <row r="618" spans="1:20" x14ac:dyDescent="0.25">
      <c r="A618" t="s">
        <v>75</v>
      </c>
      <c r="B618" t="s">
        <v>829</v>
      </c>
      <c r="C618" t="s">
        <v>27</v>
      </c>
      <c r="D618" t="s">
        <v>681</v>
      </c>
      <c r="E618" t="s">
        <v>114</v>
      </c>
      <c r="F618">
        <v>33912</v>
      </c>
      <c r="G618" t="s">
        <v>493</v>
      </c>
      <c r="H618" t="s">
        <v>80</v>
      </c>
      <c r="I618" t="s">
        <v>81</v>
      </c>
      <c r="J618" t="s">
        <v>82</v>
      </c>
      <c r="K618" t="s">
        <v>39</v>
      </c>
      <c r="L618" t="s">
        <v>39</v>
      </c>
      <c r="M618" t="s">
        <v>92</v>
      </c>
      <c r="N618" s="11" t="s">
        <v>2108</v>
      </c>
      <c r="O618" s="11" t="s">
        <v>2109</v>
      </c>
      <c r="P618">
        <v>0</v>
      </c>
      <c r="Q618">
        <v>1</v>
      </c>
      <c r="R618">
        <v>0</v>
      </c>
      <c r="S618">
        <v>0</v>
      </c>
      <c r="T618">
        <v>0</v>
      </c>
    </row>
    <row r="619" spans="1:20" x14ac:dyDescent="0.25">
      <c r="A619" t="s">
        <v>75</v>
      </c>
      <c r="B619" t="s">
        <v>372</v>
      </c>
      <c r="C619" t="s">
        <v>19</v>
      </c>
      <c r="D619" t="s">
        <v>172</v>
      </c>
      <c r="E619" t="s">
        <v>147</v>
      </c>
      <c r="F619">
        <v>85255</v>
      </c>
      <c r="G619" t="s">
        <v>88</v>
      </c>
      <c r="H619" t="s">
        <v>80</v>
      </c>
      <c r="I619" t="s">
        <v>89</v>
      </c>
      <c r="J619" t="s">
        <v>90</v>
      </c>
      <c r="K619" t="s">
        <v>42</v>
      </c>
      <c r="L619" t="s">
        <v>91</v>
      </c>
      <c r="M619" t="s">
        <v>92</v>
      </c>
      <c r="N619" s="11" t="s">
        <v>2108</v>
      </c>
      <c r="O619" s="11" t="s">
        <v>2109</v>
      </c>
      <c r="P619">
        <v>0</v>
      </c>
      <c r="Q619">
        <v>46</v>
      </c>
      <c r="R619">
        <v>0</v>
      </c>
      <c r="S619">
        <v>66.239999999999995</v>
      </c>
      <c r="T619">
        <v>-66.239999999999995</v>
      </c>
    </row>
    <row r="620" spans="1:20" x14ac:dyDescent="0.25">
      <c r="A620" t="s">
        <v>75</v>
      </c>
      <c r="B620" t="s">
        <v>1052</v>
      </c>
      <c r="C620" t="s">
        <v>30</v>
      </c>
      <c r="D620" t="s">
        <v>1053</v>
      </c>
      <c r="E620" t="s">
        <v>337</v>
      </c>
      <c r="F620">
        <v>53209</v>
      </c>
      <c r="G620" t="s">
        <v>457</v>
      </c>
      <c r="H620" t="s">
        <v>80</v>
      </c>
      <c r="I620" t="s">
        <v>81</v>
      </c>
      <c r="J620" t="s">
        <v>90</v>
      </c>
      <c r="K620" t="s">
        <v>42</v>
      </c>
      <c r="L620" t="s">
        <v>91</v>
      </c>
      <c r="M620" t="s">
        <v>188</v>
      </c>
      <c r="N620" s="11" t="s">
        <v>2108</v>
      </c>
      <c r="O620" s="11" t="s">
        <v>2109</v>
      </c>
      <c r="P620">
        <v>0</v>
      </c>
      <c r="Q620">
        <v>11</v>
      </c>
      <c r="R620">
        <v>0</v>
      </c>
      <c r="S620">
        <v>130.13</v>
      </c>
      <c r="T620">
        <v>-130.13</v>
      </c>
    </row>
    <row r="621" spans="1:20" x14ac:dyDescent="0.25">
      <c r="A621" t="s">
        <v>75</v>
      </c>
      <c r="B621" t="s">
        <v>424</v>
      </c>
      <c r="C621" t="s">
        <v>26</v>
      </c>
      <c r="D621" t="s">
        <v>425</v>
      </c>
      <c r="E621" t="s">
        <v>426</v>
      </c>
      <c r="F621">
        <v>37204</v>
      </c>
      <c r="G621" t="s">
        <v>514</v>
      </c>
      <c r="H621" t="s">
        <v>80</v>
      </c>
      <c r="I621" t="s">
        <v>81</v>
      </c>
      <c r="J621" t="s">
        <v>82</v>
      </c>
      <c r="K621" t="s">
        <v>38</v>
      </c>
      <c r="L621" t="s">
        <v>111</v>
      </c>
      <c r="M621" t="s">
        <v>83</v>
      </c>
      <c r="N621" s="11" t="s">
        <v>2108</v>
      </c>
      <c r="O621" s="11" t="s">
        <v>2109</v>
      </c>
      <c r="P621">
        <v>-15</v>
      </c>
      <c r="Q621">
        <v>0</v>
      </c>
      <c r="R621">
        <v>2235</v>
      </c>
      <c r="S621">
        <v>0</v>
      </c>
      <c r="T621">
        <v>2235</v>
      </c>
    </row>
    <row r="622" spans="1:20" x14ac:dyDescent="0.25">
      <c r="A622" t="s">
        <v>75</v>
      </c>
      <c r="B622" t="s">
        <v>1528</v>
      </c>
      <c r="C622" t="s">
        <v>27</v>
      </c>
      <c r="D622" t="s">
        <v>495</v>
      </c>
      <c r="E622" t="s">
        <v>114</v>
      </c>
      <c r="F622">
        <v>33607</v>
      </c>
      <c r="G622" t="s">
        <v>839</v>
      </c>
      <c r="H622" t="s">
        <v>80</v>
      </c>
      <c r="I622" t="s">
        <v>81</v>
      </c>
      <c r="J622" t="s">
        <v>82</v>
      </c>
      <c r="K622" t="s">
        <v>38</v>
      </c>
      <c r="L622" t="s">
        <v>129</v>
      </c>
      <c r="M622" t="s">
        <v>83</v>
      </c>
      <c r="N622" s="11" t="s">
        <v>2108</v>
      </c>
      <c r="O622" s="11" t="s">
        <v>2109</v>
      </c>
      <c r="P622">
        <v>-2</v>
      </c>
      <c r="Q622">
        <v>0</v>
      </c>
      <c r="R622">
        <v>453.1</v>
      </c>
      <c r="S622">
        <v>0</v>
      </c>
      <c r="T622">
        <v>453.1</v>
      </c>
    </row>
    <row r="623" spans="1:20" x14ac:dyDescent="0.25">
      <c r="A623" t="s">
        <v>75</v>
      </c>
      <c r="B623" t="s">
        <v>1545</v>
      </c>
      <c r="C623" t="s">
        <v>27</v>
      </c>
      <c r="D623" t="s">
        <v>499</v>
      </c>
      <c r="E623" t="s">
        <v>114</v>
      </c>
      <c r="F623">
        <v>33015</v>
      </c>
      <c r="G623" t="s">
        <v>1546</v>
      </c>
      <c r="H623" t="s">
        <v>133</v>
      </c>
      <c r="I623" t="s">
        <v>164</v>
      </c>
      <c r="J623" t="s">
        <v>90</v>
      </c>
      <c r="K623" t="s">
        <v>44</v>
      </c>
      <c r="L623" t="s">
        <v>144</v>
      </c>
      <c r="M623" t="s">
        <v>166</v>
      </c>
      <c r="N623" s="11" t="s">
        <v>2108</v>
      </c>
      <c r="O623" s="11" t="s">
        <v>2109</v>
      </c>
      <c r="P623">
        <v>0</v>
      </c>
      <c r="Q623">
        <v>45</v>
      </c>
      <c r="R623">
        <v>0</v>
      </c>
      <c r="S623">
        <v>1323</v>
      </c>
      <c r="T623">
        <v>-1323</v>
      </c>
    </row>
    <row r="624" spans="1:20" x14ac:dyDescent="0.25">
      <c r="A624" t="s">
        <v>75</v>
      </c>
      <c r="B624" t="s">
        <v>917</v>
      </c>
      <c r="C624" t="s">
        <v>29</v>
      </c>
      <c r="D624" t="s">
        <v>918</v>
      </c>
      <c r="E624" t="s">
        <v>100</v>
      </c>
      <c r="F624">
        <v>46545</v>
      </c>
      <c r="G624" t="s">
        <v>493</v>
      </c>
      <c r="H624" t="s">
        <v>80</v>
      </c>
      <c r="I624" t="s">
        <v>81</v>
      </c>
      <c r="J624" t="s">
        <v>82</v>
      </c>
      <c r="K624" t="s">
        <v>39</v>
      </c>
      <c r="L624" t="s">
        <v>39</v>
      </c>
      <c r="M624" t="s">
        <v>92</v>
      </c>
      <c r="N624" s="11" t="s">
        <v>2108</v>
      </c>
      <c r="O624" s="11" t="s">
        <v>2109</v>
      </c>
      <c r="P624">
        <v>0</v>
      </c>
      <c r="Q624">
        <v>1</v>
      </c>
      <c r="R624">
        <v>0</v>
      </c>
      <c r="S624">
        <v>0</v>
      </c>
      <c r="T624">
        <v>0</v>
      </c>
    </row>
    <row r="625" spans="1:20" x14ac:dyDescent="0.25">
      <c r="A625" t="s">
        <v>75</v>
      </c>
      <c r="B625" t="s">
        <v>288</v>
      </c>
      <c r="C625" t="s">
        <v>26</v>
      </c>
      <c r="D625" t="s">
        <v>289</v>
      </c>
      <c r="E625" t="s">
        <v>180</v>
      </c>
      <c r="F625">
        <v>30241</v>
      </c>
      <c r="G625" t="s">
        <v>1488</v>
      </c>
      <c r="H625" t="s">
        <v>80</v>
      </c>
      <c r="I625" t="s">
        <v>81</v>
      </c>
      <c r="J625" t="s">
        <v>82</v>
      </c>
      <c r="K625" t="s">
        <v>38</v>
      </c>
      <c r="L625" t="s">
        <v>129</v>
      </c>
      <c r="M625" t="s">
        <v>83</v>
      </c>
      <c r="N625" s="11" t="s">
        <v>2108</v>
      </c>
      <c r="O625" s="11" t="s">
        <v>2109</v>
      </c>
      <c r="P625">
        <v>1</v>
      </c>
      <c r="Q625">
        <v>0</v>
      </c>
      <c r="R625">
        <v>14.85</v>
      </c>
      <c r="S625">
        <v>0</v>
      </c>
      <c r="T625">
        <v>14.85</v>
      </c>
    </row>
    <row r="626" spans="1:20" x14ac:dyDescent="0.25">
      <c r="A626" t="s">
        <v>75</v>
      </c>
      <c r="B626" t="s">
        <v>251</v>
      </c>
      <c r="C626" t="s">
        <v>27</v>
      </c>
      <c r="D626" t="s">
        <v>252</v>
      </c>
      <c r="E626" t="s">
        <v>114</v>
      </c>
      <c r="F626">
        <v>34135</v>
      </c>
      <c r="G626" t="s">
        <v>786</v>
      </c>
      <c r="H626" t="s">
        <v>80</v>
      </c>
      <c r="I626" t="s">
        <v>89</v>
      </c>
      <c r="J626" t="s">
        <v>82</v>
      </c>
      <c r="K626" t="s">
        <v>42</v>
      </c>
      <c r="L626" t="s">
        <v>97</v>
      </c>
      <c r="M626" t="s">
        <v>83</v>
      </c>
      <c r="N626" s="11" t="s">
        <v>2108</v>
      </c>
      <c r="O626" s="11" t="s">
        <v>2109</v>
      </c>
      <c r="P626">
        <v>-193</v>
      </c>
      <c r="Q626">
        <v>0</v>
      </c>
      <c r="R626">
        <v>328.1</v>
      </c>
      <c r="S626">
        <v>0</v>
      </c>
      <c r="T626">
        <v>328.1</v>
      </c>
    </row>
    <row r="627" spans="1:20" x14ac:dyDescent="0.25">
      <c r="A627" t="s">
        <v>75</v>
      </c>
      <c r="B627" t="s">
        <v>258</v>
      </c>
      <c r="C627" t="s">
        <v>28</v>
      </c>
      <c r="D627" t="s">
        <v>259</v>
      </c>
      <c r="E627" t="s">
        <v>95</v>
      </c>
      <c r="F627">
        <v>80222</v>
      </c>
      <c r="G627" t="s">
        <v>607</v>
      </c>
      <c r="H627" t="s">
        <v>80</v>
      </c>
      <c r="I627" t="s">
        <v>81</v>
      </c>
      <c r="J627" t="s">
        <v>90</v>
      </c>
      <c r="K627" t="s">
        <v>42</v>
      </c>
      <c r="L627" t="s">
        <v>91</v>
      </c>
      <c r="M627" t="s">
        <v>188</v>
      </c>
      <c r="N627" s="11" t="s">
        <v>2108</v>
      </c>
      <c r="O627" s="11" t="s">
        <v>2109</v>
      </c>
      <c r="P627">
        <v>0</v>
      </c>
      <c r="Q627">
        <v>14</v>
      </c>
      <c r="R627">
        <v>0</v>
      </c>
      <c r="S627">
        <v>255.78</v>
      </c>
      <c r="T627">
        <v>-255.78</v>
      </c>
    </row>
    <row r="628" spans="1:20" x14ac:dyDescent="0.25">
      <c r="A628" t="s">
        <v>75</v>
      </c>
      <c r="B628" t="s">
        <v>981</v>
      </c>
      <c r="C628" t="s">
        <v>30</v>
      </c>
      <c r="D628" t="s">
        <v>982</v>
      </c>
      <c r="E628" t="s">
        <v>640</v>
      </c>
      <c r="F628">
        <v>61822</v>
      </c>
      <c r="G628" t="s">
        <v>1334</v>
      </c>
      <c r="H628" t="s">
        <v>133</v>
      </c>
      <c r="I628" t="s">
        <v>81</v>
      </c>
      <c r="J628" t="s">
        <v>90</v>
      </c>
      <c r="K628" t="s">
        <v>44</v>
      </c>
      <c r="L628" t="s">
        <v>149</v>
      </c>
      <c r="M628" t="s">
        <v>229</v>
      </c>
      <c r="N628" s="11" t="s">
        <v>2108</v>
      </c>
      <c r="O628" s="11" t="s">
        <v>2109</v>
      </c>
      <c r="P628">
        <v>0</v>
      </c>
      <c r="Q628">
        <v>12</v>
      </c>
      <c r="R628">
        <v>0</v>
      </c>
      <c r="S628">
        <v>170.4</v>
      </c>
      <c r="T628">
        <v>-170.4</v>
      </c>
    </row>
    <row r="629" spans="1:20" x14ac:dyDescent="0.25">
      <c r="A629" t="s">
        <v>75</v>
      </c>
      <c r="B629" t="s">
        <v>189</v>
      </c>
      <c r="C629" t="s">
        <v>18</v>
      </c>
      <c r="D629" t="s">
        <v>190</v>
      </c>
      <c r="E629" t="s">
        <v>191</v>
      </c>
      <c r="F629">
        <v>76262</v>
      </c>
      <c r="G629" t="s">
        <v>367</v>
      </c>
      <c r="H629" t="s">
        <v>80</v>
      </c>
      <c r="I629" t="s">
        <v>89</v>
      </c>
      <c r="J629" t="s">
        <v>82</v>
      </c>
      <c r="K629" t="s">
        <v>53</v>
      </c>
      <c r="L629" t="s">
        <v>368</v>
      </c>
      <c r="M629" t="s">
        <v>83</v>
      </c>
      <c r="N629" s="11" t="s">
        <v>2108</v>
      </c>
      <c r="O629" s="11" t="s">
        <v>2109</v>
      </c>
      <c r="P629">
        <v>-2</v>
      </c>
      <c r="Q629">
        <v>0</v>
      </c>
      <c r="R629">
        <v>346.5</v>
      </c>
      <c r="S629">
        <v>0</v>
      </c>
      <c r="T629">
        <v>346.5</v>
      </c>
    </row>
    <row r="630" spans="1:20" x14ac:dyDescent="0.25">
      <c r="A630" t="s">
        <v>75</v>
      </c>
      <c r="B630" t="s">
        <v>157</v>
      </c>
      <c r="C630" t="s">
        <v>21</v>
      </c>
      <c r="D630" t="s">
        <v>158</v>
      </c>
      <c r="E630" t="s">
        <v>159</v>
      </c>
      <c r="F630">
        <v>66205</v>
      </c>
      <c r="G630" t="s">
        <v>1533</v>
      </c>
      <c r="H630" t="s">
        <v>688</v>
      </c>
      <c r="I630" t="s">
        <v>81</v>
      </c>
      <c r="J630" t="s">
        <v>82</v>
      </c>
      <c r="K630" t="s">
        <v>37</v>
      </c>
      <c r="L630" t="s">
        <v>689</v>
      </c>
      <c r="M630" t="s">
        <v>83</v>
      </c>
      <c r="N630" s="11" t="s">
        <v>2108</v>
      </c>
      <c r="O630" s="11" t="s">
        <v>2109</v>
      </c>
      <c r="P630">
        <v>-6</v>
      </c>
      <c r="Q630">
        <v>0</v>
      </c>
      <c r="R630">
        <v>396</v>
      </c>
      <c r="S630">
        <v>0</v>
      </c>
      <c r="T630">
        <v>396</v>
      </c>
    </row>
    <row r="631" spans="1:20" x14ac:dyDescent="0.25">
      <c r="A631" t="s">
        <v>75</v>
      </c>
      <c r="B631" t="s">
        <v>167</v>
      </c>
      <c r="C631" t="s">
        <v>28</v>
      </c>
      <c r="D631" t="s">
        <v>168</v>
      </c>
      <c r="E631" t="s">
        <v>95</v>
      </c>
      <c r="F631">
        <v>80550</v>
      </c>
      <c r="G631" t="s">
        <v>1556</v>
      </c>
      <c r="H631" t="s">
        <v>210</v>
      </c>
      <c r="I631" t="s">
        <v>81</v>
      </c>
      <c r="J631" t="s">
        <v>90</v>
      </c>
      <c r="K631" t="s">
        <v>40</v>
      </c>
      <c r="L631" t="s">
        <v>211</v>
      </c>
      <c r="M631" t="s">
        <v>92</v>
      </c>
      <c r="N631" s="11" t="s">
        <v>2108</v>
      </c>
      <c r="O631" s="11" t="s">
        <v>2109</v>
      </c>
      <c r="P631">
        <v>0</v>
      </c>
      <c r="Q631">
        <v>0</v>
      </c>
      <c r="R631">
        <v>0</v>
      </c>
      <c r="S631">
        <v>-1449.2</v>
      </c>
      <c r="T631">
        <v>1449.2</v>
      </c>
    </row>
    <row r="632" spans="1:20" x14ac:dyDescent="0.25">
      <c r="A632" t="s">
        <v>75</v>
      </c>
      <c r="B632" t="s">
        <v>505</v>
      </c>
      <c r="C632" t="s">
        <v>29</v>
      </c>
      <c r="D632" t="s">
        <v>506</v>
      </c>
      <c r="E632" t="s">
        <v>87</v>
      </c>
      <c r="F632">
        <v>43528</v>
      </c>
      <c r="G632" t="s">
        <v>1563</v>
      </c>
      <c r="H632" t="s">
        <v>80</v>
      </c>
      <c r="I632" t="s">
        <v>81</v>
      </c>
      <c r="J632" t="s">
        <v>82</v>
      </c>
      <c r="K632" t="s">
        <v>52</v>
      </c>
      <c r="L632" t="s">
        <v>492</v>
      </c>
      <c r="M632" t="s">
        <v>83</v>
      </c>
      <c r="N632" s="11" t="s">
        <v>2108</v>
      </c>
      <c r="O632" s="11" t="s">
        <v>2109</v>
      </c>
      <c r="P632">
        <v>-8</v>
      </c>
      <c r="Q632">
        <v>0</v>
      </c>
      <c r="R632">
        <v>83.6</v>
      </c>
      <c r="S632">
        <v>0</v>
      </c>
      <c r="T632">
        <v>83.6</v>
      </c>
    </row>
    <row r="633" spans="1:20" x14ac:dyDescent="0.25">
      <c r="A633" t="s">
        <v>75</v>
      </c>
      <c r="B633" t="s">
        <v>203</v>
      </c>
      <c r="C633" t="s">
        <v>22</v>
      </c>
      <c r="D633" t="s">
        <v>204</v>
      </c>
      <c r="E633" t="s">
        <v>78</v>
      </c>
      <c r="F633">
        <v>18436</v>
      </c>
      <c r="G633" t="s">
        <v>202</v>
      </c>
      <c r="H633" t="s">
        <v>80</v>
      </c>
      <c r="I633" t="s">
        <v>81</v>
      </c>
      <c r="J633" t="s">
        <v>90</v>
      </c>
      <c r="K633" t="s">
        <v>42</v>
      </c>
      <c r="L633" t="s">
        <v>91</v>
      </c>
      <c r="M633" t="s">
        <v>188</v>
      </c>
      <c r="N633" s="11" t="s">
        <v>2108</v>
      </c>
      <c r="O633" s="11" t="s">
        <v>2109</v>
      </c>
      <c r="P633">
        <v>0</v>
      </c>
      <c r="Q633">
        <v>1</v>
      </c>
      <c r="R633">
        <v>0</v>
      </c>
      <c r="S633">
        <v>8.25</v>
      </c>
      <c r="T633">
        <v>-8.25</v>
      </c>
    </row>
    <row r="634" spans="1:20" x14ac:dyDescent="0.25">
      <c r="A634" t="s">
        <v>75</v>
      </c>
      <c r="B634" t="s">
        <v>171</v>
      </c>
      <c r="C634" t="s">
        <v>23</v>
      </c>
      <c r="D634" t="s">
        <v>513</v>
      </c>
      <c r="E634" t="s">
        <v>176</v>
      </c>
      <c r="F634">
        <v>98005</v>
      </c>
      <c r="G634" t="s">
        <v>264</v>
      </c>
      <c r="H634" t="s">
        <v>80</v>
      </c>
      <c r="I634" t="s">
        <v>89</v>
      </c>
      <c r="J634" t="s">
        <v>90</v>
      </c>
      <c r="K634" t="s">
        <v>42</v>
      </c>
      <c r="L634" t="s">
        <v>91</v>
      </c>
      <c r="M634" t="s">
        <v>92</v>
      </c>
      <c r="N634" s="11" t="s">
        <v>2108</v>
      </c>
      <c r="O634" s="11" t="s">
        <v>2109</v>
      </c>
      <c r="P634">
        <v>0</v>
      </c>
      <c r="Q634">
        <v>28</v>
      </c>
      <c r="R634">
        <v>0</v>
      </c>
      <c r="S634">
        <v>203.84</v>
      </c>
      <c r="T634">
        <v>-203.84</v>
      </c>
    </row>
    <row r="635" spans="1:20" x14ac:dyDescent="0.25">
      <c r="A635" t="s">
        <v>75</v>
      </c>
      <c r="B635" t="s">
        <v>197</v>
      </c>
      <c r="C635" t="s">
        <v>23</v>
      </c>
      <c r="D635" t="s">
        <v>198</v>
      </c>
      <c r="E635" t="s">
        <v>176</v>
      </c>
      <c r="F635">
        <v>98052</v>
      </c>
      <c r="G635" t="s">
        <v>798</v>
      </c>
      <c r="H635" t="s">
        <v>80</v>
      </c>
      <c r="I635" t="s">
        <v>81</v>
      </c>
      <c r="J635" t="s">
        <v>90</v>
      </c>
      <c r="K635" t="s">
        <v>38</v>
      </c>
      <c r="L635" t="s">
        <v>111</v>
      </c>
      <c r="M635" t="s">
        <v>92</v>
      </c>
      <c r="N635" s="11" t="s">
        <v>2108</v>
      </c>
      <c r="O635" s="11" t="s">
        <v>2109</v>
      </c>
      <c r="P635">
        <v>0</v>
      </c>
      <c r="Q635">
        <v>6</v>
      </c>
      <c r="R635">
        <v>0</v>
      </c>
      <c r="S635">
        <v>571.86</v>
      </c>
      <c r="T635">
        <v>-571.86</v>
      </c>
    </row>
    <row r="636" spans="1:20" x14ac:dyDescent="0.25">
      <c r="A636" t="s">
        <v>75</v>
      </c>
      <c r="B636" t="s">
        <v>1086</v>
      </c>
      <c r="C636" t="s">
        <v>28</v>
      </c>
      <c r="D636" t="s">
        <v>1087</v>
      </c>
      <c r="E636" t="s">
        <v>295</v>
      </c>
      <c r="F636">
        <v>84025</v>
      </c>
      <c r="G636" t="s">
        <v>96</v>
      </c>
      <c r="H636" t="s">
        <v>80</v>
      </c>
      <c r="I636" t="s">
        <v>89</v>
      </c>
      <c r="J636" t="s">
        <v>90</v>
      </c>
      <c r="K636" t="s">
        <v>42</v>
      </c>
      <c r="L636" t="s">
        <v>97</v>
      </c>
      <c r="M636" t="s">
        <v>92</v>
      </c>
      <c r="N636" s="11" t="s">
        <v>2108</v>
      </c>
      <c r="O636" s="11" t="s">
        <v>2109</v>
      </c>
      <c r="P636">
        <v>0</v>
      </c>
      <c r="Q636">
        <v>18</v>
      </c>
      <c r="R636">
        <v>0</v>
      </c>
      <c r="S636">
        <v>27.54</v>
      </c>
      <c r="T636">
        <v>-27.54</v>
      </c>
    </row>
    <row r="637" spans="1:20" x14ac:dyDescent="0.25">
      <c r="A637" t="s">
        <v>75</v>
      </c>
      <c r="B637" t="s">
        <v>677</v>
      </c>
      <c r="C637" t="s">
        <v>28</v>
      </c>
      <c r="D637" t="s">
        <v>678</v>
      </c>
      <c r="E637" t="s">
        <v>95</v>
      </c>
      <c r="F637">
        <v>80124</v>
      </c>
      <c r="G637" t="s">
        <v>292</v>
      </c>
      <c r="H637" t="s">
        <v>80</v>
      </c>
      <c r="I637" t="s">
        <v>81</v>
      </c>
      <c r="J637" t="s">
        <v>82</v>
      </c>
      <c r="K637" t="s">
        <v>38</v>
      </c>
      <c r="L637" t="s">
        <v>111</v>
      </c>
      <c r="M637" t="s">
        <v>83</v>
      </c>
      <c r="N637" s="11" t="s">
        <v>2108</v>
      </c>
      <c r="O637" s="11" t="s">
        <v>2109</v>
      </c>
      <c r="P637">
        <v>-2</v>
      </c>
      <c r="Q637">
        <v>0</v>
      </c>
      <c r="R637">
        <v>299.5</v>
      </c>
      <c r="S637">
        <v>0</v>
      </c>
      <c r="T637">
        <v>299.5</v>
      </c>
    </row>
    <row r="638" spans="1:20" x14ac:dyDescent="0.25">
      <c r="A638" t="s">
        <v>75</v>
      </c>
      <c r="B638" t="s">
        <v>1339</v>
      </c>
      <c r="C638" t="s">
        <v>21</v>
      </c>
      <c r="D638" t="s">
        <v>1340</v>
      </c>
      <c r="E638" t="s">
        <v>235</v>
      </c>
      <c r="F638">
        <v>64081</v>
      </c>
      <c r="G638" t="s">
        <v>853</v>
      </c>
      <c r="H638" t="s">
        <v>80</v>
      </c>
      <c r="I638" t="s">
        <v>81</v>
      </c>
      <c r="J638" t="s">
        <v>90</v>
      </c>
      <c r="K638" t="s">
        <v>53</v>
      </c>
      <c r="L638" t="s">
        <v>228</v>
      </c>
      <c r="M638" t="s">
        <v>92</v>
      </c>
      <c r="N638" s="11" t="s">
        <v>2108</v>
      </c>
      <c r="O638" s="11" t="s">
        <v>2109</v>
      </c>
      <c r="P638">
        <v>0</v>
      </c>
      <c r="Q638">
        <v>1</v>
      </c>
      <c r="R638">
        <v>0</v>
      </c>
      <c r="S638">
        <v>93.55</v>
      </c>
      <c r="T638">
        <v>-93.55</v>
      </c>
    </row>
    <row r="639" spans="1:20" x14ac:dyDescent="0.25">
      <c r="A639" t="s">
        <v>75</v>
      </c>
      <c r="B639" t="s">
        <v>479</v>
      </c>
      <c r="C639" t="s">
        <v>25</v>
      </c>
      <c r="D639" t="s">
        <v>480</v>
      </c>
      <c r="E639" t="s">
        <v>186</v>
      </c>
      <c r="F639">
        <v>11735</v>
      </c>
      <c r="G639" t="s">
        <v>298</v>
      </c>
      <c r="H639" t="s">
        <v>80</v>
      </c>
      <c r="I639" t="s">
        <v>164</v>
      </c>
      <c r="J639" t="s">
        <v>90</v>
      </c>
      <c r="K639" t="s">
        <v>38</v>
      </c>
      <c r="L639" t="s">
        <v>129</v>
      </c>
      <c r="M639" t="s">
        <v>188</v>
      </c>
      <c r="N639" s="11" t="s">
        <v>2108</v>
      </c>
      <c r="O639" s="11" t="s">
        <v>2109</v>
      </c>
      <c r="P639">
        <v>0</v>
      </c>
      <c r="Q639">
        <v>2</v>
      </c>
      <c r="R639">
        <v>0</v>
      </c>
      <c r="S639">
        <v>288.82</v>
      </c>
      <c r="T639">
        <v>-288.82</v>
      </c>
    </row>
    <row r="640" spans="1:20" x14ac:dyDescent="0.25">
      <c r="A640" t="s">
        <v>75</v>
      </c>
      <c r="B640" t="s">
        <v>1572</v>
      </c>
      <c r="C640" t="s">
        <v>26</v>
      </c>
      <c r="D640" t="s">
        <v>1573</v>
      </c>
      <c r="E640" t="s">
        <v>426</v>
      </c>
      <c r="F640">
        <v>38305</v>
      </c>
      <c r="G640" t="s">
        <v>1574</v>
      </c>
      <c r="H640" t="s">
        <v>1575</v>
      </c>
      <c r="I640" t="s">
        <v>281</v>
      </c>
      <c r="J640" t="s">
        <v>90</v>
      </c>
      <c r="K640" t="s">
        <v>35</v>
      </c>
      <c r="L640" t="s">
        <v>1576</v>
      </c>
      <c r="M640" t="s">
        <v>92</v>
      </c>
      <c r="N640" s="11" t="s">
        <v>2108</v>
      </c>
      <c r="O640" s="11" t="s">
        <v>2109</v>
      </c>
      <c r="P640">
        <v>0</v>
      </c>
      <c r="Q640">
        <v>2</v>
      </c>
      <c r="R640">
        <v>0</v>
      </c>
      <c r="S640">
        <v>69.5</v>
      </c>
      <c r="T640">
        <v>-69.5</v>
      </c>
    </row>
    <row r="641" spans="1:20" x14ac:dyDescent="0.25">
      <c r="A641" t="s">
        <v>75</v>
      </c>
      <c r="B641" t="s">
        <v>1014</v>
      </c>
      <c r="C641" t="s">
        <v>20</v>
      </c>
      <c r="D641" t="s">
        <v>1015</v>
      </c>
      <c r="E641" t="s">
        <v>244</v>
      </c>
      <c r="F641">
        <v>1949</v>
      </c>
      <c r="G641" t="s">
        <v>1570</v>
      </c>
      <c r="H641" t="s">
        <v>80</v>
      </c>
      <c r="I641" t="s">
        <v>81</v>
      </c>
      <c r="J641" t="s">
        <v>90</v>
      </c>
      <c r="K641" t="s">
        <v>53</v>
      </c>
      <c r="L641" t="s">
        <v>228</v>
      </c>
      <c r="M641" t="s">
        <v>92</v>
      </c>
      <c r="N641" s="11" t="s">
        <v>2108</v>
      </c>
      <c r="O641" s="11" t="s">
        <v>2109</v>
      </c>
      <c r="P641">
        <v>0</v>
      </c>
      <c r="Q641">
        <v>1</v>
      </c>
      <c r="R641">
        <v>0</v>
      </c>
      <c r="S641">
        <v>513.32000000000005</v>
      </c>
      <c r="T641">
        <v>-513.32000000000005</v>
      </c>
    </row>
    <row r="642" spans="1:20" x14ac:dyDescent="0.25">
      <c r="A642" t="s">
        <v>75</v>
      </c>
      <c r="B642" t="s">
        <v>265</v>
      </c>
      <c r="C642" t="s">
        <v>27</v>
      </c>
      <c r="D642" t="s">
        <v>237</v>
      </c>
      <c r="E642" t="s">
        <v>114</v>
      </c>
      <c r="F642">
        <v>34238</v>
      </c>
      <c r="G642" t="s">
        <v>119</v>
      </c>
      <c r="H642" t="s">
        <v>80</v>
      </c>
      <c r="I642" t="s">
        <v>81</v>
      </c>
      <c r="J642" t="s">
        <v>82</v>
      </c>
      <c r="K642" t="s">
        <v>38</v>
      </c>
      <c r="L642" t="s">
        <v>111</v>
      </c>
      <c r="M642" t="s">
        <v>83</v>
      </c>
      <c r="N642" s="11" t="s">
        <v>2108</v>
      </c>
      <c r="O642" s="11" t="s">
        <v>2109</v>
      </c>
      <c r="P642">
        <v>-1</v>
      </c>
      <c r="Q642">
        <v>0</v>
      </c>
      <c r="R642">
        <v>107.7</v>
      </c>
      <c r="S642">
        <v>0</v>
      </c>
      <c r="T642">
        <v>107.7</v>
      </c>
    </row>
    <row r="643" spans="1:20" x14ac:dyDescent="0.25">
      <c r="A643" t="s">
        <v>75</v>
      </c>
      <c r="B643" t="s">
        <v>533</v>
      </c>
      <c r="C643" t="s">
        <v>28</v>
      </c>
      <c r="D643" t="s">
        <v>534</v>
      </c>
      <c r="E643" t="s">
        <v>295</v>
      </c>
      <c r="F643">
        <v>84065</v>
      </c>
      <c r="G643" t="s">
        <v>531</v>
      </c>
      <c r="H643" t="s">
        <v>80</v>
      </c>
      <c r="I643" t="s">
        <v>81</v>
      </c>
      <c r="J643" t="s">
        <v>90</v>
      </c>
      <c r="K643" t="s">
        <v>53</v>
      </c>
      <c r="L643" t="s">
        <v>532</v>
      </c>
      <c r="M643" t="s">
        <v>92</v>
      </c>
      <c r="N643" s="11" t="s">
        <v>2108</v>
      </c>
      <c r="O643" s="11" t="s">
        <v>2109</v>
      </c>
      <c r="P643">
        <v>0</v>
      </c>
      <c r="Q643">
        <v>1</v>
      </c>
      <c r="R643">
        <v>0</v>
      </c>
      <c r="S643">
        <v>128.30000000000001</v>
      </c>
      <c r="T643">
        <v>-128.30000000000001</v>
      </c>
    </row>
    <row r="644" spans="1:20" x14ac:dyDescent="0.25">
      <c r="A644" t="s">
        <v>75</v>
      </c>
      <c r="B644" t="s">
        <v>393</v>
      </c>
      <c r="C644" t="s">
        <v>28</v>
      </c>
      <c r="D644" t="s">
        <v>394</v>
      </c>
      <c r="E644" t="s">
        <v>95</v>
      </c>
      <c r="F644">
        <v>80611</v>
      </c>
      <c r="G644" t="s">
        <v>128</v>
      </c>
      <c r="H644" t="s">
        <v>80</v>
      </c>
      <c r="I644" t="s">
        <v>81</v>
      </c>
      <c r="J644" t="s">
        <v>82</v>
      </c>
      <c r="K644" t="s">
        <v>38</v>
      </c>
      <c r="L644" t="s">
        <v>129</v>
      </c>
      <c r="M644" t="s">
        <v>83</v>
      </c>
      <c r="N644" s="11" t="s">
        <v>2108</v>
      </c>
      <c r="O644" s="11" t="s">
        <v>2109</v>
      </c>
      <c r="P644">
        <v>2</v>
      </c>
      <c r="Q644">
        <v>0</v>
      </c>
      <c r="R644">
        <v>99.26</v>
      </c>
      <c r="S644">
        <v>0</v>
      </c>
      <c r="T644">
        <v>99.26</v>
      </c>
    </row>
    <row r="645" spans="1:20" x14ac:dyDescent="0.25">
      <c r="A645" t="s">
        <v>75</v>
      </c>
      <c r="B645" t="s">
        <v>1462</v>
      </c>
      <c r="C645" t="s">
        <v>27</v>
      </c>
      <c r="D645" t="s">
        <v>1463</v>
      </c>
      <c r="E645" t="s">
        <v>114</v>
      </c>
      <c r="F645">
        <v>33477</v>
      </c>
      <c r="G645" t="s">
        <v>1483</v>
      </c>
      <c r="H645" t="s">
        <v>210</v>
      </c>
      <c r="I645" t="s">
        <v>81</v>
      </c>
      <c r="J645" t="s">
        <v>82</v>
      </c>
      <c r="K645" t="s">
        <v>40</v>
      </c>
      <c r="L645" t="s">
        <v>211</v>
      </c>
      <c r="M645" t="s">
        <v>83</v>
      </c>
      <c r="N645" s="11" t="s">
        <v>2108</v>
      </c>
      <c r="O645" s="11" t="s">
        <v>2109</v>
      </c>
      <c r="P645">
        <v>-3</v>
      </c>
      <c r="Q645">
        <v>0</v>
      </c>
      <c r="R645">
        <v>836.1</v>
      </c>
      <c r="S645">
        <v>0</v>
      </c>
      <c r="T645">
        <v>836.1</v>
      </c>
    </row>
    <row r="646" spans="1:20" x14ac:dyDescent="0.25">
      <c r="A646" t="s">
        <v>75</v>
      </c>
      <c r="B646" t="s">
        <v>372</v>
      </c>
      <c r="C646" t="s">
        <v>19</v>
      </c>
      <c r="D646" t="s">
        <v>172</v>
      </c>
      <c r="E646" t="s">
        <v>147</v>
      </c>
      <c r="F646">
        <v>85255</v>
      </c>
      <c r="G646" t="s">
        <v>110</v>
      </c>
      <c r="H646" t="s">
        <v>80</v>
      </c>
      <c r="I646" t="s">
        <v>81</v>
      </c>
      <c r="J646" t="s">
        <v>90</v>
      </c>
      <c r="K646" t="s">
        <v>38</v>
      </c>
      <c r="L646" t="s">
        <v>111</v>
      </c>
      <c r="M646" t="s">
        <v>92</v>
      </c>
      <c r="N646" s="11" t="s">
        <v>2108</v>
      </c>
      <c r="O646" s="11" t="s">
        <v>2109</v>
      </c>
      <c r="P646">
        <v>0</v>
      </c>
      <c r="Q646">
        <v>8</v>
      </c>
      <c r="R646">
        <v>0</v>
      </c>
      <c r="S646">
        <v>838.08</v>
      </c>
      <c r="T646">
        <v>-838.08</v>
      </c>
    </row>
    <row r="647" spans="1:20" x14ac:dyDescent="0.25">
      <c r="A647" t="s">
        <v>75</v>
      </c>
      <c r="B647" t="s">
        <v>835</v>
      </c>
      <c r="C647" t="s">
        <v>23</v>
      </c>
      <c r="D647" t="s">
        <v>836</v>
      </c>
      <c r="E647" t="s">
        <v>837</v>
      </c>
      <c r="F647">
        <v>83864</v>
      </c>
      <c r="G647" t="s">
        <v>119</v>
      </c>
      <c r="H647" t="s">
        <v>80</v>
      </c>
      <c r="I647" t="s">
        <v>81</v>
      </c>
      <c r="J647" t="s">
        <v>82</v>
      </c>
      <c r="K647" t="s">
        <v>38</v>
      </c>
      <c r="L647" t="s">
        <v>111</v>
      </c>
      <c r="M647" t="s">
        <v>83</v>
      </c>
      <c r="N647" s="11" t="s">
        <v>2108</v>
      </c>
      <c r="O647" s="11" t="s">
        <v>2109</v>
      </c>
      <c r="P647">
        <v>-4</v>
      </c>
      <c r="Q647">
        <v>0</v>
      </c>
      <c r="R647">
        <v>506.8</v>
      </c>
      <c r="S647">
        <v>0</v>
      </c>
      <c r="T647">
        <v>506.8</v>
      </c>
    </row>
    <row r="648" spans="1:20" x14ac:dyDescent="0.25">
      <c r="A648" t="s">
        <v>75</v>
      </c>
      <c r="B648" t="s">
        <v>835</v>
      </c>
      <c r="C648" t="s">
        <v>23</v>
      </c>
      <c r="D648" t="s">
        <v>836</v>
      </c>
      <c r="E648" t="s">
        <v>837</v>
      </c>
      <c r="F648">
        <v>83864</v>
      </c>
      <c r="G648" t="s">
        <v>1133</v>
      </c>
      <c r="H648" t="s">
        <v>80</v>
      </c>
      <c r="I648" t="s">
        <v>81</v>
      </c>
      <c r="J648" t="s">
        <v>82</v>
      </c>
      <c r="K648" t="s">
        <v>53</v>
      </c>
      <c r="L648" t="s">
        <v>193</v>
      </c>
      <c r="M648" t="s">
        <v>83</v>
      </c>
      <c r="N648" s="11" t="s">
        <v>2108</v>
      </c>
      <c r="O648" s="11" t="s">
        <v>2109</v>
      </c>
      <c r="P648">
        <v>-2</v>
      </c>
      <c r="Q648">
        <v>0</v>
      </c>
      <c r="R648">
        <v>1160.5999999999999</v>
      </c>
      <c r="S648">
        <v>0</v>
      </c>
      <c r="T648">
        <v>1160.5999999999999</v>
      </c>
    </row>
    <row r="649" spans="1:20" x14ac:dyDescent="0.25">
      <c r="A649" t="s">
        <v>75</v>
      </c>
      <c r="B649" t="s">
        <v>835</v>
      </c>
      <c r="C649" t="s">
        <v>23</v>
      </c>
      <c r="D649" t="s">
        <v>836</v>
      </c>
      <c r="E649" t="s">
        <v>837</v>
      </c>
      <c r="F649">
        <v>83864</v>
      </c>
      <c r="G649" t="s">
        <v>1101</v>
      </c>
      <c r="H649" t="s">
        <v>80</v>
      </c>
      <c r="I649" t="s">
        <v>81</v>
      </c>
      <c r="J649" t="s">
        <v>82</v>
      </c>
      <c r="K649" t="s">
        <v>53</v>
      </c>
      <c r="L649" t="s">
        <v>165</v>
      </c>
      <c r="M649" t="s">
        <v>83</v>
      </c>
      <c r="N649" s="11" t="s">
        <v>2108</v>
      </c>
      <c r="O649" s="11" t="s">
        <v>2109</v>
      </c>
      <c r="P649">
        <v>-2</v>
      </c>
      <c r="Q649">
        <v>0</v>
      </c>
      <c r="R649">
        <v>1301</v>
      </c>
      <c r="S649">
        <v>0</v>
      </c>
      <c r="T649">
        <v>1301</v>
      </c>
    </row>
    <row r="650" spans="1:20" x14ac:dyDescent="0.25">
      <c r="A650" t="s">
        <v>75</v>
      </c>
      <c r="B650" t="s">
        <v>424</v>
      </c>
      <c r="C650" t="s">
        <v>26</v>
      </c>
      <c r="D650" t="s">
        <v>425</v>
      </c>
      <c r="E650" t="s">
        <v>426</v>
      </c>
      <c r="F650">
        <v>37204</v>
      </c>
      <c r="G650" t="s">
        <v>205</v>
      </c>
      <c r="H650" t="s">
        <v>80</v>
      </c>
      <c r="I650" t="s">
        <v>89</v>
      </c>
      <c r="J650" t="s">
        <v>90</v>
      </c>
      <c r="K650" t="s">
        <v>42</v>
      </c>
      <c r="L650" t="s">
        <v>91</v>
      </c>
      <c r="M650" t="s">
        <v>92</v>
      </c>
      <c r="N650" s="11" t="s">
        <v>2108</v>
      </c>
      <c r="O650" s="11" t="s">
        <v>2109</v>
      </c>
      <c r="P650">
        <v>0</v>
      </c>
      <c r="Q650">
        <v>3</v>
      </c>
      <c r="R650">
        <v>0</v>
      </c>
      <c r="S650">
        <v>24.99</v>
      </c>
      <c r="T650">
        <v>-24.99</v>
      </c>
    </row>
    <row r="651" spans="1:20" x14ac:dyDescent="0.25">
      <c r="A651" t="s">
        <v>75</v>
      </c>
      <c r="B651" t="s">
        <v>536</v>
      </c>
      <c r="C651" t="s">
        <v>21</v>
      </c>
      <c r="D651" t="s">
        <v>537</v>
      </c>
      <c r="E651" t="s">
        <v>159</v>
      </c>
      <c r="F651">
        <v>66212</v>
      </c>
      <c r="G651" t="s">
        <v>263</v>
      </c>
      <c r="H651" t="s">
        <v>80</v>
      </c>
      <c r="I651" t="s">
        <v>81</v>
      </c>
      <c r="J651" t="s">
        <v>90</v>
      </c>
      <c r="K651" t="s">
        <v>53</v>
      </c>
      <c r="L651" t="s">
        <v>165</v>
      </c>
      <c r="M651" t="s">
        <v>92</v>
      </c>
      <c r="N651" s="11" t="s">
        <v>2108</v>
      </c>
      <c r="O651" s="11" t="s">
        <v>2109</v>
      </c>
      <c r="P651">
        <v>0</v>
      </c>
      <c r="Q651">
        <v>11</v>
      </c>
      <c r="R651">
        <v>0</v>
      </c>
      <c r="S651">
        <v>1241.46</v>
      </c>
      <c r="T651">
        <v>-1241.46</v>
      </c>
    </row>
    <row r="652" spans="1:20" x14ac:dyDescent="0.25">
      <c r="A652" t="s">
        <v>75</v>
      </c>
      <c r="B652" t="s">
        <v>536</v>
      </c>
      <c r="C652" t="s">
        <v>21</v>
      </c>
      <c r="D652" t="s">
        <v>537</v>
      </c>
      <c r="E652" t="s">
        <v>159</v>
      </c>
      <c r="F652">
        <v>66212</v>
      </c>
      <c r="G652" t="s">
        <v>749</v>
      </c>
      <c r="H652" t="s">
        <v>80</v>
      </c>
      <c r="I652" t="s">
        <v>164</v>
      </c>
      <c r="J652" t="s">
        <v>90</v>
      </c>
      <c r="K652" t="s">
        <v>38</v>
      </c>
      <c r="L652" t="s">
        <v>129</v>
      </c>
      <c r="M652" t="s">
        <v>92</v>
      </c>
      <c r="N652" s="11" t="s">
        <v>2108</v>
      </c>
      <c r="O652" s="11" t="s">
        <v>2109</v>
      </c>
      <c r="P652">
        <v>0</v>
      </c>
      <c r="Q652">
        <v>4</v>
      </c>
      <c r="R652">
        <v>0</v>
      </c>
      <c r="S652">
        <v>405.12</v>
      </c>
      <c r="T652">
        <v>-405.12</v>
      </c>
    </row>
    <row r="653" spans="1:20" x14ac:dyDescent="0.25">
      <c r="A653" t="s">
        <v>75</v>
      </c>
      <c r="B653" t="s">
        <v>1554</v>
      </c>
      <c r="C653" t="s">
        <v>23</v>
      </c>
      <c r="D653" t="s">
        <v>1555</v>
      </c>
      <c r="E653" t="s">
        <v>176</v>
      </c>
      <c r="F653">
        <v>98198</v>
      </c>
      <c r="G653" t="s">
        <v>402</v>
      </c>
      <c r="H653" t="s">
        <v>80</v>
      </c>
      <c r="I653" t="s">
        <v>81</v>
      </c>
      <c r="J653" t="s">
        <v>365</v>
      </c>
      <c r="K653" t="s">
        <v>39</v>
      </c>
      <c r="L653" t="s">
        <v>39</v>
      </c>
      <c r="M653" t="s">
        <v>92</v>
      </c>
      <c r="N653" s="11" t="s">
        <v>2108</v>
      </c>
      <c r="O653" s="11" t="s">
        <v>2109</v>
      </c>
      <c r="P653">
        <v>0</v>
      </c>
      <c r="Q653">
        <v>1</v>
      </c>
      <c r="R653">
        <v>0</v>
      </c>
      <c r="S653">
        <v>295</v>
      </c>
      <c r="T653">
        <v>-295</v>
      </c>
    </row>
    <row r="654" spans="1:20" x14ac:dyDescent="0.25">
      <c r="A654" t="s">
        <v>75</v>
      </c>
      <c r="B654" t="s">
        <v>968</v>
      </c>
      <c r="C654" t="s">
        <v>26</v>
      </c>
      <c r="D654" t="s">
        <v>969</v>
      </c>
      <c r="E654" t="s">
        <v>426</v>
      </c>
      <c r="F654">
        <v>37067</v>
      </c>
      <c r="G654" t="s">
        <v>907</v>
      </c>
      <c r="H654" t="s">
        <v>80</v>
      </c>
      <c r="I654" t="s">
        <v>81</v>
      </c>
      <c r="J654" t="s">
        <v>90</v>
      </c>
      <c r="K654" t="s">
        <v>53</v>
      </c>
      <c r="L654" t="s">
        <v>248</v>
      </c>
      <c r="M654" t="s">
        <v>92</v>
      </c>
      <c r="N654" s="11" t="s">
        <v>2108</v>
      </c>
      <c r="O654" s="11" t="s">
        <v>2109</v>
      </c>
      <c r="P654">
        <v>0</v>
      </c>
      <c r="Q654">
        <v>4</v>
      </c>
      <c r="R654">
        <v>0</v>
      </c>
      <c r="S654">
        <v>16.2</v>
      </c>
      <c r="T654">
        <v>-16.2</v>
      </c>
    </row>
    <row r="655" spans="1:20" x14ac:dyDescent="0.25">
      <c r="A655" t="s">
        <v>75</v>
      </c>
      <c r="B655" t="s">
        <v>1248</v>
      </c>
      <c r="C655" t="s">
        <v>20</v>
      </c>
      <c r="D655" t="s">
        <v>126</v>
      </c>
      <c r="E655" t="s">
        <v>186</v>
      </c>
      <c r="F655">
        <v>13204</v>
      </c>
      <c r="G655" t="s">
        <v>477</v>
      </c>
      <c r="H655" t="s">
        <v>80</v>
      </c>
      <c r="I655" t="s">
        <v>81</v>
      </c>
      <c r="J655" t="s">
        <v>90</v>
      </c>
      <c r="K655" t="s">
        <v>38</v>
      </c>
      <c r="L655" t="s">
        <v>111</v>
      </c>
      <c r="M655" t="s">
        <v>92</v>
      </c>
      <c r="N655" s="11" t="s">
        <v>2108</v>
      </c>
      <c r="O655" s="11" t="s">
        <v>2109</v>
      </c>
      <c r="P655">
        <v>0</v>
      </c>
      <c r="Q655">
        <v>1</v>
      </c>
      <c r="R655">
        <v>0</v>
      </c>
      <c r="S655">
        <v>115.2</v>
      </c>
      <c r="T655">
        <v>-115.2</v>
      </c>
    </row>
    <row r="656" spans="1:20" x14ac:dyDescent="0.25">
      <c r="A656" t="s">
        <v>75</v>
      </c>
      <c r="B656" t="s">
        <v>167</v>
      </c>
      <c r="C656" t="s">
        <v>28</v>
      </c>
      <c r="D656" t="s">
        <v>168</v>
      </c>
      <c r="E656" t="s">
        <v>95</v>
      </c>
      <c r="F656">
        <v>80550</v>
      </c>
      <c r="G656" t="s">
        <v>160</v>
      </c>
      <c r="H656" t="s">
        <v>80</v>
      </c>
      <c r="I656" t="s">
        <v>81</v>
      </c>
      <c r="J656" t="s">
        <v>90</v>
      </c>
      <c r="K656" t="s">
        <v>48</v>
      </c>
      <c r="L656" t="s">
        <v>102</v>
      </c>
      <c r="M656" t="s">
        <v>92</v>
      </c>
      <c r="N656" s="11" t="s">
        <v>2108</v>
      </c>
      <c r="O656" s="11" t="s">
        <v>2109</v>
      </c>
      <c r="P656">
        <v>0</v>
      </c>
      <c r="Q656">
        <v>8</v>
      </c>
      <c r="R656">
        <v>0</v>
      </c>
      <c r="S656">
        <v>115.84</v>
      </c>
      <c r="T656">
        <v>-115.84</v>
      </c>
    </row>
    <row r="657" spans="1:20" x14ac:dyDescent="0.25">
      <c r="A657" t="s">
        <v>75</v>
      </c>
      <c r="B657" t="s">
        <v>478</v>
      </c>
      <c r="C657" t="s">
        <v>26</v>
      </c>
      <c r="D657" t="s">
        <v>425</v>
      </c>
      <c r="E657" t="s">
        <v>426</v>
      </c>
      <c r="F657">
        <v>37210</v>
      </c>
      <c r="G657" t="s">
        <v>220</v>
      </c>
      <c r="H657" t="s">
        <v>80</v>
      </c>
      <c r="I657" t="s">
        <v>81</v>
      </c>
      <c r="J657" t="s">
        <v>82</v>
      </c>
      <c r="K657" t="s">
        <v>53</v>
      </c>
      <c r="L657" t="s">
        <v>165</v>
      </c>
      <c r="M657" t="s">
        <v>83</v>
      </c>
      <c r="N657" s="11" t="s">
        <v>2108</v>
      </c>
      <c r="O657" s="11" t="s">
        <v>2109</v>
      </c>
      <c r="P657">
        <v>-1</v>
      </c>
      <c r="Q657">
        <v>0</v>
      </c>
      <c r="R657">
        <v>97</v>
      </c>
      <c r="S657">
        <v>0</v>
      </c>
      <c r="T657">
        <v>97</v>
      </c>
    </row>
    <row r="658" spans="1:20" x14ac:dyDescent="0.25">
      <c r="A658" t="s">
        <v>75</v>
      </c>
      <c r="B658" t="s">
        <v>1011</v>
      </c>
      <c r="C658" t="s">
        <v>28</v>
      </c>
      <c r="D658" t="s">
        <v>1012</v>
      </c>
      <c r="E658" t="s">
        <v>295</v>
      </c>
      <c r="F658">
        <v>84098</v>
      </c>
      <c r="G658" t="s">
        <v>156</v>
      </c>
      <c r="H658" t="s">
        <v>80</v>
      </c>
      <c r="I658" t="s">
        <v>81</v>
      </c>
      <c r="J658" t="s">
        <v>90</v>
      </c>
      <c r="K658" t="s">
        <v>38</v>
      </c>
      <c r="L658" t="s">
        <v>111</v>
      </c>
      <c r="M658" t="s">
        <v>92</v>
      </c>
      <c r="N658" s="11" t="s">
        <v>2108</v>
      </c>
      <c r="O658" s="11" t="s">
        <v>2109</v>
      </c>
      <c r="P658">
        <v>0</v>
      </c>
      <c r="Q658">
        <v>1</v>
      </c>
      <c r="R658">
        <v>0</v>
      </c>
      <c r="S658">
        <v>0</v>
      </c>
      <c r="T658">
        <v>0</v>
      </c>
    </row>
    <row r="659" spans="1:20" x14ac:dyDescent="0.25">
      <c r="A659" t="s">
        <v>75</v>
      </c>
      <c r="B659" t="s">
        <v>847</v>
      </c>
      <c r="C659" t="s">
        <v>26</v>
      </c>
      <c r="D659" t="s">
        <v>848</v>
      </c>
      <c r="E659" t="s">
        <v>105</v>
      </c>
      <c r="F659">
        <v>29910</v>
      </c>
      <c r="G659" t="s">
        <v>379</v>
      </c>
      <c r="H659" t="s">
        <v>80</v>
      </c>
      <c r="I659" t="s">
        <v>81</v>
      </c>
      <c r="J659" t="s">
        <v>82</v>
      </c>
      <c r="K659" t="s">
        <v>48</v>
      </c>
      <c r="L659" t="s">
        <v>102</v>
      </c>
      <c r="M659" t="s">
        <v>83</v>
      </c>
      <c r="N659" s="11" t="s">
        <v>2108</v>
      </c>
      <c r="O659" s="11" t="s">
        <v>2109</v>
      </c>
      <c r="P659">
        <v>-8</v>
      </c>
      <c r="Q659">
        <v>0</v>
      </c>
      <c r="R659">
        <v>138</v>
      </c>
      <c r="S659">
        <v>0</v>
      </c>
      <c r="T659">
        <v>138</v>
      </c>
    </row>
    <row r="660" spans="1:20" x14ac:dyDescent="0.25">
      <c r="A660" t="s">
        <v>75</v>
      </c>
      <c r="B660" t="s">
        <v>197</v>
      </c>
      <c r="C660" t="s">
        <v>23</v>
      </c>
      <c r="D660" t="s">
        <v>198</v>
      </c>
      <c r="E660" t="s">
        <v>176</v>
      </c>
      <c r="F660">
        <v>98052</v>
      </c>
      <c r="G660" t="s">
        <v>467</v>
      </c>
      <c r="H660" t="s">
        <v>80</v>
      </c>
      <c r="I660" t="s">
        <v>81</v>
      </c>
      <c r="J660" t="s">
        <v>90</v>
      </c>
      <c r="K660" t="s">
        <v>53</v>
      </c>
      <c r="L660" t="s">
        <v>459</v>
      </c>
      <c r="M660" t="s">
        <v>92</v>
      </c>
      <c r="N660" s="11" t="s">
        <v>2108</v>
      </c>
      <c r="O660" s="11" t="s">
        <v>2109</v>
      </c>
      <c r="P660">
        <v>0</v>
      </c>
      <c r="Q660">
        <v>20</v>
      </c>
      <c r="R660">
        <v>0</v>
      </c>
      <c r="S660">
        <v>240.8</v>
      </c>
      <c r="T660">
        <v>-240.8</v>
      </c>
    </row>
    <row r="661" spans="1:20" x14ac:dyDescent="0.25">
      <c r="A661" t="s">
        <v>75</v>
      </c>
      <c r="B661" t="s">
        <v>120</v>
      </c>
      <c r="C661" t="s">
        <v>22</v>
      </c>
      <c r="D661" t="s">
        <v>121</v>
      </c>
      <c r="E661" t="s">
        <v>122</v>
      </c>
      <c r="F661">
        <v>20910</v>
      </c>
      <c r="G661" t="s">
        <v>1582</v>
      </c>
      <c r="H661" t="s">
        <v>80</v>
      </c>
      <c r="I661" t="s">
        <v>81</v>
      </c>
      <c r="J661" t="s">
        <v>90</v>
      </c>
      <c r="K661" t="s">
        <v>54</v>
      </c>
      <c r="L661" t="s">
        <v>828</v>
      </c>
      <c r="M661" t="s">
        <v>92</v>
      </c>
      <c r="N661" s="11" t="s">
        <v>2108</v>
      </c>
      <c r="O661" s="11" t="s">
        <v>2109</v>
      </c>
      <c r="P661">
        <v>0</v>
      </c>
      <c r="Q661">
        <v>1</v>
      </c>
      <c r="R661">
        <v>0</v>
      </c>
      <c r="S661">
        <v>52</v>
      </c>
      <c r="T661">
        <v>-52</v>
      </c>
    </row>
    <row r="662" spans="1:20" x14ac:dyDescent="0.25">
      <c r="A662" t="s">
        <v>75</v>
      </c>
      <c r="B662" t="s">
        <v>120</v>
      </c>
      <c r="C662" t="s">
        <v>22</v>
      </c>
      <c r="D662" t="s">
        <v>121</v>
      </c>
      <c r="E662" t="s">
        <v>122</v>
      </c>
      <c r="F662">
        <v>20910</v>
      </c>
      <c r="G662" t="s">
        <v>817</v>
      </c>
      <c r="H662" t="s">
        <v>80</v>
      </c>
      <c r="I662" t="s">
        <v>81</v>
      </c>
      <c r="J662" t="s">
        <v>82</v>
      </c>
      <c r="K662" t="s">
        <v>53</v>
      </c>
      <c r="L662" t="s">
        <v>193</v>
      </c>
      <c r="M662" t="s">
        <v>83</v>
      </c>
      <c r="N662" s="11" t="s">
        <v>2108</v>
      </c>
      <c r="O662" s="11" t="s">
        <v>2109</v>
      </c>
      <c r="P662">
        <v>-12</v>
      </c>
      <c r="Q662">
        <v>0</v>
      </c>
      <c r="R662">
        <v>1807</v>
      </c>
      <c r="S662">
        <v>0</v>
      </c>
      <c r="T662">
        <v>1807</v>
      </c>
    </row>
    <row r="663" spans="1:20" x14ac:dyDescent="0.25">
      <c r="A663" t="s">
        <v>75</v>
      </c>
      <c r="B663" t="s">
        <v>483</v>
      </c>
      <c r="C663" t="s">
        <v>18</v>
      </c>
      <c r="D663" t="s">
        <v>332</v>
      </c>
      <c r="E663" t="s">
        <v>333</v>
      </c>
      <c r="F663">
        <v>72401</v>
      </c>
      <c r="G663" t="s">
        <v>263</v>
      </c>
      <c r="H663" t="s">
        <v>80</v>
      </c>
      <c r="I663" t="s">
        <v>81</v>
      </c>
      <c r="J663" t="s">
        <v>90</v>
      </c>
      <c r="K663" t="s">
        <v>53</v>
      </c>
      <c r="L663" t="s">
        <v>165</v>
      </c>
      <c r="M663" t="s">
        <v>92</v>
      </c>
      <c r="N663" s="11" t="s">
        <v>2108</v>
      </c>
      <c r="O663" s="11" t="s">
        <v>2109</v>
      </c>
      <c r="P663">
        <v>0</v>
      </c>
      <c r="Q663">
        <v>3</v>
      </c>
      <c r="R663">
        <v>0</v>
      </c>
      <c r="S663">
        <v>396</v>
      </c>
      <c r="T663">
        <v>-396</v>
      </c>
    </row>
    <row r="664" spans="1:20" x14ac:dyDescent="0.25">
      <c r="A664" t="s">
        <v>75</v>
      </c>
      <c r="B664" t="s">
        <v>762</v>
      </c>
      <c r="C664" t="s">
        <v>21</v>
      </c>
      <c r="D664" t="s">
        <v>589</v>
      </c>
      <c r="E664" t="s">
        <v>159</v>
      </c>
      <c r="F664">
        <v>66218</v>
      </c>
      <c r="G664" t="s">
        <v>378</v>
      </c>
      <c r="H664" t="s">
        <v>80</v>
      </c>
      <c r="I664" t="s">
        <v>89</v>
      </c>
      <c r="J664" t="s">
        <v>90</v>
      </c>
      <c r="K664" t="s">
        <v>42</v>
      </c>
      <c r="L664" t="s">
        <v>91</v>
      </c>
      <c r="M664" t="s">
        <v>92</v>
      </c>
      <c r="N664" s="11" t="s">
        <v>2108</v>
      </c>
      <c r="O664" s="11" t="s">
        <v>2109</v>
      </c>
      <c r="P664">
        <v>0</v>
      </c>
      <c r="Q664">
        <v>20</v>
      </c>
      <c r="R664">
        <v>0</v>
      </c>
      <c r="S664">
        <v>391</v>
      </c>
      <c r="T664">
        <v>-391</v>
      </c>
    </row>
    <row r="665" spans="1:20" x14ac:dyDescent="0.25">
      <c r="A665" t="s">
        <v>75</v>
      </c>
      <c r="B665" t="s">
        <v>1233</v>
      </c>
      <c r="C665" t="s">
        <v>18</v>
      </c>
      <c r="D665" t="s">
        <v>439</v>
      </c>
      <c r="E665" t="s">
        <v>191</v>
      </c>
      <c r="F665">
        <v>77066</v>
      </c>
      <c r="G665" t="s">
        <v>1593</v>
      </c>
      <c r="H665" t="s">
        <v>133</v>
      </c>
      <c r="I665" t="s">
        <v>81</v>
      </c>
      <c r="J665" t="s">
        <v>82</v>
      </c>
      <c r="K665" t="s">
        <v>44</v>
      </c>
      <c r="L665" t="s">
        <v>144</v>
      </c>
      <c r="M665" t="s">
        <v>83</v>
      </c>
      <c r="N665" s="11" t="s">
        <v>2108</v>
      </c>
      <c r="O665" s="11" t="s">
        <v>2109</v>
      </c>
      <c r="P665">
        <v>-543</v>
      </c>
      <c r="Q665">
        <v>0</v>
      </c>
      <c r="R665">
        <v>12081.42</v>
      </c>
      <c r="S665">
        <v>0</v>
      </c>
      <c r="T665">
        <v>12081.42</v>
      </c>
    </row>
    <row r="666" spans="1:20" x14ac:dyDescent="0.25">
      <c r="A666" t="s">
        <v>75</v>
      </c>
      <c r="B666" t="s">
        <v>1591</v>
      </c>
      <c r="C666" t="s">
        <v>29</v>
      </c>
      <c r="D666" t="s">
        <v>1592</v>
      </c>
      <c r="E666" t="s">
        <v>78</v>
      </c>
      <c r="F666">
        <v>15106</v>
      </c>
      <c r="G666" t="s">
        <v>220</v>
      </c>
      <c r="H666" t="s">
        <v>80</v>
      </c>
      <c r="I666" t="s">
        <v>81</v>
      </c>
      <c r="J666" t="s">
        <v>82</v>
      </c>
      <c r="K666" t="s">
        <v>53</v>
      </c>
      <c r="L666" t="s">
        <v>165</v>
      </c>
      <c r="M666" t="s">
        <v>83</v>
      </c>
      <c r="N666" s="11" t="s">
        <v>2108</v>
      </c>
      <c r="O666" s="11" t="s">
        <v>2109</v>
      </c>
      <c r="P666">
        <v>-2</v>
      </c>
      <c r="Q666">
        <v>0</v>
      </c>
      <c r="R666">
        <v>213.4</v>
      </c>
      <c r="S666">
        <v>0</v>
      </c>
      <c r="T666">
        <v>213.4</v>
      </c>
    </row>
    <row r="667" spans="1:20" x14ac:dyDescent="0.25">
      <c r="A667" t="s">
        <v>75</v>
      </c>
      <c r="B667" t="s">
        <v>1065</v>
      </c>
      <c r="C667" t="s">
        <v>25</v>
      </c>
      <c r="D667" t="s">
        <v>1066</v>
      </c>
      <c r="E667" t="s">
        <v>186</v>
      </c>
      <c r="F667">
        <v>11784</v>
      </c>
      <c r="G667" t="s">
        <v>1295</v>
      </c>
      <c r="H667" t="s">
        <v>80</v>
      </c>
      <c r="I667" t="s">
        <v>81</v>
      </c>
      <c r="J667" t="s">
        <v>90</v>
      </c>
      <c r="K667" t="s">
        <v>53</v>
      </c>
      <c r="L667" t="s">
        <v>193</v>
      </c>
      <c r="M667" t="s">
        <v>92</v>
      </c>
      <c r="N667" s="11" t="s">
        <v>2108</v>
      </c>
      <c r="O667" s="11" t="s">
        <v>2109</v>
      </c>
      <c r="P667">
        <v>0</v>
      </c>
      <c r="Q667">
        <v>11</v>
      </c>
      <c r="R667">
        <v>0</v>
      </c>
      <c r="S667">
        <v>1740.2</v>
      </c>
      <c r="T667">
        <v>-1740.2</v>
      </c>
    </row>
    <row r="668" spans="1:20" x14ac:dyDescent="0.25">
      <c r="A668" t="s">
        <v>75</v>
      </c>
      <c r="B668" t="s">
        <v>218</v>
      </c>
      <c r="C668" t="s">
        <v>27</v>
      </c>
      <c r="D668" t="s">
        <v>219</v>
      </c>
      <c r="E668" t="s">
        <v>114</v>
      </c>
      <c r="F668">
        <v>34110</v>
      </c>
      <c r="G668" t="s">
        <v>585</v>
      </c>
      <c r="H668" t="s">
        <v>80</v>
      </c>
      <c r="I668" t="s">
        <v>81</v>
      </c>
      <c r="J668" t="s">
        <v>82</v>
      </c>
      <c r="K668" t="s">
        <v>38</v>
      </c>
      <c r="L668" t="s">
        <v>111</v>
      </c>
      <c r="M668" t="s">
        <v>83</v>
      </c>
      <c r="N668" s="11" t="s">
        <v>2108</v>
      </c>
      <c r="O668" s="11" t="s">
        <v>2109</v>
      </c>
      <c r="P668">
        <v>-9</v>
      </c>
      <c r="Q668">
        <v>0</v>
      </c>
      <c r="R668">
        <v>1352.04</v>
      </c>
      <c r="S668">
        <v>0</v>
      </c>
      <c r="T668">
        <v>1352.04</v>
      </c>
    </row>
    <row r="669" spans="1:20" x14ac:dyDescent="0.25">
      <c r="A669" t="s">
        <v>75</v>
      </c>
      <c r="B669" t="s">
        <v>612</v>
      </c>
      <c r="C669" t="s">
        <v>29</v>
      </c>
      <c r="D669" t="s">
        <v>613</v>
      </c>
      <c r="E669" t="s">
        <v>142</v>
      </c>
      <c r="F669">
        <v>48084</v>
      </c>
      <c r="G669" t="s">
        <v>202</v>
      </c>
      <c r="H669" t="s">
        <v>80</v>
      </c>
      <c r="I669" t="s">
        <v>81</v>
      </c>
      <c r="J669" t="s">
        <v>90</v>
      </c>
      <c r="K669" t="s">
        <v>42</v>
      </c>
      <c r="L669" t="s">
        <v>91</v>
      </c>
      <c r="M669" t="s">
        <v>188</v>
      </c>
      <c r="N669" s="11" t="s">
        <v>2108</v>
      </c>
      <c r="O669" s="11" t="s">
        <v>2109</v>
      </c>
      <c r="P669">
        <v>0</v>
      </c>
      <c r="Q669">
        <v>50</v>
      </c>
      <c r="R669">
        <v>0</v>
      </c>
      <c r="S669">
        <v>382.5</v>
      </c>
      <c r="T669">
        <v>-382.5</v>
      </c>
    </row>
    <row r="670" spans="1:20" x14ac:dyDescent="0.25">
      <c r="A670" t="s">
        <v>75</v>
      </c>
      <c r="B670" t="s">
        <v>612</v>
      </c>
      <c r="C670" t="s">
        <v>29</v>
      </c>
      <c r="D670" t="s">
        <v>613</v>
      </c>
      <c r="E670" t="s">
        <v>142</v>
      </c>
      <c r="F670">
        <v>48084</v>
      </c>
      <c r="G670" t="s">
        <v>324</v>
      </c>
      <c r="H670" t="s">
        <v>80</v>
      </c>
      <c r="I670" t="s">
        <v>81</v>
      </c>
      <c r="J670" t="s">
        <v>90</v>
      </c>
      <c r="K670" t="s">
        <v>36</v>
      </c>
      <c r="L670" t="s">
        <v>36</v>
      </c>
      <c r="M670" t="s">
        <v>92</v>
      </c>
      <c r="N670" s="11" t="s">
        <v>2108</v>
      </c>
      <c r="O670" s="11" t="s">
        <v>2109</v>
      </c>
      <c r="P670">
        <v>0</v>
      </c>
      <c r="Q670">
        <v>16</v>
      </c>
      <c r="R670">
        <v>0</v>
      </c>
      <c r="S670">
        <v>1563.42</v>
      </c>
      <c r="T670">
        <v>-1563.42</v>
      </c>
    </row>
    <row r="671" spans="1:20" x14ac:dyDescent="0.25">
      <c r="A671" t="s">
        <v>75</v>
      </c>
      <c r="B671" t="s">
        <v>157</v>
      </c>
      <c r="C671" t="s">
        <v>21</v>
      </c>
      <c r="D671" t="s">
        <v>158</v>
      </c>
      <c r="E671" t="s">
        <v>159</v>
      </c>
      <c r="F671">
        <v>66205</v>
      </c>
      <c r="G671" t="s">
        <v>1322</v>
      </c>
      <c r="H671" t="s">
        <v>80</v>
      </c>
      <c r="I671" t="s">
        <v>81</v>
      </c>
      <c r="J671" t="s">
        <v>82</v>
      </c>
      <c r="K671" t="s">
        <v>42</v>
      </c>
      <c r="L671" t="s">
        <v>91</v>
      </c>
      <c r="M671" t="s">
        <v>83</v>
      </c>
      <c r="N671" s="11" t="s">
        <v>2108</v>
      </c>
      <c r="O671" s="11" t="s">
        <v>2109</v>
      </c>
      <c r="P671">
        <v>-10</v>
      </c>
      <c r="Q671">
        <v>0</v>
      </c>
      <c r="R671">
        <v>42</v>
      </c>
      <c r="S671">
        <v>0</v>
      </c>
      <c r="T671">
        <v>42</v>
      </c>
    </row>
    <row r="672" spans="1:20" x14ac:dyDescent="0.25">
      <c r="A672" t="s">
        <v>75</v>
      </c>
      <c r="B672" t="s">
        <v>293</v>
      </c>
      <c r="C672" t="s">
        <v>28</v>
      </c>
      <c r="D672" t="s">
        <v>294</v>
      </c>
      <c r="E672" t="s">
        <v>295</v>
      </c>
      <c r="F672">
        <v>84107</v>
      </c>
      <c r="G672" t="s">
        <v>324</v>
      </c>
      <c r="H672" t="s">
        <v>80</v>
      </c>
      <c r="I672" t="s">
        <v>81</v>
      </c>
      <c r="J672" t="s">
        <v>90</v>
      </c>
      <c r="K672" t="s">
        <v>36</v>
      </c>
      <c r="L672" t="s">
        <v>36</v>
      </c>
      <c r="M672" t="s">
        <v>92</v>
      </c>
      <c r="N672" s="11" t="s">
        <v>2108</v>
      </c>
      <c r="O672" s="11" t="s">
        <v>2109</v>
      </c>
      <c r="P672">
        <v>0</v>
      </c>
      <c r="Q672">
        <v>6</v>
      </c>
      <c r="R672">
        <v>0</v>
      </c>
      <c r="S672">
        <v>534.36</v>
      </c>
      <c r="T672">
        <v>-534.36</v>
      </c>
    </row>
    <row r="673" spans="1:20" x14ac:dyDescent="0.25">
      <c r="A673" t="s">
        <v>75</v>
      </c>
      <c r="B673" t="s">
        <v>293</v>
      </c>
      <c r="C673" t="s">
        <v>28</v>
      </c>
      <c r="D673" t="s">
        <v>294</v>
      </c>
      <c r="E673" t="s">
        <v>295</v>
      </c>
      <c r="F673">
        <v>84107</v>
      </c>
      <c r="G673" t="s">
        <v>202</v>
      </c>
      <c r="H673" t="s">
        <v>80</v>
      </c>
      <c r="I673" t="s">
        <v>81</v>
      </c>
      <c r="J673" t="s">
        <v>90</v>
      </c>
      <c r="K673" t="s">
        <v>42</v>
      </c>
      <c r="L673" t="s">
        <v>91</v>
      </c>
      <c r="M673" t="s">
        <v>188</v>
      </c>
      <c r="N673" s="11" t="s">
        <v>2108</v>
      </c>
      <c r="O673" s="11" t="s">
        <v>2109</v>
      </c>
      <c r="P673">
        <v>0</v>
      </c>
      <c r="Q673">
        <v>16</v>
      </c>
      <c r="R673">
        <v>0</v>
      </c>
      <c r="S673">
        <v>110.24</v>
      </c>
      <c r="T673">
        <v>-110.24</v>
      </c>
    </row>
    <row r="674" spans="1:20" x14ac:dyDescent="0.25">
      <c r="A674" t="s">
        <v>75</v>
      </c>
      <c r="B674" t="s">
        <v>358</v>
      </c>
      <c r="C674" t="s">
        <v>26</v>
      </c>
      <c r="D674" t="s">
        <v>359</v>
      </c>
      <c r="E674" t="s">
        <v>180</v>
      </c>
      <c r="F674">
        <v>30075</v>
      </c>
      <c r="G674" t="s">
        <v>156</v>
      </c>
      <c r="H674" t="s">
        <v>80</v>
      </c>
      <c r="I674" t="s">
        <v>81</v>
      </c>
      <c r="J674" t="s">
        <v>90</v>
      </c>
      <c r="K674" t="s">
        <v>38</v>
      </c>
      <c r="L674" t="s">
        <v>111</v>
      </c>
      <c r="M674" t="s">
        <v>92</v>
      </c>
      <c r="N674" s="11" t="s">
        <v>2108</v>
      </c>
      <c r="O674" s="11" t="s">
        <v>2109</v>
      </c>
      <c r="P674">
        <v>0</v>
      </c>
      <c r="Q674">
        <v>1</v>
      </c>
      <c r="R674">
        <v>0</v>
      </c>
      <c r="S674">
        <v>192.02</v>
      </c>
      <c r="T674">
        <v>-192.02</v>
      </c>
    </row>
    <row r="675" spans="1:20" x14ac:dyDescent="0.25">
      <c r="A675" t="s">
        <v>75</v>
      </c>
      <c r="B675" t="s">
        <v>301</v>
      </c>
      <c r="C675" t="s">
        <v>29</v>
      </c>
      <c r="D675" t="s">
        <v>302</v>
      </c>
      <c r="E675" t="s">
        <v>87</v>
      </c>
      <c r="F675">
        <v>45005</v>
      </c>
      <c r="G675" t="s">
        <v>1093</v>
      </c>
      <c r="H675" t="s">
        <v>80</v>
      </c>
      <c r="I675" t="s">
        <v>81</v>
      </c>
      <c r="J675" t="s">
        <v>82</v>
      </c>
      <c r="K675" t="s">
        <v>38</v>
      </c>
      <c r="L675" t="s">
        <v>129</v>
      </c>
      <c r="M675" t="s">
        <v>83</v>
      </c>
      <c r="N675" s="11" t="s">
        <v>2108</v>
      </c>
      <c r="O675" s="11" t="s">
        <v>2109</v>
      </c>
      <c r="P675">
        <v>-1</v>
      </c>
      <c r="Q675">
        <v>0</v>
      </c>
      <c r="R675">
        <v>57.15</v>
      </c>
      <c r="S675">
        <v>0</v>
      </c>
      <c r="T675">
        <v>57.15</v>
      </c>
    </row>
    <row r="676" spans="1:20" x14ac:dyDescent="0.25">
      <c r="A676" t="s">
        <v>75</v>
      </c>
      <c r="B676" t="s">
        <v>301</v>
      </c>
      <c r="C676" t="s">
        <v>29</v>
      </c>
      <c r="D676" t="s">
        <v>302</v>
      </c>
      <c r="E676" t="s">
        <v>87</v>
      </c>
      <c r="F676">
        <v>45005</v>
      </c>
      <c r="G676" t="s">
        <v>183</v>
      </c>
      <c r="H676" t="s">
        <v>80</v>
      </c>
      <c r="I676" t="s">
        <v>81</v>
      </c>
      <c r="J676" t="s">
        <v>82</v>
      </c>
      <c r="K676" t="s">
        <v>42</v>
      </c>
      <c r="L676" t="s">
        <v>91</v>
      </c>
      <c r="M676" t="s">
        <v>83</v>
      </c>
      <c r="N676" s="11" t="s">
        <v>2108</v>
      </c>
      <c r="O676" s="11" t="s">
        <v>2109</v>
      </c>
      <c r="P676">
        <v>-10</v>
      </c>
      <c r="Q676">
        <v>0</v>
      </c>
      <c r="R676">
        <v>371.5</v>
      </c>
      <c r="S676">
        <v>0</v>
      </c>
      <c r="T676">
        <v>371.5</v>
      </c>
    </row>
    <row r="677" spans="1:20" x14ac:dyDescent="0.25">
      <c r="A677" t="s">
        <v>75</v>
      </c>
      <c r="B677" t="s">
        <v>1595</v>
      </c>
      <c r="C677" t="s">
        <v>26</v>
      </c>
      <c r="D677" t="s">
        <v>745</v>
      </c>
      <c r="E677" t="s">
        <v>180</v>
      </c>
      <c r="F677">
        <v>30032</v>
      </c>
      <c r="G677" t="s">
        <v>1024</v>
      </c>
      <c r="H677" t="s">
        <v>133</v>
      </c>
      <c r="I677" t="s">
        <v>81</v>
      </c>
      <c r="J677" t="s">
        <v>90</v>
      </c>
      <c r="K677" t="s">
        <v>44</v>
      </c>
      <c r="L677" t="s">
        <v>144</v>
      </c>
      <c r="M677" t="s">
        <v>229</v>
      </c>
      <c r="N677" s="11" t="s">
        <v>2108</v>
      </c>
      <c r="O677" s="11" t="s">
        <v>2109</v>
      </c>
      <c r="P677">
        <v>0</v>
      </c>
      <c r="Q677">
        <v>18</v>
      </c>
      <c r="R677">
        <v>0</v>
      </c>
      <c r="S677">
        <v>493.2</v>
      </c>
      <c r="T677">
        <v>-493.2</v>
      </c>
    </row>
    <row r="678" spans="1:20" x14ac:dyDescent="0.25">
      <c r="A678" t="s">
        <v>75</v>
      </c>
      <c r="B678" t="s">
        <v>395</v>
      </c>
      <c r="C678" t="s">
        <v>24</v>
      </c>
      <c r="D678" t="s">
        <v>396</v>
      </c>
      <c r="E678" t="s">
        <v>397</v>
      </c>
      <c r="F678">
        <v>55439</v>
      </c>
      <c r="G678" t="s">
        <v>449</v>
      </c>
      <c r="H678" t="s">
        <v>80</v>
      </c>
      <c r="I678" t="s">
        <v>81</v>
      </c>
      <c r="J678" t="s">
        <v>82</v>
      </c>
      <c r="K678" t="s">
        <v>38</v>
      </c>
      <c r="L678" t="s">
        <v>111</v>
      </c>
      <c r="M678" t="s">
        <v>83</v>
      </c>
      <c r="N678" s="11" t="s">
        <v>2108</v>
      </c>
      <c r="O678" s="11" t="s">
        <v>2109</v>
      </c>
      <c r="P678">
        <v>-4</v>
      </c>
      <c r="Q678">
        <v>0</v>
      </c>
      <c r="R678">
        <v>155.96</v>
      </c>
      <c r="S678">
        <v>0</v>
      </c>
      <c r="T678">
        <v>155.96</v>
      </c>
    </row>
    <row r="679" spans="1:20" x14ac:dyDescent="0.25">
      <c r="A679" t="s">
        <v>75</v>
      </c>
      <c r="B679" t="s">
        <v>424</v>
      </c>
      <c r="C679" t="s">
        <v>26</v>
      </c>
      <c r="D679" t="s">
        <v>425</v>
      </c>
      <c r="E679" t="s">
        <v>426</v>
      </c>
      <c r="F679">
        <v>37204</v>
      </c>
      <c r="G679" t="s">
        <v>611</v>
      </c>
      <c r="H679" t="s">
        <v>133</v>
      </c>
      <c r="I679" t="s">
        <v>81</v>
      </c>
      <c r="J679" t="s">
        <v>82</v>
      </c>
      <c r="K679" t="s">
        <v>44</v>
      </c>
      <c r="L679" t="s">
        <v>144</v>
      </c>
      <c r="M679" t="s">
        <v>83</v>
      </c>
      <c r="N679" s="11" t="s">
        <v>2108</v>
      </c>
      <c r="O679" s="11" t="s">
        <v>2109</v>
      </c>
      <c r="P679">
        <v>38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75</v>
      </c>
      <c r="B680" t="s">
        <v>424</v>
      </c>
      <c r="C680" t="s">
        <v>26</v>
      </c>
      <c r="D680" t="s">
        <v>425</v>
      </c>
      <c r="E680" t="s">
        <v>426</v>
      </c>
      <c r="F680">
        <v>37204</v>
      </c>
      <c r="G680" t="s">
        <v>257</v>
      </c>
      <c r="H680" t="s">
        <v>80</v>
      </c>
      <c r="I680" t="s">
        <v>81</v>
      </c>
      <c r="J680" t="s">
        <v>82</v>
      </c>
      <c r="K680" t="s">
        <v>53</v>
      </c>
      <c r="L680" t="s">
        <v>165</v>
      </c>
      <c r="M680" t="s">
        <v>83</v>
      </c>
      <c r="N680" s="11" t="s">
        <v>2108</v>
      </c>
      <c r="O680" s="11" t="s">
        <v>2109</v>
      </c>
      <c r="P680">
        <v>-50</v>
      </c>
      <c r="Q680">
        <v>0</v>
      </c>
      <c r="R680">
        <v>5238</v>
      </c>
      <c r="S680">
        <v>0</v>
      </c>
      <c r="T680">
        <v>5238</v>
      </c>
    </row>
    <row r="681" spans="1:20" x14ac:dyDescent="0.25">
      <c r="A681" t="s">
        <v>75</v>
      </c>
      <c r="B681" t="s">
        <v>424</v>
      </c>
      <c r="C681" t="s">
        <v>26</v>
      </c>
      <c r="D681" t="s">
        <v>425</v>
      </c>
      <c r="E681" t="s">
        <v>426</v>
      </c>
      <c r="F681">
        <v>37204</v>
      </c>
      <c r="G681" t="s">
        <v>615</v>
      </c>
      <c r="H681" t="s">
        <v>80</v>
      </c>
      <c r="I681" t="s">
        <v>81</v>
      </c>
      <c r="J681" t="s">
        <v>82</v>
      </c>
      <c r="K681" t="s">
        <v>53</v>
      </c>
      <c r="L681" t="s">
        <v>248</v>
      </c>
      <c r="M681" t="s">
        <v>83</v>
      </c>
      <c r="N681" s="11" t="s">
        <v>2108</v>
      </c>
      <c r="O681" s="11" t="s">
        <v>2109</v>
      </c>
      <c r="P681">
        <v>-50</v>
      </c>
      <c r="Q681">
        <v>0</v>
      </c>
      <c r="R681">
        <v>225</v>
      </c>
      <c r="S681">
        <v>0</v>
      </c>
      <c r="T681">
        <v>225</v>
      </c>
    </row>
    <row r="682" spans="1:20" x14ac:dyDescent="0.25">
      <c r="A682" t="s">
        <v>75</v>
      </c>
      <c r="B682" t="s">
        <v>1417</v>
      </c>
      <c r="C682" t="s">
        <v>27</v>
      </c>
      <c r="D682" t="s">
        <v>1418</v>
      </c>
      <c r="E682" t="s">
        <v>114</v>
      </c>
      <c r="F682">
        <v>33157</v>
      </c>
      <c r="G682" t="s">
        <v>238</v>
      </c>
      <c r="H682" t="s">
        <v>80</v>
      </c>
      <c r="I682" t="s">
        <v>81</v>
      </c>
      <c r="J682" t="s">
        <v>82</v>
      </c>
      <c r="K682" t="s">
        <v>38</v>
      </c>
      <c r="L682" t="s">
        <v>111</v>
      </c>
      <c r="M682" t="s">
        <v>83</v>
      </c>
      <c r="N682" s="11" t="s">
        <v>2108</v>
      </c>
      <c r="O682" s="11" t="s">
        <v>2109</v>
      </c>
      <c r="P682">
        <v>-6</v>
      </c>
      <c r="Q682">
        <v>0</v>
      </c>
      <c r="R682">
        <v>303.89999999999998</v>
      </c>
      <c r="S682">
        <v>0</v>
      </c>
      <c r="T682">
        <v>303.89999999999998</v>
      </c>
    </row>
    <row r="683" spans="1:20" x14ac:dyDescent="0.25">
      <c r="A683" t="s">
        <v>75</v>
      </c>
      <c r="B683" t="s">
        <v>1050</v>
      </c>
      <c r="C683" t="s">
        <v>21</v>
      </c>
      <c r="D683" t="s">
        <v>1051</v>
      </c>
      <c r="E683" t="s">
        <v>159</v>
      </c>
      <c r="F683">
        <v>66219</v>
      </c>
      <c r="G683" t="s">
        <v>449</v>
      </c>
      <c r="H683" t="s">
        <v>80</v>
      </c>
      <c r="I683" t="s">
        <v>81</v>
      </c>
      <c r="J683" t="s">
        <v>82</v>
      </c>
      <c r="K683" t="s">
        <v>38</v>
      </c>
      <c r="L683" t="s">
        <v>111</v>
      </c>
      <c r="M683" t="s">
        <v>83</v>
      </c>
      <c r="N683" s="11" t="s">
        <v>2108</v>
      </c>
      <c r="O683" s="11" t="s">
        <v>2109</v>
      </c>
      <c r="P683">
        <v>-1</v>
      </c>
      <c r="Q683">
        <v>0</v>
      </c>
      <c r="R683">
        <v>55.7</v>
      </c>
      <c r="S683">
        <v>0</v>
      </c>
      <c r="T683">
        <v>55.7</v>
      </c>
    </row>
    <row r="684" spans="1:20" x14ac:dyDescent="0.25">
      <c r="A684" t="s">
        <v>75</v>
      </c>
      <c r="B684" t="s">
        <v>189</v>
      </c>
      <c r="C684" t="s">
        <v>18</v>
      </c>
      <c r="D684" t="s">
        <v>520</v>
      </c>
      <c r="E684" t="s">
        <v>191</v>
      </c>
      <c r="F684">
        <v>76092</v>
      </c>
      <c r="G684" t="s">
        <v>502</v>
      </c>
      <c r="H684" t="s">
        <v>80</v>
      </c>
      <c r="I684" t="s">
        <v>81</v>
      </c>
      <c r="J684" t="s">
        <v>90</v>
      </c>
      <c r="K684" t="s">
        <v>42</v>
      </c>
      <c r="L684" t="s">
        <v>91</v>
      </c>
      <c r="M684" t="s">
        <v>188</v>
      </c>
      <c r="N684" s="11" t="s">
        <v>2108</v>
      </c>
      <c r="O684" s="11" t="s">
        <v>2109</v>
      </c>
      <c r="P684">
        <v>0</v>
      </c>
      <c r="Q684">
        <v>11</v>
      </c>
      <c r="R684">
        <v>0</v>
      </c>
      <c r="S684">
        <v>158.94999999999999</v>
      </c>
      <c r="T684">
        <v>-158.94999999999999</v>
      </c>
    </row>
    <row r="685" spans="1:20" x14ac:dyDescent="0.25">
      <c r="A685" t="s">
        <v>75</v>
      </c>
      <c r="B685" t="s">
        <v>189</v>
      </c>
      <c r="C685" t="s">
        <v>18</v>
      </c>
      <c r="D685" t="s">
        <v>190</v>
      </c>
      <c r="E685" t="s">
        <v>191</v>
      </c>
      <c r="F685">
        <v>76262</v>
      </c>
      <c r="G685" t="s">
        <v>177</v>
      </c>
      <c r="H685" t="s">
        <v>80</v>
      </c>
      <c r="I685" t="s">
        <v>81</v>
      </c>
      <c r="J685" t="s">
        <v>82</v>
      </c>
      <c r="K685" t="s">
        <v>42</v>
      </c>
      <c r="L685" t="s">
        <v>91</v>
      </c>
      <c r="M685" t="s">
        <v>83</v>
      </c>
      <c r="N685" s="11" t="s">
        <v>2108</v>
      </c>
      <c r="O685" s="11" t="s">
        <v>2109</v>
      </c>
      <c r="P685">
        <v>-4</v>
      </c>
      <c r="Q685">
        <v>0</v>
      </c>
      <c r="R685">
        <v>1319.6</v>
      </c>
      <c r="S685">
        <v>0</v>
      </c>
      <c r="T685">
        <v>1319.6</v>
      </c>
    </row>
    <row r="686" spans="1:20" x14ac:dyDescent="0.25">
      <c r="A686" t="s">
        <v>75</v>
      </c>
      <c r="B686" t="s">
        <v>167</v>
      </c>
      <c r="C686" t="s">
        <v>28</v>
      </c>
      <c r="D686" t="s">
        <v>168</v>
      </c>
      <c r="E686" t="s">
        <v>95</v>
      </c>
      <c r="F686">
        <v>80550</v>
      </c>
      <c r="G686" t="s">
        <v>1612</v>
      </c>
      <c r="H686" t="s">
        <v>80</v>
      </c>
      <c r="I686" t="s">
        <v>81</v>
      </c>
      <c r="J686" t="s">
        <v>90</v>
      </c>
      <c r="K686" t="s">
        <v>37</v>
      </c>
      <c r="L686" t="s">
        <v>943</v>
      </c>
      <c r="M686" t="s">
        <v>92</v>
      </c>
      <c r="N686" s="11" t="s">
        <v>2108</v>
      </c>
      <c r="O686" s="11" t="s">
        <v>2109</v>
      </c>
      <c r="P686">
        <v>-41</v>
      </c>
      <c r="Q686">
        <v>0</v>
      </c>
      <c r="R686">
        <v>254.2</v>
      </c>
      <c r="S686">
        <v>0</v>
      </c>
      <c r="T686">
        <v>254.2</v>
      </c>
    </row>
    <row r="687" spans="1:20" x14ac:dyDescent="0.25">
      <c r="A687" t="s">
        <v>75</v>
      </c>
      <c r="B687" t="s">
        <v>167</v>
      </c>
      <c r="C687" t="s">
        <v>28</v>
      </c>
      <c r="D687" t="s">
        <v>168</v>
      </c>
      <c r="E687" t="s">
        <v>95</v>
      </c>
      <c r="F687">
        <v>80550</v>
      </c>
      <c r="G687" t="s">
        <v>604</v>
      </c>
      <c r="H687" t="s">
        <v>80</v>
      </c>
      <c r="I687" t="s">
        <v>81</v>
      </c>
      <c r="J687" t="s">
        <v>90</v>
      </c>
      <c r="K687" t="s">
        <v>37</v>
      </c>
      <c r="L687" t="s">
        <v>605</v>
      </c>
      <c r="M687" t="s">
        <v>92</v>
      </c>
      <c r="N687" s="11" t="s">
        <v>2108</v>
      </c>
      <c r="O687" s="11" t="s">
        <v>2109</v>
      </c>
      <c r="P687">
        <v>0</v>
      </c>
      <c r="Q687">
        <v>76</v>
      </c>
      <c r="R687">
        <v>0</v>
      </c>
      <c r="S687">
        <v>684</v>
      </c>
      <c r="T687">
        <v>-684</v>
      </c>
    </row>
    <row r="688" spans="1:20" x14ac:dyDescent="0.25">
      <c r="A688" t="s">
        <v>75</v>
      </c>
      <c r="B688" t="s">
        <v>1353</v>
      </c>
      <c r="C688" t="s">
        <v>20</v>
      </c>
      <c r="D688" t="s">
        <v>1354</v>
      </c>
      <c r="E688" t="s">
        <v>186</v>
      </c>
      <c r="F688">
        <v>14580</v>
      </c>
      <c r="G688" t="s">
        <v>324</v>
      </c>
      <c r="H688" t="s">
        <v>80</v>
      </c>
      <c r="I688" t="s">
        <v>81</v>
      </c>
      <c r="J688" t="s">
        <v>90</v>
      </c>
      <c r="K688" t="s">
        <v>36</v>
      </c>
      <c r="L688" t="s">
        <v>36</v>
      </c>
      <c r="M688" t="s">
        <v>92</v>
      </c>
      <c r="N688" s="11" t="s">
        <v>2108</v>
      </c>
      <c r="O688" s="11" t="s">
        <v>2109</v>
      </c>
      <c r="P688">
        <v>0</v>
      </c>
      <c r="Q688">
        <v>2</v>
      </c>
      <c r="R688">
        <v>0</v>
      </c>
      <c r="S688">
        <v>178.12</v>
      </c>
      <c r="T688">
        <v>-178.12</v>
      </c>
    </row>
    <row r="689" spans="1:20" x14ac:dyDescent="0.25">
      <c r="A689" t="s">
        <v>75</v>
      </c>
      <c r="B689" t="s">
        <v>421</v>
      </c>
      <c r="C689" t="s">
        <v>29</v>
      </c>
      <c r="D689" t="s">
        <v>422</v>
      </c>
      <c r="E689" t="s">
        <v>423</v>
      </c>
      <c r="F689">
        <v>40505</v>
      </c>
      <c r="G689" t="s">
        <v>798</v>
      </c>
      <c r="H689" t="s">
        <v>80</v>
      </c>
      <c r="I689" t="s">
        <v>81</v>
      </c>
      <c r="J689" t="s">
        <v>90</v>
      </c>
      <c r="K689" t="s">
        <v>38</v>
      </c>
      <c r="L689" t="s">
        <v>111</v>
      </c>
      <c r="M689" t="s">
        <v>92</v>
      </c>
      <c r="N689" s="11" t="s">
        <v>2108</v>
      </c>
      <c r="O689" s="11" t="s">
        <v>2109</v>
      </c>
      <c r="P689">
        <v>0</v>
      </c>
      <c r="Q689">
        <v>1</v>
      </c>
      <c r="R689">
        <v>0</v>
      </c>
      <c r="S689">
        <v>136.13</v>
      </c>
      <c r="T689">
        <v>-136.13</v>
      </c>
    </row>
    <row r="690" spans="1:20" x14ac:dyDescent="0.25">
      <c r="A690" t="s">
        <v>75</v>
      </c>
      <c r="B690" t="s">
        <v>744</v>
      </c>
      <c r="C690" t="s">
        <v>29</v>
      </c>
      <c r="D690" t="s">
        <v>745</v>
      </c>
      <c r="E690" t="s">
        <v>100</v>
      </c>
      <c r="F690">
        <v>46733</v>
      </c>
      <c r="G690" t="s">
        <v>761</v>
      </c>
      <c r="H690" t="s">
        <v>80</v>
      </c>
      <c r="I690" t="s">
        <v>164</v>
      </c>
      <c r="J690" t="s">
        <v>90</v>
      </c>
      <c r="K690" t="s">
        <v>38</v>
      </c>
      <c r="L690" t="s">
        <v>129</v>
      </c>
      <c r="M690" t="s">
        <v>92</v>
      </c>
      <c r="N690" s="11" t="s">
        <v>2108</v>
      </c>
      <c r="O690" s="11" t="s">
        <v>2109</v>
      </c>
      <c r="P690">
        <v>0</v>
      </c>
      <c r="Q690">
        <v>1</v>
      </c>
      <c r="R690">
        <v>0</v>
      </c>
      <c r="S690">
        <v>42.39</v>
      </c>
      <c r="T690">
        <v>-42.39</v>
      </c>
    </row>
    <row r="691" spans="1:20" x14ac:dyDescent="0.25">
      <c r="A691" t="s">
        <v>75</v>
      </c>
      <c r="B691" t="s">
        <v>1174</v>
      </c>
      <c r="C691" t="s">
        <v>26</v>
      </c>
      <c r="D691" t="s">
        <v>1175</v>
      </c>
      <c r="E691" t="s">
        <v>109</v>
      </c>
      <c r="F691">
        <v>28117</v>
      </c>
      <c r="G691" t="s">
        <v>214</v>
      </c>
      <c r="H691" t="s">
        <v>80</v>
      </c>
      <c r="I691" t="s">
        <v>89</v>
      </c>
      <c r="J691" t="s">
        <v>90</v>
      </c>
      <c r="K691" t="s">
        <v>42</v>
      </c>
      <c r="L691" t="s">
        <v>91</v>
      </c>
      <c r="M691" t="s">
        <v>92</v>
      </c>
      <c r="N691" s="11" t="s">
        <v>2108</v>
      </c>
      <c r="O691" s="11" t="s">
        <v>2109</v>
      </c>
      <c r="P691">
        <v>0</v>
      </c>
      <c r="Q691">
        <v>52</v>
      </c>
      <c r="R691">
        <v>0</v>
      </c>
      <c r="S691">
        <v>78.08</v>
      </c>
      <c r="T691">
        <v>-78.08</v>
      </c>
    </row>
    <row r="692" spans="1:20" x14ac:dyDescent="0.25">
      <c r="A692" t="s">
        <v>75</v>
      </c>
      <c r="B692" t="s">
        <v>558</v>
      </c>
      <c r="C692" t="s">
        <v>30</v>
      </c>
      <c r="D692" t="s">
        <v>146</v>
      </c>
      <c r="E692" t="s">
        <v>147</v>
      </c>
      <c r="F692">
        <v>85027</v>
      </c>
      <c r="G692" t="s">
        <v>152</v>
      </c>
      <c r="H692" t="s">
        <v>80</v>
      </c>
      <c r="I692" t="s">
        <v>81</v>
      </c>
      <c r="J692" t="s">
        <v>90</v>
      </c>
      <c r="K692" t="s">
        <v>38</v>
      </c>
      <c r="L692" t="s">
        <v>111</v>
      </c>
      <c r="M692" t="s">
        <v>92</v>
      </c>
      <c r="N692" s="11" t="s">
        <v>2108</v>
      </c>
      <c r="O692" s="11" t="s">
        <v>2109</v>
      </c>
      <c r="P692">
        <v>0</v>
      </c>
      <c r="Q692">
        <v>3</v>
      </c>
      <c r="R692">
        <v>0</v>
      </c>
      <c r="S692">
        <v>218.79</v>
      </c>
      <c r="T692">
        <v>-218.79</v>
      </c>
    </row>
    <row r="693" spans="1:20" x14ac:dyDescent="0.25">
      <c r="A693" t="s">
        <v>75</v>
      </c>
      <c r="B693" t="s">
        <v>682</v>
      </c>
      <c r="C693" t="s">
        <v>29</v>
      </c>
      <c r="D693" t="s">
        <v>683</v>
      </c>
      <c r="E693" t="s">
        <v>87</v>
      </c>
      <c r="F693">
        <v>44118</v>
      </c>
      <c r="G693" t="s">
        <v>1033</v>
      </c>
      <c r="H693" t="s">
        <v>80</v>
      </c>
      <c r="I693" t="s">
        <v>89</v>
      </c>
      <c r="J693" t="s">
        <v>90</v>
      </c>
      <c r="K693" t="s">
        <v>53</v>
      </c>
      <c r="L693" t="s">
        <v>368</v>
      </c>
      <c r="M693" t="s">
        <v>92</v>
      </c>
      <c r="N693" s="11" t="s">
        <v>2108</v>
      </c>
      <c r="O693" s="11" t="s">
        <v>2109</v>
      </c>
      <c r="P693">
        <v>0</v>
      </c>
      <c r="Q693">
        <v>30</v>
      </c>
      <c r="R693">
        <v>0</v>
      </c>
      <c r="S693">
        <v>4725</v>
      </c>
      <c r="T693">
        <v>-4725</v>
      </c>
    </row>
    <row r="694" spans="1:20" x14ac:dyDescent="0.25">
      <c r="A694" t="s">
        <v>75</v>
      </c>
      <c r="B694" t="s">
        <v>682</v>
      </c>
      <c r="C694" t="s">
        <v>29</v>
      </c>
      <c r="D694" t="s">
        <v>683</v>
      </c>
      <c r="E694" t="s">
        <v>87</v>
      </c>
      <c r="F694">
        <v>44114</v>
      </c>
      <c r="G694" t="s">
        <v>238</v>
      </c>
      <c r="H694" t="s">
        <v>80</v>
      </c>
      <c r="I694" t="s">
        <v>81</v>
      </c>
      <c r="J694" t="s">
        <v>82</v>
      </c>
      <c r="K694" t="s">
        <v>38</v>
      </c>
      <c r="L694" t="s">
        <v>111</v>
      </c>
      <c r="M694" t="s">
        <v>83</v>
      </c>
      <c r="N694" s="11" t="s">
        <v>2108</v>
      </c>
      <c r="O694" s="11" t="s">
        <v>2109</v>
      </c>
      <c r="P694">
        <v>2</v>
      </c>
      <c r="Q694">
        <v>0</v>
      </c>
      <c r="R694">
        <v>101.3</v>
      </c>
      <c r="S694">
        <v>0</v>
      </c>
      <c r="T694">
        <v>101.3</v>
      </c>
    </row>
    <row r="695" spans="1:20" x14ac:dyDescent="0.25">
      <c r="A695" t="s">
        <v>75</v>
      </c>
      <c r="B695" t="s">
        <v>239</v>
      </c>
      <c r="C695" t="s">
        <v>27</v>
      </c>
      <c r="D695" t="s">
        <v>240</v>
      </c>
      <c r="E695" t="s">
        <v>114</v>
      </c>
      <c r="F695">
        <v>33434</v>
      </c>
      <c r="G695" t="s">
        <v>205</v>
      </c>
      <c r="H695" t="s">
        <v>80</v>
      </c>
      <c r="I695" t="s">
        <v>89</v>
      </c>
      <c r="J695" t="s">
        <v>90</v>
      </c>
      <c r="K695" t="s">
        <v>42</v>
      </c>
      <c r="L695" t="s">
        <v>91</v>
      </c>
      <c r="M695" t="s">
        <v>92</v>
      </c>
      <c r="N695" s="11" t="s">
        <v>2108</v>
      </c>
      <c r="O695" s="11" t="s">
        <v>2109</v>
      </c>
      <c r="P695">
        <v>0</v>
      </c>
      <c r="Q695">
        <v>12</v>
      </c>
      <c r="R695">
        <v>0</v>
      </c>
      <c r="S695">
        <v>111</v>
      </c>
      <c r="T695">
        <v>-111</v>
      </c>
    </row>
    <row r="696" spans="1:20" x14ac:dyDescent="0.25">
      <c r="A696" t="s">
        <v>75</v>
      </c>
      <c r="B696" t="s">
        <v>1485</v>
      </c>
      <c r="C696" t="s">
        <v>23</v>
      </c>
      <c r="D696" t="s">
        <v>1486</v>
      </c>
      <c r="E696" t="s">
        <v>327</v>
      </c>
      <c r="F696">
        <v>97132</v>
      </c>
      <c r="G696" t="s">
        <v>493</v>
      </c>
      <c r="H696" t="s">
        <v>80</v>
      </c>
      <c r="I696" t="s">
        <v>81</v>
      </c>
      <c r="J696" t="s">
        <v>82</v>
      </c>
      <c r="K696" t="s">
        <v>39</v>
      </c>
      <c r="L696" t="s">
        <v>39</v>
      </c>
      <c r="M696" t="s">
        <v>92</v>
      </c>
      <c r="N696" s="11" t="s">
        <v>2108</v>
      </c>
      <c r="O696" s="11" t="s">
        <v>2109</v>
      </c>
      <c r="P696">
        <v>0</v>
      </c>
      <c r="Q696">
        <v>1</v>
      </c>
      <c r="R696">
        <v>0</v>
      </c>
      <c r="S696">
        <v>0</v>
      </c>
      <c r="T696">
        <v>0</v>
      </c>
    </row>
    <row r="697" spans="1:20" x14ac:dyDescent="0.25">
      <c r="A697" t="s">
        <v>75</v>
      </c>
      <c r="B697" t="s">
        <v>1339</v>
      </c>
      <c r="C697" t="s">
        <v>21</v>
      </c>
      <c r="D697" t="s">
        <v>1340</v>
      </c>
      <c r="E697" t="s">
        <v>235</v>
      </c>
      <c r="F697">
        <v>64081</v>
      </c>
      <c r="G697" t="s">
        <v>798</v>
      </c>
      <c r="H697" t="s">
        <v>80</v>
      </c>
      <c r="I697" t="s">
        <v>81</v>
      </c>
      <c r="J697" t="s">
        <v>90</v>
      </c>
      <c r="K697" t="s">
        <v>38</v>
      </c>
      <c r="L697" t="s">
        <v>111</v>
      </c>
      <c r="M697" t="s">
        <v>92</v>
      </c>
      <c r="N697" s="11" t="s">
        <v>2108</v>
      </c>
      <c r="O697" s="11" t="s">
        <v>2109</v>
      </c>
      <c r="P697">
        <v>0</v>
      </c>
      <c r="Q697">
        <v>1</v>
      </c>
      <c r="R697">
        <v>0</v>
      </c>
      <c r="S697">
        <v>151.25</v>
      </c>
      <c r="T697">
        <v>-151.25</v>
      </c>
    </row>
    <row r="698" spans="1:20" x14ac:dyDescent="0.25">
      <c r="A698" t="s">
        <v>75</v>
      </c>
      <c r="B698" t="s">
        <v>1330</v>
      </c>
      <c r="C698" t="s">
        <v>30</v>
      </c>
      <c r="D698" t="s">
        <v>1331</v>
      </c>
      <c r="E698" t="s">
        <v>640</v>
      </c>
      <c r="F698">
        <v>60076</v>
      </c>
      <c r="G698" t="s">
        <v>119</v>
      </c>
      <c r="H698" t="s">
        <v>80</v>
      </c>
      <c r="I698" t="s">
        <v>81</v>
      </c>
      <c r="J698" t="s">
        <v>82</v>
      </c>
      <c r="K698" t="s">
        <v>38</v>
      </c>
      <c r="L698" t="s">
        <v>111</v>
      </c>
      <c r="M698" t="s">
        <v>83</v>
      </c>
      <c r="N698" s="11" t="s">
        <v>2108</v>
      </c>
      <c r="O698" s="11" t="s">
        <v>2109</v>
      </c>
      <c r="P698">
        <v>-1</v>
      </c>
      <c r="Q698">
        <v>0</v>
      </c>
      <c r="R698">
        <v>126.7</v>
      </c>
      <c r="S698">
        <v>0</v>
      </c>
      <c r="T698">
        <v>126.7</v>
      </c>
    </row>
    <row r="699" spans="1:20" x14ac:dyDescent="0.25">
      <c r="A699" t="s">
        <v>75</v>
      </c>
      <c r="B699" t="s">
        <v>1607</v>
      </c>
      <c r="C699" t="s">
        <v>20</v>
      </c>
      <c r="D699" t="s">
        <v>1608</v>
      </c>
      <c r="E699" t="s">
        <v>244</v>
      </c>
      <c r="F699">
        <v>2072</v>
      </c>
      <c r="G699" t="s">
        <v>173</v>
      </c>
      <c r="H699" t="s">
        <v>80</v>
      </c>
      <c r="I699" t="s">
        <v>81</v>
      </c>
      <c r="J699" t="s">
        <v>82</v>
      </c>
      <c r="K699" t="s">
        <v>36</v>
      </c>
      <c r="L699" t="s">
        <v>36</v>
      </c>
      <c r="M699" t="s">
        <v>83</v>
      </c>
      <c r="N699" s="11" t="s">
        <v>2108</v>
      </c>
      <c r="O699" s="11" t="s">
        <v>2109</v>
      </c>
      <c r="P699">
        <v>-1</v>
      </c>
      <c r="Q699">
        <v>0</v>
      </c>
      <c r="R699">
        <v>89.05</v>
      </c>
      <c r="S699">
        <v>0</v>
      </c>
      <c r="T699">
        <v>89.05</v>
      </c>
    </row>
    <row r="700" spans="1:20" x14ac:dyDescent="0.25">
      <c r="A700" t="s">
        <v>75</v>
      </c>
      <c r="B700" t="s">
        <v>524</v>
      </c>
      <c r="C700" t="s">
        <v>28</v>
      </c>
      <c r="D700" t="s">
        <v>525</v>
      </c>
      <c r="E700" t="s">
        <v>387</v>
      </c>
      <c r="F700">
        <v>87501</v>
      </c>
      <c r="G700" t="s">
        <v>373</v>
      </c>
      <c r="H700" t="s">
        <v>80</v>
      </c>
      <c r="I700" t="s">
        <v>81</v>
      </c>
      <c r="J700" t="s">
        <v>90</v>
      </c>
      <c r="K700" t="s">
        <v>38</v>
      </c>
      <c r="L700" t="s">
        <v>111</v>
      </c>
      <c r="M700" t="s">
        <v>92</v>
      </c>
      <c r="N700" s="11" t="s">
        <v>2108</v>
      </c>
      <c r="O700" s="11" t="s">
        <v>2109</v>
      </c>
      <c r="P700">
        <v>0</v>
      </c>
      <c r="Q700">
        <v>9</v>
      </c>
      <c r="R700">
        <v>0</v>
      </c>
      <c r="S700">
        <v>414.36</v>
      </c>
      <c r="T700">
        <v>-414.36</v>
      </c>
    </row>
    <row r="701" spans="1:20" x14ac:dyDescent="0.25">
      <c r="A701" t="s">
        <v>75</v>
      </c>
      <c r="B701" t="s">
        <v>524</v>
      </c>
      <c r="C701" t="s">
        <v>28</v>
      </c>
      <c r="D701" t="s">
        <v>525</v>
      </c>
      <c r="E701" t="s">
        <v>387</v>
      </c>
      <c r="F701">
        <v>87501</v>
      </c>
      <c r="G701" t="s">
        <v>348</v>
      </c>
      <c r="H701" t="s">
        <v>80</v>
      </c>
      <c r="I701" t="s">
        <v>81</v>
      </c>
      <c r="J701" t="s">
        <v>90</v>
      </c>
      <c r="K701" t="s">
        <v>53</v>
      </c>
      <c r="L701" t="s">
        <v>193</v>
      </c>
      <c r="M701" t="s">
        <v>92</v>
      </c>
      <c r="N701" s="11" t="s">
        <v>2108</v>
      </c>
      <c r="O701" s="11" t="s">
        <v>2109</v>
      </c>
      <c r="P701">
        <v>0</v>
      </c>
      <c r="Q701">
        <v>31</v>
      </c>
      <c r="R701">
        <v>0</v>
      </c>
      <c r="S701">
        <v>4309</v>
      </c>
      <c r="T701">
        <v>-4309</v>
      </c>
    </row>
    <row r="702" spans="1:20" x14ac:dyDescent="0.25">
      <c r="A702" t="s">
        <v>75</v>
      </c>
      <c r="B702" t="s">
        <v>970</v>
      </c>
      <c r="C702" t="s">
        <v>22</v>
      </c>
      <c r="D702" t="s">
        <v>971</v>
      </c>
      <c r="E702" t="s">
        <v>137</v>
      </c>
      <c r="F702">
        <v>22902</v>
      </c>
      <c r="G702" t="s">
        <v>119</v>
      </c>
      <c r="H702" t="s">
        <v>80</v>
      </c>
      <c r="I702" t="s">
        <v>81</v>
      </c>
      <c r="J702" t="s">
        <v>82</v>
      </c>
      <c r="K702" t="s">
        <v>38</v>
      </c>
      <c r="L702" t="s">
        <v>111</v>
      </c>
      <c r="M702" t="s">
        <v>83</v>
      </c>
      <c r="N702" s="11" t="s">
        <v>2108</v>
      </c>
      <c r="O702" s="11" t="s">
        <v>2109</v>
      </c>
      <c r="P702">
        <v>-1</v>
      </c>
      <c r="Q702">
        <v>0</v>
      </c>
      <c r="R702">
        <v>126.7</v>
      </c>
      <c r="S702">
        <v>0</v>
      </c>
      <c r="T702">
        <v>126.7</v>
      </c>
    </row>
    <row r="703" spans="1:20" x14ac:dyDescent="0.25">
      <c r="A703" t="s">
        <v>75</v>
      </c>
      <c r="B703" t="s">
        <v>970</v>
      </c>
      <c r="C703" t="s">
        <v>22</v>
      </c>
      <c r="D703" t="s">
        <v>971</v>
      </c>
      <c r="E703" t="s">
        <v>137</v>
      </c>
      <c r="F703">
        <v>22902</v>
      </c>
      <c r="G703" t="s">
        <v>127</v>
      </c>
      <c r="H703" t="s">
        <v>80</v>
      </c>
      <c r="I703" t="s">
        <v>81</v>
      </c>
      <c r="J703" t="s">
        <v>82</v>
      </c>
      <c r="K703" t="s">
        <v>42</v>
      </c>
      <c r="L703" t="s">
        <v>91</v>
      </c>
      <c r="M703" t="s">
        <v>83</v>
      </c>
      <c r="N703" s="11" t="s">
        <v>2108</v>
      </c>
      <c r="O703" s="11" t="s">
        <v>2109</v>
      </c>
      <c r="P703">
        <v>-35</v>
      </c>
      <c r="Q703">
        <v>0</v>
      </c>
      <c r="R703">
        <v>1473.5</v>
      </c>
      <c r="S703">
        <v>0</v>
      </c>
      <c r="T703">
        <v>1473.5</v>
      </c>
    </row>
    <row r="704" spans="1:20" x14ac:dyDescent="0.25">
      <c r="A704" t="s">
        <v>75</v>
      </c>
      <c r="B704" t="s">
        <v>1284</v>
      </c>
      <c r="C704" t="s">
        <v>27</v>
      </c>
      <c r="D704" t="s">
        <v>237</v>
      </c>
      <c r="E704" t="s">
        <v>114</v>
      </c>
      <c r="F704">
        <v>34243</v>
      </c>
      <c r="G704" t="s">
        <v>173</v>
      </c>
      <c r="H704" t="s">
        <v>80</v>
      </c>
      <c r="I704" t="s">
        <v>81</v>
      </c>
      <c r="J704" t="s">
        <v>82</v>
      </c>
      <c r="K704" t="s">
        <v>36</v>
      </c>
      <c r="L704" t="s">
        <v>36</v>
      </c>
      <c r="M704" t="s">
        <v>83</v>
      </c>
      <c r="N704" s="11" t="s">
        <v>2108</v>
      </c>
      <c r="O704" s="11" t="s">
        <v>2109</v>
      </c>
      <c r="P704">
        <v>-15</v>
      </c>
      <c r="Q704">
        <v>0</v>
      </c>
      <c r="R704">
        <v>1335.75</v>
      </c>
      <c r="S704">
        <v>0</v>
      </c>
      <c r="T704">
        <v>1335.75</v>
      </c>
    </row>
    <row r="705" spans="1:20" x14ac:dyDescent="0.25">
      <c r="A705" t="s">
        <v>75</v>
      </c>
      <c r="B705" t="s">
        <v>600</v>
      </c>
      <c r="C705" t="s">
        <v>29</v>
      </c>
      <c r="D705" t="s">
        <v>601</v>
      </c>
      <c r="E705" t="s">
        <v>142</v>
      </c>
      <c r="F705">
        <v>49629</v>
      </c>
      <c r="G705" t="s">
        <v>697</v>
      </c>
      <c r="H705" t="s">
        <v>80</v>
      </c>
      <c r="I705" t="s">
        <v>89</v>
      </c>
      <c r="J705" t="s">
        <v>82</v>
      </c>
      <c r="K705" t="s">
        <v>42</v>
      </c>
      <c r="L705" t="s">
        <v>91</v>
      </c>
      <c r="M705" t="s">
        <v>83</v>
      </c>
      <c r="N705" s="11" t="s">
        <v>2108</v>
      </c>
      <c r="O705" s="11" t="s">
        <v>2109</v>
      </c>
      <c r="P705">
        <v>-6</v>
      </c>
      <c r="Q705">
        <v>0</v>
      </c>
      <c r="R705">
        <v>55.5</v>
      </c>
      <c r="S705">
        <v>0</v>
      </c>
      <c r="T705">
        <v>55.5</v>
      </c>
    </row>
    <row r="706" spans="1:20" x14ac:dyDescent="0.25">
      <c r="A706" t="s">
        <v>75</v>
      </c>
      <c r="B706" t="s">
        <v>293</v>
      </c>
      <c r="C706" t="s">
        <v>28</v>
      </c>
      <c r="D706" t="s">
        <v>294</v>
      </c>
      <c r="E706" t="s">
        <v>295</v>
      </c>
      <c r="F706">
        <v>84107</v>
      </c>
      <c r="G706" t="s">
        <v>1454</v>
      </c>
      <c r="H706" t="s">
        <v>80</v>
      </c>
      <c r="I706" t="s">
        <v>81</v>
      </c>
      <c r="J706" t="s">
        <v>90</v>
      </c>
      <c r="K706" t="s">
        <v>38</v>
      </c>
      <c r="L706" t="s">
        <v>111</v>
      </c>
      <c r="M706" t="s">
        <v>92</v>
      </c>
      <c r="N706" s="11" t="s">
        <v>2108</v>
      </c>
      <c r="O706" s="11" t="s">
        <v>2109</v>
      </c>
      <c r="P706">
        <v>0</v>
      </c>
      <c r="Q706">
        <v>2</v>
      </c>
      <c r="R706">
        <v>0</v>
      </c>
      <c r="S706">
        <v>349.56</v>
      </c>
      <c r="T706">
        <v>-349.56</v>
      </c>
    </row>
    <row r="707" spans="1:20" x14ac:dyDescent="0.25">
      <c r="A707" t="s">
        <v>75</v>
      </c>
      <c r="B707" t="s">
        <v>301</v>
      </c>
      <c r="C707" t="s">
        <v>29</v>
      </c>
      <c r="D707" t="s">
        <v>302</v>
      </c>
      <c r="E707" t="s">
        <v>87</v>
      </c>
      <c r="F707">
        <v>45005</v>
      </c>
      <c r="G707" t="s">
        <v>106</v>
      </c>
      <c r="H707" t="s">
        <v>80</v>
      </c>
      <c r="I707" t="s">
        <v>89</v>
      </c>
      <c r="J707" t="s">
        <v>90</v>
      </c>
      <c r="K707" t="s">
        <v>42</v>
      </c>
      <c r="L707" t="s">
        <v>91</v>
      </c>
      <c r="M707" t="s">
        <v>92</v>
      </c>
      <c r="N707" s="11" t="s">
        <v>2108</v>
      </c>
      <c r="O707" s="11" t="s">
        <v>2109</v>
      </c>
      <c r="P707">
        <v>0</v>
      </c>
      <c r="Q707">
        <v>24</v>
      </c>
      <c r="R707">
        <v>0</v>
      </c>
      <c r="S707">
        <v>446.4</v>
      </c>
      <c r="T707">
        <v>-446.4</v>
      </c>
    </row>
    <row r="708" spans="1:20" x14ac:dyDescent="0.25">
      <c r="A708" t="s">
        <v>75</v>
      </c>
      <c r="B708" t="s">
        <v>313</v>
      </c>
      <c r="C708" t="s">
        <v>27</v>
      </c>
      <c r="D708" t="s">
        <v>314</v>
      </c>
      <c r="E708" t="s">
        <v>114</v>
      </c>
      <c r="F708">
        <v>33884</v>
      </c>
      <c r="G708" t="s">
        <v>1016</v>
      </c>
      <c r="H708" t="s">
        <v>80</v>
      </c>
      <c r="I708" t="s">
        <v>89</v>
      </c>
      <c r="J708" t="s">
        <v>82</v>
      </c>
      <c r="K708" t="s">
        <v>42</v>
      </c>
      <c r="L708" t="s">
        <v>91</v>
      </c>
      <c r="M708" t="s">
        <v>83</v>
      </c>
      <c r="N708" s="11" t="s">
        <v>2108</v>
      </c>
      <c r="O708" s="11" t="s">
        <v>2109</v>
      </c>
      <c r="P708">
        <v>-17</v>
      </c>
      <c r="Q708">
        <v>0</v>
      </c>
      <c r="R708">
        <v>287.3</v>
      </c>
      <c r="S708">
        <v>0</v>
      </c>
      <c r="T708">
        <v>287.3</v>
      </c>
    </row>
    <row r="709" spans="1:20" x14ac:dyDescent="0.25">
      <c r="A709" t="s">
        <v>75</v>
      </c>
      <c r="B709" t="s">
        <v>1604</v>
      </c>
      <c r="C709" t="s">
        <v>19</v>
      </c>
      <c r="D709" t="s">
        <v>1605</v>
      </c>
      <c r="E709" t="s">
        <v>147</v>
      </c>
      <c r="F709">
        <v>85395</v>
      </c>
      <c r="G709" t="s">
        <v>1606</v>
      </c>
      <c r="H709" t="s">
        <v>133</v>
      </c>
      <c r="I709" t="s">
        <v>164</v>
      </c>
      <c r="J709" t="s">
        <v>90</v>
      </c>
      <c r="K709" t="s">
        <v>53</v>
      </c>
      <c r="L709" t="s">
        <v>193</v>
      </c>
      <c r="M709" t="s">
        <v>166</v>
      </c>
      <c r="N709" s="11" t="s">
        <v>2108</v>
      </c>
      <c r="O709" s="11" t="s">
        <v>2109</v>
      </c>
      <c r="P709">
        <v>0</v>
      </c>
      <c r="Q709">
        <v>200</v>
      </c>
      <c r="R709">
        <v>0</v>
      </c>
      <c r="S709">
        <v>1182</v>
      </c>
      <c r="T709">
        <v>-1182</v>
      </c>
    </row>
    <row r="710" spans="1:20" x14ac:dyDescent="0.25">
      <c r="A710" t="s">
        <v>75</v>
      </c>
      <c r="B710" t="s">
        <v>1601</v>
      </c>
      <c r="C710" t="s">
        <v>28</v>
      </c>
      <c r="D710" t="s">
        <v>1602</v>
      </c>
      <c r="E710" t="s">
        <v>95</v>
      </c>
      <c r="F710">
        <v>80547</v>
      </c>
      <c r="G710" t="s">
        <v>838</v>
      </c>
      <c r="H710" t="s">
        <v>80</v>
      </c>
      <c r="I710" t="s">
        <v>81</v>
      </c>
      <c r="J710" t="s">
        <v>90</v>
      </c>
      <c r="K710" t="s">
        <v>39</v>
      </c>
      <c r="L710" t="s">
        <v>170</v>
      </c>
      <c r="M710" t="s">
        <v>188</v>
      </c>
      <c r="N710" s="11" t="s">
        <v>2108</v>
      </c>
      <c r="O710" s="11" t="s">
        <v>2109</v>
      </c>
      <c r="P710">
        <v>-1</v>
      </c>
      <c r="Q710">
        <v>0</v>
      </c>
      <c r="R710">
        <v>250</v>
      </c>
      <c r="S710">
        <v>0</v>
      </c>
      <c r="T710">
        <v>250</v>
      </c>
    </row>
    <row r="711" spans="1:20" x14ac:dyDescent="0.25">
      <c r="A711" t="s">
        <v>75</v>
      </c>
      <c r="B711" t="s">
        <v>1306</v>
      </c>
      <c r="C711" t="s">
        <v>18</v>
      </c>
      <c r="D711" t="s">
        <v>1307</v>
      </c>
      <c r="E711" t="s">
        <v>191</v>
      </c>
      <c r="F711">
        <v>75056</v>
      </c>
      <c r="G711" t="s">
        <v>817</v>
      </c>
      <c r="H711" t="s">
        <v>80</v>
      </c>
      <c r="I711" t="s">
        <v>81</v>
      </c>
      <c r="J711" t="s">
        <v>82</v>
      </c>
      <c r="K711" t="s">
        <v>53</v>
      </c>
      <c r="L711" t="s">
        <v>193</v>
      </c>
      <c r="M711" t="s">
        <v>83</v>
      </c>
      <c r="N711" s="11" t="s">
        <v>2108</v>
      </c>
      <c r="O711" s="11" t="s">
        <v>2109</v>
      </c>
      <c r="P711">
        <v>-5</v>
      </c>
      <c r="Q711">
        <v>0</v>
      </c>
      <c r="R711">
        <v>649.85</v>
      </c>
      <c r="S711">
        <v>0</v>
      </c>
      <c r="T711">
        <v>649.85</v>
      </c>
    </row>
    <row r="712" spans="1:20" x14ac:dyDescent="0.25">
      <c r="A712" t="s">
        <v>75</v>
      </c>
      <c r="B712" t="s">
        <v>85</v>
      </c>
      <c r="C712" t="s">
        <v>29</v>
      </c>
      <c r="D712" t="s">
        <v>86</v>
      </c>
      <c r="E712" t="s">
        <v>87</v>
      </c>
      <c r="F712">
        <v>45040</v>
      </c>
      <c r="G712" t="s">
        <v>1618</v>
      </c>
      <c r="H712" t="s">
        <v>80</v>
      </c>
      <c r="I712" t="s">
        <v>81</v>
      </c>
      <c r="J712" t="s">
        <v>90</v>
      </c>
      <c r="K712" t="s">
        <v>42</v>
      </c>
      <c r="L712" t="s">
        <v>91</v>
      </c>
      <c r="M712" t="s">
        <v>188</v>
      </c>
      <c r="N712" s="11" t="s">
        <v>2108</v>
      </c>
      <c r="O712" s="11" t="s">
        <v>2109</v>
      </c>
      <c r="P712">
        <v>0</v>
      </c>
      <c r="Q712">
        <v>2</v>
      </c>
      <c r="R712">
        <v>0</v>
      </c>
      <c r="S712">
        <v>33.700000000000003</v>
      </c>
      <c r="T712">
        <v>-33.700000000000003</v>
      </c>
    </row>
    <row r="713" spans="1:20" x14ac:dyDescent="0.25">
      <c r="A713" t="s">
        <v>75</v>
      </c>
      <c r="B713" t="s">
        <v>1216</v>
      </c>
      <c r="C713" t="s">
        <v>27</v>
      </c>
      <c r="D713" t="s">
        <v>1217</v>
      </c>
      <c r="E713" t="s">
        <v>114</v>
      </c>
      <c r="F713">
        <v>33021</v>
      </c>
      <c r="G713" t="s">
        <v>309</v>
      </c>
      <c r="H713" t="s">
        <v>80</v>
      </c>
      <c r="I713" t="s">
        <v>89</v>
      </c>
      <c r="J713" t="s">
        <v>90</v>
      </c>
      <c r="K713" t="s">
        <v>42</v>
      </c>
      <c r="L713" t="s">
        <v>91</v>
      </c>
      <c r="M713" t="s">
        <v>92</v>
      </c>
      <c r="N713" s="11" t="s">
        <v>2108</v>
      </c>
      <c r="O713" s="11" t="s">
        <v>2109</v>
      </c>
      <c r="P713">
        <v>0</v>
      </c>
      <c r="Q713">
        <v>1</v>
      </c>
      <c r="R713">
        <v>0</v>
      </c>
      <c r="S713">
        <v>10.08</v>
      </c>
      <c r="T713">
        <v>-10.08</v>
      </c>
    </row>
    <row r="714" spans="1:20" x14ac:dyDescent="0.25">
      <c r="A714" t="s">
        <v>75</v>
      </c>
      <c r="B714" t="s">
        <v>403</v>
      </c>
      <c r="C714" t="s">
        <v>28</v>
      </c>
      <c r="D714" t="s">
        <v>294</v>
      </c>
      <c r="E714" t="s">
        <v>295</v>
      </c>
      <c r="F714">
        <v>84107</v>
      </c>
      <c r="G714" t="s">
        <v>1128</v>
      </c>
      <c r="H714" t="s">
        <v>80</v>
      </c>
      <c r="I714" t="s">
        <v>81</v>
      </c>
      <c r="J714" t="s">
        <v>90</v>
      </c>
      <c r="K714" t="s">
        <v>38</v>
      </c>
      <c r="L714" t="s">
        <v>111</v>
      </c>
      <c r="M714" t="s">
        <v>92</v>
      </c>
      <c r="N714" s="11" t="s">
        <v>2108</v>
      </c>
      <c r="O714" s="11" t="s">
        <v>2109</v>
      </c>
      <c r="P714">
        <v>0</v>
      </c>
      <c r="Q714">
        <v>10</v>
      </c>
      <c r="R714">
        <v>0</v>
      </c>
      <c r="S714">
        <v>697.5</v>
      </c>
      <c r="T714">
        <v>-697.5</v>
      </c>
    </row>
    <row r="715" spans="1:20" x14ac:dyDescent="0.25">
      <c r="A715" t="s">
        <v>75</v>
      </c>
      <c r="B715" t="s">
        <v>197</v>
      </c>
      <c r="C715" t="s">
        <v>23</v>
      </c>
      <c r="D715" t="s">
        <v>198</v>
      </c>
      <c r="E715" t="s">
        <v>176</v>
      </c>
      <c r="F715">
        <v>98052</v>
      </c>
      <c r="G715" t="s">
        <v>1583</v>
      </c>
      <c r="H715" t="s">
        <v>80</v>
      </c>
      <c r="I715" t="s">
        <v>81</v>
      </c>
      <c r="J715" t="s">
        <v>90</v>
      </c>
      <c r="K715" t="s">
        <v>42</v>
      </c>
      <c r="L715" t="s">
        <v>91</v>
      </c>
      <c r="M715" t="s">
        <v>188</v>
      </c>
      <c r="N715" s="11" t="s">
        <v>2108</v>
      </c>
      <c r="O715" s="11" t="s">
        <v>2109</v>
      </c>
      <c r="P715">
        <v>0</v>
      </c>
      <c r="Q715">
        <v>0</v>
      </c>
      <c r="R715">
        <v>0</v>
      </c>
      <c r="S715">
        <v>-27.72</v>
      </c>
      <c r="T715">
        <v>27.72</v>
      </c>
    </row>
    <row r="716" spans="1:20" x14ac:dyDescent="0.25">
      <c r="A716" t="s">
        <v>75</v>
      </c>
      <c r="B716" t="s">
        <v>120</v>
      </c>
      <c r="C716" t="s">
        <v>22</v>
      </c>
      <c r="D716" t="s">
        <v>121</v>
      </c>
      <c r="E716" t="s">
        <v>122</v>
      </c>
      <c r="F716">
        <v>20910</v>
      </c>
      <c r="G716" t="s">
        <v>1619</v>
      </c>
      <c r="H716" t="s">
        <v>80</v>
      </c>
      <c r="I716" t="s">
        <v>81</v>
      </c>
      <c r="J716" t="s">
        <v>90</v>
      </c>
      <c r="K716" t="s">
        <v>54</v>
      </c>
      <c r="L716" t="s">
        <v>828</v>
      </c>
      <c r="M716" t="s">
        <v>92</v>
      </c>
      <c r="N716" s="11" t="s">
        <v>2108</v>
      </c>
      <c r="O716" s="11" t="s">
        <v>2109</v>
      </c>
      <c r="P716">
        <v>0</v>
      </c>
      <c r="Q716">
        <v>1</v>
      </c>
      <c r="R716">
        <v>0</v>
      </c>
      <c r="S716">
        <v>34</v>
      </c>
      <c r="T716">
        <v>-34</v>
      </c>
    </row>
    <row r="717" spans="1:20" x14ac:dyDescent="0.25">
      <c r="A717" t="s">
        <v>75</v>
      </c>
      <c r="B717" t="s">
        <v>120</v>
      </c>
      <c r="C717" t="s">
        <v>22</v>
      </c>
      <c r="D717" t="s">
        <v>121</v>
      </c>
      <c r="E717" t="s">
        <v>122</v>
      </c>
      <c r="F717">
        <v>20910</v>
      </c>
      <c r="G717" t="s">
        <v>1632</v>
      </c>
      <c r="H717" t="s">
        <v>80</v>
      </c>
      <c r="I717" t="s">
        <v>81</v>
      </c>
      <c r="J717" t="s">
        <v>90</v>
      </c>
      <c r="K717" t="s">
        <v>53</v>
      </c>
      <c r="L717" t="s">
        <v>436</v>
      </c>
      <c r="M717" t="s">
        <v>92</v>
      </c>
      <c r="N717" s="11" t="s">
        <v>2108</v>
      </c>
      <c r="O717" s="11" t="s">
        <v>2109</v>
      </c>
      <c r="P717">
        <v>0</v>
      </c>
      <c r="Q717">
        <v>2</v>
      </c>
      <c r="R717">
        <v>0</v>
      </c>
      <c r="S717">
        <v>227</v>
      </c>
      <c r="T717">
        <v>-227</v>
      </c>
    </row>
    <row r="718" spans="1:20" x14ac:dyDescent="0.25">
      <c r="A718" t="s">
        <v>75</v>
      </c>
      <c r="B718" t="s">
        <v>316</v>
      </c>
      <c r="C718" t="s">
        <v>27</v>
      </c>
      <c r="D718" t="s">
        <v>237</v>
      </c>
      <c r="E718" t="s">
        <v>114</v>
      </c>
      <c r="F718">
        <v>34240</v>
      </c>
      <c r="G718" t="s">
        <v>816</v>
      </c>
      <c r="H718" t="s">
        <v>80</v>
      </c>
      <c r="I718" t="s">
        <v>89</v>
      </c>
      <c r="J718" t="s">
        <v>90</v>
      </c>
      <c r="K718" t="s">
        <v>42</v>
      </c>
      <c r="L718" t="s">
        <v>91</v>
      </c>
      <c r="M718" t="s">
        <v>92</v>
      </c>
      <c r="N718" s="11" t="s">
        <v>2108</v>
      </c>
      <c r="O718" s="11" t="s">
        <v>2109</v>
      </c>
      <c r="P718">
        <v>0</v>
      </c>
      <c r="Q718">
        <v>40</v>
      </c>
      <c r="R718">
        <v>0</v>
      </c>
      <c r="S718">
        <v>1178</v>
      </c>
      <c r="T718">
        <v>-1178</v>
      </c>
    </row>
    <row r="719" spans="1:20" x14ac:dyDescent="0.25">
      <c r="A719" t="s">
        <v>75</v>
      </c>
      <c r="B719" t="s">
        <v>316</v>
      </c>
      <c r="C719" t="s">
        <v>27</v>
      </c>
      <c r="D719" t="s">
        <v>237</v>
      </c>
      <c r="E719" t="s">
        <v>114</v>
      </c>
      <c r="F719">
        <v>34240</v>
      </c>
      <c r="G719" t="s">
        <v>502</v>
      </c>
      <c r="H719" t="s">
        <v>80</v>
      </c>
      <c r="I719" t="s">
        <v>81</v>
      </c>
      <c r="J719" t="s">
        <v>90</v>
      </c>
      <c r="K719" t="s">
        <v>42</v>
      </c>
      <c r="L719" t="s">
        <v>91</v>
      </c>
      <c r="M719" t="s">
        <v>188</v>
      </c>
      <c r="N719" s="11" t="s">
        <v>2108</v>
      </c>
      <c r="O719" s="11" t="s">
        <v>2109</v>
      </c>
      <c r="P719">
        <v>0</v>
      </c>
      <c r="Q719">
        <v>28</v>
      </c>
      <c r="R719">
        <v>0</v>
      </c>
      <c r="S719">
        <v>404.6</v>
      </c>
      <c r="T719">
        <v>-404.6</v>
      </c>
    </row>
    <row r="720" spans="1:20" x14ac:dyDescent="0.25">
      <c r="A720" t="s">
        <v>75</v>
      </c>
      <c r="B720" t="s">
        <v>462</v>
      </c>
      <c r="C720" t="s">
        <v>18</v>
      </c>
      <c r="D720" t="s">
        <v>463</v>
      </c>
      <c r="E720" t="s">
        <v>191</v>
      </c>
      <c r="F720">
        <v>75093</v>
      </c>
      <c r="G720" t="s">
        <v>1634</v>
      </c>
      <c r="H720" t="s">
        <v>80</v>
      </c>
      <c r="I720" t="s">
        <v>81</v>
      </c>
      <c r="J720" t="s">
        <v>90</v>
      </c>
      <c r="K720" t="s">
        <v>53</v>
      </c>
      <c r="L720" t="s">
        <v>675</v>
      </c>
      <c r="M720" t="s">
        <v>92</v>
      </c>
      <c r="N720" s="11" t="s">
        <v>2108</v>
      </c>
      <c r="O720" s="11" t="s">
        <v>2109</v>
      </c>
      <c r="P720">
        <v>0</v>
      </c>
      <c r="Q720">
        <v>30</v>
      </c>
      <c r="R720">
        <v>0</v>
      </c>
      <c r="S720">
        <v>2746.5</v>
      </c>
      <c r="T720">
        <v>-2746.5</v>
      </c>
    </row>
    <row r="721" spans="1:20" x14ac:dyDescent="0.25">
      <c r="A721" t="s">
        <v>75</v>
      </c>
      <c r="B721" t="s">
        <v>665</v>
      </c>
      <c r="C721" t="s">
        <v>21</v>
      </c>
      <c r="D721" t="s">
        <v>666</v>
      </c>
      <c r="E721" t="s">
        <v>235</v>
      </c>
      <c r="F721">
        <v>63144</v>
      </c>
      <c r="G721" t="s">
        <v>839</v>
      </c>
      <c r="H721" t="s">
        <v>80</v>
      </c>
      <c r="I721" t="s">
        <v>81</v>
      </c>
      <c r="J721" t="s">
        <v>82</v>
      </c>
      <c r="K721" t="s">
        <v>38</v>
      </c>
      <c r="L721" t="s">
        <v>129</v>
      </c>
      <c r="M721" t="s">
        <v>83</v>
      </c>
      <c r="N721" s="11" t="s">
        <v>2108</v>
      </c>
      <c r="O721" s="11" t="s">
        <v>2109</v>
      </c>
      <c r="P721">
        <v>-1</v>
      </c>
      <c r="Q721">
        <v>0</v>
      </c>
      <c r="R721">
        <v>211.82</v>
      </c>
      <c r="S721">
        <v>0</v>
      </c>
      <c r="T721">
        <v>211.82</v>
      </c>
    </row>
    <row r="722" spans="1:20" x14ac:dyDescent="0.25">
      <c r="A722" t="s">
        <v>75</v>
      </c>
      <c r="B722" t="s">
        <v>265</v>
      </c>
      <c r="C722" t="s">
        <v>27</v>
      </c>
      <c r="D722" t="s">
        <v>237</v>
      </c>
      <c r="E722" t="s">
        <v>114</v>
      </c>
      <c r="F722">
        <v>34238</v>
      </c>
      <c r="G722" t="s">
        <v>348</v>
      </c>
      <c r="H722" t="s">
        <v>80</v>
      </c>
      <c r="I722" t="s">
        <v>81</v>
      </c>
      <c r="J722" t="s">
        <v>90</v>
      </c>
      <c r="K722" t="s">
        <v>53</v>
      </c>
      <c r="L722" t="s">
        <v>193</v>
      </c>
      <c r="M722" t="s">
        <v>92</v>
      </c>
      <c r="N722" s="11" t="s">
        <v>2108</v>
      </c>
      <c r="O722" s="11" t="s">
        <v>2109</v>
      </c>
      <c r="P722">
        <v>0</v>
      </c>
      <c r="Q722">
        <v>1</v>
      </c>
      <c r="R722">
        <v>0</v>
      </c>
      <c r="S722">
        <v>154.55000000000001</v>
      </c>
      <c r="T722">
        <v>-154.55000000000001</v>
      </c>
    </row>
    <row r="723" spans="1:20" x14ac:dyDescent="0.25">
      <c r="A723" t="s">
        <v>75</v>
      </c>
      <c r="B723" t="s">
        <v>755</v>
      </c>
      <c r="C723" t="s">
        <v>27</v>
      </c>
      <c r="D723" t="s">
        <v>756</v>
      </c>
      <c r="E723" t="s">
        <v>114</v>
      </c>
      <c r="F723">
        <v>34734</v>
      </c>
      <c r="G723" t="s">
        <v>398</v>
      </c>
      <c r="H723" t="s">
        <v>80</v>
      </c>
      <c r="I723" t="s">
        <v>81</v>
      </c>
      <c r="J723" t="s">
        <v>82</v>
      </c>
      <c r="K723" t="s">
        <v>38</v>
      </c>
      <c r="L723" t="s">
        <v>111</v>
      </c>
      <c r="M723" t="s">
        <v>83</v>
      </c>
      <c r="N723" s="11" t="s">
        <v>2108</v>
      </c>
      <c r="O723" s="11" t="s">
        <v>2109</v>
      </c>
      <c r="P723">
        <v>0</v>
      </c>
      <c r="Q723">
        <v>0</v>
      </c>
      <c r="R723">
        <v>-253.2</v>
      </c>
      <c r="S723">
        <v>0</v>
      </c>
      <c r="T723">
        <v>-253.2</v>
      </c>
    </row>
    <row r="724" spans="1:20" x14ac:dyDescent="0.25">
      <c r="A724" t="s">
        <v>75</v>
      </c>
      <c r="B724" t="s">
        <v>1284</v>
      </c>
      <c r="C724" t="s">
        <v>27</v>
      </c>
      <c r="D724" t="s">
        <v>237</v>
      </c>
      <c r="E724" t="s">
        <v>114</v>
      </c>
      <c r="F724">
        <v>34243</v>
      </c>
      <c r="G724" t="s">
        <v>119</v>
      </c>
      <c r="H724" t="s">
        <v>80</v>
      </c>
      <c r="I724" t="s">
        <v>81</v>
      </c>
      <c r="J724" t="s">
        <v>82</v>
      </c>
      <c r="K724" t="s">
        <v>38</v>
      </c>
      <c r="L724" t="s">
        <v>111</v>
      </c>
      <c r="M724" t="s">
        <v>83</v>
      </c>
      <c r="N724" s="11" t="s">
        <v>2108</v>
      </c>
      <c r="O724" s="11" t="s">
        <v>2109</v>
      </c>
      <c r="P724">
        <v>-1</v>
      </c>
      <c r="Q724">
        <v>0</v>
      </c>
      <c r="R724">
        <v>115.2</v>
      </c>
      <c r="S724">
        <v>0</v>
      </c>
      <c r="T724">
        <v>115.2</v>
      </c>
    </row>
    <row r="725" spans="1:20" x14ac:dyDescent="0.25">
      <c r="A725" t="s">
        <v>75</v>
      </c>
      <c r="B725" t="s">
        <v>157</v>
      </c>
      <c r="C725" t="s">
        <v>21</v>
      </c>
      <c r="D725" t="s">
        <v>158</v>
      </c>
      <c r="E725" t="s">
        <v>159</v>
      </c>
      <c r="F725">
        <v>66205</v>
      </c>
      <c r="G725" t="s">
        <v>1638</v>
      </c>
      <c r="H725" t="s">
        <v>80</v>
      </c>
      <c r="I725" t="s">
        <v>81</v>
      </c>
      <c r="J725" t="s">
        <v>82</v>
      </c>
      <c r="K725" t="s">
        <v>37</v>
      </c>
      <c r="L725" t="s">
        <v>605</v>
      </c>
      <c r="M725" t="s">
        <v>83</v>
      </c>
      <c r="N725" s="11" t="s">
        <v>2108</v>
      </c>
      <c r="O725" s="11" t="s">
        <v>2109</v>
      </c>
      <c r="P725">
        <v>-48</v>
      </c>
      <c r="Q725">
        <v>0</v>
      </c>
      <c r="R725">
        <v>384</v>
      </c>
      <c r="S725">
        <v>0</v>
      </c>
      <c r="T725">
        <v>384</v>
      </c>
    </row>
    <row r="726" spans="1:20" x14ac:dyDescent="0.25">
      <c r="A726" t="s">
        <v>75</v>
      </c>
      <c r="B726" t="s">
        <v>527</v>
      </c>
      <c r="C726" t="s">
        <v>28</v>
      </c>
      <c r="D726" t="s">
        <v>528</v>
      </c>
      <c r="E726" t="s">
        <v>95</v>
      </c>
      <c r="F726">
        <v>80128</v>
      </c>
      <c r="G726" t="s">
        <v>214</v>
      </c>
      <c r="H726" t="s">
        <v>80</v>
      </c>
      <c r="I726" t="s">
        <v>89</v>
      </c>
      <c r="J726" t="s">
        <v>90</v>
      </c>
      <c r="K726" t="s">
        <v>42</v>
      </c>
      <c r="L726" t="s">
        <v>91</v>
      </c>
      <c r="M726" t="s">
        <v>92</v>
      </c>
      <c r="N726" s="11" t="s">
        <v>2108</v>
      </c>
      <c r="O726" s="11" t="s">
        <v>2109</v>
      </c>
      <c r="P726">
        <v>0</v>
      </c>
      <c r="Q726">
        <v>2</v>
      </c>
      <c r="R726">
        <v>0</v>
      </c>
      <c r="S726">
        <v>3.2</v>
      </c>
      <c r="T726">
        <v>-3.2</v>
      </c>
    </row>
    <row r="727" spans="1:20" x14ac:dyDescent="0.25">
      <c r="A727" t="s">
        <v>75</v>
      </c>
      <c r="B727" t="s">
        <v>301</v>
      </c>
      <c r="C727" t="s">
        <v>29</v>
      </c>
      <c r="D727" t="s">
        <v>302</v>
      </c>
      <c r="E727" t="s">
        <v>87</v>
      </c>
      <c r="F727">
        <v>45005</v>
      </c>
      <c r="G727" t="s">
        <v>388</v>
      </c>
      <c r="H727" t="s">
        <v>80</v>
      </c>
      <c r="I727" t="s">
        <v>81</v>
      </c>
      <c r="J727" t="s">
        <v>90</v>
      </c>
      <c r="K727" t="s">
        <v>38</v>
      </c>
      <c r="L727" t="s">
        <v>111</v>
      </c>
      <c r="M727" t="s">
        <v>92</v>
      </c>
      <c r="N727" s="11" t="s">
        <v>2108</v>
      </c>
      <c r="O727" s="11" t="s">
        <v>2109</v>
      </c>
      <c r="P727">
        <v>0</v>
      </c>
      <c r="Q727">
        <v>1</v>
      </c>
      <c r="R727">
        <v>0</v>
      </c>
      <c r="S727">
        <v>0</v>
      </c>
      <c r="T727">
        <v>0</v>
      </c>
    </row>
    <row r="728" spans="1:20" x14ac:dyDescent="0.25">
      <c r="A728" t="s">
        <v>75</v>
      </c>
      <c r="B728" t="s">
        <v>395</v>
      </c>
      <c r="C728" t="s">
        <v>24</v>
      </c>
      <c r="D728" t="s">
        <v>396</v>
      </c>
      <c r="E728" t="s">
        <v>397</v>
      </c>
      <c r="F728">
        <v>55439</v>
      </c>
      <c r="G728" t="s">
        <v>514</v>
      </c>
      <c r="H728" t="s">
        <v>80</v>
      </c>
      <c r="I728" t="s">
        <v>81</v>
      </c>
      <c r="J728" t="s">
        <v>82</v>
      </c>
      <c r="K728" t="s">
        <v>38</v>
      </c>
      <c r="L728" t="s">
        <v>111</v>
      </c>
      <c r="M728" t="s">
        <v>83</v>
      </c>
      <c r="N728" s="11" t="s">
        <v>2108</v>
      </c>
      <c r="O728" s="11" t="s">
        <v>2109</v>
      </c>
      <c r="P728">
        <v>-5</v>
      </c>
      <c r="Q728">
        <v>0</v>
      </c>
      <c r="R728">
        <v>622.82000000000005</v>
      </c>
      <c r="S728">
        <v>0</v>
      </c>
      <c r="T728">
        <v>622.82000000000005</v>
      </c>
    </row>
    <row r="729" spans="1:20" x14ac:dyDescent="0.25">
      <c r="A729" t="s">
        <v>75</v>
      </c>
      <c r="B729" t="s">
        <v>1641</v>
      </c>
      <c r="C729" t="s">
        <v>21</v>
      </c>
      <c r="D729" t="s">
        <v>1642</v>
      </c>
      <c r="E729" t="s">
        <v>235</v>
      </c>
      <c r="F729">
        <v>63026</v>
      </c>
      <c r="G729" t="s">
        <v>271</v>
      </c>
      <c r="H729" t="s">
        <v>80</v>
      </c>
      <c r="I729" t="s">
        <v>81</v>
      </c>
      <c r="J729" t="s">
        <v>90</v>
      </c>
      <c r="K729" t="s">
        <v>38</v>
      </c>
      <c r="L729" t="s">
        <v>129</v>
      </c>
      <c r="M729" t="s">
        <v>92</v>
      </c>
      <c r="N729" s="11" t="s">
        <v>2108</v>
      </c>
      <c r="O729" s="11" t="s">
        <v>2109</v>
      </c>
      <c r="P729">
        <v>-1</v>
      </c>
      <c r="Q729">
        <v>0</v>
      </c>
      <c r="R729">
        <v>-178.55</v>
      </c>
      <c r="S729">
        <v>0</v>
      </c>
      <c r="T729">
        <v>-178.55</v>
      </c>
    </row>
    <row r="730" spans="1:20" x14ac:dyDescent="0.25">
      <c r="A730" t="s">
        <v>75</v>
      </c>
      <c r="B730" t="s">
        <v>212</v>
      </c>
      <c r="C730" t="s">
        <v>25</v>
      </c>
      <c r="D730" t="s">
        <v>213</v>
      </c>
      <c r="E730" t="s">
        <v>186</v>
      </c>
      <c r="F730">
        <v>11803</v>
      </c>
      <c r="G730" t="s">
        <v>1631</v>
      </c>
      <c r="H730" t="s">
        <v>80</v>
      </c>
      <c r="I730" t="s">
        <v>81</v>
      </c>
      <c r="J730" t="s">
        <v>90</v>
      </c>
      <c r="K730" t="s">
        <v>42</v>
      </c>
      <c r="L730" t="s">
        <v>91</v>
      </c>
      <c r="M730" t="s">
        <v>188</v>
      </c>
      <c r="N730" s="11" t="s">
        <v>2108</v>
      </c>
      <c r="O730" s="11" t="s">
        <v>2109</v>
      </c>
      <c r="P730">
        <v>0</v>
      </c>
      <c r="Q730">
        <v>2</v>
      </c>
      <c r="R730">
        <v>0</v>
      </c>
      <c r="S730">
        <v>451.22</v>
      </c>
      <c r="T730">
        <v>-451.22</v>
      </c>
    </row>
    <row r="731" spans="1:20" x14ac:dyDescent="0.25">
      <c r="A731" t="s">
        <v>75</v>
      </c>
      <c r="B731" t="s">
        <v>419</v>
      </c>
      <c r="C731" t="s">
        <v>19</v>
      </c>
      <c r="D731" t="s">
        <v>420</v>
      </c>
      <c r="E731" t="s">
        <v>147</v>
      </c>
      <c r="F731">
        <v>85142</v>
      </c>
      <c r="G731" t="s">
        <v>143</v>
      </c>
      <c r="H731" t="s">
        <v>80</v>
      </c>
      <c r="I731" t="s">
        <v>81</v>
      </c>
      <c r="J731" t="s">
        <v>82</v>
      </c>
      <c r="K731" t="s">
        <v>44</v>
      </c>
      <c r="L731" t="s">
        <v>144</v>
      </c>
      <c r="M731" t="s">
        <v>83</v>
      </c>
      <c r="N731" s="11" t="s">
        <v>2108</v>
      </c>
      <c r="O731" s="11" t="s">
        <v>2109</v>
      </c>
      <c r="P731">
        <v>-4</v>
      </c>
      <c r="Q731">
        <v>0</v>
      </c>
      <c r="R731">
        <v>44</v>
      </c>
      <c r="S731">
        <v>0</v>
      </c>
      <c r="T731">
        <v>44</v>
      </c>
    </row>
    <row r="732" spans="1:20" x14ac:dyDescent="0.25">
      <c r="A732" t="s">
        <v>75</v>
      </c>
      <c r="B732" t="s">
        <v>879</v>
      </c>
      <c r="C732" t="s">
        <v>27</v>
      </c>
      <c r="D732" t="s">
        <v>880</v>
      </c>
      <c r="E732" t="s">
        <v>114</v>
      </c>
      <c r="F732">
        <v>34219</v>
      </c>
      <c r="G732" t="s">
        <v>323</v>
      </c>
      <c r="H732" t="s">
        <v>80</v>
      </c>
      <c r="I732" t="s">
        <v>81</v>
      </c>
      <c r="J732" t="s">
        <v>90</v>
      </c>
      <c r="K732" t="s">
        <v>51</v>
      </c>
      <c r="L732" t="s">
        <v>250</v>
      </c>
      <c r="M732" t="s">
        <v>92</v>
      </c>
      <c r="N732" s="11" t="s">
        <v>2108</v>
      </c>
      <c r="O732" s="11" t="s">
        <v>2109</v>
      </c>
      <c r="P732">
        <v>0</v>
      </c>
      <c r="Q732">
        <v>12</v>
      </c>
      <c r="R732">
        <v>0</v>
      </c>
      <c r="S732">
        <v>498.6</v>
      </c>
      <c r="T732">
        <v>-498.6</v>
      </c>
    </row>
    <row r="733" spans="1:20" x14ac:dyDescent="0.25">
      <c r="A733" t="s">
        <v>75</v>
      </c>
      <c r="B733" t="s">
        <v>879</v>
      </c>
      <c r="C733" t="s">
        <v>27</v>
      </c>
      <c r="D733" t="s">
        <v>880</v>
      </c>
      <c r="E733" t="s">
        <v>114</v>
      </c>
      <c r="F733">
        <v>34219</v>
      </c>
      <c r="G733" t="s">
        <v>202</v>
      </c>
      <c r="H733" t="s">
        <v>80</v>
      </c>
      <c r="I733" t="s">
        <v>81</v>
      </c>
      <c r="J733" t="s">
        <v>90</v>
      </c>
      <c r="K733" t="s">
        <v>42</v>
      </c>
      <c r="L733" t="s">
        <v>91</v>
      </c>
      <c r="M733" t="s">
        <v>188</v>
      </c>
      <c r="N733" s="11" t="s">
        <v>2108</v>
      </c>
      <c r="O733" s="11" t="s">
        <v>2109</v>
      </c>
      <c r="P733">
        <v>0</v>
      </c>
      <c r="Q733">
        <v>30</v>
      </c>
      <c r="R733">
        <v>0</v>
      </c>
      <c r="S733">
        <v>247.5</v>
      </c>
      <c r="T733">
        <v>-247.5</v>
      </c>
    </row>
    <row r="734" spans="1:20" x14ac:dyDescent="0.25">
      <c r="A734" t="s">
        <v>75</v>
      </c>
      <c r="B734" t="s">
        <v>1105</v>
      </c>
      <c r="C734" t="s">
        <v>25</v>
      </c>
      <c r="D734" t="s">
        <v>1106</v>
      </c>
      <c r="E734" t="s">
        <v>186</v>
      </c>
      <c r="F734">
        <v>11967</v>
      </c>
      <c r="G734" t="s">
        <v>119</v>
      </c>
      <c r="H734" t="s">
        <v>80</v>
      </c>
      <c r="I734" t="s">
        <v>81</v>
      </c>
      <c r="J734" t="s">
        <v>82</v>
      </c>
      <c r="K734" t="s">
        <v>38</v>
      </c>
      <c r="L734" t="s">
        <v>111</v>
      </c>
      <c r="M734" t="s">
        <v>83</v>
      </c>
      <c r="N734" s="11" t="s">
        <v>2108</v>
      </c>
      <c r="O734" s="11" t="s">
        <v>2109</v>
      </c>
      <c r="P734">
        <v>-1</v>
      </c>
      <c r="Q734">
        <v>0</v>
      </c>
      <c r="R734">
        <v>126.7</v>
      </c>
      <c r="S734">
        <v>0</v>
      </c>
      <c r="T734">
        <v>126.7</v>
      </c>
    </row>
    <row r="735" spans="1:20" x14ac:dyDescent="0.25">
      <c r="A735" t="s">
        <v>75</v>
      </c>
      <c r="B735" t="s">
        <v>1640</v>
      </c>
      <c r="C735" t="s">
        <v>28</v>
      </c>
      <c r="D735" t="s">
        <v>259</v>
      </c>
      <c r="E735" t="s">
        <v>95</v>
      </c>
      <c r="F735">
        <v>80219</v>
      </c>
      <c r="G735" t="s">
        <v>1257</v>
      </c>
      <c r="H735" t="s">
        <v>80</v>
      </c>
      <c r="I735" t="s">
        <v>81</v>
      </c>
      <c r="J735" t="s">
        <v>82</v>
      </c>
      <c r="K735" t="s">
        <v>53</v>
      </c>
      <c r="L735" t="s">
        <v>139</v>
      </c>
      <c r="M735" t="s">
        <v>83</v>
      </c>
      <c r="N735" s="11" t="s">
        <v>2108</v>
      </c>
      <c r="O735" s="11" t="s">
        <v>2109</v>
      </c>
      <c r="P735">
        <v>-2</v>
      </c>
      <c r="Q735">
        <v>0</v>
      </c>
      <c r="R735">
        <v>29.6</v>
      </c>
      <c r="S735">
        <v>0</v>
      </c>
      <c r="T735">
        <v>29.6</v>
      </c>
    </row>
    <row r="736" spans="1:20" x14ac:dyDescent="0.25">
      <c r="A736" t="s">
        <v>75</v>
      </c>
      <c r="B736" t="s">
        <v>668</v>
      </c>
      <c r="C736" t="s">
        <v>28</v>
      </c>
      <c r="D736" t="s">
        <v>623</v>
      </c>
      <c r="E736" t="s">
        <v>95</v>
      </c>
      <c r="F736">
        <v>80130</v>
      </c>
      <c r="G736" t="s">
        <v>317</v>
      </c>
      <c r="H736" t="s">
        <v>80</v>
      </c>
      <c r="I736" t="s">
        <v>164</v>
      </c>
      <c r="J736" t="s">
        <v>90</v>
      </c>
      <c r="K736" t="s">
        <v>38</v>
      </c>
      <c r="L736" t="s">
        <v>129</v>
      </c>
      <c r="M736" t="s">
        <v>188</v>
      </c>
      <c r="N736" s="11" t="s">
        <v>2108</v>
      </c>
      <c r="O736" s="11" t="s">
        <v>2109</v>
      </c>
      <c r="P736">
        <v>0</v>
      </c>
      <c r="Q736">
        <v>0</v>
      </c>
      <c r="R736">
        <v>0</v>
      </c>
      <c r="S736">
        <v>-267.58</v>
      </c>
      <c r="T736">
        <v>267.58</v>
      </c>
    </row>
    <row r="737" spans="1:20" x14ac:dyDescent="0.25">
      <c r="A737" t="s">
        <v>75</v>
      </c>
      <c r="B737" t="s">
        <v>500</v>
      </c>
      <c r="C737" t="s">
        <v>23</v>
      </c>
      <c r="D737" t="s">
        <v>501</v>
      </c>
      <c r="E737" t="s">
        <v>176</v>
      </c>
      <c r="F737">
        <v>98034</v>
      </c>
      <c r="G737" t="s">
        <v>202</v>
      </c>
      <c r="H737" t="s">
        <v>80</v>
      </c>
      <c r="I737" t="s">
        <v>81</v>
      </c>
      <c r="J737" t="s">
        <v>90</v>
      </c>
      <c r="K737" t="s">
        <v>42</v>
      </c>
      <c r="L737" t="s">
        <v>91</v>
      </c>
      <c r="M737" t="s">
        <v>188</v>
      </c>
      <c r="N737" s="11" t="s">
        <v>2108</v>
      </c>
      <c r="O737" s="11" t="s">
        <v>2109</v>
      </c>
      <c r="P737">
        <v>0</v>
      </c>
      <c r="Q737">
        <v>37</v>
      </c>
      <c r="R737">
        <v>0</v>
      </c>
      <c r="S737">
        <v>254.93</v>
      </c>
      <c r="T737">
        <v>-254.93</v>
      </c>
    </row>
    <row r="738" spans="1:20" x14ac:dyDescent="0.25">
      <c r="A738" t="s">
        <v>75</v>
      </c>
      <c r="B738" t="s">
        <v>500</v>
      </c>
      <c r="C738" t="s">
        <v>23</v>
      </c>
      <c r="D738" t="s">
        <v>501</v>
      </c>
      <c r="E738" t="s">
        <v>176</v>
      </c>
      <c r="F738">
        <v>98034</v>
      </c>
      <c r="G738" t="s">
        <v>298</v>
      </c>
      <c r="H738" t="s">
        <v>80</v>
      </c>
      <c r="I738" t="s">
        <v>164</v>
      </c>
      <c r="J738" t="s">
        <v>90</v>
      </c>
      <c r="K738" t="s">
        <v>38</v>
      </c>
      <c r="L738" t="s">
        <v>129</v>
      </c>
      <c r="M738" t="s">
        <v>188</v>
      </c>
      <c r="N738" s="11" t="s">
        <v>2108</v>
      </c>
      <c r="O738" s="11" t="s">
        <v>2109</v>
      </c>
      <c r="P738">
        <v>0</v>
      </c>
      <c r="Q738">
        <v>1</v>
      </c>
      <c r="R738">
        <v>0</v>
      </c>
      <c r="S738">
        <v>155.03</v>
      </c>
      <c r="T738">
        <v>-155.03</v>
      </c>
    </row>
    <row r="739" spans="1:20" x14ac:dyDescent="0.25">
      <c r="A739" t="s">
        <v>75</v>
      </c>
      <c r="B739" t="s">
        <v>288</v>
      </c>
      <c r="C739" t="s">
        <v>26</v>
      </c>
      <c r="D739" t="s">
        <v>289</v>
      </c>
      <c r="E739" t="s">
        <v>180</v>
      </c>
      <c r="F739">
        <v>30241</v>
      </c>
      <c r="G739" t="s">
        <v>173</v>
      </c>
      <c r="H739" t="s">
        <v>80</v>
      </c>
      <c r="I739" t="s">
        <v>81</v>
      </c>
      <c r="J739" t="s">
        <v>82</v>
      </c>
      <c r="K739" t="s">
        <v>36</v>
      </c>
      <c r="L739" t="s">
        <v>36</v>
      </c>
      <c r="M739" t="s">
        <v>83</v>
      </c>
      <c r="N739" s="11" t="s">
        <v>2108</v>
      </c>
      <c r="O739" s="11" t="s">
        <v>2109</v>
      </c>
      <c r="P739">
        <v>1</v>
      </c>
      <c r="Q739">
        <v>0</v>
      </c>
      <c r="R739">
        <v>97.95</v>
      </c>
      <c r="S739">
        <v>0</v>
      </c>
      <c r="T739">
        <v>97.95</v>
      </c>
    </row>
    <row r="740" spans="1:20" x14ac:dyDescent="0.25">
      <c r="A740" t="s">
        <v>75</v>
      </c>
      <c r="B740" t="s">
        <v>739</v>
      </c>
      <c r="C740" t="s">
        <v>22</v>
      </c>
      <c r="D740" t="s">
        <v>740</v>
      </c>
      <c r="E740" t="s">
        <v>262</v>
      </c>
      <c r="F740">
        <v>8505</v>
      </c>
      <c r="G740" t="s">
        <v>502</v>
      </c>
      <c r="H740" t="s">
        <v>80</v>
      </c>
      <c r="I740" t="s">
        <v>81</v>
      </c>
      <c r="J740" t="s">
        <v>90</v>
      </c>
      <c r="K740" t="s">
        <v>42</v>
      </c>
      <c r="L740" t="s">
        <v>91</v>
      </c>
      <c r="M740" t="s">
        <v>188</v>
      </c>
      <c r="N740" s="11" t="s">
        <v>2108</v>
      </c>
      <c r="O740" s="11" t="s">
        <v>2109</v>
      </c>
      <c r="P740">
        <v>0</v>
      </c>
      <c r="Q740">
        <v>86</v>
      </c>
      <c r="R740">
        <v>0</v>
      </c>
      <c r="S740">
        <v>1329.1</v>
      </c>
      <c r="T740">
        <v>-1329.1</v>
      </c>
    </row>
    <row r="741" spans="1:20" x14ac:dyDescent="0.25">
      <c r="A741" t="s">
        <v>75</v>
      </c>
      <c r="B741" t="s">
        <v>739</v>
      </c>
      <c r="C741" t="s">
        <v>22</v>
      </c>
      <c r="D741" t="s">
        <v>740</v>
      </c>
      <c r="E741" t="s">
        <v>262</v>
      </c>
      <c r="F741">
        <v>8505</v>
      </c>
      <c r="G741" t="s">
        <v>698</v>
      </c>
      <c r="H741" t="s">
        <v>80</v>
      </c>
      <c r="I741" t="s">
        <v>81</v>
      </c>
      <c r="J741" t="s">
        <v>90</v>
      </c>
      <c r="K741" t="s">
        <v>38</v>
      </c>
      <c r="L741" t="s">
        <v>111</v>
      </c>
      <c r="M741" t="s">
        <v>92</v>
      </c>
      <c r="N741" s="11" t="s">
        <v>2108</v>
      </c>
      <c r="O741" s="11" t="s">
        <v>2109</v>
      </c>
      <c r="P741">
        <v>0</v>
      </c>
      <c r="Q741">
        <v>2</v>
      </c>
      <c r="R741">
        <v>0</v>
      </c>
      <c r="S741">
        <v>332.9</v>
      </c>
      <c r="T741">
        <v>-332.9</v>
      </c>
    </row>
    <row r="742" spans="1:20" x14ac:dyDescent="0.25">
      <c r="A742" t="s">
        <v>75</v>
      </c>
      <c r="B742" t="s">
        <v>1271</v>
      </c>
      <c r="C742" t="s">
        <v>23</v>
      </c>
      <c r="D742" t="s">
        <v>326</v>
      </c>
      <c r="E742" t="s">
        <v>327</v>
      </c>
      <c r="F742">
        <v>97701</v>
      </c>
      <c r="G742" t="s">
        <v>621</v>
      </c>
      <c r="H742" t="s">
        <v>133</v>
      </c>
      <c r="I742" t="s">
        <v>81</v>
      </c>
      <c r="J742" t="s">
        <v>82</v>
      </c>
      <c r="K742" t="s">
        <v>44</v>
      </c>
      <c r="L742" t="s">
        <v>144</v>
      </c>
      <c r="M742" t="s">
        <v>83</v>
      </c>
      <c r="N742" s="11" t="s">
        <v>2108</v>
      </c>
      <c r="O742" s="11" t="s">
        <v>2109</v>
      </c>
      <c r="P742">
        <v>13</v>
      </c>
      <c r="Q742">
        <v>0</v>
      </c>
      <c r="R742">
        <v>370.5</v>
      </c>
      <c r="S742">
        <v>0</v>
      </c>
      <c r="T742">
        <v>370.5</v>
      </c>
    </row>
    <row r="743" spans="1:20" x14ac:dyDescent="0.25">
      <c r="A743" t="s">
        <v>75</v>
      </c>
      <c r="B743" t="s">
        <v>360</v>
      </c>
      <c r="C743" t="s">
        <v>26</v>
      </c>
      <c r="D743" t="s">
        <v>361</v>
      </c>
      <c r="E743" t="s">
        <v>105</v>
      </c>
      <c r="F743">
        <v>29601</v>
      </c>
      <c r="G743" t="s">
        <v>348</v>
      </c>
      <c r="H743" t="s">
        <v>80</v>
      </c>
      <c r="I743" t="s">
        <v>81</v>
      </c>
      <c r="J743" t="s">
        <v>90</v>
      </c>
      <c r="K743" t="s">
        <v>53</v>
      </c>
      <c r="L743" t="s">
        <v>193</v>
      </c>
      <c r="M743" t="s">
        <v>92</v>
      </c>
      <c r="N743" s="11" t="s">
        <v>2108</v>
      </c>
      <c r="O743" s="11" t="s">
        <v>2109</v>
      </c>
      <c r="P743">
        <v>0</v>
      </c>
      <c r="Q743">
        <v>1</v>
      </c>
      <c r="R743">
        <v>0</v>
      </c>
      <c r="S743">
        <v>154.44999999999999</v>
      </c>
      <c r="T743">
        <v>-154.44999999999999</v>
      </c>
    </row>
    <row r="744" spans="1:20" x14ac:dyDescent="0.25">
      <c r="A744" t="s">
        <v>75</v>
      </c>
      <c r="B744" t="s">
        <v>847</v>
      </c>
      <c r="C744" t="s">
        <v>26</v>
      </c>
      <c r="D744" t="s">
        <v>848</v>
      </c>
      <c r="E744" t="s">
        <v>105</v>
      </c>
      <c r="F744">
        <v>29910</v>
      </c>
      <c r="G744" t="s">
        <v>947</v>
      </c>
      <c r="H744" t="s">
        <v>80</v>
      </c>
      <c r="I744" t="s">
        <v>89</v>
      </c>
      <c r="J744" t="s">
        <v>82</v>
      </c>
      <c r="K744" t="s">
        <v>53</v>
      </c>
      <c r="L744" t="s">
        <v>165</v>
      </c>
      <c r="M744" t="s">
        <v>83</v>
      </c>
      <c r="N744" s="11" t="s">
        <v>2108</v>
      </c>
      <c r="O744" s="11" t="s">
        <v>2109</v>
      </c>
      <c r="P744">
        <v>-4</v>
      </c>
      <c r="Q744">
        <v>0</v>
      </c>
      <c r="R744">
        <v>426.8</v>
      </c>
      <c r="S744">
        <v>0</v>
      </c>
      <c r="T744">
        <v>426.8</v>
      </c>
    </row>
    <row r="745" spans="1:20" x14ac:dyDescent="0.25">
      <c r="A745" t="s">
        <v>75</v>
      </c>
      <c r="B745" t="s">
        <v>1126</v>
      </c>
      <c r="C745" t="s">
        <v>19</v>
      </c>
      <c r="D745" t="s">
        <v>1127</v>
      </c>
      <c r="E745" t="s">
        <v>320</v>
      </c>
      <c r="F745">
        <v>96821</v>
      </c>
      <c r="G745" t="s">
        <v>348</v>
      </c>
      <c r="H745" t="s">
        <v>80</v>
      </c>
      <c r="I745" t="s">
        <v>81</v>
      </c>
      <c r="J745" t="s">
        <v>90</v>
      </c>
      <c r="K745" t="s">
        <v>53</v>
      </c>
      <c r="L745" t="s">
        <v>193</v>
      </c>
      <c r="M745" t="s">
        <v>92</v>
      </c>
      <c r="N745" s="11" t="s">
        <v>2108</v>
      </c>
      <c r="O745" s="11" t="s">
        <v>2109</v>
      </c>
      <c r="P745">
        <v>-3</v>
      </c>
      <c r="Q745">
        <v>0</v>
      </c>
      <c r="R745">
        <v>458.7</v>
      </c>
      <c r="S745">
        <v>0</v>
      </c>
      <c r="T745">
        <v>458.7</v>
      </c>
    </row>
    <row r="746" spans="1:20" x14ac:dyDescent="0.25">
      <c r="A746" t="s">
        <v>75</v>
      </c>
      <c r="B746" t="s">
        <v>1304</v>
      </c>
      <c r="C746" t="s">
        <v>27</v>
      </c>
      <c r="D746" t="s">
        <v>1305</v>
      </c>
      <c r="E746" t="s">
        <v>114</v>
      </c>
      <c r="F746">
        <v>33122</v>
      </c>
      <c r="G746" t="s">
        <v>477</v>
      </c>
      <c r="H746" t="s">
        <v>80</v>
      </c>
      <c r="I746" t="s">
        <v>81</v>
      </c>
      <c r="J746" t="s">
        <v>90</v>
      </c>
      <c r="K746" t="s">
        <v>38</v>
      </c>
      <c r="L746" t="s">
        <v>111</v>
      </c>
      <c r="M746" t="s">
        <v>92</v>
      </c>
      <c r="N746" s="11" t="s">
        <v>2108</v>
      </c>
      <c r="O746" s="11" t="s">
        <v>2109</v>
      </c>
      <c r="P746">
        <v>0</v>
      </c>
      <c r="Q746">
        <v>2</v>
      </c>
      <c r="R746">
        <v>0</v>
      </c>
      <c r="S746">
        <v>230.4</v>
      </c>
      <c r="T746">
        <v>-230.4</v>
      </c>
    </row>
    <row r="747" spans="1:20" x14ac:dyDescent="0.25">
      <c r="A747" t="s">
        <v>75</v>
      </c>
      <c r="B747" t="s">
        <v>1440</v>
      </c>
      <c r="C747" t="s">
        <v>25</v>
      </c>
      <c r="D747" t="s">
        <v>480</v>
      </c>
      <c r="E747" t="s">
        <v>186</v>
      </c>
      <c r="F747">
        <v>11735</v>
      </c>
      <c r="G747" t="s">
        <v>283</v>
      </c>
      <c r="H747" t="s">
        <v>80</v>
      </c>
      <c r="I747" t="s">
        <v>81</v>
      </c>
      <c r="J747" t="s">
        <v>82</v>
      </c>
      <c r="K747" t="s">
        <v>38</v>
      </c>
      <c r="L747" t="s">
        <v>111</v>
      </c>
      <c r="M747" t="s">
        <v>83</v>
      </c>
      <c r="N747" s="11" t="s">
        <v>2108</v>
      </c>
      <c r="O747" s="11" t="s">
        <v>2109</v>
      </c>
      <c r="P747">
        <v>-1</v>
      </c>
      <c r="Q747">
        <v>0</v>
      </c>
      <c r="R747">
        <v>69.75</v>
      </c>
      <c r="S747">
        <v>0</v>
      </c>
      <c r="T747">
        <v>69.75</v>
      </c>
    </row>
    <row r="748" spans="1:20" x14ac:dyDescent="0.25">
      <c r="A748" t="s">
        <v>75</v>
      </c>
      <c r="B748" t="s">
        <v>1440</v>
      </c>
      <c r="C748" t="s">
        <v>25</v>
      </c>
      <c r="D748" t="s">
        <v>480</v>
      </c>
      <c r="E748" t="s">
        <v>186</v>
      </c>
      <c r="F748">
        <v>11735</v>
      </c>
      <c r="G748" t="s">
        <v>585</v>
      </c>
      <c r="H748" t="s">
        <v>80</v>
      </c>
      <c r="I748" t="s">
        <v>81</v>
      </c>
      <c r="J748" t="s">
        <v>82</v>
      </c>
      <c r="K748" t="s">
        <v>38</v>
      </c>
      <c r="L748" t="s">
        <v>111</v>
      </c>
      <c r="M748" t="s">
        <v>83</v>
      </c>
      <c r="N748" s="11" t="s">
        <v>2108</v>
      </c>
      <c r="O748" s="11" t="s">
        <v>2109</v>
      </c>
      <c r="P748">
        <v>-1</v>
      </c>
      <c r="Q748">
        <v>0</v>
      </c>
      <c r="R748">
        <v>164.8</v>
      </c>
      <c r="S748">
        <v>0</v>
      </c>
      <c r="T748">
        <v>164.8</v>
      </c>
    </row>
    <row r="749" spans="1:20" x14ac:dyDescent="0.25">
      <c r="A749" t="s">
        <v>75</v>
      </c>
      <c r="B749" t="s">
        <v>316</v>
      </c>
      <c r="C749" t="s">
        <v>27</v>
      </c>
      <c r="D749" t="s">
        <v>237</v>
      </c>
      <c r="E749" t="s">
        <v>114</v>
      </c>
      <c r="F749">
        <v>34240</v>
      </c>
      <c r="G749" t="s">
        <v>96</v>
      </c>
      <c r="H749" t="s">
        <v>80</v>
      </c>
      <c r="I749" t="s">
        <v>89</v>
      </c>
      <c r="J749" t="s">
        <v>90</v>
      </c>
      <c r="K749" t="s">
        <v>42</v>
      </c>
      <c r="L749" t="s">
        <v>97</v>
      </c>
      <c r="M749" t="s">
        <v>92</v>
      </c>
      <c r="N749" s="11" t="s">
        <v>2108</v>
      </c>
      <c r="O749" s="11" t="s">
        <v>2109</v>
      </c>
      <c r="P749">
        <v>0</v>
      </c>
      <c r="Q749">
        <v>100</v>
      </c>
      <c r="R749">
        <v>0</v>
      </c>
      <c r="S749">
        <v>153</v>
      </c>
      <c r="T749">
        <v>-153</v>
      </c>
    </row>
    <row r="750" spans="1:20" x14ac:dyDescent="0.25">
      <c r="A750" t="s">
        <v>75</v>
      </c>
      <c r="B750" t="s">
        <v>1437</v>
      </c>
      <c r="C750" t="s">
        <v>23</v>
      </c>
      <c r="D750" t="s">
        <v>326</v>
      </c>
      <c r="E750" t="s">
        <v>327</v>
      </c>
      <c r="F750">
        <v>97703</v>
      </c>
      <c r="G750" t="s">
        <v>569</v>
      </c>
      <c r="H750" t="s">
        <v>80</v>
      </c>
      <c r="I750" t="s">
        <v>81</v>
      </c>
      <c r="J750" t="s">
        <v>90</v>
      </c>
      <c r="K750" t="s">
        <v>38</v>
      </c>
      <c r="L750" t="s">
        <v>111</v>
      </c>
      <c r="M750" t="s">
        <v>92</v>
      </c>
      <c r="N750" s="11" t="s">
        <v>2108</v>
      </c>
      <c r="O750" s="11" t="s">
        <v>2109</v>
      </c>
      <c r="P750">
        <v>0</v>
      </c>
      <c r="Q750">
        <v>4</v>
      </c>
      <c r="R750">
        <v>0</v>
      </c>
      <c r="S750">
        <v>202.68</v>
      </c>
      <c r="T750">
        <v>-202.68</v>
      </c>
    </row>
    <row r="751" spans="1:20" x14ac:dyDescent="0.25">
      <c r="A751" t="s">
        <v>75</v>
      </c>
      <c r="B751" t="s">
        <v>764</v>
      </c>
      <c r="C751" t="s">
        <v>25</v>
      </c>
      <c r="D751" t="s">
        <v>765</v>
      </c>
      <c r="E751" t="s">
        <v>186</v>
      </c>
      <c r="F751">
        <v>11782</v>
      </c>
      <c r="G751" t="s">
        <v>911</v>
      </c>
      <c r="H751" t="s">
        <v>80</v>
      </c>
      <c r="I751" t="s">
        <v>81</v>
      </c>
      <c r="J751" t="s">
        <v>82</v>
      </c>
      <c r="K751" t="s">
        <v>42</v>
      </c>
      <c r="L751" t="s">
        <v>91</v>
      </c>
      <c r="M751" t="s">
        <v>83</v>
      </c>
      <c r="N751" s="11" t="s">
        <v>2108</v>
      </c>
      <c r="O751" s="11" t="s">
        <v>2109</v>
      </c>
      <c r="P751">
        <v>-2</v>
      </c>
      <c r="Q751">
        <v>0</v>
      </c>
      <c r="R751">
        <v>4.7</v>
      </c>
      <c r="S751">
        <v>0</v>
      </c>
      <c r="T751">
        <v>4.7</v>
      </c>
    </row>
    <row r="752" spans="1:20" x14ac:dyDescent="0.25">
      <c r="A752" t="s">
        <v>75</v>
      </c>
      <c r="B752" t="s">
        <v>1652</v>
      </c>
      <c r="C752" t="s">
        <v>19</v>
      </c>
      <c r="D752" t="s">
        <v>617</v>
      </c>
      <c r="E752" t="s">
        <v>118</v>
      </c>
      <c r="F752">
        <v>90245</v>
      </c>
      <c r="G752" t="s">
        <v>1421</v>
      </c>
      <c r="H752" t="s">
        <v>80</v>
      </c>
      <c r="I752" t="s">
        <v>81</v>
      </c>
      <c r="J752" t="s">
        <v>90</v>
      </c>
      <c r="K752" t="s">
        <v>53</v>
      </c>
      <c r="L752" t="s">
        <v>139</v>
      </c>
      <c r="M752" t="s">
        <v>92</v>
      </c>
      <c r="N752" s="11" t="s">
        <v>2108</v>
      </c>
      <c r="O752" s="11" t="s">
        <v>2109</v>
      </c>
      <c r="P752">
        <v>0</v>
      </c>
      <c r="Q752">
        <v>4</v>
      </c>
      <c r="R752">
        <v>0</v>
      </c>
      <c r="S752">
        <v>2.4</v>
      </c>
      <c r="T752">
        <v>-2.4</v>
      </c>
    </row>
    <row r="753" spans="1:20" x14ac:dyDescent="0.25">
      <c r="A753" t="s">
        <v>75</v>
      </c>
      <c r="B753" t="s">
        <v>85</v>
      </c>
      <c r="C753" t="s">
        <v>29</v>
      </c>
      <c r="D753" t="s">
        <v>86</v>
      </c>
      <c r="E753" t="s">
        <v>87</v>
      </c>
      <c r="F753">
        <v>45040</v>
      </c>
      <c r="G753" t="s">
        <v>349</v>
      </c>
      <c r="H753" t="s">
        <v>80</v>
      </c>
      <c r="I753" t="s">
        <v>81</v>
      </c>
      <c r="J753" t="s">
        <v>90</v>
      </c>
      <c r="K753" t="s">
        <v>36</v>
      </c>
      <c r="L753" t="s">
        <v>36</v>
      </c>
      <c r="M753" t="s">
        <v>92</v>
      </c>
      <c r="N753" s="11" t="s">
        <v>2108</v>
      </c>
      <c r="O753" s="11" t="s">
        <v>2109</v>
      </c>
      <c r="P753">
        <v>0</v>
      </c>
      <c r="Q753">
        <v>1</v>
      </c>
      <c r="R753">
        <v>0</v>
      </c>
      <c r="S753">
        <v>197.5</v>
      </c>
      <c r="T753">
        <v>-197.5</v>
      </c>
    </row>
    <row r="754" spans="1:20" x14ac:dyDescent="0.25">
      <c r="A754" t="s">
        <v>75</v>
      </c>
      <c r="B754" t="s">
        <v>218</v>
      </c>
      <c r="C754" t="s">
        <v>27</v>
      </c>
      <c r="D754" t="s">
        <v>219</v>
      </c>
      <c r="E754" t="s">
        <v>114</v>
      </c>
      <c r="F754">
        <v>34110</v>
      </c>
      <c r="G754" t="s">
        <v>119</v>
      </c>
      <c r="H754" t="s">
        <v>80</v>
      </c>
      <c r="I754" t="s">
        <v>81</v>
      </c>
      <c r="J754" t="s">
        <v>82</v>
      </c>
      <c r="K754" t="s">
        <v>38</v>
      </c>
      <c r="L754" t="s">
        <v>111</v>
      </c>
      <c r="M754" t="s">
        <v>83</v>
      </c>
      <c r="N754" s="11" t="s">
        <v>2108</v>
      </c>
      <c r="O754" s="11" t="s">
        <v>2109</v>
      </c>
      <c r="P754">
        <v>-1</v>
      </c>
      <c r="Q754">
        <v>0</v>
      </c>
      <c r="R754">
        <v>120.37</v>
      </c>
      <c r="S754">
        <v>0</v>
      </c>
      <c r="T754">
        <v>120.37</v>
      </c>
    </row>
    <row r="755" spans="1:20" x14ac:dyDescent="0.25">
      <c r="A755" t="s">
        <v>75</v>
      </c>
      <c r="B755" t="s">
        <v>157</v>
      </c>
      <c r="C755" t="s">
        <v>21</v>
      </c>
      <c r="D755" t="s">
        <v>158</v>
      </c>
      <c r="E755" t="s">
        <v>159</v>
      </c>
      <c r="F755">
        <v>66205</v>
      </c>
      <c r="G755" t="s">
        <v>725</v>
      </c>
      <c r="H755" t="s">
        <v>80</v>
      </c>
      <c r="I755" t="s">
        <v>81</v>
      </c>
      <c r="J755" t="s">
        <v>82</v>
      </c>
      <c r="K755" t="s">
        <v>53</v>
      </c>
      <c r="L755" t="s">
        <v>165</v>
      </c>
      <c r="M755" t="s">
        <v>83</v>
      </c>
      <c r="N755" s="11" t="s">
        <v>2108</v>
      </c>
      <c r="O755" s="11" t="s">
        <v>2109</v>
      </c>
      <c r="P755">
        <v>-1</v>
      </c>
      <c r="Q755">
        <v>0</v>
      </c>
      <c r="R755">
        <v>127.05</v>
      </c>
      <c r="S755">
        <v>0</v>
      </c>
      <c r="T755">
        <v>127.05</v>
      </c>
    </row>
    <row r="756" spans="1:20" x14ac:dyDescent="0.25">
      <c r="A756" t="s">
        <v>75</v>
      </c>
      <c r="B756" t="s">
        <v>372</v>
      </c>
      <c r="C756" t="s">
        <v>19</v>
      </c>
      <c r="D756" t="s">
        <v>172</v>
      </c>
      <c r="E756" t="s">
        <v>147</v>
      </c>
      <c r="F756">
        <v>85255</v>
      </c>
      <c r="G756" t="s">
        <v>309</v>
      </c>
      <c r="H756" t="s">
        <v>80</v>
      </c>
      <c r="I756" t="s">
        <v>89</v>
      </c>
      <c r="J756" t="s">
        <v>90</v>
      </c>
      <c r="K756" t="s">
        <v>42</v>
      </c>
      <c r="L756" t="s">
        <v>91</v>
      </c>
      <c r="M756" t="s">
        <v>92</v>
      </c>
      <c r="N756" s="11" t="s">
        <v>2108</v>
      </c>
      <c r="O756" s="11" t="s">
        <v>2109</v>
      </c>
      <c r="P756">
        <v>0</v>
      </c>
      <c r="Q756">
        <v>87</v>
      </c>
      <c r="R756">
        <v>0</v>
      </c>
      <c r="S756">
        <v>876.96</v>
      </c>
      <c r="T756">
        <v>-876.96</v>
      </c>
    </row>
    <row r="757" spans="1:20" x14ac:dyDescent="0.25">
      <c r="A757" t="s">
        <v>75</v>
      </c>
      <c r="B757" t="s">
        <v>1528</v>
      </c>
      <c r="C757" t="s">
        <v>27</v>
      </c>
      <c r="D757" t="s">
        <v>495</v>
      </c>
      <c r="E757" t="s">
        <v>114</v>
      </c>
      <c r="F757">
        <v>33607</v>
      </c>
      <c r="G757" t="s">
        <v>173</v>
      </c>
      <c r="H757" t="s">
        <v>80</v>
      </c>
      <c r="I757" t="s">
        <v>81</v>
      </c>
      <c r="J757" t="s">
        <v>82</v>
      </c>
      <c r="K757" t="s">
        <v>36</v>
      </c>
      <c r="L757" t="s">
        <v>36</v>
      </c>
      <c r="M757" t="s">
        <v>83</v>
      </c>
      <c r="N757" s="11" t="s">
        <v>2108</v>
      </c>
      <c r="O757" s="11" t="s">
        <v>2109</v>
      </c>
      <c r="P757">
        <v>-1</v>
      </c>
      <c r="Q757">
        <v>0</v>
      </c>
      <c r="R757">
        <v>89.05</v>
      </c>
      <c r="S757">
        <v>0</v>
      </c>
      <c r="T757">
        <v>89.05</v>
      </c>
    </row>
    <row r="758" spans="1:20" x14ac:dyDescent="0.25">
      <c r="A758" t="s">
        <v>75</v>
      </c>
      <c r="B758" t="s">
        <v>1528</v>
      </c>
      <c r="C758" t="s">
        <v>27</v>
      </c>
      <c r="D758" t="s">
        <v>495</v>
      </c>
      <c r="E758" t="s">
        <v>114</v>
      </c>
      <c r="F758">
        <v>33607</v>
      </c>
      <c r="G758" t="s">
        <v>181</v>
      </c>
      <c r="H758" t="s">
        <v>80</v>
      </c>
      <c r="I758" t="s">
        <v>81</v>
      </c>
      <c r="J758" t="s">
        <v>82</v>
      </c>
      <c r="K758" t="s">
        <v>38</v>
      </c>
      <c r="L758" t="s">
        <v>111</v>
      </c>
      <c r="M758" t="s">
        <v>83</v>
      </c>
      <c r="N758" s="11" t="s">
        <v>2108</v>
      </c>
      <c r="O758" s="11" t="s">
        <v>2109</v>
      </c>
      <c r="P758">
        <v>-1</v>
      </c>
      <c r="Q758">
        <v>0</v>
      </c>
      <c r="R758">
        <v>211.2</v>
      </c>
      <c r="S758">
        <v>0</v>
      </c>
      <c r="T758">
        <v>211.2</v>
      </c>
    </row>
    <row r="759" spans="1:20" x14ac:dyDescent="0.25">
      <c r="A759" t="s">
        <v>75</v>
      </c>
      <c r="B759" t="s">
        <v>1028</v>
      </c>
      <c r="C759" t="s">
        <v>28</v>
      </c>
      <c r="D759" t="s">
        <v>1029</v>
      </c>
      <c r="E759" t="s">
        <v>95</v>
      </c>
      <c r="F759">
        <v>81621</v>
      </c>
      <c r="G759" t="s">
        <v>373</v>
      </c>
      <c r="H759" t="s">
        <v>80</v>
      </c>
      <c r="I759" t="s">
        <v>81</v>
      </c>
      <c r="J759" t="s">
        <v>90</v>
      </c>
      <c r="K759" t="s">
        <v>38</v>
      </c>
      <c r="L759" t="s">
        <v>111</v>
      </c>
      <c r="M759" t="s">
        <v>92</v>
      </c>
      <c r="N759" s="11" t="s">
        <v>2108</v>
      </c>
      <c r="O759" s="11" t="s">
        <v>2109</v>
      </c>
      <c r="P759">
        <v>0</v>
      </c>
      <c r="Q759">
        <v>1</v>
      </c>
      <c r="R759">
        <v>0</v>
      </c>
      <c r="S759">
        <v>46.04</v>
      </c>
      <c r="T759">
        <v>-46.04</v>
      </c>
    </row>
    <row r="760" spans="1:20" x14ac:dyDescent="0.25">
      <c r="A760" t="s">
        <v>75</v>
      </c>
      <c r="B760" t="s">
        <v>385</v>
      </c>
      <c r="C760" t="s">
        <v>26</v>
      </c>
      <c r="D760" t="s">
        <v>361</v>
      </c>
      <c r="E760" t="s">
        <v>105</v>
      </c>
      <c r="F760">
        <v>29601</v>
      </c>
      <c r="G760" t="s">
        <v>263</v>
      </c>
      <c r="H760" t="s">
        <v>80</v>
      </c>
      <c r="I760" t="s">
        <v>81</v>
      </c>
      <c r="J760" t="s">
        <v>90</v>
      </c>
      <c r="K760" t="s">
        <v>53</v>
      </c>
      <c r="L760" t="s">
        <v>165</v>
      </c>
      <c r="M760" t="s">
        <v>92</v>
      </c>
      <c r="N760" s="11" t="s">
        <v>2108</v>
      </c>
      <c r="O760" s="11" t="s">
        <v>2109</v>
      </c>
      <c r="P760">
        <v>0</v>
      </c>
      <c r="Q760">
        <v>2</v>
      </c>
      <c r="R760">
        <v>0</v>
      </c>
      <c r="S760">
        <v>264</v>
      </c>
      <c r="T760">
        <v>-264</v>
      </c>
    </row>
    <row r="761" spans="1:20" x14ac:dyDescent="0.25">
      <c r="A761" t="s">
        <v>75</v>
      </c>
      <c r="B761" t="s">
        <v>758</v>
      </c>
      <c r="C761" t="s">
        <v>22</v>
      </c>
      <c r="D761" t="s">
        <v>759</v>
      </c>
      <c r="E761" t="s">
        <v>78</v>
      </c>
      <c r="F761">
        <v>19087</v>
      </c>
      <c r="G761" t="s">
        <v>1649</v>
      </c>
      <c r="H761" t="s">
        <v>133</v>
      </c>
      <c r="I761" t="s">
        <v>81</v>
      </c>
      <c r="J761" t="s">
        <v>82</v>
      </c>
      <c r="K761" t="s">
        <v>53</v>
      </c>
      <c r="L761" t="s">
        <v>228</v>
      </c>
      <c r="M761" t="s">
        <v>83</v>
      </c>
      <c r="N761" s="11" t="s">
        <v>2108</v>
      </c>
      <c r="O761" s="11" t="s">
        <v>2109</v>
      </c>
      <c r="P761">
        <v>-37</v>
      </c>
      <c r="Q761">
        <v>0</v>
      </c>
      <c r="R761">
        <v>392</v>
      </c>
      <c r="S761">
        <v>0</v>
      </c>
      <c r="T761">
        <v>392</v>
      </c>
    </row>
    <row r="762" spans="1:20" x14ac:dyDescent="0.25">
      <c r="A762" t="s">
        <v>75</v>
      </c>
      <c r="B762" t="s">
        <v>553</v>
      </c>
      <c r="C762" t="s">
        <v>26</v>
      </c>
      <c r="D762" t="s">
        <v>554</v>
      </c>
      <c r="E762" t="s">
        <v>555</v>
      </c>
      <c r="F762">
        <v>36526</v>
      </c>
      <c r="G762" t="s">
        <v>1379</v>
      </c>
      <c r="H762" t="s">
        <v>80</v>
      </c>
      <c r="I762" t="s">
        <v>81</v>
      </c>
      <c r="J762" t="s">
        <v>82</v>
      </c>
      <c r="K762" t="s">
        <v>53</v>
      </c>
      <c r="L762" t="s">
        <v>139</v>
      </c>
      <c r="M762" t="s">
        <v>83</v>
      </c>
      <c r="N762" s="11" t="s">
        <v>2108</v>
      </c>
      <c r="O762" s="11" t="s">
        <v>2109</v>
      </c>
      <c r="P762">
        <v>-2</v>
      </c>
      <c r="Q762">
        <v>0</v>
      </c>
      <c r="R762">
        <v>11</v>
      </c>
      <c r="S762">
        <v>0</v>
      </c>
      <c r="T762">
        <v>11</v>
      </c>
    </row>
    <row r="763" spans="1:20" x14ac:dyDescent="0.25">
      <c r="A763" t="s">
        <v>75</v>
      </c>
      <c r="B763" t="s">
        <v>596</v>
      </c>
      <c r="C763" t="s">
        <v>26</v>
      </c>
      <c r="D763" t="s">
        <v>597</v>
      </c>
      <c r="E763" t="s">
        <v>109</v>
      </c>
      <c r="F763">
        <v>28164</v>
      </c>
      <c r="G763" t="s">
        <v>1343</v>
      </c>
      <c r="H763" t="s">
        <v>80</v>
      </c>
      <c r="I763" t="s">
        <v>81</v>
      </c>
      <c r="J763" t="s">
        <v>82</v>
      </c>
      <c r="K763" t="s">
        <v>42</v>
      </c>
      <c r="L763" t="s">
        <v>91</v>
      </c>
      <c r="M763" t="s">
        <v>83</v>
      </c>
      <c r="N763" s="11" t="s">
        <v>2108</v>
      </c>
      <c r="O763" s="11" t="s">
        <v>2109</v>
      </c>
      <c r="P763">
        <v>2</v>
      </c>
      <c r="Q763">
        <v>0</v>
      </c>
      <c r="R763">
        <v>420.6</v>
      </c>
      <c r="S763">
        <v>0</v>
      </c>
      <c r="T763">
        <v>420.6</v>
      </c>
    </row>
    <row r="764" spans="1:20" x14ac:dyDescent="0.25">
      <c r="A764" t="s">
        <v>75</v>
      </c>
      <c r="B764" t="s">
        <v>103</v>
      </c>
      <c r="C764" t="s">
        <v>27</v>
      </c>
      <c r="D764" t="s">
        <v>253</v>
      </c>
      <c r="E764" t="s">
        <v>114</v>
      </c>
      <c r="F764">
        <v>33773</v>
      </c>
      <c r="G764" t="s">
        <v>1420</v>
      </c>
      <c r="H764" t="s">
        <v>80</v>
      </c>
      <c r="I764" t="s">
        <v>81</v>
      </c>
      <c r="J764" t="s">
        <v>82</v>
      </c>
      <c r="K764" t="s">
        <v>52</v>
      </c>
      <c r="L764" t="s">
        <v>492</v>
      </c>
      <c r="M764" t="s">
        <v>83</v>
      </c>
      <c r="N764" s="11" t="s">
        <v>2108</v>
      </c>
      <c r="O764" s="11" t="s">
        <v>2109</v>
      </c>
      <c r="P764">
        <v>-1</v>
      </c>
      <c r="Q764">
        <v>0</v>
      </c>
      <c r="R764">
        <v>15.35</v>
      </c>
      <c r="S764">
        <v>0</v>
      </c>
      <c r="T764">
        <v>15.35</v>
      </c>
    </row>
    <row r="765" spans="1:20" x14ac:dyDescent="0.25">
      <c r="A765" t="s">
        <v>75</v>
      </c>
      <c r="B765" t="s">
        <v>120</v>
      </c>
      <c r="C765" t="s">
        <v>22</v>
      </c>
      <c r="D765" t="s">
        <v>121</v>
      </c>
      <c r="E765" t="s">
        <v>122</v>
      </c>
      <c r="F765">
        <v>20910</v>
      </c>
      <c r="G765" t="s">
        <v>1343</v>
      </c>
      <c r="H765" t="s">
        <v>80</v>
      </c>
      <c r="I765" t="s">
        <v>81</v>
      </c>
      <c r="J765" t="s">
        <v>82</v>
      </c>
      <c r="K765" t="s">
        <v>42</v>
      </c>
      <c r="L765" t="s">
        <v>91</v>
      </c>
      <c r="M765" t="s">
        <v>83</v>
      </c>
      <c r="N765" s="11" t="s">
        <v>2108</v>
      </c>
      <c r="O765" s="11" t="s">
        <v>2109</v>
      </c>
      <c r="P765">
        <v>-2</v>
      </c>
      <c r="Q765">
        <v>0</v>
      </c>
      <c r="R765">
        <v>225.1</v>
      </c>
      <c r="S765">
        <v>0</v>
      </c>
      <c r="T765">
        <v>225.1</v>
      </c>
    </row>
    <row r="766" spans="1:20" x14ac:dyDescent="0.25">
      <c r="A766" t="s">
        <v>75</v>
      </c>
      <c r="B766" t="s">
        <v>682</v>
      </c>
      <c r="C766" t="s">
        <v>29</v>
      </c>
      <c r="D766" t="s">
        <v>683</v>
      </c>
      <c r="E766" t="s">
        <v>87</v>
      </c>
      <c r="F766">
        <v>44114</v>
      </c>
      <c r="G766" t="s">
        <v>283</v>
      </c>
      <c r="H766" t="s">
        <v>80</v>
      </c>
      <c r="I766" t="s">
        <v>81</v>
      </c>
      <c r="J766" t="s">
        <v>82</v>
      </c>
      <c r="K766" t="s">
        <v>38</v>
      </c>
      <c r="L766" t="s">
        <v>111</v>
      </c>
      <c r="M766" t="s">
        <v>83</v>
      </c>
      <c r="N766" s="11" t="s">
        <v>2108</v>
      </c>
      <c r="O766" s="11" t="s">
        <v>2109</v>
      </c>
      <c r="P766">
        <v>1</v>
      </c>
      <c r="Q766">
        <v>0</v>
      </c>
      <c r="R766">
        <v>383.5</v>
      </c>
      <c r="S766">
        <v>0</v>
      </c>
      <c r="T766">
        <v>383.5</v>
      </c>
    </row>
    <row r="767" spans="1:20" x14ac:dyDescent="0.25">
      <c r="A767" t="s">
        <v>75</v>
      </c>
      <c r="B767" t="s">
        <v>842</v>
      </c>
      <c r="C767" t="s">
        <v>30</v>
      </c>
      <c r="D767" t="s">
        <v>843</v>
      </c>
      <c r="E767" t="s">
        <v>640</v>
      </c>
      <c r="F767">
        <v>60612</v>
      </c>
      <c r="G767" t="s">
        <v>1128</v>
      </c>
      <c r="H767" t="s">
        <v>80</v>
      </c>
      <c r="I767" t="s">
        <v>81</v>
      </c>
      <c r="J767" t="s">
        <v>90</v>
      </c>
      <c r="K767" t="s">
        <v>38</v>
      </c>
      <c r="L767" t="s">
        <v>111</v>
      </c>
      <c r="M767" t="s">
        <v>92</v>
      </c>
      <c r="N767" s="11" t="s">
        <v>2108</v>
      </c>
      <c r="O767" s="11" t="s">
        <v>2109</v>
      </c>
      <c r="P767">
        <v>0</v>
      </c>
      <c r="Q767">
        <v>2</v>
      </c>
      <c r="R767">
        <v>0</v>
      </c>
      <c r="S767">
        <v>139.5</v>
      </c>
      <c r="T767">
        <v>-139.5</v>
      </c>
    </row>
    <row r="768" spans="1:20" x14ac:dyDescent="0.25">
      <c r="A768" t="s">
        <v>75</v>
      </c>
      <c r="B768" t="s">
        <v>487</v>
      </c>
      <c r="C768" t="s">
        <v>26</v>
      </c>
      <c r="D768" t="s">
        <v>488</v>
      </c>
      <c r="E768" t="s">
        <v>489</v>
      </c>
      <c r="F768">
        <v>39402</v>
      </c>
      <c r="G768" t="s">
        <v>181</v>
      </c>
      <c r="H768" t="s">
        <v>80</v>
      </c>
      <c r="I768" t="s">
        <v>81</v>
      </c>
      <c r="J768" t="s">
        <v>82</v>
      </c>
      <c r="K768" t="s">
        <v>38</v>
      </c>
      <c r="L768" t="s">
        <v>111</v>
      </c>
      <c r="M768" t="s">
        <v>83</v>
      </c>
      <c r="N768" s="11" t="s">
        <v>2108</v>
      </c>
      <c r="O768" s="11" t="s">
        <v>2109</v>
      </c>
      <c r="P768">
        <v>-1</v>
      </c>
      <c r="Q768">
        <v>0</v>
      </c>
      <c r="R768">
        <v>211.2</v>
      </c>
      <c r="S768">
        <v>0</v>
      </c>
      <c r="T768">
        <v>211.2</v>
      </c>
    </row>
    <row r="769" spans="1:20" x14ac:dyDescent="0.25">
      <c r="A769" t="s">
        <v>75</v>
      </c>
      <c r="B769" t="s">
        <v>239</v>
      </c>
      <c r="C769" t="s">
        <v>27</v>
      </c>
      <c r="D769" t="s">
        <v>240</v>
      </c>
      <c r="E769" t="s">
        <v>114</v>
      </c>
      <c r="F769">
        <v>33434</v>
      </c>
      <c r="G769" t="s">
        <v>1681</v>
      </c>
      <c r="H769" t="s">
        <v>133</v>
      </c>
      <c r="I769" t="s">
        <v>81</v>
      </c>
      <c r="J769" t="s">
        <v>90</v>
      </c>
      <c r="K769" t="s">
        <v>53</v>
      </c>
      <c r="L769" t="s">
        <v>436</v>
      </c>
      <c r="M769" t="s">
        <v>229</v>
      </c>
      <c r="N769" s="11" t="s">
        <v>2108</v>
      </c>
      <c r="O769" s="11" t="s">
        <v>2109</v>
      </c>
      <c r="P769">
        <v>0</v>
      </c>
      <c r="Q769">
        <v>91</v>
      </c>
      <c r="R769">
        <v>0</v>
      </c>
      <c r="S769">
        <v>1246.7</v>
      </c>
      <c r="T769">
        <v>-1246.7</v>
      </c>
    </row>
    <row r="770" spans="1:20" x14ac:dyDescent="0.25">
      <c r="A770" t="s">
        <v>75</v>
      </c>
      <c r="B770" t="s">
        <v>468</v>
      </c>
      <c r="C770" t="s">
        <v>22</v>
      </c>
      <c r="D770" t="s">
        <v>469</v>
      </c>
      <c r="E770" t="s">
        <v>137</v>
      </c>
      <c r="F770">
        <v>23227</v>
      </c>
      <c r="G770" t="s">
        <v>128</v>
      </c>
      <c r="H770" t="s">
        <v>80</v>
      </c>
      <c r="I770" t="s">
        <v>81</v>
      </c>
      <c r="J770" t="s">
        <v>82</v>
      </c>
      <c r="K770" t="s">
        <v>38</v>
      </c>
      <c r="L770" t="s">
        <v>129</v>
      </c>
      <c r="M770" t="s">
        <v>83</v>
      </c>
      <c r="N770" s="11" t="s">
        <v>2108</v>
      </c>
      <c r="O770" s="11" t="s">
        <v>2109</v>
      </c>
      <c r="P770">
        <v>-1</v>
      </c>
      <c r="Q770">
        <v>0</v>
      </c>
      <c r="R770">
        <v>70.900000000000006</v>
      </c>
      <c r="S770">
        <v>0</v>
      </c>
      <c r="T770">
        <v>70.900000000000006</v>
      </c>
    </row>
    <row r="771" spans="1:20" x14ac:dyDescent="0.25">
      <c r="A771" t="s">
        <v>75</v>
      </c>
      <c r="B771" t="s">
        <v>369</v>
      </c>
      <c r="C771" t="s">
        <v>18</v>
      </c>
      <c r="D771" t="s">
        <v>370</v>
      </c>
      <c r="E771" t="s">
        <v>191</v>
      </c>
      <c r="F771">
        <v>78669</v>
      </c>
      <c r="G771" t="s">
        <v>716</v>
      </c>
      <c r="H771" t="s">
        <v>80</v>
      </c>
      <c r="I771" t="s">
        <v>81</v>
      </c>
      <c r="J771" t="s">
        <v>82</v>
      </c>
      <c r="K771" t="s">
        <v>42</v>
      </c>
      <c r="L771" t="s">
        <v>91</v>
      </c>
      <c r="M771" t="s">
        <v>83</v>
      </c>
      <c r="N771" s="11" t="s">
        <v>2108</v>
      </c>
      <c r="O771" s="11" t="s">
        <v>2109</v>
      </c>
      <c r="P771">
        <v>-1</v>
      </c>
      <c r="Q771">
        <v>0</v>
      </c>
      <c r="R771">
        <v>57.65</v>
      </c>
      <c r="S771">
        <v>0</v>
      </c>
      <c r="T771">
        <v>57.65</v>
      </c>
    </row>
    <row r="772" spans="1:20" x14ac:dyDescent="0.25">
      <c r="A772" t="s">
        <v>75</v>
      </c>
      <c r="B772" t="s">
        <v>1324</v>
      </c>
      <c r="C772" t="s">
        <v>27</v>
      </c>
      <c r="D772" t="s">
        <v>1325</v>
      </c>
      <c r="E772" t="s">
        <v>114</v>
      </c>
      <c r="F772">
        <v>32789</v>
      </c>
      <c r="G772" t="s">
        <v>324</v>
      </c>
      <c r="H772" t="s">
        <v>80</v>
      </c>
      <c r="I772" t="s">
        <v>81</v>
      </c>
      <c r="J772" t="s">
        <v>90</v>
      </c>
      <c r="K772" t="s">
        <v>36</v>
      </c>
      <c r="L772" t="s">
        <v>36</v>
      </c>
      <c r="M772" t="s">
        <v>92</v>
      </c>
      <c r="N772" s="11" t="s">
        <v>2108</v>
      </c>
      <c r="O772" s="11" t="s">
        <v>2109</v>
      </c>
      <c r="P772">
        <v>0</v>
      </c>
      <c r="Q772">
        <v>1</v>
      </c>
      <c r="R772">
        <v>0</v>
      </c>
      <c r="S772">
        <v>0</v>
      </c>
      <c r="T772">
        <v>0</v>
      </c>
    </row>
    <row r="773" spans="1:20" x14ac:dyDescent="0.25">
      <c r="A773" t="s">
        <v>75</v>
      </c>
      <c r="B773" t="s">
        <v>1339</v>
      </c>
      <c r="C773" t="s">
        <v>21</v>
      </c>
      <c r="D773" t="s">
        <v>1340</v>
      </c>
      <c r="E773" t="s">
        <v>235</v>
      </c>
      <c r="F773">
        <v>64081</v>
      </c>
      <c r="G773" t="s">
        <v>1128</v>
      </c>
      <c r="H773" t="s">
        <v>80</v>
      </c>
      <c r="I773" t="s">
        <v>81</v>
      </c>
      <c r="J773" t="s">
        <v>90</v>
      </c>
      <c r="K773" t="s">
        <v>38</v>
      </c>
      <c r="L773" t="s">
        <v>111</v>
      </c>
      <c r="M773" t="s">
        <v>92</v>
      </c>
      <c r="N773" s="11" t="s">
        <v>2108</v>
      </c>
      <c r="O773" s="11" t="s">
        <v>2109</v>
      </c>
      <c r="P773">
        <v>0</v>
      </c>
      <c r="Q773">
        <v>3</v>
      </c>
      <c r="R773">
        <v>0</v>
      </c>
      <c r="S773">
        <v>232.5</v>
      </c>
      <c r="T773">
        <v>-232.5</v>
      </c>
    </row>
    <row r="774" spans="1:20" x14ac:dyDescent="0.25">
      <c r="A774" t="s">
        <v>75</v>
      </c>
      <c r="B774" t="s">
        <v>1572</v>
      </c>
      <c r="C774" t="s">
        <v>26</v>
      </c>
      <c r="D774" t="s">
        <v>1573</v>
      </c>
      <c r="E774" t="s">
        <v>426</v>
      </c>
      <c r="F774">
        <v>38305</v>
      </c>
      <c r="G774" t="s">
        <v>1673</v>
      </c>
      <c r="H774" t="s">
        <v>1575</v>
      </c>
      <c r="I774" t="s">
        <v>81</v>
      </c>
      <c r="J774" t="s">
        <v>90</v>
      </c>
      <c r="K774" t="s">
        <v>35</v>
      </c>
      <c r="L774" t="s">
        <v>1576</v>
      </c>
      <c r="M774" t="s">
        <v>92</v>
      </c>
      <c r="N774" s="11" t="s">
        <v>2108</v>
      </c>
      <c r="O774" s="11" t="s">
        <v>2109</v>
      </c>
      <c r="P774">
        <v>0</v>
      </c>
      <c r="Q774">
        <v>2</v>
      </c>
      <c r="R774">
        <v>0</v>
      </c>
      <c r="S774">
        <v>0</v>
      </c>
      <c r="T774">
        <v>0</v>
      </c>
    </row>
    <row r="775" spans="1:20" x14ac:dyDescent="0.25">
      <c r="A775" t="s">
        <v>75</v>
      </c>
      <c r="B775" t="s">
        <v>1100</v>
      </c>
      <c r="C775" t="s">
        <v>27</v>
      </c>
      <c r="D775" t="s">
        <v>499</v>
      </c>
      <c r="E775" t="s">
        <v>114</v>
      </c>
      <c r="F775">
        <v>33137</v>
      </c>
      <c r="G775" t="s">
        <v>1049</v>
      </c>
      <c r="H775" t="s">
        <v>80</v>
      </c>
      <c r="I775" t="s">
        <v>81</v>
      </c>
      <c r="J775" t="s">
        <v>82</v>
      </c>
      <c r="K775" t="s">
        <v>53</v>
      </c>
      <c r="L775" t="s">
        <v>165</v>
      </c>
      <c r="M775" t="s">
        <v>83</v>
      </c>
      <c r="N775" s="11" t="s">
        <v>2108</v>
      </c>
      <c r="O775" s="11" t="s">
        <v>2109</v>
      </c>
      <c r="P775">
        <v>-3</v>
      </c>
      <c r="Q775">
        <v>0</v>
      </c>
      <c r="R775">
        <v>381.15</v>
      </c>
      <c r="S775">
        <v>0</v>
      </c>
      <c r="T775">
        <v>381.15</v>
      </c>
    </row>
    <row r="776" spans="1:20" x14ac:dyDescent="0.25">
      <c r="A776" t="s">
        <v>75</v>
      </c>
      <c r="B776" t="s">
        <v>625</v>
      </c>
      <c r="C776" t="s">
        <v>27</v>
      </c>
      <c r="D776" t="s">
        <v>626</v>
      </c>
      <c r="E776" t="s">
        <v>114</v>
      </c>
      <c r="F776">
        <v>34491</v>
      </c>
      <c r="G776" t="s">
        <v>1581</v>
      </c>
      <c r="H776" t="s">
        <v>80</v>
      </c>
      <c r="I776" t="s">
        <v>81</v>
      </c>
      <c r="J776" t="s">
        <v>82</v>
      </c>
      <c r="K776" t="s">
        <v>53</v>
      </c>
      <c r="L776" t="s">
        <v>248</v>
      </c>
      <c r="M776" t="s">
        <v>83</v>
      </c>
      <c r="N776" s="11" t="s">
        <v>2108</v>
      </c>
      <c r="O776" s="11" t="s">
        <v>2109</v>
      </c>
      <c r="P776">
        <v>10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75</v>
      </c>
      <c r="B777" t="s">
        <v>218</v>
      </c>
      <c r="C777" t="s">
        <v>27</v>
      </c>
      <c r="D777" t="s">
        <v>219</v>
      </c>
      <c r="E777" t="s">
        <v>114</v>
      </c>
      <c r="F777">
        <v>34110</v>
      </c>
      <c r="G777" t="s">
        <v>863</v>
      </c>
      <c r="H777" t="s">
        <v>80</v>
      </c>
      <c r="I777" t="s">
        <v>81</v>
      </c>
      <c r="J777" t="s">
        <v>82</v>
      </c>
      <c r="K777" t="s">
        <v>53</v>
      </c>
      <c r="L777" t="s">
        <v>436</v>
      </c>
      <c r="M777" t="s">
        <v>83</v>
      </c>
      <c r="N777" s="11" t="s">
        <v>2108</v>
      </c>
      <c r="O777" s="11" t="s">
        <v>2109</v>
      </c>
      <c r="P777">
        <v>-12</v>
      </c>
      <c r="Q777">
        <v>0</v>
      </c>
      <c r="R777">
        <v>1280.8800000000001</v>
      </c>
      <c r="S777">
        <v>0</v>
      </c>
      <c r="T777">
        <v>1280.8800000000001</v>
      </c>
    </row>
    <row r="778" spans="1:20" x14ac:dyDescent="0.25">
      <c r="A778" t="s">
        <v>75</v>
      </c>
      <c r="B778" t="s">
        <v>275</v>
      </c>
      <c r="C778" t="s">
        <v>27</v>
      </c>
      <c r="D778" t="s">
        <v>276</v>
      </c>
      <c r="E778" t="s">
        <v>114</v>
      </c>
      <c r="F778">
        <v>33765</v>
      </c>
      <c r="G778" t="s">
        <v>940</v>
      </c>
      <c r="H778" t="s">
        <v>80</v>
      </c>
      <c r="I778" t="s">
        <v>89</v>
      </c>
      <c r="J778" t="s">
        <v>90</v>
      </c>
      <c r="K778" t="s">
        <v>42</v>
      </c>
      <c r="L778" t="s">
        <v>91</v>
      </c>
      <c r="M778" t="s">
        <v>92</v>
      </c>
      <c r="N778" s="11" t="s">
        <v>2108</v>
      </c>
      <c r="O778" s="11" t="s">
        <v>2109</v>
      </c>
      <c r="P778">
        <v>0</v>
      </c>
      <c r="Q778">
        <v>50</v>
      </c>
      <c r="R778">
        <v>0</v>
      </c>
      <c r="S778">
        <v>1669.5</v>
      </c>
      <c r="T778">
        <v>-1669.5</v>
      </c>
    </row>
    <row r="779" spans="1:20" x14ac:dyDescent="0.25">
      <c r="A779" t="s">
        <v>75</v>
      </c>
      <c r="B779" t="s">
        <v>612</v>
      </c>
      <c r="C779" t="s">
        <v>29</v>
      </c>
      <c r="D779" t="s">
        <v>613</v>
      </c>
      <c r="E779" t="s">
        <v>142</v>
      </c>
      <c r="F779">
        <v>48084</v>
      </c>
      <c r="G779" t="s">
        <v>110</v>
      </c>
      <c r="H779" t="s">
        <v>80</v>
      </c>
      <c r="I779" t="s">
        <v>81</v>
      </c>
      <c r="J779" t="s">
        <v>90</v>
      </c>
      <c r="K779" t="s">
        <v>38</v>
      </c>
      <c r="L779" t="s">
        <v>111</v>
      </c>
      <c r="M779" t="s">
        <v>92</v>
      </c>
      <c r="N779" s="11" t="s">
        <v>2108</v>
      </c>
      <c r="O779" s="11" t="s">
        <v>2109</v>
      </c>
      <c r="P779">
        <v>0</v>
      </c>
      <c r="Q779">
        <v>3</v>
      </c>
      <c r="R779">
        <v>0</v>
      </c>
      <c r="S779">
        <v>325.92</v>
      </c>
      <c r="T779">
        <v>-325.92</v>
      </c>
    </row>
    <row r="780" spans="1:20" x14ac:dyDescent="0.25">
      <c r="A780" t="s">
        <v>75</v>
      </c>
      <c r="B780" t="s">
        <v>1284</v>
      </c>
      <c r="C780" t="s">
        <v>27</v>
      </c>
      <c r="D780" t="s">
        <v>237</v>
      </c>
      <c r="E780" t="s">
        <v>114</v>
      </c>
      <c r="F780">
        <v>34243</v>
      </c>
      <c r="G780" t="s">
        <v>1671</v>
      </c>
      <c r="H780" t="s">
        <v>80</v>
      </c>
      <c r="I780" t="s">
        <v>81</v>
      </c>
      <c r="J780" t="s">
        <v>82</v>
      </c>
      <c r="K780" t="s">
        <v>42</v>
      </c>
      <c r="L780" t="s">
        <v>91</v>
      </c>
      <c r="M780" t="s">
        <v>83</v>
      </c>
      <c r="N780" s="11" t="s">
        <v>2108</v>
      </c>
      <c r="O780" s="11" t="s">
        <v>2109</v>
      </c>
      <c r="P780">
        <v>-4</v>
      </c>
      <c r="Q780">
        <v>0</v>
      </c>
      <c r="R780">
        <v>352.4</v>
      </c>
      <c r="S780">
        <v>0</v>
      </c>
      <c r="T780">
        <v>352.4</v>
      </c>
    </row>
    <row r="781" spans="1:20" x14ac:dyDescent="0.25">
      <c r="A781" t="s">
        <v>75</v>
      </c>
      <c r="B781" t="s">
        <v>1035</v>
      </c>
      <c r="C781" t="s">
        <v>1036</v>
      </c>
      <c r="D781" t="s">
        <v>1037</v>
      </c>
      <c r="E781" t="s">
        <v>114</v>
      </c>
      <c r="F781">
        <v>32940</v>
      </c>
      <c r="G781" t="s">
        <v>338</v>
      </c>
      <c r="H781" t="s">
        <v>80</v>
      </c>
      <c r="I781" t="s">
        <v>81</v>
      </c>
      <c r="J781" t="s">
        <v>90</v>
      </c>
      <c r="K781" t="s">
        <v>38</v>
      </c>
      <c r="L781" t="s">
        <v>111</v>
      </c>
      <c r="M781" t="s">
        <v>92</v>
      </c>
      <c r="N781" s="11" t="s">
        <v>2108</v>
      </c>
      <c r="O781" s="11" t="s">
        <v>2109</v>
      </c>
      <c r="P781">
        <v>-2</v>
      </c>
      <c r="Q781">
        <v>0</v>
      </c>
      <c r="R781">
        <v>384.7</v>
      </c>
      <c r="S781">
        <v>0</v>
      </c>
      <c r="T781">
        <v>384.7</v>
      </c>
    </row>
    <row r="782" spans="1:20" x14ac:dyDescent="0.25">
      <c r="A782" t="s">
        <v>75</v>
      </c>
      <c r="B782" t="s">
        <v>958</v>
      </c>
      <c r="C782" t="s">
        <v>25</v>
      </c>
      <c r="D782" t="s">
        <v>959</v>
      </c>
      <c r="E782" t="s">
        <v>186</v>
      </c>
      <c r="F782">
        <v>11801</v>
      </c>
      <c r="G782" t="s">
        <v>817</v>
      </c>
      <c r="H782" t="s">
        <v>80</v>
      </c>
      <c r="I782" t="s">
        <v>81</v>
      </c>
      <c r="J782" t="s">
        <v>82</v>
      </c>
      <c r="K782" t="s">
        <v>53</v>
      </c>
      <c r="L782" t="s">
        <v>193</v>
      </c>
      <c r="M782" t="s">
        <v>83</v>
      </c>
      <c r="N782" s="11" t="s">
        <v>2108</v>
      </c>
      <c r="O782" s="11" t="s">
        <v>2109</v>
      </c>
      <c r="P782">
        <v>-7</v>
      </c>
      <c r="Q782">
        <v>0</v>
      </c>
      <c r="R782">
        <v>973</v>
      </c>
      <c r="S782">
        <v>0</v>
      </c>
      <c r="T782">
        <v>973</v>
      </c>
    </row>
    <row r="783" spans="1:20" x14ac:dyDescent="0.25">
      <c r="A783" t="s">
        <v>75</v>
      </c>
      <c r="B783" t="s">
        <v>1663</v>
      </c>
      <c r="C783" t="s">
        <v>27</v>
      </c>
      <c r="D783" t="s">
        <v>499</v>
      </c>
      <c r="E783" t="s">
        <v>114</v>
      </c>
      <c r="F783">
        <v>33127</v>
      </c>
      <c r="G783" t="s">
        <v>398</v>
      </c>
      <c r="H783" t="s">
        <v>80</v>
      </c>
      <c r="I783" t="s">
        <v>81</v>
      </c>
      <c r="J783" t="s">
        <v>82</v>
      </c>
      <c r="K783" t="s">
        <v>38</v>
      </c>
      <c r="L783" t="s">
        <v>111</v>
      </c>
      <c r="M783" t="s">
        <v>83</v>
      </c>
      <c r="N783" s="11" t="s">
        <v>2108</v>
      </c>
      <c r="O783" s="11" t="s">
        <v>2109</v>
      </c>
      <c r="P783">
        <v>1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75</v>
      </c>
      <c r="B784" t="s">
        <v>310</v>
      </c>
      <c r="C784" t="s">
        <v>19</v>
      </c>
      <c r="D784" t="s">
        <v>172</v>
      </c>
      <c r="E784" t="s">
        <v>147</v>
      </c>
      <c r="F784">
        <v>85260</v>
      </c>
      <c r="G784" t="s">
        <v>1682</v>
      </c>
      <c r="H784" t="s">
        <v>80</v>
      </c>
      <c r="I784" t="s">
        <v>81</v>
      </c>
      <c r="J784" t="s">
        <v>82</v>
      </c>
      <c r="K784" t="s">
        <v>53</v>
      </c>
      <c r="L784" t="s">
        <v>165</v>
      </c>
      <c r="M784" t="s">
        <v>83</v>
      </c>
      <c r="N784" s="11" t="s">
        <v>2108</v>
      </c>
      <c r="O784" s="11" t="s">
        <v>2109</v>
      </c>
      <c r="P784">
        <v>-3</v>
      </c>
      <c r="Q784">
        <v>0</v>
      </c>
      <c r="R784">
        <v>320.10000000000002</v>
      </c>
      <c r="S784">
        <v>0</v>
      </c>
      <c r="T784">
        <v>320.10000000000002</v>
      </c>
    </row>
    <row r="785" spans="1:20" x14ac:dyDescent="0.25">
      <c r="A785" t="s">
        <v>75</v>
      </c>
      <c r="B785" t="s">
        <v>573</v>
      </c>
      <c r="C785" t="s">
        <v>22</v>
      </c>
      <c r="D785" t="s">
        <v>574</v>
      </c>
      <c r="E785" t="s">
        <v>78</v>
      </c>
      <c r="F785">
        <v>19020</v>
      </c>
      <c r="G785" t="s">
        <v>974</v>
      </c>
      <c r="H785" t="s">
        <v>80</v>
      </c>
      <c r="I785" t="s">
        <v>81</v>
      </c>
      <c r="J785" t="s">
        <v>90</v>
      </c>
      <c r="K785" t="s">
        <v>53</v>
      </c>
      <c r="L785" t="s">
        <v>165</v>
      </c>
      <c r="M785" t="s">
        <v>92</v>
      </c>
      <c r="N785" s="11" t="s">
        <v>2108</v>
      </c>
      <c r="O785" s="11" t="s">
        <v>2109</v>
      </c>
      <c r="P785">
        <v>0</v>
      </c>
      <c r="Q785">
        <v>1</v>
      </c>
      <c r="R785">
        <v>0</v>
      </c>
      <c r="S785">
        <v>657.05</v>
      </c>
      <c r="T785">
        <v>-657.05</v>
      </c>
    </row>
    <row r="786" spans="1:20" x14ac:dyDescent="0.25">
      <c r="A786" t="s">
        <v>75</v>
      </c>
      <c r="B786" t="s">
        <v>1028</v>
      </c>
      <c r="C786" t="s">
        <v>28</v>
      </c>
      <c r="D786" t="s">
        <v>1029</v>
      </c>
      <c r="E786" t="s">
        <v>95</v>
      </c>
      <c r="F786">
        <v>81621</v>
      </c>
      <c r="G786" t="s">
        <v>110</v>
      </c>
      <c r="H786" t="s">
        <v>80</v>
      </c>
      <c r="I786" t="s">
        <v>81</v>
      </c>
      <c r="J786" t="s">
        <v>90</v>
      </c>
      <c r="K786" t="s">
        <v>38</v>
      </c>
      <c r="L786" t="s">
        <v>111</v>
      </c>
      <c r="M786" t="s">
        <v>92</v>
      </c>
      <c r="N786" s="11" t="s">
        <v>2108</v>
      </c>
      <c r="O786" s="11" t="s">
        <v>2109</v>
      </c>
      <c r="P786">
        <v>0</v>
      </c>
      <c r="Q786">
        <v>1</v>
      </c>
      <c r="R786">
        <v>0</v>
      </c>
      <c r="S786">
        <v>104.76</v>
      </c>
      <c r="T786">
        <v>-104.76</v>
      </c>
    </row>
    <row r="787" spans="1:20" x14ac:dyDescent="0.25">
      <c r="A787" t="s">
        <v>75</v>
      </c>
      <c r="B787" t="s">
        <v>1076</v>
      </c>
      <c r="C787" t="s">
        <v>29</v>
      </c>
      <c r="D787" t="s">
        <v>1077</v>
      </c>
      <c r="E787" t="s">
        <v>142</v>
      </c>
      <c r="F787">
        <v>49426</v>
      </c>
      <c r="G787" t="s">
        <v>1125</v>
      </c>
      <c r="H787" t="s">
        <v>80</v>
      </c>
      <c r="I787" t="s">
        <v>81</v>
      </c>
      <c r="J787" t="s">
        <v>82</v>
      </c>
      <c r="K787" t="s">
        <v>42</v>
      </c>
      <c r="L787" t="s">
        <v>91</v>
      </c>
      <c r="M787" t="s">
        <v>83</v>
      </c>
      <c r="N787" s="11" t="s">
        <v>2108</v>
      </c>
      <c r="O787" s="11" t="s">
        <v>2109</v>
      </c>
      <c r="P787">
        <v>-4</v>
      </c>
      <c r="Q787">
        <v>0</v>
      </c>
      <c r="R787">
        <v>743</v>
      </c>
      <c r="S787">
        <v>0</v>
      </c>
      <c r="T787">
        <v>743</v>
      </c>
    </row>
    <row r="788" spans="1:20" x14ac:dyDescent="0.25">
      <c r="A788" t="s">
        <v>75</v>
      </c>
      <c r="B788" t="s">
        <v>1417</v>
      </c>
      <c r="C788" t="s">
        <v>27</v>
      </c>
      <c r="D788" t="s">
        <v>1418</v>
      </c>
      <c r="E788" t="s">
        <v>114</v>
      </c>
      <c r="F788">
        <v>33157</v>
      </c>
      <c r="G788" t="s">
        <v>817</v>
      </c>
      <c r="H788" t="s">
        <v>80</v>
      </c>
      <c r="I788" t="s">
        <v>81</v>
      </c>
      <c r="J788" t="s">
        <v>82</v>
      </c>
      <c r="K788" t="s">
        <v>53</v>
      </c>
      <c r="L788" t="s">
        <v>193</v>
      </c>
      <c r="M788" t="s">
        <v>83</v>
      </c>
      <c r="N788" s="11" t="s">
        <v>2108</v>
      </c>
      <c r="O788" s="11" t="s">
        <v>2109</v>
      </c>
      <c r="P788">
        <v>-62</v>
      </c>
      <c r="Q788">
        <v>0</v>
      </c>
      <c r="R788">
        <v>9479.7999999999993</v>
      </c>
      <c r="S788">
        <v>0</v>
      </c>
      <c r="T788">
        <v>9479.7999999999993</v>
      </c>
    </row>
    <row r="789" spans="1:20" x14ac:dyDescent="0.25">
      <c r="A789" t="s">
        <v>75</v>
      </c>
      <c r="B789" t="s">
        <v>780</v>
      </c>
      <c r="C789" t="s">
        <v>20</v>
      </c>
      <c r="D789" t="s">
        <v>781</v>
      </c>
      <c r="E789" t="s">
        <v>186</v>
      </c>
      <c r="F789">
        <v>12203</v>
      </c>
      <c r="G789" t="s">
        <v>1674</v>
      </c>
      <c r="H789" t="s">
        <v>80</v>
      </c>
      <c r="I789" t="s">
        <v>81</v>
      </c>
      <c r="J789" t="s">
        <v>90</v>
      </c>
      <c r="K789" t="s">
        <v>53</v>
      </c>
      <c r="L789" t="s">
        <v>1286</v>
      </c>
      <c r="M789" t="s">
        <v>92</v>
      </c>
      <c r="N789" s="11" t="s">
        <v>2108</v>
      </c>
      <c r="O789" s="11" t="s">
        <v>2109</v>
      </c>
      <c r="P789">
        <v>0</v>
      </c>
      <c r="Q789">
        <v>2</v>
      </c>
      <c r="R789">
        <v>0</v>
      </c>
      <c r="S789">
        <v>11.2</v>
      </c>
      <c r="T789">
        <v>-11.2</v>
      </c>
    </row>
    <row r="790" spans="1:20" x14ac:dyDescent="0.25">
      <c r="A790" t="s">
        <v>75</v>
      </c>
      <c r="B790" t="s">
        <v>668</v>
      </c>
      <c r="C790" t="s">
        <v>28</v>
      </c>
      <c r="D790" t="s">
        <v>623</v>
      </c>
      <c r="E790" t="s">
        <v>95</v>
      </c>
      <c r="F790">
        <v>80130</v>
      </c>
      <c r="G790" t="s">
        <v>477</v>
      </c>
      <c r="H790" t="s">
        <v>80</v>
      </c>
      <c r="I790" t="s">
        <v>81</v>
      </c>
      <c r="J790" t="s">
        <v>90</v>
      </c>
      <c r="K790" t="s">
        <v>38</v>
      </c>
      <c r="L790" t="s">
        <v>111</v>
      </c>
      <c r="M790" t="s">
        <v>92</v>
      </c>
      <c r="N790" s="11" t="s">
        <v>2108</v>
      </c>
      <c r="O790" s="11" t="s">
        <v>2109</v>
      </c>
      <c r="P790">
        <v>0</v>
      </c>
      <c r="Q790">
        <v>5</v>
      </c>
      <c r="R790">
        <v>0</v>
      </c>
      <c r="S790">
        <v>640</v>
      </c>
      <c r="T790">
        <v>-640</v>
      </c>
    </row>
    <row r="791" spans="1:20" x14ac:dyDescent="0.25">
      <c r="A791" t="s">
        <v>75</v>
      </c>
      <c r="B791" t="s">
        <v>618</v>
      </c>
      <c r="C791" t="s">
        <v>19</v>
      </c>
      <c r="D791" t="s">
        <v>1670</v>
      </c>
      <c r="E791" t="s">
        <v>118</v>
      </c>
      <c r="F791">
        <v>92626</v>
      </c>
      <c r="G791" t="s">
        <v>620</v>
      </c>
      <c r="H791" t="s">
        <v>80</v>
      </c>
      <c r="I791" t="s">
        <v>81</v>
      </c>
      <c r="J791" t="s">
        <v>82</v>
      </c>
      <c r="K791" t="s">
        <v>53</v>
      </c>
      <c r="L791" t="s">
        <v>193</v>
      </c>
      <c r="M791" t="s">
        <v>83</v>
      </c>
      <c r="N791" s="11" t="s">
        <v>2108</v>
      </c>
      <c r="O791" s="11" t="s">
        <v>2109</v>
      </c>
      <c r="P791">
        <v>-2</v>
      </c>
      <c r="Q791">
        <v>0</v>
      </c>
      <c r="R791">
        <v>348</v>
      </c>
      <c r="S791">
        <v>0</v>
      </c>
      <c r="T791">
        <v>348</v>
      </c>
    </row>
    <row r="792" spans="1:20" x14ac:dyDescent="0.25">
      <c r="A792" t="s">
        <v>75</v>
      </c>
      <c r="B792" t="s">
        <v>596</v>
      </c>
      <c r="C792" t="s">
        <v>26</v>
      </c>
      <c r="D792" t="s">
        <v>597</v>
      </c>
      <c r="E792" t="s">
        <v>109</v>
      </c>
      <c r="F792">
        <v>28164</v>
      </c>
      <c r="G792" t="s">
        <v>1680</v>
      </c>
      <c r="H792" t="s">
        <v>80</v>
      </c>
      <c r="I792" t="s">
        <v>81</v>
      </c>
      <c r="J792" t="s">
        <v>82</v>
      </c>
      <c r="K792" t="s">
        <v>53</v>
      </c>
      <c r="L792" t="s">
        <v>248</v>
      </c>
      <c r="M792" t="s">
        <v>83</v>
      </c>
      <c r="N792" s="11" t="s">
        <v>2108</v>
      </c>
      <c r="O792" s="11" t="s">
        <v>2109</v>
      </c>
      <c r="P792">
        <v>5</v>
      </c>
      <c r="Q792">
        <v>0</v>
      </c>
      <c r="R792">
        <v>16.5</v>
      </c>
      <c r="S792">
        <v>0</v>
      </c>
      <c r="T792">
        <v>16.5</v>
      </c>
    </row>
    <row r="793" spans="1:20" x14ac:dyDescent="0.25">
      <c r="A793" t="s">
        <v>75</v>
      </c>
      <c r="B793" t="s">
        <v>596</v>
      </c>
      <c r="C793" t="s">
        <v>26</v>
      </c>
      <c r="D793" t="s">
        <v>597</v>
      </c>
      <c r="E793" t="s">
        <v>109</v>
      </c>
      <c r="F793">
        <v>28164</v>
      </c>
      <c r="G793" t="s">
        <v>181</v>
      </c>
      <c r="H793" t="s">
        <v>80</v>
      </c>
      <c r="I793" t="s">
        <v>81</v>
      </c>
      <c r="J793" t="s">
        <v>82</v>
      </c>
      <c r="K793" t="s">
        <v>38</v>
      </c>
      <c r="L793" t="s">
        <v>111</v>
      </c>
      <c r="M793" t="s">
        <v>83</v>
      </c>
      <c r="N793" s="11" t="s">
        <v>2108</v>
      </c>
      <c r="O793" s="11" t="s">
        <v>2109</v>
      </c>
      <c r="P793">
        <v>1</v>
      </c>
      <c r="Q793">
        <v>0</v>
      </c>
      <c r="R793">
        <v>211.2</v>
      </c>
      <c r="S793">
        <v>0</v>
      </c>
      <c r="T793">
        <v>211.2</v>
      </c>
    </row>
    <row r="794" spans="1:20" x14ac:dyDescent="0.25">
      <c r="A794" t="s">
        <v>75</v>
      </c>
      <c r="B794" t="s">
        <v>167</v>
      </c>
      <c r="C794" t="s">
        <v>28</v>
      </c>
      <c r="D794" t="s">
        <v>168</v>
      </c>
      <c r="E794" t="s">
        <v>95</v>
      </c>
      <c r="F794">
        <v>80550</v>
      </c>
      <c r="G794" t="s">
        <v>1665</v>
      </c>
      <c r="H794" t="s">
        <v>80</v>
      </c>
      <c r="I794" t="s">
        <v>81</v>
      </c>
      <c r="J794" t="s">
        <v>90</v>
      </c>
      <c r="K794" t="s">
        <v>54</v>
      </c>
      <c r="L794" t="s">
        <v>824</v>
      </c>
      <c r="M794" t="s">
        <v>92</v>
      </c>
      <c r="N794" s="11" t="s">
        <v>2108</v>
      </c>
      <c r="O794" s="11" t="s">
        <v>2109</v>
      </c>
      <c r="P794">
        <v>0</v>
      </c>
      <c r="Q794">
        <v>5</v>
      </c>
      <c r="R794">
        <v>0</v>
      </c>
      <c r="S794">
        <v>163</v>
      </c>
      <c r="T794">
        <v>-163</v>
      </c>
    </row>
    <row r="795" spans="1:20" x14ac:dyDescent="0.25">
      <c r="A795" t="s">
        <v>75</v>
      </c>
      <c r="B795" t="s">
        <v>171</v>
      </c>
      <c r="C795" t="s">
        <v>23</v>
      </c>
      <c r="D795" t="s">
        <v>513</v>
      </c>
      <c r="E795" t="s">
        <v>176</v>
      </c>
      <c r="F795">
        <v>98005</v>
      </c>
      <c r="G795" t="s">
        <v>202</v>
      </c>
      <c r="H795" t="s">
        <v>80</v>
      </c>
      <c r="I795" t="s">
        <v>81</v>
      </c>
      <c r="J795" t="s">
        <v>90</v>
      </c>
      <c r="K795" t="s">
        <v>42</v>
      </c>
      <c r="L795" t="s">
        <v>91</v>
      </c>
      <c r="M795" t="s">
        <v>188</v>
      </c>
      <c r="N795" s="11" t="s">
        <v>2108</v>
      </c>
      <c r="O795" s="11" t="s">
        <v>2109</v>
      </c>
      <c r="P795">
        <v>0</v>
      </c>
      <c r="Q795">
        <v>11</v>
      </c>
      <c r="R795">
        <v>0</v>
      </c>
      <c r="S795">
        <v>58.96</v>
      </c>
      <c r="T795">
        <v>-58.96</v>
      </c>
    </row>
    <row r="796" spans="1:20" x14ac:dyDescent="0.25">
      <c r="A796" t="s">
        <v>75</v>
      </c>
      <c r="B796" t="s">
        <v>171</v>
      </c>
      <c r="C796" t="s">
        <v>23</v>
      </c>
      <c r="D796" t="s">
        <v>513</v>
      </c>
      <c r="E796" t="s">
        <v>176</v>
      </c>
      <c r="F796">
        <v>98005</v>
      </c>
      <c r="G796" t="s">
        <v>816</v>
      </c>
      <c r="H796" t="s">
        <v>80</v>
      </c>
      <c r="I796" t="s">
        <v>89</v>
      </c>
      <c r="J796" t="s">
        <v>90</v>
      </c>
      <c r="K796" t="s">
        <v>42</v>
      </c>
      <c r="L796" t="s">
        <v>91</v>
      </c>
      <c r="M796" t="s">
        <v>92</v>
      </c>
      <c r="N796" s="11" t="s">
        <v>2108</v>
      </c>
      <c r="O796" s="11" t="s">
        <v>2109</v>
      </c>
      <c r="P796">
        <v>0</v>
      </c>
      <c r="Q796">
        <v>12</v>
      </c>
      <c r="R796">
        <v>0</v>
      </c>
      <c r="S796">
        <v>334.8</v>
      </c>
      <c r="T796">
        <v>-334.8</v>
      </c>
    </row>
    <row r="797" spans="1:20" x14ac:dyDescent="0.25">
      <c r="A797" t="s">
        <v>75</v>
      </c>
      <c r="B797" t="s">
        <v>1572</v>
      </c>
      <c r="C797" t="s">
        <v>26</v>
      </c>
      <c r="D797" t="s">
        <v>1573</v>
      </c>
      <c r="E797" t="s">
        <v>426</v>
      </c>
      <c r="F797">
        <v>38305</v>
      </c>
      <c r="G797" t="s">
        <v>649</v>
      </c>
      <c r="H797" t="s">
        <v>80</v>
      </c>
      <c r="I797" t="s">
        <v>81</v>
      </c>
      <c r="J797" t="s">
        <v>90</v>
      </c>
      <c r="K797" t="s">
        <v>46</v>
      </c>
      <c r="L797" t="s">
        <v>650</v>
      </c>
      <c r="M797" t="s">
        <v>92</v>
      </c>
      <c r="N797" s="11" t="s">
        <v>2108</v>
      </c>
      <c r="O797" s="11" t="s">
        <v>2109</v>
      </c>
      <c r="P797">
        <v>0</v>
      </c>
      <c r="Q797">
        <v>1</v>
      </c>
      <c r="R797">
        <v>0</v>
      </c>
      <c r="S797">
        <v>143.44999999999999</v>
      </c>
      <c r="T797">
        <v>-143.44999999999999</v>
      </c>
    </row>
    <row r="798" spans="1:20" x14ac:dyDescent="0.25">
      <c r="A798" t="s">
        <v>75</v>
      </c>
      <c r="B798" t="s">
        <v>1572</v>
      </c>
      <c r="C798" t="s">
        <v>26</v>
      </c>
      <c r="D798" t="s">
        <v>1573</v>
      </c>
      <c r="E798" t="s">
        <v>426</v>
      </c>
      <c r="F798">
        <v>38305</v>
      </c>
      <c r="G798" t="s">
        <v>1686</v>
      </c>
      <c r="H798" t="s">
        <v>80</v>
      </c>
      <c r="I798" t="s">
        <v>81</v>
      </c>
      <c r="J798" t="s">
        <v>90</v>
      </c>
      <c r="K798" t="s">
        <v>46</v>
      </c>
      <c r="L798" t="s">
        <v>650</v>
      </c>
      <c r="M798" t="s">
        <v>92</v>
      </c>
      <c r="N798" s="11" t="s">
        <v>2108</v>
      </c>
      <c r="O798" s="11" t="s">
        <v>2109</v>
      </c>
      <c r="P798">
        <v>0</v>
      </c>
      <c r="Q798">
        <v>1</v>
      </c>
      <c r="R798">
        <v>0</v>
      </c>
      <c r="S798">
        <v>0</v>
      </c>
      <c r="T798">
        <v>0</v>
      </c>
    </row>
    <row r="799" spans="1:20" x14ac:dyDescent="0.25">
      <c r="A799" t="s">
        <v>75</v>
      </c>
      <c r="B799" t="s">
        <v>236</v>
      </c>
      <c r="C799" t="s">
        <v>27</v>
      </c>
      <c r="D799" t="s">
        <v>237</v>
      </c>
      <c r="E799" t="s">
        <v>114</v>
      </c>
      <c r="F799">
        <v>34231</v>
      </c>
      <c r="G799" t="s">
        <v>1034</v>
      </c>
      <c r="H799" t="s">
        <v>80</v>
      </c>
      <c r="I799" t="s">
        <v>81</v>
      </c>
      <c r="J799" t="s">
        <v>82</v>
      </c>
      <c r="K799" t="s">
        <v>53</v>
      </c>
      <c r="L799" t="s">
        <v>248</v>
      </c>
      <c r="M799" t="s">
        <v>83</v>
      </c>
      <c r="N799" s="11" t="s">
        <v>2108</v>
      </c>
      <c r="O799" s="11" t="s">
        <v>2109</v>
      </c>
      <c r="P799">
        <v>-21</v>
      </c>
      <c r="Q799">
        <v>0</v>
      </c>
      <c r="R799">
        <v>113.4</v>
      </c>
      <c r="S799">
        <v>0</v>
      </c>
      <c r="T799">
        <v>113.4</v>
      </c>
    </row>
    <row r="800" spans="1:20" x14ac:dyDescent="0.25">
      <c r="A800" t="s">
        <v>75</v>
      </c>
      <c r="B800" t="s">
        <v>293</v>
      </c>
      <c r="C800" t="s">
        <v>28</v>
      </c>
      <c r="D800" t="s">
        <v>294</v>
      </c>
      <c r="E800" t="s">
        <v>295</v>
      </c>
      <c r="F800">
        <v>84107</v>
      </c>
      <c r="G800" t="s">
        <v>1128</v>
      </c>
      <c r="H800" t="s">
        <v>80</v>
      </c>
      <c r="I800" t="s">
        <v>81</v>
      </c>
      <c r="J800" t="s">
        <v>90</v>
      </c>
      <c r="K800" t="s">
        <v>38</v>
      </c>
      <c r="L800" t="s">
        <v>111</v>
      </c>
      <c r="M800" t="s">
        <v>92</v>
      </c>
      <c r="N800" s="11" t="s">
        <v>2108</v>
      </c>
      <c r="O800" s="11" t="s">
        <v>2109</v>
      </c>
      <c r="P800">
        <v>0</v>
      </c>
      <c r="Q800">
        <v>2</v>
      </c>
      <c r="R800">
        <v>0</v>
      </c>
      <c r="S800">
        <v>139.5</v>
      </c>
      <c r="T800">
        <v>-139.5</v>
      </c>
    </row>
    <row r="801" spans="1:20" x14ac:dyDescent="0.25">
      <c r="A801" t="s">
        <v>75</v>
      </c>
      <c r="B801" t="s">
        <v>533</v>
      </c>
      <c r="C801" t="s">
        <v>28</v>
      </c>
      <c r="D801" t="s">
        <v>534</v>
      </c>
      <c r="E801" t="s">
        <v>295</v>
      </c>
      <c r="F801">
        <v>84065</v>
      </c>
      <c r="G801" t="s">
        <v>1401</v>
      </c>
      <c r="H801" t="s">
        <v>80</v>
      </c>
      <c r="I801" t="s">
        <v>81</v>
      </c>
      <c r="J801" t="s">
        <v>82</v>
      </c>
      <c r="K801" t="s">
        <v>53</v>
      </c>
      <c r="L801" t="s">
        <v>532</v>
      </c>
      <c r="M801" t="s">
        <v>83</v>
      </c>
      <c r="N801" s="11" t="s">
        <v>2108</v>
      </c>
      <c r="O801" s="11" t="s">
        <v>2109</v>
      </c>
      <c r="P801">
        <v>-50</v>
      </c>
      <c r="Q801">
        <v>0</v>
      </c>
      <c r="R801">
        <v>7057.5</v>
      </c>
      <c r="S801">
        <v>0</v>
      </c>
      <c r="T801">
        <v>7057.5</v>
      </c>
    </row>
    <row r="802" spans="1:20" x14ac:dyDescent="0.25">
      <c r="A802" t="s">
        <v>75</v>
      </c>
      <c r="B802" t="s">
        <v>112</v>
      </c>
      <c r="C802" t="s">
        <v>27</v>
      </c>
      <c r="D802" t="s">
        <v>113</v>
      </c>
      <c r="E802" t="s">
        <v>114</v>
      </c>
      <c r="F802">
        <v>32256</v>
      </c>
      <c r="G802" t="s">
        <v>1295</v>
      </c>
      <c r="H802" t="s">
        <v>80</v>
      </c>
      <c r="I802" t="s">
        <v>81</v>
      </c>
      <c r="J802" t="s">
        <v>90</v>
      </c>
      <c r="K802" t="s">
        <v>53</v>
      </c>
      <c r="L802" t="s">
        <v>193</v>
      </c>
      <c r="M802" t="s">
        <v>92</v>
      </c>
      <c r="N802" s="11" t="s">
        <v>2108</v>
      </c>
      <c r="O802" s="11" t="s">
        <v>2109</v>
      </c>
      <c r="P802">
        <v>0</v>
      </c>
      <c r="Q802">
        <v>9</v>
      </c>
      <c r="R802">
        <v>0</v>
      </c>
      <c r="S802">
        <v>1423.62</v>
      </c>
      <c r="T802">
        <v>-1423.62</v>
      </c>
    </row>
    <row r="803" spans="1:20" x14ac:dyDescent="0.25">
      <c r="A803" t="s">
        <v>75</v>
      </c>
      <c r="B803" t="s">
        <v>112</v>
      </c>
      <c r="C803" t="s">
        <v>27</v>
      </c>
      <c r="D803" t="s">
        <v>113</v>
      </c>
      <c r="E803" t="s">
        <v>114</v>
      </c>
      <c r="F803">
        <v>32256</v>
      </c>
      <c r="G803" t="s">
        <v>264</v>
      </c>
      <c r="H803" t="s">
        <v>80</v>
      </c>
      <c r="I803" t="s">
        <v>89</v>
      </c>
      <c r="J803" t="s">
        <v>90</v>
      </c>
      <c r="K803" t="s">
        <v>42</v>
      </c>
      <c r="L803" t="s">
        <v>91</v>
      </c>
      <c r="M803" t="s">
        <v>92</v>
      </c>
      <c r="N803" s="11" t="s">
        <v>2108</v>
      </c>
      <c r="O803" s="11" t="s">
        <v>2109</v>
      </c>
      <c r="P803">
        <v>0</v>
      </c>
      <c r="Q803">
        <v>43</v>
      </c>
      <c r="R803">
        <v>0</v>
      </c>
      <c r="S803">
        <v>402.48</v>
      </c>
      <c r="T803">
        <v>-402.48</v>
      </c>
    </row>
    <row r="804" spans="1:20" x14ac:dyDescent="0.25">
      <c r="A804" t="s">
        <v>75</v>
      </c>
      <c r="B804" t="s">
        <v>968</v>
      </c>
      <c r="C804" t="s">
        <v>26</v>
      </c>
      <c r="D804" t="s">
        <v>969</v>
      </c>
      <c r="E804" t="s">
        <v>426</v>
      </c>
      <c r="F804">
        <v>37067</v>
      </c>
      <c r="G804" t="s">
        <v>115</v>
      </c>
      <c r="H804" t="s">
        <v>80</v>
      </c>
      <c r="I804" t="s">
        <v>89</v>
      </c>
      <c r="J804" t="s">
        <v>90</v>
      </c>
      <c r="K804" t="s">
        <v>42</v>
      </c>
      <c r="L804" t="s">
        <v>91</v>
      </c>
      <c r="M804" t="s">
        <v>92</v>
      </c>
      <c r="N804" s="11" t="s">
        <v>2108</v>
      </c>
      <c r="O804" s="11" t="s">
        <v>2109</v>
      </c>
      <c r="P804">
        <v>0</v>
      </c>
      <c r="Q804">
        <v>14</v>
      </c>
      <c r="R804">
        <v>0</v>
      </c>
      <c r="S804">
        <v>137.19999999999999</v>
      </c>
      <c r="T804">
        <v>-137.19999999999999</v>
      </c>
    </row>
    <row r="805" spans="1:20" x14ac:dyDescent="0.25">
      <c r="A805" t="s">
        <v>75</v>
      </c>
      <c r="B805" t="s">
        <v>184</v>
      </c>
      <c r="C805" t="s">
        <v>25</v>
      </c>
      <c r="D805" t="s">
        <v>185</v>
      </c>
      <c r="E805" t="s">
        <v>186</v>
      </c>
      <c r="F805">
        <v>11230</v>
      </c>
      <c r="G805" t="s">
        <v>797</v>
      </c>
      <c r="H805" t="s">
        <v>80</v>
      </c>
      <c r="I805" t="s">
        <v>89</v>
      </c>
      <c r="J805" t="s">
        <v>90</v>
      </c>
      <c r="K805" t="s">
        <v>42</v>
      </c>
      <c r="L805" t="s">
        <v>91</v>
      </c>
      <c r="M805" t="s">
        <v>188</v>
      </c>
      <c r="N805" s="11" t="s">
        <v>2108</v>
      </c>
      <c r="O805" s="11" t="s">
        <v>2109</v>
      </c>
      <c r="P805">
        <v>0</v>
      </c>
      <c r="Q805">
        <v>18</v>
      </c>
      <c r="R805">
        <v>0</v>
      </c>
      <c r="S805">
        <v>287.64</v>
      </c>
      <c r="T805">
        <v>-287.64</v>
      </c>
    </row>
    <row r="806" spans="1:20" x14ac:dyDescent="0.25">
      <c r="A806" t="s">
        <v>75</v>
      </c>
      <c r="B806" t="s">
        <v>1248</v>
      </c>
      <c r="C806" t="s">
        <v>20</v>
      </c>
      <c r="D806" t="s">
        <v>126</v>
      </c>
      <c r="E806" t="s">
        <v>186</v>
      </c>
      <c r="F806">
        <v>13204</v>
      </c>
      <c r="G806" t="s">
        <v>309</v>
      </c>
      <c r="H806" t="s">
        <v>80</v>
      </c>
      <c r="I806" t="s">
        <v>89</v>
      </c>
      <c r="J806" t="s">
        <v>90</v>
      </c>
      <c r="K806" t="s">
        <v>42</v>
      </c>
      <c r="L806" t="s">
        <v>91</v>
      </c>
      <c r="M806" t="s">
        <v>92</v>
      </c>
      <c r="N806" s="11" t="s">
        <v>2108</v>
      </c>
      <c r="O806" s="11" t="s">
        <v>2109</v>
      </c>
      <c r="P806">
        <v>0</v>
      </c>
      <c r="Q806">
        <v>4</v>
      </c>
      <c r="R806">
        <v>0</v>
      </c>
      <c r="S806">
        <v>44.8</v>
      </c>
      <c r="T806">
        <v>-44.8</v>
      </c>
    </row>
    <row r="807" spans="1:20" x14ac:dyDescent="0.25">
      <c r="A807" t="s">
        <v>75</v>
      </c>
      <c r="B807" t="s">
        <v>258</v>
      </c>
      <c r="C807" t="s">
        <v>28</v>
      </c>
      <c r="D807" t="s">
        <v>386</v>
      </c>
      <c r="E807" t="s">
        <v>387</v>
      </c>
      <c r="F807">
        <v>87109</v>
      </c>
      <c r="G807" t="s">
        <v>348</v>
      </c>
      <c r="H807" t="s">
        <v>80</v>
      </c>
      <c r="I807" t="s">
        <v>81</v>
      </c>
      <c r="J807" t="s">
        <v>90</v>
      </c>
      <c r="K807" t="s">
        <v>53</v>
      </c>
      <c r="L807" t="s">
        <v>193</v>
      </c>
      <c r="M807" t="s">
        <v>92</v>
      </c>
      <c r="N807" s="11" t="s">
        <v>2108</v>
      </c>
      <c r="O807" s="11" t="s">
        <v>2109</v>
      </c>
      <c r="P807">
        <v>0</v>
      </c>
      <c r="Q807">
        <v>16</v>
      </c>
      <c r="R807">
        <v>0</v>
      </c>
      <c r="S807">
        <v>2471.1999999999998</v>
      </c>
      <c r="T807">
        <v>-2471.1999999999998</v>
      </c>
    </row>
    <row r="808" spans="1:20" x14ac:dyDescent="0.25">
      <c r="A808" t="s">
        <v>75</v>
      </c>
      <c r="B808" t="s">
        <v>167</v>
      </c>
      <c r="C808" t="s">
        <v>28</v>
      </c>
      <c r="D808" t="s">
        <v>168</v>
      </c>
      <c r="E808" t="s">
        <v>95</v>
      </c>
      <c r="F808">
        <v>80550</v>
      </c>
      <c r="G808" t="s">
        <v>450</v>
      </c>
      <c r="H808" t="s">
        <v>80</v>
      </c>
      <c r="I808" t="s">
        <v>81</v>
      </c>
      <c r="J808" t="s">
        <v>90</v>
      </c>
      <c r="K808" t="s">
        <v>51</v>
      </c>
      <c r="L808" t="s">
        <v>250</v>
      </c>
      <c r="M808" t="s">
        <v>92</v>
      </c>
      <c r="N808" s="11" t="s">
        <v>2108</v>
      </c>
      <c r="O808" s="11" t="s">
        <v>2109</v>
      </c>
      <c r="P808">
        <v>0</v>
      </c>
      <c r="Q808">
        <v>1</v>
      </c>
      <c r="R808">
        <v>0</v>
      </c>
      <c r="S808">
        <v>12.4</v>
      </c>
      <c r="T808">
        <v>-12.4</v>
      </c>
    </row>
    <row r="809" spans="1:20" x14ac:dyDescent="0.25">
      <c r="A809" t="s">
        <v>75</v>
      </c>
      <c r="B809" t="s">
        <v>421</v>
      </c>
      <c r="C809" t="s">
        <v>29</v>
      </c>
      <c r="D809" t="s">
        <v>422</v>
      </c>
      <c r="E809" t="s">
        <v>423</v>
      </c>
      <c r="F809">
        <v>40505</v>
      </c>
      <c r="G809" t="s">
        <v>254</v>
      </c>
      <c r="H809" t="s">
        <v>80</v>
      </c>
      <c r="I809" t="s">
        <v>81</v>
      </c>
      <c r="J809" t="s">
        <v>82</v>
      </c>
      <c r="K809" t="s">
        <v>42</v>
      </c>
      <c r="L809" t="s">
        <v>91</v>
      </c>
      <c r="M809" t="s">
        <v>83</v>
      </c>
      <c r="N809" s="11" t="s">
        <v>2108</v>
      </c>
      <c r="O809" s="11" t="s">
        <v>2109</v>
      </c>
      <c r="P809">
        <v>-2</v>
      </c>
      <c r="Q809">
        <v>0</v>
      </c>
      <c r="R809">
        <v>132</v>
      </c>
      <c r="S809">
        <v>0</v>
      </c>
      <c r="T809">
        <v>132</v>
      </c>
    </row>
    <row r="810" spans="1:20" x14ac:dyDescent="0.25">
      <c r="A810" t="s">
        <v>75</v>
      </c>
      <c r="B810" t="s">
        <v>700</v>
      </c>
      <c r="C810" t="s">
        <v>27</v>
      </c>
      <c r="D810" t="s">
        <v>648</v>
      </c>
      <c r="E810" t="s">
        <v>114</v>
      </c>
      <c r="F810">
        <v>32811</v>
      </c>
      <c r="G810" t="s">
        <v>202</v>
      </c>
      <c r="H810" t="s">
        <v>80</v>
      </c>
      <c r="I810" t="s">
        <v>81</v>
      </c>
      <c r="J810" t="s">
        <v>90</v>
      </c>
      <c r="K810" t="s">
        <v>42</v>
      </c>
      <c r="L810" t="s">
        <v>91</v>
      </c>
      <c r="M810" t="s">
        <v>188</v>
      </c>
      <c r="N810" s="11" t="s">
        <v>2108</v>
      </c>
      <c r="O810" s="11" t="s">
        <v>2109</v>
      </c>
      <c r="P810">
        <v>0</v>
      </c>
      <c r="Q810">
        <v>312</v>
      </c>
      <c r="R810">
        <v>0</v>
      </c>
      <c r="S810">
        <v>2149.6799999999998</v>
      </c>
      <c r="T810">
        <v>-2149.6799999999998</v>
      </c>
    </row>
    <row r="811" spans="1:20" x14ac:dyDescent="0.25">
      <c r="A811" t="s">
        <v>75</v>
      </c>
      <c r="B811" t="s">
        <v>700</v>
      </c>
      <c r="C811" t="s">
        <v>27</v>
      </c>
      <c r="D811" t="s">
        <v>648</v>
      </c>
      <c r="E811" t="s">
        <v>114</v>
      </c>
      <c r="F811">
        <v>32811</v>
      </c>
      <c r="G811" t="s">
        <v>1277</v>
      </c>
      <c r="H811" t="s">
        <v>80</v>
      </c>
      <c r="I811" t="s">
        <v>81</v>
      </c>
      <c r="J811" t="s">
        <v>90</v>
      </c>
      <c r="K811" t="s">
        <v>53</v>
      </c>
      <c r="L811" t="s">
        <v>165</v>
      </c>
      <c r="M811" t="s">
        <v>92</v>
      </c>
      <c r="N811" s="11" t="s">
        <v>2108</v>
      </c>
      <c r="O811" s="11" t="s">
        <v>2109</v>
      </c>
      <c r="P811">
        <v>0</v>
      </c>
      <c r="Q811">
        <v>3</v>
      </c>
      <c r="R811">
        <v>0</v>
      </c>
      <c r="S811">
        <v>291</v>
      </c>
      <c r="T811">
        <v>-291</v>
      </c>
    </row>
    <row r="812" spans="1:20" x14ac:dyDescent="0.25">
      <c r="A812" t="s">
        <v>75</v>
      </c>
      <c r="B812" t="s">
        <v>558</v>
      </c>
      <c r="C812" t="s">
        <v>30</v>
      </c>
      <c r="D812" t="s">
        <v>146</v>
      </c>
      <c r="E812" t="s">
        <v>147</v>
      </c>
      <c r="F812">
        <v>85027</v>
      </c>
      <c r="G812" t="s">
        <v>1705</v>
      </c>
      <c r="H812" t="s">
        <v>80</v>
      </c>
      <c r="I812" t="s">
        <v>81</v>
      </c>
      <c r="J812" t="s">
        <v>90</v>
      </c>
      <c r="K812" t="s">
        <v>53</v>
      </c>
      <c r="L812" t="s">
        <v>436</v>
      </c>
      <c r="M812" t="s">
        <v>92</v>
      </c>
      <c r="N812" s="11" t="s">
        <v>2108</v>
      </c>
      <c r="O812" s="11" t="s">
        <v>2109</v>
      </c>
      <c r="P812">
        <v>0</v>
      </c>
      <c r="Q812">
        <v>2</v>
      </c>
      <c r="R812">
        <v>0</v>
      </c>
      <c r="S812">
        <v>194.08</v>
      </c>
      <c r="T812">
        <v>-194.08</v>
      </c>
    </row>
    <row r="813" spans="1:20" x14ac:dyDescent="0.25">
      <c r="A813" t="s">
        <v>75</v>
      </c>
      <c r="B813" t="s">
        <v>200</v>
      </c>
      <c r="C813" t="s">
        <v>28</v>
      </c>
      <c r="D813" t="s">
        <v>201</v>
      </c>
      <c r="E813" t="s">
        <v>95</v>
      </c>
      <c r="F813">
        <v>80002</v>
      </c>
      <c r="G813" t="s">
        <v>247</v>
      </c>
      <c r="H813" t="s">
        <v>80</v>
      </c>
      <c r="I813" t="s">
        <v>81</v>
      </c>
      <c r="J813" t="s">
        <v>90</v>
      </c>
      <c r="K813" t="s">
        <v>53</v>
      </c>
      <c r="L813" t="s">
        <v>248</v>
      </c>
      <c r="M813" t="s">
        <v>92</v>
      </c>
      <c r="N813" s="11" t="s">
        <v>2108</v>
      </c>
      <c r="O813" s="11" t="s">
        <v>2109</v>
      </c>
      <c r="P813">
        <v>0</v>
      </c>
      <c r="Q813">
        <v>2</v>
      </c>
      <c r="R813">
        <v>0</v>
      </c>
      <c r="S813">
        <v>6.9</v>
      </c>
      <c r="T813">
        <v>-6.9</v>
      </c>
    </row>
    <row r="814" spans="1:20" x14ac:dyDescent="0.25">
      <c r="A814" t="s">
        <v>75</v>
      </c>
      <c r="B814" t="s">
        <v>171</v>
      </c>
      <c r="C814" t="s">
        <v>23</v>
      </c>
      <c r="D814" t="s">
        <v>513</v>
      </c>
      <c r="E814" t="s">
        <v>176</v>
      </c>
      <c r="F814">
        <v>98005</v>
      </c>
      <c r="G814" t="s">
        <v>569</v>
      </c>
      <c r="H814" t="s">
        <v>80</v>
      </c>
      <c r="I814" t="s">
        <v>81</v>
      </c>
      <c r="J814" t="s">
        <v>90</v>
      </c>
      <c r="K814" t="s">
        <v>38</v>
      </c>
      <c r="L814" t="s">
        <v>111</v>
      </c>
      <c r="M814" t="s">
        <v>92</v>
      </c>
      <c r="N814" s="11" t="s">
        <v>2108</v>
      </c>
      <c r="O814" s="11" t="s">
        <v>2109</v>
      </c>
      <c r="P814">
        <v>0</v>
      </c>
      <c r="Q814">
        <v>5</v>
      </c>
      <c r="R814">
        <v>0</v>
      </c>
      <c r="S814">
        <v>197.05</v>
      </c>
      <c r="T814">
        <v>-197.05</v>
      </c>
    </row>
    <row r="815" spans="1:20" x14ac:dyDescent="0.25">
      <c r="A815" t="s">
        <v>75</v>
      </c>
      <c r="B815" t="s">
        <v>171</v>
      </c>
      <c r="C815" t="s">
        <v>23</v>
      </c>
      <c r="D815" t="s">
        <v>513</v>
      </c>
      <c r="E815" t="s">
        <v>176</v>
      </c>
      <c r="F815">
        <v>98005</v>
      </c>
      <c r="G815" t="s">
        <v>679</v>
      </c>
      <c r="H815" t="s">
        <v>80</v>
      </c>
      <c r="I815" t="s">
        <v>89</v>
      </c>
      <c r="J815" t="s">
        <v>90</v>
      </c>
      <c r="K815" t="s">
        <v>42</v>
      </c>
      <c r="L815" t="s">
        <v>91</v>
      </c>
      <c r="M815" t="s">
        <v>92</v>
      </c>
      <c r="N815" s="11" t="s">
        <v>2108</v>
      </c>
      <c r="O815" s="11" t="s">
        <v>2109</v>
      </c>
      <c r="P815">
        <v>0</v>
      </c>
      <c r="Q815">
        <v>14</v>
      </c>
      <c r="R815">
        <v>0</v>
      </c>
      <c r="S815">
        <v>25.06</v>
      </c>
      <c r="T815">
        <v>-25.06</v>
      </c>
    </row>
    <row r="816" spans="1:20" x14ac:dyDescent="0.25">
      <c r="A816" t="s">
        <v>75</v>
      </c>
      <c r="B816" t="s">
        <v>120</v>
      </c>
      <c r="C816" t="s">
        <v>22</v>
      </c>
      <c r="D816" t="s">
        <v>121</v>
      </c>
      <c r="E816" t="s">
        <v>122</v>
      </c>
      <c r="F816">
        <v>20910</v>
      </c>
      <c r="G816" t="s">
        <v>1708</v>
      </c>
      <c r="H816" t="s">
        <v>80</v>
      </c>
      <c r="I816" t="s">
        <v>81</v>
      </c>
      <c r="J816" t="s">
        <v>90</v>
      </c>
      <c r="K816" t="s">
        <v>54</v>
      </c>
      <c r="L816" t="s">
        <v>828</v>
      </c>
      <c r="M816" t="s">
        <v>92</v>
      </c>
      <c r="N816" s="11" t="s">
        <v>2108</v>
      </c>
      <c r="O816" s="11" t="s">
        <v>2109</v>
      </c>
      <c r="P816">
        <v>0</v>
      </c>
      <c r="Q816">
        <v>2</v>
      </c>
      <c r="R816">
        <v>0</v>
      </c>
      <c r="S816">
        <v>82</v>
      </c>
      <c r="T816">
        <v>-82</v>
      </c>
    </row>
    <row r="817" spans="1:20" x14ac:dyDescent="0.25">
      <c r="A817" t="s">
        <v>75</v>
      </c>
      <c r="B817" t="s">
        <v>1440</v>
      </c>
      <c r="C817" t="s">
        <v>25</v>
      </c>
      <c r="D817" t="s">
        <v>480</v>
      </c>
      <c r="E817" t="s">
        <v>186</v>
      </c>
      <c r="F817">
        <v>11735</v>
      </c>
      <c r="G817" t="s">
        <v>947</v>
      </c>
      <c r="H817" t="s">
        <v>80</v>
      </c>
      <c r="I817" t="s">
        <v>89</v>
      </c>
      <c r="J817" t="s">
        <v>82</v>
      </c>
      <c r="K817" t="s">
        <v>53</v>
      </c>
      <c r="L817" t="s">
        <v>165</v>
      </c>
      <c r="M817" t="s">
        <v>83</v>
      </c>
      <c r="N817" s="11" t="s">
        <v>2108</v>
      </c>
      <c r="O817" s="11" t="s">
        <v>2109</v>
      </c>
      <c r="P817">
        <v>-1</v>
      </c>
      <c r="Q817">
        <v>0</v>
      </c>
      <c r="R817">
        <v>97</v>
      </c>
      <c r="S817">
        <v>0</v>
      </c>
      <c r="T817">
        <v>97</v>
      </c>
    </row>
    <row r="818" spans="1:20" x14ac:dyDescent="0.25">
      <c r="A818" t="s">
        <v>75</v>
      </c>
      <c r="B818" t="s">
        <v>704</v>
      </c>
      <c r="C818" t="s">
        <v>27</v>
      </c>
      <c r="D818" t="s">
        <v>705</v>
      </c>
      <c r="E818" t="s">
        <v>114</v>
      </c>
      <c r="F818" t="s">
        <v>706</v>
      </c>
      <c r="G818" t="s">
        <v>947</v>
      </c>
      <c r="H818" t="s">
        <v>80</v>
      </c>
      <c r="I818" t="s">
        <v>89</v>
      </c>
      <c r="J818" t="s">
        <v>82</v>
      </c>
      <c r="K818" t="s">
        <v>53</v>
      </c>
      <c r="L818" t="s">
        <v>165</v>
      </c>
      <c r="M818" t="s">
        <v>83</v>
      </c>
      <c r="N818" s="11" t="s">
        <v>2108</v>
      </c>
      <c r="O818" s="11" t="s">
        <v>2109</v>
      </c>
      <c r="P818">
        <v>-4</v>
      </c>
      <c r="Q818">
        <v>0</v>
      </c>
      <c r="R818">
        <v>426.8</v>
      </c>
      <c r="S818">
        <v>0</v>
      </c>
      <c r="T818">
        <v>426.8</v>
      </c>
    </row>
    <row r="819" spans="1:20" x14ac:dyDescent="0.25">
      <c r="A819" t="s">
        <v>75</v>
      </c>
      <c r="B819" t="s">
        <v>1330</v>
      </c>
      <c r="C819" t="s">
        <v>30</v>
      </c>
      <c r="D819" t="s">
        <v>1331</v>
      </c>
      <c r="E819" t="s">
        <v>640</v>
      </c>
      <c r="F819">
        <v>60076</v>
      </c>
      <c r="G819" t="s">
        <v>863</v>
      </c>
      <c r="H819" t="s">
        <v>80</v>
      </c>
      <c r="I819" t="s">
        <v>81</v>
      </c>
      <c r="J819" t="s">
        <v>82</v>
      </c>
      <c r="K819" t="s">
        <v>53</v>
      </c>
      <c r="L819" t="s">
        <v>436</v>
      </c>
      <c r="M819" t="s">
        <v>83</v>
      </c>
      <c r="N819" s="11" t="s">
        <v>2108</v>
      </c>
      <c r="O819" s="11" t="s">
        <v>2109</v>
      </c>
      <c r="P819">
        <v>-24</v>
      </c>
      <c r="Q819">
        <v>0</v>
      </c>
      <c r="R819">
        <v>2696.4</v>
      </c>
      <c r="S819">
        <v>0</v>
      </c>
      <c r="T819">
        <v>2696.4</v>
      </c>
    </row>
    <row r="820" spans="1:20" x14ac:dyDescent="0.25">
      <c r="A820" t="s">
        <v>75</v>
      </c>
      <c r="B820" t="s">
        <v>410</v>
      </c>
      <c r="C820" t="s">
        <v>18</v>
      </c>
      <c r="D820" t="s">
        <v>411</v>
      </c>
      <c r="E820" t="s">
        <v>191</v>
      </c>
      <c r="F820">
        <v>75234</v>
      </c>
      <c r="G820" t="s">
        <v>1617</v>
      </c>
      <c r="H820" t="s">
        <v>80</v>
      </c>
      <c r="I820" t="s">
        <v>89</v>
      </c>
      <c r="J820" t="s">
        <v>90</v>
      </c>
      <c r="K820" t="s">
        <v>53</v>
      </c>
      <c r="L820" t="s">
        <v>139</v>
      </c>
      <c r="M820" t="s">
        <v>229</v>
      </c>
      <c r="N820" s="11" t="s">
        <v>2108</v>
      </c>
      <c r="O820" s="11" t="s">
        <v>2109</v>
      </c>
      <c r="P820">
        <v>0</v>
      </c>
      <c r="Q820">
        <v>1</v>
      </c>
      <c r="R820">
        <v>0</v>
      </c>
      <c r="S820">
        <v>0</v>
      </c>
      <c r="T820">
        <v>0</v>
      </c>
    </row>
    <row r="821" spans="1:20" x14ac:dyDescent="0.25">
      <c r="A821" t="s">
        <v>75</v>
      </c>
      <c r="B821" t="s">
        <v>1709</v>
      </c>
      <c r="C821" t="s">
        <v>20</v>
      </c>
      <c r="D821" t="s">
        <v>1710</v>
      </c>
      <c r="E821" t="s">
        <v>695</v>
      </c>
      <c r="F821">
        <v>6473</v>
      </c>
      <c r="G821" t="s">
        <v>1669</v>
      </c>
      <c r="H821" t="s">
        <v>80</v>
      </c>
      <c r="I821" t="s">
        <v>81</v>
      </c>
      <c r="J821" t="s">
        <v>90</v>
      </c>
      <c r="K821" t="s">
        <v>53</v>
      </c>
      <c r="L821" t="s">
        <v>193</v>
      </c>
      <c r="M821" t="s">
        <v>92</v>
      </c>
      <c r="N821" s="11" t="s">
        <v>2108</v>
      </c>
      <c r="O821" s="11" t="s">
        <v>2109</v>
      </c>
      <c r="P821">
        <v>0</v>
      </c>
      <c r="Q821">
        <v>2</v>
      </c>
      <c r="R821">
        <v>0</v>
      </c>
      <c r="S821">
        <v>1183.5999999999999</v>
      </c>
      <c r="T821">
        <v>-1183.5999999999999</v>
      </c>
    </row>
    <row r="822" spans="1:20" x14ac:dyDescent="0.25">
      <c r="A822" t="s">
        <v>75</v>
      </c>
      <c r="B822" t="s">
        <v>374</v>
      </c>
      <c r="C822" t="s">
        <v>29</v>
      </c>
      <c r="D822" t="s">
        <v>375</v>
      </c>
      <c r="E822" t="s">
        <v>142</v>
      </c>
      <c r="F822">
        <v>49301</v>
      </c>
      <c r="G822" t="s">
        <v>1176</v>
      </c>
      <c r="H822" t="s">
        <v>80</v>
      </c>
      <c r="I822" t="s">
        <v>81</v>
      </c>
      <c r="J822" t="s">
        <v>90</v>
      </c>
      <c r="K822" t="s">
        <v>42</v>
      </c>
      <c r="L822" t="s">
        <v>91</v>
      </c>
      <c r="M822" t="s">
        <v>188</v>
      </c>
      <c r="N822" s="11" t="s">
        <v>2108</v>
      </c>
      <c r="O822" s="11" t="s">
        <v>2109</v>
      </c>
      <c r="P822">
        <v>0</v>
      </c>
      <c r="Q822">
        <v>6</v>
      </c>
      <c r="R822">
        <v>0</v>
      </c>
      <c r="S822">
        <v>107.46</v>
      </c>
      <c r="T822">
        <v>-107.46</v>
      </c>
    </row>
    <row r="823" spans="1:20" x14ac:dyDescent="0.25">
      <c r="A823" t="s">
        <v>75</v>
      </c>
      <c r="B823" t="s">
        <v>313</v>
      </c>
      <c r="C823" t="s">
        <v>27</v>
      </c>
      <c r="D823" t="s">
        <v>314</v>
      </c>
      <c r="E823" t="s">
        <v>114</v>
      </c>
      <c r="F823">
        <v>33884</v>
      </c>
      <c r="G823" t="s">
        <v>692</v>
      </c>
      <c r="H823" t="s">
        <v>80</v>
      </c>
      <c r="I823" t="s">
        <v>89</v>
      </c>
      <c r="J823" t="s">
        <v>82</v>
      </c>
      <c r="K823" t="s">
        <v>42</v>
      </c>
      <c r="L823" t="s">
        <v>97</v>
      </c>
      <c r="M823" t="s">
        <v>83</v>
      </c>
      <c r="N823" s="11" t="s">
        <v>2108</v>
      </c>
      <c r="O823" s="11" t="s">
        <v>2109</v>
      </c>
      <c r="P823">
        <v>-18</v>
      </c>
      <c r="Q823">
        <v>0</v>
      </c>
      <c r="R823">
        <v>39.6</v>
      </c>
      <c r="S823">
        <v>0</v>
      </c>
      <c r="T823">
        <v>39.6</v>
      </c>
    </row>
    <row r="824" spans="1:20" x14ac:dyDescent="0.25">
      <c r="A824" t="s">
        <v>75</v>
      </c>
      <c r="B824" t="s">
        <v>112</v>
      </c>
      <c r="C824" t="s">
        <v>27</v>
      </c>
      <c r="D824" t="s">
        <v>113</v>
      </c>
      <c r="E824" t="s">
        <v>114</v>
      </c>
      <c r="F824">
        <v>32256</v>
      </c>
      <c r="G824" t="s">
        <v>271</v>
      </c>
      <c r="H824" t="s">
        <v>80</v>
      </c>
      <c r="I824" t="s">
        <v>81</v>
      </c>
      <c r="J824" t="s">
        <v>90</v>
      </c>
      <c r="K824" t="s">
        <v>38</v>
      </c>
      <c r="L824" t="s">
        <v>129</v>
      </c>
      <c r="M824" t="s">
        <v>92</v>
      </c>
      <c r="N824" s="11" t="s">
        <v>2108</v>
      </c>
      <c r="O824" s="11" t="s">
        <v>2109</v>
      </c>
      <c r="P824">
        <v>0</v>
      </c>
      <c r="Q824">
        <v>2</v>
      </c>
      <c r="R824">
        <v>0</v>
      </c>
      <c r="S824">
        <v>407.8</v>
      </c>
      <c r="T824">
        <v>-407.8</v>
      </c>
    </row>
    <row r="825" spans="1:20" x14ac:dyDescent="0.25">
      <c r="A825" t="s">
        <v>75</v>
      </c>
      <c r="B825" t="s">
        <v>536</v>
      </c>
      <c r="C825" t="s">
        <v>21</v>
      </c>
      <c r="D825" t="s">
        <v>537</v>
      </c>
      <c r="E825" t="s">
        <v>159</v>
      </c>
      <c r="F825">
        <v>66212</v>
      </c>
      <c r="G825" t="s">
        <v>1270</v>
      </c>
      <c r="H825" t="s">
        <v>80</v>
      </c>
      <c r="I825" t="s">
        <v>81</v>
      </c>
      <c r="J825" t="s">
        <v>90</v>
      </c>
      <c r="K825" t="s">
        <v>38</v>
      </c>
      <c r="L825" t="s">
        <v>129</v>
      </c>
      <c r="M825" t="s">
        <v>92</v>
      </c>
      <c r="N825" s="11" t="s">
        <v>2108</v>
      </c>
      <c r="O825" s="11" t="s">
        <v>2109</v>
      </c>
      <c r="P825">
        <v>0</v>
      </c>
      <c r="Q825">
        <v>2</v>
      </c>
      <c r="R825">
        <v>0</v>
      </c>
      <c r="S825">
        <v>23.08</v>
      </c>
      <c r="T825">
        <v>-23.08</v>
      </c>
    </row>
    <row r="826" spans="1:20" x14ac:dyDescent="0.25">
      <c r="A826" t="s">
        <v>75</v>
      </c>
      <c r="B826" t="s">
        <v>1692</v>
      </c>
      <c r="C826" t="s">
        <v>19</v>
      </c>
      <c r="D826" t="s">
        <v>1693</v>
      </c>
      <c r="E826" t="s">
        <v>147</v>
      </c>
      <c r="F826">
        <v>85283</v>
      </c>
      <c r="G826" t="s">
        <v>402</v>
      </c>
      <c r="H826" t="s">
        <v>80</v>
      </c>
      <c r="I826" t="s">
        <v>81</v>
      </c>
      <c r="J826" t="s">
        <v>365</v>
      </c>
      <c r="K826" t="s">
        <v>39</v>
      </c>
      <c r="L826" t="s">
        <v>39</v>
      </c>
      <c r="M826" t="s">
        <v>92</v>
      </c>
      <c r="N826" s="11" t="s">
        <v>2108</v>
      </c>
      <c r="O826" s="11" t="s">
        <v>2109</v>
      </c>
      <c r="P826">
        <v>0</v>
      </c>
      <c r="Q826">
        <v>1</v>
      </c>
      <c r="R826">
        <v>0</v>
      </c>
      <c r="S826">
        <v>295</v>
      </c>
      <c r="T826">
        <v>-295</v>
      </c>
    </row>
    <row r="827" spans="1:20" x14ac:dyDescent="0.25">
      <c r="A827" t="s">
        <v>75</v>
      </c>
      <c r="B827" t="s">
        <v>968</v>
      </c>
      <c r="C827" t="s">
        <v>26</v>
      </c>
      <c r="D827" t="s">
        <v>969</v>
      </c>
      <c r="E827" t="s">
        <v>426</v>
      </c>
      <c r="F827">
        <v>37067</v>
      </c>
      <c r="G827" t="s">
        <v>873</v>
      </c>
      <c r="H827" t="s">
        <v>80</v>
      </c>
      <c r="I827" t="s">
        <v>81</v>
      </c>
      <c r="J827" t="s">
        <v>90</v>
      </c>
      <c r="K827" t="s">
        <v>53</v>
      </c>
      <c r="L827" t="s">
        <v>248</v>
      </c>
      <c r="M827" t="s">
        <v>92</v>
      </c>
      <c r="N827" s="11" t="s">
        <v>2108</v>
      </c>
      <c r="O827" s="11" t="s">
        <v>2109</v>
      </c>
      <c r="P827">
        <v>0</v>
      </c>
      <c r="Q827">
        <v>6</v>
      </c>
      <c r="R827">
        <v>0</v>
      </c>
      <c r="S827">
        <v>18.66</v>
      </c>
      <c r="T827">
        <v>-18.66</v>
      </c>
    </row>
    <row r="828" spans="1:20" x14ac:dyDescent="0.25">
      <c r="A828" t="s">
        <v>75</v>
      </c>
      <c r="B828" t="s">
        <v>1028</v>
      </c>
      <c r="C828" t="s">
        <v>28</v>
      </c>
      <c r="D828" t="s">
        <v>1029</v>
      </c>
      <c r="E828" t="s">
        <v>95</v>
      </c>
      <c r="F828">
        <v>81621</v>
      </c>
      <c r="G828" t="s">
        <v>987</v>
      </c>
      <c r="H828" t="s">
        <v>80</v>
      </c>
      <c r="I828" t="s">
        <v>81</v>
      </c>
      <c r="J828" t="s">
        <v>365</v>
      </c>
      <c r="K828" t="s">
        <v>47</v>
      </c>
      <c r="L828" t="s">
        <v>509</v>
      </c>
      <c r="M828" t="s">
        <v>229</v>
      </c>
      <c r="N828" s="11" t="s">
        <v>2108</v>
      </c>
      <c r="O828" s="11" t="s">
        <v>2109</v>
      </c>
      <c r="P828">
        <v>-1</v>
      </c>
      <c r="Q828">
        <v>0</v>
      </c>
      <c r="R828">
        <v>132</v>
      </c>
      <c r="S828">
        <v>0</v>
      </c>
      <c r="T828">
        <v>132</v>
      </c>
    </row>
    <row r="829" spans="1:20" x14ac:dyDescent="0.25">
      <c r="A829" t="s">
        <v>75</v>
      </c>
      <c r="B829" t="s">
        <v>668</v>
      </c>
      <c r="C829" t="s">
        <v>28</v>
      </c>
      <c r="D829" t="s">
        <v>623</v>
      </c>
      <c r="E829" t="s">
        <v>95</v>
      </c>
      <c r="F829">
        <v>80130</v>
      </c>
      <c r="G829" t="s">
        <v>119</v>
      </c>
      <c r="H829" t="s">
        <v>80</v>
      </c>
      <c r="I829" t="s">
        <v>81</v>
      </c>
      <c r="J829" t="s">
        <v>82</v>
      </c>
      <c r="K829" t="s">
        <v>38</v>
      </c>
      <c r="L829" t="s">
        <v>111</v>
      </c>
      <c r="M829" t="s">
        <v>83</v>
      </c>
      <c r="N829" s="11" t="s">
        <v>2108</v>
      </c>
      <c r="O829" s="11" t="s">
        <v>2109</v>
      </c>
      <c r="P829">
        <v>-1</v>
      </c>
      <c r="Q829">
        <v>0</v>
      </c>
      <c r="R829">
        <v>126.7</v>
      </c>
      <c r="S829">
        <v>0</v>
      </c>
      <c r="T829">
        <v>126.7</v>
      </c>
    </row>
    <row r="830" spans="1:20" x14ac:dyDescent="0.25">
      <c r="A830" t="s">
        <v>75</v>
      </c>
      <c r="B830" t="s">
        <v>668</v>
      </c>
      <c r="C830" t="s">
        <v>28</v>
      </c>
      <c r="D830" t="s">
        <v>623</v>
      </c>
      <c r="E830" t="s">
        <v>95</v>
      </c>
      <c r="F830">
        <v>80130</v>
      </c>
      <c r="G830" t="s">
        <v>983</v>
      </c>
      <c r="H830" t="s">
        <v>80</v>
      </c>
      <c r="I830" t="s">
        <v>89</v>
      </c>
      <c r="J830" t="s">
        <v>90</v>
      </c>
      <c r="K830" t="s">
        <v>38</v>
      </c>
      <c r="L830" t="s">
        <v>129</v>
      </c>
      <c r="M830" t="s">
        <v>92</v>
      </c>
      <c r="N830" s="11" t="s">
        <v>2108</v>
      </c>
      <c r="O830" s="11" t="s">
        <v>2109</v>
      </c>
      <c r="P830">
        <v>0</v>
      </c>
      <c r="Q830">
        <v>0</v>
      </c>
      <c r="R830">
        <v>0</v>
      </c>
      <c r="S830">
        <v>-426.25</v>
      </c>
      <c r="T830">
        <v>426.25</v>
      </c>
    </row>
    <row r="831" spans="1:20" x14ac:dyDescent="0.25">
      <c r="A831" t="s">
        <v>75</v>
      </c>
      <c r="B831" t="s">
        <v>167</v>
      </c>
      <c r="C831" t="s">
        <v>28</v>
      </c>
      <c r="D831" t="s">
        <v>168</v>
      </c>
      <c r="E831" t="s">
        <v>95</v>
      </c>
      <c r="F831">
        <v>80550</v>
      </c>
      <c r="G831" t="s">
        <v>202</v>
      </c>
      <c r="H831" t="s">
        <v>80</v>
      </c>
      <c r="I831" t="s">
        <v>81</v>
      </c>
      <c r="J831" t="s">
        <v>90</v>
      </c>
      <c r="K831" t="s">
        <v>42</v>
      </c>
      <c r="L831" t="s">
        <v>91</v>
      </c>
      <c r="M831" t="s">
        <v>188</v>
      </c>
      <c r="N831" s="11" t="s">
        <v>2108</v>
      </c>
      <c r="O831" s="11" t="s">
        <v>2109</v>
      </c>
      <c r="P831">
        <v>0</v>
      </c>
      <c r="Q831">
        <v>17</v>
      </c>
      <c r="R831">
        <v>0</v>
      </c>
      <c r="S831">
        <v>112.2</v>
      </c>
      <c r="T831">
        <v>-112.2</v>
      </c>
    </row>
    <row r="832" spans="1:20" x14ac:dyDescent="0.25">
      <c r="A832" t="s">
        <v>75</v>
      </c>
      <c r="B832" t="s">
        <v>403</v>
      </c>
      <c r="C832" t="s">
        <v>28</v>
      </c>
      <c r="D832" t="s">
        <v>294</v>
      </c>
      <c r="E832" t="s">
        <v>295</v>
      </c>
      <c r="F832">
        <v>84107</v>
      </c>
      <c r="G832" t="s">
        <v>1227</v>
      </c>
      <c r="H832" t="s">
        <v>80</v>
      </c>
      <c r="I832" t="s">
        <v>81</v>
      </c>
      <c r="J832" t="s">
        <v>90</v>
      </c>
      <c r="K832" t="s">
        <v>53</v>
      </c>
      <c r="L832" t="s">
        <v>675</v>
      </c>
      <c r="M832" t="s">
        <v>92</v>
      </c>
      <c r="N832" s="11" t="s">
        <v>2108</v>
      </c>
      <c r="O832" s="11" t="s">
        <v>2109</v>
      </c>
      <c r="P832">
        <v>0</v>
      </c>
      <c r="Q832">
        <v>4</v>
      </c>
      <c r="R832">
        <v>0</v>
      </c>
      <c r="S832">
        <v>395.28</v>
      </c>
      <c r="T832">
        <v>-395.28</v>
      </c>
    </row>
    <row r="833" spans="1:20" x14ac:dyDescent="0.25">
      <c r="A833" t="s">
        <v>75</v>
      </c>
      <c r="B833" t="s">
        <v>1011</v>
      </c>
      <c r="C833" t="s">
        <v>28</v>
      </c>
      <c r="D833" t="s">
        <v>1012</v>
      </c>
      <c r="E833" t="s">
        <v>295</v>
      </c>
      <c r="F833">
        <v>84098</v>
      </c>
      <c r="G833" t="s">
        <v>725</v>
      </c>
      <c r="H833" t="s">
        <v>80</v>
      </c>
      <c r="I833" t="s">
        <v>81</v>
      </c>
      <c r="J833" t="s">
        <v>82</v>
      </c>
      <c r="K833" t="s">
        <v>53</v>
      </c>
      <c r="L833" t="s">
        <v>165</v>
      </c>
      <c r="M833" t="s">
        <v>83</v>
      </c>
      <c r="N833" s="11" t="s">
        <v>2108</v>
      </c>
      <c r="O833" s="11" t="s">
        <v>2109</v>
      </c>
      <c r="P833">
        <v>-2</v>
      </c>
      <c r="Q833">
        <v>0</v>
      </c>
      <c r="R833">
        <v>254.1</v>
      </c>
      <c r="S833">
        <v>0</v>
      </c>
      <c r="T833">
        <v>254.1</v>
      </c>
    </row>
    <row r="834" spans="1:20" x14ac:dyDescent="0.25">
      <c r="A834" t="s">
        <v>75</v>
      </c>
      <c r="B834" t="s">
        <v>700</v>
      </c>
      <c r="C834" t="s">
        <v>27</v>
      </c>
      <c r="D834" t="s">
        <v>648</v>
      </c>
      <c r="E834" t="s">
        <v>114</v>
      </c>
      <c r="F834">
        <v>32811</v>
      </c>
      <c r="G834" t="s">
        <v>377</v>
      </c>
      <c r="H834" t="s">
        <v>80</v>
      </c>
      <c r="I834" t="s">
        <v>81</v>
      </c>
      <c r="J834" t="s">
        <v>90</v>
      </c>
      <c r="K834" t="s">
        <v>53</v>
      </c>
      <c r="L834" t="s">
        <v>193</v>
      </c>
      <c r="M834" t="s">
        <v>92</v>
      </c>
      <c r="N834" s="11" t="s">
        <v>2108</v>
      </c>
      <c r="O834" s="11" t="s">
        <v>2109</v>
      </c>
      <c r="P834">
        <v>0</v>
      </c>
      <c r="Q834">
        <v>45</v>
      </c>
      <c r="R834">
        <v>0</v>
      </c>
      <c r="S834">
        <v>5955.75</v>
      </c>
      <c r="T834">
        <v>-5955.75</v>
      </c>
    </row>
    <row r="835" spans="1:20" x14ac:dyDescent="0.25">
      <c r="A835" t="s">
        <v>75</v>
      </c>
      <c r="B835" t="s">
        <v>1126</v>
      </c>
      <c r="C835" t="s">
        <v>19</v>
      </c>
      <c r="D835" t="s">
        <v>1127</v>
      </c>
      <c r="E835" t="s">
        <v>320</v>
      </c>
      <c r="F835">
        <v>96821</v>
      </c>
      <c r="G835" t="s">
        <v>110</v>
      </c>
      <c r="H835" t="s">
        <v>80</v>
      </c>
      <c r="I835" t="s">
        <v>81</v>
      </c>
      <c r="J835" t="s">
        <v>90</v>
      </c>
      <c r="K835" t="s">
        <v>38</v>
      </c>
      <c r="L835" t="s">
        <v>111</v>
      </c>
      <c r="M835" t="s">
        <v>92</v>
      </c>
      <c r="N835" s="11" t="s">
        <v>2108</v>
      </c>
      <c r="O835" s="11" t="s">
        <v>2109</v>
      </c>
      <c r="P835">
        <v>0</v>
      </c>
      <c r="Q835">
        <v>2</v>
      </c>
      <c r="R835">
        <v>0</v>
      </c>
      <c r="S835">
        <v>209.5</v>
      </c>
      <c r="T835">
        <v>-209.5</v>
      </c>
    </row>
    <row r="836" spans="1:20" x14ac:dyDescent="0.25">
      <c r="A836" t="s">
        <v>75</v>
      </c>
      <c r="B836" t="s">
        <v>558</v>
      </c>
      <c r="C836" t="s">
        <v>30</v>
      </c>
      <c r="D836" t="s">
        <v>146</v>
      </c>
      <c r="E836" t="s">
        <v>147</v>
      </c>
      <c r="F836">
        <v>85027</v>
      </c>
      <c r="G836" t="s">
        <v>205</v>
      </c>
      <c r="H836" t="s">
        <v>80</v>
      </c>
      <c r="I836" t="s">
        <v>89</v>
      </c>
      <c r="J836" t="s">
        <v>90</v>
      </c>
      <c r="K836" t="s">
        <v>42</v>
      </c>
      <c r="L836" t="s">
        <v>91</v>
      </c>
      <c r="M836" t="s">
        <v>92</v>
      </c>
      <c r="N836" s="11" t="s">
        <v>2108</v>
      </c>
      <c r="O836" s="11" t="s">
        <v>2109</v>
      </c>
      <c r="P836">
        <v>0</v>
      </c>
      <c r="Q836">
        <v>22</v>
      </c>
      <c r="R836">
        <v>0</v>
      </c>
      <c r="S836">
        <v>174.02</v>
      </c>
      <c r="T836">
        <v>-174.02</v>
      </c>
    </row>
    <row r="837" spans="1:20" x14ac:dyDescent="0.25">
      <c r="A837" t="s">
        <v>75</v>
      </c>
      <c r="B837" t="s">
        <v>171</v>
      </c>
      <c r="C837" t="s">
        <v>23</v>
      </c>
      <c r="D837" t="s">
        <v>513</v>
      </c>
      <c r="E837" t="s">
        <v>176</v>
      </c>
      <c r="F837">
        <v>98005</v>
      </c>
      <c r="G837" t="s">
        <v>352</v>
      </c>
      <c r="H837" t="s">
        <v>80</v>
      </c>
      <c r="I837" t="s">
        <v>81</v>
      </c>
      <c r="J837" t="s">
        <v>90</v>
      </c>
      <c r="K837" t="s">
        <v>42</v>
      </c>
      <c r="L837" t="s">
        <v>91</v>
      </c>
      <c r="M837" t="s">
        <v>92</v>
      </c>
      <c r="N837" s="11" t="s">
        <v>2108</v>
      </c>
      <c r="O837" s="11" t="s">
        <v>2109</v>
      </c>
      <c r="P837">
        <v>0</v>
      </c>
      <c r="Q837">
        <v>12</v>
      </c>
      <c r="R837">
        <v>0</v>
      </c>
      <c r="S837">
        <v>156.6</v>
      </c>
      <c r="T837">
        <v>-156.6</v>
      </c>
    </row>
    <row r="838" spans="1:20" x14ac:dyDescent="0.25">
      <c r="A838" t="s">
        <v>75</v>
      </c>
      <c r="B838" t="s">
        <v>1304</v>
      </c>
      <c r="C838" t="s">
        <v>27</v>
      </c>
      <c r="D838" t="s">
        <v>1305</v>
      </c>
      <c r="E838" t="s">
        <v>114</v>
      </c>
      <c r="F838">
        <v>33122</v>
      </c>
      <c r="G838" t="s">
        <v>698</v>
      </c>
      <c r="H838" t="s">
        <v>80</v>
      </c>
      <c r="I838" t="s">
        <v>81</v>
      </c>
      <c r="J838" t="s">
        <v>90</v>
      </c>
      <c r="K838" t="s">
        <v>38</v>
      </c>
      <c r="L838" t="s">
        <v>111</v>
      </c>
      <c r="M838" t="s">
        <v>92</v>
      </c>
      <c r="N838" s="11" t="s">
        <v>2108</v>
      </c>
      <c r="O838" s="11" t="s">
        <v>2109</v>
      </c>
      <c r="P838">
        <v>0</v>
      </c>
      <c r="Q838">
        <v>1</v>
      </c>
      <c r="R838">
        <v>0</v>
      </c>
      <c r="S838">
        <v>149.81</v>
      </c>
      <c r="T838">
        <v>-149.81</v>
      </c>
    </row>
    <row r="839" spans="1:20" x14ac:dyDescent="0.25">
      <c r="A839" t="s">
        <v>75</v>
      </c>
      <c r="B839" t="s">
        <v>299</v>
      </c>
      <c r="C839" t="s">
        <v>29</v>
      </c>
      <c r="D839" t="s">
        <v>300</v>
      </c>
      <c r="E839" t="s">
        <v>87</v>
      </c>
      <c r="F839">
        <v>44147</v>
      </c>
      <c r="G839" t="s">
        <v>1239</v>
      </c>
      <c r="H839" t="s">
        <v>80</v>
      </c>
      <c r="I839" t="s">
        <v>89</v>
      </c>
      <c r="J839" t="s">
        <v>82</v>
      </c>
      <c r="K839" t="s">
        <v>42</v>
      </c>
      <c r="L839" t="s">
        <v>91</v>
      </c>
      <c r="M839" t="s">
        <v>83</v>
      </c>
      <c r="N839" s="11" t="s">
        <v>2108</v>
      </c>
      <c r="O839" s="11" t="s">
        <v>2109</v>
      </c>
      <c r="P839">
        <v>-2</v>
      </c>
      <c r="Q839">
        <v>0</v>
      </c>
      <c r="R839">
        <v>19.600000000000001</v>
      </c>
      <c r="S839">
        <v>0</v>
      </c>
      <c r="T839">
        <v>19.600000000000001</v>
      </c>
    </row>
    <row r="840" spans="1:20" x14ac:dyDescent="0.25">
      <c r="A840" t="s">
        <v>75</v>
      </c>
      <c r="B840" t="s">
        <v>677</v>
      </c>
      <c r="C840" t="s">
        <v>28</v>
      </c>
      <c r="D840" t="s">
        <v>678</v>
      </c>
      <c r="E840" t="s">
        <v>95</v>
      </c>
      <c r="F840">
        <v>80124</v>
      </c>
      <c r="G840" t="s">
        <v>1312</v>
      </c>
      <c r="H840" t="s">
        <v>80</v>
      </c>
      <c r="I840" t="s">
        <v>81</v>
      </c>
      <c r="J840" t="s">
        <v>82</v>
      </c>
      <c r="K840" t="s">
        <v>51</v>
      </c>
      <c r="L840" t="s">
        <v>250</v>
      </c>
      <c r="M840" t="s">
        <v>83</v>
      </c>
      <c r="N840" s="11" t="s">
        <v>2108</v>
      </c>
      <c r="O840" s="11" t="s">
        <v>2109</v>
      </c>
      <c r="P840">
        <v>-1</v>
      </c>
      <c r="Q840">
        <v>0</v>
      </c>
      <c r="R840">
        <v>45.75</v>
      </c>
      <c r="S840">
        <v>0</v>
      </c>
      <c r="T840">
        <v>45.75</v>
      </c>
    </row>
    <row r="841" spans="1:20" x14ac:dyDescent="0.25">
      <c r="A841" t="s">
        <v>75</v>
      </c>
      <c r="B841" t="s">
        <v>677</v>
      </c>
      <c r="C841" t="s">
        <v>28</v>
      </c>
      <c r="D841" t="s">
        <v>678</v>
      </c>
      <c r="E841" t="s">
        <v>95</v>
      </c>
      <c r="F841">
        <v>80124</v>
      </c>
      <c r="G841" t="s">
        <v>367</v>
      </c>
      <c r="H841" t="s">
        <v>80</v>
      </c>
      <c r="I841" t="s">
        <v>89</v>
      </c>
      <c r="J841" t="s">
        <v>82</v>
      </c>
      <c r="K841" t="s">
        <v>53</v>
      </c>
      <c r="L841" t="s">
        <v>368</v>
      </c>
      <c r="M841" t="s">
        <v>83</v>
      </c>
      <c r="N841" s="11" t="s">
        <v>2108</v>
      </c>
      <c r="O841" s="11" t="s">
        <v>2109</v>
      </c>
      <c r="P841">
        <v>-2</v>
      </c>
      <c r="Q841">
        <v>0</v>
      </c>
      <c r="R841">
        <v>346.5</v>
      </c>
      <c r="S841">
        <v>0</v>
      </c>
      <c r="T841">
        <v>346.5</v>
      </c>
    </row>
    <row r="842" spans="1:20" x14ac:dyDescent="0.25">
      <c r="A842" t="s">
        <v>75</v>
      </c>
      <c r="B842" t="s">
        <v>614</v>
      </c>
      <c r="C842" t="s">
        <v>25</v>
      </c>
      <c r="D842" t="s">
        <v>131</v>
      </c>
      <c r="E842" t="s">
        <v>114</v>
      </c>
      <c r="F842">
        <v>33405</v>
      </c>
      <c r="G842" t="s">
        <v>205</v>
      </c>
      <c r="H842" t="s">
        <v>80</v>
      </c>
      <c r="I842" t="s">
        <v>89</v>
      </c>
      <c r="J842" t="s">
        <v>90</v>
      </c>
      <c r="K842" t="s">
        <v>42</v>
      </c>
      <c r="L842" t="s">
        <v>91</v>
      </c>
      <c r="M842" t="s">
        <v>92</v>
      </c>
      <c r="N842" s="11" t="s">
        <v>2108</v>
      </c>
      <c r="O842" s="11" t="s">
        <v>2109</v>
      </c>
      <c r="P842">
        <v>0</v>
      </c>
      <c r="Q842">
        <v>5</v>
      </c>
      <c r="R842">
        <v>0</v>
      </c>
      <c r="S842">
        <v>32.4</v>
      </c>
      <c r="T842">
        <v>-32.4</v>
      </c>
    </row>
    <row r="843" spans="1:20" x14ac:dyDescent="0.25">
      <c r="A843" t="s">
        <v>75</v>
      </c>
      <c r="B843" t="s">
        <v>588</v>
      </c>
      <c r="C843" t="s">
        <v>21</v>
      </c>
      <c r="D843" t="s">
        <v>589</v>
      </c>
      <c r="E843" t="s">
        <v>159</v>
      </c>
      <c r="F843">
        <v>66227</v>
      </c>
      <c r="G843" t="s">
        <v>679</v>
      </c>
      <c r="H843" t="s">
        <v>80</v>
      </c>
      <c r="I843" t="s">
        <v>89</v>
      </c>
      <c r="J843" t="s">
        <v>90</v>
      </c>
      <c r="K843" t="s">
        <v>42</v>
      </c>
      <c r="L843" t="s">
        <v>91</v>
      </c>
      <c r="M843" t="s">
        <v>92</v>
      </c>
      <c r="N843" s="11" t="s">
        <v>2108</v>
      </c>
      <c r="O843" s="11" t="s">
        <v>2109</v>
      </c>
      <c r="P843">
        <v>0</v>
      </c>
      <c r="Q843">
        <v>2</v>
      </c>
      <c r="R843">
        <v>0</v>
      </c>
      <c r="S843">
        <v>4.5999999999999996</v>
      </c>
      <c r="T843">
        <v>-4.5999999999999996</v>
      </c>
    </row>
    <row r="844" spans="1:20" x14ac:dyDescent="0.25">
      <c r="A844" t="s">
        <v>75</v>
      </c>
      <c r="B844" t="s">
        <v>316</v>
      </c>
      <c r="C844" t="s">
        <v>27</v>
      </c>
      <c r="D844" t="s">
        <v>237</v>
      </c>
      <c r="E844" t="s">
        <v>114</v>
      </c>
      <c r="F844">
        <v>34240</v>
      </c>
      <c r="G844" t="s">
        <v>1568</v>
      </c>
      <c r="H844" t="s">
        <v>80</v>
      </c>
      <c r="I844" t="s">
        <v>81</v>
      </c>
      <c r="J844" t="s">
        <v>90</v>
      </c>
      <c r="K844" t="s">
        <v>53</v>
      </c>
      <c r="L844" t="s">
        <v>675</v>
      </c>
      <c r="M844" t="s">
        <v>92</v>
      </c>
      <c r="N844" s="11" t="s">
        <v>2108</v>
      </c>
      <c r="O844" s="11" t="s">
        <v>2109</v>
      </c>
      <c r="P844">
        <v>0</v>
      </c>
      <c r="Q844">
        <v>6</v>
      </c>
      <c r="R844">
        <v>0</v>
      </c>
      <c r="S844">
        <v>3014.7</v>
      </c>
      <c r="T844">
        <v>-3014.7</v>
      </c>
    </row>
    <row r="845" spans="1:20" x14ac:dyDescent="0.25">
      <c r="A845" t="s">
        <v>75</v>
      </c>
      <c r="B845" t="s">
        <v>1675</v>
      </c>
      <c r="C845" t="s">
        <v>21</v>
      </c>
      <c r="D845" t="s">
        <v>1676</v>
      </c>
      <c r="E845" t="s">
        <v>235</v>
      </c>
      <c r="F845">
        <v>63127</v>
      </c>
      <c r="G845" t="s">
        <v>1713</v>
      </c>
      <c r="H845" t="s">
        <v>80</v>
      </c>
      <c r="I845" t="s">
        <v>81</v>
      </c>
      <c r="J845" t="s">
        <v>90</v>
      </c>
      <c r="K845" t="s">
        <v>42</v>
      </c>
      <c r="L845" t="s">
        <v>91</v>
      </c>
      <c r="M845" t="s">
        <v>92</v>
      </c>
      <c r="N845" s="11" t="s">
        <v>2108</v>
      </c>
      <c r="O845" s="11" t="s">
        <v>2109</v>
      </c>
      <c r="P845">
        <v>0</v>
      </c>
      <c r="Q845">
        <v>2</v>
      </c>
      <c r="R845">
        <v>0</v>
      </c>
      <c r="S845">
        <v>80.64</v>
      </c>
      <c r="T845">
        <v>-80.64</v>
      </c>
    </row>
    <row r="846" spans="1:20" x14ac:dyDescent="0.25">
      <c r="A846" t="s">
        <v>75</v>
      </c>
      <c r="B846" t="s">
        <v>265</v>
      </c>
      <c r="C846" t="s">
        <v>27</v>
      </c>
      <c r="D846" t="s">
        <v>237</v>
      </c>
      <c r="E846" t="s">
        <v>114</v>
      </c>
      <c r="F846">
        <v>34238</v>
      </c>
      <c r="G846" t="s">
        <v>205</v>
      </c>
      <c r="H846" t="s">
        <v>80</v>
      </c>
      <c r="I846" t="s">
        <v>89</v>
      </c>
      <c r="J846" t="s">
        <v>90</v>
      </c>
      <c r="K846" t="s">
        <v>42</v>
      </c>
      <c r="L846" t="s">
        <v>91</v>
      </c>
      <c r="M846" t="s">
        <v>92</v>
      </c>
      <c r="N846" s="11" t="s">
        <v>2108</v>
      </c>
      <c r="O846" s="11" t="s">
        <v>2109</v>
      </c>
      <c r="P846">
        <v>0</v>
      </c>
      <c r="Q846">
        <v>0</v>
      </c>
      <c r="R846">
        <v>0</v>
      </c>
      <c r="S846">
        <v>-1605.8</v>
      </c>
      <c r="T846">
        <v>1605.8</v>
      </c>
    </row>
    <row r="847" spans="1:20" x14ac:dyDescent="0.25">
      <c r="A847" t="s">
        <v>75</v>
      </c>
      <c r="B847" t="s">
        <v>946</v>
      </c>
      <c r="C847" t="s">
        <v>29</v>
      </c>
      <c r="D847" t="s">
        <v>909</v>
      </c>
      <c r="E847" t="s">
        <v>100</v>
      </c>
      <c r="F847">
        <v>46032</v>
      </c>
      <c r="G847" t="s">
        <v>283</v>
      </c>
      <c r="H847" t="s">
        <v>80</v>
      </c>
      <c r="I847" t="s">
        <v>81</v>
      </c>
      <c r="J847" t="s">
        <v>82</v>
      </c>
      <c r="K847" t="s">
        <v>38</v>
      </c>
      <c r="L847" t="s">
        <v>111</v>
      </c>
      <c r="M847" t="s">
        <v>83</v>
      </c>
      <c r="N847" s="11" t="s">
        <v>2108</v>
      </c>
      <c r="O847" s="11" t="s">
        <v>2109</v>
      </c>
      <c r="P847">
        <v>-6</v>
      </c>
      <c r="Q847">
        <v>0</v>
      </c>
      <c r="R847">
        <v>460.2</v>
      </c>
      <c r="S847">
        <v>0</v>
      </c>
      <c r="T847">
        <v>460.2</v>
      </c>
    </row>
    <row r="848" spans="1:20" x14ac:dyDescent="0.25">
      <c r="A848" t="s">
        <v>75</v>
      </c>
      <c r="B848" t="s">
        <v>612</v>
      </c>
      <c r="C848" t="s">
        <v>29</v>
      </c>
      <c r="D848" t="s">
        <v>613</v>
      </c>
      <c r="E848" t="s">
        <v>142</v>
      </c>
      <c r="F848">
        <v>48084</v>
      </c>
      <c r="G848" t="s">
        <v>761</v>
      </c>
      <c r="H848" t="s">
        <v>80</v>
      </c>
      <c r="I848" t="s">
        <v>164</v>
      </c>
      <c r="J848" t="s">
        <v>90</v>
      </c>
      <c r="K848" t="s">
        <v>38</v>
      </c>
      <c r="L848" t="s">
        <v>129</v>
      </c>
      <c r="M848" t="s">
        <v>92</v>
      </c>
      <c r="N848" s="11" t="s">
        <v>2108</v>
      </c>
      <c r="O848" s="11" t="s">
        <v>2109</v>
      </c>
      <c r="P848">
        <v>0</v>
      </c>
      <c r="Q848">
        <v>1</v>
      </c>
      <c r="R848">
        <v>0</v>
      </c>
      <c r="S848">
        <v>47.1</v>
      </c>
      <c r="T848">
        <v>-47.1</v>
      </c>
    </row>
    <row r="849" spans="1:20" x14ac:dyDescent="0.25">
      <c r="A849" t="s">
        <v>75</v>
      </c>
      <c r="B849" t="s">
        <v>157</v>
      </c>
      <c r="C849" t="s">
        <v>21</v>
      </c>
      <c r="D849" t="s">
        <v>158</v>
      </c>
      <c r="E849" t="s">
        <v>159</v>
      </c>
      <c r="F849">
        <v>66205</v>
      </c>
      <c r="G849" t="s">
        <v>602</v>
      </c>
      <c r="H849" t="s">
        <v>80</v>
      </c>
      <c r="I849" t="s">
        <v>81</v>
      </c>
      <c r="J849" t="s">
        <v>90</v>
      </c>
      <c r="K849" t="s">
        <v>53</v>
      </c>
      <c r="L849" t="s">
        <v>228</v>
      </c>
      <c r="M849" t="s">
        <v>92</v>
      </c>
      <c r="N849" s="11" t="s">
        <v>2108</v>
      </c>
      <c r="O849" s="11" t="s">
        <v>2109</v>
      </c>
      <c r="P849">
        <v>0</v>
      </c>
      <c r="Q849">
        <v>2</v>
      </c>
      <c r="R849">
        <v>0</v>
      </c>
      <c r="S849">
        <v>1140.7</v>
      </c>
      <c r="T849">
        <v>-1140.7</v>
      </c>
    </row>
    <row r="850" spans="1:20" x14ac:dyDescent="0.25">
      <c r="A850" t="s">
        <v>75</v>
      </c>
      <c r="B850" t="s">
        <v>301</v>
      </c>
      <c r="C850" t="s">
        <v>29</v>
      </c>
      <c r="D850" t="s">
        <v>302</v>
      </c>
      <c r="E850" t="s">
        <v>87</v>
      </c>
      <c r="F850">
        <v>45005</v>
      </c>
      <c r="G850" t="s">
        <v>1647</v>
      </c>
      <c r="H850" t="s">
        <v>80</v>
      </c>
      <c r="I850" t="s">
        <v>81</v>
      </c>
      <c r="J850" t="s">
        <v>90</v>
      </c>
      <c r="K850" t="s">
        <v>38</v>
      </c>
      <c r="L850" t="s">
        <v>1096</v>
      </c>
      <c r="M850" t="s">
        <v>92</v>
      </c>
      <c r="N850" s="11" t="s">
        <v>2108</v>
      </c>
      <c r="O850" s="11" t="s">
        <v>2109</v>
      </c>
      <c r="P850">
        <v>0</v>
      </c>
      <c r="Q850">
        <v>1</v>
      </c>
      <c r="R850">
        <v>0</v>
      </c>
      <c r="S850">
        <v>75.5</v>
      </c>
      <c r="T850">
        <v>-75.5</v>
      </c>
    </row>
    <row r="851" spans="1:20" x14ac:dyDescent="0.25">
      <c r="A851" t="s">
        <v>75</v>
      </c>
      <c r="B851" t="s">
        <v>1309</v>
      </c>
      <c r="C851" t="s">
        <v>27</v>
      </c>
      <c r="D851" t="s">
        <v>1310</v>
      </c>
      <c r="E851" t="s">
        <v>114</v>
      </c>
      <c r="F851">
        <v>32808</v>
      </c>
      <c r="G851" t="s">
        <v>156</v>
      </c>
      <c r="H851" t="s">
        <v>80</v>
      </c>
      <c r="I851" t="s">
        <v>81</v>
      </c>
      <c r="J851" t="s">
        <v>90</v>
      </c>
      <c r="K851" t="s">
        <v>38</v>
      </c>
      <c r="L851" t="s">
        <v>111</v>
      </c>
      <c r="M851" t="s">
        <v>92</v>
      </c>
      <c r="N851" s="11" t="s">
        <v>2108</v>
      </c>
      <c r="O851" s="11" t="s">
        <v>2109</v>
      </c>
      <c r="P851">
        <v>0</v>
      </c>
      <c r="Q851">
        <v>1</v>
      </c>
      <c r="R851">
        <v>0</v>
      </c>
      <c r="S851">
        <v>213.35</v>
      </c>
      <c r="T851">
        <v>-213.35</v>
      </c>
    </row>
    <row r="852" spans="1:20" x14ac:dyDescent="0.25">
      <c r="A852" t="s">
        <v>75</v>
      </c>
      <c r="B852" t="s">
        <v>255</v>
      </c>
      <c r="C852" t="s">
        <v>29</v>
      </c>
      <c r="D852" t="s">
        <v>256</v>
      </c>
      <c r="E852" t="s">
        <v>100</v>
      </c>
      <c r="F852">
        <v>46077</v>
      </c>
      <c r="G852" t="s">
        <v>1716</v>
      </c>
      <c r="H852" t="s">
        <v>80</v>
      </c>
      <c r="I852" t="s">
        <v>81</v>
      </c>
      <c r="J852" t="s">
        <v>365</v>
      </c>
      <c r="K852" t="s">
        <v>47</v>
      </c>
      <c r="L852" t="s">
        <v>509</v>
      </c>
      <c r="M852" t="s">
        <v>229</v>
      </c>
      <c r="N852" s="11" t="s">
        <v>2108</v>
      </c>
      <c r="O852" s="11" t="s">
        <v>2109</v>
      </c>
      <c r="P852">
        <v>-1</v>
      </c>
      <c r="Q852">
        <v>0</v>
      </c>
      <c r="R852">
        <v>23.75</v>
      </c>
      <c r="S852">
        <v>0</v>
      </c>
      <c r="T852">
        <v>23.75</v>
      </c>
    </row>
    <row r="853" spans="1:20" x14ac:dyDescent="0.25">
      <c r="A853" t="s">
        <v>75</v>
      </c>
      <c r="B853" t="s">
        <v>255</v>
      </c>
      <c r="C853" t="s">
        <v>29</v>
      </c>
      <c r="D853" t="s">
        <v>256</v>
      </c>
      <c r="E853" t="s">
        <v>100</v>
      </c>
      <c r="F853">
        <v>46077</v>
      </c>
      <c r="G853" t="s">
        <v>853</v>
      </c>
      <c r="H853" t="s">
        <v>80</v>
      </c>
      <c r="I853" t="s">
        <v>81</v>
      </c>
      <c r="J853" t="s">
        <v>90</v>
      </c>
      <c r="K853" t="s">
        <v>53</v>
      </c>
      <c r="L853" t="s">
        <v>228</v>
      </c>
      <c r="M853" t="s">
        <v>92</v>
      </c>
      <c r="N853" s="11" t="s">
        <v>2108</v>
      </c>
      <c r="O853" s="11" t="s">
        <v>2109</v>
      </c>
      <c r="P853">
        <v>0</v>
      </c>
      <c r="Q853">
        <v>1</v>
      </c>
      <c r="R853">
        <v>0</v>
      </c>
      <c r="S853">
        <v>93.55</v>
      </c>
      <c r="T853">
        <v>-93.55</v>
      </c>
    </row>
    <row r="854" spans="1:20" x14ac:dyDescent="0.25">
      <c r="A854" t="s">
        <v>75</v>
      </c>
      <c r="B854" t="s">
        <v>536</v>
      </c>
      <c r="C854" t="s">
        <v>21</v>
      </c>
      <c r="D854" t="s">
        <v>537</v>
      </c>
      <c r="E854" t="s">
        <v>159</v>
      </c>
      <c r="F854">
        <v>66212</v>
      </c>
      <c r="G854" t="s">
        <v>311</v>
      </c>
      <c r="H854" t="s">
        <v>80</v>
      </c>
      <c r="I854" t="s">
        <v>164</v>
      </c>
      <c r="J854" t="s">
        <v>90</v>
      </c>
      <c r="K854" t="s">
        <v>38</v>
      </c>
      <c r="L854" t="s">
        <v>129</v>
      </c>
      <c r="M854" t="s">
        <v>92</v>
      </c>
      <c r="N854" s="11" t="s">
        <v>2108</v>
      </c>
      <c r="O854" s="11" t="s">
        <v>2109</v>
      </c>
      <c r="P854">
        <v>0</v>
      </c>
      <c r="Q854">
        <v>1</v>
      </c>
      <c r="R854">
        <v>0</v>
      </c>
      <c r="S854">
        <v>55.28</v>
      </c>
      <c r="T854">
        <v>-55.28</v>
      </c>
    </row>
    <row r="855" spans="1:20" x14ac:dyDescent="0.25">
      <c r="A855" t="s">
        <v>75</v>
      </c>
      <c r="B855" t="s">
        <v>471</v>
      </c>
      <c r="C855" t="s">
        <v>28</v>
      </c>
      <c r="D855" t="s">
        <v>472</v>
      </c>
      <c r="E855" t="s">
        <v>95</v>
      </c>
      <c r="F855" t="s">
        <v>473</v>
      </c>
      <c r="G855" t="s">
        <v>388</v>
      </c>
      <c r="H855" t="s">
        <v>80</v>
      </c>
      <c r="I855" t="s">
        <v>81</v>
      </c>
      <c r="J855" t="s">
        <v>90</v>
      </c>
      <c r="K855" t="s">
        <v>38</v>
      </c>
      <c r="L855" t="s">
        <v>111</v>
      </c>
      <c r="M855" t="s">
        <v>92</v>
      </c>
      <c r="N855" s="11" t="s">
        <v>2108</v>
      </c>
      <c r="O855" s="11" t="s">
        <v>2109</v>
      </c>
      <c r="P855">
        <v>0</v>
      </c>
      <c r="Q855">
        <v>2</v>
      </c>
      <c r="R855">
        <v>0</v>
      </c>
      <c r="S855">
        <v>298</v>
      </c>
      <c r="T855">
        <v>-298</v>
      </c>
    </row>
    <row r="856" spans="1:20" x14ac:dyDescent="0.25">
      <c r="A856" t="s">
        <v>75</v>
      </c>
      <c r="B856" t="s">
        <v>1565</v>
      </c>
      <c r="C856" t="s">
        <v>27</v>
      </c>
      <c r="D856" t="s">
        <v>552</v>
      </c>
      <c r="E856" t="s">
        <v>114</v>
      </c>
      <c r="F856">
        <v>33624</v>
      </c>
      <c r="G856" t="s">
        <v>560</v>
      </c>
      <c r="H856" t="s">
        <v>80</v>
      </c>
      <c r="I856" t="s">
        <v>281</v>
      </c>
      <c r="J856" t="s">
        <v>82</v>
      </c>
      <c r="K856" t="s">
        <v>53</v>
      </c>
      <c r="L856" t="s">
        <v>165</v>
      </c>
      <c r="M856" t="s">
        <v>83</v>
      </c>
      <c r="N856" s="11" t="s">
        <v>2108</v>
      </c>
      <c r="O856" s="11" t="s">
        <v>2109</v>
      </c>
      <c r="P856">
        <v>-6</v>
      </c>
      <c r="Q856">
        <v>0</v>
      </c>
      <c r="R856">
        <v>640.20000000000005</v>
      </c>
      <c r="S856">
        <v>0</v>
      </c>
      <c r="T856">
        <v>640.20000000000005</v>
      </c>
    </row>
    <row r="857" spans="1:20" x14ac:dyDescent="0.25">
      <c r="A857" t="s">
        <v>75</v>
      </c>
      <c r="B857" t="s">
        <v>668</v>
      </c>
      <c r="C857" t="s">
        <v>28</v>
      </c>
      <c r="D857" t="s">
        <v>623</v>
      </c>
      <c r="E857" t="s">
        <v>95</v>
      </c>
      <c r="F857">
        <v>80130</v>
      </c>
      <c r="G857" t="s">
        <v>143</v>
      </c>
      <c r="H857" t="s">
        <v>80</v>
      </c>
      <c r="I857" t="s">
        <v>81</v>
      </c>
      <c r="J857" t="s">
        <v>82</v>
      </c>
      <c r="K857" t="s">
        <v>44</v>
      </c>
      <c r="L857" t="s">
        <v>144</v>
      </c>
      <c r="M857" t="s">
        <v>83</v>
      </c>
      <c r="N857" s="11" t="s">
        <v>2108</v>
      </c>
      <c r="O857" s="11" t="s">
        <v>2109</v>
      </c>
      <c r="P857">
        <v>-8</v>
      </c>
      <c r="Q857">
        <v>0</v>
      </c>
      <c r="R857">
        <v>88</v>
      </c>
      <c r="S857">
        <v>0</v>
      </c>
      <c r="T857">
        <v>88</v>
      </c>
    </row>
    <row r="858" spans="1:20" x14ac:dyDescent="0.25">
      <c r="A858" t="s">
        <v>75</v>
      </c>
      <c r="B858" t="s">
        <v>189</v>
      </c>
      <c r="C858" t="s">
        <v>18</v>
      </c>
      <c r="D858" t="s">
        <v>190</v>
      </c>
      <c r="E858" t="s">
        <v>191</v>
      </c>
      <c r="F858">
        <v>76262</v>
      </c>
      <c r="G858" t="s">
        <v>1155</v>
      </c>
      <c r="H858" t="s">
        <v>80</v>
      </c>
      <c r="I858" t="s">
        <v>81</v>
      </c>
      <c r="J858" t="s">
        <v>82</v>
      </c>
      <c r="K858" t="s">
        <v>38</v>
      </c>
      <c r="L858" t="s">
        <v>129</v>
      </c>
      <c r="M858" t="s">
        <v>83</v>
      </c>
      <c r="N858" s="11" t="s">
        <v>2108</v>
      </c>
      <c r="O858" s="11" t="s">
        <v>2109</v>
      </c>
      <c r="P858">
        <v>0</v>
      </c>
      <c r="Q858">
        <v>0</v>
      </c>
      <c r="R858">
        <v>-325.25</v>
      </c>
      <c r="S858">
        <v>0</v>
      </c>
      <c r="T858">
        <v>-325.25</v>
      </c>
    </row>
    <row r="859" spans="1:20" x14ac:dyDescent="0.25">
      <c r="A859" t="s">
        <v>75</v>
      </c>
      <c r="B859" t="s">
        <v>167</v>
      </c>
      <c r="C859" t="s">
        <v>28</v>
      </c>
      <c r="D859" t="s">
        <v>168</v>
      </c>
      <c r="E859" t="s">
        <v>95</v>
      </c>
      <c r="F859">
        <v>80550</v>
      </c>
      <c r="G859" t="s">
        <v>604</v>
      </c>
      <c r="H859" t="s">
        <v>80</v>
      </c>
      <c r="I859" t="s">
        <v>81</v>
      </c>
      <c r="J859" t="s">
        <v>90</v>
      </c>
      <c r="K859" t="s">
        <v>37</v>
      </c>
      <c r="L859" t="s">
        <v>605</v>
      </c>
      <c r="M859" t="s">
        <v>92</v>
      </c>
      <c r="N859" s="11" t="s">
        <v>2108</v>
      </c>
      <c r="O859" s="11" t="s">
        <v>2109</v>
      </c>
      <c r="P859">
        <v>-200</v>
      </c>
      <c r="Q859">
        <v>0</v>
      </c>
      <c r="R859">
        <v>1700</v>
      </c>
      <c r="S859">
        <v>0</v>
      </c>
      <c r="T859">
        <v>1700</v>
      </c>
    </row>
    <row r="860" spans="1:20" x14ac:dyDescent="0.25">
      <c r="A860" t="s">
        <v>75</v>
      </c>
      <c r="B860" t="s">
        <v>167</v>
      </c>
      <c r="C860" t="s">
        <v>28</v>
      </c>
      <c r="D860" t="s">
        <v>168</v>
      </c>
      <c r="E860" t="s">
        <v>95</v>
      </c>
      <c r="F860">
        <v>80550</v>
      </c>
      <c r="G860" t="s">
        <v>1733</v>
      </c>
      <c r="H860" t="s">
        <v>80</v>
      </c>
      <c r="I860" t="s">
        <v>281</v>
      </c>
      <c r="J860" t="s">
        <v>90</v>
      </c>
      <c r="K860" t="s">
        <v>54</v>
      </c>
      <c r="L860" t="s">
        <v>824</v>
      </c>
      <c r="M860" t="s">
        <v>92</v>
      </c>
      <c r="N860" s="11" t="s">
        <v>2108</v>
      </c>
      <c r="O860" s="11" t="s">
        <v>2109</v>
      </c>
      <c r="P860">
        <v>0</v>
      </c>
      <c r="Q860">
        <v>8</v>
      </c>
      <c r="R860">
        <v>0</v>
      </c>
      <c r="S860">
        <v>24.96</v>
      </c>
      <c r="T860">
        <v>-24.96</v>
      </c>
    </row>
    <row r="861" spans="1:20" x14ac:dyDescent="0.25">
      <c r="A861" t="s">
        <v>75</v>
      </c>
      <c r="B861" t="s">
        <v>167</v>
      </c>
      <c r="C861" t="s">
        <v>28</v>
      </c>
      <c r="D861" t="s">
        <v>168</v>
      </c>
      <c r="E861" t="s">
        <v>95</v>
      </c>
      <c r="F861">
        <v>80550</v>
      </c>
      <c r="G861" t="s">
        <v>1736</v>
      </c>
      <c r="H861" t="s">
        <v>80</v>
      </c>
      <c r="I861" t="s">
        <v>89</v>
      </c>
      <c r="J861" t="s">
        <v>90</v>
      </c>
      <c r="K861" t="s">
        <v>37</v>
      </c>
      <c r="L861" t="s">
        <v>584</v>
      </c>
      <c r="M861" t="s">
        <v>92</v>
      </c>
      <c r="N861" s="11" t="s">
        <v>2108</v>
      </c>
      <c r="O861" s="11" t="s">
        <v>2109</v>
      </c>
      <c r="P861">
        <v>-240</v>
      </c>
      <c r="Q861">
        <v>0</v>
      </c>
      <c r="R861">
        <v>1824</v>
      </c>
      <c r="S861">
        <v>0</v>
      </c>
      <c r="T861">
        <v>1824</v>
      </c>
    </row>
    <row r="862" spans="1:20" x14ac:dyDescent="0.25">
      <c r="A862" t="s">
        <v>75</v>
      </c>
      <c r="B862" t="s">
        <v>360</v>
      </c>
      <c r="C862" t="s">
        <v>26</v>
      </c>
      <c r="D862" t="s">
        <v>361</v>
      </c>
      <c r="E862" t="s">
        <v>105</v>
      </c>
      <c r="F862">
        <v>29601</v>
      </c>
      <c r="G862" t="s">
        <v>96</v>
      </c>
      <c r="H862" t="s">
        <v>80</v>
      </c>
      <c r="I862" t="s">
        <v>89</v>
      </c>
      <c r="J862" t="s">
        <v>90</v>
      </c>
      <c r="K862" t="s">
        <v>42</v>
      </c>
      <c r="L862" t="s">
        <v>97</v>
      </c>
      <c r="M862" t="s">
        <v>92</v>
      </c>
      <c r="N862" s="11" t="s">
        <v>2108</v>
      </c>
      <c r="O862" s="11" t="s">
        <v>2109</v>
      </c>
      <c r="P862">
        <v>0</v>
      </c>
      <c r="Q862">
        <v>15</v>
      </c>
      <c r="R862">
        <v>0</v>
      </c>
      <c r="S862">
        <v>25.5</v>
      </c>
      <c r="T862">
        <v>-25.5</v>
      </c>
    </row>
    <row r="863" spans="1:20" x14ac:dyDescent="0.25">
      <c r="A863" t="s">
        <v>75</v>
      </c>
      <c r="B863" t="s">
        <v>225</v>
      </c>
      <c r="C863" t="s">
        <v>19</v>
      </c>
      <c r="D863" t="s">
        <v>226</v>
      </c>
      <c r="E863" t="s">
        <v>147</v>
      </c>
      <c r="F863">
        <v>85204</v>
      </c>
      <c r="G863" t="s">
        <v>181</v>
      </c>
      <c r="H863" t="s">
        <v>80</v>
      </c>
      <c r="I863" t="s">
        <v>81</v>
      </c>
      <c r="J863" t="s">
        <v>82</v>
      </c>
      <c r="K863" t="s">
        <v>38</v>
      </c>
      <c r="L863" t="s">
        <v>111</v>
      </c>
      <c r="M863" t="s">
        <v>83</v>
      </c>
      <c r="N863" s="11" t="s">
        <v>2108</v>
      </c>
      <c r="O863" s="11" t="s">
        <v>2109</v>
      </c>
      <c r="P863">
        <v>-2</v>
      </c>
      <c r="Q863">
        <v>0</v>
      </c>
      <c r="R863">
        <v>295.68</v>
      </c>
      <c r="S863">
        <v>0</v>
      </c>
      <c r="T863">
        <v>295.68</v>
      </c>
    </row>
    <row r="864" spans="1:20" x14ac:dyDescent="0.25">
      <c r="A864" t="s">
        <v>75</v>
      </c>
      <c r="B864" t="s">
        <v>1011</v>
      </c>
      <c r="C864" t="s">
        <v>28</v>
      </c>
      <c r="D864" t="s">
        <v>1012</v>
      </c>
      <c r="E864" t="s">
        <v>295</v>
      </c>
      <c r="F864">
        <v>84098</v>
      </c>
      <c r="G864" t="s">
        <v>577</v>
      </c>
      <c r="H864" t="s">
        <v>80</v>
      </c>
      <c r="I864" t="s">
        <v>81</v>
      </c>
      <c r="J864" t="s">
        <v>82</v>
      </c>
      <c r="K864" t="s">
        <v>53</v>
      </c>
      <c r="L864" t="s">
        <v>228</v>
      </c>
      <c r="M864" t="s">
        <v>83</v>
      </c>
      <c r="N864" s="11" t="s">
        <v>2108</v>
      </c>
      <c r="O864" s="11" t="s">
        <v>2109</v>
      </c>
      <c r="P864">
        <v>-6</v>
      </c>
      <c r="Q864">
        <v>0</v>
      </c>
      <c r="R864">
        <v>3387.9</v>
      </c>
      <c r="S864">
        <v>0</v>
      </c>
      <c r="T864">
        <v>3387.9</v>
      </c>
    </row>
    <row r="865" spans="1:20" x14ac:dyDescent="0.25">
      <c r="A865" t="s">
        <v>75</v>
      </c>
      <c r="B865" t="s">
        <v>1174</v>
      </c>
      <c r="C865" t="s">
        <v>26</v>
      </c>
      <c r="D865" t="s">
        <v>1175</v>
      </c>
      <c r="E865" t="s">
        <v>109</v>
      </c>
      <c r="F865">
        <v>28117</v>
      </c>
      <c r="G865" t="s">
        <v>119</v>
      </c>
      <c r="H865" t="s">
        <v>80</v>
      </c>
      <c r="I865" t="s">
        <v>81</v>
      </c>
      <c r="J865" t="s">
        <v>82</v>
      </c>
      <c r="K865" t="s">
        <v>38</v>
      </c>
      <c r="L865" t="s">
        <v>111</v>
      </c>
      <c r="M865" t="s">
        <v>83</v>
      </c>
      <c r="N865" s="11" t="s">
        <v>2108</v>
      </c>
      <c r="O865" s="11" t="s">
        <v>2109</v>
      </c>
      <c r="P865">
        <v>-3</v>
      </c>
      <c r="Q865">
        <v>0</v>
      </c>
      <c r="R865">
        <v>345.6</v>
      </c>
      <c r="S865">
        <v>0</v>
      </c>
      <c r="T865">
        <v>345.6</v>
      </c>
    </row>
    <row r="866" spans="1:20" x14ac:dyDescent="0.25">
      <c r="A866" t="s">
        <v>75</v>
      </c>
      <c r="B866" t="s">
        <v>995</v>
      </c>
      <c r="C866" t="s">
        <v>18</v>
      </c>
      <c r="D866" t="s">
        <v>996</v>
      </c>
      <c r="E866" t="s">
        <v>191</v>
      </c>
      <c r="F866">
        <v>75604</v>
      </c>
      <c r="G866" t="s">
        <v>323</v>
      </c>
      <c r="H866" t="s">
        <v>80</v>
      </c>
      <c r="I866" t="s">
        <v>81</v>
      </c>
      <c r="J866" t="s">
        <v>90</v>
      </c>
      <c r="K866" t="s">
        <v>51</v>
      </c>
      <c r="L866" t="s">
        <v>250</v>
      </c>
      <c r="M866" t="s">
        <v>92</v>
      </c>
      <c r="N866" s="11" t="s">
        <v>2108</v>
      </c>
      <c r="O866" s="11" t="s">
        <v>2109</v>
      </c>
      <c r="P866">
        <v>0</v>
      </c>
      <c r="Q866">
        <v>1</v>
      </c>
      <c r="R866">
        <v>0</v>
      </c>
      <c r="S866">
        <v>59.35</v>
      </c>
      <c r="T866">
        <v>-59.35</v>
      </c>
    </row>
    <row r="867" spans="1:20" x14ac:dyDescent="0.25">
      <c r="A867" t="s">
        <v>75</v>
      </c>
      <c r="B867" t="s">
        <v>120</v>
      </c>
      <c r="C867" t="s">
        <v>22</v>
      </c>
      <c r="D867" t="s">
        <v>121</v>
      </c>
      <c r="E867" t="s">
        <v>122</v>
      </c>
      <c r="F867">
        <v>20910</v>
      </c>
      <c r="G867" t="s">
        <v>292</v>
      </c>
      <c r="H867" t="s">
        <v>80</v>
      </c>
      <c r="I867" t="s">
        <v>81</v>
      </c>
      <c r="J867" t="s">
        <v>82</v>
      </c>
      <c r="K867" t="s">
        <v>38</v>
      </c>
      <c r="L867" t="s">
        <v>111</v>
      </c>
      <c r="M867" t="s">
        <v>83</v>
      </c>
      <c r="N867" s="11" t="s">
        <v>2108</v>
      </c>
      <c r="O867" s="11" t="s">
        <v>2109</v>
      </c>
      <c r="P867">
        <v>-4</v>
      </c>
      <c r="Q867">
        <v>0</v>
      </c>
      <c r="R867">
        <v>585.4</v>
      </c>
      <c r="S867">
        <v>0</v>
      </c>
      <c r="T867">
        <v>585.4</v>
      </c>
    </row>
    <row r="868" spans="1:20" x14ac:dyDescent="0.25">
      <c r="A868" t="s">
        <v>75</v>
      </c>
      <c r="B868" t="s">
        <v>682</v>
      </c>
      <c r="C868" t="s">
        <v>29</v>
      </c>
      <c r="D868" t="s">
        <v>683</v>
      </c>
      <c r="E868" t="s">
        <v>87</v>
      </c>
      <c r="F868">
        <v>44114</v>
      </c>
      <c r="G868" t="s">
        <v>224</v>
      </c>
      <c r="H868" t="s">
        <v>80</v>
      </c>
      <c r="I868" t="s">
        <v>81</v>
      </c>
      <c r="J868" t="s">
        <v>82</v>
      </c>
      <c r="K868" t="s">
        <v>38</v>
      </c>
      <c r="L868" t="s">
        <v>111</v>
      </c>
      <c r="M868" t="s">
        <v>83</v>
      </c>
      <c r="N868" s="11" t="s">
        <v>2108</v>
      </c>
      <c r="O868" s="11" t="s">
        <v>2109</v>
      </c>
      <c r="P868">
        <v>-4</v>
      </c>
      <c r="Q868">
        <v>0</v>
      </c>
      <c r="R868">
        <v>460.8</v>
      </c>
      <c r="S868">
        <v>0</v>
      </c>
      <c r="T868">
        <v>460.8</v>
      </c>
    </row>
    <row r="869" spans="1:20" x14ac:dyDescent="0.25">
      <c r="A869" t="s">
        <v>75</v>
      </c>
      <c r="B869" t="s">
        <v>107</v>
      </c>
      <c r="C869" t="s">
        <v>26</v>
      </c>
      <c r="D869" t="s">
        <v>108</v>
      </c>
      <c r="E869" t="s">
        <v>109</v>
      </c>
      <c r="F869">
        <v>28270</v>
      </c>
      <c r="G869" t="s">
        <v>795</v>
      </c>
      <c r="H869" t="s">
        <v>80</v>
      </c>
      <c r="I869" t="s">
        <v>81</v>
      </c>
      <c r="J869" t="s">
        <v>82</v>
      </c>
      <c r="K869" t="s">
        <v>53</v>
      </c>
      <c r="L869" t="s">
        <v>675</v>
      </c>
      <c r="M869" t="s">
        <v>83</v>
      </c>
      <c r="N869" s="11" t="s">
        <v>2108</v>
      </c>
      <c r="O869" s="11" t="s">
        <v>2109</v>
      </c>
      <c r="P869">
        <v>-4</v>
      </c>
      <c r="Q869">
        <v>0</v>
      </c>
      <c r="R869">
        <v>362.8</v>
      </c>
      <c r="S869">
        <v>0</v>
      </c>
      <c r="T869">
        <v>362.8</v>
      </c>
    </row>
    <row r="870" spans="1:20" x14ac:dyDescent="0.25">
      <c r="A870" t="s">
        <v>75</v>
      </c>
      <c r="B870" t="s">
        <v>762</v>
      </c>
      <c r="C870" t="s">
        <v>21</v>
      </c>
      <c r="D870" t="s">
        <v>589</v>
      </c>
      <c r="E870" t="s">
        <v>159</v>
      </c>
      <c r="F870">
        <v>66218</v>
      </c>
      <c r="G870" t="s">
        <v>477</v>
      </c>
      <c r="H870" t="s">
        <v>80</v>
      </c>
      <c r="I870" t="s">
        <v>81</v>
      </c>
      <c r="J870" t="s">
        <v>90</v>
      </c>
      <c r="K870" t="s">
        <v>38</v>
      </c>
      <c r="L870" t="s">
        <v>111</v>
      </c>
      <c r="M870" t="s">
        <v>92</v>
      </c>
      <c r="N870" s="11" t="s">
        <v>2108</v>
      </c>
      <c r="O870" s="11" t="s">
        <v>2109</v>
      </c>
      <c r="P870">
        <v>0</v>
      </c>
      <c r="Q870">
        <v>2</v>
      </c>
      <c r="R870">
        <v>0</v>
      </c>
      <c r="S870">
        <v>230.4</v>
      </c>
      <c r="T870">
        <v>-230.4</v>
      </c>
    </row>
    <row r="871" spans="1:20" x14ac:dyDescent="0.25">
      <c r="A871" t="s">
        <v>75</v>
      </c>
      <c r="B871" t="s">
        <v>762</v>
      </c>
      <c r="C871" t="s">
        <v>21</v>
      </c>
      <c r="D871" t="s">
        <v>589</v>
      </c>
      <c r="E871" t="s">
        <v>159</v>
      </c>
      <c r="F871">
        <v>66218</v>
      </c>
      <c r="G871" t="s">
        <v>88</v>
      </c>
      <c r="H871" t="s">
        <v>80</v>
      </c>
      <c r="I871" t="s">
        <v>89</v>
      </c>
      <c r="J871" t="s">
        <v>90</v>
      </c>
      <c r="K871" t="s">
        <v>42</v>
      </c>
      <c r="L871" t="s">
        <v>91</v>
      </c>
      <c r="M871" t="s">
        <v>92</v>
      </c>
      <c r="N871" s="11" t="s">
        <v>2108</v>
      </c>
      <c r="O871" s="11" t="s">
        <v>2109</v>
      </c>
      <c r="P871">
        <v>0</v>
      </c>
      <c r="Q871">
        <v>50</v>
      </c>
      <c r="R871">
        <v>0</v>
      </c>
      <c r="S871">
        <v>78.400000000000006</v>
      </c>
      <c r="T871">
        <v>-78.400000000000006</v>
      </c>
    </row>
    <row r="872" spans="1:20" x14ac:dyDescent="0.25">
      <c r="A872" t="s">
        <v>75</v>
      </c>
      <c r="B872" t="s">
        <v>1255</v>
      </c>
      <c r="C872" t="s">
        <v>27</v>
      </c>
      <c r="D872" t="s">
        <v>1256</v>
      </c>
      <c r="E872" t="s">
        <v>114</v>
      </c>
      <c r="F872">
        <v>32541</v>
      </c>
      <c r="G872" t="s">
        <v>202</v>
      </c>
      <c r="H872" t="s">
        <v>80</v>
      </c>
      <c r="I872" t="s">
        <v>81</v>
      </c>
      <c r="J872" t="s">
        <v>90</v>
      </c>
      <c r="K872" t="s">
        <v>42</v>
      </c>
      <c r="L872" t="s">
        <v>91</v>
      </c>
      <c r="M872" t="s">
        <v>188</v>
      </c>
      <c r="N872" s="11" t="s">
        <v>2108</v>
      </c>
      <c r="O872" s="11" t="s">
        <v>2109</v>
      </c>
      <c r="P872">
        <v>0</v>
      </c>
      <c r="Q872">
        <v>2</v>
      </c>
      <c r="R872">
        <v>0</v>
      </c>
      <c r="S872">
        <v>16.5</v>
      </c>
      <c r="T872">
        <v>-16.5</v>
      </c>
    </row>
    <row r="873" spans="1:20" x14ac:dyDescent="0.25">
      <c r="A873" t="s">
        <v>75</v>
      </c>
      <c r="B873" t="s">
        <v>153</v>
      </c>
      <c r="C873" t="s">
        <v>19</v>
      </c>
      <c r="D873" t="s">
        <v>154</v>
      </c>
      <c r="E873" t="s">
        <v>155</v>
      </c>
      <c r="F873">
        <v>89148</v>
      </c>
      <c r="G873" t="s">
        <v>214</v>
      </c>
      <c r="H873" t="s">
        <v>80</v>
      </c>
      <c r="I873" t="s">
        <v>89</v>
      </c>
      <c r="J873" t="s">
        <v>90</v>
      </c>
      <c r="K873" t="s">
        <v>42</v>
      </c>
      <c r="L873" t="s">
        <v>91</v>
      </c>
      <c r="M873" t="s">
        <v>92</v>
      </c>
      <c r="N873" s="11" t="s">
        <v>2108</v>
      </c>
      <c r="O873" s="11" t="s">
        <v>2109</v>
      </c>
      <c r="P873">
        <v>0</v>
      </c>
      <c r="Q873">
        <v>55</v>
      </c>
      <c r="R873">
        <v>0</v>
      </c>
      <c r="S873">
        <v>79.2</v>
      </c>
      <c r="T873">
        <v>-79.2</v>
      </c>
    </row>
    <row r="874" spans="1:20" x14ac:dyDescent="0.25">
      <c r="A874" t="s">
        <v>75</v>
      </c>
      <c r="B874" t="s">
        <v>1284</v>
      </c>
      <c r="C874" t="s">
        <v>27</v>
      </c>
      <c r="D874" t="s">
        <v>237</v>
      </c>
      <c r="E874" t="s">
        <v>114</v>
      </c>
      <c r="F874">
        <v>34243</v>
      </c>
      <c r="G874" t="s">
        <v>128</v>
      </c>
      <c r="H874" t="s">
        <v>80</v>
      </c>
      <c r="I874" t="s">
        <v>81</v>
      </c>
      <c r="J874" t="s">
        <v>82</v>
      </c>
      <c r="K874" t="s">
        <v>38</v>
      </c>
      <c r="L874" t="s">
        <v>129</v>
      </c>
      <c r="M874" t="s">
        <v>83</v>
      </c>
      <c r="N874" s="11" t="s">
        <v>2108</v>
      </c>
      <c r="O874" s="11" t="s">
        <v>2109</v>
      </c>
      <c r="P874">
        <v>-1</v>
      </c>
      <c r="Q874">
        <v>0</v>
      </c>
      <c r="R874">
        <v>70.900000000000006</v>
      </c>
      <c r="S874">
        <v>0</v>
      </c>
      <c r="T874">
        <v>70.900000000000006</v>
      </c>
    </row>
    <row r="875" spans="1:20" x14ac:dyDescent="0.25">
      <c r="A875" t="s">
        <v>75</v>
      </c>
      <c r="B875" t="s">
        <v>293</v>
      </c>
      <c r="C875" t="s">
        <v>28</v>
      </c>
      <c r="D875" t="s">
        <v>294</v>
      </c>
      <c r="E875" t="s">
        <v>295</v>
      </c>
      <c r="F875">
        <v>84107</v>
      </c>
      <c r="G875" t="s">
        <v>798</v>
      </c>
      <c r="H875" t="s">
        <v>80</v>
      </c>
      <c r="I875" t="s">
        <v>81</v>
      </c>
      <c r="J875" t="s">
        <v>90</v>
      </c>
      <c r="K875" t="s">
        <v>38</v>
      </c>
      <c r="L875" t="s">
        <v>111</v>
      </c>
      <c r="M875" t="s">
        <v>92</v>
      </c>
      <c r="N875" s="11" t="s">
        <v>2108</v>
      </c>
      <c r="O875" s="11" t="s">
        <v>2109</v>
      </c>
      <c r="P875">
        <v>0</v>
      </c>
      <c r="Q875">
        <v>8</v>
      </c>
      <c r="R875">
        <v>0</v>
      </c>
      <c r="S875">
        <v>1089.04</v>
      </c>
      <c r="T875">
        <v>-1089.04</v>
      </c>
    </row>
    <row r="876" spans="1:20" x14ac:dyDescent="0.25">
      <c r="A876" t="s">
        <v>75</v>
      </c>
      <c r="B876" t="s">
        <v>399</v>
      </c>
      <c r="C876" t="s">
        <v>28</v>
      </c>
      <c r="D876" t="s">
        <v>400</v>
      </c>
      <c r="E876" t="s">
        <v>295</v>
      </c>
      <c r="F876">
        <v>84070</v>
      </c>
      <c r="G876" t="s">
        <v>1726</v>
      </c>
      <c r="H876" t="s">
        <v>80</v>
      </c>
      <c r="I876" t="s">
        <v>89</v>
      </c>
      <c r="J876" t="s">
        <v>82</v>
      </c>
      <c r="K876" t="s">
        <v>42</v>
      </c>
      <c r="L876" t="s">
        <v>91</v>
      </c>
      <c r="M876" t="s">
        <v>83</v>
      </c>
      <c r="N876" s="11" t="s">
        <v>2108</v>
      </c>
      <c r="O876" s="11" t="s">
        <v>2109</v>
      </c>
      <c r="P876">
        <v>-26</v>
      </c>
      <c r="Q876">
        <v>0</v>
      </c>
      <c r="R876">
        <v>65</v>
      </c>
      <c r="S876">
        <v>0</v>
      </c>
      <c r="T876">
        <v>65</v>
      </c>
    </row>
    <row r="877" spans="1:20" x14ac:dyDescent="0.25">
      <c r="A877" t="s">
        <v>75</v>
      </c>
      <c r="B877" t="s">
        <v>395</v>
      </c>
      <c r="C877" t="s">
        <v>24</v>
      </c>
      <c r="D877" t="s">
        <v>396</v>
      </c>
      <c r="E877" t="s">
        <v>397</v>
      </c>
      <c r="F877">
        <v>55439</v>
      </c>
      <c r="G877" t="s">
        <v>512</v>
      </c>
      <c r="H877" t="s">
        <v>80</v>
      </c>
      <c r="I877" t="s">
        <v>81</v>
      </c>
      <c r="J877" t="s">
        <v>82</v>
      </c>
      <c r="K877" t="s">
        <v>42</v>
      </c>
      <c r="L877" t="s">
        <v>91</v>
      </c>
      <c r="M877" t="s">
        <v>83</v>
      </c>
      <c r="N877" s="11" t="s">
        <v>2108</v>
      </c>
      <c r="O877" s="11" t="s">
        <v>2109</v>
      </c>
      <c r="P877">
        <v>-45</v>
      </c>
      <c r="Q877">
        <v>0</v>
      </c>
      <c r="R877">
        <v>1894.5</v>
      </c>
      <c r="S877">
        <v>0</v>
      </c>
      <c r="T877">
        <v>1894.5</v>
      </c>
    </row>
    <row r="878" spans="1:20" x14ac:dyDescent="0.25">
      <c r="A878" t="s">
        <v>75</v>
      </c>
      <c r="B878" t="s">
        <v>255</v>
      </c>
      <c r="C878" t="s">
        <v>29</v>
      </c>
      <c r="D878" t="s">
        <v>256</v>
      </c>
      <c r="E878" t="s">
        <v>100</v>
      </c>
      <c r="F878">
        <v>46077</v>
      </c>
      <c r="G878" t="s">
        <v>449</v>
      </c>
      <c r="H878" t="s">
        <v>80</v>
      </c>
      <c r="I878" t="s">
        <v>81</v>
      </c>
      <c r="J878" t="s">
        <v>82</v>
      </c>
      <c r="K878" t="s">
        <v>38</v>
      </c>
      <c r="L878" t="s">
        <v>111</v>
      </c>
      <c r="M878" t="s">
        <v>83</v>
      </c>
      <c r="N878" s="11" t="s">
        <v>2108</v>
      </c>
      <c r="O878" s="11" t="s">
        <v>2109</v>
      </c>
      <c r="P878">
        <v>-1</v>
      </c>
      <c r="Q878">
        <v>0</v>
      </c>
      <c r="R878">
        <v>47.35</v>
      </c>
      <c r="S878">
        <v>0</v>
      </c>
      <c r="T878">
        <v>47.35</v>
      </c>
    </row>
    <row r="879" spans="1:20" x14ac:dyDescent="0.25">
      <c r="A879" t="s">
        <v>75</v>
      </c>
      <c r="B879" t="s">
        <v>255</v>
      </c>
      <c r="C879" t="s">
        <v>29</v>
      </c>
      <c r="D879" t="s">
        <v>256</v>
      </c>
      <c r="E879" t="s">
        <v>100</v>
      </c>
      <c r="F879">
        <v>46077</v>
      </c>
      <c r="G879" t="s">
        <v>548</v>
      </c>
      <c r="H879" t="s">
        <v>80</v>
      </c>
      <c r="I879" t="s">
        <v>164</v>
      </c>
      <c r="J879" t="s">
        <v>90</v>
      </c>
      <c r="K879" t="s">
        <v>42</v>
      </c>
      <c r="L879" t="s">
        <v>91</v>
      </c>
      <c r="M879" t="s">
        <v>188</v>
      </c>
      <c r="N879" s="11" t="s">
        <v>2108</v>
      </c>
      <c r="O879" s="11" t="s">
        <v>2109</v>
      </c>
      <c r="P879">
        <v>0</v>
      </c>
      <c r="Q879">
        <v>5</v>
      </c>
      <c r="R879">
        <v>0</v>
      </c>
      <c r="S879">
        <v>62.5</v>
      </c>
      <c r="T879">
        <v>-62.5</v>
      </c>
    </row>
    <row r="880" spans="1:20" x14ac:dyDescent="0.25">
      <c r="A880" t="s">
        <v>75</v>
      </c>
      <c r="B880" t="s">
        <v>424</v>
      </c>
      <c r="C880" t="s">
        <v>26</v>
      </c>
      <c r="D880" t="s">
        <v>425</v>
      </c>
      <c r="E880" t="s">
        <v>426</v>
      </c>
      <c r="F880">
        <v>37204</v>
      </c>
      <c r="G880" t="s">
        <v>692</v>
      </c>
      <c r="H880" t="s">
        <v>80</v>
      </c>
      <c r="I880" t="s">
        <v>89</v>
      </c>
      <c r="J880" t="s">
        <v>82</v>
      </c>
      <c r="K880" t="s">
        <v>42</v>
      </c>
      <c r="L880" t="s">
        <v>97</v>
      </c>
      <c r="M880" t="s">
        <v>83</v>
      </c>
      <c r="N880" s="11" t="s">
        <v>2108</v>
      </c>
      <c r="O880" s="11" t="s">
        <v>2109</v>
      </c>
      <c r="P880">
        <v>-161</v>
      </c>
      <c r="Q880">
        <v>0</v>
      </c>
      <c r="R880">
        <v>354.2</v>
      </c>
      <c r="S880">
        <v>0</v>
      </c>
      <c r="T880">
        <v>354.2</v>
      </c>
    </row>
    <row r="881" spans="1:20" x14ac:dyDescent="0.25">
      <c r="A881" t="s">
        <v>75</v>
      </c>
      <c r="B881" t="s">
        <v>471</v>
      </c>
      <c r="C881" t="s">
        <v>28</v>
      </c>
      <c r="D881" t="s">
        <v>472</v>
      </c>
      <c r="E881" t="s">
        <v>95</v>
      </c>
      <c r="F881" t="s">
        <v>473</v>
      </c>
      <c r="G881" t="s">
        <v>477</v>
      </c>
      <c r="H881" t="s">
        <v>80</v>
      </c>
      <c r="I881" t="s">
        <v>81</v>
      </c>
      <c r="J881" t="s">
        <v>90</v>
      </c>
      <c r="K881" t="s">
        <v>38</v>
      </c>
      <c r="L881" t="s">
        <v>111</v>
      </c>
      <c r="M881" t="s">
        <v>92</v>
      </c>
      <c r="N881" s="11" t="s">
        <v>2108</v>
      </c>
      <c r="O881" s="11" t="s">
        <v>2109</v>
      </c>
      <c r="P881">
        <v>0</v>
      </c>
      <c r="Q881">
        <v>14</v>
      </c>
      <c r="R881">
        <v>0</v>
      </c>
      <c r="S881">
        <v>1612.8</v>
      </c>
      <c r="T881">
        <v>-1612.8</v>
      </c>
    </row>
    <row r="882" spans="1:20" x14ac:dyDescent="0.25">
      <c r="A882" t="s">
        <v>75</v>
      </c>
      <c r="B882" t="s">
        <v>968</v>
      </c>
      <c r="C882" t="s">
        <v>26</v>
      </c>
      <c r="D882" t="s">
        <v>969</v>
      </c>
      <c r="E882" t="s">
        <v>426</v>
      </c>
      <c r="F882">
        <v>37067</v>
      </c>
      <c r="G882" t="s">
        <v>324</v>
      </c>
      <c r="H882" t="s">
        <v>80</v>
      </c>
      <c r="I882" t="s">
        <v>81</v>
      </c>
      <c r="J882" t="s">
        <v>90</v>
      </c>
      <c r="K882" t="s">
        <v>36</v>
      </c>
      <c r="L882" t="s">
        <v>36</v>
      </c>
      <c r="M882" t="s">
        <v>92</v>
      </c>
      <c r="N882" s="11" t="s">
        <v>2108</v>
      </c>
      <c r="O882" s="11" t="s">
        <v>2109</v>
      </c>
      <c r="P882">
        <v>0</v>
      </c>
      <c r="Q882">
        <v>2</v>
      </c>
      <c r="R882">
        <v>0</v>
      </c>
      <c r="S882">
        <v>178.12</v>
      </c>
      <c r="T882">
        <v>-178.12</v>
      </c>
    </row>
    <row r="883" spans="1:20" x14ac:dyDescent="0.25">
      <c r="A883" t="s">
        <v>75</v>
      </c>
      <c r="B883" t="s">
        <v>668</v>
      </c>
      <c r="C883" t="s">
        <v>28</v>
      </c>
      <c r="D883" t="s">
        <v>623</v>
      </c>
      <c r="E883" t="s">
        <v>95</v>
      </c>
      <c r="F883">
        <v>80130</v>
      </c>
      <c r="G883" t="s">
        <v>156</v>
      </c>
      <c r="H883" t="s">
        <v>80</v>
      </c>
      <c r="I883" t="s">
        <v>81</v>
      </c>
      <c r="J883" t="s">
        <v>90</v>
      </c>
      <c r="K883" t="s">
        <v>38</v>
      </c>
      <c r="L883" t="s">
        <v>111</v>
      </c>
      <c r="M883" t="s">
        <v>92</v>
      </c>
      <c r="N883" s="11" t="s">
        <v>2108</v>
      </c>
      <c r="O883" s="11" t="s">
        <v>2109</v>
      </c>
      <c r="P883">
        <v>0</v>
      </c>
      <c r="Q883">
        <v>2</v>
      </c>
      <c r="R883">
        <v>0</v>
      </c>
      <c r="S883">
        <v>426.7</v>
      </c>
      <c r="T883">
        <v>-426.7</v>
      </c>
    </row>
    <row r="884" spans="1:20" x14ac:dyDescent="0.25">
      <c r="A884" t="s">
        <v>75</v>
      </c>
      <c r="B884" t="s">
        <v>242</v>
      </c>
      <c r="C884" t="s">
        <v>20</v>
      </c>
      <c r="D884" t="s">
        <v>243</v>
      </c>
      <c r="E884" t="s">
        <v>244</v>
      </c>
      <c r="F884">
        <v>2122</v>
      </c>
      <c r="G884" t="s">
        <v>1281</v>
      </c>
      <c r="H884" t="s">
        <v>80</v>
      </c>
      <c r="I884" t="s">
        <v>81</v>
      </c>
      <c r="J884" t="s">
        <v>90</v>
      </c>
      <c r="K884" t="s">
        <v>38</v>
      </c>
      <c r="L884" t="s">
        <v>129</v>
      </c>
      <c r="M884" t="s">
        <v>92</v>
      </c>
      <c r="N884" s="11" t="s">
        <v>2108</v>
      </c>
      <c r="O884" s="11" t="s">
        <v>2109</v>
      </c>
      <c r="P884">
        <v>0</v>
      </c>
      <c r="Q884">
        <v>1</v>
      </c>
      <c r="R884">
        <v>0</v>
      </c>
      <c r="S884">
        <v>118.45</v>
      </c>
      <c r="T884">
        <v>-118.45</v>
      </c>
    </row>
    <row r="885" spans="1:20" x14ac:dyDescent="0.25">
      <c r="A885" t="s">
        <v>75</v>
      </c>
      <c r="B885" t="s">
        <v>167</v>
      </c>
      <c r="C885" t="s">
        <v>28</v>
      </c>
      <c r="D885" t="s">
        <v>168</v>
      </c>
      <c r="E885" t="s">
        <v>95</v>
      </c>
      <c r="F885">
        <v>80550</v>
      </c>
      <c r="G885" t="s">
        <v>152</v>
      </c>
      <c r="H885" t="s">
        <v>80</v>
      </c>
      <c r="I885" t="s">
        <v>81</v>
      </c>
      <c r="J885" t="s">
        <v>90</v>
      </c>
      <c r="K885" t="s">
        <v>38</v>
      </c>
      <c r="L885" t="s">
        <v>111</v>
      </c>
      <c r="M885" t="s">
        <v>92</v>
      </c>
      <c r="N885" s="11" t="s">
        <v>2108</v>
      </c>
      <c r="O885" s="11" t="s">
        <v>2109</v>
      </c>
      <c r="P885">
        <v>0</v>
      </c>
      <c r="Q885">
        <v>18</v>
      </c>
      <c r="R885">
        <v>0</v>
      </c>
      <c r="S885">
        <v>1105.2</v>
      </c>
      <c r="T885">
        <v>-1105.2</v>
      </c>
    </row>
    <row r="886" spans="1:20" x14ac:dyDescent="0.25">
      <c r="A886" t="s">
        <v>75</v>
      </c>
      <c r="B886" t="s">
        <v>421</v>
      </c>
      <c r="C886" t="s">
        <v>29</v>
      </c>
      <c r="D886" t="s">
        <v>422</v>
      </c>
      <c r="E886" t="s">
        <v>423</v>
      </c>
      <c r="F886">
        <v>40505</v>
      </c>
      <c r="G886" t="s">
        <v>1128</v>
      </c>
      <c r="H886" t="s">
        <v>80</v>
      </c>
      <c r="I886" t="s">
        <v>81</v>
      </c>
      <c r="J886" t="s">
        <v>90</v>
      </c>
      <c r="K886" t="s">
        <v>38</v>
      </c>
      <c r="L886" t="s">
        <v>111</v>
      </c>
      <c r="M886" t="s">
        <v>92</v>
      </c>
      <c r="N886" s="11" t="s">
        <v>2108</v>
      </c>
      <c r="O886" s="11" t="s">
        <v>2109</v>
      </c>
      <c r="P886">
        <v>0</v>
      </c>
      <c r="Q886">
        <v>2</v>
      </c>
      <c r="R886">
        <v>0</v>
      </c>
      <c r="S886">
        <v>139.5</v>
      </c>
      <c r="T886">
        <v>-139.5</v>
      </c>
    </row>
    <row r="887" spans="1:20" x14ac:dyDescent="0.25">
      <c r="A887" t="s">
        <v>75</v>
      </c>
      <c r="B887" t="s">
        <v>1174</v>
      </c>
      <c r="C887" t="s">
        <v>26</v>
      </c>
      <c r="D887" t="s">
        <v>1175</v>
      </c>
      <c r="E887" t="s">
        <v>109</v>
      </c>
      <c r="F887">
        <v>28117</v>
      </c>
      <c r="G887" t="s">
        <v>976</v>
      </c>
      <c r="H887" t="s">
        <v>80</v>
      </c>
      <c r="I887" t="s">
        <v>81</v>
      </c>
      <c r="J887" t="s">
        <v>90</v>
      </c>
      <c r="K887" t="s">
        <v>53</v>
      </c>
      <c r="L887" t="s">
        <v>436</v>
      </c>
      <c r="M887" t="s">
        <v>92</v>
      </c>
      <c r="N887" s="11" t="s">
        <v>2108</v>
      </c>
      <c r="O887" s="11" t="s">
        <v>2109</v>
      </c>
      <c r="P887">
        <v>0</v>
      </c>
      <c r="Q887">
        <v>5</v>
      </c>
      <c r="R887">
        <v>0</v>
      </c>
      <c r="S887">
        <v>544.79999999999995</v>
      </c>
      <c r="T887">
        <v>-544.79999999999995</v>
      </c>
    </row>
    <row r="888" spans="1:20" x14ac:dyDescent="0.25">
      <c r="A888" t="s">
        <v>75</v>
      </c>
      <c r="B888" t="s">
        <v>171</v>
      </c>
      <c r="C888" t="s">
        <v>23</v>
      </c>
      <c r="D888" t="s">
        <v>513</v>
      </c>
      <c r="E888" t="s">
        <v>176</v>
      </c>
      <c r="F888">
        <v>98005</v>
      </c>
      <c r="G888" t="s">
        <v>1128</v>
      </c>
      <c r="H888" t="s">
        <v>80</v>
      </c>
      <c r="I888" t="s">
        <v>81</v>
      </c>
      <c r="J888" t="s">
        <v>90</v>
      </c>
      <c r="K888" t="s">
        <v>38</v>
      </c>
      <c r="L888" t="s">
        <v>111</v>
      </c>
      <c r="M888" t="s">
        <v>92</v>
      </c>
      <c r="N888" s="11" t="s">
        <v>2108</v>
      </c>
      <c r="O888" s="11" t="s">
        <v>2109</v>
      </c>
      <c r="P888">
        <v>0</v>
      </c>
      <c r="Q888">
        <v>1</v>
      </c>
      <c r="R888">
        <v>0</v>
      </c>
      <c r="S888">
        <v>77.5</v>
      </c>
      <c r="T888">
        <v>-77.5</v>
      </c>
    </row>
    <row r="889" spans="1:20" x14ac:dyDescent="0.25">
      <c r="A889" t="s">
        <v>75</v>
      </c>
      <c r="B889" t="s">
        <v>120</v>
      </c>
      <c r="C889" t="s">
        <v>22</v>
      </c>
      <c r="D889" t="s">
        <v>121</v>
      </c>
      <c r="E889" t="s">
        <v>122</v>
      </c>
      <c r="F889">
        <v>20910</v>
      </c>
      <c r="G889" t="s">
        <v>1128</v>
      </c>
      <c r="H889" t="s">
        <v>80</v>
      </c>
      <c r="I889" t="s">
        <v>81</v>
      </c>
      <c r="J889" t="s">
        <v>90</v>
      </c>
      <c r="K889" t="s">
        <v>38</v>
      </c>
      <c r="L889" t="s">
        <v>111</v>
      </c>
      <c r="M889" t="s">
        <v>92</v>
      </c>
      <c r="N889" s="11" t="s">
        <v>2108</v>
      </c>
      <c r="O889" s="11" t="s">
        <v>2109</v>
      </c>
      <c r="P889">
        <v>0</v>
      </c>
      <c r="Q889">
        <v>11</v>
      </c>
      <c r="R889">
        <v>0</v>
      </c>
      <c r="S889">
        <v>806</v>
      </c>
      <c r="T889">
        <v>-806</v>
      </c>
    </row>
    <row r="890" spans="1:20" x14ac:dyDescent="0.25">
      <c r="A890" t="s">
        <v>75</v>
      </c>
      <c r="B890" t="s">
        <v>483</v>
      </c>
      <c r="C890" t="s">
        <v>18</v>
      </c>
      <c r="D890" t="s">
        <v>332</v>
      </c>
      <c r="E890" t="s">
        <v>333</v>
      </c>
      <c r="F890">
        <v>72401</v>
      </c>
      <c r="G890" t="s">
        <v>296</v>
      </c>
      <c r="H890" t="s">
        <v>80</v>
      </c>
      <c r="I890" t="s">
        <v>81</v>
      </c>
      <c r="J890" t="s">
        <v>90</v>
      </c>
      <c r="K890" t="s">
        <v>53</v>
      </c>
      <c r="L890" t="s">
        <v>165</v>
      </c>
      <c r="M890" t="s">
        <v>92</v>
      </c>
      <c r="N890" s="11" t="s">
        <v>2108</v>
      </c>
      <c r="O890" s="11" t="s">
        <v>2109</v>
      </c>
      <c r="P890">
        <v>0</v>
      </c>
      <c r="Q890">
        <v>2</v>
      </c>
      <c r="R890">
        <v>0</v>
      </c>
      <c r="S890">
        <v>208.4</v>
      </c>
      <c r="T890">
        <v>-208.4</v>
      </c>
    </row>
    <row r="891" spans="1:20" x14ac:dyDescent="0.25">
      <c r="A891" t="s">
        <v>75</v>
      </c>
      <c r="B891" t="s">
        <v>677</v>
      </c>
      <c r="C891" t="s">
        <v>28</v>
      </c>
      <c r="D891" t="s">
        <v>678</v>
      </c>
      <c r="E891" t="s">
        <v>95</v>
      </c>
      <c r="F891">
        <v>80124</v>
      </c>
      <c r="G891" t="s">
        <v>128</v>
      </c>
      <c r="H891" t="s">
        <v>80</v>
      </c>
      <c r="I891" t="s">
        <v>81</v>
      </c>
      <c r="J891" t="s">
        <v>82</v>
      </c>
      <c r="K891" t="s">
        <v>38</v>
      </c>
      <c r="L891" t="s">
        <v>129</v>
      </c>
      <c r="M891" t="s">
        <v>83</v>
      </c>
      <c r="N891" s="11" t="s">
        <v>2108</v>
      </c>
      <c r="O891" s="11" t="s">
        <v>2109</v>
      </c>
      <c r="P891">
        <v>-1</v>
      </c>
      <c r="Q891">
        <v>0</v>
      </c>
      <c r="R891">
        <v>78</v>
      </c>
      <c r="S891">
        <v>0</v>
      </c>
      <c r="T891">
        <v>78</v>
      </c>
    </row>
    <row r="892" spans="1:20" x14ac:dyDescent="0.25">
      <c r="A892" t="s">
        <v>75</v>
      </c>
      <c r="B892" t="s">
        <v>588</v>
      </c>
      <c r="C892" t="s">
        <v>21</v>
      </c>
      <c r="D892" t="s">
        <v>589</v>
      </c>
      <c r="E892" t="s">
        <v>159</v>
      </c>
      <c r="F892">
        <v>66227</v>
      </c>
      <c r="G892" t="s">
        <v>398</v>
      </c>
      <c r="H892" t="s">
        <v>80</v>
      </c>
      <c r="I892" t="s">
        <v>81</v>
      </c>
      <c r="J892" t="s">
        <v>82</v>
      </c>
      <c r="K892" t="s">
        <v>38</v>
      </c>
      <c r="L892" t="s">
        <v>111</v>
      </c>
      <c r="M892" t="s">
        <v>83</v>
      </c>
      <c r="N892" s="11" t="s">
        <v>2108</v>
      </c>
      <c r="O892" s="11" t="s">
        <v>2109</v>
      </c>
      <c r="P892">
        <v>-4</v>
      </c>
      <c r="Q892">
        <v>0</v>
      </c>
      <c r="R892">
        <v>337.6</v>
      </c>
      <c r="S892">
        <v>0</v>
      </c>
      <c r="T892">
        <v>337.6</v>
      </c>
    </row>
    <row r="893" spans="1:20" x14ac:dyDescent="0.25">
      <c r="A893" t="s">
        <v>75</v>
      </c>
      <c r="B893" t="s">
        <v>369</v>
      </c>
      <c r="C893" t="s">
        <v>18</v>
      </c>
      <c r="D893" t="s">
        <v>370</v>
      </c>
      <c r="E893" t="s">
        <v>191</v>
      </c>
      <c r="F893">
        <v>78669</v>
      </c>
      <c r="G893" t="s">
        <v>1746</v>
      </c>
      <c r="H893" t="s">
        <v>80</v>
      </c>
      <c r="I893" t="s">
        <v>89</v>
      </c>
      <c r="J893" t="s">
        <v>82</v>
      </c>
      <c r="K893" t="s">
        <v>42</v>
      </c>
      <c r="L893" t="s">
        <v>91</v>
      </c>
      <c r="M893" t="s">
        <v>83</v>
      </c>
      <c r="N893" s="11" t="s">
        <v>2108</v>
      </c>
      <c r="O893" s="11" t="s">
        <v>2109</v>
      </c>
      <c r="P893">
        <v>-2</v>
      </c>
      <c r="Q893">
        <v>0</v>
      </c>
      <c r="R893">
        <v>62</v>
      </c>
      <c r="S893">
        <v>0</v>
      </c>
      <c r="T893">
        <v>62</v>
      </c>
    </row>
    <row r="894" spans="1:20" x14ac:dyDescent="0.25">
      <c r="A894" t="s">
        <v>75</v>
      </c>
      <c r="B894" t="s">
        <v>269</v>
      </c>
      <c r="C894" t="s">
        <v>27</v>
      </c>
      <c r="D894" t="s">
        <v>270</v>
      </c>
      <c r="E894" t="s">
        <v>114</v>
      </c>
      <c r="F894">
        <v>33813</v>
      </c>
      <c r="G894" t="s">
        <v>798</v>
      </c>
      <c r="H894" t="s">
        <v>80</v>
      </c>
      <c r="I894" t="s">
        <v>81</v>
      </c>
      <c r="J894" t="s">
        <v>90</v>
      </c>
      <c r="K894" t="s">
        <v>38</v>
      </c>
      <c r="L894" t="s">
        <v>111</v>
      </c>
      <c r="M894" t="s">
        <v>92</v>
      </c>
      <c r="N894" s="11" t="s">
        <v>2108</v>
      </c>
      <c r="O894" s="11" t="s">
        <v>2109</v>
      </c>
      <c r="P894">
        <v>0</v>
      </c>
      <c r="Q894">
        <v>7</v>
      </c>
      <c r="R894">
        <v>0</v>
      </c>
      <c r="S894">
        <v>1058.75</v>
      </c>
      <c r="T894">
        <v>-1058.75</v>
      </c>
    </row>
    <row r="895" spans="1:20" x14ac:dyDescent="0.25">
      <c r="A895" t="s">
        <v>75</v>
      </c>
      <c r="B895" t="s">
        <v>764</v>
      </c>
      <c r="C895" t="s">
        <v>25</v>
      </c>
      <c r="D895" t="s">
        <v>765</v>
      </c>
      <c r="E895" t="s">
        <v>186</v>
      </c>
      <c r="F895">
        <v>11782</v>
      </c>
      <c r="G895" t="s">
        <v>220</v>
      </c>
      <c r="H895" t="s">
        <v>80</v>
      </c>
      <c r="I895" t="s">
        <v>81</v>
      </c>
      <c r="J895" t="s">
        <v>82</v>
      </c>
      <c r="K895" t="s">
        <v>53</v>
      </c>
      <c r="L895" t="s">
        <v>165</v>
      </c>
      <c r="M895" t="s">
        <v>83</v>
      </c>
      <c r="N895" s="11" t="s">
        <v>2108</v>
      </c>
      <c r="O895" s="11" t="s">
        <v>2109</v>
      </c>
      <c r="P895">
        <v>-3</v>
      </c>
      <c r="Q895">
        <v>0</v>
      </c>
      <c r="R895">
        <v>291</v>
      </c>
      <c r="S895">
        <v>0</v>
      </c>
      <c r="T895">
        <v>291</v>
      </c>
    </row>
    <row r="896" spans="1:20" x14ac:dyDescent="0.25">
      <c r="A896" t="s">
        <v>75</v>
      </c>
      <c r="B896" t="s">
        <v>1255</v>
      </c>
      <c r="C896" t="s">
        <v>27</v>
      </c>
      <c r="D896" t="s">
        <v>1256</v>
      </c>
      <c r="E896" t="s">
        <v>114</v>
      </c>
      <c r="F896">
        <v>32541</v>
      </c>
      <c r="G896" t="s">
        <v>205</v>
      </c>
      <c r="H896" t="s">
        <v>80</v>
      </c>
      <c r="I896" t="s">
        <v>89</v>
      </c>
      <c r="J896" t="s">
        <v>90</v>
      </c>
      <c r="K896" t="s">
        <v>42</v>
      </c>
      <c r="L896" t="s">
        <v>91</v>
      </c>
      <c r="M896" t="s">
        <v>92</v>
      </c>
      <c r="N896" s="11" t="s">
        <v>2108</v>
      </c>
      <c r="O896" s="11" t="s">
        <v>2109</v>
      </c>
      <c r="P896">
        <v>0</v>
      </c>
      <c r="Q896">
        <v>2</v>
      </c>
      <c r="R896">
        <v>0</v>
      </c>
      <c r="S896">
        <v>18.5</v>
      </c>
      <c r="T896">
        <v>-18.5</v>
      </c>
    </row>
    <row r="897" spans="1:20" x14ac:dyDescent="0.25">
      <c r="A897" t="s">
        <v>75</v>
      </c>
      <c r="B897" t="s">
        <v>275</v>
      </c>
      <c r="C897" t="s">
        <v>27</v>
      </c>
      <c r="D897" t="s">
        <v>276</v>
      </c>
      <c r="E897" t="s">
        <v>114</v>
      </c>
      <c r="F897">
        <v>33765</v>
      </c>
      <c r="G897" t="s">
        <v>1691</v>
      </c>
      <c r="H897" t="s">
        <v>210</v>
      </c>
      <c r="I897" t="s">
        <v>81</v>
      </c>
      <c r="J897" t="s">
        <v>82</v>
      </c>
      <c r="K897" t="s">
        <v>40</v>
      </c>
      <c r="L897" t="s">
        <v>211</v>
      </c>
      <c r="M897" t="s">
        <v>83</v>
      </c>
      <c r="N897" s="11" t="s">
        <v>2108</v>
      </c>
      <c r="O897" s="11" t="s">
        <v>2109</v>
      </c>
      <c r="P897">
        <v>-2</v>
      </c>
      <c r="Q897">
        <v>0</v>
      </c>
      <c r="R897">
        <v>673.1</v>
      </c>
      <c r="S897">
        <v>0</v>
      </c>
      <c r="T897">
        <v>673.1</v>
      </c>
    </row>
    <row r="898" spans="1:20" x14ac:dyDescent="0.25">
      <c r="A898" t="s">
        <v>75</v>
      </c>
      <c r="B898" t="s">
        <v>272</v>
      </c>
      <c r="C898" t="s">
        <v>27</v>
      </c>
      <c r="D898" t="s">
        <v>273</v>
      </c>
      <c r="E898" t="s">
        <v>114</v>
      </c>
      <c r="F898">
        <v>33909</v>
      </c>
      <c r="G898" t="s">
        <v>388</v>
      </c>
      <c r="H898" t="s">
        <v>80</v>
      </c>
      <c r="I898" t="s">
        <v>81</v>
      </c>
      <c r="J898" t="s">
        <v>90</v>
      </c>
      <c r="K898" t="s">
        <v>38</v>
      </c>
      <c r="L898" t="s">
        <v>111</v>
      </c>
      <c r="M898" t="s">
        <v>92</v>
      </c>
      <c r="N898" s="11" t="s">
        <v>2108</v>
      </c>
      <c r="O898" s="11" t="s">
        <v>2109</v>
      </c>
      <c r="P898">
        <v>0</v>
      </c>
      <c r="Q898">
        <v>5</v>
      </c>
      <c r="R898">
        <v>0</v>
      </c>
      <c r="S898">
        <v>745</v>
      </c>
      <c r="T898">
        <v>-745</v>
      </c>
    </row>
    <row r="899" spans="1:20" x14ac:dyDescent="0.25">
      <c r="A899" t="s">
        <v>75</v>
      </c>
      <c r="B899" t="s">
        <v>265</v>
      </c>
      <c r="C899" t="s">
        <v>27</v>
      </c>
      <c r="D899" t="s">
        <v>237</v>
      </c>
      <c r="E899" t="s">
        <v>114</v>
      </c>
      <c r="F899">
        <v>34238</v>
      </c>
      <c r="G899" t="s">
        <v>181</v>
      </c>
      <c r="H899" t="s">
        <v>80</v>
      </c>
      <c r="I899" t="s">
        <v>81</v>
      </c>
      <c r="J899" t="s">
        <v>82</v>
      </c>
      <c r="K899" t="s">
        <v>38</v>
      </c>
      <c r="L899" t="s">
        <v>111</v>
      </c>
      <c r="M899" t="s">
        <v>83</v>
      </c>
      <c r="N899" s="11" t="s">
        <v>2108</v>
      </c>
      <c r="O899" s="11" t="s">
        <v>2109</v>
      </c>
      <c r="P899">
        <v>-3</v>
      </c>
      <c r="Q899">
        <v>0</v>
      </c>
      <c r="R899">
        <v>538.55999999999995</v>
      </c>
      <c r="S899">
        <v>0</v>
      </c>
      <c r="T899">
        <v>538.55999999999995</v>
      </c>
    </row>
    <row r="900" spans="1:20" x14ac:dyDescent="0.25">
      <c r="A900" t="s">
        <v>75</v>
      </c>
      <c r="B900" t="s">
        <v>778</v>
      </c>
      <c r="C900" t="s">
        <v>25</v>
      </c>
      <c r="D900" t="s">
        <v>779</v>
      </c>
      <c r="E900" t="s">
        <v>262</v>
      </c>
      <c r="F900">
        <v>7712</v>
      </c>
      <c r="G900" t="s">
        <v>220</v>
      </c>
      <c r="H900" t="s">
        <v>80</v>
      </c>
      <c r="I900" t="s">
        <v>81</v>
      </c>
      <c r="J900" t="s">
        <v>82</v>
      </c>
      <c r="K900" t="s">
        <v>53</v>
      </c>
      <c r="L900" t="s">
        <v>165</v>
      </c>
      <c r="M900" t="s">
        <v>83</v>
      </c>
      <c r="N900" s="11" t="s">
        <v>2108</v>
      </c>
      <c r="O900" s="11" t="s">
        <v>2109</v>
      </c>
      <c r="P900">
        <v>-1</v>
      </c>
      <c r="Q900">
        <v>0</v>
      </c>
      <c r="R900">
        <v>106.7</v>
      </c>
      <c r="S900">
        <v>0</v>
      </c>
      <c r="T900">
        <v>106.7</v>
      </c>
    </row>
    <row r="901" spans="1:20" x14ac:dyDescent="0.25">
      <c r="A901" t="s">
        <v>75</v>
      </c>
      <c r="B901" t="s">
        <v>153</v>
      </c>
      <c r="C901" t="s">
        <v>19</v>
      </c>
      <c r="D901" t="s">
        <v>154</v>
      </c>
      <c r="E901" t="s">
        <v>155</v>
      </c>
      <c r="F901">
        <v>89148</v>
      </c>
      <c r="G901" t="s">
        <v>309</v>
      </c>
      <c r="H901" t="s">
        <v>80</v>
      </c>
      <c r="I901" t="s">
        <v>89</v>
      </c>
      <c r="J901" t="s">
        <v>90</v>
      </c>
      <c r="K901" t="s">
        <v>42</v>
      </c>
      <c r="L901" t="s">
        <v>91</v>
      </c>
      <c r="M901" t="s">
        <v>92</v>
      </c>
      <c r="N901" s="11" t="s">
        <v>2108</v>
      </c>
      <c r="O901" s="11" t="s">
        <v>2109</v>
      </c>
      <c r="P901">
        <v>0</v>
      </c>
      <c r="Q901">
        <v>139</v>
      </c>
      <c r="R901">
        <v>0</v>
      </c>
      <c r="S901">
        <v>1401.12</v>
      </c>
      <c r="T901">
        <v>-1401.12</v>
      </c>
    </row>
    <row r="902" spans="1:20" x14ac:dyDescent="0.25">
      <c r="A902" t="s">
        <v>75</v>
      </c>
      <c r="B902" t="s">
        <v>612</v>
      </c>
      <c r="C902" t="s">
        <v>29</v>
      </c>
      <c r="D902" t="s">
        <v>613</v>
      </c>
      <c r="E902" t="s">
        <v>142</v>
      </c>
      <c r="F902">
        <v>48084</v>
      </c>
      <c r="G902" t="s">
        <v>1021</v>
      </c>
      <c r="H902" t="s">
        <v>80</v>
      </c>
      <c r="I902" t="s">
        <v>81</v>
      </c>
      <c r="J902" t="s">
        <v>90</v>
      </c>
      <c r="K902" t="s">
        <v>38</v>
      </c>
      <c r="L902" t="s">
        <v>129</v>
      </c>
      <c r="M902" t="s">
        <v>188</v>
      </c>
      <c r="N902" s="11" t="s">
        <v>2108</v>
      </c>
      <c r="O902" s="11" t="s">
        <v>2109</v>
      </c>
      <c r="P902">
        <v>0</v>
      </c>
      <c r="Q902">
        <v>2</v>
      </c>
      <c r="R902">
        <v>0</v>
      </c>
      <c r="S902">
        <v>591.4</v>
      </c>
      <c r="T902">
        <v>-591.4</v>
      </c>
    </row>
    <row r="903" spans="1:20" x14ac:dyDescent="0.25">
      <c r="A903" t="s">
        <v>75</v>
      </c>
      <c r="B903" t="s">
        <v>358</v>
      </c>
      <c r="C903" t="s">
        <v>26</v>
      </c>
      <c r="D903" t="s">
        <v>359</v>
      </c>
      <c r="E903" t="s">
        <v>180</v>
      </c>
      <c r="F903">
        <v>30075</v>
      </c>
      <c r="G903" t="s">
        <v>367</v>
      </c>
      <c r="H903" t="s">
        <v>80</v>
      </c>
      <c r="I903" t="s">
        <v>89</v>
      </c>
      <c r="J903" t="s">
        <v>82</v>
      </c>
      <c r="K903" t="s">
        <v>53</v>
      </c>
      <c r="L903" t="s">
        <v>368</v>
      </c>
      <c r="M903" t="s">
        <v>83</v>
      </c>
      <c r="N903" s="11" t="s">
        <v>2108</v>
      </c>
      <c r="O903" s="11" t="s">
        <v>2109</v>
      </c>
      <c r="P903">
        <v>-2</v>
      </c>
      <c r="Q903">
        <v>0</v>
      </c>
      <c r="R903">
        <v>288.8</v>
      </c>
      <c r="S903">
        <v>0</v>
      </c>
      <c r="T903">
        <v>288.8</v>
      </c>
    </row>
    <row r="904" spans="1:20" x14ac:dyDescent="0.25">
      <c r="A904" t="s">
        <v>75</v>
      </c>
      <c r="B904" t="s">
        <v>404</v>
      </c>
      <c r="C904" t="s">
        <v>29</v>
      </c>
      <c r="D904" t="s">
        <v>405</v>
      </c>
      <c r="E904" t="s">
        <v>78</v>
      </c>
      <c r="F904">
        <v>15056</v>
      </c>
      <c r="G904" t="s">
        <v>106</v>
      </c>
      <c r="H904" t="s">
        <v>80</v>
      </c>
      <c r="I904" t="s">
        <v>89</v>
      </c>
      <c r="J904" t="s">
        <v>90</v>
      </c>
      <c r="K904" t="s">
        <v>42</v>
      </c>
      <c r="L904" t="s">
        <v>91</v>
      </c>
      <c r="M904" t="s">
        <v>92</v>
      </c>
      <c r="N904" s="11" t="s">
        <v>2108</v>
      </c>
      <c r="O904" s="11" t="s">
        <v>2109</v>
      </c>
      <c r="P904">
        <v>0</v>
      </c>
      <c r="Q904">
        <v>3</v>
      </c>
      <c r="R904">
        <v>0</v>
      </c>
      <c r="S904">
        <v>50.22</v>
      </c>
      <c r="T904">
        <v>-50.22</v>
      </c>
    </row>
    <row r="905" spans="1:20" x14ac:dyDescent="0.25">
      <c r="A905" t="s">
        <v>75</v>
      </c>
      <c r="B905" t="s">
        <v>424</v>
      </c>
      <c r="C905" t="s">
        <v>26</v>
      </c>
      <c r="D905" t="s">
        <v>425</v>
      </c>
      <c r="E905" t="s">
        <v>426</v>
      </c>
      <c r="F905">
        <v>37204</v>
      </c>
      <c r="G905" t="s">
        <v>119</v>
      </c>
      <c r="H905" t="s">
        <v>80</v>
      </c>
      <c r="I905" t="s">
        <v>81</v>
      </c>
      <c r="J905" t="s">
        <v>82</v>
      </c>
      <c r="K905" t="s">
        <v>38</v>
      </c>
      <c r="L905" t="s">
        <v>111</v>
      </c>
      <c r="M905" t="s">
        <v>83</v>
      </c>
      <c r="N905" s="11" t="s">
        <v>2108</v>
      </c>
      <c r="O905" s="11" t="s">
        <v>2109</v>
      </c>
      <c r="P905">
        <v>-5</v>
      </c>
      <c r="Q905">
        <v>0</v>
      </c>
      <c r="R905">
        <v>576</v>
      </c>
      <c r="S905">
        <v>0</v>
      </c>
      <c r="T905">
        <v>576</v>
      </c>
    </row>
    <row r="906" spans="1:20" x14ac:dyDescent="0.25">
      <c r="A906" t="s">
        <v>75</v>
      </c>
      <c r="B906" t="s">
        <v>424</v>
      </c>
      <c r="C906" t="s">
        <v>26</v>
      </c>
      <c r="D906" t="s">
        <v>425</v>
      </c>
      <c r="E906" t="s">
        <v>426</v>
      </c>
      <c r="F906">
        <v>37204</v>
      </c>
      <c r="G906" t="s">
        <v>266</v>
      </c>
      <c r="H906" t="s">
        <v>80</v>
      </c>
      <c r="I906" t="s">
        <v>81</v>
      </c>
      <c r="J906" t="s">
        <v>90</v>
      </c>
      <c r="K906" t="s">
        <v>53</v>
      </c>
      <c r="L906" t="s">
        <v>165</v>
      </c>
      <c r="M906" t="s">
        <v>92</v>
      </c>
      <c r="N906" s="11" t="s">
        <v>2108</v>
      </c>
      <c r="O906" s="11" t="s">
        <v>2109</v>
      </c>
      <c r="P906">
        <v>0</v>
      </c>
      <c r="Q906">
        <v>2</v>
      </c>
      <c r="R906">
        <v>0</v>
      </c>
      <c r="S906">
        <v>0</v>
      </c>
      <c r="T906">
        <v>0</v>
      </c>
    </row>
    <row r="907" spans="1:20" x14ac:dyDescent="0.25">
      <c r="A907" t="s">
        <v>75</v>
      </c>
      <c r="B907" t="s">
        <v>1171</v>
      </c>
      <c r="C907" t="s">
        <v>25</v>
      </c>
      <c r="D907" t="s">
        <v>748</v>
      </c>
      <c r="E907" t="s">
        <v>186</v>
      </c>
      <c r="F907">
        <v>11102</v>
      </c>
      <c r="G907" t="s">
        <v>101</v>
      </c>
      <c r="H907" t="s">
        <v>80</v>
      </c>
      <c r="I907" t="s">
        <v>81</v>
      </c>
      <c r="J907" t="s">
        <v>82</v>
      </c>
      <c r="K907" t="s">
        <v>48</v>
      </c>
      <c r="L907" t="s">
        <v>102</v>
      </c>
      <c r="M907" t="s">
        <v>83</v>
      </c>
      <c r="N907" s="11" t="s">
        <v>2108</v>
      </c>
      <c r="O907" s="11" t="s">
        <v>2109</v>
      </c>
      <c r="P907">
        <v>-13</v>
      </c>
      <c r="Q907">
        <v>0</v>
      </c>
      <c r="R907">
        <v>258.7</v>
      </c>
      <c r="S907">
        <v>0</v>
      </c>
      <c r="T907">
        <v>258.7</v>
      </c>
    </row>
    <row r="908" spans="1:20" x14ac:dyDescent="0.25">
      <c r="A908" t="s">
        <v>75</v>
      </c>
      <c r="B908" t="s">
        <v>1306</v>
      </c>
      <c r="C908" t="s">
        <v>18</v>
      </c>
      <c r="D908" t="s">
        <v>1307</v>
      </c>
      <c r="E908" t="s">
        <v>191</v>
      </c>
      <c r="F908">
        <v>75056</v>
      </c>
      <c r="G908" t="s">
        <v>1388</v>
      </c>
      <c r="H908" t="s">
        <v>461</v>
      </c>
      <c r="I908" t="s">
        <v>81</v>
      </c>
      <c r="J908" t="s">
        <v>82</v>
      </c>
      <c r="K908" t="s">
        <v>40</v>
      </c>
      <c r="L908" t="s">
        <v>211</v>
      </c>
      <c r="M908" t="s">
        <v>83</v>
      </c>
      <c r="N908" s="11" t="s">
        <v>2108</v>
      </c>
      <c r="O908" s="11" t="s">
        <v>2109</v>
      </c>
      <c r="P908">
        <v>-2</v>
      </c>
      <c r="Q908">
        <v>0</v>
      </c>
      <c r="R908">
        <v>8.5</v>
      </c>
      <c r="S908">
        <v>0</v>
      </c>
      <c r="T908">
        <v>8.5</v>
      </c>
    </row>
    <row r="909" spans="1:20" x14ac:dyDescent="0.25">
      <c r="A909" t="s">
        <v>75</v>
      </c>
      <c r="B909" t="s">
        <v>1747</v>
      </c>
      <c r="C909" t="s">
        <v>30</v>
      </c>
      <c r="D909" t="s">
        <v>1748</v>
      </c>
      <c r="E909" t="s">
        <v>118</v>
      </c>
      <c r="F909">
        <v>94564</v>
      </c>
      <c r="G909" t="s">
        <v>1749</v>
      </c>
      <c r="H909" t="s">
        <v>80</v>
      </c>
      <c r="I909" t="s">
        <v>81</v>
      </c>
      <c r="J909" t="s">
        <v>82</v>
      </c>
      <c r="K909" t="s">
        <v>42</v>
      </c>
      <c r="L909" t="s">
        <v>91</v>
      </c>
      <c r="M909" t="s">
        <v>83</v>
      </c>
      <c r="N909" s="11" t="s">
        <v>2108</v>
      </c>
      <c r="O909" s="11" t="s">
        <v>2109</v>
      </c>
      <c r="P909">
        <v>-50</v>
      </c>
      <c r="Q909">
        <v>0</v>
      </c>
      <c r="R909">
        <v>50</v>
      </c>
      <c r="S909">
        <v>0</v>
      </c>
      <c r="T909">
        <v>50</v>
      </c>
    </row>
    <row r="910" spans="1:20" x14ac:dyDescent="0.25">
      <c r="A910" t="s">
        <v>75</v>
      </c>
      <c r="B910" t="s">
        <v>608</v>
      </c>
      <c r="C910" t="s">
        <v>25</v>
      </c>
      <c r="D910" t="s">
        <v>609</v>
      </c>
      <c r="E910" t="s">
        <v>262</v>
      </c>
      <c r="F910">
        <v>7647</v>
      </c>
      <c r="G910" t="s">
        <v>330</v>
      </c>
      <c r="H910" t="s">
        <v>80</v>
      </c>
      <c r="I910" t="s">
        <v>81</v>
      </c>
      <c r="J910" t="s">
        <v>90</v>
      </c>
      <c r="K910" t="s">
        <v>53</v>
      </c>
      <c r="L910" t="s">
        <v>228</v>
      </c>
      <c r="M910" t="s">
        <v>92</v>
      </c>
      <c r="N910" s="11" t="s">
        <v>2108</v>
      </c>
      <c r="O910" s="11" t="s">
        <v>2109</v>
      </c>
      <c r="P910">
        <v>0</v>
      </c>
      <c r="Q910">
        <v>14</v>
      </c>
      <c r="R910">
        <v>0</v>
      </c>
      <c r="S910">
        <v>1178.8</v>
      </c>
      <c r="T910">
        <v>-1178.8</v>
      </c>
    </row>
    <row r="911" spans="1:20" x14ac:dyDescent="0.25">
      <c r="A911" t="s">
        <v>75</v>
      </c>
      <c r="B911" t="s">
        <v>184</v>
      </c>
      <c r="C911" t="s">
        <v>25</v>
      </c>
      <c r="D911" t="s">
        <v>185</v>
      </c>
      <c r="E911" t="s">
        <v>186</v>
      </c>
      <c r="F911">
        <v>11230</v>
      </c>
      <c r="G911" t="s">
        <v>450</v>
      </c>
      <c r="H911" t="s">
        <v>80</v>
      </c>
      <c r="I911" t="s">
        <v>81</v>
      </c>
      <c r="J911" t="s">
        <v>90</v>
      </c>
      <c r="K911" t="s">
        <v>51</v>
      </c>
      <c r="L911" t="s">
        <v>250</v>
      </c>
      <c r="M911" t="s">
        <v>92</v>
      </c>
      <c r="N911" s="11" t="s">
        <v>2108</v>
      </c>
      <c r="O911" s="11" t="s">
        <v>2109</v>
      </c>
      <c r="P911">
        <v>0</v>
      </c>
      <c r="Q911">
        <v>1</v>
      </c>
      <c r="R911">
        <v>0</v>
      </c>
      <c r="S911">
        <v>14.73</v>
      </c>
      <c r="T911">
        <v>-14.73</v>
      </c>
    </row>
    <row r="912" spans="1:20" x14ac:dyDescent="0.25">
      <c r="A912" t="s">
        <v>75</v>
      </c>
      <c r="B912" t="s">
        <v>167</v>
      </c>
      <c r="C912" t="s">
        <v>28</v>
      </c>
      <c r="D912" t="s">
        <v>168</v>
      </c>
      <c r="E912" t="s">
        <v>95</v>
      </c>
      <c r="F912">
        <v>80550</v>
      </c>
      <c r="G912" t="s">
        <v>1382</v>
      </c>
      <c r="H912" t="s">
        <v>80</v>
      </c>
      <c r="I912" t="s">
        <v>281</v>
      </c>
      <c r="J912" t="s">
        <v>90</v>
      </c>
      <c r="K912" t="s">
        <v>53</v>
      </c>
      <c r="L912" t="s">
        <v>165</v>
      </c>
      <c r="M912" t="s">
        <v>92</v>
      </c>
      <c r="N912" s="11" t="s">
        <v>2108</v>
      </c>
      <c r="O912" s="11" t="s">
        <v>2109</v>
      </c>
      <c r="P912">
        <v>0</v>
      </c>
      <c r="Q912">
        <v>4</v>
      </c>
      <c r="R912">
        <v>0</v>
      </c>
      <c r="S912">
        <v>648.64</v>
      </c>
      <c r="T912">
        <v>-648.64</v>
      </c>
    </row>
    <row r="913" spans="1:20" x14ac:dyDescent="0.25">
      <c r="A913" t="s">
        <v>75</v>
      </c>
      <c r="B913" t="s">
        <v>167</v>
      </c>
      <c r="C913" t="s">
        <v>28</v>
      </c>
      <c r="D913" t="s">
        <v>168</v>
      </c>
      <c r="E913" t="s">
        <v>95</v>
      </c>
      <c r="F913">
        <v>80550</v>
      </c>
      <c r="G913" t="s">
        <v>1760</v>
      </c>
      <c r="H913" t="s">
        <v>80</v>
      </c>
      <c r="I913" t="s">
        <v>81</v>
      </c>
      <c r="J913" t="s">
        <v>90</v>
      </c>
      <c r="K913" t="s">
        <v>53</v>
      </c>
      <c r="L913" t="s">
        <v>193</v>
      </c>
      <c r="M913" t="s">
        <v>92</v>
      </c>
      <c r="N913" s="11" t="s">
        <v>2108</v>
      </c>
      <c r="O913" s="11" t="s">
        <v>2109</v>
      </c>
      <c r="P913">
        <v>0</v>
      </c>
      <c r="Q913">
        <v>1</v>
      </c>
      <c r="R913">
        <v>0</v>
      </c>
      <c r="S913">
        <v>94.76</v>
      </c>
      <c r="T913">
        <v>-94.76</v>
      </c>
    </row>
    <row r="914" spans="1:20" x14ac:dyDescent="0.25">
      <c r="A914" t="s">
        <v>75</v>
      </c>
      <c r="B914" t="s">
        <v>197</v>
      </c>
      <c r="C914" t="s">
        <v>23</v>
      </c>
      <c r="D914" t="s">
        <v>198</v>
      </c>
      <c r="E914" t="s">
        <v>176</v>
      </c>
      <c r="F914">
        <v>98052</v>
      </c>
      <c r="G914" t="s">
        <v>196</v>
      </c>
      <c r="H914" t="s">
        <v>80</v>
      </c>
      <c r="I914" t="s">
        <v>81</v>
      </c>
      <c r="J914" t="s">
        <v>90</v>
      </c>
      <c r="K914" t="s">
        <v>42</v>
      </c>
      <c r="L914" t="s">
        <v>91</v>
      </c>
      <c r="M914" t="s">
        <v>188</v>
      </c>
      <c r="N914" s="11" t="s">
        <v>2108</v>
      </c>
      <c r="O914" s="11" t="s">
        <v>2109</v>
      </c>
      <c r="P914">
        <v>0</v>
      </c>
      <c r="Q914">
        <v>0</v>
      </c>
      <c r="R914">
        <v>0</v>
      </c>
      <c r="S914">
        <v>-352.8</v>
      </c>
      <c r="T914">
        <v>352.8</v>
      </c>
    </row>
    <row r="915" spans="1:20" x14ac:dyDescent="0.25">
      <c r="A915" t="s">
        <v>75</v>
      </c>
      <c r="B915" t="s">
        <v>1086</v>
      </c>
      <c r="C915" t="s">
        <v>28</v>
      </c>
      <c r="D915" t="s">
        <v>1087</v>
      </c>
      <c r="E915" t="s">
        <v>295</v>
      </c>
      <c r="F915">
        <v>84025</v>
      </c>
      <c r="G915" t="s">
        <v>110</v>
      </c>
      <c r="H915" t="s">
        <v>80</v>
      </c>
      <c r="I915" t="s">
        <v>81</v>
      </c>
      <c r="J915" t="s">
        <v>90</v>
      </c>
      <c r="K915" t="s">
        <v>38</v>
      </c>
      <c r="L915" t="s">
        <v>111</v>
      </c>
      <c r="M915" t="s">
        <v>92</v>
      </c>
      <c r="N915" s="11" t="s">
        <v>2108</v>
      </c>
      <c r="O915" s="11" t="s">
        <v>2109</v>
      </c>
      <c r="P915">
        <v>0</v>
      </c>
      <c r="Q915">
        <v>1</v>
      </c>
      <c r="R915">
        <v>0</v>
      </c>
      <c r="S915">
        <v>104.76</v>
      </c>
      <c r="T915">
        <v>-104.76</v>
      </c>
    </row>
    <row r="916" spans="1:20" x14ac:dyDescent="0.25">
      <c r="A916" t="s">
        <v>75</v>
      </c>
      <c r="B916" t="s">
        <v>842</v>
      </c>
      <c r="C916" t="s">
        <v>30</v>
      </c>
      <c r="D916" t="s">
        <v>843</v>
      </c>
      <c r="E916" t="s">
        <v>640</v>
      </c>
      <c r="F916">
        <v>60612</v>
      </c>
      <c r="G916" t="s">
        <v>264</v>
      </c>
      <c r="H916" t="s">
        <v>80</v>
      </c>
      <c r="I916" t="s">
        <v>89</v>
      </c>
      <c r="J916" t="s">
        <v>90</v>
      </c>
      <c r="K916" t="s">
        <v>42</v>
      </c>
      <c r="L916" t="s">
        <v>91</v>
      </c>
      <c r="M916" t="s">
        <v>92</v>
      </c>
      <c r="N916" s="11" t="s">
        <v>2108</v>
      </c>
      <c r="O916" s="11" t="s">
        <v>2109</v>
      </c>
      <c r="P916">
        <v>0</v>
      </c>
      <c r="Q916">
        <v>10</v>
      </c>
      <c r="R916">
        <v>0</v>
      </c>
      <c r="S916">
        <v>104</v>
      </c>
      <c r="T916">
        <v>-104</v>
      </c>
    </row>
    <row r="917" spans="1:20" x14ac:dyDescent="0.25">
      <c r="A917" t="s">
        <v>75</v>
      </c>
      <c r="B917" t="s">
        <v>842</v>
      </c>
      <c r="C917" t="s">
        <v>30</v>
      </c>
      <c r="D917" t="s">
        <v>843</v>
      </c>
      <c r="E917" t="s">
        <v>640</v>
      </c>
      <c r="F917">
        <v>60612</v>
      </c>
      <c r="G917" t="s">
        <v>106</v>
      </c>
      <c r="H917" t="s">
        <v>80</v>
      </c>
      <c r="I917" t="s">
        <v>89</v>
      </c>
      <c r="J917" t="s">
        <v>90</v>
      </c>
      <c r="K917" t="s">
        <v>42</v>
      </c>
      <c r="L917" t="s">
        <v>91</v>
      </c>
      <c r="M917" t="s">
        <v>92</v>
      </c>
      <c r="N917" s="11" t="s">
        <v>2108</v>
      </c>
      <c r="O917" s="11" t="s">
        <v>2109</v>
      </c>
      <c r="P917">
        <v>0</v>
      </c>
      <c r="Q917">
        <v>10</v>
      </c>
      <c r="R917">
        <v>0</v>
      </c>
      <c r="S917">
        <v>186</v>
      </c>
      <c r="T917">
        <v>-186</v>
      </c>
    </row>
    <row r="918" spans="1:20" x14ac:dyDescent="0.25">
      <c r="A918" t="s">
        <v>75</v>
      </c>
      <c r="B918" t="s">
        <v>427</v>
      </c>
      <c r="C918" t="s">
        <v>25</v>
      </c>
      <c r="D918" t="s">
        <v>428</v>
      </c>
      <c r="E918" t="s">
        <v>262</v>
      </c>
      <c r="F918">
        <v>7026</v>
      </c>
      <c r="G918" t="s">
        <v>795</v>
      </c>
      <c r="H918" t="s">
        <v>80</v>
      </c>
      <c r="I918" t="s">
        <v>81</v>
      </c>
      <c r="J918" t="s">
        <v>82</v>
      </c>
      <c r="K918" t="s">
        <v>53</v>
      </c>
      <c r="L918" t="s">
        <v>675</v>
      </c>
      <c r="M918" t="s">
        <v>83</v>
      </c>
      <c r="N918" s="11" t="s">
        <v>2108</v>
      </c>
      <c r="O918" s="11" t="s">
        <v>2109</v>
      </c>
      <c r="P918">
        <v>-1</v>
      </c>
      <c r="Q918">
        <v>0</v>
      </c>
      <c r="R918">
        <v>90.7</v>
      </c>
      <c r="S918">
        <v>0</v>
      </c>
      <c r="T918">
        <v>90.7</v>
      </c>
    </row>
    <row r="919" spans="1:20" x14ac:dyDescent="0.25">
      <c r="A919" t="s">
        <v>75</v>
      </c>
      <c r="B919" t="s">
        <v>316</v>
      </c>
      <c r="C919" t="s">
        <v>27</v>
      </c>
      <c r="D919" t="s">
        <v>237</v>
      </c>
      <c r="E919" t="s">
        <v>114</v>
      </c>
      <c r="F919">
        <v>34240</v>
      </c>
      <c r="G919" t="s">
        <v>798</v>
      </c>
      <c r="H919" t="s">
        <v>80</v>
      </c>
      <c r="I919" t="s">
        <v>81</v>
      </c>
      <c r="J919" t="s">
        <v>90</v>
      </c>
      <c r="K919" t="s">
        <v>38</v>
      </c>
      <c r="L919" t="s">
        <v>111</v>
      </c>
      <c r="M919" t="s">
        <v>92</v>
      </c>
      <c r="N919" s="11" t="s">
        <v>2108</v>
      </c>
      <c r="O919" s="11" t="s">
        <v>2109</v>
      </c>
      <c r="P919">
        <v>0</v>
      </c>
      <c r="Q919">
        <v>3</v>
      </c>
      <c r="R919">
        <v>0</v>
      </c>
      <c r="S919">
        <v>408.45</v>
      </c>
      <c r="T919">
        <v>-408.45</v>
      </c>
    </row>
    <row r="920" spans="1:20" x14ac:dyDescent="0.25">
      <c r="A920" t="s">
        <v>75</v>
      </c>
      <c r="B920" t="s">
        <v>1187</v>
      </c>
      <c r="C920" t="s">
        <v>28</v>
      </c>
      <c r="D920" t="s">
        <v>1188</v>
      </c>
      <c r="E920" t="s">
        <v>295</v>
      </c>
      <c r="F920">
        <v>84761</v>
      </c>
      <c r="G920" t="s">
        <v>309</v>
      </c>
      <c r="H920" t="s">
        <v>80</v>
      </c>
      <c r="I920" t="s">
        <v>89</v>
      </c>
      <c r="J920" t="s">
        <v>90</v>
      </c>
      <c r="K920" t="s">
        <v>42</v>
      </c>
      <c r="L920" t="s">
        <v>91</v>
      </c>
      <c r="M920" t="s">
        <v>92</v>
      </c>
      <c r="N920" s="11" t="s">
        <v>2108</v>
      </c>
      <c r="O920" s="11" t="s">
        <v>2109</v>
      </c>
      <c r="P920">
        <v>0</v>
      </c>
      <c r="Q920">
        <v>28</v>
      </c>
      <c r="R920">
        <v>0</v>
      </c>
      <c r="S920">
        <v>282.24</v>
      </c>
      <c r="T920">
        <v>-282.24</v>
      </c>
    </row>
    <row r="921" spans="1:20" x14ac:dyDescent="0.25">
      <c r="A921" t="s">
        <v>75</v>
      </c>
      <c r="B921" t="s">
        <v>764</v>
      </c>
      <c r="C921" t="s">
        <v>25</v>
      </c>
      <c r="D921" t="s">
        <v>765</v>
      </c>
      <c r="E921" t="s">
        <v>186</v>
      </c>
      <c r="F921">
        <v>11782</v>
      </c>
      <c r="G921" t="s">
        <v>183</v>
      </c>
      <c r="H921" t="s">
        <v>80</v>
      </c>
      <c r="I921" t="s">
        <v>81</v>
      </c>
      <c r="J921" t="s">
        <v>82</v>
      </c>
      <c r="K921" t="s">
        <v>42</v>
      </c>
      <c r="L921" t="s">
        <v>91</v>
      </c>
      <c r="M921" t="s">
        <v>83</v>
      </c>
      <c r="N921" s="11" t="s">
        <v>2108</v>
      </c>
      <c r="O921" s="11" t="s">
        <v>2109</v>
      </c>
      <c r="P921">
        <v>0</v>
      </c>
      <c r="Q921">
        <v>0</v>
      </c>
      <c r="R921">
        <v>185.75</v>
      </c>
      <c r="S921">
        <v>0</v>
      </c>
      <c r="T921">
        <v>185.75</v>
      </c>
    </row>
    <row r="922" spans="1:20" x14ac:dyDescent="0.25">
      <c r="A922" t="s">
        <v>75</v>
      </c>
      <c r="B922" t="s">
        <v>1255</v>
      </c>
      <c r="C922" t="s">
        <v>27</v>
      </c>
      <c r="D922" t="s">
        <v>1256</v>
      </c>
      <c r="E922" t="s">
        <v>114</v>
      </c>
      <c r="F922">
        <v>32541</v>
      </c>
      <c r="G922" t="s">
        <v>232</v>
      </c>
      <c r="H922" t="s">
        <v>80</v>
      </c>
      <c r="I922" t="s">
        <v>89</v>
      </c>
      <c r="J922" t="s">
        <v>90</v>
      </c>
      <c r="K922" t="s">
        <v>42</v>
      </c>
      <c r="L922" t="s">
        <v>97</v>
      </c>
      <c r="M922" t="s">
        <v>92</v>
      </c>
      <c r="N922" s="11" t="s">
        <v>2108</v>
      </c>
      <c r="O922" s="11" t="s">
        <v>2109</v>
      </c>
      <c r="P922">
        <v>0</v>
      </c>
      <c r="Q922">
        <v>2</v>
      </c>
      <c r="R922">
        <v>0</v>
      </c>
      <c r="S922">
        <v>4.4000000000000004</v>
      </c>
      <c r="T922">
        <v>-4.4000000000000004</v>
      </c>
    </row>
    <row r="923" spans="1:20" x14ac:dyDescent="0.25">
      <c r="A923" t="s">
        <v>75</v>
      </c>
      <c r="B923" t="s">
        <v>1065</v>
      </c>
      <c r="C923" t="s">
        <v>25</v>
      </c>
      <c r="D923" t="s">
        <v>1066</v>
      </c>
      <c r="E923" t="s">
        <v>186</v>
      </c>
      <c r="F923">
        <v>11784</v>
      </c>
      <c r="G923" t="s">
        <v>232</v>
      </c>
      <c r="H923" t="s">
        <v>80</v>
      </c>
      <c r="I923" t="s">
        <v>89</v>
      </c>
      <c r="J923" t="s">
        <v>90</v>
      </c>
      <c r="K923" t="s">
        <v>42</v>
      </c>
      <c r="L923" t="s">
        <v>97</v>
      </c>
      <c r="M923" t="s">
        <v>92</v>
      </c>
      <c r="N923" s="11" t="s">
        <v>2108</v>
      </c>
      <c r="O923" s="11" t="s">
        <v>2109</v>
      </c>
      <c r="P923">
        <v>0</v>
      </c>
      <c r="Q923">
        <v>245</v>
      </c>
      <c r="R923">
        <v>0</v>
      </c>
      <c r="S923">
        <v>485.1</v>
      </c>
      <c r="T923">
        <v>-485.1</v>
      </c>
    </row>
    <row r="924" spans="1:20" x14ac:dyDescent="0.25">
      <c r="A924" t="s">
        <v>75</v>
      </c>
      <c r="B924" t="s">
        <v>416</v>
      </c>
      <c r="C924" t="s">
        <v>29</v>
      </c>
      <c r="D924" t="s">
        <v>417</v>
      </c>
      <c r="E924" t="s">
        <v>142</v>
      </c>
      <c r="F924">
        <v>48071</v>
      </c>
      <c r="G924" t="s">
        <v>1270</v>
      </c>
      <c r="H924" t="s">
        <v>80</v>
      </c>
      <c r="I924" t="s">
        <v>81</v>
      </c>
      <c r="J924" t="s">
        <v>90</v>
      </c>
      <c r="K924" t="s">
        <v>38</v>
      </c>
      <c r="L924" t="s">
        <v>129</v>
      </c>
      <c r="M924" t="s">
        <v>92</v>
      </c>
      <c r="N924" s="11" t="s">
        <v>2108</v>
      </c>
      <c r="O924" s="11" t="s">
        <v>2109</v>
      </c>
      <c r="P924">
        <v>0</v>
      </c>
      <c r="Q924">
        <v>1</v>
      </c>
      <c r="R924">
        <v>0</v>
      </c>
      <c r="S924">
        <v>13.5</v>
      </c>
      <c r="T924">
        <v>-13.5</v>
      </c>
    </row>
    <row r="925" spans="1:20" x14ac:dyDescent="0.25">
      <c r="A925" t="s">
        <v>75</v>
      </c>
      <c r="B925" t="s">
        <v>153</v>
      </c>
      <c r="C925" t="s">
        <v>19</v>
      </c>
      <c r="D925" t="s">
        <v>154</v>
      </c>
      <c r="E925" t="s">
        <v>155</v>
      </c>
      <c r="F925">
        <v>89148</v>
      </c>
      <c r="G925" t="s">
        <v>96</v>
      </c>
      <c r="H925" t="s">
        <v>80</v>
      </c>
      <c r="I925" t="s">
        <v>89</v>
      </c>
      <c r="J925" t="s">
        <v>90</v>
      </c>
      <c r="K925" t="s">
        <v>42</v>
      </c>
      <c r="L925" t="s">
        <v>97</v>
      </c>
      <c r="M925" t="s">
        <v>92</v>
      </c>
      <c r="N925" s="11" t="s">
        <v>2108</v>
      </c>
      <c r="O925" s="11" t="s">
        <v>2109</v>
      </c>
      <c r="P925">
        <v>0</v>
      </c>
      <c r="Q925">
        <v>693</v>
      </c>
      <c r="R925">
        <v>0</v>
      </c>
      <c r="S925">
        <v>1060.29</v>
      </c>
      <c r="T925">
        <v>-1060.29</v>
      </c>
    </row>
    <row r="926" spans="1:20" x14ac:dyDescent="0.25">
      <c r="A926" t="s">
        <v>75</v>
      </c>
      <c r="B926" t="s">
        <v>755</v>
      </c>
      <c r="C926" t="s">
        <v>27</v>
      </c>
      <c r="D926" t="s">
        <v>756</v>
      </c>
      <c r="E926" t="s">
        <v>114</v>
      </c>
      <c r="F926">
        <v>34734</v>
      </c>
      <c r="G926" t="s">
        <v>697</v>
      </c>
      <c r="H926" t="s">
        <v>80</v>
      </c>
      <c r="I926" t="s">
        <v>89</v>
      </c>
      <c r="J926" t="s">
        <v>82</v>
      </c>
      <c r="K926" t="s">
        <v>42</v>
      </c>
      <c r="L926" t="s">
        <v>91</v>
      </c>
      <c r="M926" t="s">
        <v>83</v>
      </c>
      <c r="N926" s="11" t="s">
        <v>2108</v>
      </c>
      <c r="O926" s="11" t="s">
        <v>2109</v>
      </c>
      <c r="P926">
        <v>0</v>
      </c>
      <c r="Q926">
        <v>0</v>
      </c>
      <c r="R926">
        <v>-148</v>
      </c>
      <c r="S926">
        <v>0</v>
      </c>
      <c r="T926">
        <v>-148</v>
      </c>
    </row>
    <row r="927" spans="1:20" x14ac:dyDescent="0.25">
      <c r="A927" t="s">
        <v>75</v>
      </c>
      <c r="B927" t="s">
        <v>612</v>
      </c>
      <c r="C927" t="s">
        <v>29</v>
      </c>
      <c r="D927" t="s">
        <v>613</v>
      </c>
      <c r="E927" t="s">
        <v>142</v>
      </c>
      <c r="F927">
        <v>48084</v>
      </c>
      <c r="G927" t="s">
        <v>1506</v>
      </c>
      <c r="H927" t="s">
        <v>80</v>
      </c>
      <c r="I927" t="s">
        <v>81</v>
      </c>
      <c r="J927" t="s">
        <v>82</v>
      </c>
      <c r="K927" t="s">
        <v>42</v>
      </c>
      <c r="L927" t="s">
        <v>91</v>
      </c>
      <c r="M927" t="s">
        <v>83</v>
      </c>
      <c r="N927" s="11" t="s">
        <v>2108</v>
      </c>
      <c r="O927" s="11" t="s">
        <v>2109</v>
      </c>
      <c r="P927">
        <v>-1</v>
      </c>
      <c r="Q927">
        <v>0</v>
      </c>
      <c r="R927">
        <v>239.5</v>
      </c>
      <c r="S927">
        <v>0</v>
      </c>
      <c r="T927">
        <v>239.5</v>
      </c>
    </row>
    <row r="928" spans="1:20" x14ac:dyDescent="0.25">
      <c r="A928" t="s">
        <v>75</v>
      </c>
      <c r="B928" t="s">
        <v>255</v>
      </c>
      <c r="C928" t="s">
        <v>29</v>
      </c>
      <c r="D928" t="s">
        <v>256</v>
      </c>
      <c r="E928" t="s">
        <v>100</v>
      </c>
      <c r="F928">
        <v>46077</v>
      </c>
      <c r="G928" t="s">
        <v>1101</v>
      </c>
      <c r="H928" t="s">
        <v>80</v>
      </c>
      <c r="I928" t="s">
        <v>81</v>
      </c>
      <c r="J928" t="s">
        <v>82</v>
      </c>
      <c r="K928" t="s">
        <v>53</v>
      </c>
      <c r="L928" t="s">
        <v>165</v>
      </c>
      <c r="M928" t="s">
        <v>83</v>
      </c>
      <c r="N928" s="11" t="s">
        <v>2108</v>
      </c>
      <c r="O928" s="11" t="s">
        <v>2109</v>
      </c>
      <c r="P928">
        <v>-1</v>
      </c>
      <c r="Q928">
        <v>0</v>
      </c>
      <c r="R928">
        <v>552.92999999999995</v>
      </c>
      <c r="S928">
        <v>0</v>
      </c>
      <c r="T928">
        <v>552.92999999999995</v>
      </c>
    </row>
    <row r="929" spans="1:20" x14ac:dyDescent="0.25">
      <c r="A929" t="s">
        <v>75</v>
      </c>
      <c r="B929" t="s">
        <v>424</v>
      </c>
      <c r="C929" t="s">
        <v>26</v>
      </c>
      <c r="D929" t="s">
        <v>425</v>
      </c>
      <c r="E929" t="s">
        <v>426</v>
      </c>
      <c r="F929">
        <v>37204</v>
      </c>
      <c r="G929" t="s">
        <v>919</v>
      </c>
      <c r="H929" t="s">
        <v>80</v>
      </c>
      <c r="I929" t="s">
        <v>81</v>
      </c>
      <c r="J929" t="s">
        <v>90</v>
      </c>
      <c r="K929" t="s">
        <v>42</v>
      </c>
      <c r="L929" t="s">
        <v>91</v>
      </c>
      <c r="M929" t="s">
        <v>188</v>
      </c>
      <c r="N929" s="11" t="s">
        <v>2108</v>
      </c>
      <c r="O929" s="11" t="s">
        <v>2109</v>
      </c>
      <c r="P929">
        <v>0</v>
      </c>
      <c r="Q929">
        <v>2</v>
      </c>
      <c r="R929">
        <v>0</v>
      </c>
      <c r="S929">
        <v>2.2599999999999998</v>
      </c>
      <c r="T929">
        <v>-2.2599999999999998</v>
      </c>
    </row>
    <row r="930" spans="1:20" x14ac:dyDescent="0.25">
      <c r="A930" t="s">
        <v>75</v>
      </c>
      <c r="B930" t="s">
        <v>536</v>
      </c>
      <c r="C930" t="s">
        <v>21</v>
      </c>
      <c r="D930" t="s">
        <v>537</v>
      </c>
      <c r="E930" t="s">
        <v>159</v>
      </c>
      <c r="F930">
        <v>66212</v>
      </c>
      <c r="G930" t="s">
        <v>664</v>
      </c>
      <c r="H930" t="s">
        <v>80</v>
      </c>
      <c r="I930" t="s">
        <v>81</v>
      </c>
      <c r="J930" t="s">
        <v>90</v>
      </c>
      <c r="K930" t="s">
        <v>36</v>
      </c>
      <c r="L930" t="s">
        <v>36</v>
      </c>
      <c r="M930" t="s">
        <v>92</v>
      </c>
      <c r="N930" s="11" t="s">
        <v>2108</v>
      </c>
      <c r="O930" s="11" t="s">
        <v>2109</v>
      </c>
      <c r="P930">
        <v>0</v>
      </c>
      <c r="Q930">
        <v>3</v>
      </c>
      <c r="R930">
        <v>0</v>
      </c>
      <c r="S930">
        <v>314.73</v>
      </c>
      <c r="T930">
        <v>-314.73</v>
      </c>
    </row>
    <row r="931" spans="1:20" x14ac:dyDescent="0.25">
      <c r="A931" t="s">
        <v>75</v>
      </c>
      <c r="B931" t="s">
        <v>1076</v>
      </c>
      <c r="C931" t="s">
        <v>29</v>
      </c>
      <c r="D931" t="s">
        <v>1077</v>
      </c>
      <c r="E931" t="s">
        <v>142</v>
      </c>
      <c r="F931">
        <v>49426</v>
      </c>
      <c r="G931" t="s">
        <v>128</v>
      </c>
      <c r="H931" t="s">
        <v>80</v>
      </c>
      <c r="I931" t="s">
        <v>81</v>
      </c>
      <c r="J931" t="s">
        <v>82</v>
      </c>
      <c r="K931" t="s">
        <v>38</v>
      </c>
      <c r="L931" t="s">
        <v>129</v>
      </c>
      <c r="M931" t="s">
        <v>83</v>
      </c>
      <c r="N931" s="11" t="s">
        <v>2108</v>
      </c>
      <c r="O931" s="11" t="s">
        <v>2109</v>
      </c>
      <c r="P931">
        <v>-1</v>
      </c>
      <c r="Q931">
        <v>0</v>
      </c>
      <c r="R931">
        <v>78</v>
      </c>
      <c r="S931">
        <v>0</v>
      </c>
      <c r="T931">
        <v>78</v>
      </c>
    </row>
    <row r="932" spans="1:20" x14ac:dyDescent="0.25">
      <c r="A932" t="s">
        <v>75</v>
      </c>
      <c r="B932" t="s">
        <v>1601</v>
      </c>
      <c r="C932" t="s">
        <v>28</v>
      </c>
      <c r="D932" t="s">
        <v>1602</v>
      </c>
      <c r="E932" t="s">
        <v>95</v>
      </c>
      <c r="F932">
        <v>80547</v>
      </c>
      <c r="G932" t="s">
        <v>402</v>
      </c>
      <c r="H932" t="s">
        <v>80</v>
      </c>
      <c r="I932" t="s">
        <v>81</v>
      </c>
      <c r="J932" t="s">
        <v>365</v>
      </c>
      <c r="K932" t="s">
        <v>39</v>
      </c>
      <c r="L932" t="s">
        <v>39</v>
      </c>
      <c r="M932" t="s">
        <v>92</v>
      </c>
      <c r="N932" s="11" t="s">
        <v>2108</v>
      </c>
      <c r="O932" s="11" t="s">
        <v>2109</v>
      </c>
      <c r="P932">
        <v>-1</v>
      </c>
      <c r="Q932">
        <v>0</v>
      </c>
      <c r="R932">
        <v>295</v>
      </c>
      <c r="S932">
        <v>0</v>
      </c>
      <c r="T932">
        <v>295</v>
      </c>
    </row>
    <row r="933" spans="1:20" x14ac:dyDescent="0.25">
      <c r="A933" t="s">
        <v>75</v>
      </c>
      <c r="B933" t="s">
        <v>471</v>
      </c>
      <c r="C933" t="s">
        <v>28</v>
      </c>
      <c r="D933" t="s">
        <v>472</v>
      </c>
      <c r="E933" t="s">
        <v>95</v>
      </c>
      <c r="F933" t="s">
        <v>473</v>
      </c>
      <c r="G933" t="s">
        <v>152</v>
      </c>
      <c r="H933" t="s">
        <v>80</v>
      </c>
      <c r="I933" t="s">
        <v>81</v>
      </c>
      <c r="J933" t="s">
        <v>90</v>
      </c>
      <c r="K933" t="s">
        <v>38</v>
      </c>
      <c r="L933" t="s">
        <v>111</v>
      </c>
      <c r="M933" t="s">
        <v>92</v>
      </c>
      <c r="N933" s="11" t="s">
        <v>2108</v>
      </c>
      <c r="O933" s="11" t="s">
        <v>2109</v>
      </c>
      <c r="P933">
        <v>0</v>
      </c>
      <c r="Q933">
        <v>10</v>
      </c>
      <c r="R933">
        <v>0</v>
      </c>
      <c r="S933">
        <v>767.5</v>
      </c>
      <c r="T933">
        <v>-767.5</v>
      </c>
    </row>
    <row r="934" spans="1:20" x14ac:dyDescent="0.25">
      <c r="A934" t="s">
        <v>75</v>
      </c>
      <c r="B934" t="s">
        <v>622</v>
      </c>
      <c r="C934" t="s">
        <v>28</v>
      </c>
      <c r="D934" t="s">
        <v>623</v>
      </c>
      <c r="E934" t="s">
        <v>95</v>
      </c>
      <c r="F934">
        <v>80126</v>
      </c>
      <c r="G934" t="s">
        <v>263</v>
      </c>
      <c r="H934" t="s">
        <v>80</v>
      </c>
      <c r="I934" t="s">
        <v>81</v>
      </c>
      <c r="J934" t="s">
        <v>90</v>
      </c>
      <c r="K934" t="s">
        <v>53</v>
      </c>
      <c r="L934" t="s">
        <v>165</v>
      </c>
      <c r="M934" t="s">
        <v>92</v>
      </c>
      <c r="N934" s="11" t="s">
        <v>2108</v>
      </c>
      <c r="O934" s="11" t="s">
        <v>2109</v>
      </c>
      <c r="P934">
        <v>0</v>
      </c>
      <c r="Q934">
        <v>19</v>
      </c>
      <c r="R934">
        <v>0</v>
      </c>
      <c r="S934">
        <v>2708.45</v>
      </c>
      <c r="T934">
        <v>-2708.45</v>
      </c>
    </row>
    <row r="935" spans="1:20" x14ac:dyDescent="0.25">
      <c r="A935" t="s">
        <v>75</v>
      </c>
      <c r="B935" t="s">
        <v>1204</v>
      </c>
      <c r="C935" t="s">
        <v>29</v>
      </c>
      <c r="D935" t="s">
        <v>1205</v>
      </c>
      <c r="E935" t="s">
        <v>423</v>
      </c>
      <c r="F935">
        <v>40207</v>
      </c>
      <c r="G935" t="s">
        <v>1754</v>
      </c>
      <c r="H935" t="s">
        <v>80</v>
      </c>
      <c r="I935" t="s">
        <v>81</v>
      </c>
      <c r="J935" t="s">
        <v>82</v>
      </c>
      <c r="K935" t="s">
        <v>36</v>
      </c>
      <c r="L935" t="s">
        <v>36</v>
      </c>
      <c r="M935" t="s">
        <v>83</v>
      </c>
      <c r="N935" s="11" t="s">
        <v>2108</v>
      </c>
      <c r="O935" s="11" t="s">
        <v>2109</v>
      </c>
      <c r="P935">
        <v>14</v>
      </c>
      <c r="Q935">
        <v>0</v>
      </c>
      <c r="R935">
        <v>2183.3000000000002</v>
      </c>
      <c r="S935">
        <v>0</v>
      </c>
      <c r="T935">
        <v>2183.3000000000002</v>
      </c>
    </row>
    <row r="936" spans="1:20" x14ac:dyDescent="0.25">
      <c r="A936" t="s">
        <v>75</v>
      </c>
      <c r="B936" t="s">
        <v>721</v>
      </c>
      <c r="C936" t="s">
        <v>29</v>
      </c>
      <c r="D936" t="s">
        <v>722</v>
      </c>
      <c r="E936" t="s">
        <v>87</v>
      </c>
      <c r="F936">
        <v>44221</v>
      </c>
      <c r="G936" t="s">
        <v>941</v>
      </c>
      <c r="H936" t="s">
        <v>80</v>
      </c>
      <c r="I936" t="s">
        <v>89</v>
      </c>
      <c r="J936" t="s">
        <v>90</v>
      </c>
      <c r="K936" t="s">
        <v>42</v>
      </c>
      <c r="L936" t="s">
        <v>91</v>
      </c>
      <c r="M936" t="s">
        <v>188</v>
      </c>
      <c r="N936" s="11" t="s">
        <v>2108</v>
      </c>
      <c r="O936" s="11" t="s">
        <v>2109</v>
      </c>
      <c r="P936">
        <v>0</v>
      </c>
      <c r="Q936">
        <v>60</v>
      </c>
      <c r="R936">
        <v>0</v>
      </c>
      <c r="S936">
        <v>2872.8</v>
      </c>
      <c r="T936">
        <v>-2872.8</v>
      </c>
    </row>
    <row r="937" spans="1:20" x14ac:dyDescent="0.25">
      <c r="A937" t="s">
        <v>75</v>
      </c>
      <c r="B937" t="s">
        <v>184</v>
      </c>
      <c r="C937" t="s">
        <v>25</v>
      </c>
      <c r="D937" t="s">
        <v>185</v>
      </c>
      <c r="E937" t="s">
        <v>186</v>
      </c>
      <c r="F937">
        <v>11230</v>
      </c>
      <c r="G937" t="s">
        <v>1751</v>
      </c>
      <c r="H937" t="s">
        <v>80</v>
      </c>
      <c r="I937" t="s">
        <v>281</v>
      </c>
      <c r="J937" t="s">
        <v>90</v>
      </c>
      <c r="K937" t="s">
        <v>37</v>
      </c>
      <c r="L937" t="s">
        <v>1752</v>
      </c>
      <c r="M937" t="s">
        <v>92</v>
      </c>
      <c r="N937" s="11" t="s">
        <v>2108</v>
      </c>
      <c r="O937" s="11" t="s">
        <v>2109</v>
      </c>
      <c r="P937">
        <v>0</v>
      </c>
      <c r="Q937">
        <v>11</v>
      </c>
      <c r="R937">
        <v>0</v>
      </c>
      <c r="S937">
        <v>719.73</v>
      </c>
      <c r="T937">
        <v>-719.73</v>
      </c>
    </row>
    <row r="938" spans="1:20" x14ac:dyDescent="0.25">
      <c r="A938" t="s">
        <v>75</v>
      </c>
      <c r="B938" t="s">
        <v>125</v>
      </c>
      <c r="C938" t="s">
        <v>29</v>
      </c>
      <c r="D938" t="s">
        <v>126</v>
      </c>
      <c r="E938" t="s">
        <v>100</v>
      </c>
      <c r="F938">
        <v>46567</v>
      </c>
      <c r="G938" t="s">
        <v>449</v>
      </c>
      <c r="H938" t="s">
        <v>80</v>
      </c>
      <c r="I938" t="s">
        <v>81</v>
      </c>
      <c r="J938" t="s">
        <v>82</v>
      </c>
      <c r="K938" t="s">
        <v>38</v>
      </c>
      <c r="L938" t="s">
        <v>111</v>
      </c>
      <c r="M938" t="s">
        <v>83</v>
      </c>
      <c r="N938" s="11" t="s">
        <v>2108</v>
      </c>
      <c r="O938" s="11" t="s">
        <v>2109</v>
      </c>
      <c r="P938">
        <v>-8</v>
      </c>
      <c r="Q938">
        <v>0</v>
      </c>
      <c r="R938">
        <v>445.6</v>
      </c>
      <c r="S938">
        <v>0</v>
      </c>
      <c r="T938">
        <v>445.6</v>
      </c>
    </row>
    <row r="939" spans="1:20" x14ac:dyDescent="0.25">
      <c r="A939" t="s">
        <v>75</v>
      </c>
      <c r="B939" t="s">
        <v>189</v>
      </c>
      <c r="C939" t="s">
        <v>18</v>
      </c>
      <c r="D939" t="s">
        <v>190</v>
      </c>
      <c r="E939" t="s">
        <v>191</v>
      </c>
      <c r="F939">
        <v>76262</v>
      </c>
      <c r="G939" t="s">
        <v>96</v>
      </c>
      <c r="H939" t="s">
        <v>80</v>
      </c>
      <c r="I939" t="s">
        <v>89</v>
      </c>
      <c r="J939" t="s">
        <v>90</v>
      </c>
      <c r="K939" t="s">
        <v>42</v>
      </c>
      <c r="L939" t="s">
        <v>97</v>
      </c>
      <c r="M939" t="s">
        <v>92</v>
      </c>
      <c r="N939" s="11" t="s">
        <v>2108</v>
      </c>
      <c r="O939" s="11" t="s">
        <v>2109</v>
      </c>
      <c r="P939">
        <v>0</v>
      </c>
      <c r="Q939">
        <v>33</v>
      </c>
      <c r="R939">
        <v>0</v>
      </c>
      <c r="S939">
        <v>56.1</v>
      </c>
      <c r="T939">
        <v>-56.1</v>
      </c>
    </row>
    <row r="940" spans="1:20" x14ac:dyDescent="0.25">
      <c r="A940" t="s">
        <v>75</v>
      </c>
      <c r="B940" t="s">
        <v>189</v>
      </c>
      <c r="C940" t="s">
        <v>18</v>
      </c>
      <c r="D940" t="s">
        <v>190</v>
      </c>
      <c r="E940" t="s">
        <v>191</v>
      </c>
      <c r="F940">
        <v>76262</v>
      </c>
      <c r="G940" t="s">
        <v>983</v>
      </c>
      <c r="H940" t="s">
        <v>80</v>
      </c>
      <c r="I940" t="s">
        <v>89</v>
      </c>
      <c r="J940" t="s">
        <v>90</v>
      </c>
      <c r="K940" t="s">
        <v>38</v>
      </c>
      <c r="L940" t="s">
        <v>129</v>
      </c>
      <c r="M940" t="s">
        <v>92</v>
      </c>
      <c r="N940" s="11" t="s">
        <v>2108</v>
      </c>
      <c r="O940" s="11" t="s">
        <v>2109</v>
      </c>
      <c r="P940">
        <v>0</v>
      </c>
      <c r="Q940">
        <v>1</v>
      </c>
      <c r="R940">
        <v>0</v>
      </c>
      <c r="S940">
        <v>38.75</v>
      </c>
      <c r="T940">
        <v>-38.75</v>
      </c>
    </row>
    <row r="941" spans="1:20" x14ac:dyDescent="0.25">
      <c r="A941" t="s">
        <v>75</v>
      </c>
      <c r="B941" t="s">
        <v>167</v>
      </c>
      <c r="C941" t="s">
        <v>28</v>
      </c>
      <c r="D941" t="s">
        <v>168</v>
      </c>
      <c r="E941" t="s">
        <v>95</v>
      </c>
      <c r="F941">
        <v>80550</v>
      </c>
      <c r="G941" t="s">
        <v>698</v>
      </c>
      <c r="H941" t="s">
        <v>80</v>
      </c>
      <c r="I941" t="s">
        <v>81</v>
      </c>
      <c r="J941" t="s">
        <v>90</v>
      </c>
      <c r="K941" t="s">
        <v>38</v>
      </c>
      <c r="L941" t="s">
        <v>111</v>
      </c>
      <c r="M941" t="s">
        <v>92</v>
      </c>
      <c r="N941" s="11" t="s">
        <v>2108</v>
      </c>
      <c r="O941" s="11" t="s">
        <v>2109</v>
      </c>
      <c r="P941">
        <v>0</v>
      </c>
      <c r="Q941">
        <v>5</v>
      </c>
      <c r="R941">
        <v>0</v>
      </c>
      <c r="S941">
        <v>599.20000000000005</v>
      </c>
      <c r="T941">
        <v>-599.20000000000005</v>
      </c>
    </row>
    <row r="942" spans="1:20" x14ac:dyDescent="0.25">
      <c r="A942" t="s">
        <v>75</v>
      </c>
      <c r="B942" t="s">
        <v>167</v>
      </c>
      <c r="C942" t="s">
        <v>28</v>
      </c>
      <c r="D942" t="s">
        <v>168</v>
      </c>
      <c r="E942" t="s">
        <v>95</v>
      </c>
      <c r="F942">
        <v>80550</v>
      </c>
      <c r="G942" t="s">
        <v>1772</v>
      </c>
      <c r="H942" t="s">
        <v>80</v>
      </c>
      <c r="I942" t="s">
        <v>81</v>
      </c>
      <c r="J942" t="s">
        <v>90</v>
      </c>
      <c r="K942" t="s">
        <v>54</v>
      </c>
      <c r="L942" t="s">
        <v>1300</v>
      </c>
      <c r="M942" t="s">
        <v>92</v>
      </c>
      <c r="N942" s="11" t="s">
        <v>2108</v>
      </c>
      <c r="O942" s="11" t="s">
        <v>2109</v>
      </c>
      <c r="P942">
        <v>0</v>
      </c>
      <c r="Q942">
        <v>0</v>
      </c>
      <c r="R942">
        <v>-40.43</v>
      </c>
      <c r="S942">
        <v>0</v>
      </c>
      <c r="T942">
        <v>-40.43</v>
      </c>
    </row>
    <row r="943" spans="1:20" x14ac:dyDescent="0.25">
      <c r="A943" t="s">
        <v>75</v>
      </c>
      <c r="B943" t="s">
        <v>1353</v>
      </c>
      <c r="C943" t="s">
        <v>20</v>
      </c>
      <c r="D943" t="s">
        <v>1354</v>
      </c>
      <c r="E943" t="s">
        <v>186</v>
      </c>
      <c r="F943">
        <v>14580</v>
      </c>
      <c r="G943" t="s">
        <v>1195</v>
      </c>
      <c r="H943" t="s">
        <v>80</v>
      </c>
      <c r="I943" t="s">
        <v>81</v>
      </c>
      <c r="J943" t="s">
        <v>90</v>
      </c>
      <c r="K943" t="s">
        <v>38</v>
      </c>
      <c r="L943" t="s">
        <v>111</v>
      </c>
      <c r="M943" t="s">
        <v>92</v>
      </c>
      <c r="N943" s="11" t="s">
        <v>2108</v>
      </c>
      <c r="O943" s="11" t="s">
        <v>2109</v>
      </c>
      <c r="P943">
        <v>0</v>
      </c>
      <c r="Q943">
        <v>3</v>
      </c>
      <c r="R943">
        <v>0</v>
      </c>
      <c r="S943">
        <v>232.5</v>
      </c>
      <c r="T943">
        <v>-232.5</v>
      </c>
    </row>
    <row r="944" spans="1:20" x14ac:dyDescent="0.25">
      <c r="A944" t="s">
        <v>75</v>
      </c>
      <c r="B944" t="s">
        <v>403</v>
      </c>
      <c r="C944" t="s">
        <v>28</v>
      </c>
      <c r="D944" t="s">
        <v>294</v>
      </c>
      <c r="E944" t="s">
        <v>295</v>
      </c>
      <c r="F944">
        <v>84107</v>
      </c>
      <c r="G944" t="s">
        <v>1771</v>
      </c>
      <c r="H944" t="s">
        <v>80</v>
      </c>
      <c r="I944" t="s">
        <v>281</v>
      </c>
      <c r="J944" t="s">
        <v>90</v>
      </c>
      <c r="K944" t="s">
        <v>37</v>
      </c>
      <c r="L944" t="s">
        <v>605</v>
      </c>
      <c r="M944" t="s">
        <v>92</v>
      </c>
      <c r="N944" s="11" t="s">
        <v>2108</v>
      </c>
      <c r="O944" s="11" t="s">
        <v>2109</v>
      </c>
      <c r="P944">
        <v>0</v>
      </c>
      <c r="Q944">
        <v>85</v>
      </c>
      <c r="R944">
        <v>0</v>
      </c>
      <c r="S944">
        <v>560</v>
      </c>
      <c r="T944">
        <v>-560</v>
      </c>
    </row>
    <row r="945" spans="1:20" x14ac:dyDescent="0.25">
      <c r="A945" t="s">
        <v>75</v>
      </c>
      <c r="B945" t="s">
        <v>103</v>
      </c>
      <c r="C945" t="s">
        <v>26</v>
      </c>
      <c r="D945" t="s">
        <v>104</v>
      </c>
      <c r="E945" t="s">
        <v>105</v>
      </c>
      <c r="F945">
        <v>29420</v>
      </c>
      <c r="G945" t="s">
        <v>1773</v>
      </c>
      <c r="H945" t="s">
        <v>80</v>
      </c>
      <c r="I945" t="s">
        <v>81</v>
      </c>
      <c r="J945" t="s">
        <v>90</v>
      </c>
      <c r="K945" t="s">
        <v>53</v>
      </c>
      <c r="L945" t="s">
        <v>287</v>
      </c>
      <c r="M945" t="s">
        <v>92</v>
      </c>
      <c r="N945" s="11" t="s">
        <v>2108</v>
      </c>
      <c r="O945" s="11" t="s">
        <v>2109</v>
      </c>
      <c r="P945">
        <v>0</v>
      </c>
      <c r="Q945">
        <v>20</v>
      </c>
      <c r="R945">
        <v>0</v>
      </c>
      <c r="S945">
        <v>80</v>
      </c>
      <c r="T945">
        <v>-80</v>
      </c>
    </row>
    <row r="946" spans="1:20" x14ac:dyDescent="0.25">
      <c r="A946" t="s">
        <v>75</v>
      </c>
      <c r="B946" t="s">
        <v>847</v>
      </c>
      <c r="C946" t="s">
        <v>26</v>
      </c>
      <c r="D946" t="s">
        <v>848</v>
      </c>
      <c r="E946" t="s">
        <v>105</v>
      </c>
      <c r="F946">
        <v>29910</v>
      </c>
      <c r="G946" t="s">
        <v>1787</v>
      </c>
      <c r="H946" t="s">
        <v>80</v>
      </c>
      <c r="I946" t="s">
        <v>81</v>
      </c>
      <c r="J946" t="s">
        <v>90</v>
      </c>
      <c r="K946" t="s">
        <v>53</v>
      </c>
      <c r="L946" t="s">
        <v>287</v>
      </c>
      <c r="M946" t="s">
        <v>92</v>
      </c>
      <c r="N946" s="11" t="s">
        <v>2108</v>
      </c>
      <c r="O946" s="11" t="s">
        <v>2109</v>
      </c>
      <c r="P946">
        <v>0</v>
      </c>
      <c r="Q946">
        <v>2</v>
      </c>
      <c r="R946">
        <v>0</v>
      </c>
      <c r="S946">
        <v>178.12</v>
      </c>
      <c r="T946">
        <v>-178.12</v>
      </c>
    </row>
    <row r="947" spans="1:20" x14ac:dyDescent="0.25">
      <c r="A947" t="s">
        <v>75</v>
      </c>
      <c r="B947" t="s">
        <v>1067</v>
      </c>
      <c r="C947" t="s">
        <v>18</v>
      </c>
      <c r="D947" t="s">
        <v>1068</v>
      </c>
      <c r="E947" t="s">
        <v>466</v>
      </c>
      <c r="F947">
        <v>70810</v>
      </c>
      <c r="G947" t="s">
        <v>1643</v>
      </c>
      <c r="H947" t="s">
        <v>80</v>
      </c>
      <c r="I947" t="s">
        <v>281</v>
      </c>
      <c r="J947" t="s">
        <v>82</v>
      </c>
      <c r="K947" t="s">
        <v>53</v>
      </c>
      <c r="L947" t="s">
        <v>165</v>
      </c>
      <c r="M947" t="s">
        <v>83</v>
      </c>
      <c r="N947" s="11" t="s">
        <v>2108</v>
      </c>
      <c r="O947" s="11" t="s">
        <v>2109</v>
      </c>
      <c r="P947">
        <v>6</v>
      </c>
      <c r="Q947">
        <v>0</v>
      </c>
      <c r="R947">
        <v>640.20000000000005</v>
      </c>
      <c r="S947">
        <v>0</v>
      </c>
      <c r="T947">
        <v>640.20000000000005</v>
      </c>
    </row>
    <row r="948" spans="1:20" x14ac:dyDescent="0.25">
      <c r="A948" t="s">
        <v>75</v>
      </c>
      <c r="B948" t="s">
        <v>120</v>
      </c>
      <c r="C948" t="s">
        <v>22</v>
      </c>
      <c r="D948" t="s">
        <v>121</v>
      </c>
      <c r="E948" t="s">
        <v>122</v>
      </c>
      <c r="F948">
        <v>20910</v>
      </c>
      <c r="G948" t="s">
        <v>115</v>
      </c>
      <c r="H948" t="s">
        <v>80</v>
      </c>
      <c r="I948" t="s">
        <v>89</v>
      </c>
      <c r="J948" t="s">
        <v>90</v>
      </c>
      <c r="K948" t="s">
        <v>42</v>
      </c>
      <c r="L948" t="s">
        <v>91</v>
      </c>
      <c r="M948" t="s">
        <v>92</v>
      </c>
      <c r="N948" s="11" t="s">
        <v>2108</v>
      </c>
      <c r="O948" s="11" t="s">
        <v>2109</v>
      </c>
      <c r="P948">
        <v>0</v>
      </c>
      <c r="Q948">
        <v>91</v>
      </c>
      <c r="R948">
        <v>0</v>
      </c>
      <c r="S948">
        <v>891.8</v>
      </c>
      <c r="T948">
        <v>-891.8</v>
      </c>
    </row>
    <row r="949" spans="1:20" x14ac:dyDescent="0.25">
      <c r="A949" t="s">
        <v>75</v>
      </c>
      <c r="B949" t="s">
        <v>1440</v>
      </c>
      <c r="C949" t="s">
        <v>25</v>
      </c>
      <c r="D949" t="s">
        <v>480</v>
      </c>
      <c r="E949" t="s">
        <v>186</v>
      </c>
      <c r="F949">
        <v>11735</v>
      </c>
      <c r="G949" t="s">
        <v>238</v>
      </c>
      <c r="H949" t="s">
        <v>80</v>
      </c>
      <c r="I949" t="s">
        <v>81</v>
      </c>
      <c r="J949" t="s">
        <v>82</v>
      </c>
      <c r="K949" t="s">
        <v>38</v>
      </c>
      <c r="L949" t="s">
        <v>111</v>
      </c>
      <c r="M949" t="s">
        <v>83</v>
      </c>
      <c r="N949" s="11" t="s">
        <v>2108</v>
      </c>
      <c r="O949" s="11" t="s">
        <v>2109</v>
      </c>
      <c r="P949">
        <v>-1</v>
      </c>
      <c r="Q949">
        <v>0</v>
      </c>
      <c r="R949">
        <v>46.05</v>
      </c>
      <c r="S949">
        <v>0</v>
      </c>
      <c r="T949">
        <v>46.05</v>
      </c>
    </row>
    <row r="950" spans="1:20" x14ac:dyDescent="0.25">
      <c r="A950" t="s">
        <v>75</v>
      </c>
      <c r="B950" t="s">
        <v>316</v>
      </c>
      <c r="C950" t="s">
        <v>27</v>
      </c>
      <c r="D950" t="s">
        <v>237</v>
      </c>
      <c r="E950" t="s">
        <v>114</v>
      </c>
      <c r="F950">
        <v>34240</v>
      </c>
      <c r="G950" t="s">
        <v>324</v>
      </c>
      <c r="H950" t="s">
        <v>80</v>
      </c>
      <c r="I950" t="s">
        <v>81</v>
      </c>
      <c r="J950" t="s">
        <v>90</v>
      </c>
      <c r="K950" t="s">
        <v>36</v>
      </c>
      <c r="L950" t="s">
        <v>36</v>
      </c>
      <c r="M950" t="s">
        <v>92</v>
      </c>
      <c r="N950" s="11" t="s">
        <v>2108</v>
      </c>
      <c r="O950" s="11" t="s">
        <v>2109</v>
      </c>
      <c r="P950">
        <v>0</v>
      </c>
      <c r="Q950">
        <v>2</v>
      </c>
      <c r="R950">
        <v>0</v>
      </c>
      <c r="S950">
        <v>178.12</v>
      </c>
      <c r="T950">
        <v>-178.12</v>
      </c>
    </row>
    <row r="951" spans="1:20" x14ac:dyDescent="0.25">
      <c r="A951" t="s">
        <v>75</v>
      </c>
      <c r="B951" t="s">
        <v>107</v>
      </c>
      <c r="C951" t="s">
        <v>26</v>
      </c>
      <c r="D951" t="s">
        <v>108</v>
      </c>
      <c r="E951" t="s">
        <v>109</v>
      </c>
      <c r="F951">
        <v>28270</v>
      </c>
      <c r="G951" t="s">
        <v>402</v>
      </c>
      <c r="H951" t="s">
        <v>80</v>
      </c>
      <c r="I951" t="s">
        <v>81</v>
      </c>
      <c r="J951" t="s">
        <v>365</v>
      </c>
      <c r="K951" t="s">
        <v>39</v>
      </c>
      <c r="L951" t="s">
        <v>39</v>
      </c>
      <c r="M951" t="s">
        <v>92</v>
      </c>
      <c r="N951" s="11" t="s">
        <v>2108</v>
      </c>
      <c r="O951" s="11" t="s">
        <v>2109</v>
      </c>
      <c r="P951">
        <v>0</v>
      </c>
      <c r="Q951">
        <v>1</v>
      </c>
      <c r="R951">
        <v>0</v>
      </c>
      <c r="S951">
        <v>295</v>
      </c>
      <c r="T951">
        <v>-295</v>
      </c>
    </row>
    <row r="952" spans="1:20" x14ac:dyDescent="0.25">
      <c r="A952" t="s">
        <v>75</v>
      </c>
      <c r="B952" t="s">
        <v>269</v>
      </c>
      <c r="C952" t="s">
        <v>27</v>
      </c>
      <c r="D952" t="s">
        <v>270</v>
      </c>
      <c r="E952" t="s">
        <v>114</v>
      </c>
      <c r="F952">
        <v>33813</v>
      </c>
      <c r="G952" t="s">
        <v>263</v>
      </c>
      <c r="H952" t="s">
        <v>80</v>
      </c>
      <c r="I952" t="s">
        <v>81</v>
      </c>
      <c r="J952" t="s">
        <v>90</v>
      </c>
      <c r="K952" t="s">
        <v>53</v>
      </c>
      <c r="L952" t="s">
        <v>165</v>
      </c>
      <c r="M952" t="s">
        <v>92</v>
      </c>
      <c r="N952" s="11" t="s">
        <v>2108</v>
      </c>
      <c r="O952" s="11" t="s">
        <v>2109</v>
      </c>
      <c r="P952">
        <v>0</v>
      </c>
      <c r="Q952">
        <v>8</v>
      </c>
      <c r="R952">
        <v>0</v>
      </c>
      <c r="S952">
        <v>950.4</v>
      </c>
      <c r="T952">
        <v>-950.4</v>
      </c>
    </row>
    <row r="953" spans="1:20" x14ac:dyDescent="0.25">
      <c r="A953" t="s">
        <v>75</v>
      </c>
      <c r="B953" t="s">
        <v>85</v>
      </c>
      <c r="C953" t="s">
        <v>29</v>
      </c>
      <c r="D953" t="s">
        <v>86</v>
      </c>
      <c r="E953" t="s">
        <v>87</v>
      </c>
      <c r="F953">
        <v>45040</v>
      </c>
      <c r="G953" t="s">
        <v>774</v>
      </c>
      <c r="H953" t="s">
        <v>80</v>
      </c>
      <c r="I953" t="s">
        <v>81</v>
      </c>
      <c r="J953" t="s">
        <v>90</v>
      </c>
      <c r="K953" t="s">
        <v>42</v>
      </c>
      <c r="L953" t="s">
        <v>91</v>
      </c>
      <c r="M953" t="s">
        <v>188</v>
      </c>
      <c r="N953" s="11" t="s">
        <v>2108</v>
      </c>
      <c r="O953" s="11" t="s">
        <v>2109</v>
      </c>
      <c r="P953">
        <v>0</v>
      </c>
      <c r="Q953">
        <v>3</v>
      </c>
      <c r="R953">
        <v>0</v>
      </c>
      <c r="S953">
        <v>31.2</v>
      </c>
      <c r="T953">
        <v>-31.2</v>
      </c>
    </row>
    <row r="954" spans="1:20" x14ac:dyDescent="0.25">
      <c r="A954" t="s">
        <v>75</v>
      </c>
      <c r="B954" t="s">
        <v>503</v>
      </c>
      <c r="C954" t="s">
        <v>23</v>
      </c>
      <c r="D954" t="s">
        <v>504</v>
      </c>
      <c r="E954" t="s">
        <v>327</v>
      </c>
      <c r="F954">
        <v>97210</v>
      </c>
      <c r="G954" t="s">
        <v>575</v>
      </c>
      <c r="H954" t="s">
        <v>80</v>
      </c>
      <c r="I954" t="s">
        <v>81</v>
      </c>
      <c r="J954" t="s">
        <v>90</v>
      </c>
      <c r="K954" t="s">
        <v>42</v>
      </c>
      <c r="L954" t="s">
        <v>91</v>
      </c>
      <c r="M954" t="s">
        <v>92</v>
      </c>
      <c r="N954" s="11" t="s">
        <v>2108</v>
      </c>
      <c r="O954" s="11" t="s">
        <v>2109</v>
      </c>
      <c r="P954">
        <v>0</v>
      </c>
      <c r="Q954">
        <v>1</v>
      </c>
      <c r="R954">
        <v>0</v>
      </c>
      <c r="S954">
        <v>17.8</v>
      </c>
      <c r="T954">
        <v>-17.8</v>
      </c>
    </row>
    <row r="955" spans="1:20" x14ac:dyDescent="0.25">
      <c r="A955" t="s">
        <v>75</v>
      </c>
      <c r="B955" t="s">
        <v>1591</v>
      </c>
      <c r="C955" t="s">
        <v>29</v>
      </c>
      <c r="D955" t="s">
        <v>1592</v>
      </c>
      <c r="E955" t="s">
        <v>78</v>
      </c>
      <c r="F955">
        <v>15106</v>
      </c>
      <c r="G955" t="s">
        <v>1009</v>
      </c>
      <c r="H955" t="s">
        <v>80</v>
      </c>
      <c r="I955" t="s">
        <v>81</v>
      </c>
      <c r="J955" t="s">
        <v>82</v>
      </c>
      <c r="K955" t="s">
        <v>42</v>
      </c>
      <c r="L955" t="s">
        <v>91</v>
      </c>
      <c r="M955" t="s">
        <v>83</v>
      </c>
      <c r="N955" s="11" t="s">
        <v>2108</v>
      </c>
      <c r="O955" s="11" t="s">
        <v>2109</v>
      </c>
      <c r="P955">
        <v>-1</v>
      </c>
      <c r="Q955">
        <v>0</v>
      </c>
      <c r="R955">
        <v>119.65</v>
      </c>
      <c r="S955">
        <v>0</v>
      </c>
      <c r="T955">
        <v>119.65</v>
      </c>
    </row>
    <row r="956" spans="1:20" x14ac:dyDescent="0.25">
      <c r="A956" t="s">
        <v>75</v>
      </c>
      <c r="B956" t="s">
        <v>1065</v>
      </c>
      <c r="C956" t="s">
        <v>25</v>
      </c>
      <c r="D956" t="s">
        <v>1066</v>
      </c>
      <c r="E956" t="s">
        <v>186</v>
      </c>
      <c r="F956">
        <v>11784</v>
      </c>
      <c r="G956" t="s">
        <v>317</v>
      </c>
      <c r="H956" t="s">
        <v>80</v>
      </c>
      <c r="I956" t="s">
        <v>164</v>
      </c>
      <c r="J956" t="s">
        <v>90</v>
      </c>
      <c r="K956" t="s">
        <v>38</v>
      </c>
      <c r="L956" t="s">
        <v>129</v>
      </c>
      <c r="M956" t="s">
        <v>188</v>
      </c>
      <c r="N956" s="11" t="s">
        <v>2108</v>
      </c>
      <c r="O956" s="11" t="s">
        <v>2109</v>
      </c>
      <c r="P956">
        <v>0</v>
      </c>
      <c r="Q956">
        <v>3</v>
      </c>
      <c r="R956">
        <v>0</v>
      </c>
      <c r="S956">
        <v>401.37</v>
      </c>
      <c r="T956">
        <v>-401.37</v>
      </c>
    </row>
    <row r="957" spans="1:20" x14ac:dyDescent="0.25">
      <c r="A957" t="s">
        <v>75</v>
      </c>
      <c r="B957" t="s">
        <v>894</v>
      </c>
      <c r="C957" t="s">
        <v>28</v>
      </c>
      <c r="D957" t="s">
        <v>895</v>
      </c>
      <c r="E957" t="s">
        <v>95</v>
      </c>
      <c r="F957">
        <v>81504</v>
      </c>
      <c r="G957" t="s">
        <v>291</v>
      </c>
      <c r="H957" t="s">
        <v>80</v>
      </c>
      <c r="I957" t="s">
        <v>164</v>
      </c>
      <c r="J957" t="s">
        <v>90</v>
      </c>
      <c r="K957" t="s">
        <v>51</v>
      </c>
      <c r="L957" t="s">
        <v>250</v>
      </c>
      <c r="M957" t="s">
        <v>92</v>
      </c>
      <c r="N957" s="11" t="s">
        <v>2108</v>
      </c>
      <c r="O957" s="11" t="s">
        <v>2109</v>
      </c>
      <c r="P957">
        <v>0</v>
      </c>
      <c r="Q957">
        <v>1</v>
      </c>
      <c r="R957">
        <v>0</v>
      </c>
      <c r="S957">
        <v>41.6</v>
      </c>
      <c r="T957">
        <v>-41.6</v>
      </c>
    </row>
    <row r="958" spans="1:20" x14ac:dyDescent="0.25">
      <c r="A958" t="s">
        <v>75</v>
      </c>
      <c r="B958" t="s">
        <v>1784</v>
      </c>
      <c r="C958" t="s">
        <v>20</v>
      </c>
      <c r="D958" t="s">
        <v>1785</v>
      </c>
      <c r="E958" t="s">
        <v>244</v>
      </c>
      <c r="F958">
        <v>2081</v>
      </c>
      <c r="G958" t="s">
        <v>1786</v>
      </c>
      <c r="H958" t="s">
        <v>80</v>
      </c>
      <c r="I958" t="s">
        <v>81</v>
      </c>
      <c r="J958" t="s">
        <v>90</v>
      </c>
      <c r="K958" t="s">
        <v>36</v>
      </c>
      <c r="L958" t="s">
        <v>36</v>
      </c>
      <c r="M958" t="s">
        <v>92</v>
      </c>
      <c r="N958" s="11" t="s">
        <v>2108</v>
      </c>
      <c r="O958" s="11" t="s">
        <v>2109</v>
      </c>
      <c r="P958">
        <v>0</v>
      </c>
      <c r="Q958">
        <v>0</v>
      </c>
      <c r="R958">
        <v>0</v>
      </c>
      <c r="S958">
        <v>-117.41</v>
      </c>
      <c r="T958">
        <v>117.41</v>
      </c>
    </row>
    <row r="959" spans="1:20" x14ac:dyDescent="0.25">
      <c r="A959" t="s">
        <v>75</v>
      </c>
      <c r="B959" t="s">
        <v>633</v>
      </c>
      <c r="C959" t="s">
        <v>30</v>
      </c>
      <c r="D959" t="s">
        <v>634</v>
      </c>
      <c r="E959" t="s">
        <v>191</v>
      </c>
      <c r="F959">
        <v>77302</v>
      </c>
      <c r="G959" t="s">
        <v>1780</v>
      </c>
      <c r="H959" t="s">
        <v>80</v>
      </c>
      <c r="I959" t="s">
        <v>81</v>
      </c>
      <c r="J959" t="s">
        <v>82</v>
      </c>
      <c r="K959" t="s">
        <v>53</v>
      </c>
      <c r="L959" t="s">
        <v>228</v>
      </c>
      <c r="M959" t="s">
        <v>83</v>
      </c>
      <c r="N959" s="11" t="s">
        <v>2108</v>
      </c>
      <c r="O959" s="11" t="s">
        <v>2109</v>
      </c>
      <c r="P959">
        <v>-8</v>
      </c>
      <c r="Q959">
        <v>0</v>
      </c>
      <c r="R959">
        <v>740.8</v>
      </c>
      <c r="S959">
        <v>0</v>
      </c>
      <c r="T959">
        <v>740.8</v>
      </c>
    </row>
    <row r="960" spans="1:20" x14ac:dyDescent="0.25">
      <c r="A960" t="s">
        <v>75</v>
      </c>
      <c r="B960" t="s">
        <v>519</v>
      </c>
      <c r="C960" t="s">
        <v>18</v>
      </c>
      <c r="D960" t="s">
        <v>520</v>
      </c>
      <c r="E960" t="s">
        <v>191</v>
      </c>
      <c r="F960">
        <v>76092</v>
      </c>
      <c r="G960" t="s">
        <v>1648</v>
      </c>
      <c r="H960" t="s">
        <v>461</v>
      </c>
      <c r="I960" t="s">
        <v>81</v>
      </c>
      <c r="J960" t="s">
        <v>82</v>
      </c>
      <c r="K960" t="s">
        <v>40</v>
      </c>
      <c r="L960" t="s">
        <v>211</v>
      </c>
      <c r="M960" t="s">
        <v>83</v>
      </c>
      <c r="N960" s="11" t="s">
        <v>2108</v>
      </c>
      <c r="O960" s="11" t="s">
        <v>2109</v>
      </c>
      <c r="P960">
        <v>-4</v>
      </c>
      <c r="Q960">
        <v>0</v>
      </c>
      <c r="R960">
        <v>30.24</v>
      </c>
      <c r="S960">
        <v>0</v>
      </c>
      <c r="T960">
        <v>30.24</v>
      </c>
    </row>
    <row r="961" spans="1:20" x14ac:dyDescent="0.25">
      <c r="A961" t="s">
        <v>75</v>
      </c>
      <c r="B961" t="s">
        <v>612</v>
      </c>
      <c r="C961" t="s">
        <v>29</v>
      </c>
      <c r="D961" t="s">
        <v>613</v>
      </c>
      <c r="E961" t="s">
        <v>142</v>
      </c>
      <c r="F961">
        <v>48084</v>
      </c>
      <c r="G961" t="s">
        <v>266</v>
      </c>
      <c r="H961" t="s">
        <v>80</v>
      </c>
      <c r="I961" t="s">
        <v>81</v>
      </c>
      <c r="J961" t="s">
        <v>90</v>
      </c>
      <c r="K961" t="s">
        <v>53</v>
      </c>
      <c r="L961" t="s">
        <v>165</v>
      </c>
      <c r="M961" t="s">
        <v>92</v>
      </c>
      <c r="N961" s="11" t="s">
        <v>2108</v>
      </c>
      <c r="O961" s="11" t="s">
        <v>2109</v>
      </c>
      <c r="P961">
        <v>0</v>
      </c>
      <c r="Q961">
        <v>2</v>
      </c>
      <c r="R961">
        <v>0</v>
      </c>
      <c r="S961">
        <v>215.5</v>
      </c>
      <c r="T961">
        <v>-215.5</v>
      </c>
    </row>
    <row r="962" spans="1:20" x14ac:dyDescent="0.25">
      <c r="A962" t="s">
        <v>75</v>
      </c>
      <c r="B962" t="s">
        <v>157</v>
      </c>
      <c r="C962" t="s">
        <v>21</v>
      </c>
      <c r="D962" t="s">
        <v>158</v>
      </c>
      <c r="E962" t="s">
        <v>159</v>
      </c>
      <c r="F962">
        <v>66205</v>
      </c>
      <c r="G962" t="s">
        <v>763</v>
      </c>
      <c r="H962" t="s">
        <v>80</v>
      </c>
      <c r="I962" t="s">
        <v>81</v>
      </c>
      <c r="J962" t="s">
        <v>82</v>
      </c>
      <c r="K962" t="s">
        <v>37</v>
      </c>
      <c r="L962" t="s">
        <v>605</v>
      </c>
      <c r="M962" t="s">
        <v>83</v>
      </c>
      <c r="N962" s="11" t="s">
        <v>2108</v>
      </c>
      <c r="O962" s="11" t="s">
        <v>2109</v>
      </c>
      <c r="P962">
        <v>-48</v>
      </c>
      <c r="Q962">
        <v>0</v>
      </c>
      <c r="R962">
        <v>432</v>
      </c>
      <c r="S962">
        <v>0</v>
      </c>
      <c r="T962">
        <v>432</v>
      </c>
    </row>
    <row r="963" spans="1:20" x14ac:dyDescent="0.25">
      <c r="A963" t="s">
        <v>75</v>
      </c>
      <c r="B963" t="s">
        <v>157</v>
      </c>
      <c r="C963" t="s">
        <v>21</v>
      </c>
      <c r="D963" t="s">
        <v>158</v>
      </c>
      <c r="E963" t="s">
        <v>159</v>
      </c>
      <c r="F963">
        <v>66205</v>
      </c>
      <c r="G963" t="s">
        <v>1046</v>
      </c>
      <c r="H963" t="s">
        <v>80</v>
      </c>
      <c r="I963" t="s">
        <v>81</v>
      </c>
      <c r="J963" t="s">
        <v>82</v>
      </c>
      <c r="K963" t="s">
        <v>53</v>
      </c>
      <c r="L963" t="s">
        <v>248</v>
      </c>
      <c r="M963" t="s">
        <v>83</v>
      </c>
      <c r="N963" s="11" t="s">
        <v>2108</v>
      </c>
      <c r="O963" s="11" t="s">
        <v>2109</v>
      </c>
      <c r="P963">
        <v>-8</v>
      </c>
      <c r="Q963">
        <v>0</v>
      </c>
      <c r="R963">
        <v>274</v>
      </c>
      <c r="S963">
        <v>0</v>
      </c>
      <c r="T963">
        <v>274</v>
      </c>
    </row>
    <row r="964" spans="1:20" x14ac:dyDescent="0.25">
      <c r="A964" t="s">
        <v>75</v>
      </c>
      <c r="B964" t="s">
        <v>399</v>
      </c>
      <c r="C964" t="s">
        <v>28</v>
      </c>
      <c r="D964" t="s">
        <v>400</v>
      </c>
      <c r="E964" t="s">
        <v>295</v>
      </c>
      <c r="F964">
        <v>84070</v>
      </c>
      <c r="G964" t="s">
        <v>1767</v>
      </c>
      <c r="H964" t="s">
        <v>80</v>
      </c>
      <c r="I964" t="s">
        <v>81</v>
      </c>
      <c r="J964" t="s">
        <v>82</v>
      </c>
      <c r="K964" t="s">
        <v>44</v>
      </c>
      <c r="L964" t="s">
        <v>144</v>
      </c>
      <c r="M964" t="s">
        <v>83</v>
      </c>
      <c r="N964" s="11" t="s">
        <v>2108</v>
      </c>
      <c r="O964" s="11" t="s">
        <v>2109</v>
      </c>
      <c r="P964">
        <v>-76</v>
      </c>
      <c r="Q964">
        <v>0</v>
      </c>
      <c r="R964">
        <v>908.2</v>
      </c>
      <c r="S964">
        <v>0</v>
      </c>
      <c r="T964">
        <v>908.2</v>
      </c>
    </row>
    <row r="965" spans="1:20" x14ac:dyDescent="0.25">
      <c r="A965" t="s">
        <v>75</v>
      </c>
      <c r="B965" t="s">
        <v>313</v>
      </c>
      <c r="C965" t="s">
        <v>27</v>
      </c>
      <c r="D965" t="s">
        <v>314</v>
      </c>
      <c r="E965" t="s">
        <v>114</v>
      </c>
      <c r="F965">
        <v>33884</v>
      </c>
      <c r="G965" t="s">
        <v>697</v>
      </c>
      <c r="H965" t="s">
        <v>80</v>
      </c>
      <c r="I965" t="s">
        <v>89</v>
      </c>
      <c r="J965" t="s">
        <v>82</v>
      </c>
      <c r="K965" t="s">
        <v>42</v>
      </c>
      <c r="L965" t="s">
        <v>91</v>
      </c>
      <c r="M965" t="s">
        <v>83</v>
      </c>
      <c r="N965" s="11" t="s">
        <v>2108</v>
      </c>
      <c r="O965" s="11" t="s">
        <v>2109</v>
      </c>
      <c r="P965">
        <v>-1</v>
      </c>
      <c r="Q965">
        <v>0</v>
      </c>
      <c r="R965">
        <v>9.25</v>
      </c>
      <c r="S965">
        <v>0</v>
      </c>
      <c r="T965">
        <v>9.25</v>
      </c>
    </row>
    <row r="966" spans="1:20" x14ac:dyDescent="0.25">
      <c r="A966" t="s">
        <v>75</v>
      </c>
      <c r="B966" t="s">
        <v>313</v>
      </c>
      <c r="C966" t="s">
        <v>27</v>
      </c>
      <c r="D966" t="s">
        <v>314</v>
      </c>
      <c r="E966" t="s">
        <v>114</v>
      </c>
      <c r="F966">
        <v>33884</v>
      </c>
      <c r="G966" t="s">
        <v>801</v>
      </c>
      <c r="H966" t="s">
        <v>80</v>
      </c>
      <c r="I966" t="s">
        <v>81</v>
      </c>
      <c r="J966" t="s">
        <v>82</v>
      </c>
      <c r="K966" t="s">
        <v>42</v>
      </c>
      <c r="L966" t="s">
        <v>91</v>
      </c>
      <c r="M966" t="s">
        <v>83</v>
      </c>
      <c r="N966" s="11" t="s">
        <v>2108</v>
      </c>
      <c r="O966" s="11" t="s">
        <v>2109</v>
      </c>
      <c r="P966">
        <v>-2</v>
      </c>
      <c r="Q966">
        <v>0</v>
      </c>
      <c r="R966">
        <v>47.9</v>
      </c>
      <c r="S966">
        <v>0</v>
      </c>
      <c r="T966">
        <v>47.9</v>
      </c>
    </row>
    <row r="967" spans="1:20" x14ac:dyDescent="0.25">
      <c r="A967" t="s">
        <v>75</v>
      </c>
      <c r="B967" t="s">
        <v>690</v>
      </c>
      <c r="C967" t="s">
        <v>24</v>
      </c>
      <c r="D967" t="s">
        <v>691</v>
      </c>
      <c r="E967" t="s">
        <v>337</v>
      </c>
      <c r="F967">
        <v>54016</v>
      </c>
      <c r="G967" t="s">
        <v>1769</v>
      </c>
      <c r="H967" t="s">
        <v>80</v>
      </c>
      <c r="I967" t="s">
        <v>281</v>
      </c>
      <c r="J967" t="s">
        <v>82</v>
      </c>
      <c r="K967" t="s">
        <v>48</v>
      </c>
      <c r="L967" t="s">
        <v>102</v>
      </c>
      <c r="M967" t="s">
        <v>83</v>
      </c>
      <c r="N967" s="11" t="s">
        <v>2108</v>
      </c>
      <c r="O967" s="11" t="s">
        <v>2109</v>
      </c>
      <c r="P967">
        <v>-2</v>
      </c>
      <c r="Q967">
        <v>0</v>
      </c>
      <c r="R967">
        <v>23</v>
      </c>
      <c r="S967">
        <v>0</v>
      </c>
      <c r="T967">
        <v>23</v>
      </c>
    </row>
    <row r="968" spans="1:20" x14ac:dyDescent="0.25">
      <c r="A968" t="s">
        <v>75</v>
      </c>
      <c r="B968" t="s">
        <v>1641</v>
      </c>
      <c r="C968" t="s">
        <v>21</v>
      </c>
      <c r="D968" t="s">
        <v>1642</v>
      </c>
      <c r="E968" t="s">
        <v>235</v>
      </c>
      <c r="F968">
        <v>63026</v>
      </c>
      <c r="G968" t="s">
        <v>1768</v>
      </c>
      <c r="H968" t="s">
        <v>80</v>
      </c>
      <c r="I968" t="s">
        <v>89</v>
      </c>
      <c r="J968" t="s">
        <v>82</v>
      </c>
      <c r="K968" t="s">
        <v>44</v>
      </c>
      <c r="L968" t="s">
        <v>144</v>
      </c>
      <c r="M968" t="s">
        <v>83</v>
      </c>
      <c r="N968" s="11" t="s">
        <v>2108</v>
      </c>
      <c r="O968" s="11" t="s">
        <v>2109</v>
      </c>
      <c r="P968">
        <v>0</v>
      </c>
      <c r="Q968">
        <v>0</v>
      </c>
      <c r="R968">
        <v>-768</v>
      </c>
      <c r="S968">
        <v>0</v>
      </c>
      <c r="T968">
        <v>-768</v>
      </c>
    </row>
    <row r="969" spans="1:20" x14ac:dyDescent="0.25">
      <c r="A969" t="s">
        <v>75</v>
      </c>
      <c r="B969" t="s">
        <v>194</v>
      </c>
      <c r="C969" t="s">
        <v>19</v>
      </c>
      <c r="D969" t="s">
        <v>195</v>
      </c>
      <c r="E969" t="s">
        <v>147</v>
      </c>
      <c r="F969">
        <v>85296</v>
      </c>
      <c r="G969" t="s">
        <v>398</v>
      </c>
      <c r="H969" t="s">
        <v>80</v>
      </c>
      <c r="I969" t="s">
        <v>81</v>
      </c>
      <c r="J969" t="s">
        <v>82</v>
      </c>
      <c r="K969" t="s">
        <v>38</v>
      </c>
      <c r="L969" t="s">
        <v>111</v>
      </c>
      <c r="M969" t="s">
        <v>83</v>
      </c>
      <c r="N969" s="11" t="s">
        <v>2108</v>
      </c>
      <c r="O969" s="11" t="s">
        <v>2109</v>
      </c>
      <c r="P969">
        <v>-8</v>
      </c>
      <c r="Q969">
        <v>0</v>
      </c>
      <c r="R969">
        <v>661.76</v>
      </c>
      <c r="S969">
        <v>0</v>
      </c>
      <c r="T969">
        <v>661.76</v>
      </c>
    </row>
    <row r="970" spans="1:20" x14ac:dyDescent="0.25">
      <c r="A970" t="s">
        <v>75</v>
      </c>
      <c r="B970" t="s">
        <v>194</v>
      </c>
      <c r="C970" t="s">
        <v>19</v>
      </c>
      <c r="D970" t="s">
        <v>195</v>
      </c>
      <c r="E970" t="s">
        <v>147</v>
      </c>
      <c r="F970">
        <v>85296</v>
      </c>
      <c r="G970" t="s">
        <v>807</v>
      </c>
      <c r="H970" t="s">
        <v>80</v>
      </c>
      <c r="I970" t="s">
        <v>81</v>
      </c>
      <c r="J970" t="s">
        <v>90</v>
      </c>
      <c r="K970" t="s">
        <v>53</v>
      </c>
      <c r="L970" t="s">
        <v>228</v>
      </c>
      <c r="M970" t="s">
        <v>92</v>
      </c>
      <c r="N970" s="11" t="s">
        <v>2108</v>
      </c>
      <c r="O970" s="11" t="s">
        <v>2109</v>
      </c>
      <c r="P970">
        <v>0</v>
      </c>
      <c r="Q970">
        <v>7</v>
      </c>
      <c r="R970">
        <v>0</v>
      </c>
      <c r="S970">
        <v>3593.1</v>
      </c>
      <c r="T970">
        <v>-3593.1</v>
      </c>
    </row>
    <row r="971" spans="1:20" x14ac:dyDescent="0.25">
      <c r="A971" t="s">
        <v>75</v>
      </c>
      <c r="B971" t="s">
        <v>335</v>
      </c>
      <c r="C971" t="s">
        <v>30</v>
      </c>
      <c r="D971" t="s">
        <v>336</v>
      </c>
      <c r="E971" t="s">
        <v>337</v>
      </c>
      <c r="F971">
        <v>54481</v>
      </c>
      <c r="G971" t="s">
        <v>1125</v>
      </c>
      <c r="H971" t="s">
        <v>80</v>
      </c>
      <c r="I971" t="s">
        <v>81</v>
      </c>
      <c r="J971" t="s">
        <v>82</v>
      </c>
      <c r="K971" t="s">
        <v>42</v>
      </c>
      <c r="L971" t="s">
        <v>91</v>
      </c>
      <c r="M971" t="s">
        <v>83</v>
      </c>
      <c r="N971" s="11" t="s">
        <v>2108</v>
      </c>
      <c r="O971" s="11" t="s">
        <v>2109</v>
      </c>
      <c r="P971">
        <v>-4</v>
      </c>
      <c r="Q971">
        <v>0</v>
      </c>
      <c r="R971">
        <v>594.4</v>
      </c>
      <c r="S971">
        <v>0</v>
      </c>
      <c r="T971">
        <v>594.4</v>
      </c>
    </row>
    <row r="972" spans="1:20" x14ac:dyDescent="0.25">
      <c r="A972" t="s">
        <v>75</v>
      </c>
      <c r="B972" t="s">
        <v>1028</v>
      </c>
      <c r="C972" t="s">
        <v>28</v>
      </c>
      <c r="D972" t="s">
        <v>1029</v>
      </c>
      <c r="E972" t="s">
        <v>95</v>
      </c>
      <c r="F972">
        <v>81621</v>
      </c>
      <c r="G972" t="s">
        <v>1789</v>
      </c>
      <c r="H972" t="s">
        <v>133</v>
      </c>
      <c r="I972" t="s">
        <v>81</v>
      </c>
      <c r="J972" t="s">
        <v>82</v>
      </c>
      <c r="K972" t="s">
        <v>44</v>
      </c>
      <c r="L972" t="s">
        <v>144</v>
      </c>
      <c r="M972" t="s">
        <v>83</v>
      </c>
      <c r="N972" s="11" t="s">
        <v>2108</v>
      </c>
      <c r="O972" s="11" t="s">
        <v>2109</v>
      </c>
      <c r="P972">
        <v>-12</v>
      </c>
      <c r="Q972">
        <v>0</v>
      </c>
      <c r="R972">
        <v>304.8</v>
      </c>
      <c r="S972">
        <v>0</v>
      </c>
      <c r="T972">
        <v>304.8</v>
      </c>
    </row>
    <row r="973" spans="1:20" x14ac:dyDescent="0.25">
      <c r="A973" t="s">
        <v>75</v>
      </c>
      <c r="B973" t="s">
        <v>608</v>
      </c>
      <c r="C973" t="s">
        <v>25</v>
      </c>
      <c r="D973" t="s">
        <v>609</v>
      </c>
      <c r="E973" t="s">
        <v>262</v>
      </c>
      <c r="F973">
        <v>7647</v>
      </c>
      <c r="G973" t="s">
        <v>309</v>
      </c>
      <c r="H973" t="s">
        <v>80</v>
      </c>
      <c r="I973" t="s">
        <v>89</v>
      </c>
      <c r="J973" t="s">
        <v>90</v>
      </c>
      <c r="K973" t="s">
        <v>42</v>
      </c>
      <c r="L973" t="s">
        <v>91</v>
      </c>
      <c r="M973" t="s">
        <v>92</v>
      </c>
      <c r="N973" s="11" t="s">
        <v>2108</v>
      </c>
      <c r="O973" s="11" t="s">
        <v>2109</v>
      </c>
      <c r="P973">
        <v>0</v>
      </c>
      <c r="Q973">
        <v>64</v>
      </c>
      <c r="R973">
        <v>0</v>
      </c>
      <c r="S973">
        <v>592</v>
      </c>
      <c r="T973">
        <v>-592</v>
      </c>
    </row>
    <row r="974" spans="1:20" x14ac:dyDescent="0.25">
      <c r="A974" t="s">
        <v>75</v>
      </c>
      <c r="B974" t="s">
        <v>541</v>
      </c>
      <c r="C974" t="s">
        <v>29</v>
      </c>
      <c r="D974" t="s">
        <v>542</v>
      </c>
      <c r="E974" t="s">
        <v>142</v>
      </c>
      <c r="F974">
        <v>48359</v>
      </c>
      <c r="G974" t="s">
        <v>266</v>
      </c>
      <c r="H974" t="s">
        <v>80</v>
      </c>
      <c r="I974" t="s">
        <v>81</v>
      </c>
      <c r="J974" t="s">
        <v>90</v>
      </c>
      <c r="K974" t="s">
        <v>53</v>
      </c>
      <c r="L974" t="s">
        <v>165</v>
      </c>
      <c r="M974" t="s">
        <v>92</v>
      </c>
      <c r="N974" s="11" t="s">
        <v>2108</v>
      </c>
      <c r="O974" s="11" t="s">
        <v>2109</v>
      </c>
      <c r="P974">
        <v>0</v>
      </c>
      <c r="Q974">
        <v>7</v>
      </c>
      <c r="R974">
        <v>0</v>
      </c>
      <c r="S974">
        <v>754.25</v>
      </c>
      <c r="T974">
        <v>-754.25</v>
      </c>
    </row>
    <row r="975" spans="1:20" x14ac:dyDescent="0.25">
      <c r="A975" t="s">
        <v>75</v>
      </c>
      <c r="B975" t="s">
        <v>960</v>
      </c>
      <c r="C975" t="s">
        <v>22</v>
      </c>
      <c r="D975" t="s">
        <v>961</v>
      </c>
      <c r="E975" t="s">
        <v>137</v>
      </c>
      <c r="F975">
        <v>23320</v>
      </c>
      <c r="G975" t="s">
        <v>1569</v>
      </c>
      <c r="H975" t="s">
        <v>80</v>
      </c>
      <c r="I975" t="s">
        <v>81</v>
      </c>
      <c r="J975" t="s">
        <v>90</v>
      </c>
      <c r="K975" t="s">
        <v>53</v>
      </c>
      <c r="L975" t="s">
        <v>193</v>
      </c>
      <c r="M975" t="s">
        <v>92</v>
      </c>
      <c r="N975" s="11" t="s">
        <v>2108</v>
      </c>
      <c r="O975" s="11" t="s">
        <v>2109</v>
      </c>
      <c r="P975">
        <v>0</v>
      </c>
      <c r="Q975">
        <v>5</v>
      </c>
      <c r="R975">
        <v>0</v>
      </c>
      <c r="S975">
        <v>649.75</v>
      </c>
      <c r="T975">
        <v>-649.75</v>
      </c>
    </row>
    <row r="976" spans="1:20" x14ac:dyDescent="0.25">
      <c r="A976" t="s">
        <v>75</v>
      </c>
      <c r="B976" t="s">
        <v>189</v>
      </c>
      <c r="C976" t="s">
        <v>18</v>
      </c>
      <c r="D976" t="s">
        <v>190</v>
      </c>
      <c r="E976" t="s">
        <v>191</v>
      </c>
      <c r="F976">
        <v>76262</v>
      </c>
      <c r="G976" t="s">
        <v>502</v>
      </c>
      <c r="H976" t="s">
        <v>80</v>
      </c>
      <c r="I976" t="s">
        <v>81</v>
      </c>
      <c r="J976" t="s">
        <v>90</v>
      </c>
      <c r="K976" t="s">
        <v>42</v>
      </c>
      <c r="L976" t="s">
        <v>91</v>
      </c>
      <c r="M976" t="s">
        <v>188</v>
      </c>
      <c r="N976" s="11" t="s">
        <v>2108</v>
      </c>
      <c r="O976" s="11" t="s">
        <v>2109</v>
      </c>
      <c r="P976">
        <v>0</v>
      </c>
      <c r="Q976">
        <v>9</v>
      </c>
      <c r="R976">
        <v>0</v>
      </c>
      <c r="S976">
        <v>130.05000000000001</v>
      </c>
      <c r="T976">
        <v>-130.05000000000001</v>
      </c>
    </row>
    <row r="977" spans="1:20" x14ac:dyDescent="0.25">
      <c r="A977" t="s">
        <v>75</v>
      </c>
      <c r="B977" t="s">
        <v>167</v>
      </c>
      <c r="C977" t="s">
        <v>28</v>
      </c>
      <c r="D977" t="s">
        <v>168</v>
      </c>
      <c r="E977" t="s">
        <v>95</v>
      </c>
      <c r="F977">
        <v>80550</v>
      </c>
      <c r="G977" t="s">
        <v>338</v>
      </c>
      <c r="H977" t="s">
        <v>80</v>
      </c>
      <c r="I977" t="s">
        <v>81</v>
      </c>
      <c r="J977" t="s">
        <v>90</v>
      </c>
      <c r="K977" t="s">
        <v>38</v>
      </c>
      <c r="L977" t="s">
        <v>111</v>
      </c>
      <c r="M977" t="s">
        <v>92</v>
      </c>
      <c r="N977" s="11" t="s">
        <v>2108</v>
      </c>
      <c r="O977" s="11" t="s">
        <v>2109</v>
      </c>
      <c r="P977">
        <v>0</v>
      </c>
      <c r="Q977">
        <v>1</v>
      </c>
      <c r="R977">
        <v>0</v>
      </c>
      <c r="S977">
        <v>153.88</v>
      </c>
      <c r="T977">
        <v>-153.88</v>
      </c>
    </row>
    <row r="978" spans="1:20" x14ac:dyDescent="0.25">
      <c r="A978" t="s">
        <v>75</v>
      </c>
      <c r="B978" t="s">
        <v>167</v>
      </c>
      <c r="C978" t="s">
        <v>28</v>
      </c>
      <c r="D978" t="s">
        <v>168</v>
      </c>
      <c r="E978" t="s">
        <v>95</v>
      </c>
      <c r="F978">
        <v>80550</v>
      </c>
      <c r="G978" t="s">
        <v>88</v>
      </c>
      <c r="H978" t="s">
        <v>80</v>
      </c>
      <c r="I978" t="s">
        <v>89</v>
      </c>
      <c r="J978" t="s">
        <v>90</v>
      </c>
      <c r="K978" t="s">
        <v>42</v>
      </c>
      <c r="L978" t="s">
        <v>91</v>
      </c>
      <c r="M978" t="s">
        <v>92</v>
      </c>
      <c r="N978" s="11" t="s">
        <v>2108</v>
      </c>
      <c r="O978" s="11" t="s">
        <v>2109</v>
      </c>
      <c r="P978">
        <v>0</v>
      </c>
      <c r="Q978">
        <v>4</v>
      </c>
      <c r="R978">
        <v>0</v>
      </c>
      <c r="S978">
        <v>8</v>
      </c>
      <c r="T978">
        <v>-8</v>
      </c>
    </row>
    <row r="979" spans="1:20" x14ac:dyDescent="0.25">
      <c r="A979" t="s">
        <v>75</v>
      </c>
      <c r="B979" t="s">
        <v>167</v>
      </c>
      <c r="C979" t="s">
        <v>28</v>
      </c>
      <c r="D979" t="s">
        <v>168</v>
      </c>
      <c r="E979" t="s">
        <v>95</v>
      </c>
      <c r="F979">
        <v>80550</v>
      </c>
      <c r="G979" t="s">
        <v>752</v>
      </c>
      <c r="H979" t="s">
        <v>80</v>
      </c>
      <c r="I979" t="s">
        <v>89</v>
      </c>
      <c r="J979" t="s">
        <v>90</v>
      </c>
      <c r="K979" t="s">
        <v>42</v>
      </c>
      <c r="L979" t="s">
        <v>91</v>
      </c>
      <c r="M979" t="s">
        <v>188</v>
      </c>
      <c r="N979" s="11" t="s">
        <v>2108</v>
      </c>
      <c r="O979" s="11" t="s">
        <v>2109</v>
      </c>
      <c r="P979">
        <v>0</v>
      </c>
      <c r="Q979">
        <v>1</v>
      </c>
      <c r="R979">
        <v>0</v>
      </c>
      <c r="S979">
        <v>13.72</v>
      </c>
      <c r="T979">
        <v>-13.72</v>
      </c>
    </row>
    <row r="980" spans="1:20" x14ac:dyDescent="0.25">
      <c r="A980" t="s">
        <v>75</v>
      </c>
      <c r="B980" t="s">
        <v>1353</v>
      </c>
      <c r="C980" t="s">
        <v>20</v>
      </c>
      <c r="D980" t="s">
        <v>1354</v>
      </c>
      <c r="E980" t="s">
        <v>186</v>
      </c>
      <c r="F980">
        <v>14580</v>
      </c>
      <c r="G980" t="s">
        <v>290</v>
      </c>
      <c r="H980" t="s">
        <v>80</v>
      </c>
      <c r="I980" t="s">
        <v>81</v>
      </c>
      <c r="J980" t="s">
        <v>82</v>
      </c>
      <c r="K980" t="s">
        <v>36</v>
      </c>
      <c r="L980" t="s">
        <v>36</v>
      </c>
      <c r="M980" t="s">
        <v>83</v>
      </c>
      <c r="N980" s="11" t="s">
        <v>2108</v>
      </c>
      <c r="O980" s="11" t="s">
        <v>2109</v>
      </c>
      <c r="P980">
        <v>-1</v>
      </c>
      <c r="Q980">
        <v>0</v>
      </c>
      <c r="R980">
        <v>122.7</v>
      </c>
      <c r="S980">
        <v>0</v>
      </c>
      <c r="T980">
        <v>122.7</v>
      </c>
    </row>
    <row r="981" spans="1:20" x14ac:dyDescent="0.25">
      <c r="A981" t="s">
        <v>75</v>
      </c>
      <c r="B981" t="s">
        <v>1793</v>
      </c>
      <c r="C981" t="s">
        <v>29</v>
      </c>
      <c r="D981" t="s">
        <v>568</v>
      </c>
      <c r="E981" t="s">
        <v>87</v>
      </c>
      <c r="F981">
        <v>43235</v>
      </c>
      <c r="G981" t="s">
        <v>373</v>
      </c>
      <c r="H981" t="s">
        <v>80</v>
      </c>
      <c r="I981" t="s">
        <v>81</v>
      </c>
      <c r="J981" t="s">
        <v>90</v>
      </c>
      <c r="K981" t="s">
        <v>38</v>
      </c>
      <c r="L981" t="s">
        <v>111</v>
      </c>
      <c r="M981" t="s">
        <v>92</v>
      </c>
      <c r="N981" s="11" t="s">
        <v>2108</v>
      </c>
      <c r="O981" s="11" t="s">
        <v>2109</v>
      </c>
      <c r="P981">
        <v>0</v>
      </c>
      <c r="Q981">
        <v>1</v>
      </c>
      <c r="R981">
        <v>0</v>
      </c>
      <c r="S981">
        <v>0</v>
      </c>
      <c r="T981">
        <v>0</v>
      </c>
    </row>
    <row r="982" spans="1:20" x14ac:dyDescent="0.25">
      <c r="A982" t="s">
        <v>75</v>
      </c>
      <c r="B982" t="s">
        <v>700</v>
      </c>
      <c r="C982" t="s">
        <v>27</v>
      </c>
      <c r="D982" t="s">
        <v>648</v>
      </c>
      <c r="E982" t="s">
        <v>114</v>
      </c>
      <c r="F982">
        <v>32811</v>
      </c>
      <c r="G982" t="s">
        <v>1103</v>
      </c>
      <c r="H982" t="s">
        <v>80</v>
      </c>
      <c r="I982" t="s">
        <v>81</v>
      </c>
      <c r="J982" t="s">
        <v>90</v>
      </c>
      <c r="K982" t="s">
        <v>42</v>
      </c>
      <c r="L982" t="s">
        <v>91</v>
      </c>
      <c r="M982" t="s">
        <v>92</v>
      </c>
      <c r="N982" s="11" t="s">
        <v>2108</v>
      </c>
      <c r="O982" s="11" t="s">
        <v>2109</v>
      </c>
      <c r="P982">
        <v>0</v>
      </c>
      <c r="Q982">
        <v>25</v>
      </c>
      <c r="R982">
        <v>0</v>
      </c>
      <c r="S982">
        <v>94.5</v>
      </c>
      <c r="T982">
        <v>-94.5</v>
      </c>
    </row>
    <row r="983" spans="1:20" x14ac:dyDescent="0.25">
      <c r="A983" t="s">
        <v>75</v>
      </c>
      <c r="B983" t="s">
        <v>1174</v>
      </c>
      <c r="C983" t="s">
        <v>26</v>
      </c>
      <c r="D983" t="s">
        <v>1175</v>
      </c>
      <c r="E983" t="s">
        <v>109</v>
      </c>
      <c r="F983">
        <v>28117</v>
      </c>
      <c r="G983" t="s">
        <v>202</v>
      </c>
      <c r="H983" t="s">
        <v>80</v>
      </c>
      <c r="I983" t="s">
        <v>81</v>
      </c>
      <c r="J983" t="s">
        <v>90</v>
      </c>
      <c r="K983" t="s">
        <v>42</v>
      </c>
      <c r="L983" t="s">
        <v>91</v>
      </c>
      <c r="M983" t="s">
        <v>188</v>
      </c>
      <c r="N983" s="11" t="s">
        <v>2108</v>
      </c>
      <c r="O983" s="11" t="s">
        <v>2109</v>
      </c>
      <c r="P983">
        <v>0</v>
      </c>
      <c r="Q983">
        <v>23</v>
      </c>
      <c r="R983">
        <v>0</v>
      </c>
      <c r="S983">
        <v>166.83</v>
      </c>
      <c r="T983">
        <v>-166.83</v>
      </c>
    </row>
    <row r="984" spans="1:20" x14ac:dyDescent="0.25">
      <c r="A984" t="s">
        <v>75</v>
      </c>
      <c r="B984" t="s">
        <v>1795</v>
      </c>
      <c r="C984" t="s">
        <v>26</v>
      </c>
      <c r="D984" t="s">
        <v>497</v>
      </c>
      <c r="E984" t="s">
        <v>105</v>
      </c>
      <c r="F984">
        <v>29407</v>
      </c>
      <c r="G984" t="s">
        <v>292</v>
      </c>
      <c r="H984" t="s">
        <v>80</v>
      </c>
      <c r="I984" t="s">
        <v>81</v>
      </c>
      <c r="J984" t="s">
        <v>82</v>
      </c>
      <c r="K984" t="s">
        <v>38</v>
      </c>
      <c r="L984" t="s">
        <v>111</v>
      </c>
      <c r="M984" t="s">
        <v>83</v>
      </c>
      <c r="N984" s="11" t="s">
        <v>2108</v>
      </c>
      <c r="O984" s="11" t="s">
        <v>2109</v>
      </c>
      <c r="P984">
        <v>-3</v>
      </c>
      <c r="Q984">
        <v>0</v>
      </c>
      <c r="R984">
        <v>449.25</v>
      </c>
      <c r="S984">
        <v>0</v>
      </c>
      <c r="T984">
        <v>449.25</v>
      </c>
    </row>
    <row r="985" spans="1:20" x14ac:dyDescent="0.25">
      <c r="A985" t="s">
        <v>75</v>
      </c>
      <c r="B985" t="s">
        <v>200</v>
      </c>
      <c r="C985" t="s">
        <v>28</v>
      </c>
      <c r="D985" t="s">
        <v>201</v>
      </c>
      <c r="E985" t="s">
        <v>95</v>
      </c>
      <c r="F985">
        <v>80002</v>
      </c>
      <c r="G985" t="s">
        <v>1103</v>
      </c>
      <c r="H985" t="s">
        <v>80</v>
      </c>
      <c r="I985" t="s">
        <v>81</v>
      </c>
      <c r="J985" t="s">
        <v>90</v>
      </c>
      <c r="K985" t="s">
        <v>42</v>
      </c>
      <c r="L985" t="s">
        <v>91</v>
      </c>
      <c r="M985" t="s">
        <v>92</v>
      </c>
      <c r="N985" s="11" t="s">
        <v>2108</v>
      </c>
      <c r="O985" s="11" t="s">
        <v>2109</v>
      </c>
      <c r="P985">
        <v>0</v>
      </c>
      <c r="Q985">
        <v>37</v>
      </c>
      <c r="R985">
        <v>0</v>
      </c>
      <c r="S985">
        <v>155.4</v>
      </c>
      <c r="T985">
        <v>-155.4</v>
      </c>
    </row>
    <row r="986" spans="1:20" x14ac:dyDescent="0.25">
      <c r="A986" t="s">
        <v>75</v>
      </c>
      <c r="B986" t="s">
        <v>171</v>
      </c>
      <c r="C986" t="s">
        <v>23</v>
      </c>
      <c r="D986" t="s">
        <v>513</v>
      </c>
      <c r="E986" t="s">
        <v>176</v>
      </c>
      <c r="F986">
        <v>98005</v>
      </c>
      <c r="G986" t="s">
        <v>106</v>
      </c>
      <c r="H986" t="s">
        <v>80</v>
      </c>
      <c r="I986" t="s">
        <v>89</v>
      </c>
      <c r="J986" t="s">
        <v>90</v>
      </c>
      <c r="K986" t="s">
        <v>42</v>
      </c>
      <c r="L986" t="s">
        <v>91</v>
      </c>
      <c r="M986" t="s">
        <v>92</v>
      </c>
      <c r="N986" s="11" t="s">
        <v>2108</v>
      </c>
      <c r="O986" s="11" t="s">
        <v>2109</v>
      </c>
      <c r="P986">
        <v>0</v>
      </c>
      <c r="Q986">
        <v>28</v>
      </c>
      <c r="R986">
        <v>0</v>
      </c>
      <c r="S986">
        <v>364.56</v>
      </c>
      <c r="T986">
        <v>-364.56</v>
      </c>
    </row>
    <row r="987" spans="1:20" x14ac:dyDescent="0.25">
      <c r="A987" t="s">
        <v>75</v>
      </c>
      <c r="B987" t="s">
        <v>171</v>
      </c>
      <c r="C987" t="s">
        <v>19</v>
      </c>
      <c r="D987" t="s">
        <v>172</v>
      </c>
      <c r="E987" t="s">
        <v>147</v>
      </c>
      <c r="F987">
        <v>85260</v>
      </c>
      <c r="G987" t="s">
        <v>1767</v>
      </c>
      <c r="H987" t="s">
        <v>80</v>
      </c>
      <c r="I987" t="s">
        <v>81</v>
      </c>
      <c r="J987" t="s">
        <v>82</v>
      </c>
      <c r="K987" t="s">
        <v>44</v>
      </c>
      <c r="L987" t="s">
        <v>144</v>
      </c>
      <c r="M987" t="s">
        <v>83</v>
      </c>
      <c r="N987" s="11" t="s">
        <v>2108</v>
      </c>
      <c r="O987" s="11" t="s">
        <v>2109</v>
      </c>
      <c r="P987">
        <v>-21</v>
      </c>
      <c r="Q987">
        <v>0</v>
      </c>
      <c r="R987">
        <v>250.95</v>
      </c>
      <c r="S987">
        <v>0</v>
      </c>
      <c r="T987">
        <v>250.95</v>
      </c>
    </row>
    <row r="988" spans="1:20" x14ac:dyDescent="0.25">
      <c r="A988" t="s">
        <v>75</v>
      </c>
      <c r="B988" t="s">
        <v>1440</v>
      </c>
      <c r="C988" t="s">
        <v>25</v>
      </c>
      <c r="D988" t="s">
        <v>480</v>
      </c>
      <c r="E988" t="s">
        <v>186</v>
      </c>
      <c r="F988">
        <v>11735</v>
      </c>
      <c r="G988" t="s">
        <v>1802</v>
      </c>
      <c r="H988" t="s">
        <v>80</v>
      </c>
      <c r="I988" t="s">
        <v>81</v>
      </c>
      <c r="J988" t="s">
        <v>82</v>
      </c>
      <c r="K988" t="s">
        <v>53</v>
      </c>
      <c r="L988" t="s">
        <v>675</v>
      </c>
      <c r="M988" t="s">
        <v>83</v>
      </c>
      <c r="N988" s="11" t="s">
        <v>2108</v>
      </c>
      <c r="O988" s="11" t="s">
        <v>2109</v>
      </c>
      <c r="P988">
        <v>-1</v>
      </c>
      <c r="Q988">
        <v>0</v>
      </c>
      <c r="R988">
        <v>552.70000000000005</v>
      </c>
      <c r="S988">
        <v>0</v>
      </c>
      <c r="T988">
        <v>552.70000000000005</v>
      </c>
    </row>
    <row r="989" spans="1:20" x14ac:dyDescent="0.25">
      <c r="A989" t="s">
        <v>75</v>
      </c>
      <c r="B989" t="s">
        <v>677</v>
      </c>
      <c r="C989" t="s">
        <v>28</v>
      </c>
      <c r="D989" t="s">
        <v>678</v>
      </c>
      <c r="E989" t="s">
        <v>95</v>
      </c>
      <c r="F989">
        <v>80124</v>
      </c>
      <c r="G989" t="s">
        <v>1009</v>
      </c>
      <c r="H989" t="s">
        <v>80</v>
      </c>
      <c r="I989" t="s">
        <v>81</v>
      </c>
      <c r="J989" t="s">
        <v>82</v>
      </c>
      <c r="K989" t="s">
        <v>42</v>
      </c>
      <c r="L989" t="s">
        <v>91</v>
      </c>
      <c r="M989" t="s">
        <v>83</v>
      </c>
      <c r="N989" s="11" t="s">
        <v>2108</v>
      </c>
      <c r="O989" s="11" t="s">
        <v>2109</v>
      </c>
      <c r="P989">
        <v>-1</v>
      </c>
      <c r="Q989">
        <v>0</v>
      </c>
      <c r="R989">
        <v>119.65</v>
      </c>
      <c r="S989">
        <v>0</v>
      </c>
      <c r="T989">
        <v>119.65</v>
      </c>
    </row>
    <row r="990" spans="1:20" x14ac:dyDescent="0.25">
      <c r="A990" t="s">
        <v>75</v>
      </c>
      <c r="B990" t="s">
        <v>316</v>
      </c>
      <c r="C990" t="s">
        <v>27</v>
      </c>
      <c r="D990" t="s">
        <v>237</v>
      </c>
      <c r="E990" t="s">
        <v>114</v>
      </c>
      <c r="F990">
        <v>34240</v>
      </c>
      <c r="G990" t="s">
        <v>906</v>
      </c>
      <c r="H990" t="s">
        <v>80</v>
      </c>
      <c r="I990" t="s">
        <v>89</v>
      </c>
      <c r="J990" t="s">
        <v>90</v>
      </c>
      <c r="K990" t="s">
        <v>42</v>
      </c>
      <c r="L990" t="s">
        <v>91</v>
      </c>
      <c r="M990" t="s">
        <v>92</v>
      </c>
      <c r="N990" s="11" t="s">
        <v>2108</v>
      </c>
      <c r="O990" s="11" t="s">
        <v>2109</v>
      </c>
      <c r="P990">
        <v>0</v>
      </c>
      <c r="Q990">
        <v>225</v>
      </c>
      <c r="R990">
        <v>0</v>
      </c>
      <c r="S990">
        <v>360</v>
      </c>
      <c r="T990">
        <v>-360</v>
      </c>
    </row>
    <row r="991" spans="1:20" x14ac:dyDescent="0.25">
      <c r="A991" t="s">
        <v>75</v>
      </c>
      <c r="B991" t="s">
        <v>316</v>
      </c>
      <c r="C991" t="s">
        <v>27</v>
      </c>
      <c r="D991" t="s">
        <v>237</v>
      </c>
      <c r="E991" t="s">
        <v>114</v>
      </c>
      <c r="F991">
        <v>34240</v>
      </c>
      <c r="G991" t="s">
        <v>115</v>
      </c>
      <c r="H991" t="s">
        <v>80</v>
      </c>
      <c r="I991" t="s">
        <v>89</v>
      </c>
      <c r="J991" t="s">
        <v>90</v>
      </c>
      <c r="K991" t="s">
        <v>42</v>
      </c>
      <c r="L991" t="s">
        <v>91</v>
      </c>
      <c r="M991" t="s">
        <v>92</v>
      </c>
      <c r="N991" s="11" t="s">
        <v>2108</v>
      </c>
      <c r="O991" s="11" t="s">
        <v>2109</v>
      </c>
      <c r="P991">
        <v>0</v>
      </c>
      <c r="Q991">
        <v>149</v>
      </c>
      <c r="R991">
        <v>0</v>
      </c>
      <c r="S991">
        <v>1460.2</v>
      </c>
      <c r="T991">
        <v>-1460.2</v>
      </c>
    </row>
    <row r="992" spans="1:20" x14ac:dyDescent="0.25">
      <c r="A992" t="s">
        <v>75</v>
      </c>
      <c r="B992" t="s">
        <v>316</v>
      </c>
      <c r="C992" t="s">
        <v>27</v>
      </c>
      <c r="D992" t="s">
        <v>237</v>
      </c>
      <c r="E992" t="s">
        <v>114</v>
      </c>
      <c r="F992">
        <v>34240</v>
      </c>
      <c r="G992" t="s">
        <v>349</v>
      </c>
      <c r="H992" t="s">
        <v>80</v>
      </c>
      <c r="I992" t="s">
        <v>81</v>
      </c>
      <c r="J992" t="s">
        <v>90</v>
      </c>
      <c r="K992" t="s">
        <v>36</v>
      </c>
      <c r="L992" t="s">
        <v>36</v>
      </c>
      <c r="M992" t="s">
        <v>92</v>
      </c>
      <c r="N992" s="11" t="s">
        <v>2108</v>
      </c>
      <c r="O992" s="11" t="s">
        <v>2109</v>
      </c>
      <c r="P992">
        <v>0</v>
      </c>
      <c r="Q992">
        <v>1</v>
      </c>
      <c r="R992">
        <v>0</v>
      </c>
      <c r="S992">
        <v>355.5</v>
      </c>
      <c r="T992">
        <v>-355.5</v>
      </c>
    </row>
    <row r="993" spans="1:20" x14ac:dyDescent="0.25">
      <c r="A993" t="s">
        <v>75</v>
      </c>
      <c r="B993" t="s">
        <v>1675</v>
      </c>
      <c r="C993" t="s">
        <v>21</v>
      </c>
      <c r="D993" t="s">
        <v>1676</v>
      </c>
      <c r="E993" t="s">
        <v>235</v>
      </c>
      <c r="F993">
        <v>63127</v>
      </c>
      <c r="G993" t="s">
        <v>992</v>
      </c>
      <c r="H993" t="s">
        <v>80</v>
      </c>
      <c r="I993" t="s">
        <v>81</v>
      </c>
      <c r="J993" t="s">
        <v>90</v>
      </c>
      <c r="K993" t="s">
        <v>42</v>
      </c>
      <c r="L993" t="s">
        <v>91</v>
      </c>
      <c r="M993" t="s">
        <v>92</v>
      </c>
      <c r="N993" s="11" t="s">
        <v>2108</v>
      </c>
      <c r="O993" s="11" t="s">
        <v>2109</v>
      </c>
      <c r="P993">
        <v>0</v>
      </c>
      <c r="Q993">
        <v>2</v>
      </c>
      <c r="R993">
        <v>0</v>
      </c>
      <c r="S993">
        <v>4.5599999999999996</v>
      </c>
      <c r="T993">
        <v>-4.5599999999999996</v>
      </c>
    </row>
    <row r="994" spans="1:20" x14ac:dyDescent="0.25">
      <c r="A994" t="s">
        <v>75</v>
      </c>
      <c r="B994" t="s">
        <v>107</v>
      </c>
      <c r="C994" t="s">
        <v>26</v>
      </c>
      <c r="D994" t="s">
        <v>108</v>
      </c>
      <c r="E994" t="s">
        <v>109</v>
      </c>
      <c r="F994">
        <v>28270</v>
      </c>
      <c r="G994" t="s">
        <v>972</v>
      </c>
      <c r="H994" t="s">
        <v>80</v>
      </c>
      <c r="I994" t="s">
        <v>81</v>
      </c>
      <c r="J994" t="s">
        <v>90</v>
      </c>
      <c r="K994" t="s">
        <v>53</v>
      </c>
      <c r="L994" t="s">
        <v>248</v>
      </c>
      <c r="M994" t="s">
        <v>92</v>
      </c>
      <c r="N994" s="11" t="s">
        <v>2108</v>
      </c>
      <c r="O994" s="11" t="s">
        <v>2109</v>
      </c>
      <c r="P994">
        <v>0</v>
      </c>
      <c r="Q994">
        <v>3</v>
      </c>
      <c r="R994">
        <v>0</v>
      </c>
      <c r="S994">
        <v>77.099999999999994</v>
      </c>
      <c r="T994">
        <v>-77.099999999999994</v>
      </c>
    </row>
    <row r="995" spans="1:20" x14ac:dyDescent="0.25">
      <c r="A995" t="s">
        <v>75</v>
      </c>
      <c r="B995" t="s">
        <v>269</v>
      </c>
      <c r="C995" t="s">
        <v>27</v>
      </c>
      <c r="D995" t="s">
        <v>270</v>
      </c>
      <c r="E995" t="s">
        <v>114</v>
      </c>
      <c r="F995">
        <v>33813</v>
      </c>
      <c r="G995" t="s">
        <v>1197</v>
      </c>
      <c r="H995" t="s">
        <v>80</v>
      </c>
      <c r="I995" t="s">
        <v>81</v>
      </c>
      <c r="J995" t="s">
        <v>90</v>
      </c>
      <c r="K995" t="s">
        <v>53</v>
      </c>
      <c r="L995" t="s">
        <v>228</v>
      </c>
      <c r="M995" t="s">
        <v>92</v>
      </c>
      <c r="N995" s="11" t="s">
        <v>2108</v>
      </c>
      <c r="O995" s="11" t="s">
        <v>2109</v>
      </c>
      <c r="P995">
        <v>0</v>
      </c>
      <c r="Q995">
        <v>3</v>
      </c>
      <c r="R995">
        <v>0</v>
      </c>
      <c r="S995">
        <v>1539.96</v>
      </c>
      <c r="T995">
        <v>-1539.96</v>
      </c>
    </row>
    <row r="996" spans="1:20" x14ac:dyDescent="0.25">
      <c r="A996" t="s">
        <v>75</v>
      </c>
      <c r="B996" t="s">
        <v>1139</v>
      </c>
      <c r="C996" t="s">
        <v>28</v>
      </c>
      <c r="D996" t="s">
        <v>1140</v>
      </c>
      <c r="E996" t="s">
        <v>95</v>
      </c>
      <c r="F996">
        <v>80102</v>
      </c>
      <c r="G996" t="s">
        <v>1791</v>
      </c>
      <c r="H996" t="s">
        <v>688</v>
      </c>
      <c r="I996" t="s">
        <v>81</v>
      </c>
      <c r="J996" t="s">
        <v>90</v>
      </c>
      <c r="K996" t="s">
        <v>37</v>
      </c>
      <c r="L996" t="s">
        <v>689</v>
      </c>
      <c r="M996" t="s">
        <v>92</v>
      </c>
      <c r="N996" s="11" t="s">
        <v>2108</v>
      </c>
      <c r="O996" s="11" t="s">
        <v>2109</v>
      </c>
      <c r="P996">
        <v>-1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t="s">
        <v>75</v>
      </c>
      <c r="B997" t="s">
        <v>1652</v>
      </c>
      <c r="C997" t="s">
        <v>19</v>
      </c>
      <c r="D997" t="s">
        <v>617</v>
      </c>
      <c r="E997" t="s">
        <v>118</v>
      </c>
      <c r="F997">
        <v>90245</v>
      </c>
      <c r="G997" t="s">
        <v>1135</v>
      </c>
      <c r="H997" t="s">
        <v>461</v>
      </c>
      <c r="I997" t="s">
        <v>81</v>
      </c>
      <c r="J997" t="s">
        <v>90</v>
      </c>
      <c r="K997" t="s">
        <v>53</v>
      </c>
      <c r="L997" t="s">
        <v>139</v>
      </c>
      <c r="M997" t="s">
        <v>92</v>
      </c>
      <c r="N997" s="11" t="s">
        <v>2108</v>
      </c>
      <c r="O997" s="11" t="s">
        <v>2109</v>
      </c>
      <c r="P997">
        <v>0</v>
      </c>
      <c r="Q997">
        <v>4</v>
      </c>
      <c r="R997">
        <v>0</v>
      </c>
      <c r="S997">
        <v>14</v>
      </c>
      <c r="T997">
        <v>-14</v>
      </c>
    </row>
    <row r="998" spans="1:20" x14ac:dyDescent="0.25">
      <c r="A998" t="s">
        <v>75</v>
      </c>
      <c r="B998" t="s">
        <v>1100</v>
      </c>
      <c r="C998" t="s">
        <v>27</v>
      </c>
      <c r="D998" t="s">
        <v>499</v>
      </c>
      <c r="E998" t="s">
        <v>114</v>
      </c>
      <c r="F998">
        <v>33137</v>
      </c>
      <c r="G998" t="s">
        <v>559</v>
      </c>
      <c r="H998" t="s">
        <v>80</v>
      </c>
      <c r="I998" t="s">
        <v>81</v>
      </c>
      <c r="J998" t="s">
        <v>82</v>
      </c>
      <c r="K998" t="s">
        <v>53</v>
      </c>
      <c r="L998" t="s">
        <v>228</v>
      </c>
      <c r="M998" t="s">
        <v>83</v>
      </c>
      <c r="N998" s="11" t="s">
        <v>2108</v>
      </c>
      <c r="O998" s="11" t="s">
        <v>2109</v>
      </c>
      <c r="P998">
        <v>-3</v>
      </c>
      <c r="Q998">
        <v>0</v>
      </c>
      <c r="R998">
        <v>1693.95</v>
      </c>
      <c r="S998">
        <v>0</v>
      </c>
      <c r="T998">
        <v>1693.95</v>
      </c>
    </row>
    <row r="999" spans="1:20" x14ac:dyDescent="0.25">
      <c r="A999" t="s">
        <v>75</v>
      </c>
      <c r="B999" t="s">
        <v>85</v>
      </c>
      <c r="C999" t="s">
        <v>29</v>
      </c>
      <c r="D999" t="s">
        <v>86</v>
      </c>
      <c r="E999" t="s">
        <v>87</v>
      </c>
      <c r="F999">
        <v>45040</v>
      </c>
      <c r="G999" t="s">
        <v>232</v>
      </c>
      <c r="H999" t="s">
        <v>80</v>
      </c>
      <c r="I999" t="s">
        <v>89</v>
      </c>
      <c r="J999" t="s">
        <v>90</v>
      </c>
      <c r="K999" t="s">
        <v>42</v>
      </c>
      <c r="L999" t="s">
        <v>97</v>
      </c>
      <c r="M999" t="s">
        <v>92</v>
      </c>
      <c r="N999" s="11" t="s">
        <v>2108</v>
      </c>
      <c r="O999" s="11" t="s">
        <v>2109</v>
      </c>
      <c r="P999">
        <v>0</v>
      </c>
      <c r="Q999">
        <v>17</v>
      </c>
      <c r="R999">
        <v>0</v>
      </c>
      <c r="S999">
        <v>18.7</v>
      </c>
      <c r="T999">
        <v>-18.7</v>
      </c>
    </row>
    <row r="1000" spans="1:20" x14ac:dyDescent="0.25">
      <c r="A1000" t="s">
        <v>75</v>
      </c>
      <c r="B1000" t="s">
        <v>524</v>
      </c>
      <c r="C1000" t="s">
        <v>28</v>
      </c>
      <c r="D1000" t="s">
        <v>525</v>
      </c>
      <c r="E1000" t="s">
        <v>387</v>
      </c>
      <c r="F1000">
        <v>87501</v>
      </c>
      <c r="G1000" t="s">
        <v>458</v>
      </c>
      <c r="H1000" t="s">
        <v>80</v>
      </c>
      <c r="I1000" t="s">
        <v>81</v>
      </c>
      <c r="J1000" t="s">
        <v>90</v>
      </c>
      <c r="K1000" t="s">
        <v>53</v>
      </c>
      <c r="L1000" t="s">
        <v>459</v>
      </c>
      <c r="M1000" t="s">
        <v>92</v>
      </c>
      <c r="N1000" s="11" t="s">
        <v>2108</v>
      </c>
      <c r="O1000" s="11" t="s">
        <v>2109</v>
      </c>
      <c r="P1000">
        <v>0</v>
      </c>
      <c r="Q1000">
        <v>2</v>
      </c>
      <c r="R1000">
        <v>0</v>
      </c>
      <c r="S1000">
        <v>315.89999999999998</v>
      </c>
      <c r="T1000">
        <v>-315.89999999999998</v>
      </c>
    </row>
    <row r="1001" spans="1:20" x14ac:dyDescent="0.25">
      <c r="A1001" t="s">
        <v>75</v>
      </c>
      <c r="B1001" t="s">
        <v>161</v>
      </c>
      <c r="C1001" t="s">
        <v>22</v>
      </c>
      <c r="D1001" t="s">
        <v>162</v>
      </c>
      <c r="E1001" t="s">
        <v>122</v>
      </c>
      <c r="F1001">
        <v>20814</v>
      </c>
      <c r="G1001" t="s">
        <v>710</v>
      </c>
      <c r="H1001" t="s">
        <v>210</v>
      </c>
      <c r="I1001" t="s">
        <v>81</v>
      </c>
      <c r="J1001" t="s">
        <v>82</v>
      </c>
      <c r="K1001" t="s">
        <v>40</v>
      </c>
      <c r="L1001" t="s">
        <v>211</v>
      </c>
      <c r="M1001" t="s">
        <v>83</v>
      </c>
      <c r="N1001" s="11" t="s">
        <v>2108</v>
      </c>
      <c r="O1001" s="11" t="s">
        <v>2109</v>
      </c>
      <c r="P1001">
        <v>-43</v>
      </c>
      <c r="Q1001">
        <v>0</v>
      </c>
      <c r="R1001">
        <v>11395</v>
      </c>
      <c r="S1001">
        <v>0</v>
      </c>
      <c r="T1001">
        <v>11395</v>
      </c>
    </row>
    <row r="1002" spans="1:20" x14ac:dyDescent="0.25">
      <c r="A1002" t="s">
        <v>75</v>
      </c>
      <c r="B1002" t="s">
        <v>776</v>
      </c>
      <c r="C1002" t="s">
        <v>20</v>
      </c>
      <c r="D1002" t="s">
        <v>777</v>
      </c>
      <c r="E1002" t="s">
        <v>186</v>
      </c>
      <c r="F1002">
        <v>12526</v>
      </c>
      <c r="G1002" t="s">
        <v>697</v>
      </c>
      <c r="H1002" t="s">
        <v>80</v>
      </c>
      <c r="I1002" t="s">
        <v>89</v>
      </c>
      <c r="J1002" t="s">
        <v>82</v>
      </c>
      <c r="K1002" t="s">
        <v>42</v>
      </c>
      <c r="L1002" t="s">
        <v>91</v>
      </c>
      <c r="M1002" t="s">
        <v>83</v>
      </c>
      <c r="N1002" s="11" t="s">
        <v>2108</v>
      </c>
      <c r="O1002" s="11" t="s">
        <v>2109</v>
      </c>
      <c r="P1002">
        <v>-70</v>
      </c>
      <c r="Q1002">
        <v>0</v>
      </c>
      <c r="R1002">
        <v>647.5</v>
      </c>
      <c r="S1002">
        <v>0</v>
      </c>
      <c r="T1002">
        <v>647.5</v>
      </c>
    </row>
    <row r="1003" spans="1:20" x14ac:dyDescent="0.25">
      <c r="A1003" t="s">
        <v>75</v>
      </c>
      <c r="B1003" t="s">
        <v>393</v>
      </c>
      <c r="C1003" t="s">
        <v>28</v>
      </c>
      <c r="D1003" t="s">
        <v>394</v>
      </c>
      <c r="E1003" t="s">
        <v>95</v>
      </c>
      <c r="F1003">
        <v>80611</v>
      </c>
      <c r="G1003" t="s">
        <v>1488</v>
      </c>
      <c r="H1003" t="s">
        <v>80</v>
      </c>
      <c r="I1003" t="s">
        <v>81</v>
      </c>
      <c r="J1003" t="s">
        <v>82</v>
      </c>
      <c r="K1003" t="s">
        <v>38</v>
      </c>
      <c r="L1003" t="s">
        <v>129</v>
      </c>
      <c r="M1003" t="s">
        <v>83</v>
      </c>
      <c r="N1003" s="11" t="s">
        <v>2108</v>
      </c>
      <c r="O1003" s="11" t="s">
        <v>2109</v>
      </c>
      <c r="P1003">
        <v>2</v>
      </c>
      <c r="Q1003">
        <v>0</v>
      </c>
      <c r="R1003">
        <v>20.8</v>
      </c>
      <c r="S1003">
        <v>0</v>
      </c>
      <c r="T1003">
        <v>20.8</v>
      </c>
    </row>
    <row r="1004" spans="1:20" x14ac:dyDescent="0.25">
      <c r="A1004" t="s">
        <v>75</v>
      </c>
      <c r="B1004" t="s">
        <v>1028</v>
      </c>
      <c r="C1004" t="s">
        <v>28</v>
      </c>
      <c r="D1004" t="s">
        <v>1029</v>
      </c>
      <c r="E1004" t="s">
        <v>95</v>
      </c>
      <c r="F1004">
        <v>81621</v>
      </c>
      <c r="G1004" t="s">
        <v>453</v>
      </c>
      <c r="H1004" t="s">
        <v>80</v>
      </c>
      <c r="I1004" t="s">
        <v>89</v>
      </c>
      <c r="J1004" t="s">
        <v>90</v>
      </c>
      <c r="K1004" t="s">
        <v>42</v>
      </c>
      <c r="L1004" t="s">
        <v>91</v>
      </c>
      <c r="M1004" t="s">
        <v>92</v>
      </c>
      <c r="N1004" s="11" t="s">
        <v>2108</v>
      </c>
      <c r="O1004" s="11" t="s">
        <v>2109</v>
      </c>
      <c r="P1004">
        <v>0</v>
      </c>
      <c r="Q1004">
        <v>1</v>
      </c>
      <c r="R1004">
        <v>0</v>
      </c>
      <c r="S1004">
        <v>10.89</v>
      </c>
      <c r="T1004">
        <v>-10.89</v>
      </c>
    </row>
    <row r="1005" spans="1:20" x14ac:dyDescent="0.25">
      <c r="A1005" t="s">
        <v>75</v>
      </c>
      <c r="B1005" t="s">
        <v>306</v>
      </c>
      <c r="C1005" t="s">
        <v>25</v>
      </c>
      <c r="D1005" t="s">
        <v>307</v>
      </c>
      <c r="E1005" t="s">
        <v>262</v>
      </c>
      <c r="F1005">
        <v>7739</v>
      </c>
      <c r="G1005" t="s">
        <v>309</v>
      </c>
      <c r="H1005" t="s">
        <v>80</v>
      </c>
      <c r="I1005" t="s">
        <v>89</v>
      </c>
      <c r="J1005" t="s">
        <v>90</v>
      </c>
      <c r="K1005" t="s">
        <v>42</v>
      </c>
      <c r="L1005" t="s">
        <v>91</v>
      </c>
      <c r="M1005" t="s">
        <v>92</v>
      </c>
      <c r="N1005" s="11" t="s">
        <v>2108</v>
      </c>
      <c r="O1005" s="11" t="s">
        <v>2109</v>
      </c>
      <c r="P1005">
        <v>0</v>
      </c>
      <c r="Q1005">
        <v>0</v>
      </c>
      <c r="R1005">
        <v>0</v>
      </c>
      <c r="S1005">
        <v>-44.8</v>
      </c>
      <c r="T1005">
        <v>44.8</v>
      </c>
    </row>
    <row r="1006" spans="1:20" x14ac:dyDescent="0.25">
      <c r="A1006" t="s">
        <v>75</v>
      </c>
      <c r="B1006" t="s">
        <v>879</v>
      </c>
      <c r="C1006" t="s">
        <v>27</v>
      </c>
      <c r="D1006" t="s">
        <v>880</v>
      </c>
      <c r="E1006" t="s">
        <v>114</v>
      </c>
      <c r="F1006">
        <v>34219</v>
      </c>
      <c r="G1006" t="s">
        <v>266</v>
      </c>
      <c r="H1006" t="s">
        <v>80</v>
      </c>
      <c r="I1006" t="s">
        <v>81</v>
      </c>
      <c r="J1006" t="s">
        <v>90</v>
      </c>
      <c r="K1006" t="s">
        <v>53</v>
      </c>
      <c r="L1006" t="s">
        <v>165</v>
      </c>
      <c r="M1006" t="s">
        <v>92</v>
      </c>
      <c r="N1006" s="11" t="s">
        <v>2108</v>
      </c>
      <c r="O1006" s="11" t="s">
        <v>2109</v>
      </c>
      <c r="P1006">
        <v>0</v>
      </c>
      <c r="Q1006">
        <v>7</v>
      </c>
      <c r="R1006">
        <v>0</v>
      </c>
      <c r="S1006">
        <v>679</v>
      </c>
      <c r="T1006">
        <v>-679</v>
      </c>
    </row>
    <row r="1007" spans="1:20" x14ac:dyDescent="0.25">
      <c r="A1007" t="s">
        <v>75</v>
      </c>
      <c r="B1007" t="s">
        <v>780</v>
      </c>
      <c r="C1007" t="s">
        <v>20</v>
      </c>
      <c r="D1007" t="s">
        <v>781</v>
      </c>
      <c r="E1007" t="s">
        <v>186</v>
      </c>
      <c r="F1007">
        <v>12203</v>
      </c>
      <c r="G1007" t="s">
        <v>324</v>
      </c>
      <c r="H1007" t="s">
        <v>80</v>
      </c>
      <c r="I1007" t="s">
        <v>81</v>
      </c>
      <c r="J1007" t="s">
        <v>90</v>
      </c>
      <c r="K1007" t="s">
        <v>36</v>
      </c>
      <c r="L1007" t="s">
        <v>36</v>
      </c>
      <c r="M1007" t="s">
        <v>92</v>
      </c>
      <c r="N1007" s="11" t="s">
        <v>2108</v>
      </c>
      <c r="O1007" s="11" t="s">
        <v>2109</v>
      </c>
      <c r="P1007">
        <v>0</v>
      </c>
      <c r="Q1007">
        <v>1</v>
      </c>
      <c r="R1007">
        <v>0</v>
      </c>
      <c r="S1007">
        <v>89.05</v>
      </c>
      <c r="T1007">
        <v>-89.05</v>
      </c>
    </row>
    <row r="1008" spans="1:20" x14ac:dyDescent="0.25">
      <c r="A1008" t="s">
        <v>75</v>
      </c>
      <c r="B1008" t="s">
        <v>608</v>
      </c>
      <c r="C1008" t="s">
        <v>25</v>
      </c>
      <c r="D1008" t="s">
        <v>609</v>
      </c>
      <c r="E1008" t="s">
        <v>262</v>
      </c>
      <c r="F1008">
        <v>7647</v>
      </c>
      <c r="G1008" t="s">
        <v>202</v>
      </c>
      <c r="H1008" t="s">
        <v>80</v>
      </c>
      <c r="I1008" t="s">
        <v>81</v>
      </c>
      <c r="J1008" t="s">
        <v>90</v>
      </c>
      <c r="K1008" t="s">
        <v>42</v>
      </c>
      <c r="L1008" t="s">
        <v>91</v>
      </c>
      <c r="M1008" t="s">
        <v>188</v>
      </c>
      <c r="N1008" s="11" t="s">
        <v>2108</v>
      </c>
      <c r="O1008" s="11" t="s">
        <v>2109</v>
      </c>
      <c r="P1008">
        <v>0</v>
      </c>
      <c r="Q1008">
        <v>64</v>
      </c>
      <c r="R1008">
        <v>0</v>
      </c>
      <c r="S1008">
        <v>489.6</v>
      </c>
      <c r="T1008">
        <v>-489.6</v>
      </c>
    </row>
    <row r="1009" spans="1:20" x14ac:dyDescent="0.25">
      <c r="A1009" t="s">
        <v>75</v>
      </c>
      <c r="B1009" t="s">
        <v>500</v>
      </c>
      <c r="C1009" t="s">
        <v>23</v>
      </c>
      <c r="D1009" t="s">
        <v>501</v>
      </c>
      <c r="E1009" t="s">
        <v>176</v>
      </c>
      <c r="F1009">
        <v>98034</v>
      </c>
      <c r="G1009" t="s">
        <v>232</v>
      </c>
      <c r="H1009" t="s">
        <v>80</v>
      </c>
      <c r="I1009" t="s">
        <v>89</v>
      </c>
      <c r="J1009" t="s">
        <v>90</v>
      </c>
      <c r="K1009" t="s">
        <v>42</v>
      </c>
      <c r="L1009" t="s">
        <v>97</v>
      </c>
      <c r="M1009" t="s">
        <v>92</v>
      </c>
      <c r="N1009" s="11" t="s">
        <v>2108</v>
      </c>
      <c r="O1009" s="11" t="s">
        <v>2109</v>
      </c>
      <c r="P1009">
        <v>0</v>
      </c>
      <c r="Q1009">
        <v>117</v>
      </c>
      <c r="R1009">
        <v>0</v>
      </c>
      <c r="S1009">
        <v>231.66</v>
      </c>
      <c r="T1009">
        <v>-231.66</v>
      </c>
    </row>
    <row r="1010" spans="1:20" x14ac:dyDescent="0.25">
      <c r="A1010" t="s">
        <v>75</v>
      </c>
      <c r="B1010" t="s">
        <v>125</v>
      </c>
      <c r="C1010" t="s">
        <v>29</v>
      </c>
      <c r="D1010" t="s">
        <v>126</v>
      </c>
      <c r="E1010" t="s">
        <v>100</v>
      </c>
      <c r="F1010">
        <v>46567</v>
      </c>
      <c r="G1010" t="s">
        <v>550</v>
      </c>
      <c r="H1010" t="s">
        <v>80</v>
      </c>
      <c r="I1010" t="s">
        <v>81</v>
      </c>
      <c r="J1010" t="s">
        <v>82</v>
      </c>
      <c r="K1010" t="s">
        <v>38</v>
      </c>
      <c r="L1010" t="s">
        <v>111</v>
      </c>
      <c r="M1010" t="s">
        <v>83</v>
      </c>
      <c r="N1010" s="11" t="s">
        <v>2108</v>
      </c>
      <c r="O1010" s="11" t="s">
        <v>2109</v>
      </c>
      <c r="P1010">
        <v>-1</v>
      </c>
      <c r="Q1010">
        <v>0</v>
      </c>
      <c r="R1010">
        <v>211.6</v>
      </c>
      <c r="S1010">
        <v>0</v>
      </c>
      <c r="T1010">
        <v>211.6</v>
      </c>
    </row>
    <row r="1011" spans="1:20" x14ac:dyDescent="0.25">
      <c r="A1011" t="s">
        <v>75</v>
      </c>
      <c r="B1011" t="s">
        <v>258</v>
      </c>
      <c r="C1011" t="s">
        <v>28</v>
      </c>
      <c r="D1011" t="s">
        <v>259</v>
      </c>
      <c r="E1011" t="s">
        <v>95</v>
      </c>
      <c r="F1011">
        <v>80222</v>
      </c>
      <c r="G1011" t="s">
        <v>1657</v>
      </c>
      <c r="H1011" t="s">
        <v>80</v>
      </c>
      <c r="I1011" t="s">
        <v>81</v>
      </c>
      <c r="J1011" t="s">
        <v>90</v>
      </c>
      <c r="K1011" t="s">
        <v>42</v>
      </c>
      <c r="L1011" t="s">
        <v>91</v>
      </c>
      <c r="M1011" t="s">
        <v>188</v>
      </c>
      <c r="N1011" s="11" t="s">
        <v>2108</v>
      </c>
      <c r="O1011" s="11" t="s">
        <v>2109</v>
      </c>
      <c r="P1011">
        <v>0</v>
      </c>
      <c r="Q1011">
        <v>9</v>
      </c>
      <c r="R1011">
        <v>0</v>
      </c>
      <c r="S1011">
        <v>931.14</v>
      </c>
      <c r="T1011">
        <v>-931.14</v>
      </c>
    </row>
    <row r="1012" spans="1:20" x14ac:dyDescent="0.25">
      <c r="A1012" t="s">
        <v>75</v>
      </c>
      <c r="B1012" t="s">
        <v>561</v>
      </c>
      <c r="C1012" t="s">
        <v>19</v>
      </c>
      <c r="D1012" t="s">
        <v>562</v>
      </c>
      <c r="E1012" t="s">
        <v>147</v>
      </c>
      <c r="F1012">
        <v>85255</v>
      </c>
      <c r="G1012" t="s">
        <v>263</v>
      </c>
      <c r="H1012" t="s">
        <v>80</v>
      </c>
      <c r="I1012" t="s">
        <v>81</v>
      </c>
      <c r="J1012" t="s">
        <v>90</v>
      </c>
      <c r="K1012" t="s">
        <v>53</v>
      </c>
      <c r="L1012" t="s">
        <v>165</v>
      </c>
      <c r="M1012" t="s">
        <v>92</v>
      </c>
      <c r="N1012" s="11" t="s">
        <v>2108</v>
      </c>
      <c r="O1012" s="11" t="s">
        <v>2109</v>
      </c>
      <c r="P1012">
        <v>0</v>
      </c>
      <c r="Q1012">
        <v>0</v>
      </c>
      <c r="R1012">
        <v>0</v>
      </c>
      <c r="S1012">
        <v>-264</v>
      </c>
      <c r="T1012">
        <v>264</v>
      </c>
    </row>
    <row r="1013" spans="1:20" x14ac:dyDescent="0.25">
      <c r="A1013" t="s">
        <v>75</v>
      </c>
      <c r="B1013" t="s">
        <v>255</v>
      </c>
      <c r="C1013" t="s">
        <v>29</v>
      </c>
      <c r="D1013" t="s">
        <v>256</v>
      </c>
      <c r="E1013" t="s">
        <v>100</v>
      </c>
      <c r="F1013">
        <v>46077</v>
      </c>
      <c r="G1013" t="s">
        <v>1799</v>
      </c>
      <c r="H1013" t="s">
        <v>133</v>
      </c>
      <c r="I1013" t="s">
        <v>81</v>
      </c>
      <c r="J1013" t="s">
        <v>82</v>
      </c>
      <c r="K1013" t="s">
        <v>44</v>
      </c>
      <c r="L1013" t="s">
        <v>144</v>
      </c>
      <c r="M1013" t="s">
        <v>83</v>
      </c>
      <c r="N1013" s="11" t="s">
        <v>2108</v>
      </c>
      <c r="O1013" s="11" t="s">
        <v>2109</v>
      </c>
      <c r="P1013">
        <v>-4</v>
      </c>
      <c r="Q1013">
        <v>0</v>
      </c>
      <c r="R1013">
        <v>89.08</v>
      </c>
      <c r="S1013">
        <v>0</v>
      </c>
      <c r="T1013">
        <v>89.08</v>
      </c>
    </row>
    <row r="1014" spans="1:20" x14ac:dyDescent="0.25">
      <c r="A1014" t="s">
        <v>75</v>
      </c>
      <c r="B1014" t="s">
        <v>700</v>
      </c>
      <c r="C1014" t="s">
        <v>27</v>
      </c>
      <c r="D1014" t="s">
        <v>648</v>
      </c>
      <c r="E1014" t="s">
        <v>114</v>
      </c>
      <c r="F1014">
        <v>32811</v>
      </c>
      <c r="G1014" t="s">
        <v>1073</v>
      </c>
      <c r="H1014" t="s">
        <v>80</v>
      </c>
      <c r="I1014" t="s">
        <v>281</v>
      </c>
      <c r="J1014" t="s">
        <v>90</v>
      </c>
      <c r="K1014" t="s">
        <v>42</v>
      </c>
      <c r="L1014" t="s">
        <v>91</v>
      </c>
      <c r="M1014" t="s">
        <v>92</v>
      </c>
      <c r="N1014" s="11" t="s">
        <v>2108</v>
      </c>
      <c r="O1014" s="11" t="s">
        <v>2109</v>
      </c>
      <c r="P1014">
        <v>0</v>
      </c>
      <c r="Q1014">
        <v>9</v>
      </c>
      <c r="R1014">
        <v>0</v>
      </c>
      <c r="S1014">
        <v>329.67</v>
      </c>
      <c r="T1014">
        <v>-329.67</v>
      </c>
    </row>
    <row r="1015" spans="1:20" x14ac:dyDescent="0.25">
      <c r="A1015" t="s">
        <v>75</v>
      </c>
      <c r="B1015" t="s">
        <v>744</v>
      </c>
      <c r="C1015" t="s">
        <v>29</v>
      </c>
      <c r="D1015" t="s">
        <v>745</v>
      </c>
      <c r="E1015" t="s">
        <v>100</v>
      </c>
      <c r="F1015">
        <v>46733</v>
      </c>
      <c r="G1015" t="s">
        <v>115</v>
      </c>
      <c r="H1015" t="s">
        <v>80</v>
      </c>
      <c r="I1015" t="s">
        <v>89</v>
      </c>
      <c r="J1015" t="s">
        <v>90</v>
      </c>
      <c r="K1015" t="s">
        <v>42</v>
      </c>
      <c r="L1015" t="s">
        <v>91</v>
      </c>
      <c r="M1015" t="s">
        <v>92</v>
      </c>
      <c r="N1015" s="11" t="s">
        <v>2108</v>
      </c>
      <c r="O1015" s="11" t="s">
        <v>2109</v>
      </c>
      <c r="P1015">
        <v>0</v>
      </c>
      <c r="Q1015">
        <v>6</v>
      </c>
      <c r="R1015">
        <v>0</v>
      </c>
      <c r="S1015">
        <v>58.8</v>
      </c>
      <c r="T1015">
        <v>-58.8</v>
      </c>
    </row>
    <row r="1016" spans="1:20" x14ac:dyDescent="0.25">
      <c r="A1016" t="s">
        <v>75</v>
      </c>
      <c r="B1016" t="s">
        <v>203</v>
      </c>
      <c r="C1016" t="s">
        <v>22</v>
      </c>
      <c r="D1016" t="s">
        <v>204</v>
      </c>
      <c r="E1016" t="s">
        <v>78</v>
      </c>
      <c r="F1016">
        <v>18436</v>
      </c>
      <c r="G1016" t="s">
        <v>1200</v>
      </c>
      <c r="H1016" t="s">
        <v>80</v>
      </c>
      <c r="I1016" t="s">
        <v>81</v>
      </c>
      <c r="J1016" t="s">
        <v>90</v>
      </c>
      <c r="K1016" t="s">
        <v>42</v>
      </c>
      <c r="L1016" t="s">
        <v>91</v>
      </c>
      <c r="M1016" t="s">
        <v>188</v>
      </c>
      <c r="N1016" s="11" t="s">
        <v>2108</v>
      </c>
      <c r="O1016" s="11" t="s">
        <v>2109</v>
      </c>
      <c r="P1016">
        <v>0</v>
      </c>
      <c r="Q1016">
        <v>1</v>
      </c>
      <c r="R1016">
        <v>0</v>
      </c>
      <c r="S1016">
        <v>11.2</v>
      </c>
      <c r="T1016">
        <v>-11.2</v>
      </c>
    </row>
    <row r="1017" spans="1:20" x14ac:dyDescent="0.25">
      <c r="A1017" t="s">
        <v>75</v>
      </c>
      <c r="B1017" t="s">
        <v>203</v>
      </c>
      <c r="C1017" t="s">
        <v>22</v>
      </c>
      <c r="D1017" t="s">
        <v>204</v>
      </c>
      <c r="E1017" t="s">
        <v>78</v>
      </c>
      <c r="F1017">
        <v>18436</v>
      </c>
      <c r="G1017" t="s">
        <v>437</v>
      </c>
      <c r="H1017" t="s">
        <v>80</v>
      </c>
      <c r="I1017" t="s">
        <v>164</v>
      </c>
      <c r="J1017" t="s">
        <v>90</v>
      </c>
      <c r="K1017" t="s">
        <v>53</v>
      </c>
      <c r="L1017" t="s">
        <v>248</v>
      </c>
      <c r="M1017" t="s">
        <v>166</v>
      </c>
      <c r="N1017" s="11" t="s">
        <v>2108</v>
      </c>
      <c r="O1017" s="11" t="s">
        <v>2109</v>
      </c>
      <c r="P1017">
        <v>0</v>
      </c>
      <c r="Q1017">
        <v>5</v>
      </c>
      <c r="R1017">
        <v>0</v>
      </c>
      <c r="S1017">
        <v>41.85</v>
      </c>
      <c r="T1017">
        <v>-41.85</v>
      </c>
    </row>
    <row r="1018" spans="1:20" x14ac:dyDescent="0.25">
      <c r="A1018" t="s">
        <v>75</v>
      </c>
      <c r="B1018" t="s">
        <v>1377</v>
      </c>
      <c r="C1018" t="s">
        <v>19</v>
      </c>
      <c r="D1018" t="s">
        <v>154</v>
      </c>
      <c r="E1018" t="s">
        <v>155</v>
      </c>
      <c r="F1018">
        <v>89148</v>
      </c>
      <c r="G1018" t="s">
        <v>217</v>
      </c>
      <c r="H1018" t="s">
        <v>80</v>
      </c>
      <c r="I1018" t="s">
        <v>81</v>
      </c>
      <c r="J1018" t="s">
        <v>90</v>
      </c>
      <c r="K1018" t="s">
        <v>36</v>
      </c>
      <c r="L1018" t="s">
        <v>36</v>
      </c>
      <c r="M1018" t="s">
        <v>92</v>
      </c>
      <c r="N1018" s="11" t="s">
        <v>2108</v>
      </c>
      <c r="O1018" s="11" t="s">
        <v>2109</v>
      </c>
      <c r="P1018">
        <v>0</v>
      </c>
      <c r="Q1018">
        <v>2</v>
      </c>
      <c r="R1018">
        <v>0</v>
      </c>
      <c r="S1018">
        <v>341.1</v>
      </c>
      <c r="T1018">
        <v>-341.1</v>
      </c>
    </row>
    <row r="1019" spans="1:20" x14ac:dyDescent="0.25">
      <c r="A1019" t="s">
        <v>75</v>
      </c>
      <c r="B1019" t="s">
        <v>120</v>
      </c>
      <c r="C1019" t="s">
        <v>22</v>
      </c>
      <c r="D1019" t="s">
        <v>121</v>
      </c>
      <c r="E1019" t="s">
        <v>122</v>
      </c>
      <c r="F1019">
        <v>20910</v>
      </c>
      <c r="G1019" t="s">
        <v>916</v>
      </c>
      <c r="H1019" t="s">
        <v>80</v>
      </c>
      <c r="I1019" t="s">
        <v>81</v>
      </c>
      <c r="J1019" t="s">
        <v>90</v>
      </c>
      <c r="K1019" t="s">
        <v>53</v>
      </c>
      <c r="L1019" t="s">
        <v>675</v>
      </c>
      <c r="M1019" t="s">
        <v>92</v>
      </c>
      <c r="N1019" s="11" t="s">
        <v>2108</v>
      </c>
      <c r="O1019" s="11" t="s">
        <v>2109</v>
      </c>
      <c r="P1019">
        <v>0</v>
      </c>
      <c r="Q1019">
        <v>2</v>
      </c>
      <c r="R1019">
        <v>0</v>
      </c>
      <c r="S1019">
        <v>164.8</v>
      </c>
      <c r="T1019">
        <v>-164.8</v>
      </c>
    </row>
    <row r="1020" spans="1:20" x14ac:dyDescent="0.25">
      <c r="A1020" t="s">
        <v>75</v>
      </c>
      <c r="B1020" t="s">
        <v>483</v>
      </c>
      <c r="C1020" t="s">
        <v>18</v>
      </c>
      <c r="D1020" t="s">
        <v>332</v>
      </c>
      <c r="E1020" t="s">
        <v>333</v>
      </c>
      <c r="F1020">
        <v>72401</v>
      </c>
      <c r="G1020" t="s">
        <v>1813</v>
      </c>
      <c r="H1020" t="s">
        <v>80</v>
      </c>
      <c r="I1020" t="s">
        <v>81</v>
      </c>
      <c r="J1020" t="s">
        <v>90</v>
      </c>
      <c r="K1020" t="s">
        <v>42</v>
      </c>
      <c r="L1020" t="s">
        <v>91</v>
      </c>
      <c r="M1020" t="s">
        <v>188</v>
      </c>
      <c r="N1020" s="11" t="s">
        <v>2108</v>
      </c>
      <c r="O1020" s="11" t="s">
        <v>2109</v>
      </c>
      <c r="P1020">
        <v>0</v>
      </c>
      <c r="Q1020">
        <v>1</v>
      </c>
      <c r="R1020">
        <v>0</v>
      </c>
      <c r="S1020">
        <v>125.38</v>
      </c>
      <c r="T1020">
        <v>-125.38</v>
      </c>
    </row>
    <row r="1021" spans="1:20" x14ac:dyDescent="0.25">
      <c r="A1021" t="s">
        <v>75</v>
      </c>
      <c r="B1021" t="s">
        <v>682</v>
      </c>
      <c r="C1021" t="s">
        <v>29</v>
      </c>
      <c r="D1021" t="s">
        <v>683</v>
      </c>
      <c r="E1021" t="s">
        <v>87</v>
      </c>
      <c r="F1021">
        <v>44114</v>
      </c>
      <c r="G1021" t="s">
        <v>710</v>
      </c>
      <c r="H1021" t="s">
        <v>210</v>
      </c>
      <c r="I1021" t="s">
        <v>81</v>
      </c>
      <c r="J1021" t="s">
        <v>82</v>
      </c>
      <c r="K1021" t="s">
        <v>40</v>
      </c>
      <c r="L1021" t="s">
        <v>211</v>
      </c>
      <c r="M1021" t="s">
        <v>83</v>
      </c>
      <c r="N1021" s="11" t="s">
        <v>2108</v>
      </c>
      <c r="O1021" s="11" t="s">
        <v>2109</v>
      </c>
      <c r="P1021">
        <v>-13</v>
      </c>
      <c r="Q1021">
        <v>0</v>
      </c>
      <c r="R1021">
        <v>3445</v>
      </c>
      <c r="S1021">
        <v>0</v>
      </c>
      <c r="T1021">
        <v>3445</v>
      </c>
    </row>
    <row r="1022" spans="1:20" x14ac:dyDescent="0.25">
      <c r="A1022" t="s">
        <v>75</v>
      </c>
      <c r="B1022" t="s">
        <v>842</v>
      </c>
      <c r="C1022" t="s">
        <v>30</v>
      </c>
      <c r="D1022" t="s">
        <v>843</v>
      </c>
      <c r="E1022" t="s">
        <v>640</v>
      </c>
      <c r="F1022">
        <v>60612</v>
      </c>
      <c r="G1022" t="s">
        <v>238</v>
      </c>
      <c r="H1022" t="s">
        <v>80</v>
      </c>
      <c r="I1022" t="s">
        <v>81</v>
      </c>
      <c r="J1022" t="s">
        <v>82</v>
      </c>
      <c r="K1022" t="s">
        <v>38</v>
      </c>
      <c r="L1022" t="s">
        <v>111</v>
      </c>
      <c r="M1022" t="s">
        <v>83</v>
      </c>
      <c r="N1022" s="11" t="s">
        <v>2108</v>
      </c>
      <c r="O1022" s="11" t="s">
        <v>2109</v>
      </c>
      <c r="P1022">
        <v>-1</v>
      </c>
      <c r="Q1022">
        <v>0</v>
      </c>
      <c r="R1022">
        <v>50.65</v>
      </c>
      <c r="S1022">
        <v>0</v>
      </c>
      <c r="T1022">
        <v>50.65</v>
      </c>
    </row>
    <row r="1023" spans="1:20" x14ac:dyDescent="0.25">
      <c r="A1023" t="s">
        <v>75</v>
      </c>
      <c r="B1023" t="s">
        <v>588</v>
      </c>
      <c r="C1023" t="s">
        <v>21</v>
      </c>
      <c r="D1023" t="s">
        <v>589</v>
      </c>
      <c r="E1023" t="s">
        <v>159</v>
      </c>
      <c r="F1023">
        <v>66227</v>
      </c>
      <c r="G1023" t="s">
        <v>692</v>
      </c>
      <c r="H1023" t="s">
        <v>80</v>
      </c>
      <c r="I1023" t="s">
        <v>89</v>
      </c>
      <c r="J1023" t="s">
        <v>82</v>
      </c>
      <c r="K1023" t="s">
        <v>42</v>
      </c>
      <c r="L1023" t="s">
        <v>97</v>
      </c>
      <c r="M1023" t="s">
        <v>83</v>
      </c>
      <c r="N1023" s="11" t="s">
        <v>2108</v>
      </c>
      <c r="O1023" s="11" t="s">
        <v>2109</v>
      </c>
      <c r="P1023">
        <v>-32</v>
      </c>
      <c r="Q1023">
        <v>0</v>
      </c>
      <c r="R1023">
        <v>70.400000000000006</v>
      </c>
      <c r="S1023">
        <v>0</v>
      </c>
      <c r="T1023">
        <v>70.400000000000006</v>
      </c>
    </row>
    <row r="1024" spans="1:20" x14ac:dyDescent="0.25">
      <c r="A1024" t="s">
        <v>75</v>
      </c>
      <c r="B1024" t="s">
        <v>1339</v>
      </c>
      <c r="C1024" t="s">
        <v>21</v>
      </c>
      <c r="D1024" t="s">
        <v>1340</v>
      </c>
      <c r="E1024" t="s">
        <v>235</v>
      </c>
      <c r="F1024">
        <v>64081</v>
      </c>
      <c r="G1024" t="s">
        <v>972</v>
      </c>
      <c r="H1024" t="s">
        <v>80</v>
      </c>
      <c r="I1024" t="s">
        <v>81</v>
      </c>
      <c r="J1024" t="s">
        <v>90</v>
      </c>
      <c r="K1024" t="s">
        <v>53</v>
      </c>
      <c r="L1024" t="s">
        <v>248</v>
      </c>
      <c r="M1024" t="s">
        <v>92</v>
      </c>
      <c r="N1024" s="11" t="s">
        <v>2108</v>
      </c>
      <c r="O1024" s="11" t="s">
        <v>2109</v>
      </c>
      <c r="P1024">
        <v>0</v>
      </c>
      <c r="Q1024">
        <v>2</v>
      </c>
      <c r="R1024">
        <v>0</v>
      </c>
      <c r="S1024">
        <v>57.1</v>
      </c>
      <c r="T1024">
        <v>-57.1</v>
      </c>
    </row>
    <row r="1025" spans="1:20" x14ac:dyDescent="0.25">
      <c r="A1025" t="s">
        <v>75</v>
      </c>
      <c r="B1025" t="s">
        <v>950</v>
      </c>
      <c r="C1025" t="s">
        <v>28</v>
      </c>
      <c r="D1025" t="s">
        <v>951</v>
      </c>
      <c r="E1025" t="s">
        <v>295</v>
      </c>
      <c r="F1025">
        <v>84341</v>
      </c>
      <c r="G1025" t="s">
        <v>1790</v>
      </c>
      <c r="H1025" t="s">
        <v>80</v>
      </c>
      <c r="I1025" t="s">
        <v>81</v>
      </c>
      <c r="J1025" t="s">
        <v>90</v>
      </c>
      <c r="K1025" t="s">
        <v>53</v>
      </c>
      <c r="L1025" t="s">
        <v>675</v>
      </c>
      <c r="M1025" t="s">
        <v>92</v>
      </c>
      <c r="N1025" s="11" t="s">
        <v>2108</v>
      </c>
      <c r="O1025" s="11" t="s">
        <v>2109</v>
      </c>
      <c r="P1025">
        <v>0</v>
      </c>
      <c r="Q1025">
        <v>1</v>
      </c>
      <c r="R1025">
        <v>0</v>
      </c>
      <c r="S1025">
        <v>558.29999999999995</v>
      </c>
      <c r="T1025">
        <v>-558.29999999999995</v>
      </c>
    </row>
    <row r="1026" spans="1:20" x14ac:dyDescent="0.25">
      <c r="A1026" t="s">
        <v>75</v>
      </c>
      <c r="B1026" t="s">
        <v>1139</v>
      </c>
      <c r="C1026" t="s">
        <v>28</v>
      </c>
      <c r="D1026" t="s">
        <v>1140</v>
      </c>
      <c r="E1026" t="s">
        <v>95</v>
      </c>
      <c r="F1026">
        <v>80102</v>
      </c>
      <c r="G1026" t="s">
        <v>402</v>
      </c>
      <c r="H1026" t="s">
        <v>80</v>
      </c>
      <c r="I1026" t="s">
        <v>81</v>
      </c>
      <c r="J1026" t="s">
        <v>365</v>
      </c>
      <c r="K1026" t="s">
        <v>39</v>
      </c>
      <c r="L1026" t="s">
        <v>39</v>
      </c>
      <c r="M1026" t="s">
        <v>92</v>
      </c>
      <c r="N1026" s="11" t="s">
        <v>2108</v>
      </c>
      <c r="O1026" s="11" t="s">
        <v>2109</v>
      </c>
      <c r="P1026">
        <v>0</v>
      </c>
      <c r="Q1026">
        <v>1</v>
      </c>
      <c r="R1026">
        <v>0</v>
      </c>
      <c r="S1026">
        <v>295</v>
      </c>
      <c r="T1026">
        <v>-295</v>
      </c>
    </row>
    <row r="1027" spans="1:20" x14ac:dyDescent="0.25">
      <c r="A1027" t="s">
        <v>75</v>
      </c>
      <c r="B1027" t="s">
        <v>1204</v>
      </c>
      <c r="C1027" t="s">
        <v>29</v>
      </c>
      <c r="D1027" t="s">
        <v>1205</v>
      </c>
      <c r="E1027" t="s">
        <v>423</v>
      </c>
      <c r="F1027">
        <v>40207</v>
      </c>
      <c r="G1027" t="s">
        <v>962</v>
      </c>
      <c r="H1027" t="s">
        <v>80</v>
      </c>
      <c r="I1027" t="s">
        <v>81</v>
      </c>
      <c r="J1027" t="s">
        <v>82</v>
      </c>
      <c r="K1027" t="s">
        <v>53</v>
      </c>
      <c r="L1027" t="s">
        <v>165</v>
      </c>
      <c r="M1027" t="s">
        <v>83</v>
      </c>
      <c r="N1027" s="11" t="s">
        <v>2108</v>
      </c>
      <c r="O1027" s="11" t="s">
        <v>2109</v>
      </c>
      <c r="P1027">
        <v>12</v>
      </c>
      <c r="Q1027">
        <v>0</v>
      </c>
      <c r="R1027">
        <v>1057</v>
      </c>
      <c r="S1027">
        <v>0</v>
      </c>
      <c r="T1027">
        <v>1057</v>
      </c>
    </row>
    <row r="1028" spans="1:20" x14ac:dyDescent="0.25">
      <c r="A1028" t="s">
        <v>75</v>
      </c>
      <c r="B1028" t="s">
        <v>161</v>
      </c>
      <c r="C1028" t="s">
        <v>22</v>
      </c>
      <c r="D1028" t="s">
        <v>162</v>
      </c>
      <c r="E1028" t="s">
        <v>122</v>
      </c>
      <c r="F1028">
        <v>20814</v>
      </c>
      <c r="G1028" t="s">
        <v>1061</v>
      </c>
      <c r="H1028" t="s">
        <v>737</v>
      </c>
      <c r="I1028" t="s">
        <v>81</v>
      </c>
      <c r="J1028" t="s">
        <v>82</v>
      </c>
      <c r="K1028" t="s">
        <v>40</v>
      </c>
      <c r="L1028" t="s">
        <v>211</v>
      </c>
      <c r="M1028" t="s">
        <v>83</v>
      </c>
      <c r="N1028" s="11" t="s">
        <v>2108</v>
      </c>
      <c r="O1028" s="11" t="s">
        <v>2109</v>
      </c>
      <c r="P1028">
        <v>-15</v>
      </c>
      <c r="Q1028">
        <v>0</v>
      </c>
      <c r="R1028">
        <v>22.5</v>
      </c>
      <c r="S1028">
        <v>0</v>
      </c>
      <c r="T1028">
        <v>22.5</v>
      </c>
    </row>
    <row r="1029" spans="1:20" x14ac:dyDescent="0.25">
      <c r="A1029" t="s">
        <v>75</v>
      </c>
      <c r="B1029" t="s">
        <v>655</v>
      </c>
      <c r="C1029" t="s">
        <v>19</v>
      </c>
      <c r="D1029" t="s">
        <v>195</v>
      </c>
      <c r="E1029" t="s">
        <v>147</v>
      </c>
      <c r="F1029">
        <v>85295</v>
      </c>
      <c r="G1029" t="s">
        <v>453</v>
      </c>
      <c r="H1029" t="s">
        <v>80</v>
      </c>
      <c r="I1029" t="s">
        <v>89</v>
      </c>
      <c r="J1029" t="s">
        <v>90</v>
      </c>
      <c r="K1029" t="s">
        <v>42</v>
      </c>
      <c r="L1029" t="s">
        <v>91</v>
      </c>
      <c r="M1029" t="s">
        <v>92</v>
      </c>
      <c r="N1029" s="11" t="s">
        <v>2108</v>
      </c>
      <c r="O1029" s="11" t="s">
        <v>2109</v>
      </c>
      <c r="P1029">
        <v>0</v>
      </c>
      <c r="Q1029">
        <v>12</v>
      </c>
      <c r="R1029">
        <v>0</v>
      </c>
      <c r="S1029">
        <v>145.19999999999999</v>
      </c>
      <c r="T1029">
        <v>-145.19999999999999</v>
      </c>
    </row>
    <row r="1030" spans="1:20" x14ac:dyDescent="0.25">
      <c r="A1030" t="s">
        <v>75</v>
      </c>
      <c r="B1030" t="s">
        <v>275</v>
      </c>
      <c r="C1030" t="s">
        <v>27</v>
      </c>
      <c r="D1030" t="s">
        <v>276</v>
      </c>
      <c r="E1030" t="s">
        <v>114</v>
      </c>
      <c r="F1030">
        <v>33765</v>
      </c>
      <c r="G1030" t="s">
        <v>1488</v>
      </c>
      <c r="H1030" t="s">
        <v>80</v>
      </c>
      <c r="I1030" t="s">
        <v>81</v>
      </c>
      <c r="J1030" t="s">
        <v>82</v>
      </c>
      <c r="K1030" t="s">
        <v>38</v>
      </c>
      <c r="L1030" t="s">
        <v>129</v>
      </c>
      <c r="M1030" t="s">
        <v>83</v>
      </c>
      <c r="N1030" s="11" t="s">
        <v>2108</v>
      </c>
      <c r="O1030" s="11" t="s">
        <v>2109</v>
      </c>
      <c r="P1030">
        <v>-1</v>
      </c>
      <c r="Q1030">
        <v>0</v>
      </c>
      <c r="R1030">
        <v>14.85</v>
      </c>
      <c r="S1030">
        <v>0</v>
      </c>
      <c r="T1030">
        <v>14.85</v>
      </c>
    </row>
    <row r="1031" spans="1:20" x14ac:dyDescent="0.25">
      <c r="A1031" t="s">
        <v>75</v>
      </c>
      <c r="B1031" t="s">
        <v>665</v>
      </c>
      <c r="C1031" t="s">
        <v>21</v>
      </c>
      <c r="D1031" t="s">
        <v>666</v>
      </c>
      <c r="E1031" t="s">
        <v>235</v>
      </c>
      <c r="F1031">
        <v>63144</v>
      </c>
      <c r="G1031" t="s">
        <v>173</v>
      </c>
      <c r="H1031" t="s">
        <v>80</v>
      </c>
      <c r="I1031" t="s">
        <v>81</v>
      </c>
      <c r="J1031" t="s">
        <v>82</v>
      </c>
      <c r="K1031" t="s">
        <v>36</v>
      </c>
      <c r="L1031" t="s">
        <v>36</v>
      </c>
      <c r="M1031" t="s">
        <v>83</v>
      </c>
      <c r="N1031" s="11" t="s">
        <v>2108</v>
      </c>
      <c r="O1031" s="11" t="s">
        <v>2109</v>
      </c>
      <c r="P1031">
        <v>-10</v>
      </c>
      <c r="Q1031">
        <v>0</v>
      </c>
      <c r="R1031">
        <v>783.59</v>
      </c>
      <c r="S1031">
        <v>0</v>
      </c>
      <c r="T1031">
        <v>783.59</v>
      </c>
    </row>
    <row r="1032" spans="1:20" x14ac:dyDescent="0.25">
      <c r="A1032" t="s">
        <v>75</v>
      </c>
      <c r="B1032" t="s">
        <v>265</v>
      </c>
      <c r="C1032" t="s">
        <v>27</v>
      </c>
      <c r="D1032" t="s">
        <v>237</v>
      </c>
      <c r="E1032" t="s">
        <v>114</v>
      </c>
      <c r="F1032">
        <v>34238</v>
      </c>
      <c r="G1032" t="s">
        <v>238</v>
      </c>
      <c r="H1032" t="s">
        <v>80</v>
      </c>
      <c r="I1032" t="s">
        <v>81</v>
      </c>
      <c r="J1032" t="s">
        <v>82</v>
      </c>
      <c r="K1032" t="s">
        <v>38</v>
      </c>
      <c r="L1032" t="s">
        <v>111</v>
      </c>
      <c r="M1032" t="s">
        <v>83</v>
      </c>
      <c r="N1032" s="11" t="s">
        <v>2108</v>
      </c>
      <c r="O1032" s="11" t="s">
        <v>2109</v>
      </c>
      <c r="P1032">
        <v>-1</v>
      </c>
      <c r="Q1032">
        <v>0</v>
      </c>
      <c r="R1032">
        <v>43.06</v>
      </c>
      <c r="S1032">
        <v>0</v>
      </c>
      <c r="T1032">
        <v>43.06</v>
      </c>
    </row>
    <row r="1033" spans="1:20" x14ac:dyDescent="0.25">
      <c r="A1033" t="s">
        <v>75</v>
      </c>
      <c r="B1033" t="s">
        <v>946</v>
      </c>
      <c r="C1033" t="s">
        <v>29</v>
      </c>
      <c r="D1033" t="s">
        <v>909</v>
      </c>
      <c r="E1033" t="s">
        <v>100</v>
      </c>
      <c r="F1033">
        <v>46032</v>
      </c>
      <c r="G1033" t="s">
        <v>292</v>
      </c>
      <c r="H1033" t="s">
        <v>80</v>
      </c>
      <c r="I1033" t="s">
        <v>81</v>
      </c>
      <c r="J1033" t="s">
        <v>82</v>
      </c>
      <c r="K1033" t="s">
        <v>38</v>
      </c>
      <c r="L1033" t="s">
        <v>111</v>
      </c>
      <c r="M1033" t="s">
        <v>83</v>
      </c>
      <c r="N1033" s="11" t="s">
        <v>2108</v>
      </c>
      <c r="O1033" s="11" t="s">
        <v>2109</v>
      </c>
      <c r="P1033">
        <v>-1</v>
      </c>
      <c r="Q1033">
        <v>0</v>
      </c>
      <c r="R1033">
        <v>149.75</v>
      </c>
      <c r="S1033">
        <v>0</v>
      </c>
      <c r="T1033">
        <v>149.75</v>
      </c>
    </row>
    <row r="1034" spans="1:20" x14ac:dyDescent="0.25">
      <c r="A1034" t="s">
        <v>75</v>
      </c>
      <c r="B1034" t="s">
        <v>567</v>
      </c>
      <c r="C1034" t="s">
        <v>29</v>
      </c>
      <c r="D1034" t="s">
        <v>568</v>
      </c>
      <c r="E1034" t="s">
        <v>87</v>
      </c>
      <c r="F1034">
        <v>43201</v>
      </c>
      <c r="G1034" t="s">
        <v>224</v>
      </c>
      <c r="H1034" t="s">
        <v>80</v>
      </c>
      <c r="I1034" t="s">
        <v>81</v>
      </c>
      <c r="J1034" t="s">
        <v>82</v>
      </c>
      <c r="K1034" t="s">
        <v>38</v>
      </c>
      <c r="L1034" t="s">
        <v>111</v>
      </c>
      <c r="M1034" t="s">
        <v>83</v>
      </c>
      <c r="N1034" s="11" t="s">
        <v>2108</v>
      </c>
      <c r="O1034" s="11" t="s">
        <v>2109</v>
      </c>
      <c r="P1034">
        <v>-1</v>
      </c>
      <c r="Q1034">
        <v>0</v>
      </c>
      <c r="R1034">
        <v>115.2</v>
      </c>
      <c r="S1034">
        <v>0</v>
      </c>
      <c r="T1034">
        <v>115.2</v>
      </c>
    </row>
    <row r="1035" spans="1:20" x14ac:dyDescent="0.25">
      <c r="A1035" t="s">
        <v>75</v>
      </c>
      <c r="B1035" t="s">
        <v>600</v>
      </c>
      <c r="C1035" t="s">
        <v>29</v>
      </c>
      <c r="D1035" t="s">
        <v>601</v>
      </c>
      <c r="E1035" t="s">
        <v>142</v>
      </c>
      <c r="F1035">
        <v>49629</v>
      </c>
      <c r="G1035" t="s">
        <v>392</v>
      </c>
      <c r="H1035" t="s">
        <v>80</v>
      </c>
      <c r="I1035" t="s">
        <v>89</v>
      </c>
      <c r="J1035" t="s">
        <v>82</v>
      </c>
      <c r="K1035" t="s">
        <v>42</v>
      </c>
      <c r="L1035" t="s">
        <v>91</v>
      </c>
      <c r="M1035" t="s">
        <v>83</v>
      </c>
      <c r="N1035" s="11" t="s">
        <v>2108</v>
      </c>
      <c r="O1035" s="11" t="s">
        <v>2109</v>
      </c>
      <c r="P1035">
        <v>-6</v>
      </c>
      <c r="Q1035">
        <v>0</v>
      </c>
      <c r="R1035">
        <v>49.5</v>
      </c>
      <c r="S1035">
        <v>0</v>
      </c>
      <c r="T1035">
        <v>49.5</v>
      </c>
    </row>
    <row r="1036" spans="1:20" x14ac:dyDescent="0.25">
      <c r="A1036" t="s">
        <v>75</v>
      </c>
      <c r="B1036" t="s">
        <v>293</v>
      </c>
      <c r="C1036" t="s">
        <v>28</v>
      </c>
      <c r="D1036" t="s">
        <v>294</v>
      </c>
      <c r="E1036" t="s">
        <v>295</v>
      </c>
      <c r="F1036">
        <v>84107</v>
      </c>
      <c r="G1036" t="s">
        <v>96</v>
      </c>
      <c r="H1036" t="s">
        <v>80</v>
      </c>
      <c r="I1036" t="s">
        <v>89</v>
      </c>
      <c r="J1036" t="s">
        <v>90</v>
      </c>
      <c r="K1036" t="s">
        <v>42</v>
      </c>
      <c r="L1036" t="s">
        <v>97</v>
      </c>
      <c r="M1036" t="s">
        <v>92</v>
      </c>
      <c r="N1036" s="11" t="s">
        <v>2108</v>
      </c>
      <c r="O1036" s="11" t="s">
        <v>2109</v>
      </c>
      <c r="P1036">
        <v>0</v>
      </c>
      <c r="Q1036">
        <v>160</v>
      </c>
      <c r="R1036">
        <v>0</v>
      </c>
      <c r="S1036">
        <v>244.8</v>
      </c>
      <c r="T1036">
        <v>-244.8</v>
      </c>
    </row>
    <row r="1037" spans="1:20" x14ac:dyDescent="0.25">
      <c r="A1037" t="s">
        <v>75</v>
      </c>
      <c r="B1037" t="s">
        <v>527</v>
      </c>
      <c r="C1037" t="s">
        <v>28</v>
      </c>
      <c r="D1037" t="s">
        <v>528</v>
      </c>
      <c r="E1037" t="s">
        <v>95</v>
      </c>
      <c r="F1037">
        <v>80128</v>
      </c>
      <c r="G1037" t="s">
        <v>205</v>
      </c>
      <c r="H1037" t="s">
        <v>80</v>
      </c>
      <c r="I1037" t="s">
        <v>89</v>
      </c>
      <c r="J1037" t="s">
        <v>90</v>
      </c>
      <c r="K1037" t="s">
        <v>42</v>
      </c>
      <c r="L1037" t="s">
        <v>91</v>
      </c>
      <c r="M1037" t="s">
        <v>92</v>
      </c>
      <c r="N1037" s="11" t="s">
        <v>2108</v>
      </c>
      <c r="O1037" s="11" t="s">
        <v>2109</v>
      </c>
      <c r="P1037">
        <v>0</v>
      </c>
      <c r="Q1037">
        <v>6</v>
      </c>
      <c r="R1037">
        <v>0</v>
      </c>
      <c r="S1037">
        <v>55.5</v>
      </c>
      <c r="T1037">
        <v>-55.5</v>
      </c>
    </row>
    <row r="1038" spans="1:20" x14ac:dyDescent="0.25">
      <c r="A1038" t="s">
        <v>75</v>
      </c>
      <c r="B1038" t="s">
        <v>424</v>
      </c>
      <c r="C1038" t="s">
        <v>26</v>
      </c>
      <c r="D1038" t="s">
        <v>425</v>
      </c>
      <c r="E1038" t="s">
        <v>426</v>
      </c>
      <c r="F1038">
        <v>37204</v>
      </c>
      <c r="G1038" t="s">
        <v>398</v>
      </c>
      <c r="H1038" t="s">
        <v>80</v>
      </c>
      <c r="I1038" t="s">
        <v>81</v>
      </c>
      <c r="J1038" t="s">
        <v>82</v>
      </c>
      <c r="K1038" t="s">
        <v>38</v>
      </c>
      <c r="L1038" t="s">
        <v>111</v>
      </c>
      <c r="M1038" t="s">
        <v>83</v>
      </c>
      <c r="N1038" s="11" t="s">
        <v>2108</v>
      </c>
      <c r="O1038" s="11" t="s">
        <v>2109</v>
      </c>
      <c r="P1038">
        <v>-6</v>
      </c>
      <c r="Q1038">
        <v>0</v>
      </c>
      <c r="R1038">
        <v>921</v>
      </c>
      <c r="S1038">
        <v>0</v>
      </c>
      <c r="T1038">
        <v>921</v>
      </c>
    </row>
    <row r="1039" spans="1:20" x14ac:dyDescent="0.25">
      <c r="A1039" t="s">
        <v>75</v>
      </c>
      <c r="B1039" t="s">
        <v>720</v>
      </c>
      <c r="C1039" t="s">
        <v>27</v>
      </c>
      <c r="D1039" t="s">
        <v>273</v>
      </c>
      <c r="E1039" t="s">
        <v>114</v>
      </c>
      <c r="F1039">
        <v>33991</v>
      </c>
      <c r="G1039" t="s">
        <v>643</v>
      </c>
      <c r="H1039" t="s">
        <v>80</v>
      </c>
      <c r="I1039" t="s">
        <v>281</v>
      </c>
      <c r="J1039" t="s">
        <v>82</v>
      </c>
      <c r="K1039" t="s">
        <v>53</v>
      </c>
      <c r="L1039" t="s">
        <v>368</v>
      </c>
      <c r="M1039" t="s">
        <v>83</v>
      </c>
      <c r="N1039" s="11" t="s">
        <v>2108</v>
      </c>
      <c r="O1039" s="11" t="s">
        <v>2109</v>
      </c>
      <c r="P1039">
        <v>-1</v>
      </c>
      <c r="Q1039">
        <v>0</v>
      </c>
      <c r="R1039">
        <v>128.25</v>
      </c>
      <c r="S1039">
        <v>0</v>
      </c>
      <c r="T1039">
        <v>128.25</v>
      </c>
    </row>
    <row r="1040" spans="1:20" x14ac:dyDescent="0.25">
      <c r="A1040" t="s">
        <v>75</v>
      </c>
      <c r="B1040" t="s">
        <v>1044</v>
      </c>
      <c r="C1040" t="s">
        <v>23</v>
      </c>
      <c r="D1040" t="s">
        <v>1045</v>
      </c>
      <c r="E1040" t="s">
        <v>327</v>
      </c>
      <c r="F1040">
        <v>97045</v>
      </c>
      <c r="G1040" t="s">
        <v>238</v>
      </c>
      <c r="H1040" t="s">
        <v>80</v>
      </c>
      <c r="I1040" t="s">
        <v>81</v>
      </c>
      <c r="J1040" t="s">
        <v>82</v>
      </c>
      <c r="K1040" t="s">
        <v>38</v>
      </c>
      <c r="L1040" t="s">
        <v>111</v>
      </c>
      <c r="M1040" t="s">
        <v>83</v>
      </c>
      <c r="N1040" s="11" t="s">
        <v>2108</v>
      </c>
      <c r="O1040" s="11" t="s">
        <v>2109</v>
      </c>
      <c r="P1040">
        <v>-1</v>
      </c>
      <c r="Q1040">
        <v>0</v>
      </c>
      <c r="R1040">
        <v>50.65</v>
      </c>
      <c r="S1040">
        <v>0</v>
      </c>
      <c r="T1040">
        <v>50.65</v>
      </c>
    </row>
    <row r="1041" spans="1:20" x14ac:dyDescent="0.25">
      <c r="A1041" t="s">
        <v>75</v>
      </c>
      <c r="B1041" t="s">
        <v>1044</v>
      </c>
      <c r="C1041" t="s">
        <v>23</v>
      </c>
      <c r="D1041" t="s">
        <v>1045</v>
      </c>
      <c r="E1041" t="s">
        <v>327</v>
      </c>
      <c r="F1041">
        <v>97045</v>
      </c>
      <c r="G1041" t="s">
        <v>398</v>
      </c>
      <c r="H1041" t="s">
        <v>80</v>
      </c>
      <c r="I1041" t="s">
        <v>81</v>
      </c>
      <c r="J1041" t="s">
        <v>82</v>
      </c>
      <c r="K1041" t="s">
        <v>38</v>
      </c>
      <c r="L1041" t="s">
        <v>111</v>
      </c>
      <c r="M1041" t="s">
        <v>83</v>
      </c>
      <c r="N1041" s="11" t="s">
        <v>2108</v>
      </c>
      <c r="O1041" s="11" t="s">
        <v>2109</v>
      </c>
      <c r="P1041">
        <v>-3</v>
      </c>
      <c r="Q1041">
        <v>0</v>
      </c>
      <c r="R1041">
        <v>253.2</v>
      </c>
      <c r="S1041">
        <v>0</v>
      </c>
      <c r="T1041">
        <v>253.2</v>
      </c>
    </row>
    <row r="1042" spans="1:20" x14ac:dyDescent="0.25">
      <c r="A1042" t="s">
        <v>75</v>
      </c>
      <c r="B1042" t="s">
        <v>897</v>
      </c>
      <c r="C1042" t="s">
        <v>19</v>
      </c>
      <c r="D1042" t="s">
        <v>619</v>
      </c>
      <c r="E1042" t="s">
        <v>118</v>
      </c>
      <c r="F1042">
        <v>92626</v>
      </c>
      <c r="G1042" t="s">
        <v>1745</v>
      </c>
      <c r="H1042" t="s">
        <v>80</v>
      </c>
      <c r="I1042" t="s">
        <v>81</v>
      </c>
      <c r="J1042" t="s">
        <v>90</v>
      </c>
      <c r="K1042" t="s">
        <v>51</v>
      </c>
      <c r="L1042" t="s">
        <v>250</v>
      </c>
      <c r="M1042" t="s">
        <v>92</v>
      </c>
      <c r="N1042" s="11" t="s">
        <v>2108</v>
      </c>
      <c r="O1042" s="11" t="s">
        <v>2109</v>
      </c>
      <c r="P1042">
        <v>0</v>
      </c>
      <c r="Q1042">
        <v>26</v>
      </c>
      <c r="R1042">
        <v>0</v>
      </c>
      <c r="S1042">
        <v>1040</v>
      </c>
      <c r="T1042">
        <v>-1040</v>
      </c>
    </row>
    <row r="1043" spans="1:20" x14ac:dyDescent="0.25">
      <c r="A1043" t="s">
        <v>75</v>
      </c>
      <c r="B1043" t="s">
        <v>1284</v>
      </c>
      <c r="C1043" t="s">
        <v>27</v>
      </c>
      <c r="D1043" t="s">
        <v>237</v>
      </c>
      <c r="E1043" t="s">
        <v>114</v>
      </c>
      <c r="F1043">
        <v>34243</v>
      </c>
      <c r="G1043" t="s">
        <v>1808</v>
      </c>
      <c r="H1043" t="s">
        <v>80</v>
      </c>
      <c r="I1043" t="s">
        <v>164</v>
      </c>
      <c r="J1043" t="s">
        <v>82</v>
      </c>
      <c r="K1043" t="s">
        <v>36</v>
      </c>
      <c r="L1043" t="s">
        <v>36</v>
      </c>
      <c r="M1043" t="s">
        <v>83</v>
      </c>
      <c r="N1043" s="11" t="s">
        <v>2108</v>
      </c>
      <c r="O1043" s="11" t="s">
        <v>2109</v>
      </c>
      <c r="P1043">
        <v>-4</v>
      </c>
      <c r="Q1043">
        <v>0</v>
      </c>
      <c r="R1043">
        <v>514</v>
      </c>
      <c r="S1043">
        <v>0</v>
      </c>
      <c r="T1043">
        <v>514</v>
      </c>
    </row>
    <row r="1044" spans="1:20" x14ac:dyDescent="0.25">
      <c r="A1044" t="s">
        <v>75</v>
      </c>
      <c r="B1044" t="s">
        <v>258</v>
      </c>
      <c r="C1044" t="s">
        <v>28</v>
      </c>
      <c r="D1044" t="s">
        <v>259</v>
      </c>
      <c r="E1044" t="s">
        <v>95</v>
      </c>
      <c r="F1044">
        <v>80222</v>
      </c>
      <c r="G1044" t="s">
        <v>119</v>
      </c>
      <c r="H1044" t="s">
        <v>80</v>
      </c>
      <c r="I1044" t="s">
        <v>81</v>
      </c>
      <c r="J1044" t="s">
        <v>82</v>
      </c>
      <c r="K1044" t="s">
        <v>38</v>
      </c>
      <c r="L1044" t="s">
        <v>111</v>
      </c>
      <c r="M1044" t="s">
        <v>83</v>
      </c>
      <c r="N1044" s="11" t="s">
        <v>2108</v>
      </c>
      <c r="O1044" s="11" t="s">
        <v>2109</v>
      </c>
      <c r="P1044">
        <v>-17</v>
      </c>
      <c r="Q1044">
        <v>0</v>
      </c>
      <c r="R1044">
        <v>2153.9</v>
      </c>
      <c r="S1044">
        <v>0</v>
      </c>
      <c r="T1044">
        <v>2153.9</v>
      </c>
    </row>
    <row r="1045" spans="1:20" x14ac:dyDescent="0.25">
      <c r="A1045" t="s">
        <v>75</v>
      </c>
      <c r="B1045" t="s">
        <v>258</v>
      </c>
      <c r="C1045" t="s">
        <v>28</v>
      </c>
      <c r="D1045" t="s">
        <v>259</v>
      </c>
      <c r="E1045" t="s">
        <v>95</v>
      </c>
      <c r="F1045">
        <v>80222</v>
      </c>
      <c r="G1045" t="s">
        <v>449</v>
      </c>
      <c r="H1045" t="s">
        <v>80</v>
      </c>
      <c r="I1045" t="s">
        <v>81</v>
      </c>
      <c r="J1045" t="s">
        <v>82</v>
      </c>
      <c r="K1045" t="s">
        <v>38</v>
      </c>
      <c r="L1045" t="s">
        <v>111</v>
      </c>
      <c r="M1045" t="s">
        <v>83</v>
      </c>
      <c r="N1045" s="11" t="s">
        <v>2108</v>
      </c>
      <c r="O1045" s="11" t="s">
        <v>2109</v>
      </c>
      <c r="P1045">
        <v>-9</v>
      </c>
      <c r="Q1045">
        <v>0</v>
      </c>
      <c r="R1045">
        <v>501.3</v>
      </c>
      <c r="S1045">
        <v>0</v>
      </c>
      <c r="T1045">
        <v>501.3</v>
      </c>
    </row>
    <row r="1046" spans="1:20" x14ac:dyDescent="0.25">
      <c r="A1046" t="s">
        <v>75</v>
      </c>
      <c r="B1046" t="s">
        <v>242</v>
      </c>
      <c r="C1046" t="s">
        <v>20</v>
      </c>
      <c r="D1046" t="s">
        <v>243</v>
      </c>
      <c r="E1046" t="s">
        <v>244</v>
      </c>
      <c r="F1046">
        <v>2122</v>
      </c>
      <c r="G1046" t="s">
        <v>1461</v>
      </c>
      <c r="H1046" t="s">
        <v>80</v>
      </c>
      <c r="I1046" t="s">
        <v>164</v>
      </c>
      <c r="J1046" t="s">
        <v>90</v>
      </c>
      <c r="K1046" t="s">
        <v>36</v>
      </c>
      <c r="L1046" t="s">
        <v>36</v>
      </c>
      <c r="M1046" t="s">
        <v>92</v>
      </c>
      <c r="N1046" s="11" t="s">
        <v>2108</v>
      </c>
      <c r="O1046" s="11" t="s">
        <v>2109</v>
      </c>
      <c r="P1046">
        <v>0</v>
      </c>
      <c r="Q1046">
        <v>1</v>
      </c>
      <c r="R1046">
        <v>0</v>
      </c>
      <c r="S1046">
        <v>64.400000000000006</v>
      </c>
      <c r="T1046">
        <v>-64.400000000000006</v>
      </c>
    </row>
    <row r="1047" spans="1:20" x14ac:dyDescent="0.25">
      <c r="A1047" t="s">
        <v>75</v>
      </c>
      <c r="B1047" t="s">
        <v>403</v>
      </c>
      <c r="C1047" t="s">
        <v>28</v>
      </c>
      <c r="D1047" t="s">
        <v>294</v>
      </c>
      <c r="E1047" t="s">
        <v>295</v>
      </c>
      <c r="F1047">
        <v>84107</v>
      </c>
      <c r="G1047" t="s">
        <v>1827</v>
      </c>
      <c r="H1047" t="s">
        <v>80</v>
      </c>
      <c r="I1047" t="s">
        <v>81</v>
      </c>
      <c r="J1047" t="s">
        <v>90</v>
      </c>
      <c r="K1047" t="s">
        <v>53</v>
      </c>
      <c r="L1047" t="s">
        <v>675</v>
      </c>
      <c r="M1047" t="s">
        <v>92</v>
      </c>
      <c r="N1047" s="11" t="s">
        <v>2108</v>
      </c>
      <c r="O1047" s="11" t="s">
        <v>2109</v>
      </c>
      <c r="P1047">
        <v>0</v>
      </c>
      <c r="Q1047">
        <v>2</v>
      </c>
      <c r="R1047">
        <v>0</v>
      </c>
      <c r="S1047">
        <v>197.64</v>
      </c>
      <c r="T1047">
        <v>-197.64</v>
      </c>
    </row>
    <row r="1048" spans="1:20" x14ac:dyDescent="0.25">
      <c r="A1048" t="s">
        <v>75</v>
      </c>
      <c r="B1048" t="s">
        <v>847</v>
      </c>
      <c r="C1048" t="s">
        <v>26</v>
      </c>
      <c r="D1048" t="s">
        <v>848</v>
      </c>
      <c r="E1048" t="s">
        <v>105</v>
      </c>
      <c r="F1048">
        <v>29910</v>
      </c>
      <c r="G1048" t="s">
        <v>183</v>
      </c>
      <c r="H1048" t="s">
        <v>80</v>
      </c>
      <c r="I1048" t="s">
        <v>81</v>
      </c>
      <c r="J1048" t="s">
        <v>82</v>
      </c>
      <c r="K1048" t="s">
        <v>42</v>
      </c>
      <c r="L1048" t="s">
        <v>91</v>
      </c>
      <c r="M1048" t="s">
        <v>83</v>
      </c>
      <c r="N1048" s="11" t="s">
        <v>2108</v>
      </c>
      <c r="O1048" s="11" t="s">
        <v>2109</v>
      </c>
      <c r="P1048">
        <v>-1</v>
      </c>
      <c r="Q1048">
        <v>0</v>
      </c>
      <c r="R1048">
        <v>74.3</v>
      </c>
      <c r="S1048">
        <v>0</v>
      </c>
      <c r="T1048">
        <v>74.3</v>
      </c>
    </row>
    <row r="1049" spans="1:20" x14ac:dyDescent="0.25">
      <c r="A1049" t="s">
        <v>75</v>
      </c>
      <c r="B1049" t="s">
        <v>353</v>
      </c>
      <c r="C1049" t="s">
        <v>29</v>
      </c>
      <c r="D1049" t="s">
        <v>354</v>
      </c>
      <c r="E1049" t="s">
        <v>100</v>
      </c>
      <c r="F1049">
        <v>46530</v>
      </c>
      <c r="G1049" t="s">
        <v>802</v>
      </c>
      <c r="H1049" t="s">
        <v>80</v>
      </c>
      <c r="I1049" t="s">
        <v>81</v>
      </c>
      <c r="J1049" t="s">
        <v>82</v>
      </c>
      <c r="K1049" t="s">
        <v>53</v>
      </c>
      <c r="L1049" t="s">
        <v>193</v>
      </c>
      <c r="M1049" t="s">
        <v>83</v>
      </c>
      <c r="N1049" s="11" t="s">
        <v>2108</v>
      </c>
      <c r="O1049" s="11" t="s">
        <v>2109</v>
      </c>
      <c r="P1049">
        <v>-25</v>
      </c>
      <c r="Q1049">
        <v>0</v>
      </c>
      <c r="R1049">
        <v>3742.5</v>
      </c>
      <c r="S1049">
        <v>0</v>
      </c>
      <c r="T1049">
        <v>3742.5</v>
      </c>
    </row>
    <row r="1050" spans="1:20" x14ac:dyDescent="0.25">
      <c r="A1050" t="s">
        <v>75</v>
      </c>
      <c r="B1050" t="s">
        <v>1011</v>
      </c>
      <c r="C1050" t="s">
        <v>28</v>
      </c>
      <c r="D1050" t="s">
        <v>1012</v>
      </c>
      <c r="E1050" t="s">
        <v>295</v>
      </c>
      <c r="F1050">
        <v>84098</v>
      </c>
      <c r="G1050" t="s">
        <v>853</v>
      </c>
      <c r="H1050" t="s">
        <v>80</v>
      </c>
      <c r="I1050" t="s">
        <v>81</v>
      </c>
      <c r="J1050" t="s">
        <v>90</v>
      </c>
      <c r="K1050" t="s">
        <v>53</v>
      </c>
      <c r="L1050" t="s">
        <v>228</v>
      </c>
      <c r="M1050" t="s">
        <v>92</v>
      </c>
      <c r="N1050" s="11" t="s">
        <v>2108</v>
      </c>
      <c r="O1050" s="11" t="s">
        <v>2109</v>
      </c>
      <c r="P1050">
        <v>0</v>
      </c>
      <c r="Q1050">
        <v>2</v>
      </c>
      <c r="R1050">
        <v>0</v>
      </c>
      <c r="S1050">
        <v>168.4</v>
      </c>
      <c r="T1050">
        <v>-168.4</v>
      </c>
    </row>
    <row r="1051" spans="1:20" x14ac:dyDescent="0.25">
      <c r="A1051" t="s">
        <v>75</v>
      </c>
      <c r="B1051" t="s">
        <v>1174</v>
      </c>
      <c r="C1051" t="s">
        <v>26</v>
      </c>
      <c r="D1051" t="s">
        <v>1175</v>
      </c>
      <c r="E1051" t="s">
        <v>109</v>
      </c>
      <c r="F1051">
        <v>28117</v>
      </c>
      <c r="G1051" t="s">
        <v>1101</v>
      </c>
      <c r="H1051" t="s">
        <v>80</v>
      </c>
      <c r="I1051" t="s">
        <v>81</v>
      </c>
      <c r="J1051" t="s">
        <v>82</v>
      </c>
      <c r="K1051" t="s">
        <v>53</v>
      </c>
      <c r="L1051" t="s">
        <v>165</v>
      </c>
      <c r="M1051" t="s">
        <v>83</v>
      </c>
      <c r="N1051" s="11" t="s">
        <v>2108</v>
      </c>
      <c r="O1051" s="11" t="s">
        <v>2109</v>
      </c>
      <c r="P1051">
        <v>-5</v>
      </c>
      <c r="Q1051">
        <v>0</v>
      </c>
      <c r="R1051">
        <v>2956.75</v>
      </c>
      <c r="S1051">
        <v>0</v>
      </c>
      <c r="T1051">
        <v>2956.75</v>
      </c>
    </row>
    <row r="1052" spans="1:20" x14ac:dyDescent="0.25">
      <c r="A1052" t="s">
        <v>75</v>
      </c>
      <c r="B1052" t="s">
        <v>515</v>
      </c>
      <c r="C1052" t="s">
        <v>23</v>
      </c>
      <c r="D1052" t="s">
        <v>516</v>
      </c>
      <c r="E1052" t="s">
        <v>517</v>
      </c>
      <c r="F1052">
        <v>99518</v>
      </c>
      <c r="G1052" t="s">
        <v>348</v>
      </c>
      <c r="H1052" t="s">
        <v>80</v>
      </c>
      <c r="I1052" t="s">
        <v>81</v>
      </c>
      <c r="J1052" t="s">
        <v>90</v>
      </c>
      <c r="K1052" t="s">
        <v>53</v>
      </c>
      <c r="L1052" t="s">
        <v>193</v>
      </c>
      <c r="M1052" t="s">
        <v>92</v>
      </c>
      <c r="N1052" s="11" t="s">
        <v>2108</v>
      </c>
      <c r="O1052" s="11" t="s">
        <v>2109</v>
      </c>
      <c r="P1052">
        <v>0</v>
      </c>
      <c r="Q1052">
        <v>4</v>
      </c>
      <c r="R1052">
        <v>0</v>
      </c>
      <c r="S1052">
        <v>617.79999999999995</v>
      </c>
      <c r="T1052">
        <v>-617.79999999999995</v>
      </c>
    </row>
    <row r="1053" spans="1:20" x14ac:dyDescent="0.25">
      <c r="A1053" t="s">
        <v>75</v>
      </c>
      <c r="B1053" t="s">
        <v>1304</v>
      </c>
      <c r="C1053" t="s">
        <v>27</v>
      </c>
      <c r="D1053" t="s">
        <v>1305</v>
      </c>
      <c r="E1053" t="s">
        <v>114</v>
      </c>
      <c r="F1053">
        <v>33122</v>
      </c>
      <c r="G1053" t="s">
        <v>115</v>
      </c>
      <c r="H1053" t="s">
        <v>80</v>
      </c>
      <c r="I1053" t="s">
        <v>89</v>
      </c>
      <c r="J1053" t="s">
        <v>90</v>
      </c>
      <c r="K1053" t="s">
        <v>42</v>
      </c>
      <c r="L1053" t="s">
        <v>91</v>
      </c>
      <c r="M1053" t="s">
        <v>92</v>
      </c>
      <c r="N1053" s="11" t="s">
        <v>2108</v>
      </c>
      <c r="O1053" s="11" t="s">
        <v>2109</v>
      </c>
      <c r="P1053">
        <v>0</v>
      </c>
      <c r="Q1053">
        <v>150</v>
      </c>
      <c r="R1053">
        <v>0</v>
      </c>
      <c r="S1053">
        <v>1470</v>
      </c>
      <c r="T1053">
        <v>-1470</v>
      </c>
    </row>
    <row r="1054" spans="1:20" x14ac:dyDescent="0.25">
      <c r="A1054" t="s">
        <v>75</v>
      </c>
      <c r="B1054" t="s">
        <v>1304</v>
      </c>
      <c r="C1054" t="s">
        <v>27</v>
      </c>
      <c r="D1054" t="s">
        <v>1305</v>
      </c>
      <c r="E1054" t="s">
        <v>114</v>
      </c>
      <c r="F1054">
        <v>33122</v>
      </c>
      <c r="G1054" t="s">
        <v>152</v>
      </c>
      <c r="H1054" t="s">
        <v>80</v>
      </c>
      <c r="I1054" t="s">
        <v>81</v>
      </c>
      <c r="J1054" t="s">
        <v>90</v>
      </c>
      <c r="K1054" t="s">
        <v>38</v>
      </c>
      <c r="L1054" t="s">
        <v>111</v>
      </c>
      <c r="M1054" t="s">
        <v>92</v>
      </c>
      <c r="N1054" s="11" t="s">
        <v>2108</v>
      </c>
      <c r="O1054" s="11" t="s">
        <v>2109</v>
      </c>
      <c r="P1054">
        <v>0</v>
      </c>
      <c r="Q1054">
        <v>2</v>
      </c>
      <c r="R1054">
        <v>0</v>
      </c>
      <c r="S1054">
        <v>153.54</v>
      </c>
      <c r="T1054">
        <v>-153.54</v>
      </c>
    </row>
    <row r="1055" spans="1:20" x14ac:dyDescent="0.25">
      <c r="A1055" t="s">
        <v>75</v>
      </c>
      <c r="B1055" t="s">
        <v>116</v>
      </c>
      <c r="C1055" t="s">
        <v>19</v>
      </c>
      <c r="D1055" t="s">
        <v>117</v>
      </c>
      <c r="E1055" t="s">
        <v>118</v>
      </c>
      <c r="F1055">
        <v>97055</v>
      </c>
      <c r="G1055" t="s">
        <v>1833</v>
      </c>
      <c r="H1055" t="s">
        <v>461</v>
      </c>
      <c r="I1055" t="s">
        <v>81</v>
      </c>
      <c r="J1055" t="s">
        <v>90</v>
      </c>
      <c r="K1055" t="s">
        <v>53</v>
      </c>
      <c r="L1055" t="s">
        <v>459</v>
      </c>
      <c r="M1055" t="s">
        <v>92</v>
      </c>
      <c r="N1055" s="11" t="s">
        <v>2108</v>
      </c>
      <c r="O1055" s="11" t="s">
        <v>2109</v>
      </c>
      <c r="P1055">
        <v>0</v>
      </c>
      <c r="Q1055">
        <v>1</v>
      </c>
      <c r="R1055">
        <v>0</v>
      </c>
      <c r="S1055">
        <v>3.75</v>
      </c>
      <c r="T1055">
        <v>-3.75</v>
      </c>
    </row>
    <row r="1056" spans="1:20" x14ac:dyDescent="0.25">
      <c r="A1056" t="s">
        <v>75</v>
      </c>
      <c r="B1056" t="s">
        <v>120</v>
      </c>
      <c r="C1056" t="s">
        <v>22</v>
      </c>
      <c r="D1056" t="s">
        <v>121</v>
      </c>
      <c r="E1056" t="s">
        <v>122</v>
      </c>
      <c r="F1056">
        <v>20910</v>
      </c>
      <c r="G1056" t="s">
        <v>127</v>
      </c>
      <c r="H1056" t="s">
        <v>80</v>
      </c>
      <c r="I1056" t="s">
        <v>81</v>
      </c>
      <c r="J1056" t="s">
        <v>82</v>
      </c>
      <c r="K1056" t="s">
        <v>42</v>
      </c>
      <c r="L1056" t="s">
        <v>91</v>
      </c>
      <c r="M1056" t="s">
        <v>83</v>
      </c>
      <c r="N1056" s="11" t="s">
        <v>2108</v>
      </c>
      <c r="O1056" s="11" t="s">
        <v>2109</v>
      </c>
      <c r="P1056">
        <v>-10</v>
      </c>
      <c r="Q1056">
        <v>0</v>
      </c>
      <c r="R1056">
        <v>421</v>
      </c>
      <c r="S1056">
        <v>0</v>
      </c>
      <c r="T1056">
        <v>421</v>
      </c>
    </row>
    <row r="1057" spans="1:20" x14ac:dyDescent="0.25">
      <c r="A1057" t="s">
        <v>75</v>
      </c>
      <c r="B1057" t="s">
        <v>483</v>
      </c>
      <c r="C1057" t="s">
        <v>18</v>
      </c>
      <c r="D1057" t="s">
        <v>332</v>
      </c>
      <c r="E1057" t="s">
        <v>333</v>
      </c>
      <c r="F1057">
        <v>72401</v>
      </c>
      <c r="G1057" t="s">
        <v>1816</v>
      </c>
      <c r="H1057" t="s">
        <v>80</v>
      </c>
      <c r="I1057" t="s">
        <v>81</v>
      </c>
      <c r="J1057" t="s">
        <v>90</v>
      </c>
      <c r="K1057" t="s">
        <v>42</v>
      </c>
      <c r="L1057" t="s">
        <v>91</v>
      </c>
      <c r="M1057" t="s">
        <v>188</v>
      </c>
      <c r="N1057" s="11" t="s">
        <v>2108</v>
      </c>
      <c r="O1057" s="11" t="s">
        <v>2109</v>
      </c>
      <c r="P1057">
        <v>0</v>
      </c>
      <c r="Q1057">
        <v>1</v>
      </c>
      <c r="R1057">
        <v>0</v>
      </c>
      <c r="S1057">
        <v>9.52</v>
      </c>
      <c r="T1057">
        <v>-9.52</v>
      </c>
    </row>
    <row r="1058" spans="1:20" x14ac:dyDescent="0.25">
      <c r="A1058" t="s">
        <v>75</v>
      </c>
      <c r="B1058" t="s">
        <v>178</v>
      </c>
      <c r="C1058" t="s">
        <v>26</v>
      </c>
      <c r="D1058" t="s">
        <v>179</v>
      </c>
      <c r="E1058" t="s">
        <v>180</v>
      </c>
      <c r="F1058">
        <v>30188</v>
      </c>
      <c r="G1058" t="s">
        <v>220</v>
      </c>
      <c r="H1058" t="s">
        <v>80</v>
      </c>
      <c r="I1058" t="s">
        <v>81</v>
      </c>
      <c r="J1058" t="s">
        <v>82</v>
      </c>
      <c r="K1058" t="s">
        <v>53</v>
      </c>
      <c r="L1058" t="s">
        <v>165</v>
      </c>
      <c r="M1058" t="s">
        <v>83</v>
      </c>
      <c r="N1058" s="11" t="s">
        <v>2108</v>
      </c>
      <c r="O1058" s="11" t="s">
        <v>2109</v>
      </c>
      <c r="P1058">
        <v>-1</v>
      </c>
      <c r="Q1058">
        <v>0</v>
      </c>
      <c r="R1058">
        <v>106.7</v>
      </c>
      <c r="S1058">
        <v>0</v>
      </c>
      <c r="T1058">
        <v>106.7</v>
      </c>
    </row>
    <row r="1059" spans="1:20" x14ac:dyDescent="0.25">
      <c r="A1059" t="s">
        <v>75</v>
      </c>
      <c r="B1059" t="s">
        <v>1333</v>
      </c>
      <c r="C1059" t="s">
        <v>26</v>
      </c>
      <c r="D1059" t="s">
        <v>414</v>
      </c>
      <c r="E1059" t="s">
        <v>109</v>
      </c>
      <c r="F1059">
        <v>28405</v>
      </c>
      <c r="G1059" t="s">
        <v>1828</v>
      </c>
      <c r="H1059" t="s">
        <v>80</v>
      </c>
      <c r="I1059" t="s">
        <v>164</v>
      </c>
      <c r="J1059" t="s">
        <v>90</v>
      </c>
      <c r="K1059" t="s">
        <v>44</v>
      </c>
      <c r="L1059" t="s">
        <v>149</v>
      </c>
      <c r="M1059" t="s">
        <v>229</v>
      </c>
      <c r="N1059" s="11" t="s">
        <v>2108</v>
      </c>
      <c r="O1059" s="11" t="s">
        <v>2109</v>
      </c>
      <c r="P1059">
        <v>0</v>
      </c>
      <c r="Q1059">
        <v>5</v>
      </c>
      <c r="R1059">
        <v>0</v>
      </c>
      <c r="S1059">
        <v>75.25</v>
      </c>
      <c r="T1059">
        <v>-75.25</v>
      </c>
    </row>
    <row r="1060" spans="1:20" x14ac:dyDescent="0.25">
      <c r="A1060" t="s">
        <v>75</v>
      </c>
      <c r="B1060" t="s">
        <v>762</v>
      </c>
      <c r="C1060" t="s">
        <v>21</v>
      </c>
      <c r="D1060" t="s">
        <v>589</v>
      </c>
      <c r="E1060" t="s">
        <v>159</v>
      </c>
      <c r="F1060">
        <v>66218</v>
      </c>
      <c r="G1060" t="s">
        <v>96</v>
      </c>
      <c r="H1060" t="s">
        <v>80</v>
      </c>
      <c r="I1060" t="s">
        <v>89</v>
      </c>
      <c r="J1060" t="s">
        <v>90</v>
      </c>
      <c r="K1060" t="s">
        <v>42</v>
      </c>
      <c r="L1060" t="s">
        <v>97</v>
      </c>
      <c r="M1060" t="s">
        <v>92</v>
      </c>
      <c r="N1060" s="11" t="s">
        <v>2108</v>
      </c>
      <c r="O1060" s="11" t="s">
        <v>2109</v>
      </c>
      <c r="P1060">
        <v>0</v>
      </c>
      <c r="Q1060">
        <v>42</v>
      </c>
      <c r="R1060">
        <v>0</v>
      </c>
      <c r="S1060">
        <v>71.400000000000006</v>
      </c>
      <c r="T1060">
        <v>-71.400000000000006</v>
      </c>
    </row>
    <row r="1061" spans="1:20" x14ac:dyDescent="0.25">
      <c r="A1061" t="s">
        <v>75</v>
      </c>
      <c r="B1061" t="s">
        <v>1829</v>
      </c>
      <c r="C1061" t="s">
        <v>27</v>
      </c>
      <c r="D1061" t="s">
        <v>1830</v>
      </c>
      <c r="E1061" t="s">
        <v>114</v>
      </c>
      <c r="F1061">
        <v>33304</v>
      </c>
      <c r="G1061" t="s">
        <v>402</v>
      </c>
      <c r="H1061" t="s">
        <v>80</v>
      </c>
      <c r="I1061" t="s">
        <v>81</v>
      </c>
      <c r="J1061" t="s">
        <v>365</v>
      </c>
      <c r="K1061" t="s">
        <v>39</v>
      </c>
      <c r="L1061" t="s">
        <v>39</v>
      </c>
      <c r="M1061" t="s">
        <v>92</v>
      </c>
      <c r="N1061" s="11" t="s">
        <v>2108</v>
      </c>
      <c r="O1061" s="11" t="s">
        <v>2109</v>
      </c>
      <c r="P1061">
        <v>0</v>
      </c>
      <c r="Q1061">
        <v>1</v>
      </c>
      <c r="R1061">
        <v>0</v>
      </c>
      <c r="S1061">
        <v>295</v>
      </c>
      <c r="T1061">
        <v>-295</v>
      </c>
    </row>
    <row r="1062" spans="1:20" x14ac:dyDescent="0.25">
      <c r="A1062" t="s">
        <v>75</v>
      </c>
      <c r="B1062" t="s">
        <v>713</v>
      </c>
      <c r="C1062" t="s">
        <v>20</v>
      </c>
      <c r="D1062" t="s">
        <v>714</v>
      </c>
      <c r="E1062" t="s">
        <v>715</v>
      </c>
      <c r="F1062">
        <v>2808</v>
      </c>
      <c r="G1062" t="s">
        <v>254</v>
      </c>
      <c r="H1062" t="s">
        <v>80</v>
      </c>
      <c r="I1062" t="s">
        <v>81</v>
      </c>
      <c r="J1062" t="s">
        <v>82</v>
      </c>
      <c r="K1062" t="s">
        <v>42</v>
      </c>
      <c r="L1062" t="s">
        <v>91</v>
      </c>
      <c r="M1062" t="s">
        <v>83</v>
      </c>
      <c r="N1062" s="11" t="s">
        <v>2108</v>
      </c>
      <c r="O1062" s="11" t="s">
        <v>2109</v>
      </c>
      <c r="P1062">
        <v>-4</v>
      </c>
      <c r="Q1062">
        <v>0</v>
      </c>
      <c r="R1062">
        <v>184.68</v>
      </c>
      <c r="S1062">
        <v>0</v>
      </c>
      <c r="T1062">
        <v>184.68</v>
      </c>
    </row>
    <row r="1063" spans="1:20" x14ac:dyDescent="0.25">
      <c r="A1063" t="s">
        <v>75</v>
      </c>
      <c r="B1063" t="s">
        <v>1329</v>
      </c>
      <c r="C1063" t="s">
        <v>27</v>
      </c>
      <c r="D1063" t="s">
        <v>240</v>
      </c>
      <c r="E1063" t="s">
        <v>114</v>
      </c>
      <c r="F1063">
        <v>33432</v>
      </c>
      <c r="G1063" t="s">
        <v>115</v>
      </c>
      <c r="H1063" t="s">
        <v>80</v>
      </c>
      <c r="I1063" t="s">
        <v>89</v>
      </c>
      <c r="J1063" t="s">
        <v>90</v>
      </c>
      <c r="K1063" t="s">
        <v>42</v>
      </c>
      <c r="L1063" t="s">
        <v>91</v>
      </c>
      <c r="M1063" t="s">
        <v>92</v>
      </c>
      <c r="N1063" s="11" t="s">
        <v>2108</v>
      </c>
      <c r="O1063" s="11" t="s">
        <v>2109</v>
      </c>
      <c r="P1063">
        <v>0</v>
      </c>
      <c r="Q1063">
        <v>46</v>
      </c>
      <c r="R1063">
        <v>0</v>
      </c>
      <c r="S1063">
        <v>450.8</v>
      </c>
      <c r="T1063">
        <v>-450.8</v>
      </c>
    </row>
    <row r="1064" spans="1:20" x14ac:dyDescent="0.25">
      <c r="A1064" t="s">
        <v>75</v>
      </c>
      <c r="B1064" t="s">
        <v>1014</v>
      </c>
      <c r="C1064" t="s">
        <v>20</v>
      </c>
      <c r="D1064" t="s">
        <v>1015</v>
      </c>
      <c r="E1064" t="s">
        <v>244</v>
      </c>
      <c r="F1064">
        <v>1949</v>
      </c>
      <c r="G1064" t="s">
        <v>972</v>
      </c>
      <c r="H1064" t="s">
        <v>80</v>
      </c>
      <c r="I1064" t="s">
        <v>81</v>
      </c>
      <c r="J1064" t="s">
        <v>90</v>
      </c>
      <c r="K1064" t="s">
        <v>53</v>
      </c>
      <c r="L1064" t="s">
        <v>248</v>
      </c>
      <c r="M1064" t="s">
        <v>92</v>
      </c>
      <c r="N1064" s="11" t="s">
        <v>2108</v>
      </c>
      <c r="O1064" s="11" t="s">
        <v>2109</v>
      </c>
      <c r="P1064">
        <v>0</v>
      </c>
      <c r="Q1064">
        <v>2</v>
      </c>
      <c r="R1064">
        <v>0</v>
      </c>
      <c r="S1064">
        <v>51.4</v>
      </c>
      <c r="T1064">
        <v>-51.4</v>
      </c>
    </row>
    <row r="1065" spans="1:20" x14ac:dyDescent="0.25">
      <c r="A1065" t="s">
        <v>75</v>
      </c>
      <c r="B1065" t="s">
        <v>275</v>
      </c>
      <c r="C1065" t="s">
        <v>27</v>
      </c>
      <c r="D1065" t="s">
        <v>276</v>
      </c>
      <c r="E1065" t="s">
        <v>114</v>
      </c>
      <c r="F1065">
        <v>33765</v>
      </c>
      <c r="G1065" t="s">
        <v>1093</v>
      </c>
      <c r="H1065" t="s">
        <v>80</v>
      </c>
      <c r="I1065" t="s">
        <v>81</v>
      </c>
      <c r="J1065" t="s">
        <v>82</v>
      </c>
      <c r="K1065" t="s">
        <v>38</v>
      </c>
      <c r="L1065" t="s">
        <v>129</v>
      </c>
      <c r="M1065" t="s">
        <v>83</v>
      </c>
      <c r="N1065" s="11" t="s">
        <v>2108</v>
      </c>
      <c r="O1065" s="11" t="s">
        <v>2109</v>
      </c>
      <c r="P1065">
        <v>-1</v>
      </c>
      <c r="Q1065">
        <v>0</v>
      </c>
      <c r="R1065">
        <v>62.85</v>
      </c>
      <c r="S1065">
        <v>0</v>
      </c>
      <c r="T1065">
        <v>62.85</v>
      </c>
    </row>
    <row r="1066" spans="1:20" x14ac:dyDescent="0.25">
      <c r="A1066" t="s">
        <v>75</v>
      </c>
      <c r="B1066" t="s">
        <v>612</v>
      </c>
      <c r="C1066" t="s">
        <v>29</v>
      </c>
      <c r="D1066" t="s">
        <v>613</v>
      </c>
      <c r="E1066" t="s">
        <v>142</v>
      </c>
      <c r="F1066">
        <v>48084</v>
      </c>
      <c r="G1066" t="s">
        <v>983</v>
      </c>
      <c r="H1066" t="s">
        <v>80</v>
      </c>
      <c r="I1066" t="s">
        <v>89</v>
      </c>
      <c r="J1066" t="s">
        <v>90</v>
      </c>
      <c r="K1066" t="s">
        <v>38</v>
      </c>
      <c r="L1066" t="s">
        <v>129</v>
      </c>
      <c r="M1066" t="s">
        <v>92</v>
      </c>
      <c r="N1066" s="11" t="s">
        <v>2108</v>
      </c>
      <c r="O1066" s="11" t="s">
        <v>2109</v>
      </c>
      <c r="P1066">
        <v>0</v>
      </c>
      <c r="Q1066">
        <v>1</v>
      </c>
      <c r="R1066">
        <v>0</v>
      </c>
      <c r="S1066">
        <v>43.05</v>
      </c>
      <c r="T1066">
        <v>-43.05</v>
      </c>
    </row>
    <row r="1067" spans="1:20" x14ac:dyDescent="0.25">
      <c r="A1067" t="s">
        <v>75</v>
      </c>
      <c r="B1067" t="s">
        <v>157</v>
      </c>
      <c r="C1067" t="s">
        <v>21</v>
      </c>
      <c r="D1067" t="s">
        <v>158</v>
      </c>
      <c r="E1067" t="s">
        <v>159</v>
      </c>
      <c r="F1067">
        <v>66205</v>
      </c>
      <c r="G1067" t="s">
        <v>224</v>
      </c>
      <c r="H1067" t="s">
        <v>80</v>
      </c>
      <c r="I1067" t="s">
        <v>81</v>
      </c>
      <c r="J1067" t="s">
        <v>82</v>
      </c>
      <c r="K1067" t="s">
        <v>38</v>
      </c>
      <c r="L1067" t="s">
        <v>111</v>
      </c>
      <c r="M1067" t="s">
        <v>83</v>
      </c>
      <c r="N1067" s="11" t="s">
        <v>2108</v>
      </c>
      <c r="O1067" s="11" t="s">
        <v>2109</v>
      </c>
      <c r="P1067">
        <v>-3</v>
      </c>
      <c r="Q1067">
        <v>0</v>
      </c>
      <c r="R1067">
        <v>345.6</v>
      </c>
      <c r="S1067">
        <v>0</v>
      </c>
      <c r="T1067">
        <v>345.6</v>
      </c>
    </row>
    <row r="1068" spans="1:20" x14ac:dyDescent="0.25">
      <c r="A1068" t="s">
        <v>75</v>
      </c>
      <c r="B1068" t="s">
        <v>293</v>
      </c>
      <c r="C1068" t="s">
        <v>28</v>
      </c>
      <c r="D1068" t="s">
        <v>294</v>
      </c>
      <c r="E1068" t="s">
        <v>295</v>
      </c>
      <c r="F1068">
        <v>84107</v>
      </c>
      <c r="G1068" t="s">
        <v>214</v>
      </c>
      <c r="H1068" t="s">
        <v>80</v>
      </c>
      <c r="I1068" t="s">
        <v>89</v>
      </c>
      <c r="J1068" t="s">
        <v>90</v>
      </c>
      <c r="K1068" t="s">
        <v>42</v>
      </c>
      <c r="L1068" t="s">
        <v>91</v>
      </c>
      <c r="M1068" t="s">
        <v>92</v>
      </c>
      <c r="N1068" s="11" t="s">
        <v>2108</v>
      </c>
      <c r="O1068" s="11" t="s">
        <v>2109</v>
      </c>
      <c r="P1068">
        <v>0</v>
      </c>
      <c r="Q1068">
        <v>16</v>
      </c>
      <c r="R1068">
        <v>0</v>
      </c>
      <c r="S1068">
        <v>23.04</v>
      </c>
      <c r="T1068">
        <v>-23.04</v>
      </c>
    </row>
    <row r="1069" spans="1:20" x14ac:dyDescent="0.25">
      <c r="A1069" t="s">
        <v>75</v>
      </c>
      <c r="B1069" t="s">
        <v>1309</v>
      </c>
      <c r="C1069" t="s">
        <v>27</v>
      </c>
      <c r="D1069" t="s">
        <v>1310</v>
      </c>
      <c r="E1069" t="s">
        <v>114</v>
      </c>
      <c r="F1069">
        <v>32808</v>
      </c>
      <c r="G1069" t="s">
        <v>205</v>
      </c>
      <c r="H1069" t="s">
        <v>80</v>
      </c>
      <c r="I1069" t="s">
        <v>89</v>
      </c>
      <c r="J1069" t="s">
        <v>90</v>
      </c>
      <c r="K1069" t="s">
        <v>42</v>
      </c>
      <c r="L1069" t="s">
        <v>91</v>
      </c>
      <c r="M1069" t="s">
        <v>92</v>
      </c>
      <c r="N1069" s="11" t="s">
        <v>2108</v>
      </c>
      <c r="O1069" s="11" t="s">
        <v>2109</v>
      </c>
      <c r="P1069">
        <v>0</v>
      </c>
      <c r="Q1069">
        <v>22</v>
      </c>
      <c r="R1069">
        <v>0</v>
      </c>
      <c r="S1069">
        <v>203.5</v>
      </c>
      <c r="T1069">
        <v>-203.5</v>
      </c>
    </row>
    <row r="1070" spans="1:20" x14ac:dyDescent="0.25">
      <c r="A1070" t="s">
        <v>75</v>
      </c>
      <c r="B1070" t="s">
        <v>1026</v>
      </c>
      <c r="C1070" t="s">
        <v>18</v>
      </c>
      <c r="D1070" t="s">
        <v>1027</v>
      </c>
      <c r="E1070" t="s">
        <v>191</v>
      </c>
      <c r="F1070">
        <v>77373</v>
      </c>
      <c r="G1070" t="s">
        <v>987</v>
      </c>
      <c r="H1070" t="s">
        <v>80</v>
      </c>
      <c r="I1070" t="s">
        <v>81</v>
      </c>
      <c r="J1070" t="s">
        <v>365</v>
      </c>
      <c r="K1070" t="s">
        <v>47</v>
      </c>
      <c r="L1070" t="s">
        <v>509</v>
      </c>
      <c r="M1070" t="s">
        <v>229</v>
      </c>
      <c r="N1070" s="11" t="s">
        <v>2108</v>
      </c>
      <c r="O1070" s="11" t="s">
        <v>2109</v>
      </c>
      <c r="P1070">
        <v>-1</v>
      </c>
      <c r="Q1070">
        <v>0</v>
      </c>
      <c r="R1070">
        <v>132</v>
      </c>
      <c r="S1070">
        <v>0</v>
      </c>
      <c r="T1070">
        <v>132</v>
      </c>
    </row>
    <row r="1071" spans="1:20" x14ac:dyDescent="0.25">
      <c r="A1071" t="s">
        <v>75</v>
      </c>
      <c r="B1071" t="s">
        <v>553</v>
      </c>
      <c r="C1071" t="s">
        <v>26</v>
      </c>
      <c r="D1071" t="s">
        <v>554</v>
      </c>
      <c r="E1071" t="s">
        <v>555</v>
      </c>
      <c r="F1071">
        <v>36526</v>
      </c>
      <c r="G1071" t="s">
        <v>1257</v>
      </c>
      <c r="H1071" t="s">
        <v>80</v>
      </c>
      <c r="I1071" t="s">
        <v>81</v>
      </c>
      <c r="J1071" t="s">
        <v>82</v>
      </c>
      <c r="K1071" t="s">
        <v>53</v>
      </c>
      <c r="L1071" t="s">
        <v>139</v>
      </c>
      <c r="M1071" t="s">
        <v>83</v>
      </c>
      <c r="N1071" s="11" t="s">
        <v>2108</v>
      </c>
      <c r="O1071" s="11" t="s">
        <v>2109</v>
      </c>
      <c r="P1071">
        <v>-4</v>
      </c>
      <c r="Q1071">
        <v>0</v>
      </c>
      <c r="R1071">
        <v>41.44</v>
      </c>
      <c r="S1071">
        <v>0</v>
      </c>
      <c r="T1071">
        <v>41.44</v>
      </c>
    </row>
    <row r="1072" spans="1:20" x14ac:dyDescent="0.25">
      <c r="A1072" t="s">
        <v>75</v>
      </c>
      <c r="B1072" t="s">
        <v>593</v>
      </c>
      <c r="C1072" t="s">
        <v>19</v>
      </c>
      <c r="D1072" t="s">
        <v>268</v>
      </c>
      <c r="E1072" t="s">
        <v>118</v>
      </c>
      <c r="F1072">
        <v>92121</v>
      </c>
      <c r="G1072" t="s">
        <v>1073</v>
      </c>
      <c r="H1072" t="s">
        <v>80</v>
      </c>
      <c r="I1072" t="s">
        <v>281</v>
      </c>
      <c r="J1072" t="s">
        <v>90</v>
      </c>
      <c r="K1072" t="s">
        <v>42</v>
      </c>
      <c r="L1072" t="s">
        <v>91</v>
      </c>
      <c r="M1072" t="s">
        <v>92</v>
      </c>
      <c r="N1072" s="11" t="s">
        <v>2108</v>
      </c>
      <c r="O1072" s="11" t="s">
        <v>2109</v>
      </c>
      <c r="P1072">
        <v>0</v>
      </c>
      <c r="Q1072">
        <v>50</v>
      </c>
      <c r="R1072">
        <v>0</v>
      </c>
      <c r="S1072">
        <v>1424.5</v>
      </c>
      <c r="T1072">
        <v>-1424.5</v>
      </c>
    </row>
    <row r="1073" spans="1:20" x14ac:dyDescent="0.25">
      <c r="A1073" t="s">
        <v>75</v>
      </c>
      <c r="B1073" t="s">
        <v>242</v>
      </c>
      <c r="C1073" t="s">
        <v>20</v>
      </c>
      <c r="D1073" t="s">
        <v>243</v>
      </c>
      <c r="E1073" t="s">
        <v>244</v>
      </c>
      <c r="F1073">
        <v>2122</v>
      </c>
      <c r="G1073" t="s">
        <v>1033</v>
      </c>
      <c r="H1073" t="s">
        <v>80</v>
      </c>
      <c r="I1073" t="s">
        <v>89</v>
      </c>
      <c r="J1073" t="s">
        <v>90</v>
      </c>
      <c r="K1073" t="s">
        <v>53</v>
      </c>
      <c r="L1073" t="s">
        <v>368</v>
      </c>
      <c r="M1073" t="s">
        <v>92</v>
      </c>
      <c r="N1073" s="11" t="s">
        <v>2108</v>
      </c>
      <c r="O1073" s="11" t="s">
        <v>2109</v>
      </c>
      <c r="P1073">
        <v>0</v>
      </c>
      <c r="Q1073">
        <v>2</v>
      </c>
      <c r="R1073">
        <v>0</v>
      </c>
      <c r="S1073">
        <v>315</v>
      </c>
      <c r="T1073">
        <v>-315</v>
      </c>
    </row>
    <row r="1074" spans="1:20" x14ac:dyDescent="0.25">
      <c r="A1074" t="s">
        <v>75</v>
      </c>
      <c r="B1074" t="s">
        <v>505</v>
      </c>
      <c r="C1074" t="s">
        <v>29</v>
      </c>
      <c r="D1074" t="s">
        <v>506</v>
      </c>
      <c r="E1074" t="s">
        <v>87</v>
      </c>
      <c r="F1074">
        <v>43528</v>
      </c>
      <c r="G1074" t="s">
        <v>1841</v>
      </c>
      <c r="H1074" t="s">
        <v>80</v>
      </c>
      <c r="I1074" t="s">
        <v>81</v>
      </c>
      <c r="J1074" t="s">
        <v>82</v>
      </c>
      <c r="K1074" t="s">
        <v>51</v>
      </c>
      <c r="L1074" t="s">
        <v>250</v>
      </c>
      <c r="M1074" t="s">
        <v>83</v>
      </c>
      <c r="N1074" s="11" t="s">
        <v>2108</v>
      </c>
      <c r="O1074" s="11" t="s">
        <v>2109</v>
      </c>
      <c r="P1074">
        <v>-23</v>
      </c>
      <c r="Q1074">
        <v>0</v>
      </c>
      <c r="R1074">
        <v>1076.17</v>
      </c>
      <c r="S1074">
        <v>0</v>
      </c>
      <c r="T1074">
        <v>1076.17</v>
      </c>
    </row>
    <row r="1075" spans="1:20" x14ac:dyDescent="0.25">
      <c r="A1075" t="s">
        <v>75</v>
      </c>
      <c r="B1075" t="s">
        <v>700</v>
      </c>
      <c r="C1075" t="s">
        <v>27</v>
      </c>
      <c r="D1075" t="s">
        <v>648</v>
      </c>
      <c r="E1075" t="s">
        <v>114</v>
      </c>
      <c r="F1075">
        <v>32811</v>
      </c>
      <c r="G1075" t="s">
        <v>752</v>
      </c>
      <c r="H1075" t="s">
        <v>80</v>
      </c>
      <c r="I1075" t="s">
        <v>89</v>
      </c>
      <c r="J1075" t="s">
        <v>90</v>
      </c>
      <c r="K1075" t="s">
        <v>42</v>
      </c>
      <c r="L1075" t="s">
        <v>91</v>
      </c>
      <c r="M1075" t="s">
        <v>188</v>
      </c>
      <c r="N1075" s="11" t="s">
        <v>2108</v>
      </c>
      <c r="O1075" s="11" t="s">
        <v>2109</v>
      </c>
      <c r="P1075">
        <v>0</v>
      </c>
      <c r="Q1075">
        <v>179</v>
      </c>
      <c r="R1075">
        <v>0</v>
      </c>
      <c r="S1075">
        <v>2763.76</v>
      </c>
      <c r="T1075">
        <v>-2763.76</v>
      </c>
    </row>
    <row r="1076" spans="1:20" x14ac:dyDescent="0.25">
      <c r="A1076" t="s">
        <v>75</v>
      </c>
      <c r="B1076" t="s">
        <v>1126</v>
      </c>
      <c r="C1076" t="s">
        <v>19</v>
      </c>
      <c r="D1076" t="s">
        <v>1127</v>
      </c>
      <c r="E1076" t="s">
        <v>320</v>
      </c>
      <c r="F1076">
        <v>96821</v>
      </c>
      <c r="G1076" t="s">
        <v>373</v>
      </c>
      <c r="H1076" t="s">
        <v>80</v>
      </c>
      <c r="I1076" t="s">
        <v>81</v>
      </c>
      <c r="J1076" t="s">
        <v>90</v>
      </c>
      <c r="K1076" t="s">
        <v>38</v>
      </c>
      <c r="L1076" t="s">
        <v>111</v>
      </c>
      <c r="M1076" t="s">
        <v>92</v>
      </c>
      <c r="N1076" s="11" t="s">
        <v>2108</v>
      </c>
      <c r="O1076" s="11" t="s">
        <v>2109</v>
      </c>
      <c r="P1076">
        <v>0</v>
      </c>
      <c r="Q1076">
        <v>4</v>
      </c>
      <c r="R1076">
        <v>0</v>
      </c>
      <c r="S1076">
        <v>184.2</v>
      </c>
      <c r="T1076">
        <v>-184.2</v>
      </c>
    </row>
    <row r="1077" spans="1:20" x14ac:dyDescent="0.25">
      <c r="A1077" t="s">
        <v>75</v>
      </c>
      <c r="B1077" t="s">
        <v>1834</v>
      </c>
      <c r="C1077" t="s">
        <v>18</v>
      </c>
      <c r="D1077" t="s">
        <v>1835</v>
      </c>
      <c r="E1077" t="s">
        <v>191</v>
      </c>
      <c r="F1077">
        <v>75670</v>
      </c>
      <c r="G1077" t="s">
        <v>467</v>
      </c>
      <c r="H1077" t="s">
        <v>80</v>
      </c>
      <c r="I1077" t="s">
        <v>81</v>
      </c>
      <c r="J1077" t="s">
        <v>90</v>
      </c>
      <c r="K1077" t="s">
        <v>53</v>
      </c>
      <c r="L1077" t="s">
        <v>459</v>
      </c>
      <c r="M1077" t="s">
        <v>92</v>
      </c>
      <c r="N1077" s="11" t="s">
        <v>2108</v>
      </c>
      <c r="O1077" s="11" t="s">
        <v>2109</v>
      </c>
      <c r="P1077">
        <v>0</v>
      </c>
      <c r="Q1077">
        <v>0</v>
      </c>
      <c r="R1077">
        <v>0</v>
      </c>
      <c r="S1077">
        <v>-522.88</v>
      </c>
      <c r="T1077">
        <v>522.88</v>
      </c>
    </row>
    <row r="1078" spans="1:20" x14ac:dyDescent="0.25">
      <c r="A1078" t="s">
        <v>75</v>
      </c>
      <c r="B1078" t="s">
        <v>1837</v>
      </c>
      <c r="C1078" t="s">
        <v>26</v>
      </c>
      <c r="D1078" t="s">
        <v>108</v>
      </c>
      <c r="E1078" t="s">
        <v>109</v>
      </c>
      <c r="F1078">
        <v>28273</v>
      </c>
      <c r="G1078" t="s">
        <v>1838</v>
      </c>
      <c r="H1078" t="s">
        <v>688</v>
      </c>
      <c r="I1078" t="s">
        <v>89</v>
      </c>
      <c r="J1078" t="s">
        <v>90</v>
      </c>
      <c r="K1078" t="s">
        <v>37</v>
      </c>
      <c r="L1078" t="s">
        <v>689</v>
      </c>
      <c r="M1078" t="s">
        <v>92</v>
      </c>
      <c r="N1078" s="11" t="s">
        <v>2108</v>
      </c>
      <c r="O1078" s="11" t="s">
        <v>2109</v>
      </c>
      <c r="P1078">
        <v>0</v>
      </c>
      <c r="Q1078">
        <v>11</v>
      </c>
      <c r="R1078">
        <v>0</v>
      </c>
      <c r="S1078">
        <v>726</v>
      </c>
      <c r="T1078">
        <v>-726</v>
      </c>
    </row>
    <row r="1079" spans="1:20" x14ac:dyDescent="0.25">
      <c r="A1079" t="s">
        <v>75</v>
      </c>
      <c r="B1079" t="s">
        <v>120</v>
      </c>
      <c r="C1079" t="s">
        <v>22</v>
      </c>
      <c r="D1079" t="s">
        <v>121</v>
      </c>
      <c r="E1079" t="s">
        <v>122</v>
      </c>
      <c r="F1079">
        <v>20910</v>
      </c>
      <c r="G1079" t="s">
        <v>863</v>
      </c>
      <c r="H1079" t="s">
        <v>80</v>
      </c>
      <c r="I1079" t="s">
        <v>81</v>
      </c>
      <c r="J1079" t="s">
        <v>82</v>
      </c>
      <c r="K1079" t="s">
        <v>53</v>
      </c>
      <c r="L1079" t="s">
        <v>436</v>
      </c>
      <c r="M1079" t="s">
        <v>83</v>
      </c>
      <c r="N1079" s="11" t="s">
        <v>2108</v>
      </c>
      <c r="O1079" s="11" t="s">
        <v>2109</v>
      </c>
      <c r="P1079">
        <v>-2</v>
      </c>
      <c r="Q1079">
        <v>0</v>
      </c>
      <c r="R1079">
        <v>204.3</v>
      </c>
      <c r="S1079">
        <v>0</v>
      </c>
      <c r="T1079">
        <v>204.3</v>
      </c>
    </row>
    <row r="1080" spans="1:20" x14ac:dyDescent="0.25">
      <c r="A1080" t="s">
        <v>75</v>
      </c>
      <c r="B1080" t="s">
        <v>677</v>
      </c>
      <c r="C1080" t="s">
        <v>28</v>
      </c>
      <c r="D1080" t="s">
        <v>678</v>
      </c>
      <c r="E1080" t="s">
        <v>95</v>
      </c>
      <c r="F1080">
        <v>80124</v>
      </c>
      <c r="G1080" t="s">
        <v>719</v>
      </c>
      <c r="H1080" t="s">
        <v>80</v>
      </c>
      <c r="I1080" t="s">
        <v>81</v>
      </c>
      <c r="J1080" t="s">
        <v>82</v>
      </c>
      <c r="K1080" t="s">
        <v>42</v>
      </c>
      <c r="L1080" t="s">
        <v>91</v>
      </c>
      <c r="M1080" t="s">
        <v>83</v>
      </c>
      <c r="N1080" s="11" t="s">
        <v>2108</v>
      </c>
      <c r="O1080" s="11" t="s">
        <v>2109</v>
      </c>
      <c r="P1080">
        <v>-10</v>
      </c>
      <c r="Q1080">
        <v>0</v>
      </c>
      <c r="R1080">
        <v>297</v>
      </c>
      <c r="S1080">
        <v>0</v>
      </c>
      <c r="T1080">
        <v>297</v>
      </c>
    </row>
    <row r="1081" spans="1:20" x14ac:dyDescent="0.25">
      <c r="A1081" t="s">
        <v>75</v>
      </c>
      <c r="B1081" t="s">
        <v>588</v>
      </c>
      <c r="C1081" t="s">
        <v>21</v>
      </c>
      <c r="D1081" t="s">
        <v>589</v>
      </c>
      <c r="E1081" t="s">
        <v>159</v>
      </c>
      <c r="F1081">
        <v>66227</v>
      </c>
      <c r="G1081" t="s">
        <v>1016</v>
      </c>
      <c r="H1081" t="s">
        <v>80</v>
      </c>
      <c r="I1081" t="s">
        <v>89</v>
      </c>
      <c r="J1081" t="s">
        <v>82</v>
      </c>
      <c r="K1081" t="s">
        <v>42</v>
      </c>
      <c r="L1081" t="s">
        <v>91</v>
      </c>
      <c r="M1081" t="s">
        <v>83</v>
      </c>
      <c r="N1081" s="11" t="s">
        <v>2108</v>
      </c>
      <c r="O1081" s="11" t="s">
        <v>2109</v>
      </c>
      <c r="P1081">
        <v>-27</v>
      </c>
      <c r="Q1081">
        <v>0</v>
      </c>
      <c r="R1081">
        <v>456.3</v>
      </c>
      <c r="S1081">
        <v>0</v>
      </c>
      <c r="T1081">
        <v>456.3</v>
      </c>
    </row>
    <row r="1082" spans="1:20" x14ac:dyDescent="0.25">
      <c r="A1082" t="s">
        <v>75</v>
      </c>
      <c r="B1082" t="s">
        <v>1233</v>
      </c>
      <c r="C1082" t="s">
        <v>18</v>
      </c>
      <c r="D1082" t="s">
        <v>439</v>
      </c>
      <c r="E1082" t="s">
        <v>191</v>
      </c>
      <c r="F1082">
        <v>77066</v>
      </c>
      <c r="G1082" t="s">
        <v>987</v>
      </c>
      <c r="H1082" t="s">
        <v>80</v>
      </c>
      <c r="I1082" t="s">
        <v>81</v>
      </c>
      <c r="J1082" t="s">
        <v>365</v>
      </c>
      <c r="K1082" t="s">
        <v>47</v>
      </c>
      <c r="L1082" t="s">
        <v>509</v>
      </c>
      <c r="M1082" t="s">
        <v>229</v>
      </c>
      <c r="N1082" s="11" t="s">
        <v>2108</v>
      </c>
      <c r="O1082" s="11" t="s">
        <v>2109</v>
      </c>
      <c r="P1082">
        <v>-1</v>
      </c>
      <c r="Q1082">
        <v>0</v>
      </c>
      <c r="R1082">
        <v>132</v>
      </c>
      <c r="S1082">
        <v>0</v>
      </c>
      <c r="T1082">
        <v>132</v>
      </c>
    </row>
    <row r="1083" spans="1:20" x14ac:dyDescent="0.25">
      <c r="A1083" t="s">
        <v>75</v>
      </c>
      <c r="B1083" t="s">
        <v>616</v>
      </c>
      <c r="C1083" t="s">
        <v>19</v>
      </c>
      <c r="D1083" t="s">
        <v>617</v>
      </c>
      <c r="E1083" t="s">
        <v>118</v>
      </c>
      <c r="F1083">
        <v>90245</v>
      </c>
      <c r="G1083" t="s">
        <v>493</v>
      </c>
      <c r="H1083" t="s">
        <v>80</v>
      </c>
      <c r="I1083" t="s">
        <v>81</v>
      </c>
      <c r="J1083" t="s">
        <v>82</v>
      </c>
      <c r="K1083" t="s">
        <v>39</v>
      </c>
      <c r="L1083" t="s">
        <v>39</v>
      </c>
      <c r="M1083" t="s">
        <v>92</v>
      </c>
      <c r="N1083" s="11" t="s">
        <v>2108</v>
      </c>
      <c r="O1083" s="11" t="s">
        <v>2109</v>
      </c>
      <c r="P1083">
        <v>-1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t="s">
        <v>75</v>
      </c>
      <c r="B1084" t="s">
        <v>265</v>
      </c>
      <c r="C1084" t="s">
        <v>27</v>
      </c>
      <c r="D1084" t="s">
        <v>237</v>
      </c>
      <c r="E1084" t="s">
        <v>114</v>
      </c>
      <c r="F1084">
        <v>34238</v>
      </c>
      <c r="G1084" t="s">
        <v>398</v>
      </c>
      <c r="H1084" t="s">
        <v>80</v>
      </c>
      <c r="I1084" t="s">
        <v>81</v>
      </c>
      <c r="J1084" t="s">
        <v>82</v>
      </c>
      <c r="K1084" t="s">
        <v>38</v>
      </c>
      <c r="L1084" t="s">
        <v>111</v>
      </c>
      <c r="M1084" t="s">
        <v>83</v>
      </c>
      <c r="N1084" s="11" t="s">
        <v>2108</v>
      </c>
      <c r="O1084" s="11" t="s">
        <v>2109</v>
      </c>
      <c r="P1084">
        <v>-5</v>
      </c>
      <c r="Q1084">
        <v>0</v>
      </c>
      <c r="R1084">
        <v>358.7</v>
      </c>
      <c r="S1084">
        <v>0</v>
      </c>
      <c r="T1084">
        <v>358.7</v>
      </c>
    </row>
    <row r="1085" spans="1:20" x14ac:dyDescent="0.25">
      <c r="A1085" t="s">
        <v>75</v>
      </c>
      <c r="B1085" t="s">
        <v>383</v>
      </c>
      <c r="C1085" t="s">
        <v>25</v>
      </c>
      <c r="D1085" t="s">
        <v>384</v>
      </c>
      <c r="E1085" t="s">
        <v>186</v>
      </c>
      <c r="F1085">
        <v>11968</v>
      </c>
      <c r="G1085" t="s">
        <v>798</v>
      </c>
      <c r="H1085" t="s">
        <v>80</v>
      </c>
      <c r="I1085" t="s">
        <v>81</v>
      </c>
      <c r="J1085" t="s">
        <v>90</v>
      </c>
      <c r="K1085" t="s">
        <v>38</v>
      </c>
      <c r="L1085" t="s">
        <v>111</v>
      </c>
      <c r="M1085" t="s">
        <v>92</v>
      </c>
      <c r="N1085" s="11" t="s">
        <v>2108</v>
      </c>
      <c r="O1085" s="11" t="s">
        <v>2109</v>
      </c>
      <c r="P1085">
        <v>0</v>
      </c>
      <c r="Q1085">
        <v>1</v>
      </c>
      <c r="R1085">
        <v>0</v>
      </c>
      <c r="S1085">
        <v>136.13</v>
      </c>
      <c r="T1085">
        <v>-136.13</v>
      </c>
    </row>
    <row r="1086" spans="1:20" x14ac:dyDescent="0.25">
      <c r="A1086" t="s">
        <v>75</v>
      </c>
      <c r="B1086" t="s">
        <v>1284</v>
      </c>
      <c r="C1086" t="s">
        <v>27</v>
      </c>
      <c r="D1086" t="s">
        <v>237</v>
      </c>
      <c r="E1086" t="s">
        <v>114</v>
      </c>
      <c r="F1086">
        <v>34243</v>
      </c>
      <c r="G1086" t="s">
        <v>398</v>
      </c>
      <c r="H1086" t="s">
        <v>80</v>
      </c>
      <c r="I1086" t="s">
        <v>81</v>
      </c>
      <c r="J1086" t="s">
        <v>82</v>
      </c>
      <c r="K1086" t="s">
        <v>38</v>
      </c>
      <c r="L1086" t="s">
        <v>111</v>
      </c>
      <c r="M1086" t="s">
        <v>83</v>
      </c>
      <c r="N1086" s="11" t="s">
        <v>2108</v>
      </c>
      <c r="O1086" s="11" t="s">
        <v>2109</v>
      </c>
      <c r="P1086">
        <v>0</v>
      </c>
      <c r="Q1086">
        <v>0</v>
      </c>
      <c r="R1086">
        <v>-76.75</v>
      </c>
      <c r="S1086">
        <v>0</v>
      </c>
      <c r="T1086">
        <v>-76.75</v>
      </c>
    </row>
    <row r="1087" spans="1:20" x14ac:dyDescent="0.25">
      <c r="A1087" t="s">
        <v>75</v>
      </c>
      <c r="B1087" t="s">
        <v>301</v>
      </c>
      <c r="C1087" t="s">
        <v>29</v>
      </c>
      <c r="D1087" t="s">
        <v>302</v>
      </c>
      <c r="E1087" t="s">
        <v>87</v>
      </c>
      <c r="F1087">
        <v>45005</v>
      </c>
      <c r="G1087" t="s">
        <v>379</v>
      </c>
      <c r="H1087" t="s">
        <v>80</v>
      </c>
      <c r="I1087" t="s">
        <v>81</v>
      </c>
      <c r="J1087" t="s">
        <v>82</v>
      </c>
      <c r="K1087" t="s">
        <v>48</v>
      </c>
      <c r="L1087" t="s">
        <v>102</v>
      </c>
      <c r="M1087" t="s">
        <v>83</v>
      </c>
      <c r="N1087" s="11" t="s">
        <v>2108</v>
      </c>
      <c r="O1087" s="11" t="s">
        <v>2109</v>
      </c>
      <c r="P1087">
        <v>-3</v>
      </c>
      <c r="Q1087">
        <v>0</v>
      </c>
      <c r="R1087">
        <v>51.75</v>
      </c>
      <c r="S1087">
        <v>0</v>
      </c>
      <c r="T1087">
        <v>51.75</v>
      </c>
    </row>
    <row r="1088" spans="1:20" x14ac:dyDescent="0.25">
      <c r="A1088" t="s">
        <v>75</v>
      </c>
      <c r="B1088" t="s">
        <v>404</v>
      </c>
      <c r="C1088" t="s">
        <v>29</v>
      </c>
      <c r="D1088" t="s">
        <v>405</v>
      </c>
      <c r="E1088" t="s">
        <v>78</v>
      </c>
      <c r="F1088">
        <v>15056</v>
      </c>
      <c r="G1088" t="s">
        <v>1840</v>
      </c>
      <c r="H1088" t="s">
        <v>80</v>
      </c>
      <c r="I1088" t="s">
        <v>81</v>
      </c>
      <c r="J1088" t="s">
        <v>90</v>
      </c>
      <c r="K1088" t="s">
        <v>42</v>
      </c>
      <c r="L1088" t="s">
        <v>91</v>
      </c>
      <c r="M1088" t="s">
        <v>188</v>
      </c>
      <c r="N1088" s="11" t="s">
        <v>2108</v>
      </c>
      <c r="O1088" s="11" t="s">
        <v>2109</v>
      </c>
      <c r="P1088">
        <v>0</v>
      </c>
      <c r="Q1088">
        <v>2</v>
      </c>
      <c r="R1088">
        <v>0</v>
      </c>
      <c r="S1088">
        <v>8.1</v>
      </c>
      <c r="T1088">
        <v>-8.1</v>
      </c>
    </row>
    <row r="1089" spans="1:20" x14ac:dyDescent="0.25">
      <c r="A1089" t="s">
        <v>75</v>
      </c>
      <c r="B1089" t="s">
        <v>393</v>
      </c>
      <c r="C1089" t="s">
        <v>28</v>
      </c>
      <c r="D1089" t="s">
        <v>394</v>
      </c>
      <c r="E1089" t="s">
        <v>95</v>
      </c>
      <c r="F1089">
        <v>80611</v>
      </c>
      <c r="G1089" t="s">
        <v>1373</v>
      </c>
      <c r="H1089" t="s">
        <v>80</v>
      </c>
      <c r="I1089" t="s">
        <v>81</v>
      </c>
      <c r="J1089" t="s">
        <v>82</v>
      </c>
      <c r="K1089" t="s">
        <v>53</v>
      </c>
      <c r="L1089" t="s">
        <v>287</v>
      </c>
      <c r="M1089" t="s">
        <v>83</v>
      </c>
      <c r="N1089" s="11" t="s">
        <v>2108</v>
      </c>
      <c r="O1089" s="11" t="s">
        <v>2109</v>
      </c>
      <c r="P1089">
        <v>1</v>
      </c>
      <c r="Q1089">
        <v>0</v>
      </c>
      <c r="R1089">
        <v>154.6</v>
      </c>
      <c r="S1089">
        <v>0</v>
      </c>
      <c r="T1089">
        <v>154.6</v>
      </c>
    </row>
    <row r="1090" spans="1:20" x14ac:dyDescent="0.25">
      <c r="A1090" t="s">
        <v>75</v>
      </c>
      <c r="B1090" t="s">
        <v>536</v>
      </c>
      <c r="C1090" t="s">
        <v>21</v>
      </c>
      <c r="D1090" t="s">
        <v>537</v>
      </c>
      <c r="E1090" t="s">
        <v>159</v>
      </c>
      <c r="F1090">
        <v>66212</v>
      </c>
      <c r="G1090" t="s">
        <v>983</v>
      </c>
      <c r="H1090" t="s">
        <v>80</v>
      </c>
      <c r="I1090" t="s">
        <v>89</v>
      </c>
      <c r="J1090" t="s">
        <v>90</v>
      </c>
      <c r="K1090" t="s">
        <v>38</v>
      </c>
      <c r="L1090" t="s">
        <v>129</v>
      </c>
      <c r="M1090" t="s">
        <v>92</v>
      </c>
      <c r="N1090" s="11" t="s">
        <v>2108</v>
      </c>
      <c r="O1090" s="11" t="s">
        <v>2109</v>
      </c>
      <c r="P1090">
        <v>0</v>
      </c>
      <c r="Q1090">
        <v>2</v>
      </c>
      <c r="R1090">
        <v>0</v>
      </c>
      <c r="S1090">
        <v>73.62</v>
      </c>
      <c r="T1090">
        <v>-73.62</v>
      </c>
    </row>
    <row r="1091" spans="1:20" x14ac:dyDescent="0.25">
      <c r="A1091" t="s">
        <v>75</v>
      </c>
      <c r="B1091" t="s">
        <v>633</v>
      </c>
      <c r="C1091" t="s">
        <v>30</v>
      </c>
      <c r="D1091" t="s">
        <v>634</v>
      </c>
      <c r="E1091" t="s">
        <v>191</v>
      </c>
      <c r="F1091">
        <v>77302</v>
      </c>
      <c r="G1091" t="s">
        <v>1583</v>
      </c>
      <c r="H1091" t="s">
        <v>80</v>
      </c>
      <c r="I1091" t="s">
        <v>81</v>
      </c>
      <c r="J1091" t="s">
        <v>90</v>
      </c>
      <c r="K1091" t="s">
        <v>42</v>
      </c>
      <c r="L1091" t="s">
        <v>91</v>
      </c>
      <c r="M1091" t="s">
        <v>188</v>
      </c>
      <c r="N1091" s="11" t="s">
        <v>2108</v>
      </c>
      <c r="O1091" s="11" t="s">
        <v>2109</v>
      </c>
      <c r="P1091">
        <v>0</v>
      </c>
      <c r="Q1091">
        <v>-14</v>
      </c>
      <c r="R1091">
        <v>0</v>
      </c>
      <c r="S1091">
        <v>27.72</v>
      </c>
      <c r="T1091">
        <v>-27.72</v>
      </c>
    </row>
    <row r="1092" spans="1:20" x14ac:dyDescent="0.25">
      <c r="A1092" t="s">
        <v>75</v>
      </c>
      <c r="B1092" t="s">
        <v>608</v>
      </c>
      <c r="C1092" t="s">
        <v>25</v>
      </c>
      <c r="D1092" t="s">
        <v>609</v>
      </c>
      <c r="E1092" t="s">
        <v>262</v>
      </c>
      <c r="F1092">
        <v>7647</v>
      </c>
      <c r="G1092" t="s">
        <v>569</v>
      </c>
      <c r="H1092" t="s">
        <v>80</v>
      </c>
      <c r="I1092" t="s">
        <v>81</v>
      </c>
      <c r="J1092" t="s">
        <v>90</v>
      </c>
      <c r="K1092" t="s">
        <v>38</v>
      </c>
      <c r="L1092" t="s">
        <v>111</v>
      </c>
      <c r="M1092" t="s">
        <v>92</v>
      </c>
      <c r="N1092" s="11" t="s">
        <v>2108</v>
      </c>
      <c r="O1092" s="11" t="s">
        <v>2109</v>
      </c>
      <c r="P1092">
        <v>0</v>
      </c>
      <c r="Q1092">
        <v>1</v>
      </c>
      <c r="R1092">
        <v>0</v>
      </c>
      <c r="S1092">
        <v>50.65</v>
      </c>
      <c r="T1092">
        <v>-50.65</v>
      </c>
    </row>
    <row r="1093" spans="1:20" x14ac:dyDescent="0.25">
      <c r="A1093" t="s">
        <v>75</v>
      </c>
      <c r="B1093" t="s">
        <v>251</v>
      </c>
      <c r="C1093" t="s">
        <v>27</v>
      </c>
      <c r="D1093" t="s">
        <v>252</v>
      </c>
      <c r="E1093" t="s">
        <v>114</v>
      </c>
      <c r="F1093">
        <v>34135</v>
      </c>
      <c r="G1093" t="s">
        <v>801</v>
      </c>
      <c r="H1093" t="s">
        <v>80</v>
      </c>
      <c r="I1093" t="s">
        <v>81</v>
      </c>
      <c r="J1093" t="s">
        <v>82</v>
      </c>
      <c r="K1093" t="s">
        <v>42</v>
      </c>
      <c r="L1093" t="s">
        <v>91</v>
      </c>
      <c r="M1093" t="s">
        <v>83</v>
      </c>
      <c r="N1093" s="11" t="s">
        <v>2108</v>
      </c>
      <c r="O1093" s="11" t="s">
        <v>2109</v>
      </c>
      <c r="P1093">
        <v>-69</v>
      </c>
      <c r="Q1093">
        <v>0</v>
      </c>
      <c r="R1093">
        <v>1317.9</v>
      </c>
      <c r="S1093">
        <v>0</v>
      </c>
      <c r="T1093">
        <v>1317.9</v>
      </c>
    </row>
    <row r="1094" spans="1:20" x14ac:dyDescent="0.25">
      <c r="A1094" t="s">
        <v>75</v>
      </c>
      <c r="B1094" t="s">
        <v>242</v>
      </c>
      <c r="C1094" t="s">
        <v>20</v>
      </c>
      <c r="D1094" t="s">
        <v>243</v>
      </c>
      <c r="E1094" t="s">
        <v>244</v>
      </c>
      <c r="F1094">
        <v>2122</v>
      </c>
      <c r="G1094" t="s">
        <v>1683</v>
      </c>
      <c r="H1094" t="s">
        <v>80</v>
      </c>
      <c r="I1094" t="s">
        <v>89</v>
      </c>
      <c r="J1094" t="s">
        <v>90</v>
      </c>
      <c r="K1094" t="s">
        <v>42</v>
      </c>
      <c r="L1094" t="s">
        <v>91</v>
      </c>
      <c r="M1094" t="s">
        <v>92</v>
      </c>
      <c r="N1094" s="11" t="s">
        <v>2108</v>
      </c>
      <c r="O1094" s="11" t="s">
        <v>2109</v>
      </c>
      <c r="P1094">
        <v>0</v>
      </c>
      <c r="Q1094">
        <v>16</v>
      </c>
      <c r="R1094">
        <v>0</v>
      </c>
      <c r="S1094">
        <v>55.2</v>
      </c>
      <c r="T1094">
        <v>-55.2</v>
      </c>
    </row>
    <row r="1095" spans="1:20" x14ac:dyDescent="0.25">
      <c r="A1095" t="s">
        <v>75</v>
      </c>
      <c r="B1095" t="s">
        <v>189</v>
      </c>
      <c r="C1095" t="s">
        <v>18</v>
      </c>
      <c r="D1095" t="s">
        <v>190</v>
      </c>
      <c r="E1095" t="s">
        <v>191</v>
      </c>
      <c r="F1095">
        <v>76262</v>
      </c>
      <c r="G1095" t="s">
        <v>1442</v>
      </c>
      <c r="H1095" t="s">
        <v>80</v>
      </c>
      <c r="I1095" t="s">
        <v>89</v>
      </c>
      <c r="J1095" t="s">
        <v>82</v>
      </c>
      <c r="K1095" t="s">
        <v>53</v>
      </c>
      <c r="L1095" t="s">
        <v>368</v>
      </c>
      <c r="M1095" t="s">
        <v>83</v>
      </c>
      <c r="N1095" s="11" t="s">
        <v>2108</v>
      </c>
      <c r="O1095" s="11" t="s">
        <v>2109</v>
      </c>
      <c r="P1095">
        <v>-4</v>
      </c>
      <c r="Q1095">
        <v>0</v>
      </c>
      <c r="R1095">
        <v>582.4</v>
      </c>
      <c r="S1095">
        <v>0</v>
      </c>
      <c r="T1095">
        <v>582.4</v>
      </c>
    </row>
    <row r="1096" spans="1:20" x14ac:dyDescent="0.25">
      <c r="A1096" t="s">
        <v>75</v>
      </c>
      <c r="B1096" t="s">
        <v>403</v>
      </c>
      <c r="C1096" t="s">
        <v>28</v>
      </c>
      <c r="D1096" t="s">
        <v>294</v>
      </c>
      <c r="E1096" t="s">
        <v>295</v>
      </c>
      <c r="F1096">
        <v>84107</v>
      </c>
      <c r="G1096" t="s">
        <v>110</v>
      </c>
      <c r="H1096" t="s">
        <v>80</v>
      </c>
      <c r="I1096" t="s">
        <v>81</v>
      </c>
      <c r="J1096" t="s">
        <v>90</v>
      </c>
      <c r="K1096" t="s">
        <v>38</v>
      </c>
      <c r="L1096" t="s">
        <v>111</v>
      </c>
      <c r="M1096" t="s">
        <v>92</v>
      </c>
      <c r="N1096" s="11" t="s">
        <v>2108</v>
      </c>
      <c r="O1096" s="11" t="s">
        <v>2109</v>
      </c>
      <c r="P1096">
        <v>0</v>
      </c>
      <c r="Q1096">
        <v>3</v>
      </c>
      <c r="R1096">
        <v>0</v>
      </c>
      <c r="S1096">
        <v>314.27999999999997</v>
      </c>
      <c r="T1096">
        <v>-314.27999999999997</v>
      </c>
    </row>
    <row r="1097" spans="1:20" x14ac:dyDescent="0.25">
      <c r="A1097" t="s">
        <v>75</v>
      </c>
      <c r="B1097" t="s">
        <v>403</v>
      </c>
      <c r="C1097" t="s">
        <v>28</v>
      </c>
      <c r="D1097" t="s">
        <v>294</v>
      </c>
      <c r="E1097" t="s">
        <v>295</v>
      </c>
      <c r="F1097">
        <v>84107</v>
      </c>
      <c r="G1097" t="s">
        <v>604</v>
      </c>
      <c r="H1097" t="s">
        <v>80</v>
      </c>
      <c r="I1097" t="s">
        <v>81</v>
      </c>
      <c r="J1097" t="s">
        <v>90</v>
      </c>
      <c r="K1097" t="s">
        <v>37</v>
      </c>
      <c r="L1097" t="s">
        <v>605</v>
      </c>
      <c r="M1097" t="s">
        <v>92</v>
      </c>
      <c r="N1097" s="11" t="s">
        <v>2108</v>
      </c>
      <c r="O1097" s="11" t="s">
        <v>2109</v>
      </c>
      <c r="P1097">
        <v>0</v>
      </c>
      <c r="Q1097">
        <v>37</v>
      </c>
      <c r="R1097">
        <v>0</v>
      </c>
      <c r="S1097">
        <v>498.96</v>
      </c>
      <c r="T1097">
        <v>-498.96</v>
      </c>
    </row>
    <row r="1098" spans="1:20" x14ac:dyDescent="0.25">
      <c r="A1098" t="s">
        <v>75</v>
      </c>
      <c r="B1098" t="s">
        <v>847</v>
      </c>
      <c r="C1098" t="s">
        <v>26</v>
      </c>
      <c r="D1098" t="s">
        <v>848</v>
      </c>
      <c r="E1098" t="s">
        <v>105</v>
      </c>
      <c r="F1098">
        <v>29910</v>
      </c>
      <c r="G1098" t="s">
        <v>801</v>
      </c>
      <c r="H1098" t="s">
        <v>80</v>
      </c>
      <c r="I1098" t="s">
        <v>81</v>
      </c>
      <c r="J1098" t="s">
        <v>82</v>
      </c>
      <c r="K1098" t="s">
        <v>42</v>
      </c>
      <c r="L1098" t="s">
        <v>91</v>
      </c>
      <c r="M1098" t="s">
        <v>83</v>
      </c>
      <c r="N1098" s="11" t="s">
        <v>2108</v>
      </c>
      <c r="O1098" s="11" t="s">
        <v>2109</v>
      </c>
      <c r="P1098">
        <v>-4</v>
      </c>
      <c r="Q1098">
        <v>0</v>
      </c>
      <c r="R1098">
        <v>95.8</v>
      </c>
      <c r="S1098">
        <v>0</v>
      </c>
      <c r="T1098">
        <v>95.8</v>
      </c>
    </row>
    <row r="1099" spans="1:20" x14ac:dyDescent="0.25">
      <c r="A1099" t="s">
        <v>75</v>
      </c>
      <c r="B1099" t="s">
        <v>171</v>
      </c>
      <c r="C1099" t="s">
        <v>19</v>
      </c>
      <c r="D1099" t="s">
        <v>172</v>
      </c>
      <c r="E1099" t="s">
        <v>147</v>
      </c>
      <c r="F1099">
        <v>85260</v>
      </c>
      <c r="G1099" t="s">
        <v>241</v>
      </c>
      <c r="H1099" t="s">
        <v>80</v>
      </c>
      <c r="I1099" t="s">
        <v>81</v>
      </c>
      <c r="J1099" t="s">
        <v>82</v>
      </c>
      <c r="K1099" t="s">
        <v>36</v>
      </c>
      <c r="L1099" t="s">
        <v>36</v>
      </c>
      <c r="M1099" t="s">
        <v>83</v>
      </c>
      <c r="N1099" s="11" t="s">
        <v>2108</v>
      </c>
      <c r="O1099" s="11" t="s">
        <v>2109</v>
      </c>
      <c r="P1099">
        <v>-1</v>
      </c>
      <c r="Q1099">
        <v>0</v>
      </c>
      <c r="R1099">
        <v>434.5</v>
      </c>
      <c r="S1099">
        <v>0</v>
      </c>
      <c r="T1099">
        <v>434.5</v>
      </c>
    </row>
    <row r="1100" spans="1:20" x14ac:dyDescent="0.25">
      <c r="A1100" t="s">
        <v>75</v>
      </c>
      <c r="B1100" t="s">
        <v>120</v>
      </c>
      <c r="C1100" t="s">
        <v>22</v>
      </c>
      <c r="D1100" t="s">
        <v>121</v>
      </c>
      <c r="E1100" t="s">
        <v>122</v>
      </c>
      <c r="F1100">
        <v>20910</v>
      </c>
      <c r="G1100" t="s">
        <v>1851</v>
      </c>
      <c r="H1100" t="s">
        <v>80</v>
      </c>
      <c r="I1100" t="s">
        <v>81</v>
      </c>
      <c r="J1100" t="s">
        <v>90</v>
      </c>
      <c r="K1100" t="s">
        <v>54</v>
      </c>
      <c r="L1100" t="s">
        <v>828</v>
      </c>
      <c r="M1100" t="s">
        <v>92</v>
      </c>
      <c r="N1100" s="11" t="s">
        <v>2108</v>
      </c>
      <c r="O1100" s="11" t="s">
        <v>2109</v>
      </c>
      <c r="P1100">
        <v>0</v>
      </c>
      <c r="Q1100">
        <v>4</v>
      </c>
      <c r="R1100">
        <v>0</v>
      </c>
      <c r="S1100">
        <v>116</v>
      </c>
      <c r="T1100">
        <v>-116</v>
      </c>
    </row>
    <row r="1101" spans="1:20" x14ac:dyDescent="0.25">
      <c r="A1101" t="s">
        <v>75</v>
      </c>
      <c r="B1101" t="s">
        <v>120</v>
      </c>
      <c r="C1101" t="s">
        <v>22</v>
      </c>
      <c r="D1101" t="s">
        <v>121</v>
      </c>
      <c r="E1101" t="s">
        <v>122</v>
      </c>
      <c r="F1101">
        <v>20910</v>
      </c>
      <c r="G1101" t="s">
        <v>348</v>
      </c>
      <c r="H1101" t="s">
        <v>80</v>
      </c>
      <c r="I1101" t="s">
        <v>81</v>
      </c>
      <c r="J1101" t="s">
        <v>90</v>
      </c>
      <c r="K1101" t="s">
        <v>53</v>
      </c>
      <c r="L1101" t="s">
        <v>193</v>
      </c>
      <c r="M1101" t="s">
        <v>92</v>
      </c>
      <c r="N1101" s="11" t="s">
        <v>2108</v>
      </c>
      <c r="O1101" s="11" t="s">
        <v>2109</v>
      </c>
      <c r="P1101">
        <v>0</v>
      </c>
      <c r="Q1101">
        <v>13</v>
      </c>
      <c r="R1101">
        <v>0</v>
      </c>
      <c r="S1101">
        <v>1961.5</v>
      </c>
      <c r="T1101">
        <v>-1961.5</v>
      </c>
    </row>
    <row r="1102" spans="1:20" x14ac:dyDescent="0.25">
      <c r="A1102" t="s">
        <v>75</v>
      </c>
      <c r="B1102" t="s">
        <v>588</v>
      </c>
      <c r="C1102" t="s">
        <v>21</v>
      </c>
      <c r="D1102" t="s">
        <v>589</v>
      </c>
      <c r="E1102" t="s">
        <v>159</v>
      </c>
      <c r="F1102">
        <v>66227</v>
      </c>
      <c r="G1102" t="s">
        <v>173</v>
      </c>
      <c r="H1102" t="s">
        <v>80</v>
      </c>
      <c r="I1102" t="s">
        <v>81</v>
      </c>
      <c r="J1102" t="s">
        <v>82</v>
      </c>
      <c r="K1102" t="s">
        <v>36</v>
      </c>
      <c r="L1102" t="s">
        <v>36</v>
      </c>
      <c r="M1102" t="s">
        <v>83</v>
      </c>
      <c r="N1102" s="11" t="s">
        <v>2108</v>
      </c>
      <c r="O1102" s="11" t="s">
        <v>2109</v>
      </c>
      <c r="P1102">
        <v>-2</v>
      </c>
      <c r="Q1102">
        <v>0</v>
      </c>
      <c r="R1102">
        <v>195.9</v>
      </c>
      <c r="S1102">
        <v>0</v>
      </c>
      <c r="T1102">
        <v>195.9</v>
      </c>
    </row>
    <row r="1103" spans="1:20" x14ac:dyDescent="0.25">
      <c r="A1103" t="s">
        <v>75</v>
      </c>
      <c r="B1103" t="s">
        <v>588</v>
      </c>
      <c r="C1103" t="s">
        <v>21</v>
      </c>
      <c r="D1103" t="s">
        <v>589</v>
      </c>
      <c r="E1103" t="s">
        <v>159</v>
      </c>
      <c r="F1103">
        <v>66227</v>
      </c>
      <c r="G1103" t="s">
        <v>106</v>
      </c>
      <c r="H1103" t="s">
        <v>80</v>
      </c>
      <c r="I1103" t="s">
        <v>89</v>
      </c>
      <c r="J1103" t="s">
        <v>90</v>
      </c>
      <c r="K1103" t="s">
        <v>42</v>
      </c>
      <c r="L1103" t="s">
        <v>91</v>
      </c>
      <c r="M1103" t="s">
        <v>92</v>
      </c>
      <c r="N1103" s="11" t="s">
        <v>2108</v>
      </c>
      <c r="O1103" s="11" t="s">
        <v>2109</v>
      </c>
      <c r="P1103">
        <v>0</v>
      </c>
      <c r="Q1103">
        <v>11</v>
      </c>
      <c r="R1103">
        <v>0</v>
      </c>
      <c r="S1103">
        <v>184.14</v>
      </c>
      <c r="T1103">
        <v>-184.14</v>
      </c>
    </row>
    <row r="1104" spans="1:20" x14ac:dyDescent="0.25">
      <c r="A1104" t="s">
        <v>75</v>
      </c>
      <c r="B1104" t="s">
        <v>1339</v>
      </c>
      <c r="C1104" t="s">
        <v>21</v>
      </c>
      <c r="D1104" t="s">
        <v>1340</v>
      </c>
      <c r="E1104" t="s">
        <v>235</v>
      </c>
      <c r="F1104">
        <v>64081</v>
      </c>
      <c r="G1104" t="s">
        <v>1854</v>
      </c>
      <c r="H1104" t="s">
        <v>80</v>
      </c>
      <c r="I1104" t="s">
        <v>281</v>
      </c>
      <c r="J1104" t="s">
        <v>90</v>
      </c>
      <c r="K1104" t="s">
        <v>48</v>
      </c>
      <c r="L1104" t="s">
        <v>102</v>
      </c>
      <c r="M1104" t="s">
        <v>92</v>
      </c>
      <c r="N1104" s="11" t="s">
        <v>2108</v>
      </c>
      <c r="O1104" s="11" t="s">
        <v>2109</v>
      </c>
      <c r="P1104">
        <v>0</v>
      </c>
      <c r="Q1104">
        <v>200</v>
      </c>
      <c r="R1104">
        <v>0</v>
      </c>
      <c r="S1104">
        <v>2300</v>
      </c>
      <c r="T1104">
        <v>-2300</v>
      </c>
    </row>
    <row r="1105" spans="1:20" x14ac:dyDescent="0.25">
      <c r="A1105" t="s">
        <v>75</v>
      </c>
      <c r="B1105" t="s">
        <v>551</v>
      </c>
      <c r="C1105" t="s">
        <v>27</v>
      </c>
      <c r="D1105" t="s">
        <v>552</v>
      </c>
      <c r="E1105" t="s">
        <v>114</v>
      </c>
      <c r="F1105">
        <v>33634</v>
      </c>
      <c r="G1105" t="s">
        <v>550</v>
      </c>
      <c r="H1105" t="s">
        <v>80</v>
      </c>
      <c r="I1105" t="s">
        <v>81</v>
      </c>
      <c r="J1105" t="s">
        <v>82</v>
      </c>
      <c r="K1105" t="s">
        <v>38</v>
      </c>
      <c r="L1105" t="s">
        <v>111</v>
      </c>
      <c r="M1105" t="s">
        <v>83</v>
      </c>
      <c r="N1105" s="11" t="s">
        <v>2108</v>
      </c>
      <c r="O1105" s="11" t="s">
        <v>2109</v>
      </c>
      <c r="P1105">
        <v>-7</v>
      </c>
      <c r="Q1105">
        <v>0</v>
      </c>
      <c r="R1105">
        <v>1481.2</v>
      </c>
      <c r="S1105">
        <v>0</v>
      </c>
      <c r="T1105">
        <v>1481.2</v>
      </c>
    </row>
    <row r="1106" spans="1:20" x14ac:dyDescent="0.25">
      <c r="A1106" t="s">
        <v>75</v>
      </c>
      <c r="B1106" t="s">
        <v>331</v>
      </c>
      <c r="C1106" t="s">
        <v>18</v>
      </c>
      <c r="D1106" t="s">
        <v>332</v>
      </c>
      <c r="E1106" t="s">
        <v>333</v>
      </c>
      <c r="F1106">
        <v>72405</v>
      </c>
      <c r="G1106" t="s">
        <v>1155</v>
      </c>
      <c r="H1106" t="s">
        <v>80</v>
      </c>
      <c r="I1106" t="s">
        <v>81</v>
      </c>
      <c r="J1106" t="s">
        <v>82</v>
      </c>
      <c r="K1106" t="s">
        <v>38</v>
      </c>
      <c r="L1106" t="s">
        <v>129</v>
      </c>
      <c r="M1106" t="s">
        <v>83</v>
      </c>
      <c r="N1106" s="11" t="s">
        <v>2108</v>
      </c>
      <c r="O1106" s="11" t="s">
        <v>2109</v>
      </c>
      <c r="P1106">
        <v>-18</v>
      </c>
      <c r="Q1106">
        <v>0</v>
      </c>
      <c r="R1106">
        <v>4976.46</v>
      </c>
      <c r="S1106">
        <v>0</v>
      </c>
      <c r="T1106">
        <v>4976.46</v>
      </c>
    </row>
    <row r="1107" spans="1:20" x14ac:dyDescent="0.25">
      <c r="A1107" t="s">
        <v>75</v>
      </c>
      <c r="B1107" t="s">
        <v>1139</v>
      </c>
      <c r="C1107" t="s">
        <v>28</v>
      </c>
      <c r="D1107" t="s">
        <v>1140</v>
      </c>
      <c r="E1107" t="s">
        <v>95</v>
      </c>
      <c r="F1107">
        <v>80102</v>
      </c>
      <c r="G1107" t="s">
        <v>1859</v>
      </c>
      <c r="H1107" t="s">
        <v>688</v>
      </c>
      <c r="I1107" t="s">
        <v>89</v>
      </c>
      <c r="J1107" t="s">
        <v>90</v>
      </c>
      <c r="K1107" t="s">
        <v>37</v>
      </c>
      <c r="L1107" t="s">
        <v>689</v>
      </c>
      <c r="M1107" t="s">
        <v>92</v>
      </c>
      <c r="N1107" s="11" t="s">
        <v>2108</v>
      </c>
      <c r="O1107" s="11" t="s">
        <v>2109</v>
      </c>
      <c r="P1107">
        <v>0</v>
      </c>
      <c r="Q1107">
        <v>1</v>
      </c>
      <c r="R1107">
        <v>0</v>
      </c>
      <c r="S1107">
        <v>66</v>
      </c>
      <c r="T1107">
        <v>-66</v>
      </c>
    </row>
    <row r="1108" spans="1:20" x14ac:dyDescent="0.25">
      <c r="A1108" t="s">
        <v>75</v>
      </c>
      <c r="B1108" t="s">
        <v>1139</v>
      </c>
      <c r="C1108" t="s">
        <v>28</v>
      </c>
      <c r="D1108" t="s">
        <v>1140</v>
      </c>
      <c r="E1108" t="s">
        <v>95</v>
      </c>
      <c r="F1108">
        <v>80102</v>
      </c>
      <c r="G1108" t="s">
        <v>1422</v>
      </c>
      <c r="H1108" t="s">
        <v>688</v>
      </c>
      <c r="I1108" t="s">
        <v>164</v>
      </c>
      <c r="J1108" t="s">
        <v>90</v>
      </c>
      <c r="K1108" t="s">
        <v>37</v>
      </c>
      <c r="L1108" t="s">
        <v>689</v>
      </c>
      <c r="M1108" t="s">
        <v>92</v>
      </c>
      <c r="N1108" s="11" t="s">
        <v>2108</v>
      </c>
      <c r="O1108" s="11" t="s">
        <v>2109</v>
      </c>
      <c r="P1108">
        <v>0</v>
      </c>
      <c r="Q1108">
        <v>3</v>
      </c>
      <c r="R1108">
        <v>0</v>
      </c>
      <c r="S1108">
        <v>198</v>
      </c>
      <c r="T1108">
        <v>-198</v>
      </c>
    </row>
    <row r="1109" spans="1:20" x14ac:dyDescent="0.25">
      <c r="A1109" t="s">
        <v>75</v>
      </c>
      <c r="B1109" t="s">
        <v>1856</v>
      </c>
      <c r="C1109" t="s">
        <v>23</v>
      </c>
      <c r="D1109" t="s">
        <v>1857</v>
      </c>
      <c r="E1109" t="s">
        <v>176</v>
      </c>
      <c r="F1109">
        <v>99019</v>
      </c>
      <c r="G1109" t="s">
        <v>1643</v>
      </c>
      <c r="H1109" t="s">
        <v>80</v>
      </c>
      <c r="I1109" t="s">
        <v>281</v>
      </c>
      <c r="J1109" t="s">
        <v>82</v>
      </c>
      <c r="K1109" t="s">
        <v>53</v>
      </c>
      <c r="L1109" t="s">
        <v>165</v>
      </c>
      <c r="M1109" t="s">
        <v>83</v>
      </c>
      <c r="N1109" s="11" t="s">
        <v>2108</v>
      </c>
      <c r="O1109" s="11" t="s">
        <v>2109</v>
      </c>
      <c r="P1109">
        <v>-4</v>
      </c>
      <c r="Q1109">
        <v>0</v>
      </c>
      <c r="R1109">
        <v>426.8</v>
      </c>
      <c r="S1109">
        <v>0</v>
      </c>
      <c r="T1109">
        <v>426.8</v>
      </c>
    </row>
    <row r="1110" spans="1:20" x14ac:dyDescent="0.25">
      <c r="A1110" t="s">
        <v>75</v>
      </c>
      <c r="B1110" t="s">
        <v>1329</v>
      </c>
      <c r="C1110" t="s">
        <v>27</v>
      </c>
      <c r="D1110" t="s">
        <v>240</v>
      </c>
      <c r="E1110" t="s">
        <v>114</v>
      </c>
      <c r="F1110">
        <v>33432</v>
      </c>
      <c r="G1110" t="s">
        <v>96</v>
      </c>
      <c r="H1110" t="s">
        <v>80</v>
      </c>
      <c r="I1110" t="s">
        <v>89</v>
      </c>
      <c r="J1110" t="s">
        <v>90</v>
      </c>
      <c r="K1110" t="s">
        <v>42</v>
      </c>
      <c r="L1110" t="s">
        <v>97</v>
      </c>
      <c r="M1110" t="s">
        <v>92</v>
      </c>
      <c r="N1110" s="11" t="s">
        <v>2108</v>
      </c>
      <c r="O1110" s="11" t="s">
        <v>2109</v>
      </c>
      <c r="P1110">
        <v>0</v>
      </c>
      <c r="Q1110">
        <v>138</v>
      </c>
      <c r="R1110">
        <v>0</v>
      </c>
      <c r="S1110">
        <v>234.6</v>
      </c>
      <c r="T1110">
        <v>-234.6</v>
      </c>
    </row>
    <row r="1111" spans="1:20" x14ac:dyDescent="0.25">
      <c r="A1111" t="s">
        <v>75</v>
      </c>
      <c r="B1111" t="s">
        <v>655</v>
      </c>
      <c r="C1111" t="s">
        <v>19</v>
      </c>
      <c r="D1111" t="s">
        <v>195</v>
      </c>
      <c r="E1111" t="s">
        <v>147</v>
      </c>
      <c r="F1111">
        <v>85295</v>
      </c>
      <c r="G1111" t="s">
        <v>1022</v>
      </c>
      <c r="H1111" t="s">
        <v>80</v>
      </c>
      <c r="I1111" t="s">
        <v>81</v>
      </c>
      <c r="J1111" t="s">
        <v>90</v>
      </c>
      <c r="K1111" t="s">
        <v>42</v>
      </c>
      <c r="L1111" t="s">
        <v>91</v>
      </c>
      <c r="M1111" t="s">
        <v>92</v>
      </c>
      <c r="N1111" s="11" t="s">
        <v>2108</v>
      </c>
      <c r="O1111" s="11" t="s">
        <v>2109</v>
      </c>
      <c r="P1111">
        <v>0</v>
      </c>
      <c r="Q1111">
        <v>12</v>
      </c>
      <c r="R1111">
        <v>0</v>
      </c>
      <c r="S1111">
        <v>39</v>
      </c>
      <c r="T1111">
        <v>-39</v>
      </c>
    </row>
    <row r="1112" spans="1:20" x14ac:dyDescent="0.25">
      <c r="A1112" t="s">
        <v>75</v>
      </c>
      <c r="B1112" t="s">
        <v>275</v>
      </c>
      <c r="C1112" t="s">
        <v>27</v>
      </c>
      <c r="D1112" t="s">
        <v>276</v>
      </c>
      <c r="E1112" t="s">
        <v>114</v>
      </c>
      <c r="F1112">
        <v>33765</v>
      </c>
      <c r="G1112" t="s">
        <v>173</v>
      </c>
      <c r="H1112" t="s">
        <v>80</v>
      </c>
      <c r="I1112" t="s">
        <v>81</v>
      </c>
      <c r="J1112" t="s">
        <v>82</v>
      </c>
      <c r="K1112" t="s">
        <v>36</v>
      </c>
      <c r="L1112" t="s">
        <v>36</v>
      </c>
      <c r="M1112" t="s">
        <v>83</v>
      </c>
      <c r="N1112" s="11" t="s">
        <v>2108</v>
      </c>
      <c r="O1112" s="11" t="s">
        <v>2109</v>
      </c>
      <c r="P1112">
        <v>-1</v>
      </c>
      <c r="Q1112">
        <v>0</v>
      </c>
      <c r="R1112">
        <v>97.95</v>
      </c>
      <c r="S1112">
        <v>0</v>
      </c>
      <c r="T1112">
        <v>97.95</v>
      </c>
    </row>
    <row r="1113" spans="1:20" x14ac:dyDescent="0.25">
      <c r="A1113" t="s">
        <v>75</v>
      </c>
      <c r="B1113" t="s">
        <v>153</v>
      </c>
      <c r="C1113" t="s">
        <v>19</v>
      </c>
      <c r="D1113" t="s">
        <v>154</v>
      </c>
      <c r="E1113" t="s">
        <v>155</v>
      </c>
      <c r="F1113">
        <v>89148</v>
      </c>
      <c r="G1113" t="s">
        <v>205</v>
      </c>
      <c r="H1113" t="s">
        <v>80</v>
      </c>
      <c r="I1113" t="s">
        <v>89</v>
      </c>
      <c r="J1113" t="s">
        <v>90</v>
      </c>
      <c r="K1113" t="s">
        <v>42</v>
      </c>
      <c r="L1113" t="s">
        <v>91</v>
      </c>
      <c r="M1113" t="s">
        <v>92</v>
      </c>
      <c r="N1113" s="11" t="s">
        <v>2108</v>
      </c>
      <c r="O1113" s="11" t="s">
        <v>2109</v>
      </c>
      <c r="P1113">
        <v>0</v>
      </c>
      <c r="Q1113">
        <v>103</v>
      </c>
      <c r="R1113">
        <v>0</v>
      </c>
      <c r="S1113">
        <v>857.99</v>
      </c>
      <c r="T1113">
        <v>-857.99</v>
      </c>
    </row>
    <row r="1114" spans="1:20" x14ac:dyDescent="0.25">
      <c r="A1114" t="s">
        <v>75</v>
      </c>
      <c r="B1114" t="s">
        <v>153</v>
      </c>
      <c r="C1114" t="s">
        <v>19</v>
      </c>
      <c r="D1114" t="s">
        <v>154</v>
      </c>
      <c r="E1114" t="s">
        <v>155</v>
      </c>
      <c r="F1114">
        <v>89148</v>
      </c>
      <c r="G1114" t="s">
        <v>202</v>
      </c>
      <c r="H1114" t="s">
        <v>80</v>
      </c>
      <c r="I1114" t="s">
        <v>81</v>
      </c>
      <c r="J1114" t="s">
        <v>90</v>
      </c>
      <c r="K1114" t="s">
        <v>42</v>
      </c>
      <c r="L1114" t="s">
        <v>91</v>
      </c>
      <c r="M1114" t="s">
        <v>188</v>
      </c>
      <c r="N1114" s="11" t="s">
        <v>2108</v>
      </c>
      <c r="O1114" s="11" t="s">
        <v>2109</v>
      </c>
      <c r="P1114">
        <v>0</v>
      </c>
      <c r="Q1114">
        <v>117</v>
      </c>
      <c r="R1114">
        <v>0</v>
      </c>
      <c r="S1114">
        <v>709.67</v>
      </c>
      <c r="T1114">
        <v>-709.67</v>
      </c>
    </row>
    <row r="1115" spans="1:20" x14ac:dyDescent="0.25">
      <c r="A1115" t="s">
        <v>75</v>
      </c>
      <c r="B1115" t="s">
        <v>877</v>
      </c>
      <c r="C1115" t="s">
        <v>29</v>
      </c>
      <c r="D1115" t="s">
        <v>613</v>
      </c>
      <c r="E1115" t="s">
        <v>142</v>
      </c>
      <c r="F1115">
        <v>48083</v>
      </c>
      <c r="G1115" t="s">
        <v>280</v>
      </c>
      <c r="H1115" t="s">
        <v>80</v>
      </c>
      <c r="I1115" t="s">
        <v>281</v>
      </c>
      <c r="J1115" t="s">
        <v>82</v>
      </c>
      <c r="K1115" t="s">
        <v>37</v>
      </c>
      <c r="L1115" t="s">
        <v>282</v>
      </c>
      <c r="M1115" t="s">
        <v>83</v>
      </c>
      <c r="N1115" s="11" t="s">
        <v>2108</v>
      </c>
      <c r="O1115" s="11" t="s">
        <v>2109</v>
      </c>
      <c r="P1115">
        <v>0</v>
      </c>
      <c r="Q1115">
        <v>4</v>
      </c>
      <c r="R1115">
        <v>0</v>
      </c>
      <c r="S1115">
        <v>168</v>
      </c>
      <c r="T1115">
        <v>-168</v>
      </c>
    </row>
    <row r="1116" spans="1:20" x14ac:dyDescent="0.25">
      <c r="A1116" t="s">
        <v>75</v>
      </c>
      <c r="B1116" t="s">
        <v>301</v>
      </c>
      <c r="C1116" t="s">
        <v>29</v>
      </c>
      <c r="D1116" t="s">
        <v>302</v>
      </c>
      <c r="E1116" t="s">
        <v>87</v>
      </c>
      <c r="F1116">
        <v>45005</v>
      </c>
      <c r="G1116" t="s">
        <v>449</v>
      </c>
      <c r="H1116" t="s">
        <v>80</v>
      </c>
      <c r="I1116" t="s">
        <v>81</v>
      </c>
      <c r="J1116" t="s">
        <v>82</v>
      </c>
      <c r="K1116" t="s">
        <v>38</v>
      </c>
      <c r="L1116" t="s">
        <v>111</v>
      </c>
      <c r="M1116" t="s">
        <v>83</v>
      </c>
      <c r="N1116" s="11" t="s">
        <v>2108</v>
      </c>
      <c r="O1116" s="11" t="s">
        <v>2109</v>
      </c>
      <c r="P1116">
        <v>-4</v>
      </c>
      <c r="Q1116">
        <v>0</v>
      </c>
      <c r="R1116">
        <v>217.75</v>
      </c>
      <c r="S1116">
        <v>0</v>
      </c>
      <c r="T1116">
        <v>217.75</v>
      </c>
    </row>
    <row r="1117" spans="1:20" x14ac:dyDescent="0.25">
      <c r="A1117" t="s">
        <v>75</v>
      </c>
      <c r="B1117" t="s">
        <v>404</v>
      </c>
      <c r="C1117" t="s">
        <v>29</v>
      </c>
      <c r="D1117" t="s">
        <v>405</v>
      </c>
      <c r="E1117" t="s">
        <v>78</v>
      </c>
      <c r="F1117">
        <v>15056</v>
      </c>
      <c r="G1117" t="s">
        <v>264</v>
      </c>
      <c r="H1117" t="s">
        <v>80</v>
      </c>
      <c r="I1117" t="s">
        <v>89</v>
      </c>
      <c r="J1117" t="s">
        <v>90</v>
      </c>
      <c r="K1117" t="s">
        <v>42</v>
      </c>
      <c r="L1117" t="s">
        <v>91</v>
      </c>
      <c r="M1117" t="s">
        <v>92</v>
      </c>
      <c r="N1117" s="11" t="s">
        <v>2108</v>
      </c>
      <c r="O1117" s="11" t="s">
        <v>2109</v>
      </c>
      <c r="P1117">
        <v>0</v>
      </c>
      <c r="Q1117">
        <v>3</v>
      </c>
      <c r="R1117">
        <v>0</v>
      </c>
      <c r="S1117">
        <v>28.08</v>
      </c>
      <c r="T1117">
        <v>-28.08</v>
      </c>
    </row>
    <row r="1118" spans="1:20" x14ac:dyDescent="0.25">
      <c r="A1118" t="s">
        <v>75</v>
      </c>
      <c r="B1118" t="s">
        <v>758</v>
      </c>
      <c r="C1118" t="s">
        <v>22</v>
      </c>
      <c r="D1118" t="s">
        <v>759</v>
      </c>
      <c r="E1118" t="s">
        <v>78</v>
      </c>
      <c r="F1118">
        <v>19087</v>
      </c>
      <c r="G1118" t="s">
        <v>1860</v>
      </c>
      <c r="H1118" t="s">
        <v>80</v>
      </c>
      <c r="I1118" t="s">
        <v>81</v>
      </c>
      <c r="J1118" t="s">
        <v>365</v>
      </c>
      <c r="K1118" t="s">
        <v>47</v>
      </c>
      <c r="L1118" t="s">
        <v>509</v>
      </c>
      <c r="M1118" t="s">
        <v>229</v>
      </c>
      <c r="N1118" s="11" t="s">
        <v>2108</v>
      </c>
      <c r="O1118" s="11" t="s">
        <v>2109</v>
      </c>
      <c r="P1118">
        <v>-5</v>
      </c>
      <c r="Q1118">
        <v>0</v>
      </c>
      <c r="R1118">
        <v>61.5</v>
      </c>
      <c r="S1118">
        <v>0</v>
      </c>
      <c r="T1118">
        <v>61.5</v>
      </c>
    </row>
    <row r="1119" spans="1:20" x14ac:dyDescent="0.25">
      <c r="A1119" t="s">
        <v>75</v>
      </c>
      <c r="B1119" t="s">
        <v>958</v>
      </c>
      <c r="C1119" t="s">
        <v>25</v>
      </c>
      <c r="D1119" t="s">
        <v>959</v>
      </c>
      <c r="E1119" t="s">
        <v>186</v>
      </c>
      <c r="F1119">
        <v>11801</v>
      </c>
      <c r="G1119" t="s">
        <v>786</v>
      </c>
      <c r="H1119" t="s">
        <v>80</v>
      </c>
      <c r="I1119" t="s">
        <v>89</v>
      </c>
      <c r="J1119" t="s">
        <v>82</v>
      </c>
      <c r="K1119" t="s">
        <v>42</v>
      </c>
      <c r="L1119" t="s">
        <v>97</v>
      </c>
      <c r="M1119" t="s">
        <v>83</v>
      </c>
      <c r="N1119" s="11" t="s">
        <v>2108</v>
      </c>
      <c r="O1119" s="11" t="s">
        <v>2109</v>
      </c>
      <c r="P1119">
        <v>-89</v>
      </c>
      <c r="Q1119">
        <v>0</v>
      </c>
      <c r="R1119">
        <v>151.30000000000001</v>
      </c>
      <c r="S1119">
        <v>0</v>
      </c>
      <c r="T1119">
        <v>151.30000000000001</v>
      </c>
    </row>
    <row r="1120" spans="1:20" x14ac:dyDescent="0.25">
      <c r="A1120" t="s">
        <v>75</v>
      </c>
      <c r="B1120" t="s">
        <v>1528</v>
      </c>
      <c r="C1120" t="s">
        <v>27</v>
      </c>
      <c r="D1120" t="s">
        <v>495</v>
      </c>
      <c r="E1120" t="s">
        <v>114</v>
      </c>
      <c r="F1120">
        <v>33607</v>
      </c>
      <c r="G1120" t="s">
        <v>1038</v>
      </c>
      <c r="H1120" t="s">
        <v>80</v>
      </c>
      <c r="I1120" t="s">
        <v>81</v>
      </c>
      <c r="J1120" t="s">
        <v>82</v>
      </c>
      <c r="K1120" t="s">
        <v>53</v>
      </c>
      <c r="L1120" t="s">
        <v>165</v>
      </c>
      <c r="M1120" t="s">
        <v>83</v>
      </c>
      <c r="N1120" s="11" t="s">
        <v>2108</v>
      </c>
      <c r="O1120" s="11" t="s">
        <v>2109</v>
      </c>
      <c r="P1120">
        <v>-7</v>
      </c>
      <c r="Q1120">
        <v>0</v>
      </c>
      <c r="R1120">
        <v>997.85</v>
      </c>
      <c r="S1120">
        <v>0</v>
      </c>
      <c r="T1120">
        <v>997.85</v>
      </c>
    </row>
    <row r="1121" spans="1:20" x14ac:dyDescent="0.25">
      <c r="A1121" t="s">
        <v>75</v>
      </c>
      <c r="B1121" t="s">
        <v>112</v>
      </c>
      <c r="C1121" t="s">
        <v>27</v>
      </c>
      <c r="D1121" t="s">
        <v>113</v>
      </c>
      <c r="E1121" t="s">
        <v>114</v>
      </c>
      <c r="F1121">
        <v>32256</v>
      </c>
      <c r="G1121" t="s">
        <v>324</v>
      </c>
      <c r="H1121" t="s">
        <v>80</v>
      </c>
      <c r="I1121" t="s">
        <v>81</v>
      </c>
      <c r="J1121" t="s">
        <v>90</v>
      </c>
      <c r="K1121" t="s">
        <v>36</v>
      </c>
      <c r="L1121" t="s">
        <v>36</v>
      </c>
      <c r="M1121" t="s">
        <v>92</v>
      </c>
      <c r="N1121" s="11" t="s">
        <v>2108</v>
      </c>
      <c r="O1121" s="11" t="s">
        <v>2109</v>
      </c>
      <c r="P1121">
        <v>0</v>
      </c>
      <c r="Q1121">
        <v>4</v>
      </c>
      <c r="R1121">
        <v>0</v>
      </c>
      <c r="S1121">
        <v>356.24</v>
      </c>
      <c r="T1121">
        <v>-356.24</v>
      </c>
    </row>
    <row r="1122" spans="1:20" x14ac:dyDescent="0.25">
      <c r="A1122" t="s">
        <v>75</v>
      </c>
      <c r="B1122" t="s">
        <v>1417</v>
      </c>
      <c r="C1122" t="s">
        <v>27</v>
      </c>
      <c r="D1122" t="s">
        <v>1418</v>
      </c>
      <c r="E1122" t="s">
        <v>114</v>
      </c>
      <c r="F1122">
        <v>33157</v>
      </c>
      <c r="G1122" t="s">
        <v>173</v>
      </c>
      <c r="H1122" t="s">
        <v>80</v>
      </c>
      <c r="I1122" t="s">
        <v>81</v>
      </c>
      <c r="J1122" t="s">
        <v>82</v>
      </c>
      <c r="K1122" t="s">
        <v>36</v>
      </c>
      <c r="L1122" t="s">
        <v>36</v>
      </c>
      <c r="M1122" t="s">
        <v>83</v>
      </c>
      <c r="N1122" s="11" t="s">
        <v>2108</v>
      </c>
      <c r="O1122" s="11" t="s">
        <v>2109</v>
      </c>
      <c r="P1122">
        <v>-2</v>
      </c>
      <c r="Q1122">
        <v>0</v>
      </c>
      <c r="R1122">
        <v>195.9</v>
      </c>
      <c r="S1122">
        <v>0</v>
      </c>
      <c r="T1122">
        <v>195.9</v>
      </c>
    </row>
    <row r="1123" spans="1:20" x14ac:dyDescent="0.25">
      <c r="A1123" t="s">
        <v>75</v>
      </c>
      <c r="B1123" t="s">
        <v>668</v>
      </c>
      <c r="C1123" t="s">
        <v>28</v>
      </c>
      <c r="D1123" t="s">
        <v>623</v>
      </c>
      <c r="E1123" t="s">
        <v>95</v>
      </c>
      <c r="F1123">
        <v>80130</v>
      </c>
      <c r="G1123" t="s">
        <v>1701</v>
      </c>
      <c r="H1123" t="s">
        <v>80</v>
      </c>
      <c r="I1123" t="s">
        <v>81</v>
      </c>
      <c r="J1123" t="s">
        <v>82</v>
      </c>
      <c r="K1123" t="s">
        <v>41</v>
      </c>
      <c r="L1123" t="s">
        <v>724</v>
      </c>
      <c r="M1123" t="s">
        <v>83</v>
      </c>
      <c r="N1123" s="11" t="s">
        <v>2108</v>
      </c>
      <c r="O1123" s="11" t="s">
        <v>2109</v>
      </c>
      <c r="P1123">
        <v>-6</v>
      </c>
      <c r="Q1123">
        <v>0</v>
      </c>
      <c r="R1123">
        <v>275.39999999999998</v>
      </c>
      <c r="S1123">
        <v>0</v>
      </c>
      <c r="T1123">
        <v>275.39999999999998</v>
      </c>
    </row>
    <row r="1124" spans="1:20" x14ac:dyDescent="0.25">
      <c r="A1124" t="s">
        <v>75</v>
      </c>
      <c r="B1124" t="s">
        <v>1545</v>
      </c>
      <c r="C1124" t="s">
        <v>27</v>
      </c>
      <c r="D1124" t="s">
        <v>499</v>
      </c>
      <c r="E1124" t="s">
        <v>114</v>
      </c>
      <c r="F1124">
        <v>33015</v>
      </c>
      <c r="G1124" t="s">
        <v>437</v>
      </c>
      <c r="H1124" t="s">
        <v>80</v>
      </c>
      <c r="I1124" t="s">
        <v>164</v>
      </c>
      <c r="J1124" t="s">
        <v>90</v>
      </c>
      <c r="K1124" t="s">
        <v>53</v>
      </c>
      <c r="L1124" t="s">
        <v>248</v>
      </c>
      <c r="M1124" t="s">
        <v>166</v>
      </c>
      <c r="N1124" s="11" t="s">
        <v>2108</v>
      </c>
      <c r="O1124" s="11" t="s">
        <v>2109</v>
      </c>
      <c r="P1124">
        <v>0</v>
      </c>
      <c r="Q1124">
        <v>4</v>
      </c>
      <c r="R1124">
        <v>0</v>
      </c>
      <c r="S1124">
        <v>37.200000000000003</v>
      </c>
      <c r="T1124">
        <v>-37.200000000000003</v>
      </c>
    </row>
    <row r="1125" spans="1:20" x14ac:dyDescent="0.25">
      <c r="A1125" t="s">
        <v>75</v>
      </c>
      <c r="B1125" t="s">
        <v>593</v>
      </c>
      <c r="C1125" t="s">
        <v>19</v>
      </c>
      <c r="D1125" t="s">
        <v>268</v>
      </c>
      <c r="E1125" t="s">
        <v>118</v>
      </c>
      <c r="F1125">
        <v>92121</v>
      </c>
      <c r="G1125" t="s">
        <v>220</v>
      </c>
      <c r="H1125" t="s">
        <v>80</v>
      </c>
      <c r="I1125" t="s">
        <v>81</v>
      </c>
      <c r="J1125" t="s">
        <v>82</v>
      </c>
      <c r="K1125" t="s">
        <v>53</v>
      </c>
      <c r="L1125" t="s">
        <v>165</v>
      </c>
      <c r="M1125" t="s">
        <v>83</v>
      </c>
      <c r="N1125" s="11" t="s">
        <v>2108</v>
      </c>
      <c r="O1125" s="11" t="s">
        <v>2109</v>
      </c>
      <c r="P1125">
        <v>-11</v>
      </c>
      <c r="Q1125">
        <v>0</v>
      </c>
      <c r="R1125">
        <v>1067</v>
      </c>
      <c r="S1125">
        <v>0</v>
      </c>
      <c r="T1125">
        <v>1067</v>
      </c>
    </row>
    <row r="1126" spans="1:20" x14ac:dyDescent="0.25">
      <c r="A1126" t="s">
        <v>75</v>
      </c>
      <c r="B1126" t="s">
        <v>189</v>
      </c>
      <c r="C1126" t="s">
        <v>18</v>
      </c>
      <c r="D1126" t="s">
        <v>190</v>
      </c>
      <c r="E1126" t="s">
        <v>191</v>
      </c>
      <c r="F1126">
        <v>76262</v>
      </c>
      <c r="G1126" t="s">
        <v>1388</v>
      </c>
      <c r="H1126" t="s">
        <v>461</v>
      </c>
      <c r="I1126" t="s">
        <v>81</v>
      </c>
      <c r="J1126" t="s">
        <v>82</v>
      </c>
      <c r="K1126" t="s">
        <v>40</v>
      </c>
      <c r="L1126" t="s">
        <v>211</v>
      </c>
      <c r="M1126" t="s">
        <v>83</v>
      </c>
      <c r="N1126" s="11" t="s">
        <v>2108</v>
      </c>
      <c r="O1126" s="11" t="s">
        <v>2109</v>
      </c>
      <c r="P1126">
        <v>-4</v>
      </c>
      <c r="Q1126">
        <v>0</v>
      </c>
      <c r="R1126">
        <v>20</v>
      </c>
      <c r="S1126">
        <v>0</v>
      </c>
      <c r="T1126">
        <v>20</v>
      </c>
    </row>
    <row r="1127" spans="1:20" x14ac:dyDescent="0.25">
      <c r="A1127" t="s">
        <v>75</v>
      </c>
      <c r="B1127" t="s">
        <v>189</v>
      </c>
      <c r="C1127" t="s">
        <v>18</v>
      </c>
      <c r="D1127" t="s">
        <v>190</v>
      </c>
      <c r="E1127" t="s">
        <v>191</v>
      </c>
      <c r="F1127">
        <v>76262</v>
      </c>
      <c r="G1127" t="s">
        <v>378</v>
      </c>
      <c r="H1127" t="s">
        <v>80</v>
      </c>
      <c r="I1127" t="s">
        <v>89</v>
      </c>
      <c r="J1127" t="s">
        <v>90</v>
      </c>
      <c r="K1127" t="s">
        <v>42</v>
      </c>
      <c r="L1127" t="s">
        <v>91</v>
      </c>
      <c r="M1127" t="s">
        <v>92</v>
      </c>
      <c r="N1127" s="11" t="s">
        <v>2108</v>
      </c>
      <c r="O1127" s="11" t="s">
        <v>2109</v>
      </c>
      <c r="P1127">
        <v>0</v>
      </c>
      <c r="Q1127">
        <v>24</v>
      </c>
      <c r="R1127">
        <v>0</v>
      </c>
      <c r="S1127">
        <v>469.2</v>
      </c>
      <c r="T1127">
        <v>-469.2</v>
      </c>
    </row>
    <row r="1128" spans="1:20" x14ac:dyDescent="0.25">
      <c r="A1128" t="s">
        <v>75</v>
      </c>
      <c r="B1128" t="s">
        <v>189</v>
      </c>
      <c r="C1128" t="s">
        <v>18</v>
      </c>
      <c r="D1128" t="s">
        <v>190</v>
      </c>
      <c r="E1128" t="s">
        <v>191</v>
      </c>
      <c r="F1128">
        <v>76262</v>
      </c>
      <c r="G1128" t="s">
        <v>254</v>
      </c>
      <c r="H1128" t="s">
        <v>80</v>
      </c>
      <c r="I1128" t="s">
        <v>81</v>
      </c>
      <c r="J1128" t="s">
        <v>82</v>
      </c>
      <c r="K1128" t="s">
        <v>42</v>
      </c>
      <c r="L1128" t="s">
        <v>91</v>
      </c>
      <c r="M1128" t="s">
        <v>83</v>
      </c>
      <c r="N1128" s="11" t="s">
        <v>2108</v>
      </c>
      <c r="O1128" s="11" t="s">
        <v>2109</v>
      </c>
      <c r="P1128">
        <v>-4</v>
      </c>
      <c r="Q1128">
        <v>0</v>
      </c>
      <c r="R1128">
        <v>263.8</v>
      </c>
      <c r="S1128">
        <v>0</v>
      </c>
      <c r="T1128">
        <v>263.8</v>
      </c>
    </row>
    <row r="1129" spans="1:20" x14ac:dyDescent="0.25">
      <c r="A1129" t="s">
        <v>75</v>
      </c>
      <c r="B1129" t="s">
        <v>189</v>
      </c>
      <c r="C1129" t="s">
        <v>18</v>
      </c>
      <c r="D1129" t="s">
        <v>190</v>
      </c>
      <c r="E1129" t="s">
        <v>191</v>
      </c>
      <c r="F1129">
        <v>76262</v>
      </c>
      <c r="G1129" t="s">
        <v>173</v>
      </c>
      <c r="H1129" t="s">
        <v>80</v>
      </c>
      <c r="I1129" t="s">
        <v>81</v>
      </c>
      <c r="J1129" t="s">
        <v>82</v>
      </c>
      <c r="K1129" t="s">
        <v>36</v>
      </c>
      <c r="L1129" t="s">
        <v>36</v>
      </c>
      <c r="M1129" t="s">
        <v>83</v>
      </c>
      <c r="N1129" s="11" t="s">
        <v>2108</v>
      </c>
      <c r="O1129" s="11" t="s">
        <v>2109</v>
      </c>
      <c r="P1129">
        <v>-7</v>
      </c>
      <c r="Q1129">
        <v>0</v>
      </c>
      <c r="R1129">
        <v>685.65</v>
      </c>
      <c r="S1129">
        <v>0</v>
      </c>
      <c r="T1129">
        <v>685.65</v>
      </c>
    </row>
    <row r="1130" spans="1:20" x14ac:dyDescent="0.25">
      <c r="A1130" t="s">
        <v>75</v>
      </c>
      <c r="B1130" t="s">
        <v>167</v>
      </c>
      <c r="C1130" t="s">
        <v>28</v>
      </c>
      <c r="D1130" t="s">
        <v>168</v>
      </c>
      <c r="E1130" t="s">
        <v>95</v>
      </c>
      <c r="F1130">
        <v>80550</v>
      </c>
      <c r="G1130" t="s">
        <v>1321</v>
      </c>
      <c r="H1130" t="s">
        <v>80</v>
      </c>
      <c r="I1130" t="s">
        <v>89</v>
      </c>
      <c r="J1130" t="s">
        <v>90</v>
      </c>
      <c r="K1130" t="s">
        <v>42</v>
      </c>
      <c r="L1130" t="s">
        <v>91</v>
      </c>
      <c r="M1130" t="s">
        <v>188</v>
      </c>
      <c r="N1130" s="11" t="s">
        <v>2108</v>
      </c>
      <c r="O1130" s="11" t="s">
        <v>2109</v>
      </c>
      <c r="P1130">
        <v>0</v>
      </c>
      <c r="Q1130">
        <v>2</v>
      </c>
      <c r="R1130">
        <v>0</v>
      </c>
      <c r="S1130">
        <v>59.52</v>
      </c>
      <c r="T1130">
        <v>-59.52</v>
      </c>
    </row>
    <row r="1131" spans="1:20" x14ac:dyDescent="0.25">
      <c r="A1131" t="s">
        <v>75</v>
      </c>
      <c r="B1131" t="s">
        <v>478</v>
      </c>
      <c r="C1131" t="s">
        <v>26</v>
      </c>
      <c r="D1131" t="s">
        <v>425</v>
      </c>
      <c r="E1131" t="s">
        <v>426</v>
      </c>
      <c r="F1131">
        <v>37210</v>
      </c>
      <c r="G1131" t="s">
        <v>1874</v>
      </c>
      <c r="H1131" t="s">
        <v>80</v>
      </c>
      <c r="I1131" t="s">
        <v>81</v>
      </c>
      <c r="J1131" t="s">
        <v>90</v>
      </c>
      <c r="K1131" t="s">
        <v>42</v>
      </c>
      <c r="L1131" t="s">
        <v>91</v>
      </c>
      <c r="M1131" t="s">
        <v>92</v>
      </c>
      <c r="N1131" s="11" t="s">
        <v>2108</v>
      </c>
      <c r="O1131" s="11" t="s">
        <v>2109</v>
      </c>
      <c r="P1131">
        <v>-23</v>
      </c>
      <c r="Q1131">
        <v>0</v>
      </c>
      <c r="R1131">
        <v>683.1</v>
      </c>
      <c r="S1131">
        <v>0</v>
      </c>
      <c r="T1131">
        <v>683.1</v>
      </c>
    </row>
    <row r="1132" spans="1:20" x14ac:dyDescent="0.25">
      <c r="A1132" t="s">
        <v>75</v>
      </c>
      <c r="B1132" t="s">
        <v>421</v>
      </c>
      <c r="C1132" t="s">
        <v>29</v>
      </c>
      <c r="D1132" t="s">
        <v>422</v>
      </c>
      <c r="E1132" t="s">
        <v>423</v>
      </c>
      <c r="F1132">
        <v>40505</v>
      </c>
      <c r="G1132" t="s">
        <v>173</v>
      </c>
      <c r="H1132" t="s">
        <v>80</v>
      </c>
      <c r="I1132" t="s">
        <v>81</v>
      </c>
      <c r="J1132" t="s">
        <v>82</v>
      </c>
      <c r="K1132" t="s">
        <v>36</v>
      </c>
      <c r="L1132" t="s">
        <v>36</v>
      </c>
      <c r="M1132" t="s">
        <v>83</v>
      </c>
      <c r="N1132" s="11" t="s">
        <v>2108</v>
      </c>
      <c r="O1132" s="11" t="s">
        <v>2109</v>
      </c>
      <c r="P1132">
        <v>-1</v>
      </c>
      <c r="Q1132">
        <v>0</v>
      </c>
      <c r="R1132">
        <v>89.05</v>
      </c>
      <c r="S1132">
        <v>0</v>
      </c>
      <c r="T1132">
        <v>89.05</v>
      </c>
    </row>
    <row r="1133" spans="1:20" x14ac:dyDescent="0.25">
      <c r="A1133" t="s">
        <v>75</v>
      </c>
      <c r="B1133" t="s">
        <v>421</v>
      </c>
      <c r="C1133" t="s">
        <v>29</v>
      </c>
      <c r="D1133" t="s">
        <v>422</v>
      </c>
      <c r="E1133" t="s">
        <v>423</v>
      </c>
      <c r="F1133">
        <v>40505</v>
      </c>
      <c r="G1133" t="s">
        <v>373</v>
      </c>
      <c r="H1133" t="s">
        <v>80</v>
      </c>
      <c r="I1133" t="s">
        <v>81</v>
      </c>
      <c r="J1133" t="s">
        <v>90</v>
      </c>
      <c r="K1133" t="s">
        <v>38</v>
      </c>
      <c r="L1133" t="s">
        <v>111</v>
      </c>
      <c r="M1133" t="s">
        <v>92</v>
      </c>
      <c r="N1133" s="11" t="s">
        <v>2108</v>
      </c>
      <c r="O1133" s="11" t="s">
        <v>2109</v>
      </c>
      <c r="P1133">
        <v>0</v>
      </c>
      <c r="Q1133">
        <v>2</v>
      </c>
      <c r="R1133">
        <v>0</v>
      </c>
      <c r="S1133">
        <v>92.08</v>
      </c>
      <c r="T1133">
        <v>-92.08</v>
      </c>
    </row>
    <row r="1134" spans="1:20" x14ac:dyDescent="0.25">
      <c r="A1134" t="s">
        <v>75</v>
      </c>
      <c r="B1134" t="s">
        <v>225</v>
      </c>
      <c r="C1134" t="s">
        <v>19</v>
      </c>
      <c r="D1134" t="s">
        <v>226</v>
      </c>
      <c r="E1134" t="s">
        <v>147</v>
      </c>
      <c r="F1134">
        <v>85204</v>
      </c>
      <c r="G1134" t="s">
        <v>1225</v>
      </c>
      <c r="H1134" t="s">
        <v>80</v>
      </c>
      <c r="I1134" t="s">
        <v>81</v>
      </c>
      <c r="J1134" t="s">
        <v>365</v>
      </c>
      <c r="K1134" t="s">
        <v>47</v>
      </c>
      <c r="L1134" t="s">
        <v>509</v>
      </c>
      <c r="M1134" t="s">
        <v>229</v>
      </c>
      <c r="N1134" s="11" t="s">
        <v>2108</v>
      </c>
      <c r="O1134" s="11" t="s">
        <v>2109</v>
      </c>
      <c r="P1134">
        <v>-13</v>
      </c>
      <c r="Q1134">
        <v>0</v>
      </c>
      <c r="R1134">
        <v>308.75</v>
      </c>
      <c r="S1134">
        <v>0</v>
      </c>
      <c r="T1134">
        <v>308.75</v>
      </c>
    </row>
    <row r="1135" spans="1:20" x14ac:dyDescent="0.25">
      <c r="A1135" t="s">
        <v>75</v>
      </c>
      <c r="B1135" t="s">
        <v>203</v>
      </c>
      <c r="C1135" t="s">
        <v>22</v>
      </c>
      <c r="D1135" t="s">
        <v>204</v>
      </c>
      <c r="E1135" t="s">
        <v>78</v>
      </c>
      <c r="F1135">
        <v>18436</v>
      </c>
      <c r="G1135" t="s">
        <v>477</v>
      </c>
      <c r="H1135" t="s">
        <v>80</v>
      </c>
      <c r="I1135" t="s">
        <v>81</v>
      </c>
      <c r="J1135" t="s">
        <v>90</v>
      </c>
      <c r="K1135" t="s">
        <v>38</v>
      </c>
      <c r="L1135" t="s">
        <v>111</v>
      </c>
      <c r="M1135" t="s">
        <v>92</v>
      </c>
      <c r="N1135" s="11" t="s">
        <v>2108</v>
      </c>
      <c r="O1135" s="11" t="s">
        <v>2109</v>
      </c>
      <c r="P1135">
        <v>0</v>
      </c>
      <c r="Q1135">
        <v>8</v>
      </c>
      <c r="R1135">
        <v>0</v>
      </c>
      <c r="S1135">
        <v>921.6</v>
      </c>
      <c r="T1135">
        <v>-921.6</v>
      </c>
    </row>
    <row r="1136" spans="1:20" x14ac:dyDescent="0.25">
      <c r="A1136" t="s">
        <v>75</v>
      </c>
      <c r="B1136" t="s">
        <v>483</v>
      </c>
      <c r="C1136" t="s">
        <v>18</v>
      </c>
      <c r="D1136" t="s">
        <v>332</v>
      </c>
      <c r="E1136" t="s">
        <v>333</v>
      </c>
      <c r="F1136">
        <v>72401</v>
      </c>
      <c r="G1136" t="s">
        <v>217</v>
      </c>
      <c r="H1136" t="s">
        <v>80</v>
      </c>
      <c r="I1136" t="s">
        <v>81</v>
      </c>
      <c r="J1136" t="s">
        <v>90</v>
      </c>
      <c r="K1136" t="s">
        <v>36</v>
      </c>
      <c r="L1136" t="s">
        <v>36</v>
      </c>
      <c r="M1136" t="s">
        <v>92</v>
      </c>
      <c r="N1136" s="11" t="s">
        <v>2108</v>
      </c>
      <c r="O1136" s="11" t="s">
        <v>2109</v>
      </c>
      <c r="P1136">
        <v>0</v>
      </c>
      <c r="Q1136">
        <v>4</v>
      </c>
      <c r="R1136">
        <v>0</v>
      </c>
      <c r="S1136">
        <v>682.2</v>
      </c>
      <c r="T1136">
        <v>-682.2</v>
      </c>
    </row>
    <row r="1137" spans="1:20" x14ac:dyDescent="0.25">
      <c r="A1137" t="s">
        <v>75</v>
      </c>
      <c r="B1137" t="s">
        <v>588</v>
      </c>
      <c r="C1137" t="s">
        <v>21</v>
      </c>
      <c r="D1137" t="s">
        <v>589</v>
      </c>
      <c r="E1137" t="s">
        <v>159</v>
      </c>
      <c r="F1137">
        <v>66227</v>
      </c>
      <c r="G1137" t="s">
        <v>1409</v>
      </c>
      <c r="H1137" t="s">
        <v>80</v>
      </c>
      <c r="I1137" t="s">
        <v>81</v>
      </c>
      <c r="J1137" t="s">
        <v>82</v>
      </c>
      <c r="K1137" t="s">
        <v>53</v>
      </c>
      <c r="L1137" t="s">
        <v>767</v>
      </c>
      <c r="M1137" t="s">
        <v>83</v>
      </c>
      <c r="N1137" s="11" t="s">
        <v>2108</v>
      </c>
      <c r="O1137" s="11" t="s">
        <v>2109</v>
      </c>
      <c r="P1137">
        <v>-19</v>
      </c>
      <c r="Q1137">
        <v>0</v>
      </c>
      <c r="R1137">
        <v>4255.05</v>
      </c>
      <c r="S1137">
        <v>0</v>
      </c>
      <c r="T1137">
        <v>4255.05</v>
      </c>
    </row>
    <row r="1138" spans="1:20" x14ac:dyDescent="0.25">
      <c r="A1138" t="s">
        <v>75</v>
      </c>
      <c r="B1138" t="s">
        <v>316</v>
      </c>
      <c r="C1138" t="s">
        <v>27</v>
      </c>
      <c r="D1138" t="s">
        <v>237</v>
      </c>
      <c r="E1138" t="s">
        <v>114</v>
      </c>
      <c r="F1138">
        <v>34240</v>
      </c>
      <c r="G1138" t="s">
        <v>1855</v>
      </c>
      <c r="H1138" t="s">
        <v>80</v>
      </c>
      <c r="I1138" t="s">
        <v>81</v>
      </c>
      <c r="J1138" t="s">
        <v>90</v>
      </c>
      <c r="K1138" t="s">
        <v>42</v>
      </c>
      <c r="L1138" t="s">
        <v>91</v>
      </c>
      <c r="M1138" t="s">
        <v>188</v>
      </c>
      <c r="N1138" s="11" t="s">
        <v>2108</v>
      </c>
      <c r="O1138" s="11" t="s">
        <v>2109</v>
      </c>
      <c r="P1138">
        <v>0</v>
      </c>
      <c r="Q1138">
        <v>50</v>
      </c>
      <c r="R1138">
        <v>0</v>
      </c>
      <c r="S1138">
        <v>2677.5</v>
      </c>
      <c r="T1138">
        <v>-2677.5</v>
      </c>
    </row>
    <row r="1139" spans="1:20" x14ac:dyDescent="0.25">
      <c r="A1139" t="s">
        <v>75</v>
      </c>
      <c r="B1139" t="s">
        <v>1550</v>
      </c>
      <c r="C1139" t="s">
        <v>26</v>
      </c>
      <c r="D1139" t="s">
        <v>1551</v>
      </c>
      <c r="E1139" t="s">
        <v>180</v>
      </c>
      <c r="F1139">
        <v>30535</v>
      </c>
      <c r="G1139" t="s">
        <v>698</v>
      </c>
      <c r="H1139" t="s">
        <v>80</v>
      </c>
      <c r="I1139" t="s">
        <v>81</v>
      </c>
      <c r="J1139" t="s">
        <v>90</v>
      </c>
      <c r="K1139" t="s">
        <v>38</v>
      </c>
      <c r="L1139" t="s">
        <v>111</v>
      </c>
      <c r="M1139" t="s">
        <v>92</v>
      </c>
      <c r="N1139" s="11" t="s">
        <v>2108</v>
      </c>
      <c r="O1139" s="11" t="s">
        <v>2109</v>
      </c>
      <c r="P1139">
        <v>0</v>
      </c>
      <c r="Q1139">
        <v>5</v>
      </c>
      <c r="R1139">
        <v>0</v>
      </c>
      <c r="S1139">
        <v>749.05</v>
      </c>
      <c r="T1139">
        <v>-749.05</v>
      </c>
    </row>
    <row r="1140" spans="1:20" x14ac:dyDescent="0.25">
      <c r="A1140" t="s">
        <v>75</v>
      </c>
      <c r="B1140" t="s">
        <v>1255</v>
      </c>
      <c r="C1140" t="s">
        <v>27</v>
      </c>
      <c r="D1140" t="s">
        <v>1256</v>
      </c>
      <c r="E1140" t="s">
        <v>114</v>
      </c>
      <c r="F1140">
        <v>32541</v>
      </c>
      <c r="G1140" t="s">
        <v>309</v>
      </c>
      <c r="H1140" t="s">
        <v>80</v>
      </c>
      <c r="I1140" t="s">
        <v>89</v>
      </c>
      <c r="J1140" t="s">
        <v>90</v>
      </c>
      <c r="K1140" t="s">
        <v>42</v>
      </c>
      <c r="L1140" t="s">
        <v>91</v>
      </c>
      <c r="M1140" t="s">
        <v>92</v>
      </c>
      <c r="N1140" s="11" t="s">
        <v>2108</v>
      </c>
      <c r="O1140" s="11" t="s">
        <v>2109</v>
      </c>
      <c r="P1140">
        <v>0</v>
      </c>
      <c r="Q1140">
        <v>2</v>
      </c>
      <c r="R1140">
        <v>0</v>
      </c>
      <c r="S1140">
        <v>25</v>
      </c>
      <c r="T1140">
        <v>-25</v>
      </c>
    </row>
    <row r="1141" spans="1:20" x14ac:dyDescent="0.25">
      <c r="A1141" t="s">
        <v>75</v>
      </c>
      <c r="B1141" t="s">
        <v>1870</v>
      </c>
      <c r="C1141" t="s">
        <v>30</v>
      </c>
      <c r="D1141" t="s">
        <v>1871</v>
      </c>
      <c r="F1141" t="s">
        <v>1872</v>
      </c>
      <c r="G1141" t="s">
        <v>1038</v>
      </c>
      <c r="H1141" t="s">
        <v>80</v>
      </c>
      <c r="I1141" t="s">
        <v>81</v>
      </c>
      <c r="J1141" t="s">
        <v>82</v>
      </c>
      <c r="K1141" t="s">
        <v>53</v>
      </c>
      <c r="L1141" t="s">
        <v>165</v>
      </c>
      <c r="M1141" t="s">
        <v>83</v>
      </c>
      <c r="N1141" s="11" t="s">
        <v>2108</v>
      </c>
      <c r="O1141" s="11" t="s">
        <v>2109</v>
      </c>
      <c r="P1141">
        <v>-4</v>
      </c>
      <c r="Q1141">
        <v>0</v>
      </c>
      <c r="R1141">
        <v>684.24</v>
      </c>
      <c r="S1141">
        <v>0</v>
      </c>
      <c r="T1141">
        <v>684.24</v>
      </c>
    </row>
    <row r="1142" spans="1:20" x14ac:dyDescent="0.25">
      <c r="A1142" t="s">
        <v>75</v>
      </c>
      <c r="B1142" t="s">
        <v>479</v>
      </c>
      <c r="C1142" t="s">
        <v>25</v>
      </c>
      <c r="D1142" t="s">
        <v>480</v>
      </c>
      <c r="E1142" t="s">
        <v>186</v>
      </c>
      <c r="F1142">
        <v>11735</v>
      </c>
      <c r="G1142" t="s">
        <v>297</v>
      </c>
      <c r="H1142" t="s">
        <v>80</v>
      </c>
      <c r="I1142" t="s">
        <v>89</v>
      </c>
      <c r="J1142" t="s">
        <v>90</v>
      </c>
      <c r="K1142" t="s">
        <v>42</v>
      </c>
      <c r="L1142" t="s">
        <v>97</v>
      </c>
      <c r="M1142" t="s">
        <v>92</v>
      </c>
      <c r="N1142" s="11" t="s">
        <v>2108</v>
      </c>
      <c r="O1142" s="11" t="s">
        <v>2109</v>
      </c>
      <c r="P1142">
        <v>0</v>
      </c>
      <c r="Q1142">
        <v>4</v>
      </c>
      <c r="R1142">
        <v>0</v>
      </c>
      <c r="S1142">
        <v>34.4</v>
      </c>
      <c r="T1142">
        <v>-34.4</v>
      </c>
    </row>
    <row r="1143" spans="1:20" x14ac:dyDescent="0.25">
      <c r="A1143" t="s">
        <v>75</v>
      </c>
      <c r="B1143" t="s">
        <v>85</v>
      </c>
      <c r="C1143" t="s">
        <v>29</v>
      </c>
      <c r="D1143" t="s">
        <v>86</v>
      </c>
      <c r="E1143" t="s">
        <v>87</v>
      </c>
      <c r="F1143">
        <v>45040</v>
      </c>
      <c r="G1143" t="s">
        <v>1861</v>
      </c>
      <c r="H1143" t="s">
        <v>80</v>
      </c>
      <c r="I1143" t="s">
        <v>89</v>
      </c>
      <c r="J1143" t="s">
        <v>90</v>
      </c>
      <c r="K1143" t="s">
        <v>42</v>
      </c>
      <c r="L1143" t="s">
        <v>91</v>
      </c>
      <c r="M1143" t="s">
        <v>92</v>
      </c>
      <c r="N1143" s="11" t="s">
        <v>2108</v>
      </c>
      <c r="O1143" s="11" t="s">
        <v>2109</v>
      </c>
      <c r="P1143">
        <v>0</v>
      </c>
      <c r="Q1143">
        <v>3</v>
      </c>
      <c r="R1143">
        <v>0</v>
      </c>
      <c r="S1143">
        <v>31.74</v>
      </c>
      <c r="T1143">
        <v>-31.74</v>
      </c>
    </row>
    <row r="1144" spans="1:20" x14ac:dyDescent="0.25">
      <c r="A1144" t="s">
        <v>75</v>
      </c>
      <c r="B1144" t="s">
        <v>85</v>
      </c>
      <c r="C1144" t="s">
        <v>29</v>
      </c>
      <c r="D1144" t="s">
        <v>86</v>
      </c>
      <c r="E1144" t="s">
        <v>87</v>
      </c>
      <c r="F1144">
        <v>45040</v>
      </c>
      <c r="G1144" t="s">
        <v>1656</v>
      </c>
      <c r="H1144" t="s">
        <v>80</v>
      </c>
      <c r="I1144" t="s">
        <v>89</v>
      </c>
      <c r="J1144" t="s">
        <v>90</v>
      </c>
      <c r="K1144" t="s">
        <v>42</v>
      </c>
      <c r="L1144" t="s">
        <v>91</v>
      </c>
      <c r="M1144" t="s">
        <v>92</v>
      </c>
      <c r="N1144" s="11" t="s">
        <v>2108</v>
      </c>
      <c r="O1144" s="11" t="s">
        <v>2109</v>
      </c>
      <c r="P1144">
        <v>0</v>
      </c>
      <c r="Q1144">
        <v>15</v>
      </c>
      <c r="R1144">
        <v>0</v>
      </c>
      <c r="S1144">
        <v>23.25</v>
      </c>
      <c r="T1144">
        <v>-23.25</v>
      </c>
    </row>
    <row r="1145" spans="1:20" x14ac:dyDescent="0.25">
      <c r="A1145" t="s">
        <v>75</v>
      </c>
      <c r="B1145" t="s">
        <v>85</v>
      </c>
      <c r="C1145" t="s">
        <v>29</v>
      </c>
      <c r="D1145" t="s">
        <v>86</v>
      </c>
      <c r="E1145" t="s">
        <v>87</v>
      </c>
      <c r="F1145">
        <v>45040</v>
      </c>
      <c r="G1145" t="s">
        <v>805</v>
      </c>
      <c r="H1145" t="s">
        <v>80</v>
      </c>
      <c r="I1145" t="s">
        <v>81</v>
      </c>
      <c r="J1145" t="s">
        <v>90</v>
      </c>
      <c r="K1145" t="s">
        <v>53</v>
      </c>
      <c r="L1145" t="s">
        <v>248</v>
      </c>
      <c r="M1145" t="s">
        <v>92</v>
      </c>
      <c r="N1145" s="11" t="s">
        <v>2108</v>
      </c>
      <c r="O1145" s="11" t="s">
        <v>2109</v>
      </c>
      <c r="P1145">
        <v>0</v>
      </c>
      <c r="Q1145">
        <v>6</v>
      </c>
      <c r="R1145">
        <v>0</v>
      </c>
      <c r="S1145">
        <v>20.7</v>
      </c>
      <c r="T1145">
        <v>-20.7</v>
      </c>
    </row>
    <row r="1146" spans="1:20" x14ac:dyDescent="0.25">
      <c r="A1146" t="s">
        <v>75</v>
      </c>
      <c r="B1146" t="s">
        <v>970</v>
      </c>
      <c r="C1146" t="s">
        <v>22</v>
      </c>
      <c r="D1146" t="s">
        <v>971</v>
      </c>
      <c r="E1146" t="s">
        <v>137</v>
      </c>
      <c r="F1146">
        <v>22902</v>
      </c>
      <c r="G1146" t="s">
        <v>181</v>
      </c>
      <c r="H1146" t="s">
        <v>80</v>
      </c>
      <c r="I1146" t="s">
        <v>81</v>
      </c>
      <c r="J1146" t="s">
        <v>82</v>
      </c>
      <c r="K1146" t="s">
        <v>38</v>
      </c>
      <c r="L1146" t="s">
        <v>111</v>
      </c>
      <c r="M1146" t="s">
        <v>83</v>
      </c>
      <c r="N1146" s="11" t="s">
        <v>2108</v>
      </c>
      <c r="O1146" s="11" t="s">
        <v>2109</v>
      </c>
      <c r="P1146">
        <v>-1</v>
      </c>
      <c r="Q1146">
        <v>0</v>
      </c>
      <c r="R1146">
        <v>192</v>
      </c>
      <c r="S1146">
        <v>0</v>
      </c>
      <c r="T1146">
        <v>192</v>
      </c>
    </row>
    <row r="1147" spans="1:20" x14ac:dyDescent="0.25">
      <c r="A1147" t="s">
        <v>75</v>
      </c>
      <c r="B1147" t="s">
        <v>1065</v>
      </c>
      <c r="C1147" t="s">
        <v>25</v>
      </c>
      <c r="D1147" t="s">
        <v>1066</v>
      </c>
      <c r="E1147" t="s">
        <v>186</v>
      </c>
      <c r="F1147">
        <v>11784</v>
      </c>
      <c r="G1147" t="s">
        <v>264</v>
      </c>
      <c r="H1147" t="s">
        <v>80</v>
      </c>
      <c r="I1147" t="s">
        <v>89</v>
      </c>
      <c r="J1147" t="s">
        <v>90</v>
      </c>
      <c r="K1147" t="s">
        <v>42</v>
      </c>
      <c r="L1147" t="s">
        <v>91</v>
      </c>
      <c r="M1147" t="s">
        <v>92</v>
      </c>
      <c r="N1147" s="11" t="s">
        <v>2108</v>
      </c>
      <c r="O1147" s="11" t="s">
        <v>2109</v>
      </c>
      <c r="P1147">
        <v>0</v>
      </c>
      <c r="Q1147">
        <v>80</v>
      </c>
      <c r="R1147">
        <v>0</v>
      </c>
      <c r="S1147">
        <v>748.8</v>
      </c>
      <c r="T1147">
        <v>-748.8</v>
      </c>
    </row>
    <row r="1148" spans="1:20" x14ac:dyDescent="0.25">
      <c r="A1148" t="s">
        <v>75</v>
      </c>
      <c r="B1148" t="s">
        <v>1455</v>
      </c>
      <c r="C1148" t="s">
        <v>28</v>
      </c>
      <c r="D1148" t="s">
        <v>1456</v>
      </c>
      <c r="E1148" t="s">
        <v>295</v>
      </c>
      <c r="F1148">
        <v>84770</v>
      </c>
      <c r="G1148" t="s">
        <v>1569</v>
      </c>
      <c r="H1148" t="s">
        <v>80</v>
      </c>
      <c r="I1148" t="s">
        <v>81</v>
      </c>
      <c r="J1148" t="s">
        <v>90</v>
      </c>
      <c r="K1148" t="s">
        <v>53</v>
      </c>
      <c r="L1148" t="s">
        <v>193</v>
      </c>
      <c r="M1148" t="s">
        <v>92</v>
      </c>
      <c r="N1148" s="11" t="s">
        <v>2108</v>
      </c>
      <c r="O1148" s="11" t="s">
        <v>2109</v>
      </c>
      <c r="P1148">
        <v>0</v>
      </c>
      <c r="Q1148">
        <v>6</v>
      </c>
      <c r="R1148">
        <v>0</v>
      </c>
      <c r="S1148">
        <v>779.74</v>
      </c>
      <c r="T1148">
        <v>-779.74</v>
      </c>
    </row>
    <row r="1149" spans="1:20" x14ac:dyDescent="0.25">
      <c r="A1149" t="s">
        <v>75</v>
      </c>
      <c r="B1149" t="s">
        <v>655</v>
      </c>
      <c r="C1149" t="s">
        <v>19</v>
      </c>
      <c r="D1149" t="s">
        <v>195</v>
      </c>
      <c r="E1149" t="s">
        <v>147</v>
      </c>
      <c r="F1149">
        <v>85295</v>
      </c>
      <c r="G1149" t="s">
        <v>749</v>
      </c>
      <c r="H1149" t="s">
        <v>80</v>
      </c>
      <c r="I1149" t="s">
        <v>164</v>
      </c>
      <c r="J1149" t="s">
        <v>90</v>
      </c>
      <c r="K1149" t="s">
        <v>38</v>
      </c>
      <c r="L1149" t="s">
        <v>129</v>
      </c>
      <c r="M1149" t="s">
        <v>92</v>
      </c>
      <c r="N1149" s="11" t="s">
        <v>2108</v>
      </c>
      <c r="O1149" s="11" t="s">
        <v>2109</v>
      </c>
      <c r="P1149">
        <v>0</v>
      </c>
      <c r="Q1149">
        <v>1</v>
      </c>
      <c r="R1149">
        <v>0</v>
      </c>
      <c r="S1149">
        <v>118.45</v>
      </c>
      <c r="T1149">
        <v>-118.45</v>
      </c>
    </row>
    <row r="1150" spans="1:20" x14ac:dyDescent="0.25">
      <c r="A1150" t="s">
        <v>75</v>
      </c>
      <c r="B1150" t="s">
        <v>275</v>
      </c>
      <c r="C1150" t="s">
        <v>27</v>
      </c>
      <c r="D1150" t="s">
        <v>276</v>
      </c>
      <c r="E1150" t="s">
        <v>114</v>
      </c>
      <c r="F1150">
        <v>33765</v>
      </c>
      <c r="G1150" t="s">
        <v>676</v>
      </c>
      <c r="H1150" t="s">
        <v>80</v>
      </c>
      <c r="I1150" t="s">
        <v>81</v>
      </c>
      <c r="J1150" t="s">
        <v>90</v>
      </c>
      <c r="K1150" t="s">
        <v>53</v>
      </c>
      <c r="L1150" t="s">
        <v>193</v>
      </c>
      <c r="M1150" t="s">
        <v>92</v>
      </c>
      <c r="N1150" s="11" t="s">
        <v>2108</v>
      </c>
      <c r="O1150" s="11" t="s">
        <v>2109</v>
      </c>
      <c r="P1150">
        <v>0</v>
      </c>
      <c r="Q1150">
        <v>25</v>
      </c>
      <c r="R1150">
        <v>0</v>
      </c>
      <c r="S1150">
        <v>3604.5</v>
      </c>
      <c r="T1150">
        <v>-3604.5</v>
      </c>
    </row>
    <row r="1151" spans="1:20" x14ac:dyDescent="0.25">
      <c r="A1151" t="s">
        <v>75</v>
      </c>
      <c r="B1151" t="s">
        <v>527</v>
      </c>
      <c r="C1151" t="s">
        <v>28</v>
      </c>
      <c r="D1151" t="s">
        <v>528</v>
      </c>
      <c r="E1151" t="s">
        <v>95</v>
      </c>
      <c r="F1151">
        <v>80128</v>
      </c>
      <c r="G1151" t="s">
        <v>352</v>
      </c>
      <c r="H1151" t="s">
        <v>80</v>
      </c>
      <c r="I1151" t="s">
        <v>81</v>
      </c>
      <c r="J1151" t="s">
        <v>90</v>
      </c>
      <c r="K1151" t="s">
        <v>42</v>
      </c>
      <c r="L1151" t="s">
        <v>91</v>
      </c>
      <c r="M1151" t="s">
        <v>92</v>
      </c>
      <c r="N1151" s="11" t="s">
        <v>2108</v>
      </c>
      <c r="O1151" s="11" t="s">
        <v>2109</v>
      </c>
      <c r="P1151">
        <v>0</v>
      </c>
      <c r="Q1151">
        <v>6</v>
      </c>
      <c r="R1151">
        <v>0</v>
      </c>
      <c r="S1151">
        <v>87</v>
      </c>
      <c r="T1151">
        <v>-87</v>
      </c>
    </row>
    <row r="1152" spans="1:20" x14ac:dyDescent="0.25">
      <c r="A1152" t="s">
        <v>75</v>
      </c>
      <c r="B1152" t="s">
        <v>404</v>
      </c>
      <c r="C1152" t="s">
        <v>29</v>
      </c>
      <c r="D1152" t="s">
        <v>405</v>
      </c>
      <c r="E1152" t="s">
        <v>78</v>
      </c>
      <c r="F1152">
        <v>15056</v>
      </c>
      <c r="G1152" t="s">
        <v>263</v>
      </c>
      <c r="H1152" t="s">
        <v>80</v>
      </c>
      <c r="I1152" t="s">
        <v>81</v>
      </c>
      <c r="J1152" t="s">
        <v>90</v>
      </c>
      <c r="K1152" t="s">
        <v>53</v>
      </c>
      <c r="L1152" t="s">
        <v>165</v>
      </c>
      <c r="M1152" t="s">
        <v>92</v>
      </c>
      <c r="N1152" s="11" t="s">
        <v>2108</v>
      </c>
      <c r="O1152" s="11" t="s">
        <v>2109</v>
      </c>
      <c r="P1152">
        <v>0</v>
      </c>
      <c r="Q1152">
        <v>2</v>
      </c>
      <c r="R1152">
        <v>0</v>
      </c>
      <c r="S1152">
        <v>237.6</v>
      </c>
      <c r="T1152">
        <v>-237.6</v>
      </c>
    </row>
    <row r="1153" spans="1:20" x14ac:dyDescent="0.25">
      <c r="A1153" t="s">
        <v>75</v>
      </c>
      <c r="B1153" t="s">
        <v>1028</v>
      </c>
      <c r="C1153" t="s">
        <v>28</v>
      </c>
      <c r="D1153" t="s">
        <v>1029</v>
      </c>
      <c r="E1153" t="s">
        <v>95</v>
      </c>
      <c r="F1153">
        <v>81621</v>
      </c>
      <c r="G1153" t="s">
        <v>1022</v>
      </c>
      <c r="H1153" t="s">
        <v>80</v>
      </c>
      <c r="I1153" t="s">
        <v>81</v>
      </c>
      <c r="J1153" t="s">
        <v>90</v>
      </c>
      <c r="K1153" t="s">
        <v>42</v>
      </c>
      <c r="L1153" t="s">
        <v>91</v>
      </c>
      <c r="M1153" t="s">
        <v>92</v>
      </c>
      <c r="N1153" s="11" t="s">
        <v>2108</v>
      </c>
      <c r="O1153" s="11" t="s">
        <v>2109</v>
      </c>
      <c r="P1153">
        <v>0</v>
      </c>
      <c r="Q1153">
        <v>2</v>
      </c>
      <c r="R1153">
        <v>0</v>
      </c>
      <c r="S1153">
        <v>5.86</v>
      </c>
      <c r="T1153">
        <v>-5.86</v>
      </c>
    </row>
    <row r="1154" spans="1:20" x14ac:dyDescent="0.25">
      <c r="A1154" t="s">
        <v>75</v>
      </c>
      <c r="B1154" t="s">
        <v>212</v>
      </c>
      <c r="C1154" t="s">
        <v>25</v>
      </c>
      <c r="D1154" t="s">
        <v>213</v>
      </c>
      <c r="E1154" t="s">
        <v>186</v>
      </c>
      <c r="F1154">
        <v>11803</v>
      </c>
      <c r="G1154" t="s">
        <v>1873</v>
      </c>
      <c r="H1154" t="s">
        <v>80</v>
      </c>
      <c r="I1154" t="s">
        <v>164</v>
      </c>
      <c r="J1154" t="s">
        <v>90</v>
      </c>
      <c r="K1154" t="s">
        <v>42</v>
      </c>
      <c r="L1154" t="s">
        <v>91</v>
      </c>
      <c r="M1154" t="s">
        <v>92</v>
      </c>
      <c r="N1154" s="11" t="s">
        <v>2108</v>
      </c>
      <c r="O1154" s="11" t="s">
        <v>2109</v>
      </c>
      <c r="P1154">
        <v>0</v>
      </c>
      <c r="Q1154">
        <v>8</v>
      </c>
      <c r="R1154">
        <v>0</v>
      </c>
      <c r="S1154">
        <v>13.6</v>
      </c>
      <c r="T1154">
        <v>-13.6</v>
      </c>
    </row>
    <row r="1155" spans="1:20" x14ac:dyDescent="0.25">
      <c r="A1155" t="s">
        <v>75</v>
      </c>
      <c r="B1155" t="s">
        <v>1105</v>
      </c>
      <c r="C1155" t="s">
        <v>25</v>
      </c>
      <c r="D1155" t="s">
        <v>1106</v>
      </c>
      <c r="E1155" t="s">
        <v>186</v>
      </c>
      <c r="F1155">
        <v>11967</v>
      </c>
      <c r="G1155" t="s">
        <v>1093</v>
      </c>
      <c r="H1155" t="s">
        <v>80</v>
      </c>
      <c r="I1155" t="s">
        <v>81</v>
      </c>
      <c r="J1155" t="s">
        <v>82</v>
      </c>
      <c r="K1155" t="s">
        <v>38</v>
      </c>
      <c r="L1155" t="s">
        <v>129</v>
      </c>
      <c r="M1155" t="s">
        <v>83</v>
      </c>
      <c r="N1155" s="11" t="s">
        <v>2108</v>
      </c>
      <c r="O1155" s="11" t="s">
        <v>2109</v>
      </c>
      <c r="P1155">
        <v>-2</v>
      </c>
      <c r="Q1155">
        <v>0</v>
      </c>
      <c r="R1155">
        <v>125.7</v>
      </c>
      <c r="S1155">
        <v>0</v>
      </c>
      <c r="T1155">
        <v>125.7</v>
      </c>
    </row>
    <row r="1156" spans="1:20" x14ac:dyDescent="0.25">
      <c r="A1156" t="s">
        <v>75</v>
      </c>
      <c r="B1156" t="s">
        <v>500</v>
      </c>
      <c r="C1156" t="s">
        <v>23</v>
      </c>
      <c r="D1156" t="s">
        <v>501</v>
      </c>
      <c r="E1156" t="s">
        <v>176</v>
      </c>
      <c r="F1156">
        <v>98034</v>
      </c>
      <c r="G1156" t="s">
        <v>317</v>
      </c>
      <c r="H1156" t="s">
        <v>80</v>
      </c>
      <c r="I1156" t="s">
        <v>164</v>
      </c>
      <c r="J1156" t="s">
        <v>90</v>
      </c>
      <c r="K1156" t="s">
        <v>38</v>
      </c>
      <c r="L1156" t="s">
        <v>129</v>
      </c>
      <c r="M1156" t="s">
        <v>188</v>
      </c>
      <c r="N1156" s="11" t="s">
        <v>2108</v>
      </c>
      <c r="O1156" s="11" t="s">
        <v>2109</v>
      </c>
      <c r="P1156">
        <v>0</v>
      </c>
      <c r="Q1156">
        <v>4</v>
      </c>
      <c r="R1156">
        <v>0</v>
      </c>
      <c r="S1156">
        <v>535.16</v>
      </c>
      <c r="T1156">
        <v>-535.16</v>
      </c>
    </row>
    <row r="1157" spans="1:20" x14ac:dyDescent="0.25">
      <c r="A1157" t="s">
        <v>75</v>
      </c>
      <c r="B1157" t="s">
        <v>1216</v>
      </c>
      <c r="C1157" t="s">
        <v>27</v>
      </c>
      <c r="D1157" t="s">
        <v>1217</v>
      </c>
      <c r="E1157" t="s">
        <v>114</v>
      </c>
      <c r="F1157">
        <v>33021</v>
      </c>
      <c r="G1157" t="s">
        <v>569</v>
      </c>
      <c r="H1157" t="s">
        <v>80</v>
      </c>
      <c r="I1157" t="s">
        <v>81</v>
      </c>
      <c r="J1157" t="s">
        <v>90</v>
      </c>
      <c r="K1157" t="s">
        <v>38</v>
      </c>
      <c r="L1157" t="s">
        <v>111</v>
      </c>
      <c r="M1157" t="s">
        <v>92</v>
      </c>
      <c r="N1157" s="11" t="s">
        <v>2108</v>
      </c>
      <c r="O1157" s="11" t="s">
        <v>2109</v>
      </c>
      <c r="P1157">
        <v>0</v>
      </c>
      <c r="Q1157">
        <v>1</v>
      </c>
      <c r="R1157">
        <v>0</v>
      </c>
      <c r="S1157">
        <v>50.65</v>
      </c>
      <c r="T1157">
        <v>-50.65</v>
      </c>
    </row>
    <row r="1158" spans="1:20" x14ac:dyDescent="0.25">
      <c r="A1158" t="s">
        <v>75</v>
      </c>
      <c r="B1158" t="s">
        <v>258</v>
      </c>
      <c r="C1158" t="s">
        <v>28</v>
      </c>
      <c r="D1158" t="s">
        <v>259</v>
      </c>
      <c r="E1158" t="s">
        <v>95</v>
      </c>
      <c r="F1158">
        <v>80222</v>
      </c>
      <c r="G1158" t="s">
        <v>173</v>
      </c>
      <c r="H1158" t="s">
        <v>80</v>
      </c>
      <c r="I1158" t="s">
        <v>81</v>
      </c>
      <c r="J1158" t="s">
        <v>82</v>
      </c>
      <c r="K1158" t="s">
        <v>36</v>
      </c>
      <c r="L1158" t="s">
        <v>36</v>
      </c>
      <c r="M1158" t="s">
        <v>83</v>
      </c>
      <c r="N1158" s="11" t="s">
        <v>2108</v>
      </c>
      <c r="O1158" s="11" t="s">
        <v>2109</v>
      </c>
      <c r="P1158">
        <v>-3</v>
      </c>
      <c r="Q1158">
        <v>0</v>
      </c>
      <c r="R1158">
        <v>293.85000000000002</v>
      </c>
      <c r="S1158">
        <v>0</v>
      </c>
      <c r="T1158">
        <v>293.85000000000002</v>
      </c>
    </row>
    <row r="1159" spans="1:20" x14ac:dyDescent="0.25">
      <c r="A1159" t="s">
        <v>75</v>
      </c>
      <c r="B1159" t="s">
        <v>981</v>
      </c>
      <c r="C1159" t="s">
        <v>30</v>
      </c>
      <c r="D1159" t="s">
        <v>982</v>
      </c>
      <c r="E1159" t="s">
        <v>640</v>
      </c>
      <c r="F1159">
        <v>61822</v>
      </c>
      <c r="G1159" t="s">
        <v>1425</v>
      </c>
      <c r="H1159" t="s">
        <v>80</v>
      </c>
      <c r="I1159" t="s">
        <v>89</v>
      </c>
      <c r="J1159" t="s">
        <v>90</v>
      </c>
      <c r="K1159" t="s">
        <v>44</v>
      </c>
      <c r="L1159" t="s">
        <v>149</v>
      </c>
      <c r="M1159" t="s">
        <v>229</v>
      </c>
      <c r="N1159" s="11" t="s">
        <v>2108</v>
      </c>
      <c r="O1159" s="11" t="s">
        <v>2109</v>
      </c>
      <c r="P1159">
        <v>0</v>
      </c>
      <c r="Q1159">
        <v>3</v>
      </c>
      <c r="R1159">
        <v>0</v>
      </c>
      <c r="S1159">
        <v>3.12</v>
      </c>
      <c r="T1159">
        <v>-3.12</v>
      </c>
    </row>
    <row r="1160" spans="1:20" x14ac:dyDescent="0.25">
      <c r="A1160" t="s">
        <v>75</v>
      </c>
      <c r="B1160" t="s">
        <v>403</v>
      </c>
      <c r="C1160" t="s">
        <v>28</v>
      </c>
      <c r="D1160" t="s">
        <v>294</v>
      </c>
      <c r="E1160" t="s">
        <v>295</v>
      </c>
      <c r="F1160">
        <v>84107</v>
      </c>
      <c r="G1160" t="s">
        <v>1454</v>
      </c>
      <c r="H1160" t="s">
        <v>80</v>
      </c>
      <c r="I1160" t="s">
        <v>81</v>
      </c>
      <c r="J1160" t="s">
        <v>90</v>
      </c>
      <c r="K1160" t="s">
        <v>38</v>
      </c>
      <c r="L1160" t="s">
        <v>111</v>
      </c>
      <c r="M1160" t="s">
        <v>92</v>
      </c>
      <c r="N1160" s="11" t="s">
        <v>2108</v>
      </c>
      <c r="O1160" s="11" t="s">
        <v>2109</v>
      </c>
      <c r="P1160">
        <v>0</v>
      </c>
      <c r="Q1160">
        <v>2</v>
      </c>
      <c r="R1160">
        <v>0</v>
      </c>
      <c r="S1160">
        <v>349.56</v>
      </c>
      <c r="T1160">
        <v>-349.56</v>
      </c>
    </row>
    <row r="1161" spans="1:20" x14ac:dyDescent="0.25">
      <c r="A1161" t="s">
        <v>75</v>
      </c>
      <c r="B1161" t="s">
        <v>1067</v>
      </c>
      <c r="C1161" t="s">
        <v>18</v>
      </c>
      <c r="D1161" t="s">
        <v>1068</v>
      </c>
      <c r="E1161" t="s">
        <v>466</v>
      </c>
      <c r="F1161">
        <v>70810</v>
      </c>
      <c r="G1161" t="s">
        <v>292</v>
      </c>
      <c r="H1161" t="s">
        <v>80</v>
      </c>
      <c r="I1161" t="s">
        <v>81</v>
      </c>
      <c r="J1161" t="s">
        <v>82</v>
      </c>
      <c r="K1161" t="s">
        <v>38</v>
      </c>
      <c r="L1161" t="s">
        <v>111</v>
      </c>
      <c r="M1161" t="s">
        <v>83</v>
      </c>
      <c r="N1161" s="11" t="s">
        <v>2108</v>
      </c>
      <c r="O1161" s="11" t="s">
        <v>2109</v>
      </c>
      <c r="P1161">
        <v>3</v>
      </c>
      <c r="Q1161">
        <v>0</v>
      </c>
      <c r="R1161">
        <v>449.25</v>
      </c>
      <c r="S1161">
        <v>0</v>
      </c>
      <c r="T1161">
        <v>449.25</v>
      </c>
    </row>
    <row r="1162" spans="1:20" x14ac:dyDescent="0.25">
      <c r="A1162" t="s">
        <v>75</v>
      </c>
      <c r="B1162" t="s">
        <v>700</v>
      </c>
      <c r="C1162" t="s">
        <v>27</v>
      </c>
      <c r="D1162" t="s">
        <v>648</v>
      </c>
      <c r="E1162" t="s">
        <v>114</v>
      </c>
      <c r="F1162">
        <v>32811</v>
      </c>
      <c r="G1162" t="s">
        <v>1022</v>
      </c>
      <c r="H1162" t="s">
        <v>80</v>
      </c>
      <c r="I1162" t="s">
        <v>81</v>
      </c>
      <c r="J1162" t="s">
        <v>90</v>
      </c>
      <c r="K1162" t="s">
        <v>42</v>
      </c>
      <c r="L1162" t="s">
        <v>91</v>
      </c>
      <c r="M1162" t="s">
        <v>92</v>
      </c>
      <c r="N1162" s="11" t="s">
        <v>2108</v>
      </c>
      <c r="O1162" s="11" t="s">
        <v>2109</v>
      </c>
      <c r="P1162">
        <v>0</v>
      </c>
      <c r="Q1162">
        <v>3</v>
      </c>
      <c r="R1162">
        <v>0</v>
      </c>
      <c r="S1162">
        <v>8.7899999999999991</v>
      </c>
      <c r="T1162">
        <v>-8.7899999999999991</v>
      </c>
    </row>
    <row r="1163" spans="1:20" x14ac:dyDescent="0.25">
      <c r="A1163" t="s">
        <v>75</v>
      </c>
      <c r="B1163" t="s">
        <v>1867</v>
      </c>
      <c r="C1163" t="s">
        <v>18</v>
      </c>
      <c r="D1163" t="s">
        <v>1868</v>
      </c>
      <c r="E1163" t="s">
        <v>191</v>
      </c>
      <c r="F1163">
        <v>78006</v>
      </c>
      <c r="G1163" t="s">
        <v>676</v>
      </c>
      <c r="H1163" t="s">
        <v>80</v>
      </c>
      <c r="I1163" t="s">
        <v>81</v>
      </c>
      <c r="J1163" t="s">
        <v>90</v>
      </c>
      <c r="K1163" t="s">
        <v>53</v>
      </c>
      <c r="L1163" t="s">
        <v>193</v>
      </c>
      <c r="M1163" t="s">
        <v>92</v>
      </c>
      <c r="N1163" s="11" t="s">
        <v>2108</v>
      </c>
      <c r="O1163" s="11" t="s">
        <v>2109</v>
      </c>
      <c r="P1163">
        <v>0</v>
      </c>
      <c r="Q1163">
        <v>0</v>
      </c>
      <c r="R1163">
        <v>0</v>
      </c>
      <c r="S1163">
        <v>-320.39999999999998</v>
      </c>
      <c r="T1163">
        <v>320.39999999999998</v>
      </c>
    </row>
    <row r="1164" spans="1:20" x14ac:dyDescent="0.25">
      <c r="A1164" t="s">
        <v>75</v>
      </c>
      <c r="B1164" t="s">
        <v>1174</v>
      </c>
      <c r="C1164" t="s">
        <v>26</v>
      </c>
      <c r="D1164" t="s">
        <v>1175</v>
      </c>
      <c r="E1164" t="s">
        <v>109</v>
      </c>
      <c r="F1164">
        <v>28117</v>
      </c>
      <c r="G1164" t="s">
        <v>1650</v>
      </c>
      <c r="H1164" t="s">
        <v>210</v>
      </c>
      <c r="I1164" t="s">
        <v>81</v>
      </c>
      <c r="J1164" t="s">
        <v>82</v>
      </c>
      <c r="K1164" t="s">
        <v>40</v>
      </c>
      <c r="L1164" t="s">
        <v>211</v>
      </c>
      <c r="M1164" t="s">
        <v>83</v>
      </c>
      <c r="N1164" s="11" t="s">
        <v>2108</v>
      </c>
      <c r="O1164" s="11" t="s">
        <v>2109</v>
      </c>
      <c r="P1164">
        <v>-10</v>
      </c>
      <c r="Q1164">
        <v>0</v>
      </c>
      <c r="R1164">
        <v>2650</v>
      </c>
      <c r="S1164">
        <v>0</v>
      </c>
      <c r="T1164">
        <v>2650</v>
      </c>
    </row>
    <row r="1165" spans="1:20" x14ac:dyDescent="0.25">
      <c r="A1165" t="s">
        <v>75</v>
      </c>
      <c r="B1165" t="s">
        <v>1795</v>
      </c>
      <c r="C1165" t="s">
        <v>26</v>
      </c>
      <c r="D1165" t="s">
        <v>497</v>
      </c>
      <c r="E1165" t="s">
        <v>105</v>
      </c>
      <c r="F1165">
        <v>29407</v>
      </c>
      <c r="G1165" t="s">
        <v>224</v>
      </c>
      <c r="H1165" t="s">
        <v>80</v>
      </c>
      <c r="I1165" t="s">
        <v>81</v>
      </c>
      <c r="J1165" t="s">
        <v>82</v>
      </c>
      <c r="K1165" t="s">
        <v>38</v>
      </c>
      <c r="L1165" t="s">
        <v>111</v>
      </c>
      <c r="M1165" t="s">
        <v>83</v>
      </c>
      <c r="N1165" s="11" t="s">
        <v>2108</v>
      </c>
      <c r="O1165" s="11" t="s">
        <v>2109</v>
      </c>
      <c r="P1165">
        <v>-3</v>
      </c>
      <c r="Q1165">
        <v>0</v>
      </c>
      <c r="R1165">
        <v>345.6</v>
      </c>
      <c r="S1165">
        <v>0</v>
      </c>
      <c r="T1165">
        <v>345.6</v>
      </c>
    </row>
    <row r="1166" spans="1:20" x14ac:dyDescent="0.25">
      <c r="A1166" t="s">
        <v>75</v>
      </c>
      <c r="B1166" t="s">
        <v>203</v>
      </c>
      <c r="C1166" t="s">
        <v>22</v>
      </c>
      <c r="D1166" t="s">
        <v>204</v>
      </c>
      <c r="E1166" t="s">
        <v>78</v>
      </c>
      <c r="F1166">
        <v>18436</v>
      </c>
      <c r="G1166" t="s">
        <v>156</v>
      </c>
      <c r="H1166" t="s">
        <v>80</v>
      </c>
      <c r="I1166" t="s">
        <v>81</v>
      </c>
      <c r="J1166" t="s">
        <v>90</v>
      </c>
      <c r="K1166" t="s">
        <v>38</v>
      </c>
      <c r="L1166" t="s">
        <v>111</v>
      </c>
      <c r="M1166" t="s">
        <v>92</v>
      </c>
      <c r="N1166" s="11" t="s">
        <v>2108</v>
      </c>
      <c r="O1166" s="11" t="s">
        <v>2109</v>
      </c>
      <c r="P1166">
        <v>0</v>
      </c>
      <c r="Q1166">
        <v>2</v>
      </c>
      <c r="R1166">
        <v>0</v>
      </c>
      <c r="S1166">
        <v>384.04</v>
      </c>
      <c r="T1166">
        <v>-384.04</v>
      </c>
    </row>
    <row r="1167" spans="1:20" x14ac:dyDescent="0.25">
      <c r="A1167" t="s">
        <v>75</v>
      </c>
      <c r="B1167" t="s">
        <v>427</v>
      </c>
      <c r="C1167" t="s">
        <v>25</v>
      </c>
      <c r="D1167" t="s">
        <v>428</v>
      </c>
      <c r="E1167" t="s">
        <v>262</v>
      </c>
      <c r="F1167">
        <v>7026</v>
      </c>
      <c r="G1167" t="s">
        <v>127</v>
      </c>
      <c r="H1167" t="s">
        <v>80</v>
      </c>
      <c r="I1167" t="s">
        <v>81</v>
      </c>
      <c r="J1167" t="s">
        <v>82</v>
      </c>
      <c r="K1167" t="s">
        <v>42</v>
      </c>
      <c r="L1167" t="s">
        <v>91</v>
      </c>
      <c r="M1167" t="s">
        <v>83</v>
      </c>
      <c r="N1167" s="11" t="s">
        <v>2108</v>
      </c>
      <c r="O1167" s="11" t="s">
        <v>2109</v>
      </c>
      <c r="P1167">
        <v>-4</v>
      </c>
      <c r="Q1167">
        <v>0</v>
      </c>
      <c r="R1167">
        <v>168.4</v>
      </c>
      <c r="S1167">
        <v>0</v>
      </c>
      <c r="T1167">
        <v>168.4</v>
      </c>
    </row>
    <row r="1168" spans="1:20" x14ac:dyDescent="0.25">
      <c r="A1168" t="s">
        <v>75</v>
      </c>
      <c r="B1168" t="s">
        <v>1187</v>
      </c>
      <c r="C1168" t="s">
        <v>28</v>
      </c>
      <c r="D1168" t="s">
        <v>1188</v>
      </c>
      <c r="E1168" t="s">
        <v>295</v>
      </c>
      <c r="F1168">
        <v>84761</v>
      </c>
      <c r="G1168" t="s">
        <v>738</v>
      </c>
      <c r="H1168" t="s">
        <v>80</v>
      </c>
      <c r="I1168" t="s">
        <v>81</v>
      </c>
      <c r="J1168" t="s">
        <v>90</v>
      </c>
      <c r="K1168" t="s">
        <v>42</v>
      </c>
      <c r="L1168" t="s">
        <v>91</v>
      </c>
      <c r="M1168" t="s">
        <v>188</v>
      </c>
      <c r="N1168" s="11" t="s">
        <v>2108</v>
      </c>
      <c r="O1168" s="11" t="s">
        <v>2109</v>
      </c>
      <c r="P1168">
        <v>0</v>
      </c>
      <c r="Q1168">
        <v>18</v>
      </c>
      <c r="R1168">
        <v>0</v>
      </c>
      <c r="S1168">
        <v>360.54</v>
      </c>
      <c r="T1168">
        <v>-360.54</v>
      </c>
    </row>
    <row r="1169" spans="1:20" x14ac:dyDescent="0.25">
      <c r="A1169" t="s">
        <v>75</v>
      </c>
      <c r="B1169" t="s">
        <v>1485</v>
      </c>
      <c r="C1169" t="s">
        <v>23</v>
      </c>
      <c r="D1169" t="s">
        <v>1486</v>
      </c>
      <c r="E1169" t="s">
        <v>327</v>
      </c>
      <c r="F1169">
        <v>97132</v>
      </c>
      <c r="G1169" t="s">
        <v>1886</v>
      </c>
      <c r="H1169" t="s">
        <v>80</v>
      </c>
      <c r="I1169" t="s">
        <v>81</v>
      </c>
      <c r="J1169" t="s">
        <v>1070</v>
      </c>
      <c r="K1169" t="s">
        <v>44</v>
      </c>
      <c r="L1169" t="s">
        <v>144</v>
      </c>
      <c r="M1169" t="s">
        <v>83</v>
      </c>
      <c r="N1169" s="11" t="s">
        <v>2108</v>
      </c>
      <c r="O1169" s="11" t="s">
        <v>2109</v>
      </c>
      <c r="P1169">
        <v>0</v>
      </c>
      <c r="Q1169">
        <v>1</v>
      </c>
      <c r="R1169">
        <v>0</v>
      </c>
      <c r="S1169">
        <v>0</v>
      </c>
      <c r="T1169">
        <v>0</v>
      </c>
    </row>
    <row r="1170" spans="1:20" x14ac:dyDescent="0.25">
      <c r="A1170" t="s">
        <v>75</v>
      </c>
      <c r="B1170" t="s">
        <v>762</v>
      </c>
      <c r="C1170" t="s">
        <v>21</v>
      </c>
      <c r="D1170" t="s">
        <v>589</v>
      </c>
      <c r="E1170" t="s">
        <v>159</v>
      </c>
      <c r="F1170">
        <v>66218</v>
      </c>
      <c r="G1170" t="s">
        <v>1154</v>
      </c>
      <c r="H1170" t="s">
        <v>80</v>
      </c>
      <c r="I1170" t="s">
        <v>89</v>
      </c>
      <c r="J1170" t="s">
        <v>90</v>
      </c>
      <c r="K1170" t="s">
        <v>42</v>
      </c>
      <c r="L1170" t="s">
        <v>91</v>
      </c>
      <c r="M1170" t="s">
        <v>188</v>
      </c>
      <c r="N1170" s="11" t="s">
        <v>2108</v>
      </c>
      <c r="O1170" s="11" t="s">
        <v>2109</v>
      </c>
      <c r="P1170">
        <v>0</v>
      </c>
      <c r="Q1170">
        <v>20</v>
      </c>
      <c r="R1170">
        <v>0</v>
      </c>
      <c r="S1170">
        <v>671.2</v>
      </c>
      <c r="T1170">
        <v>-671.2</v>
      </c>
    </row>
    <row r="1171" spans="1:20" x14ac:dyDescent="0.25">
      <c r="A1171" t="s">
        <v>75</v>
      </c>
      <c r="B1171" t="s">
        <v>1875</v>
      </c>
      <c r="C1171" t="s">
        <v>26</v>
      </c>
      <c r="D1171" t="s">
        <v>1876</v>
      </c>
      <c r="E1171" t="s">
        <v>426</v>
      </c>
      <c r="F1171">
        <v>38115</v>
      </c>
      <c r="G1171" t="s">
        <v>241</v>
      </c>
      <c r="H1171" t="s">
        <v>80</v>
      </c>
      <c r="I1171" t="s">
        <v>81</v>
      </c>
      <c r="J1171" t="s">
        <v>82</v>
      </c>
      <c r="K1171" t="s">
        <v>36</v>
      </c>
      <c r="L1171" t="s">
        <v>36</v>
      </c>
      <c r="M1171" t="s">
        <v>83</v>
      </c>
      <c r="N1171" s="11" t="s">
        <v>2108</v>
      </c>
      <c r="O1171" s="11" t="s">
        <v>2109</v>
      </c>
      <c r="P1171">
        <v>-2</v>
      </c>
      <c r="Q1171">
        <v>0</v>
      </c>
      <c r="R1171">
        <v>869</v>
      </c>
      <c r="S1171">
        <v>0</v>
      </c>
      <c r="T1171">
        <v>869</v>
      </c>
    </row>
    <row r="1172" spans="1:20" x14ac:dyDescent="0.25">
      <c r="A1172" t="s">
        <v>75</v>
      </c>
      <c r="B1172" t="s">
        <v>1829</v>
      </c>
      <c r="C1172" t="s">
        <v>27</v>
      </c>
      <c r="D1172" t="s">
        <v>1830</v>
      </c>
      <c r="E1172" t="s">
        <v>114</v>
      </c>
      <c r="F1172">
        <v>33304</v>
      </c>
      <c r="G1172" t="s">
        <v>493</v>
      </c>
      <c r="H1172" t="s">
        <v>80</v>
      </c>
      <c r="I1172" t="s">
        <v>81</v>
      </c>
      <c r="J1172" t="s">
        <v>82</v>
      </c>
      <c r="K1172" t="s">
        <v>39</v>
      </c>
      <c r="L1172" t="s">
        <v>39</v>
      </c>
      <c r="M1172" t="s">
        <v>92</v>
      </c>
      <c r="N1172" s="11" t="s">
        <v>2108</v>
      </c>
      <c r="O1172" s="11" t="s">
        <v>2109</v>
      </c>
      <c r="P1172">
        <v>0</v>
      </c>
      <c r="Q1172">
        <v>1</v>
      </c>
      <c r="R1172">
        <v>0</v>
      </c>
      <c r="S1172">
        <v>0</v>
      </c>
      <c r="T1172">
        <v>0</v>
      </c>
    </row>
    <row r="1173" spans="1:20" x14ac:dyDescent="0.25">
      <c r="A1173" t="s">
        <v>75</v>
      </c>
      <c r="B1173" t="s">
        <v>462</v>
      </c>
      <c r="C1173" t="s">
        <v>18</v>
      </c>
      <c r="D1173" t="s">
        <v>463</v>
      </c>
      <c r="E1173" t="s">
        <v>191</v>
      </c>
      <c r="F1173">
        <v>75093</v>
      </c>
      <c r="G1173" t="s">
        <v>1128</v>
      </c>
      <c r="H1173" t="s">
        <v>80</v>
      </c>
      <c r="I1173" t="s">
        <v>81</v>
      </c>
      <c r="J1173" t="s">
        <v>90</v>
      </c>
      <c r="K1173" t="s">
        <v>38</v>
      </c>
      <c r="L1173" t="s">
        <v>111</v>
      </c>
      <c r="M1173" t="s">
        <v>92</v>
      </c>
      <c r="N1173" s="11" t="s">
        <v>2108</v>
      </c>
      <c r="O1173" s="11" t="s">
        <v>2109</v>
      </c>
      <c r="P1173">
        <v>0</v>
      </c>
      <c r="Q1173">
        <v>4</v>
      </c>
      <c r="R1173">
        <v>0</v>
      </c>
      <c r="S1173">
        <v>310</v>
      </c>
      <c r="T1173">
        <v>-310</v>
      </c>
    </row>
    <row r="1174" spans="1:20" x14ac:dyDescent="0.25">
      <c r="A1174" t="s">
        <v>75</v>
      </c>
      <c r="B1174" t="s">
        <v>85</v>
      </c>
      <c r="C1174" t="s">
        <v>29</v>
      </c>
      <c r="D1174" t="s">
        <v>86</v>
      </c>
      <c r="E1174" t="s">
        <v>87</v>
      </c>
      <c r="F1174">
        <v>45040</v>
      </c>
      <c r="G1174" t="s">
        <v>502</v>
      </c>
      <c r="H1174" t="s">
        <v>80</v>
      </c>
      <c r="I1174" t="s">
        <v>81</v>
      </c>
      <c r="J1174" t="s">
        <v>90</v>
      </c>
      <c r="K1174" t="s">
        <v>42</v>
      </c>
      <c r="L1174" t="s">
        <v>91</v>
      </c>
      <c r="M1174" t="s">
        <v>188</v>
      </c>
      <c r="N1174" s="11" t="s">
        <v>2108</v>
      </c>
      <c r="O1174" s="11" t="s">
        <v>2109</v>
      </c>
      <c r="P1174">
        <v>0</v>
      </c>
      <c r="Q1174">
        <v>2</v>
      </c>
      <c r="R1174">
        <v>0</v>
      </c>
      <c r="S1174">
        <v>16.059999999999999</v>
      </c>
      <c r="T1174">
        <v>-16.059999999999999</v>
      </c>
    </row>
    <row r="1175" spans="1:20" x14ac:dyDescent="0.25">
      <c r="A1175" t="s">
        <v>75</v>
      </c>
      <c r="B1175" t="s">
        <v>383</v>
      </c>
      <c r="C1175" t="s">
        <v>25</v>
      </c>
      <c r="D1175" t="s">
        <v>384</v>
      </c>
      <c r="E1175" t="s">
        <v>186</v>
      </c>
      <c r="F1175">
        <v>11968</v>
      </c>
      <c r="G1175" t="s">
        <v>1894</v>
      </c>
      <c r="H1175" t="s">
        <v>80</v>
      </c>
      <c r="I1175" t="s">
        <v>81</v>
      </c>
      <c r="J1175" t="s">
        <v>90</v>
      </c>
      <c r="K1175" t="s">
        <v>44</v>
      </c>
      <c r="L1175" t="s">
        <v>1561</v>
      </c>
      <c r="M1175" t="s">
        <v>92</v>
      </c>
      <c r="N1175" s="11" t="s">
        <v>2108</v>
      </c>
      <c r="O1175" s="11" t="s">
        <v>2109</v>
      </c>
      <c r="P1175">
        <v>0</v>
      </c>
      <c r="Q1175">
        <v>3</v>
      </c>
      <c r="R1175">
        <v>0</v>
      </c>
      <c r="S1175">
        <v>0</v>
      </c>
      <c r="T1175">
        <v>0</v>
      </c>
    </row>
    <row r="1176" spans="1:20" x14ac:dyDescent="0.25">
      <c r="A1176" t="s">
        <v>75</v>
      </c>
      <c r="B1176" t="s">
        <v>612</v>
      </c>
      <c r="C1176" t="s">
        <v>29</v>
      </c>
      <c r="D1176" t="s">
        <v>613</v>
      </c>
      <c r="E1176" t="s">
        <v>142</v>
      </c>
      <c r="F1176">
        <v>48084</v>
      </c>
      <c r="G1176" t="s">
        <v>757</v>
      </c>
      <c r="H1176" t="s">
        <v>80</v>
      </c>
      <c r="I1176" t="s">
        <v>81</v>
      </c>
      <c r="J1176" t="s">
        <v>82</v>
      </c>
      <c r="K1176" t="s">
        <v>53</v>
      </c>
      <c r="L1176" t="s">
        <v>228</v>
      </c>
      <c r="M1176" t="s">
        <v>83</v>
      </c>
      <c r="N1176" s="11" t="s">
        <v>2108</v>
      </c>
      <c r="O1176" s="11" t="s">
        <v>2109</v>
      </c>
      <c r="P1176">
        <v>-4</v>
      </c>
      <c r="Q1176">
        <v>0</v>
      </c>
      <c r="R1176">
        <v>319.95999999999998</v>
      </c>
      <c r="S1176">
        <v>0</v>
      </c>
      <c r="T1176">
        <v>319.95999999999998</v>
      </c>
    </row>
    <row r="1177" spans="1:20" x14ac:dyDescent="0.25">
      <c r="A1177" t="s">
        <v>75</v>
      </c>
      <c r="B1177" t="s">
        <v>776</v>
      </c>
      <c r="C1177" t="s">
        <v>20</v>
      </c>
      <c r="D1177" t="s">
        <v>777</v>
      </c>
      <c r="E1177" t="s">
        <v>186</v>
      </c>
      <c r="F1177">
        <v>12526</v>
      </c>
      <c r="G1177" t="s">
        <v>442</v>
      </c>
      <c r="H1177" t="s">
        <v>80</v>
      </c>
      <c r="I1177" t="s">
        <v>81</v>
      </c>
      <c r="J1177" t="s">
        <v>82</v>
      </c>
      <c r="K1177" t="s">
        <v>53</v>
      </c>
      <c r="L1177" t="s">
        <v>248</v>
      </c>
      <c r="M1177" t="s">
        <v>83</v>
      </c>
      <c r="N1177" s="11" t="s">
        <v>2108</v>
      </c>
      <c r="O1177" s="11" t="s">
        <v>2109</v>
      </c>
      <c r="P1177">
        <v>-40</v>
      </c>
      <c r="Q1177">
        <v>0</v>
      </c>
      <c r="R1177">
        <v>180</v>
      </c>
      <c r="S1177">
        <v>0</v>
      </c>
      <c r="T1177">
        <v>180</v>
      </c>
    </row>
    <row r="1178" spans="1:20" x14ac:dyDescent="0.25">
      <c r="A1178" t="s">
        <v>75</v>
      </c>
      <c r="B1178" t="s">
        <v>776</v>
      </c>
      <c r="C1178" t="s">
        <v>20</v>
      </c>
      <c r="D1178" t="s">
        <v>777</v>
      </c>
      <c r="E1178" t="s">
        <v>186</v>
      </c>
      <c r="F1178">
        <v>12526</v>
      </c>
      <c r="G1178" t="s">
        <v>1630</v>
      </c>
      <c r="H1178" t="s">
        <v>80</v>
      </c>
      <c r="I1178" t="s">
        <v>81</v>
      </c>
      <c r="J1178" t="s">
        <v>82</v>
      </c>
      <c r="K1178" t="s">
        <v>53</v>
      </c>
      <c r="L1178" t="s">
        <v>165</v>
      </c>
      <c r="M1178" t="s">
        <v>83</v>
      </c>
      <c r="N1178" s="11" t="s">
        <v>2108</v>
      </c>
      <c r="O1178" s="11" t="s">
        <v>2109</v>
      </c>
      <c r="P1178">
        <v>-2</v>
      </c>
      <c r="Q1178">
        <v>0</v>
      </c>
      <c r="R1178">
        <v>1301</v>
      </c>
      <c r="S1178">
        <v>0</v>
      </c>
      <c r="T1178">
        <v>1301</v>
      </c>
    </row>
    <row r="1179" spans="1:20" x14ac:dyDescent="0.25">
      <c r="A1179" t="s">
        <v>75</v>
      </c>
      <c r="B1179" t="s">
        <v>157</v>
      </c>
      <c r="C1179" t="s">
        <v>21</v>
      </c>
      <c r="D1179" t="s">
        <v>158</v>
      </c>
      <c r="E1179" t="s">
        <v>159</v>
      </c>
      <c r="F1179">
        <v>66205</v>
      </c>
      <c r="G1179" t="s">
        <v>718</v>
      </c>
      <c r="H1179" t="s">
        <v>80</v>
      </c>
      <c r="I1179" t="s">
        <v>81</v>
      </c>
      <c r="J1179" t="s">
        <v>82</v>
      </c>
      <c r="K1179" t="s">
        <v>53</v>
      </c>
      <c r="L1179" t="s">
        <v>248</v>
      </c>
      <c r="M1179" t="s">
        <v>83</v>
      </c>
      <c r="N1179" s="11" t="s">
        <v>2108</v>
      </c>
      <c r="O1179" s="11" t="s">
        <v>2109</v>
      </c>
      <c r="P1179">
        <v>-3</v>
      </c>
      <c r="Q1179">
        <v>0</v>
      </c>
      <c r="R1179">
        <v>15.3</v>
      </c>
      <c r="S1179">
        <v>0</v>
      </c>
      <c r="T1179">
        <v>15.3</v>
      </c>
    </row>
    <row r="1180" spans="1:20" x14ac:dyDescent="0.25">
      <c r="A1180" t="s">
        <v>75</v>
      </c>
      <c r="B1180" t="s">
        <v>464</v>
      </c>
      <c r="C1180" t="s">
        <v>18</v>
      </c>
      <c r="D1180" t="s">
        <v>465</v>
      </c>
      <c r="E1180" t="s">
        <v>466</v>
      </c>
      <c r="F1180">
        <v>70506</v>
      </c>
      <c r="G1180" t="s">
        <v>1882</v>
      </c>
      <c r="H1180" t="s">
        <v>80</v>
      </c>
      <c r="I1180" t="s">
        <v>81</v>
      </c>
      <c r="J1180" t="s">
        <v>90</v>
      </c>
      <c r="K1180" t="s">
        <v>53</v>
      </c>
      <c r="L1180" t="s">
        <v>459</v>
      </c>
      <c r="M1180" t="s">
        <v>92</v>
      </c>
      <c r="N1180" s="11" t="s">
        <v>2108</v>
      </c>
      <c r="O1180" s="11" t="s">
        <v>2109</v>
      </c>
      <c r="P1180">
        <v>0</v>
      </c>
      <c r="Q1180">
        <v>45</v>
      </c>
      <c r="R1180">
        <v>0</v>
      </c>
      <c r="S1180">
        <v>0</v>
      </c>
      <c r="T1180">
        <v>0</v>
      </c>
    </row>
    <row r="1181" spans="1:20" x14ac:dyDescent="0.25">
      <c r="A1181" t="s">
        <v>75</v>
      </c>
      <c r="B1181" t="s">
        <v>783</v>
      </c>
      <c r="C1181" t="s">
        <v>22</v>
      </c>
      <c r="D1181" t="s">
        <v>784</v>
      </c>
      <c r="E1181" t="s">
        <v>122</v>
      </c>
      <c r="F1181">
        <v>20852</v>
      </c>
      <c r="G1181" t="s">
        <v>1653</v>
      </c>
      <c r="H1181" t="s">
        <v>80</v>
      </c>
      <c r="I1181" t="s">
        <v>81</v>
      </c>
      <c r="J1181" t="s">
        <v>90</v>
      </c>
      <c r="K1181" t="s">
        <v>42</v>
      </c>
      <c r="L1181" t="s">
        <v>97</v>
      </c>
      <c r="M1181" t="s">
        <v>188</v>
      </c>
      <c r="N1181" s="11" t="s">
        <v>2108</v>
      </c>
      <c r="O1181" s="11" t="s">
        <v>2109</v>
      </c>
      <c r="P1181">
        <v>0</v>
      </c>
      <c r="Q1181">
        <v>20</v>
      </c>
      <c r="R1181">
        <v>0</v>
      </c>
      <c r="S1181">
        <v>21.6</v>
      </c>
      <c r="T1181">
        <v>-21.6</v>
      </c>
    </row>
    <row r="1182" spans="1:20" x14ac:dyDescent="0.25">
      <c r="A1182" t="s">
        <v>75</v>
      </c>
      <c r="B1182" t="s">
        <v>529</v>
      </c>
      <c r="C1182" t="s">
        <v>25</v>
      </c>
      <c r="D1182" t="s">
        <v>530</v>
      </c>
      <c r="E1182" t="s">
        <v>186</v>
      </c>
      <c r="F1182">
        <v>11803</v>
      </c>
      <c r="G1182" t="s">
        <v>1637</v>
      </c>
      <c r="H1182" t="s">
        <v>80</v>
      </c>
      <c r="I1182" t="s">
        <v>81</v>
      </c>
      <c r="J1182" t="s">
        <v>82</v>
      </c>
      <c r="K1182" t="s">
        <v>42</v>
      </c>
      <c r="L1182" t="s">
        <v>91</v>
      </c>
      <c r="M1182" t="s">
        <v>83</v>
      </c>
      <c r="N1182" s="11" t="s">
        <v>2108</v>
      </c>
      <c r="O1182" s="11" t="s">
        <v>2109</v>
      </c>
      <c r="P1182">
        <v>-2</v>
      </c>
      <c r="Q1182">
        <v>0</v>
      </c>
      <c r="R1182">
        <v>67.400000000000006</v>
      </c>
      <c r="S1182">
        <v>0</v>
      </c>
      <c r="T1182">
        <v>67.400000000000006</v>
      </c>
    </row>
    <row r="1183" spans="1:20" x14ac:dyDescent="0.25">
      <c r="A1183" t="s">
        <v>75</v>
      </c>
      <c r="B1183" t="s">
        <v>393</v>
      </c>
      <c r="C1183" t="s">
        <v>28</v>
      </c>
      <c r="D1183" t="s">
        <v>394</v>
      </c>
      <c r="E1183" t="s">
        <v>95</v>
      </c>
      <c r="F1183">
        <v>80611</v>
      </c>
      <c r="G1183" t="s">
        <v>181</v>
      </c>
      <c r="H1183" t="s">
        <v>80</v>
      </c>
      <c r="I1183" t="s">
        <v>81</v>
      </c>
      <c r="J1183" t="s">
        <v>82</v>
      </c>
      <c r="K1183" t="s">
        <v>38</v>
      </c>
      <c r="L1183" t="s">
        <v>111</v>
      </c>
      <c r="M1183" t="s">
        <v>83</v>
      </c>
      <c r="N1183" s="11" t="s">
        <v>2108</v>
      </c>
      <c r="O1183" s="11" t="s">
        <v>2109</v>
      </c>
      <c r="P1183">
        <v>1</v>
      </c>
      <c r="Q1183">
        <v>0</v>
      </c>
      <c r="R1183">
        <v>76.23</v>
      </c>
      <c r="S1183">
        <v>0</v>
      </c>
      <c r="T1183">
        <v>76.23</v>
      </c>
    </row>
    <row r="1184" spans="1:20" x14ac:dyDescent="0.25">
      <c r="A1184" t="s">
        <v>75</v>
      </c>
      <c r="B1184" t="s">
        <v>313</v>
      </c>
      <c r="C1184" t="s">
        <v>27</v>
      </c>
      <c r="D1184" t="s">
        <v>314</v>
      </c>
      <c r="E1184" t="s">
        <v>114</v>
      </c>
      <c r="F1184">
        <v>33884</v>
      </c>
      <c r="G1184" t="s">
        <v>364</v>
      </c>
      <c r="H1184" t="s">
        <v>80</v>
      </c>
      <c r="I1184" t="s">
        <v>81</v>
      </c>
      <c r="J1184" t="s">
        <v>365</v>
      </c>
      <c r="K1184" t="s">
        <v>39</v>
      </c>
      <c r="L1184" t="s">
        <v>39</v>
      </c>
      <c r="M1184" t="s">
        <v>92</v>
      </c>
      <c r="N1184" s="11" t="s">
        <v>2108</v>
      </c>
      <c r="O1184" s="11" t="s">
        <v>2109</v>
      </c>
      <c r="P1184">
        <v>1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75</v>
      </c>
      <c r="B1185" t="s">
        <v>1044</v>
      </c>
      <c r="C1185" t="s">
        <v>23</v>
      </c>
      <c r="D1185" t="s">
        <v>1045</v>
      </c>
      <c r="E1185" t="s">
        <v>327</v>
      </c>
      <c r="F1185">
        <v>97045</v>
      </c>
      <c r="G1185" t="s">
        <v>1009</v>
      </c>
      <c r="H1185" t="s">
        <v>80</v>
      </c>
      <c r="I1185" t="s">
        <v>81</v>
      </c>
      <c r="J1185" t="s">
        <v>82</v>
      </c>
      <c r="K1185" t="s">
        <v>42</v>
      </c>
      <c r="L1185" t="s">
        <v>91</v>
      </c>
      <c r="M1185" t="s">
        <v>83</v>
      </c>
      <c r="N1185" s="11" t="s">
        <v>2108</v>
      </c>
      <c r="O1185" s="11" t="s">
        <v>2109</v>
      </c>
      <c r="P1185">
        <v>-1</v>
      </c>
      <c r="Q1185">
        <v>0</v>
      </c>
      <c r="R1185">
        <v>119.65</v>
      </c>
      <c r="S1185">
        <v>0</v>
      </c>
      <c r="T1185">
        <v>119.65</v>
      </c>
    </row>
    <row r="1186" spans="1:20" x14ac:dyDescent="0.25">
      <c r="A1186" t="s">
        <v>75</v>
      </c>
      <c r="B1186" t="s">
        <v>1417</v>
      </c>
      <c r="C1186" t="s">
        <v>27</v>
      </c>
      <c r="D1186" t="s">
        <v>1418</v>
      </c>
      <c r="E1186" t="s">
        <v>114</v>
      </c>
      <c r="F1186">
        <v>33157</v>
      </c>
      <c r="G1186" t="s">
        <v>127</v>
      </c>
      <c r="H1186" t="s">
        <v>80</v>
      </c>
      <c r="I1186" t="s">
        <v>81</v>
      </c>
      <c r="J1186" t="s">
        <v>82</v>
      </c>
      <c r="K1186" t="s">
        <v>42</v>
      </c>
      <c r="L1186" t="s">
        <v>91</v>
      </c>
      <c r="M1186" t="s">
        <v>83</v>
      </c>
      <c r="N1186" s="11" t="s">
        <v>2108</v>
      </c>
      <c r="O1186" s="11" t="s">
        <v>2109</v>
      </c>
      <c r="P1186">
        <v>-141</v>
      </c>
      <c r="Q1186">
        <v>0</v>
      </c>
      <c r="R1186">
        <v>5936.1</v>
      </c>
      <c r="S1186">
        <v>0</v>
      </c>
      <c r="T1186">
        <v>5936.1</v>
      </c>
    </row>
    <row r="1187" spans="1:20" x14ac:dyDescent="0.25">
      <c r="A1187" t="s">
        <v>75</v>
      </c>
      <c r="B1187" t="s">
        <v>879</v>
      </c>
      <c r="C1187" t="s">
        <v>27</v>
      </c>
      <c r="D1187" t="s">
        <v>880</v>
      </c>
      <c r="E1187" t="s">
        <v>114</v>
      </c>
      <c r="F1187">
        <v>34219</v>
      </c>
      <c r="G1187" t="s">
        <v>292</v>
      </c>
      <c r="H1187" t="s">
        <v>80</v>
      </c>
      <c r="I1187" t="s">
        <v>81</v>
      </c>
      <c r="J1187" t="s">
        <v>82</v>
      </c>
      <c r="K1187" t="s">
        <v>38</v>
      </c>
      <c r="L1187" t="s">
        <v>111</v>
      </c>
      <c r="M1187" t="s">
        <v>83</v>
      </c>
      <c r="N1187" s="11" t="s">
        <v>2108</v>
      </c>
      <c r="O1187" s="11" t="s">
        <v>2109</v>
      </c>
      <c r="P1187">
        <v>-1</v>
      </c>
      <c r="Q1187">
        <v>0</v>
      </c>
      <c r="R1187">
        <v>149.75</v>
      </c>
      <c r="S1187">
        <v>0</v>
      </c>
      <c r="T1187">
        <v>149.75</v>
      </c>
    </row>
    <row r="1188" spans="1:20" x14ac:dyDescent="0.25">
      <c r="A1188" t="s">
        <v>75</v>
      </c>
      <c r="B1188" t="s">
        <v>1028</v>
      </c>
      <c r="C1188" t="s">
        <v>28</v>
      </c>
      <c r="D1188" t="s">
        <v>1029</v>
      </c>
      <c r="E1188" t="s">
        <v>95</v>
      </c>
      <c r="F1188">
        <v>81621</v>
      </c>
      <c r="G1188" t="s">
        <v>1500</v>
      </c>
      <c r="H1188" t="s">
        <v>80</v>
      </c>
      <c r="I1188" t="s">
        <v>81</v>
      </c>
      <c r="J1188" t="s">
        <v>365</v>
      </c>
      <c r="K1188" t="s">
        <v>47</v>
      </c>
      <c r="L1188" t="s">
        <v>509</v>
      </c>
      <c r="M1188" t="s">
        <v>229</v>
      </c>
      <c r="N1188" s="11" t="s">
        <v>2108</v>
      </c>
      <c r="O1188" s="11" t="s">
        <v>2109</v>
      </c>
      <c r="P1188">
        <v>-2</v>
      </c>
      <c r="Q1188">
        <v>0</v>
      </c>
      <c r="R1188">
        <v>47.5</v>
      </c>
      <c r="S1188">
        <v>0</v>
      </c>
      <c r="T1188">
        <v>47.5</v>
      </c>
    </row>
    <row r="1189" spans="1:20" x14ac:dyDescent="0.25">
      <c r="A1189" t="s">
        <v>75</v>
      </c>
      <c r="B1189" t="s">
        <v>1892</v>
      </c>
      <c r="C1189" t="s">
        <v>30</v>
      </c>
      <c r="D1189" t="s">
        <v>1893</v>
      </c>
      <c r="E1189" t="s">
        <v>191</v>
      </c>
      <c r="F1189">
        <v>79915</v>
      </c>
      <c r="G1189" t="s">
        <v>604</v>
      </c>
      <c r="H1189" t="s">
        <v>80</v>
      </c>
      <c r="I1189" t="s">
        <v>81</v>
      </c>
      <c r="J1189" t="s">
        <v>90</v>
      </c>
      <c r="K1189" t="s">
        <v>37</v>
      </c>
      <c r="L1189" t="s">
        <v>605</v>
      </c>
      <c r="M1189" t="s">
        <v>92</v>
      </c>
      <c r="N1189" s="11" t="s">
        <v>2108</v>
      </c>
      <c r="O1189" s="11" t="s">
        <v>2109</v>
      </c>
      <c r="P1189">
        <v>0</v>
      </c>
      <c r="Q1189">
        <v>8</v>
      </c>
      <c r="R1189">
        <v>0</v>
      </c>
      <c r="S1189">
        <v>72</v>
      </c>
      <c r="T1189">
        <v>-72</v>
      </c>
    </row>
    <row r="1190" spans="1:20" x14ac:dyDescent="0.25">
      <c r="A1190" t="s">
        <v>75</v>
      </c>
      <c r="B1190" t="s">
        <v>500</v>
      </c>
      <c r="C1190" t="s">
        <v>23</v>
      </c>
      <c r="D1190" t="s">
        <v>501</v>
      </c>
      <c r="E1190" t="s">
        <v>176</v>
      </c>
      <c r="F1190">
        <v>98034</v>
      </c>
      <c r="G1190" t="s">
        <v>602</v>
      </c>
      <c r="H1190" t="s">
        <v>80</v>
      </c>
      <c r="I1190" t="s">
        <v>81</v>
      </c>
      <c r="J1190" t="s">
        <v>90</v>
      </c>
      <c r="K1190" t="s">
        <v>53</v>
      </c>
      <c r="L1190" t="s">
        <v>228</v>
      </c>
      <c r="M1190" t="s">
        <v>92</v>
      </c>
      <c r="N1190" s="11" t="s">
        <v>2108</v>
      </c>
      <c r="O1190" s="11" t="s">
        <v>2109</v>
      </c>
      <c r="P1190">
        <v>0</v>
      </c>
      <c r="Q1190">
        <v>1</v>
      </c>
      <c r="R1190">
        <v>0</v>
      </c>
      <c r="S1190">
        <v>513.32000000000005</v>
      </c>
      <c r="T1190">
        <v>-513.32000000000005</v>
      </c>
    </row>
    <row r="1191" spans="1:20" x14ac:dyDescent="0.25">
      <c r="A1191" t="s">
        <v>75</v>
      </c>
      <c r="B1191" t="s">
        <v>184</v>
      </c>
      <c r="C1191" t="s">
        <v>25</v>
      </c>
      <c r="D1191" t="s">
        <v>185</v>
      </c>
      <c r="E1191" t="s">
        <v>186</v>
      </c>
      <c r="F1191">
        <v>11230</v>
      </c>
      <c r="G1191" t="s">
        <v>1321</v>
      </c>
      <c r="H1191" t="s">
        <v>80</v>
      </c>
      <c r="I1191" t="s">
        <v>89</v>
      </c>
      <c r="J1191" t="s">
        <v>90</v>
      </c>
      <c r="K1191" t="s">
        <v>42</v>
      </c>
      <c r="L1191" t="s">
        <v>91</v>
      </c>
      <c r="M1191" t="s">
        <v>188</v>
      </c>
      <c r="N1191" s="11" t="s">
        <v>2108</v>
      </c>
      <c r="O1191" s="11" t="s">
        <v>2109</v>
      </c>
      <c r="P1191">
        <v>0</v>
      </c>
      <c r="Q1191">
        <v>6</v>
      </c>
      <c r="R1191">
        <v>0</v>
      </c>
      <c r="S1191">
        <v>223.2</v>
      </c>
      <c r="T1191">
        <v>-223.2</v>
      </c>
    </row>
    <row r="1192" spans="1:20" x14ac:dyDescent="0.25">
      <c r="A1192" t="s">
        <v>75</v>
      </c>
      <c r="B1192" t="s">
        <v>541</v>
      </c>
      <c r="C1192" t="s">
        <v>29</v>
      </c>
      <c r="D1192" t="s">
        <v>542</v>
      </c>
      <c r="E1192" t="s">
        <v>142</v>
      </c>
      <c r="F1192">
        <v>48359</v>
      </c>
      <c r="G1192" t="s">
        <v>797</v>
      </c>
      <c r="H1192" t="s">
        <v>80</v>
      </c>
      <c r="I1192" t="s">
        <v>89</v>
      </c>
      <c r="J1192" t="s">
        <v>90</v>
      </c>
      <c r="K1192" t="s">
        <v>42</v>
      </c>
      <c r="L1192" t="s">
        <v>91</v>
      </c>
      <c r="M1192" t="s">
        <v>188</v>
      </c>
      <c r="N1192" s="11" t="s">
        <v>2108</v>
      </c>
      <c r="O1192" s="11" t="s">
        <v>2109</v>
      </c>
      <c r="P1192">
        <v>0</v>
      </c>
      <c r="Q1192">
        <v>24</v>
      </c>
      <c r="R1192">
        <v>0</v>
      </c>
      <c r="S1192">
        <v>426</v>
      </c>
      <c r="T1192">
        <v>-426</v>
      </c>
    </row>
    <row r="1193" spans="1:20" x14ac:dyDescent="0.25">
      <c r="A1193" t="s">
        <v>75</v>
      </c>
      <c r="B1193" t="s">
        <v>251</v>
      </c>
      <c r="C1193" t="s">
        <v>27</v>
      </c>
      <c r="D1193" t="s">
        <v>252</v>
      </c>
      <c r="E1193" t="s">
        <v>114</v>
      </c>
      <c r="F1193">
        <v>34135</v>
      </c>
      <c r="G1193" t="s">
        <v>697</v>
      </c>
      <c r="H1193" t="s">
        <v>80</v>
      </c>
      <c r="I1193" t="s">
        <v>89</v>
      </c>
      <c r="J1193" t="s">
        <v>82</v>
      </c>
      <c r="K1193" t="s">
        <v>42</v>
      </c>
      <c r="L1193" t="s">
        <v>91</v>
      </c>
      <c r="M1193" t="s">
        <v>83</v>
      </c>
      <c r="N1193" s="11" t="s">
        <v>2108</v>
      </c>
      <c r="O1193" s="11" t="s">
        <v>2109</v>
      </c>
      <c r="P1193">
        <v>-15</v>
      </c>
      <c r="Q1193">
        <v>0</v>
      </c>
      <c r="R1193">
        <v>138.75</v>
      </c>
      <c r="S1193">
        <v>0</v>
      </c>
      <c r="T1193">
        <v>138.75</v>
      </c>
    </row>
    <row r="1194" spans="1:20" x14ac:dyDescent="0.25">
      <c r="A1194" t="s">
        <v>75</v>
      </c>
      <c r="B1194" t="s">
        <v>1248</v>
      </c>
      <c r="C1194" t="s">
        <v>20</v>
      </c>
      <c r="D1194" t="s">
        <v>126</v>
      </c>
      <c r="E1194" t="s">
        <v>186</v>
      </c>
      <c r="F1194">
        <v>13204</v>
      </c>
      <c r="G1194" t="s">
        <v>110</v>
      </c>
      <c r="H1194" t="s">
        <v>80</v>
      </c>
      <c r="I1194" t="s">
        <v>81</v>
      </c>
      <c r="J1194" t="s">
        <v>90</v>
      </c>
      <c r="K1194" t="s">
        <v>38</v>
      </c>
      <c r="L1194" t="s">
        <v>111</v>
      </c>
      <c r="M1194" t="s">
        <v>92</v>
      </c>
      <c r="N1194" s="11" t="s">
        <v>2108</v>
      </c>
      <c r="O1194" s="11" t="s">
        <v>2109</v>
      </c>
      <c r="P1194">
        <v>0</v>
      </c>
      <c r="Q1194">
        <v>2</v>
      </c>
      <c r="R1194">
        <v>0</v>
      </c>
      <c r="S1194">
        <v>232.8</v>
      </c>
      <c r="T1194">
        <v>-232.8</v>
      </c>
    </row>
    <row r="1195" spans="1:20" x14ac:dyDescent="0.25">
      <c r="A1195" t="s">
        <v>75</v>
      </c>
      <c r="B1195" t="s">
        <v>125</v>
      </c>
      <c r="C1195" t="s">
        <v>29</v>
      </c>
      <c r="D1195" t="s">
        <v>126</v>
      </c>
      <c r="E1195" t="s">
        <v>100</v>
      </c>
      <c r="F1195">
        <v>46567</v>
      </c>
      <c r="G1195" t="s">
        <v>757</v>
      </c>
      <c r="H1195" t="s">
        <v>80</v>
      </c>
      <c r="I1195" t="s">
        <v>81</v>
      </c>
      <c r="J1195" t="s">
        <v>82</v>
      </c>
      <c r="K1195" t="s">
        <v>53</v>
      </c>
      <c r="L1195" t="s">
        <v>228</v>
      </c>
      <c r="M1195" t="s">
        <v>83</v>
      </c>
      <c r="N1195" s="11" t="s">
        <v>2108</v>
      </c>
      <c r="O1195" s="11" t="s">
        <v>2109</v>
      </c>
      <c r="P1195">
        <v>-22</v>
      </c>
      <c r="Q1195">
        <v>0</v>
      </c>
      <c r="R1195">
        <v>2407.6</v>
      </c>
      <c r="S1195">
        <v>0</v>
      </c>
      <c r="T1195">
        <v>2407.6</v>
      </c>
    </row>
    <row r="1196" spans="1:20" x14ac:dyDescent="0.25">
      <c r="A1196" t="s">
        <v>75</v>
      </c>
      <c r="B1196" t="s">
        <v>561</v>
      </c>
      <c r="C1196" t="s">
        <v>19</v>
      </c>
      <c r="D1196" t="s">
        <v>562</v>
      </c>
      <c r="E1196" t="s">
        <v>147</v>
      </c>
      <c r="F1196">
        <v>85255</v>
      </c>
      <c r="G1196" t="s">
        <v>1891</v>
      </c>
      <c r="H1196" t="s">
        <v>80</v>
      </c>
      <c r="I1196" t="s">
        <v>81</v>
      </c>
      <c r="J1196" t="s">
        <v>90</v>
      </c>
      <c r="K1196" t="s">
        <v>42</v>
      </c>
      <c r="L1196" t="s">
        <v>91</v>
      </c>
      <c r="M1196" t="s">
        <v>92</v>
      </c>
      <c r="N1196" s="11" t="s">
        <v>2108</v>
      </c>
      <c r="O1196" s="11" t="s">
        <v>2109</v>
      </c>
      <c r="P1196">
        <v>0</v>
      </c>
      <c r="Q1196">
        <v>2</v>
      </c>
      <c r="R1196">
        <v>0</v>
      </c>
      <c r="S1196">
        <v>5.54</v>
      </c>
      <c r="T1196">
        <v>-5.54</v>
      </c>
    </row>
    <row r="1197" spans="1:20" x14ac:dyDescent="0.25">
      <c r="A1197" t="s">
        <v>75</v>
      </c>
      <c r="B1197" t="s">
        <v>189</v>
      </c>
      <c r="C1197" t="s">
        <v>18</v>
      </c>
      <c r="D1197" t="s">
        <v>190</v>
      </c>
      <c r="E1197" t="s">
        <v>191</v>
      </c>
      <c r="F1197">
        <v>76262</v>
      </c>
      <c r="G1197" t="s">
        <v>839</v>
      </c>
      <c r="H1197" t="s">
        <v>80</v>
      </c>
      <c r="I1197" t="s">
        <v>81</v>
      </c>
      <c r="J1197" t="s">
        <v>82</v>
      </c>
      <c r="K1197" t="s">
        <v>38</v>
      </c>
      <c r="L1197" t="s">
        <v>129</v>
      </c>
      <c r="M1197" t="s">
        <v>83</v>
      </c>
      <c r="N1197" s="11" t="s">
        <v>2108</v>
      </c>
      <c r="O1197" s="11" t="s">
        <v>2109</v>
      </c>
      <c r="P1197">
        <v>-3</v>
      </c>
      <c r="Q1197">
        <v>0</v>
      </c>
      <c r="R1197">
        <v>747.6</v>
      </c>
      <c r="S1197">
        <v>0</v>
      </c>
      <c r="T1197">
        <v>747.6</v>
      </c>
    </row>
    <row r="1198" spans="1:20" x14ac:dyDescent="0.25">
      <c r="A1198" t="s">
        <v>75</v>
      </c>
      <c r="B1198" t="s">
        <v>167</v>
      </c>
      <c r="C1198" t="s">
        <v>28</v>
      </c>
      <c r="D1198" t="s">
        <v>168</v>
      </c>
      <c r="E1198" t="s">
        <v>95</v>
      </c>
      <c r="F1198">
        <v>80550</v>
      </c>
      <c r="G1198" t="s">
        <v>1130</v>
      </c>
      <c r="H1198" t="s">
        <v>80</v>
      </c>
      <c r="I1198" t="s">
        <v>81</v>
      </c>
      <c r="J1198" t="s">
        <v>90</v>
      </c>
      <c r="K1198" t="s">
        <v>42</v>
      </c>
      <c r="L1198" t="s">
        <v>91</v>
      </c>
      <c r="M1198" t="s">
        <v>92</v>
      </c>
      <c r="N1198" s="11" t="s">
        <v>2108</v>
      </c>
      <c r="O1198" s="11" t="s">
        <v>2109</v>
      </c>
      <c r="P1198">
        <v>-1</v>
      </c>
      <c r="Q1198">
        <v>0</v>
      </c>
      <c r="R1198">
        <v>263.92</v>
      </c>
      <c r="S1198">
        <v>0</v>
      </c>
      <c r="T1198">
        <v>263.92</v>
      </c>
    </row>
    <row r="1199" spans="1:20" x14ac:dyDescent="0.25">
      <c r="A1199" t="s">
        <v>75</v>
      </c>
      <c r="B1199" t="s">
        <v>167</v>
      </c>
      <c r="C1199" t="s">
        <v>28</v>
      </c>
      <c r="D1199" t="s">
        <v>168</v>
      </c>
      <c r="E1199" t="s">
        <v>95</v>
      </c>
      <c r="F1199">
        <v>80550</v>
      </c>
      <c r="G1199" t="s">
        <v>1796</v>
      </c>
      <c r="H1199" t="s">
        <v>80</v>
      </c>
      <c r="I1199" t="s">
        <v>81</v>
      </c>
      <c r="J1199" t="s">
        <v>90</v>
      </c>
      <c r="K1199" t="s">
        <v>53</v>
      </c>
      <c r="L1199" t="s">
        <v>248</v>
      </c>
      <c r="M1199" t="s">
        <v>92</v>
      </c>
      <c r="N1199" s="11" t="s">
        <v>2108</v>
      </c>
      <c r="O1199" s="11" t="s">
        <v>2109</v>
      </c>
      <c r="P1199">
        <v>0</v>
      </c>
      <c r="Q1199">
        <v>7</v>
      </c>
      <c r="R1199">
        <v>0</v>
      </c>
      <c r="S1199">
        <v>25.2</v>
      </c>
      <c r="T1199">
        <v>-25.2</v>
      </c>
    </row>
    <row r="1200" spans="1:20" x14ac:dyDescent="0.25">
      <c r="A1200" t="s">
        <v>75</v>
      </c>
      <c r="B1200" t="s">
        <v>1122</v>
      </c>
      <c r="C1200" t="s">
        <v>29</v>
      </c>
      <c r="D1200" t="s">
        <v>1123</v>
      </c>
      <c r="E1200" t="s">
        <v>78</v>
      </c>
      <c r="F1200">
        <v>15146</v>
      </c>
      <c r="G1200" t="s">
        <v>401</v>
      </c>
      <c r="H1200" t="s">
        <v>80</v>
      </c>
      <c r="I1200" t="s">
        <v>81</v>
      </c>
      <c r="J1200" t="s">
        <v>90</v>
      </c>
      <c r="K1200" t="s">
        <v>53</v>
      </c>
      <c r="L1200" t="s">
        <v>139</v>
      </c>
      <c r="M1200" t="s">
        <v>92</v>
      </c>
      <c r="N1200" s="11" t="s">
        <v>2108</v>
      </c>
      <c r="O1200" s="11" t="s">
        <v>2109</v>
      </c>
      <c r="P1200">
        <v>0</v>
      </c>
      <c r="Q1200">
        <v>0</v>
      </c>
      <c r="R1200">
        <v>-12.35</v>
      </c>
      <c r="S1200">
        <v>0</v>
      </c>
      <c r="T1200">
        <v>-12.35</v>
      </c>
    </row>
    <row r="1201" spans="1:20" x14ac:dyDescent="0.25">
      <c r="A1201" t="s">
        <v>75</v>
      </c>
      <c r="B1201" t="s">
        <v>1011</v>
      </c>
      <c r="C1201" t="s">
        <v>28</v>
      </c>
      <c r="D1201" t="s">
        <v>1012</v>
      </c>
      <c r="E1201" t="s">
        <v>295</v>
      </c>
      <c r="F1201">
        <v>84098</v>
      </c>
      <c r="G1201" t="s">
        <v>1009</v>
      </c>
      <c r="H1201" t="s">
        <v>80</v>
      </c>
      <c r="I1201" t="s">
        <v>81</v>
      </c>
      <c r="J1201" t="s">
        <v>82</v>
      </c>
      <c r="K1201" t="s">
        <v>42</v>
      </c>
      <c r="L1201" t="s">
        <v>91</v>
      </c>
      <c r="M1201" t="s">
        <v>83</v>
      </c>
      <c r="N1201" s="11" t="s">
        <v>2108</v>
      </c>
      <c r="O1201" s="11" t="s">
        <v>2109</v>
      </c>
      <c r="P1201">
        <v>-11</v>
      </c>
      <c r="Q1201">
        <v>0</v>
      </c>
      <c r="R1201">
        <v>1316.15</v>
      </c>
      <c r="S1201">
        <v>0</v>
      </c>
      <c r="T1201">
        <v>1316.15</v>
      </c>
    </row>
    <row r="1202" spans="1:20" x14ac:dyDescent="0.25">
      <c r="A1202" t="s">
        <v>75</v>
      </c>
      <c r="B1202" t="s">
        <v>171</v>
      </c>
      <c r="C1202" t="s">
        <v>23</v>
      </c>
      <c r="D1202" t="s">
        <v>513</v>
      </c>
      <c r="E1202" t="s">
        <v>176</v>
      </c>
      <c r="F1202">
        <v>98005</v>
      </c>
      <c r="G1202" t="s">
        <v>477</v>
      </c>
      <c r="H1202" t="s">
        <v>80</v>
      </c>
      <c r="I1202" t="s">
        <v>81</v>
      </c>
      <c r="J1202" t="s">
        <v>90</v>
      </c>
      <c r="K1202" t="s">
        <v>38</v>
      </c>
      <c r="L1202" t="s">
        <v>111</v>
      </c>
      <c r="M1202" t="s">
        <v>92</v>
      </c>
      <c r="N1202" s="11" t="s">
        <v>2108</v>
      </c>
      <c r="O1202" s="11" t="s">
        <v>2109</v>
      </c>
      <c r="P1202">
        <v>0</v>
      </c>
      <c r="Q1202">
        <v>3</v>
      </c>
      <c r="R1202">
        <v>0</v>
      </c>
      <c r="S1202">
        <v>268.8</v>
      </c>
      <c r="T1202">
        <v>-268.8</v>
      </c>
    </row>
    <row r="1203" spans="1:20" x14ac:dyDescent="0.25">
      <c r="A1203" t="s">
        <v>75</v>
      </c>
      <c r="B1203" t="s">
        <v>1906</v>
      </c>
      <c r="C1203" t="s">
        <v>23</v>
      </c>
      <c r="D1203" t="s">
        <v>1907</v>
      </c>
      <c r="E1203" t="s">
        <v>176</v>
      </c>
      <c r="F1203">
        <v>98383</v>
      </c>
      <c r="G1203" t="s">
        <v>1908</v>
      </c>
      <c r="H1203" t="s">
        <v>80</v>
      </c>
      <c r="I1203" t="s">
        <v>81</v>
      </c>
      <c r="J1203" t="s">
        <v>82</v>
      </c>
      <c r="K1203" t="s">
        <v>42</v>
      </c>
      <c r="L1203" t="s">
        <v>91</v>
      </c>
      <c r="M1203" t="s">
        <v>83</v>
      </c>
      <c r="N1203" s="11" t="s">
        <v>2108</v>
      </c>
      <c r="O1203" s="11" t="s">
        <v>2109</v>
      </c>
      <c r="P1203">
        <v>4</v>
      </c>
      <c r="Q1203">
        <v>0</v>
      </c>
      <c r="R1203">
        <v>495</v>
      </c>
      <c r="S1203">
        <v>0</v>
      </c>
      <c r="T1203">
        <v>495</v>
      </c>
    </row>
    <row r="1204" spans="1:20" x14ac:dyDescent="0.25">
      <c r="A1204" t="s">
        <v>75</v>
      </c>
      <c r="B1204" t="s">
        <v>116</v>
      </c>
      <c r="C1204" t="s">
        <v>19</v>
      </c>
      <c r="D1204" t="s">
        <v>1597</v>
      </c>
      <c r="E1204" t="s">
        <v>118</v>
      </c>
      <c r="F1204">
        <v>90807</v>
      </c>
      <c r="G1204" t="s">
        <v>349</v>
      </c>
      <c r="H1204" t="s">
        <v>80</v>
      </c>
      <c r="I1204" t="s">
        <v>81</v>
      </c>
      <c r="J1204" t="s">
        <v>90</v>
      </c>
      <c r="K1204" t="s">
        <v>36</v>
      </c>
      <c r="L1204" t="s">
        <v>36</v>
      </c>
      <c r="M1204" t="s">
        <v>92</v>
      </c>
      <c r="N1204" s="11" t="s">
        <v>2108</v>
      </c>
      <c r="O1204" s="11" t="s">
        <v>2109</v>
      </c>
      <c r="P1204">
        <v>0</v>
      </c>
      <c r="Q1204">
        <v>1</v>
      </c>
      <c r="R1204">
        <v>0</v>
      </c>
      <c r="S1204">
        <v>395</v>
      </c>
      <c r="T1204">
        <v>-395</v>
      </c>
    </row>
    <row r="1205" spans="1:20" x14ac:dyDescent="0.25">
      <c r="A1205" t="s">
        <v>75</v>
      </c>
      <c r="B1205" t="s">
        <v>487</v>
      </c>
      <c r="C1205" t="s">
        <v>26</v>
      </c>
      <c r="D1205" t="s">
        <v>488</v>
      </c>
      <c r="E1205" t="s">
        <v>489</v>
      </c>
      <c r="F1205">
        <v>39402</v>
      </c>
      <c r="G1205" t="s">
        <v>119</v>
      </c>
      <c r="H1205" t="s">
        <v>80</v>
      </c>
      <c r="I1205" t="s">
        <v>81</v>
      </c>
      <c r="J1205" t="s">
        <v>82</v>
      </c>
      <c r="K1205" t="s">
        <v>38</v>
      </c>
      <c r="L1205" t="s">
        <v>111</v>
      </c>
      <c r="M1205" t="s">
        <v>83</v>
      </c>
      <c r="N1205" s="11" t="s">
        <v>2108</v>
      </c>
      <c r="O1205" s="11" t="s">
        <v>2109</v>
      </c>
      <c r="P1205">
        <v>-4</v>
      </c>
      <c r="Q1205">
        <v>0</v>
      </c>
      <c r="R1205">
        <v>506.8</v>
      </c>
      <c r="S1205">
        <v>0</v>
      </c>
      <c r="T1205">
        <v>506.8</v>
      </c>
    </row>
    <row r="1206" spans="1:20" x14ac:dyDescent="0.25">
      <c r="A1206" t="s">
        <v>75</v>
      </c>
      <c r="B1206" t="s">
        <v>764</v>
      </c>
      <c r="C1206" t="s">
        <v>25</v>
      </c>
      <c r="D1206" t="s">
        <v>765</v>
      </c>
      <c r="E1206" t="s">
        <v>186</v>
      </c>
      <c r="F1206">
        <v>11782</v>
      </c>
      <c r="G1206" t="s">
        <v>692</v>
      </c>
      <c r="H1206" t="s">
        <v>80</v>
      </c>
      <c r="I1206" t="s">
        <v>89</v>
      </c>
      <c r="J1206" t="s">
        <v>82</v>
      </c>
      <c r="K1206" t="s">
        <v>42</v>
      </c>
      <c r="L1206" t="s">
        <v>97</v>
      </c>
      <c r="M1206" t="s">
        <v>83</v>
      </c>
      <c r="N1206" s="11" t="s">
        <v>2108</v>
      </c>
      <c r="O1206" s="11" t="s">
        <v>2109</v>
      </c>
      <c r="P1206">
        <v>-6</v>
      </c>
      <c r="Q1206">
        <v>0</v>
      </c>
      <c r="R1206">
        <v>13.2</v>
      </c>
      <c r="S1206">
        <v>0</v>
      </c>
      <c r="T1206">
        <v>13.2</v>
      </c>
    </row>
    <row r="1207" spans="1:20" x14ac:dyDescent="0.25">
      <c r="A1207" t="s">
        <v>75</v>
      </c>
      <c r="B1207" t="s">
        <v>713</v>
      </c>
      <c r="C1207" t="s">
        <v>20</v>
      </c>
      <c r="D1207" t="s">
        <v>714</v>
      </c>
      <c r="E1207" t="s">
        <v>715</v>
      </c>
      <c r="F1207">
        <v>2808</v>
      </c>
      <c r="G1207" t="s">
        <v>1038</v>
      </c>
      <c r="H1207" t="s">
        <v>80</v>
      </c>
      <c r="I1207" t="s">
        <v>81</v>
      </c>
      <c r="J1207" t="s">
        <v>82</v>
      </c>
      <c r="K1207" t="s">
        <v>53</v>
      </c>
      <c r="L1207" t="s">
        <v>165</v>
      </c>
      <c r="M1207" t="s">
        <v>83</v>
      </c>
      <c r="N1207" s="11" t="s">
        <v>2108</v>
      </c>
      <c r="O1207" s="11" t="s">
        <v>2109</v>
      </c>
      <c r="P1207">
        <v>-2</v>
      </c>
      <c r="Q1207">
        <v>0</v>
      </c>
      <c r="R1207">
        <v>219.52</v>
      </c>
      <c r="S1207">
        <v>0</v>
      </c>
      <c r="T1207">
        <v>219.52</v>
      </c>
    </row>
    <row r="1208" spans="1:20" x14ac:dyDescent="0.25">
      <c r="A1208" t="s">
        <v>75</v>
      </c>
      <c r="B1208" t="s">
        <v>524</v>
      </c>
      <c r="C1208" t="s">
        <v>28</v>
      </c>
      <c r="D1208" t="s">
        <v>525</v>
      </c>
      <c r="E1208" t="s">
        <v>387</v>
      </c>
      <c r="F1208">
        <v>87501</v>
      </c>
      <c r="G1208" t="s">
        <v>88</v>
      </c>
      <c r="H1208" t="s">
        <v>80</v>
      </c>
      <c r="I1208" t="s">
        <v>89</v>
      </c>
      <c r="J1208" t="s">
        <v>90</v>
      </c>
      <c r="K1208" t="s">
        <v>42</v>
      </c>
      <c r="L1208" t="s">
        <v>91</v>
      </c>
      <c r="M1208" t="s">
        <v>92</v>
      </c>
      <c r="N1208" s="11" t="s">
        <v>2108</v>
      </c>
      <c r="O1208" s="11" t="s">
        <v>2109</v>
      </c>
      <c r="P1208">
        <v>0</v>
      </c>
      <c r="Q1208">
        <v>66</v>
      </c>
      <c r="R1208">
        <v>0</v>
      </c>
      <c r="S1208">
        <v>95.04</v>
      </c>
      <c r="T1208">
        <v>-95.04</v>
      </c>
    </row>
    <row r="1209" spans="1:20" x14ac:dyDescent="0.25">
      <c r="A1209" t="s">
        <v>75</v>
      </c>
      <c r="B1209" t="s">
        <v>1591</v>
      </c>
      <c r="C1209" t="s">
        <v>29</v>
      </c>
      <c r="D1209" t="s">
        <v>1592</v>
      </c>
      <c r="E1209" t="s">
        <v>78</v>
      </c>
      <c r="F1209">
        <v>15106</v>
      </c>
      <c r="G1209" t="s">
        <v>123</v>
      </c>
      <c r="H1209" t="s">
        <v>80</v>
      </c>
      <c r="I1209" t="s">
        <v>81</v>
      </c>
      <c r="J1209" t="s">
        <v>82</v>
      </c>
      <c r="K1209" t="s">
        <v>37</v>
      </c>
      <c r="L1209" t="s">
        <v>124</v>
      </c>
      <c r="M1209" t="s">
        <v>83</v>
      </c>
      <c r="N1209" s="11" t="s">
        <v>2108</v>
      </c>
      <c r="O1209" s="11" t="s">
        <v>2109</v>
      </c>
      <c r="P1209">
        <v>-6</v>
      </c>
      <c r="Q1209">
        <v>0</v>
      </c>
      <c r="R1209">
        <v>70.5</v>
      </c>
      <c r="S1209">
        <v>0</v>
      </c>
      <c r="T1209">
        <v>70.5</v>
      </c>
    </row>
    <row r="1210" spans="1:20" x14ac:dyDescent="0.25">
      <c r="A1210" t="s">
        <v>75</v>
      </c>
      <c r="B1210" t="s">
        <v>1887</v>
      </c>
      <c r="C1210" t="s">
        <v>29</v>
      </c>
      <c r="D1210" t="s">
        <v>1888</v>
      </c>
      <c r="E1210" t="s">
        <v>142</v>
      </c>
      <c r="F1210">
        <v>49012</v>
      </c>
      <c r="G1210" t="s">
        <v>1231</v>
      </c>
      <c r="H1210" t="s">
        <v>80</v>
      </c>
      <c r="I1210" t="s">
        <v>81</v>
      </c>
      <c r="J1210" t="s">
        <v>90</v>
      </c>
      <c r="K1210" t="s">
        <v>51</v>
      </c>
      <c r="L1210" t="s">
        <v>250</v>
      </c>
      <c r="M1210" t="s">
        <v>92</v>
      </c>
      <c r="N1210" s="11" t="s">
        <v>2108</v>
      </c>
      <c r="O1210" s="11" t="s">
        <v>2109</v>
      </c>
      <c r="P1210">
        <v>0</v>
      </c>
      <c r="Q1210">
        <v>3</v>
      </c>
      <c r="R1210">
        <v>0</v>
      </c>
      <c r="S1210">
        <v>64.8</v>
      </c>
      <c r="T1210">
        <v>-64.8</v>
      </c>
    </row>
    <row r="1211" spans="1:20" x14ac:dyDescent="0.25">
      <c r="A1211" t="s">
        <v>75</v>
      </c>
      <c r="B1211" t="s">
        <v>301</v>
      </c>
      <c r="C1211" t="s">
        <v>29</v>
      </c>
      <c r="D1211" t="s">
        <v>302</v>
      </c>
      <c r="E1211" t="s">
        <v>87</v>
      </c>
      <c r="F1211">
        <v>45005</v>
      </c>
      <c r="G1211" t="s">
        <v>177</v>
      </c>
      <c r="H1211" t="s">
        <v>80</v>
      </c>
      <c r="I1211" t="s">
        <v>81</v>
      </c>
      <c r="J1211" t="s">
        <v>82</v>
      </c>
      <c r="K1211" t="s">
        <v>42</v>
      </c>
      <c r="L1211" t="s">
        <v>91</v>
      </c>
      <c r="M1211" t="s">
        <v>83</v>
      </c>
      <c r="N1211" s="11" t="s">
        <v>2108</v>
      </c>
      <c r="O1211" s="11" t="s">
        <v>2109</v>
      </c>
      <c r="P1211">
        <v>-2</v>
      </c>
      <c r="Q1211">
        <v>0</v>
      </c>
      <c r="R1211">
        <v>659.8</v>
      </c>
      <c r="S1211">
        <v>0</v>
      </c>
      <c r="T1211">
        <v>659.8</v>
      </c>
    </row>
    <row r="1212" spans="1:20" x14ac:dyDescent="0.25">
      <c r="A1212" t="s">
        <v>75</v>
      </c>
      <c r="B1212" t="s">
        <v>533</v>
      </c>
      <c r="C1212" t="s">
        <v>28</v>
      </c>
      <c r="D1212" t="s">
        <v>534</v>
      </c>
      <c r="E1212" t="s">
        <v>295</v>
      </c>
      <c r="F1212">
        <v>84065</v>
      </c>
      <c r="G1212" t="s">
        <v>966</v>
      </c>
      <c r="H1212" t="s">
        <v>80</v>
      </c>
      <c r="I1212" t="s">
        <v>164</v>
      </c>
      <c r="J1212" t="s">
        <v>90</v>
      </c>
      <c r="K1212" t="s">
        <v>42</v>
      </c>
      <c r="L1212" t="s">
        <v>91</v>
      </c>
      <c r="M1212" t="s">
        <v>188</v>
      </c>
      <c r="N1212" s="11" t="s">
        <v>2108</v>
      </c>
      <c r="O1212" s="11" t="s">
        <v>2109</v>
      </c>
      <c r="P1212">
        <v>0</v>
      </c>
      <c r="Q1212">
        <v>4</v>
      </c>
      <c r="R1212">
        <v>0</v>
      </c>
      <c r="S1212">
        <v>71</v>
      </c>
      <c r="T1212">
        <v>-71</v>
      </c>
    </row>
    <row r="1213" spans="1:20" x14ac:dyDescent="0.25">
      <c r="A1213" t="s">
        <v>75</v>
      </c>
      <c r="B1213" t="s">
        <v>1309</v>
      </c>
      <c r="C1213" t="s">
        <v>27</v>
      </c>
      <c r="D1213" t="s">
        <v>1310</v>
      </c>
      <c r="E1213" t="s">
        <v>114</v>
      </c>
      <c r="F1213">
        <v>32808</v>
      </c>
      <c r="G1213" t="s">
        <v>202</v>
      </c>
      <c r="H1213" t="s">
        <v>80</v>
      </c>
      <c r="I1213" t="s">
        <v>81</v>
      </c>
      <c r="J1213" t="s">
        <v>90</v>
      </c>
      <c r="K1213" t="s">
        <v>42</v>
      </c>
      <c r="L1213" t="s">
        <v>91</v>
      </c>
      <c r="M1213" t="s">
        <v>188</v>
      </c>
      <c r="N1213" s="11" t="s">
        <v>2108</v>
      </c>
      <c r="O1213" s="11" t="s">
        <v>2109</v>
      </c>
      <c r="P1213">
        <v>0</v>
      </c>
      <c r="Q1213">
        <v>22</v>
      </c>
      <c r="R1213">
        <v>0</v>
      </c>
      <c r="S1213">
        <v>168.3</v>
      </c>
      <c r="T1213">
        <v>-168.3</v>
      </c>
    </row>
    <row r="1214" spans="1:20" x14ac:dyDescent="0.25">
      <c r="A1214" t="s">
        <v>75</v>
      </c>
      <c r="B1214" t="s">
        <v>372</v>
      </c>
      <c r="C1214" t="s">
        <v>19</v>
      </c>
      <c r="D1214" t="s">
        <v>172</v>
      </c>
      <c r="E1214" t="s">
        <v>147</v>
      </c>
      <c r="F1214">
        <v>85255</v>
      </c>
      <c r="G1214" t="s">
        <v>173</v>
      </c>
      <c r="H1214" t="s">
        <v>80</v>
      </c>
      <c r="I1214" t="s">
        <v>81</v>
      </c>
      <c r="J1214" t="s">
        <v>82</v>
      </c>
      <c r="K1214" t="s">
        <v>36</v>
      </c>
      <c r="L1214" t="s">
        <v>36</v>
      </c>
      <c r="M1214" t="s">
        <v>83</v>
      </c>
      <c r="N1214" s="11" t="s">
        <v>2108</v>
      </c>
      <c r="O1214" s="11" t="s">
        <v>2109</v>
      </c>
      <c r="P1214">
        <v>4</v>
      </c>
      <c r="Q1214">
        <v>0</v>
      </c>
      <c r="R1214">
        <v>391.8</v>
      </c>
      <c r="S1214">
        <v>0</v>
      </c>
      <c r="T1214">
        <v>391.8</v>
      </c>
    </row>
    <row r="1215" spans="1:20" x14ac:dyDescent="0.25">
      <c r="A1215" t="s">
        <v>75</v>
      </c>
      <c r="B1215" t="s">
        <v>1026</v>
      </c>
      <c r="C1215" t="s">
        <v>18</v>
      </c>
      <c r="D1215" t="s">
        <v>1027</v>
      </c>
      <c r="E1215" t="s">
        <v>191</v>
      </c>
      <c r="F1215">
        <v>77373</v>
      </c>
      <c r="G1215" t="s">
        <v>611</v>
      </c>
      <c r="H1215" t="s">
        <v>133</v>
      </c>
      <c r="I1215" t="s">
        <v>81</v>
      </c>
      <c r="J1215" t="s">
        <v>82</v>
      </c>
      <c r="K1215" t="s">
        <v>44</v>
      </c>
      <c r="L1215" t="s">
        <v>144</v>
      </c>
      <c r="M1215" t="s">
        <v>83</v>
      </c>
      <c r="N1215" s="11" t="s">
        <v>2108</v>
      </c>
      <c r="O1215" s="11" t="s">
        <v>2109</v>
      </c>
      <c r="P1215">
        <v>-80</v>
      </c>
      <c r="Q1215">
        <v>0</v>
      </c>
      <c r="R1215">
        <v>1452.8</v>
      </c>
      <c r="S1215">
        <v>0</v>
      </c>
      <c r="T1215">
        <v>1452.8</v>
      </c>
    </row>
    <row r="1216" spans="1:20" x14ac:dyDescent="0.25">
      <c r="A1216" t="s">
        <v>75</v>
      </c>
      <c r="B1216" t="s">
        <v>424</v>
      </c>
      <c r="C1216" t="s">
        <v>26</v>
      </c>
      <c r="D1216" t="s">
        <v>425</v>
      </c>
      <c r="E1216" t="s">
        <v>426</v>
      </c>
      <c r="F1216">
        <v>37204</v>
      </c>
      <c r="G1216" t="s">
        <v>576</v>
      </c>
      <c r="H1216" t="s">
        <v>80</v>
      </c>
      <c r="I1216" t="s">
        <v>89</v>
      </c>
      <c r="J1216" t="s">
        <v>82</v>
      </c>
      <c r="K1216" t="s">
        <v>42</v>
      </c>
      <c r="L1216" t="s">
        <v>91</v>
      </c>
      <c r="M1216" t="s">
        <v>83</v>
      </c>
      <c r="N1216" s="11" t="s">
        <v>2108</v>
      </c>
      <c r="O1216" s="11" t="s">
        <v>2109</v>
      </c>
      <c r="P1216">
        <v>-128</v>
      </c>
      <c r="Q1216">
        <v>0</v>
      </c>
      <c r="R1216">
        <v>160</v>
      </c>
      <c r="S1216">
        <v>0</v>
      </c>
      <c r="T1216">
        <v>160</v>
      </c>
    </row>
    <row r="1217" spans="1:20" x14ac:dyDescent="0.25">
      <c r="A1217" t="s">
        <v>75</v>
      </c>
      <c r="B1217" t="s">
        <v>212</v>
      </c>
      <c r="C1217" t="s">
        <v>25</v>
      </c>
      <c r="D1217" t="s">
        <v>213</v>
      </c>
      <c r="E1217" t="s">
        <v>186</v>
      </c>
      <c r="F1217">
        <v>11803</v>
      </c>
      <c r="G1217" t="s">
        <v>173</v>
      </c>
      <c r="H1217" t="s">
        <v>80</v>
      </c>
      <c r="I1217" t="s">
        <v>81</v>
      </c>
      <c r="J1217" t="s">
        <v>82</v>
      </c>
      <c r="K1217" t="s">
        <v>36</v>
      </c>
      <c r="L1217" t="s">
        <v>36</v>
      </c>
      <c r="M1217" t="s">
        <v>83</v>
      </c>
      <c r="N1217" s="11" t="s">
        <v>2108</v>
      </c>
      <c r="O1217" s="11" t="s">
        <v>2109</v>
      </c>
      <c r="P1217">
        <v>-1</v>
      </c>
      <c r="Q1217">
        <v>0</v>
      </c>
      <c r="R1217">
        <v>89.05</v>
      </c>
      <c r="S1217">
        <v>0</v>
      </c>
      <c r="T1217">
        <v>89.05</v>
      </c>
    </row>
    <row r="1218" spans="1:20" x14ac:dyDescent="0.25">
      <c r="A1218" t="s">
        <v>75</v>
      </c>
      <c r="B1218" t="s">
        <v>1076</v>
      </c>
      <c r="C1218" t="s">
        <v>29</v>
      </c>
      <c r="D1218" t="s">
        <v>1077</v>
      </c>
      <c r="E1218" t="s">
        <v>142</v>
      </c>
      <c r="F1218">
        <v>49426</v>
      </c>
      <c r="G1218" t="s">
        <v>1093</v>
      </c>
      <c r="H1218" t="s">
        <v>80</v>
      </c>
      <c r="I1218" t="s">
        <v>81</v>
      </c>
      <c r="J1218" t="s">
        <v>82</v>
      </c>
      <c r="K1218" t="s">
        <v>38</v>
      </c>
      <c r="L1218" t="s">
        <v>129</v>
      </c>
      <c r="M1218" t="s">
        <v>83</v>
      </c>
      <c r="N1218" s="11" t="s">
        <v>2108</v>
      </c>
      <c r="O1218" s="11" t="s">
        <v>2109</v>
      </c>
      <c r="P1218">
        <v>-1</v>
      </c>
      <c r="Q1218">
        <v>0</v>
      </c>
      <c r="R1218">
        <v>62.85</v>
      </c>
      <c r="S1218">
        <v>0</v>
      </c>
      <c r="T1218">
        <v>62.85</v>
      </c>
    </row>
    <row r="1219" spans="1:20" x14ac:dyDescent="0.25">
      <c r="A1219" t="s">
        <v>75</v>
      </c>
      <c r="B1219" t="s">
        <v>194</v>
      </c>
      <c r="C1219" t="s">
        <v>19</v>
      </c>
      <c r="D1219" t="s">
        <v>195</v>
      </c>
      <c r="E1219" t="s">
        <v>147</v>
      </c>
      <c r="F1219">
        <v>85296</v>
      </c>
      <c r="G1219" t="s">
        <v>919</v>
      </c>
      <c r="H1219" t="s">
        <v>80</v>
      </c>
      <c r="I1219" t="s">
        <v>81</v>
      </c>
      <c r="J1219" t="s">
        <v>90</v>
      </c>
      <c r="K1219" t="s">
        <v>42</v>
      </c>
      <c r="L1219" t="s">
        <v>91</v>
      </c>
      <c r="M1219" t="s">
        <v>188</v>
      </c>
      <c r="N1219" s="11" t="s">
        <v>2108</v>
      </c>
      <c r="O1219" s="11" t="s">
        <v>2109</v>
      </c>
      <c r="P1219">
        <v>0</v>
      </c>
      <c r="Q1219">
        <v>67</v>
      </c>
      <c r="R1219">
        <v>0</v>
      </c>
      <c r="S1219">
        <v>75.709999999999994</v>
      </c>
      <c r="T1219">
        <v>-75.709999999999994</v>
      </c>
    </row>
    <row r="1220" spans="1:20" x14ac:dyDescent="0.25">
      <c r="A1220" t="s">
        <v>75</v>
      </c>
      <c r="B1220" t="s">
        <v>1913</v>
      </c>
      <c r="C1220" t="s">
        <v>26</v>
      </c>
      <c r="D1220" t="s">
        <v>848</v>
      </c>
      <c r="E1220" t="s">
        <v>105</v>
      </c>
      <c r="F1220">
        <v>29910</v>
      </c>
      <c r="G1220" t="s">
        <v>1914</v>
      </c>
      <c r="H1220" t="s">
        <v>80</v>
      </c>
      <c r="I1220" t="s">
        <v>164</v>
      </c>
      <c r="J1220" t="s">
        <v>90</v>
      </c>
      <c r="K1220" t="s">
        <v>44</v>
      </c>
      <c r="L1220" t="s">
        <v>144</v>
      </c>
      <c r="M1220" t="s">
        <v>92</v>
      </c>
      <c r="N1220" s="11" t="s">
        <v>2108</v>
      </c>
      <c r="O1220" s="11" t="s">
        <v>2109</v>
      </c>
      <c r="P1220">
        <v>0</v>
      </c>
      <c r="Q1220">
        <v>1</v>
      </c>
      <c r="R1220">
        <v>0</v>
      </c>
      <c r="S1220">
        <v>14.5</v>
      </c>
      <c r="T1220">
        <v>-14.5</v>
      </c>
    </row>
    <row r="1221" spans="1:20" x14ac:dyDescent="0.25">
      <c r="A1221" t="s">
        <v>75</v>
      </c>
      <c r="B1221" t="s">
        <v>184</v>
      </c>
      <c r="C1221" t="s">
        <v>25</v>
      </c>
      <c r="D1221" t="s">
        <v>185</v>
      </c>
      <c r="E1221" t="s">
        <v>186</v>
      </c>
      <c r="F1221">
        <v>11230</v>
      </c>
      <c r="G1221" t="s">
        <v>298</v>
      </c>
      <c r="H1221" t="s">
        <v>80</v>
      </c>
      <c r="I1221" t="s">
        <v>164</v>
      </c>
      <c r="J1221" t="s">
        <v>90</v>
      </c>
      <c r="K1221" t="s">
        <v>38</v>
      </c>
      <c r="L1221" t="s">
        <v>129</v>
      </c>
      <c r="M1221" t="s">
        <v>188</v>
      </c>
      <c r="N1221" s="11" t="s">
        <v>2108</v>
      </c>
      <c r="O1221" s="11" t="s">
        <v>2109</v>
      </c>
      <c r="P1221">
        <v>0</v>
      </c>
      <c r="Q1221">
        <v>4</v>
      </c>
      <c r="R1221">
        <v>0</v>
      </c>
      <c r="S1221">
        <v>689</v>
      </c>
      <c r="T1221">
        <v>-689</v>
      </c>
    </row>
    <row r="1222" spans="1:20" x14ac:dyDescent="0.25">
      <c r="A1222" t="s">
        <v>75</v>
      </c>
      <c r="B1222" t="s">
        <v>125</v>
      </c>
      <c r="C1222" t="s">
        <v>29</v>
      </c>
      <c r="D1222" t="s">
        <v>126</v>
      </c>
      <c r="E1222" t="s">
        <v>100</v>
      </c>
      <c r="F1222">
        <v>46567</v>
      </c>
      <c r="G1222" t="s">
        <v>1439</v>
      </c>
      <c r="H1222" t="s">
        <v>80</v>
      </c>
      <c r="I1222" t="s">
        <v>81</v>
      </c>
      <c r="J1222" t="s">
        <v>82</v>
      </c>
      <c r="K1222" t="s">
        <v>44</v>
      </c>
      <c r="L1222" t="s">
        <v>149</v>
      </c>
      <c r="M1222" t="s">
        <v>83</v>
      </c>
      <c r="N1222" s="11" t="s">
        <v>2108</v>
      </c>
      <c r="O1222" s="11" t="s">
        <v>2109</v>
      </c>
      <c r="P1222">
        <v>-4</v>
      </c>
      <c r="Q1222">
        <v>0</v>
      </c>
      <c r="R1222">
        <v>68.2</v>
      </c>
      <c r="S1222">
        <v>0</v>
      </c>
      <c r="T1222">
        <v>68.2</v>
      </c>
    </row>
    <row r="1223" spans="1:20" x14ac:dyDescent="0.25">
      <c r="A1223" t="s">
        <v>75</v>
      </c>
      <c r="B1223" t="s">
        <v>596</v>
      </c>
      <c r="C1223" t="s">
        <v>26</v>
      </c>
      <c r="D1223" t="s">
        <v>597</v>
      </c>
      <c r="E1223" t="s">
        <v>109</v>
      </c>
      <c r="F1223">
        <v>28164</v>
      </c>
      <c r="G1223" t="s">
        <v>514</v>
      </c>
      <c r="H1223" t="s">
        <v>80</v>
      </c>
      <c r="I1223" t="s">
        <v>81</v>
      </c>
      <c r="J1223" t="s">
        <v>82</v>
      </c>
      <c r="K1223" t="s">
        <v>38</v>
      </c>
      <c r="L1223" t="s">
        <v>111</v>
      </c>
      <c r="M1223" t="s">
        <v>83</v>
      </c>
      <c r="N1223" s="11" t="s">
        <v>2108</v>
      </c>
      <c r="O1223" s="11" t="s">
        <v>2109</v>
      </c>
      <c r="P1223">
        <v>1</v>
      </c>
      <c r="Q1223">
        <v>0</v>
      </c>
      <c r="R1223">
        <v>163.9</v>
      </c>
      <c r="S1223">
        <v>0</v>
      </c>
      <c r="T1223">
        <v>163.9</v>
      </c>
    </row>
    <row r="1224" spans="1:20" x14ac:dyDescent="0.25">
      <c r="A1224" t="s">
        <v>75</v>
      </c>
      <c r="B1224" t="s">
        <v>167</v>
      </c>
      <c r="C1224" t="s">
        <v>28</v>
      </c>
      <c r="D1224" t="s">
        <v>168</v>
      </c>
      <c r="E1224" t="s">
        <v>95</v>
      </c>
      <c r="F1224">
        <v>80550</v>
      </c>
      <c r="G1224" t="s">
        <v>1260</v>
      </c>
      <c r="H1224" t="s">
        <v>80</v>
      </c>
      <c r="I1224" t="s">
        <v>81</v>
      </c>
      <c r="J1224" t="s">
        <v>90</v>
      </c>
      <c r="K1224" t="s">
        <v>41</v>
      </c>
      <c r="L1224" t="s">
        <v>1261</v>
      </c>
      <c r="M1224" t="s">
        <v>92</v>
      </c>
      <c r="N1224" s="11" t="s">
        <v>2108</v>
      </c>
      <c r="O1224" s="11" t="s">
        <v>2109</v>
      </c>
      <c r="P1224">
        <v>0</v>
      </c>
      <c r="Q1224">
        <v>1</v>
      </c>
      <c r="R1224">
        <v>0</v>
      </c>
      <c r="S1224">
        <v>44</v>
      </c>
      <c r="T1224">
        <v>-44</v>
      </c>
    </row>
    <row r="1225" spans="1:20" x14ac:dyDescent="0.25">
      <c r="A1225" t="s">
        <v>75</v>
      </c>
      <c r="B1225" t="s">
        <v>478</v>
      </c>
      <c r="C1225" t="s">
        <v>26</v>
      </c>
      <c r="D1225" t="s">
        <v>425</v>
      </c>
      <c r="E1225" t="s">
        <v>426</v>
      </c>
      <c r="F1225">
        <v>37210</v>
      </c>
      <c r="G1225" t="s">
        <v>305</v>
      </c>
      <c r="H1225" t="s">
        <v>80</v>
      </c>
      <c r="I1225" t="s">
        <v>81</v>
      </c>
      <c r="J1225" t="s">
        <v>82</v>
      </c>
      <c r="K1225" t="s">
        <v>42</v>
      </c>
      <c r="L1225" t="s">
        <v>91</v>
      </c>
      <c r="M1225" t="s">
        <v>83</v>
      </c>
      <c r="N1225" s="11" t="s">
        <v>2108</v>
      </c>
      <c r="O1225" s="11" t="s">
        <v>2109</v>
      </c>
      <c r="P1225">
        <v>-4</v>
      </c>
      <c r="Q1225">
        <v>0</v>
      </c>
      <c r="R1225">
        <v>149.6</v>
      </c>
      <c r="S1225">
        <v>0</v>
      </c>
      <c r="T1225">
        <v>149.6</v>
      </c>
    </row>
    <row r="1226" spans="1:20" x14ac:dyDescent="0.25">
      <c r="A1226" t="s">
        <v>75</v>
      </c>
      <c r="B1226" t="s">
        <v>403</v>
      </c>
      <c r="C1226" t="s">
        <v>28</v>
      </c>
      <c r="D1226" t="s">
        <v>294</v>
      </c>
      <c r="E1226" t="s">
        <v>295</v>
      </c>
      <c r="F1226">
        <v>84107</v>
      </c>
      <c r="G1226" t="s">
        <v>602</v>
      </c>
      <c r="H1226" t="s">
        <v>80</v>
      </c>
      <c r="I1226" t="s">
        <v>81</v>
      </c>
      <c r="J1226" t="s">
        <v>90</v>
      </c>
      <c r="K1226" t="s">
        <v>53</v>
      </c>
      <c r="L1226" t="s">
        <v>228</v>
      </c>
      <c r="M1226" t="s">
        <v>92</v>
      </c>
      <c r="N1226" s="11" t="s">
        <v>2108</v>
      </c>
      <c r="O1226" s="11" t="s">
        <v>2109</v>
      </c>
      <c r="P1226">
        <v>0</v>
      </c>
      <c r="Q1226">
        <v>3</v>
      </c>
      <c r="R1226">
        <v>0</v>
      </c>
      <c r="S1226">
        <v>1539.96</v>
      </c>
      <c r="T1226">
        <v>-1539.96</v>
      </c>
    </row>
    <row r="1227" spans="1:20" x14ac:dyDescent="0.25">
      <c r="A1227" t="s">
        <v>75</v>
      </c>
      <c r="B1227" t="s">
        <v>225</v>
      </c>
      <c r="C1227" t="s">
        <v>19</v>
      </c>
      <c r="D1227" t="s">
        <v>226</v>
      </c>
      <c r="E1227" t="s">
        <v>147</v>
      </c>
      <c r="F1227">
        <v>85204</v>
      </c>
      <c r="G1227" t="s">
        <v>710</v>
      </c>
      <c r="H1227" t="s">
        <v>210</v>
      </c>
      <c r="I1227" t="s">
        <v>81</v>
      </c>
      <c r="J1227" t="s">
        <v>82</v>
      </c>
      <c r="K1227" t="s">
        <v>40</v>
      </c>
      <c r="L1227" t="s">
        <v>211</v>
      </c>
      <c r="M1227" t="s">
        <v>83</v>
      </c>
      <c r="N1227" s="11" t="s">
        <v>2108</v>
      </c>
      <c r="O1227" s="11" t="s">
        <v>2109</v>
      </c>
      <c r="P1227">
        <v>-9</v>
      </c>
      <c r="Q1227">
        <v>0</v>
      </c>
      <c r="R1227">
        <v>1669.5</v>
      </c>
      <c r="S1227">
        <v>0</v>
      </c>
      <c r="T1227">
        <v>1669.5</v>
      </c>
    </row>
    <row r="1228" spans="1:20" x14ac:dyDescent="0.25">
      <c r="A1228" t="s">
        <v>75</v>
      </c>
      <c r="B1228" t="s">
        <v>103</v>
      </c>
      <c r="C1228" t="s">
        <v>26</v>
      </c>
      <c r="D1228" t="s">
        <v>104</v>
      </c>
      <c r="E1228" t="s">
        <v>105</v>
      </c>
      <c r="F1228">
        <v>29420</v>
      </c>
      <c r="G1228" t="s">
        <v>1929</v>
      </c>
      <c r="H1228" t="s">
        <v>80</v>
      </c>
      <c r="I1228" t="s">
        <v>81</v>
      </c>
      <c r="J1228" t="s">
        <v>90</v>
      </c>
      <c r="K1228" t="s">
        <v>53</v>
      </c>
      <c r="L1228" t="s">
        <v>248</v>
      </c>
      <c r="M1228" t="s">
        <v>92</v>
      </c>
      <c r="N1228" s="11" t="s">
        <v>2108</v>
      </c>
      <c r="O1228" s="11" t="s">
        <v>2109</v>
      </c>
      <c r="P1228">
        <v>0</v>
      </c>
      <c r="Q1228">
        <v>7</v>
      </c>
      <c r="R1228">
        <v>0</v>
      </c>
      <c r="S1228">
        <v>78.400000000000006</v>
      </c>
      <c r="T1228">
        <v>-78.400000000000006</v>
      </c>
    </row>
    <row r="1229" spans="1:20" x14ac:dyDescent="0.25">
      <c r="A1229" t="s">
        <v>75</v>
      </c>
      <c r="B1229" t="s">
        <v>847</v>
      </c>
      <c r="C1229" t="s">
        <v>26</v>
      </c>
      <c r="D1229" t="s">
        <v>848</v>
      </c>
      <c r="E1229" t="s">
        <v>105</v>
      </c>
      <c r="F1229">
        <v>29910</v>
      </c>
      <c r="G1229" t="s">
        <v>1413</v>
      </c>
      <c r="H1229" t="s">
        <v>80</v>
      </c>
      <c r="I1229" t="s">
        <v>81</v>
      </c>
      <c r="J1229" t="s">
        <v>82</v>
      </c>
      <c r="K1229" t="s">
        <v>42</v>
      </c>
      <c r="L1229" t="s">
        <v>91</v>
      </c>
      <c r="M1229" t="s">
        <v>83</v>
      </c>
      <c r="N1229" s="11" t="s">
        <v>2108</v>
      </c>
      <c r="O1229" s="11" t="s">
        <v>2109</v>
      </c>
      <c r="P1229">
        <v>-2</v>
      </c>
      <c r="Q1229">
        <v>0</v>
      </c>
      <c r="R1229">
        <v>72.7</v>
      </c>
      <c r="S1229">
        <v>0</v>
      </c>
      <c r="T1229">
        <v>72.7</v>
      </c>
    </row>
    <row r="1230" spans="1:20" x14ac:dyDescent="0.25">
      <c r="A1230" t="s">
        <v>75</v>
      </c>
      <c r="B1230" t="s">
        <v>693</v>
      </c>
      <c r="C1230" t="s">
        <v>20</v>
      </c>
      <c r="D1230" t="s">
        <v>694</v>
      </c>
      <c r="E1230" t="s">
        <v>695</v>
      </c>
      <c r="F1230">
        <v>6355</v>
      </c>
      <c r="G1230" t="s">
        <v>238</v>
      </c>
      <c r="H1230" t="s">
        <v>80</v>
      </c>
      <c r="I1230" t="s">
        <v>81</v>
      </c>
      <c r="J1230" t="s">
        <v>82</v>
      </c>
      <c r="K1230" t="s">
        <v>38</v>
      </c>
      <c r="L1230" t="s">
        <v>111</v>
      </c>
      <c r="M1230" t="s">
        <v>83</v>
      </c>
      <c r="N1230" s="11" t="s">
        <v>2108</v>
      </c>
      <c r="O1230" s="11" t="s">
        <v>2109</v>
      </c>
      <c r="P1230">
        <v>-4</v>
      </c>
      <c r="Q1230">
        <v>0</v>
      </c>
      <c r="R1230">
        <v>202.6</v>
      </c>
      <c r="S1230">
        <v>0</v>
      </c>
      <c r="T1230">
        <v>202.6</v>
      </c>
    </row>
    <row r="1231" spans="1:20" x14ac:dyDescent="0.25">
      <c r="A1231" t="s">
        <v>75</v>
      </c>
      <c r="B1231" t="s">
        <v>1174</v>
      </c>
      <c r="C1231" t="s">
        <v>26</v>
      </c>
      <c r="D1231" t="s">
        <v>1175</v>
      </c>
      <c r="E1231" t="s">
        <v>109</v>
      </c>
      <c r="F1231">
        <v>28117</v>
      </c>
      <c r="G1231" t="s">
        <v>96</v>
      </c>
      <c r="H1231" t="s">
        <v>80</v>
      </c>
      <c r="I1231" t="s">
        <v>89</v>
      </c>
      <c r="J1231" t="s">
        <v>90</v>
      </c>
      <c r="K1231" t="s">
        <v>42</v>
      </c>
      <c r="L1231" t="s">
        <v>97</v>
      </c>
      <c r="M1231" t="s">
        <v>92</v>
      </c>
      <c r="N1231" s="11" t="s">
        <v>2108</v>
      </c>
      <c r="O1231" s="11" t="s">
        <v>2109</v>
      </c>
      <c r="P1231">
        <v>0</v>
      </c>
      <c r="Q1231">
        <v>25</v>
      </c>
      <c r="R1231">
        <v>0</v>
      </c>
      <c r="S1231">
        <v>42.5</v>
      </c>
      <c r="T1231">
        <v>-42.5</v>
      </c>
    </row>
    <row r="1232" spans="1:20" x14ac:dyDescent="0.25">
      <c r="A1232" t="s">
        <v>75</v>
      </c>
      <c r="B1232" t="s">
        <v>120</v>
      </c>
      <c r="C1232" t="s">
        <v>22</v>
      </c>
      <c r="D1232" t="s">
        <v>121</v>
      </c>
      <c r="E1232" t="s">
        <v>122</v>
      </c>
      <c r="F1232">
        <v>20910</v>
      </c>
      <c r="G1232" t="s">
        <v>976</v>
      </c>
      <c r="H1232" t="s">
        <v>80</v>
      </c>
      <c r="I1232" t="s">
        <v>81</v>
      </c>
      <c r="J1232" t="s">
        <v>90</v>
      </c>
      <c r="K1232" t="s">
        <v>53</v>
      </c>
      <c r="L1232" t="s">
        <v>436</v>
      </c>
      <c r="M1232" t="s">
        <v>92</v>
      </c>
      <c r="N1232" s="11" t="s">
        <v>2108</v>
      </c>
      <c r="O1232" s="11" t="s">
        <v>2109</v>
      </c>
      <c r="P1232">
        <v>0</v>
      </c>
      <c r="Q1232">
        <v>8</v>
      </c>
      <c r="R1232">
        <v>0</v>
      </c>
      <c r="S1232">
        <v>839.9</v>
      </c>
      <c r="T1232">
        <v>-839.9</v>
      </c>
    </row>
    <row r="1233" spans="1:20" x14ac:dyDescent="0.25">
      <c r="A1233" t="s">
        <v>75</v>
      </c>
      <c r="B1233" t="s">
        <v>120</v>
      </c>
      <c r="C1233" t="s">
        <v>22</v>
      </c>
      <c r="D1233" t="s">
        <v>121</v>
      </c>
      <c r="E1233" t="s">
        <v>122</v>
      </c>
      <c r="F1233">
        <v>20910</v>
      </c>
      <c r="G1233" t="s">
        <v>88</v>
      </c>
      <c r="H1233" t="s">
        <v>80</v>
      </c>
      <c r="I1233" t="s">
        <v>89</v>
      </c>
      <c r="J1233" t="s">
        <v>90</v>
      </c>
      <c r="K1233" t="s">
        <v>42</v>
      </c>
      <c r="L1233" t="s">
        <v>91</v>
      </c>
      <c r="M1233" t="s">
        <v>92</v>
      </c>
      <c r="N1233" s="11" t="s">
        <v>2108</v>
      </c>
      <c r="O1233" s="11" t="s">
        <v>2109</v>
      </c>
      <c r="P1233">
        <v>0</v>
      </c>
      <c r="Q1233">
        <v>4</v>
      </c>
      <c r="R1233">
        <v>0</v>
      </c>
      <c r="S1233">
        <v>5.76</v>
      </c>
      <c r="T1233">
        <v>-5.76</v>
      </c>
    </row>
    <row r="1234" spans="1:20" x14ac:dyDescent="0.25">
      <c r="A1234" t="s">
        <v>75</v>
      </c>
      <c r="B1234" t="s">
        <v>677</v>
      </c>
      <c r="C1234" t="s">
        <v>28</v>
      </c>
      <c r="D1234" t="s">
        <v>678</v>
      </c>
      <c r="E1234" t="s">
        <v>95</v>
      </c>
      <c r="F1234">
        <v>80124</v>
      </c>
      <c r="G1234" t="s">
        <v>220</v>
      </c>
      <c r="H1234" t="s">
        <v>80</v>
      </c>
      <c r="I1234" t="s">
        <v>81</v>
      </c>
      <c r="J1234" t="s">
        <v>82</v>
      </c>
      <c r="K1234" t="s">
        <v>53</v>
      </c>
      <c r="L1234" t="s">
        <v>165</v>
      </c>
      <c r="M1234" t="s">
        <v>83</v>
      </c>
      <c r="N1234" s="11" t="s">
        <v>2108</v>
      </c>
      <c r="O1234" s="11" t="s">
        <v>2109</v>
      </c>
      <c r="P1234">
        <v>-3</v>
      </c>
      <c r="Q1234">
        <v>0</v>
      </c>
      <c r="R1234">
        <v>320.10000000000002</v>
      </c>
      <c r="S1234">
        <v>0</v>
      </c>
      <c r="T1234">
        <v>320.10000000000002</v>
      </c>
    </row>
    <row r="1235" spans="1:20" x14ac:dyDescent="0.25">
      <c r="A1235" t="s">
        <v>75</v>
      </c>
      <c r="B1235" t="s">
        <v>704</v>
      </c>
      <c r="C1235" t="s">
        <v>27</v>
      </c>
      <c r="D1235" t="s">
        <v>705</v>
      </c>
      <c r="E1235" t="s">
        <v>114</v>
      </c>
      <c r="F1235" t="s">
        <v>706</v>
      </c>
      <c r="G1235" t="s">
        <v>398</v>
      </c>
      <c r="H1235" t="s">
        <v>80</v>
      </c>
      <c r="I1235" t="s">
        <v>81</v>
      </c>
      <c r="J1235" t="s">
        <v>82</v>
      </c>
      <c r="K1235" t="s">
        <v>38</v>
      </c>
      <c r="L1235" t="s">
        <v>111</v>
      </c>
      <c r="M1235" t="s">
        <v>83</v>
      </c>
      <c r="N1235" s="11" t="s">
        <v>2108</v>
      </c>
      <c r="O1235" s="11" t="s">
        <v>2109</v>
      </c>
      <c r="P1235">
        <v>-1</v>
      </c>
      <c r="Q1235">
        <v>0</v>
      </c>
      <c r="R1235">
        <v>84.4</v>
      </c>
      <c r="S1235">
        <v>0</v>
      </c>
      <c r="T1235">
        <v>84.4</v>
      </c>
    </row>
    <row r="1236" spans="1:20" x14ac:dyDescent="0.25">
      <c r="A1236" t="s">
        <v>75</v>
      </c>
      <c r="B1236" t="s">
        <v>369</v>
      </c>
      <c r="C1236" t="s">
        <v>18</v>
      </c>
      <c r="D1236" t="s">
        <v>370</v>
      </c>
      <c r="E1236" t="s">
        <v>191</v>
      </c>
      <c r="F1236">
        <v>78669</v>
      </c>
      <c r="G1236" t="s">
        <v>1926</v>
      </c>
      <c r="H1236" t="s">
        <v>80</v>
      </c>
      <c r="I1236" t="s">
        <v>81</v>
      </c>
      <c r="J1236" t="s">
        <v>82</v>
      </c>
      <c r="K1236" t="s">
        <v>42</v>
      </c>
      <c r="L1236" t="s">
        <v>91</v>
      </c>
      <c r="M1236" t="s">
        <v>83</v>
      </c>
      <c r="N1236" s="11" t="s">
        <v>2108</v>
      </c>
      <c r="O1236" s="11" t="s">
        <v>2109</v>
      </c>
      <c r="P1236">
        <v>-1</v>
      </c>
      <c r="Q1236">
        <v>0</v>
      </c>
      <c r="R1236">
        <v>14.5</v>
      </c>
      <c r="S1236">
        <v>0</v>
      </c>
      <c r="T1236">
        <v>14.5</v>
      </c>
    </row>
    <row r="1237" spans="1:20" x14ac:dyDescent="0.25">
      <c r="A1237" t="s">
        <v>75</v>
      </c>
      <c r="B1237" t="s">
        <v>1255</v>
      </c>
      <c r="C1237" t="s">
        <v>27</v>
      </c>
      <c r="D1237" t="s">
        <v>1256</v>
      </c>
      <c r="E1237" t="s">
        <v>114</v>
      </c>
      <c r="F1237">
        <v>32541</v>
      </c>
      <c r="G1237" t="s">
        <v>264</v>
      </c>
      <c r="H1237" t="s">
        <v>80</v>
      </c>
      <c r="I1237" t="s">
        <v>89</v>
      </c>
      <c r="J1237" t="s">
        <v>90</v>
      </c>
      <c r="K1237" t="s">
        <v>42</v>
      </c>
      <c r="L1237" t="s">
        <v>91</v>
      </c>
      <c r="M1237" t="s">
        <v>92</v>
      </c>
      <c r="N1237" s="11" t="s">
        <v>2108</v>
      </c>
      <c r="O1237" s="11" t="s">
        <v>2109</v>
      </c>
      <c r="P1237">
        <v>0</v>
      </c>
      <c r="Q1237">
        <v>2</v>
      </c>
      <c r="R1237">
        <v>0</v>
      </c>
      <c r="S1237">
        <v>20.8</v>
      </c>
      <c r="T1237">
        <v>-20.8</v>
      </c>
    </row>
    <row r="1238" spans="1:20" x14ac:dyDescent="0.25">
      <c r="A1238" t="s">
        <v>75</v>
      </c>
      <c r="B1238" t="s">
        <v>260</v>
      </c>
      <c r="C1238" t="s">
        <v>25</v>
      </c>
      <c r="D1238" t="s">
        <v>261</v>
      </c>
      <c r="E1238" t="s">
        <v>262</v>
      </c>
      <c r="F1238">
        <v>8062</v>
      </c>
      <c r="G1238" t="s">
        <v>232</v>
      </c>
      <c r="H1238" t="s">
        <v>80</v>
      </c>
      <c r="I1238" t="s">
        <v>89</v>
      </c>
      <c r="J1238" t="s">
        <v>90</v>
      </c>
      <c r="K1238" t="s">
        <v>42</v>
      </c>
      <c r="L1238" t="s">
        <v>97</v>
      </c>
      <c r="M1238" t="s">
        <v>92</v>
      </c>
      <c r="N1238" s="11" t="s">
        <v>2108</v>
      </c>
      <c r="O1238" s="11" t="s">
        <v>2109</v>
      </c>
      <c r="P1238">
        <v>0</v>
      </c>
      <c r="Q1238">
        <v>45</v>
      </c>
      <c r="R1238">
        <v>0</v>
      </c>
      <c r="S1238">
        <v>69.3</v>
      </c>
      <c r="T1238">
        <v>-69.3</v>
      </c>
    </row>
    <row r="1239" spans="1:20" x14ac:dyDescent="0.25">
      <c r="A1239" t="s">
        <v>75</v>
      </c>
      <c r="B1239" t="s">
        <v>85</v>
      </c>
      <c r="C1239" t="s">
        <v>29</v>
      </c>
      <c r="D1239" t="s">
        <v>86</v>
      </c>
      <c r="E1239" t="s">
        <v>87</v>
      </c>
      <c r="F1239">
        <v>45040</v>
      </c>
      <c r="G1239" t="s">
        <v>192</v>
      </c>
      <c r="H1239" t="s">
        <v>80</v>
      </c>
      <c r="I1239" t="s">
        <v>81</v>
      </c>
      <c r="J1239" t="s">
        <v>90</v>
      </c>
      <c r="K1239" t="s">
        <v>53</v>
      </c>
      <c r="L1239" t="s">
        <v>193</v>
      </c>
      <c r="M1239" t="s">
        <v>92</v>
      </c>
      <c r="N1239" s="11" t="s">
        <v>2108</v>
      </c>
      <c r="O1239" s="11" t="s">
        <v>2109</v>
      </c>
      <c r="P1239">
        <v>0</v>
      </c>
      <c r="Q1239">
        <v>1</v>
      </c>
      <c r="R1239">
        <v>0</v>
      </c>
      <c r="S1239">
        <v>83.15</v>
      </c>
      <c r="T1239">
        <v>-83.15</v>
      </c>
    </row>
    <row r="1240" spans="1:20" x14ac:dyDescent="0.25">
      <c r="A1240" t="s">
        <v>75</v>
      </c>
      <c r="B1240" t="s">
        <v>85</v>
      </c>
      <c r="C1240" t="s">
        <v>29</v>
      </c>
      <c r="D1240" t="s">
        <v>86</v>
      </c>
      <c r="E1240" t="s">
        <v>87</v>
      </c>
      <c r="F1240">
        <v>45040</v>
      </c>
      <c r="G1240" t="s">
        <v>761</v>
      </c>
      <c r="H1240" t="s">
        <v>80</v>
      </c>
      <c r="I1240" t="s">
        <v>164</v>
      </c>
      <c r="J1240" t="s">
        <v>90</v>
      </c>
      <c r="K1240" t="s">
        <v>38</v>
      </c>
      <c r="L1240" t="s">
        <v>129</v>
      </c>
      <c r="M1240" t="s">
        <v>92</v>
      </c>
      <c r="N1240" s="11" t="s">
        <v>2108</v>
      </c>
      <c r="O1240" s="11" t="s">
        <v>2109</v>
      </c>
      <c r="P1240">
        <v>0</v>
      </c>
      <c r="Q1240">
        <v>2</v>
      </c>
      <c r="R1240">
        <v>0</v>
      </c>
      <c r="S1240">
        <v>47.1</v>
      </c>
      <c r="T1240">
        <v>-47.1</v>
      </c>
    </row>
    <row r="1241" spans="1:20" x14ac:dyDescent="0.25">
      <c r="A1241" t="s">
        <v>75</v>
      </c>
      <c r="B1241" t="s">
        <v>161</v>
      </c>
      <c r="C1241" t="s">
        <v>22</v>
      </c>
      <c r="D1241" t="s">
        <v>162</v>
      </c>
      <c r="E1241" t="s">
        <v>122</v>
      </c>
      <c r="F1241">
        <v>20814</v>
      </c>
      <c r="G1241" t="s">
        <v>1918</v>
      </c>
      <c r="H1241" t="s">
        <v>80</v>
      </c>
      <c r="I1241" t="s">
        <v>89</v>
      </c>
      <c r="J1241" t="s">
        <v>90</v>
      </c>
      <c r="K1241" t="s">
        <v>42</v>
      </c>
      <c r="L1241" t="s">
        <v>91</v>
      </c>
      <c r="M1241" t="s">
        <v>188</v>
      </c>
      <c r="N1241" s="11" t="s">
        <v>2108</v>
      </c>
      <c r="O1241" s="11" t="s">
        <v>2109</v>
      </c>
      <c r="P1241">
        <v>0</v>
      </c>
      <c r="Q1241">
        <v>4</v>
      </c>
      <c r="R1241">
        <v>0</v>
      </c>
      <c r="S1241">
        <v>50</v>
      </c>
      <c r="T1241">
        <v>-50</v>
      </c>
    </row>
    <row r="1242" spans="1:20" x14ac:dyDescent="0.25">
      <c r="A1242" t="s">
        <v>75</v>
      </c>
      <c r="B1242" t="s">
        <v>416</v>
      </c>
      <c r="C1242" t="s">
        <v>29</v>
      </c>
      <c r="D1242" t="s">
        <v>417</v>
      </c>
      <c r="E1242" t="s">
        <v>142</v>
      </c>
      <c r="F1242">
        <v>48071</v>
      </c>
      <c r="G1242" t="s">
        <v>311</v>
      </c>
      <c r="H1242" t="s">
        <v>80</v>
      </c>
      <c r="I1242" t="s">
        <v>164</v>
      </c>
      <c r="J1242" t="s">
        <v>90</v>
      </c>
      <c r="K1242" t="s">
        <v>38</v>
      </c>
      <c r="L1242" t="s">
        <v>129</v>
      </c>
      <c r="M1242" t="s">
        <v>92</v>
      </c>
      <c r="N1242" s="11" t="s">
        <v>2108</v>
      </c>
      <c r="O1242" s="11" t="s">
        <v>2109</v>
      </c>
      <c r="P1242">
        <v>0</v>
      </c>
      <c r="Q1242">
        <v>1</v>
      </c>
      <c r="R1242">
        <v>0</v>
      </c>
      <c r="S1242">
        <v>64.650000000000006</v>
      </c>
      <c r="T1242">
        <v>-64.650000000000006</v>
      </c>
    </row>
    <row r="1243" spans="1:20" x14ac:dyDescent="0.25">
      <c r="A1243" t="s">
        <v>75</v>
      </c>
      <c r="B1243" t="s">
        <v>293</v>
      </c>
      <c r="C1243" t="s">
        <v>28</v>
      </c>
      <c r="D1243" t="s">
        <v>294</v>
      </c>
      <c r="E1243" t="s">
        <v>295</v>
      </c>
      <c r="F1243">
        <v>84107</v>
      </c>
      <c r="G1243" t="s">
        <v>217</v>
      </c>
      <c r="H1243" t="s">
        <v>80</v>
      </c>
      <c r="I1243" t="s">
        <v>81</v>
      </c>
      <c r="J1243" t="s">
        <v>90</v>
      </c>
      <c r="K1243" t="s">
        <v>36</v>
      </c>
      <c r="L1243" t="s">
        <v>36</v>
      </c>
      <c r="M1243" t="s">
        <v>92</v>
      </c>
      <c r="N1243" s="11" t="s">
        <v>2108</v>
      </c>
      <c r="O1243" s="11" t="s">
        <v>2109</v>
      </c>
      <c r="P1243">
        <v>0</v>
      </c>
      <c r="Q1243">
        <v>5</v>
      </c>
      <c r="R1243">
        <v>0</v>
      </c>
      <c r="S1243">
        <v>767.5</v>
      </c>
      <c r="T1243">
        <v>-767.5</v>
      </c>
    </row>
    <row r="1244" spans="1:20" x14ac:dyDescent="0.25">
      <c r="A1244" t="s">
        <v>75</v>
      </c>
      <c r="B1244" t="s">
        <v>293</v>
      </c>
      <c r="C1244" t="s">
        <v>28</v>
      </c>
      <c r="D1244" t="s">
        <v>294</v>
      </c>
      <c r="E1244" t="s">
        <v>295</v>
      </c>
      <c r="F1244">
        <v>84107</v>
      </c>
      <c r="G1244" t="s">
        <v>1720</v>
      </c>
      <c r="H1244" t="s">
        <v>80</v>
      </c>
      <c r="I1244" t="s">
        <v>81</v>
      </c>
      <c r="J1244" t="s">
        <v>90</v>
      </c>
      <c r="K1244" t="s">
        <v>36</v>
      </c>
      <c r="L1244" t="s">
        <v>36</v>
      </c>
      <c r="M1244" t="s">
        <v>92</v>
      </c>
      <c r="N1244" s="11" t="s">
        <v>2108</v>
      </c>
      <c r="O1244" s="11" t="s">
        <v>2109</v>
      </c>
      <c r="P1244">
        <v>0</v>
      </c>
      <c r="Q1244">
        <v>12</v>
      </c>
      <c r="R1244">
        <v>0</v>
      </c>
      <c r="S1244">
        <v>99</v>
      </c>
      <c r="T1244">
        <v>-99</v>
      </c>
    </row>
    <row r="1245" spans="1:20" x14ac:dyDescent="0.25">
      <c r="A1245" t="s">
        <v>75</v>
      </c>
      <c r="B1245" t="s">
        <v>374</v>
      </c>
      <c r="C1245" t="s">
        <v>29</v>
      </c>
      <c r="D1245" t="s">
        <v>375</v>
      </c>
      <c r="E1245" t="s">
        <v>142</v>
      </c>
      <c r="F1245">
        <v>49301</v>
      </c>
      <c r="G1245" t="s">
        <v>115</v>
      </c>
      <c r="H1245" t="s">
        <v>80</v>
      </c>
      <c r="I1245" t="s">
        <v>89</v>
      </c>
      <c r="J1245" t="s">
        <v>90</v>
      </c>
      <c r="K1245" t="s">
        <v>42</v>
      </c>
      <c r="L1245" t="s">
        <v>91</v>
      </c>
      <c r="M1245" t="s">
        <v>92</v>
      </c>
      <c r="N1245" s="11" t="s">
        <v>2108</v>
      </c>
      <c r="O1245" s="11" t="s">
        <v>2109</v>
      </c>
      <c r="P1245">
        <v>0</v>
      </c>
      <c r="Q1245">
        <v>8</v>
      </c>
      <c r="R1245">
        <v>0</v>
      </c>
      <c r="S1245">
        <v>78.400000000000006</v>
      </c>
      <c r="T1245">
        <v>-78.400000000000006</v>
      </c>
    </row>
    <row r="1246" spans="1:20" x14ac:dyDescent="0.25">
      <c r="A1246" t="s">
        <v>75</v>
      </c>
      <c r="B1246" t="s">
        <v>399</v>
      </c>
      <c r="C1246" t="s">
        <v>28</v>
      </c>
      <c r="D1246" t="s">
        <v>400</v>
      </c>
      <c r="E1246" t="s">
        <v>295</v>
      </c>
      <c r="F1246">
        <v>84070</v>
      </c>
      <c r="G1246" t="s">
        <v>1610</v>
      </c>
      <c r="H1246" t="s">
        <v>80</v>
      </c>
      <c r="I1246" t="s">
        <v>81</v>
      </c>
      <c r="J1246" t="s">
        <v>82</v>
      </c>
      <c r="K1246" t="s">
        <v>53</v>
      </c>
      <c r="L1246" t="s">
        <v>165</v>
      </c>
      <c r="M1246" t="s">
        <v>83</v>
      </c>
      <c r="N1246" s="11" t="s">
        <v>2108</v>
      </c>
      <c r="O1246" s="11" t="s">
        <v>2109</v>
      </c>
      <c r="P1246">
        <v>-1</v>
      </c>
      <c r="Q1246">
        <v>0</v>
      </c>
      <c r="R1246">
        <v>106.7</v>
      </c>
      <c r="S1246">
        <v>0</v>
      </c>
      <c r="T1246">
        <v>106.7</v>
      </c>
    </row>
    <row r="1247" spans="1:20" x14ac:dyDescent="0.25">
      <c r="A1247" t="s">
        <v>75</v>
      </c>
      <c r="B1247" t="s">
        <v>1528</v>
      </c>
      <c r="C1247" t="s">
        <v>27</v>
      </c>
      <c r="D1247" t="s">
        <v>495</v>
      </c>
      <c r="E1247" t="s">
        <v>114</v>
      </c>
      <c r="F1247">
        <v>33607</v>
      </c>
      <c r="G1247" t="s">
        <v>718</v>
      </c>
      <c r="H1247" t="s">
        <v>80</v>
      </c>
      <c r="I1247" t="s">
        <v>81</v>
      </c>
      <c r="J1247" t="s">
        <v>82</v>
      </c>
      <c r="K1247" t="s">
        <v>53</v>
      </c>
      <c r="L1247" t="s">
        <v>248</v>
      </c>
      <c r="M1247" t="s">
        <v>83</v>
      </c>
      <c r="N1247" s="11" t="s">
        <v>2108</v>
      </c>
      <c r="O1247" s="11" t="s">
        <v>2109</v>
      </c>
      <c r="P1247">
        <v>-22</v>
      </c>
      <c r="Q1247">
        <v>0</v>
      </c>
      <c r="R1247">
        <v>112.2</v>
      </c>
      <c r="S1247">
        <v>0</v>
      </c>
      <c r="T1247">
        <v>112.2</v>
      </c>
    </row>
    <row r="1248" spans="1:20" x14ac:dyDescent="0.25">
      <c r="A1248" t="s">
        <v>75</v>
      </c>
      <c r="B1248" t="s">
        <v>310</v>
      </c>
      <c r="C1248" t="s">
        <v>19</v>
      </c>
      <c r="D1248" t="s">
        <v>172</v>
      </c>
      <c r="E1248" t="s">
        <v>147</v>
      </c>
      <c r="F1248">
        <v>85260</v>
      </c>
      <c r="G1248" t="s">
        <v>263</v>
      </c>
      <c r="H1248" t="s">
        <v>80</v>
      </c>
      <c r="I1248" t="s">
        <v>81</v>
      </c>
      <c r="J1248" t="s">
        <v>90</v>
      </c>
      <c r="K1248" t="s">
        <v>53</v>
      </c>
      <c r="L1248" t="s">
        <v>165</v>
      </c>
      <c r="M1248" t="s">
        <v>92</v>
      </c>
      <c r="N1248" s="11" t="s">
        <v>2108</v>
      </c>
      <c r="O1248" s="11" t="s">
        <v>2109</v>
      </c>
      <c r="P1248">
        <v>0</v>
      </c>
      <c r="Q1248">
        <v>15</v>
      </c>
      <c r="R1248">
        <v>0</v>
      </c>
      <c r="S1248">
        <v>2022.2</v>
      </c>
      <c r="T1248">
        <v>-2022.2</v>
      </c>
    </row>
    <row r="1249" spans="1:20" x14ac:dyDescent="0.25">
      <c r="A1249" t="s">
        <v>75</v>
      </c>
      <c r="B1249" t="s">
        <v>212</v>
      </c>
      <c r="C1249" t="s">
        <v>25</v>
      </c>
      <c r="D1249" t="s">
        <v>213</v>
      </c>
      <c r="E1249" t="s">
        <v>186</v>
      </c>
      <c r="F1249">
        <v>11803</v>
      </c>
      <c r="G1249" t="s">
        <v>1921</v>
      </c>
      <c r="H1249" t="s">
        <v>80</v>
      </c>
      <c r="I1249" t="s">
        <v>81</v>
      </c>
      <c r="J1249" t="s">
        <v>90</v>
      </c>
      <c r="K1249" t="s">
        <v>42</v>
      </c>
      <c r="L1249" t="s">
        <v>91</v>
      </c>
      <c r="M1249" t="s">
        <v>188</v>
      </c>
      <c r="N1249" s="11" t="s">
        <v>2108</v>
      </c>
      <c r="O1249" s="11" t="s">
        <v>2109</v>
      </c>
      <c r="P1249">
        <v>0</v>
      </c>
      <c r="Q1249">
        <v>2</v>
      </c>
      <c r="R1249">
        <v>0</v>
      </c>
      <c r="S1249">
        <v>17.760000000000002</v>
      </c>
      <c r="T1249">
        <v>-17.760000000000002</v>
      </c>
    </row>
    <row r="1250" spans="1:20" x14ac:dyDescent="0.25">
      <c r="A1250" t="s">
        <v>75</v>
      </c>
      <c r="B1250" t="s">
        <v>385</v>
      </c>
      <c r="C1250" t="s">
        <v>26</v>
      </c>
      <c r="D1250" t="s">
        <v>361</v>
      </c>
      <c r="E1250" t="s">
        <v>105</v>
      </c>
      <c r="F1250">
        <v>29601</v>
      </c>
      <c r="G1250" t="s">
        <v>106</v>
      </c>
      <c r="H1250" t="s">
        <v>80</v>
      </c>
      <c r="I1250" t="s">
        <v>89</v>
      </c>
      <c r="J1250" t="s">
        <v>90</v>
      </c>
      <c r="K1250" t="s">
        <v>42</v>
      </c>
      <c r="L1250" t="s">
        <v>91</v>
      </c>
      <c r="M1250" t="s">
        <v>92</v>
      </c>
      <c r="N1250" s="11" t="s">
        <v>2108</v>
      </c>
      <c r="O1250" s="11" t="s">
        <v>2109</v>
      </c>
      <c r="P1250">
        <v>0</v>
      </c>
      <c r="Q1250">
        <v>6</v>
      </c>
      <c r="R1250">
        <v>0</v>
      </c>
      <c r="S1250">
        <v>111.6</v>
      </c>
      <c r="T1250">
        <v>-111.6</v>
      </c>
    </row>
    <row r="1251" spans="1:20" x14ac:dyDescent="0.25">
      <c r="A1251" t="s">
        <v>75</v>
      </c>
      <c r="B1251" t="s">
        <v>856</v>
      </c>
      <c r="C1251" t="s">
        <v>27</v>
      </c>
      <c r="D1251" t="s">
        <v>857</v>
      </c>
      <c r="E1251" t="s">
        <v>114</v>
      </c>
      <c r="F1251">
        <v>34229</v>
      </c>
      <c r="G1251" t="s">
        <v>292</v>
      </c>
      <c r="H1251" t="s">
        <v>80</v>
      </c>
      <c r="I1251" t="s">
        <v>81</v>
      </c>
      <c r="J1251" t="s">
        <v>82</v>
      </c>
      <c r="K1251" t="s">
        <v>38</v>
      </c>
      <c r="L1251" t="s">
        <v>111</v>
      </c>
      <c r="M1251" t="s">
        <v>83</v>
      </c>
      <c r="N1251" s="11" t="s">
        <v>2108</v>
      </c>
      <c r="O1251" s="11" t="s">
        <v>2109</v>
      </c>
      <c r="P1251">
        <v>-1</v>
      </c>
      <c r="Q1251">
        <v>0</v>
      </c>
      <c r="R1251">
        <v>149.75</v>
      </c>
      <c r="S1251">
        <v>0</v>
      </c>
      <c r="T1251">
        <v>149.75</v>
      </c>
    </row>
    <row r="1252" spans="1:20" x14ac:dyDescent="0.25">
      <c r="A1252" t="s">
        <v>75</v>
      </c>
      <c r="B1252" t="s">
        <v>879</v>
      </c>
      <c r="C1252" t="s">
        <v>27</v>
      </c>
      <c r="D1252" t="s">
        <v>880</v>
      </c>
      <c r="E1252" t="s">
        <v>114</v>
      </c>
      <c r="F1252">
        <v>34219</v>
      </c>
      <c r="G1252" t="s">
        <v>152</v>
      </c>
      <c r="H1252" t="s">
        <v>80</v>
      </c>
      <c r="I1252" t="s">
        <v>81</v>
      </c>
      <c r="J1252" t="s">
        <v>90</v>
      </c>
      <c r="K1252" t="s">
        <v>38</v>
      </c>
      <c r="L1252" t="s">
        <v>111</v>
      </c>
      <c r="M1252" t="s">
        <v>92</v>
      </c>
      <c r="N1252" s="11" t="s">
        <v>2108</v>
      </c>
      <c r="O1252" s="11" t="s">
        <v>2109</v>
      </c>
      <c r="P1252">
        <v>0</v>
      </c>
      <c r="Q1252">
        <v>1</v>
      </c>
      <c r="R1252">
        <v>0</v>
      </c>
      <c r="S1252">
        <v>76.75</v>
      </c>
      <c r="T1252">
        <v>-76.75</v>
      </c>
    </row>
    <row r="1253" spans="1:20" x14ac:dyDescent="0.25">
      <c r="A1253" t="s">
        <v>75</v>
      </c>
      <c r="B1253" t="s">
        <v>1565</v>
      </c>
      <c r="C1253" t="s">
        <v>27</v>
      </c>
      <c r="D1253" t="s">
        <v>552</v>
      </c>
      <c r="E1253" t="s">
        <v>114</v>
      </c>
      <c r="F1253">
        <v>33624</v>
      </c>
      <c r="G1253" t="s">
        <v>757</v>
      </c>
      <c r="H1253" t="s">
        <v>80</v>
      </c>
      <c r="I1253" t="s">
        <v>81</v>
      </c>
      <c r="J1253" t="s">
        <v>82</v>
      </c>
      <c r="K1253" t="s">
        <v>53</v>
      </c>
      <c r="L1253" t="s">
        <v>228</v>
      </c>
      <c r="M1253" t="s">
        <v>83</v>
      </c>
      <c r="N1253" s="11" t="s">
        <v>2108</v>
      </c>
      <c r="O1253" s="11" t="s">
        <v>2109</v>
      </c>
      <c r="P1253">
        <v>-13</v>
      </c>
      <c r="Q1253">
        <v>0</v>
      </c>
      <c r="R1253">
        <v>1203.8</v>
      </c>
      <c r="S1253">
        <v>0</v>
      </c>
      <c r="T1253">
        <v>1203.8</v>
      </c>
    </row>
    <row r="1254" spans="1:20" x14ac:dyDescent="0.25">
      <c r="A1254" t="s">
        <v>75</v>
      </c>
      <c r="B1254" t="s">
        <v>1778</v>
      </c>
      <c r="C1254" t="s">
        <v>24</v>
      </c>
      <c r="D1254" t="s">
        <v>1779</v>
      </c>
      <c r="E1254" t="s">
        <v>397</v>
      </c>
      <c r="F1254">
        <v>55110</v>
      </c>
      <c r="G1254" t="s">
        <v>312</v>
      </c>
      <c r="H1254" t="s">
        <v>80</v>
      </c>
      <c r="I1254" t="s">
        <v>81</v>
      </c>
      <c r="J1254" t="s">
        <v>82</v>
      </c>
      <c r="K1254" t="s">
        <v>53</v>
      </c>
      <c r="L1254" t="s">
        <v>248</v>
      </c>
      <c r="M1254" t="s">
        <v>83</v>
      </c>
      <c r="N1254" s="11" t="s">
        <v>2108</v>
      </c>
      <c r="O1254" s="11" t="s">
        <v>2109</v>
      </c>
      <c r="P1254">
        <v>-6</v>
      </c>
      <c r="Q1254">
        <v>0</v>
      </c>
      <c r="R1254">
        <v>18.36</v>
      </c>
      <c r="S1254">
        <v>0</v>
      </c>
      <c r="T1254">
        <v>18.36</v>
      </c>
    </row>
    <row r="1255" spans="1:20" x14ac:dyDescent="0.25">
      <c r="A1255" t="s">
        <v>75</v>
      </c>
      <c r="B1255" t="s">
        <v>494</v>
      </c>
      <c r="C1255" t="s">
        <v>27</v>
      </c>
      <c r="D1255" t="s">
        <v>495</v>
      </c>
      <c r="E1255" t="s">
        <v>114</v>
      </c>
      <c r="F1255">
        <v>33619</v>
      </c>
      <c r="G1255" t="s">
        <v>312</v>
      </c>
      <c r="H1255" t="s">
        <v>80</v>
      </c>
      <c r="I1255" t="s">
        <v>81</v>
      </c>
      <c r="J1255" t="s">
        <v>82</v>
      </c>
      <c r="K1255" t="s">
        <v>53</v>
      </c>
      <c r="L1255" t="s">
        <v>248</v>
      </c>
      <c r="M1255" t="s">
        <v>83</v>
      </c>
      <c r="N1255" s="11" t="s">
        <v>2108</v>
      </c>
      <c r="O1255" s="11" t="s">
        <v>2109</v>
      </c>
      <c r="P1255">
        <v>-14</v>
      </c>
      <c r="Q1255">
        <v>0</v>
      </c>
      <c r="R1255">
        <v>50.4</v>
      </c>
      <c r="S1255">
        <v>0</v>
      </c>
      <c r="T1255">
        <v>50.4</v>
      </c>
    </row>
    <row r="1256" spans="1:20" x14ac:dyDescent="0.25">
      <c r="A1256" t="s">
        <v>75</v>
      </c>
      <c r="B1256" t="s">
        <v>1528</v>
      </c>
      <c r="C1256" t="s">
        <v>27</v>
      </c>
      <c r="D1256" t="s">
        <v>495</v>
      </c>
      <c r="E1256" t="s">
        <v>114</v>
      </c>
      <c r="F1256">
        <v>33607</v>
      </c>
      <c r="G1256" t="s">
        <v>1808</v>
      </c>
      <c r="H1256" t="s">
        <v>80</v>
      </c>
      <c r="I1256" t="s">
        <v>164</v>
      </c>
      <c r="J1256" t="s">
        <v>82</v>
      </c>
      <c r="K1256" t="s">
        <v>36</v>
      </c>
      <c r="L1256" t="s">
        <v>36</v>
      </c>
      <c r="M1256" t="s">
        <v>83</v>
      </c>
      <c r="N1256" s="11" t="s">
        <v>2108</v>
      </c>
      <c r="O1256" s="11" t="s">
        <v>2109</v>
      </c>
      <c r="P1256">
        <v>-2</v>
      </c>
      <c r="Q1256">
        <v>0</v>
      </c>
      <c r="R1256">
        <v>257</v>
      </c>
      <c r="S1256">
        <v>0</v>
      </c>
      <c r="T1256">
        <v>257</v>
      </c>
    </row>
    <row r="1257" spans="1:20" x14ac:dyDescent="0.25">
      <c r="A1257" t="s">
        <v>75</v>
      </c>
      <c r="B1257" t="s">
        <v>1417</v>
      </c>
      <c r="C1257" t="s">
        <v>27</v>
      </c>
      <c r="D1257" t="s">
        <v>1418</v>
      </c>
      <c r="E1257" t="s">
        <v>114</v>
      </c>
      <c r="F1257">
        <v>33157</v>
      </c>
      <c r="G1257" t="s">
        <v>620</v>
      </c>
      <c r="H1257" t="s">
        <v>80</v>
      </c>
      <c r="I1257" t="s">
        <v>81</v>
      </c>
      <c r="J1257" t="s">
        <v>82</v>
      </c>
      <c r="K1257" t="s">
        <v>53</v>
      </c>
      <c r="L1257" t="s">
        <v>193</v>
      </c>
      <c r="M1257" t="s">
        <v>83</v>
      </c>
      <c r="N1257" s="11" t="s">
        <v>2108</v>
      </c>
      <c r="O1257" s="11" t="s">
        <v>2109</v>
      </c>
      <c r="P1257">
        <v>-2</v>
      </c>
      <c r="Q1257">
        <v>0</v>
      </c>
      <c r="R1257">
        <v>348</v>
      </c>
      <c r="S1257">
        <v>0</v>
      </c>
      <c r="T1257">
        <v>348</v>
      </c>
    </row>
    <row r="1258" spans="1:20" x14ac:dyDescent="0.25">
      <c r="A1258" t="s">
        <v>75</v>
      </c>
      <c r="B1258" t="s">
        <v>184</v>
      </c>
      <c r="C1258" t="s">
        <v>25</v>
      </c>
      <c r="D1258" t="s">
        <v>185</v>
      </c>
      <c r="E1258" t="s">
        <v>186</v>
      </c>
      <c r="F1258">
        <v>11230</v>
      </c>
      <c r="G1258" t="s">
        <v>324</v>
      </c>
      <c r="H1258" t="s">
        <v>80</v>
      </c>
      <c r="I1258" t="s">
        <v>81</v>
      </c>
      <c r="J1258" t="s">
        <v>90</v>
      </c>
      <c r="K1258" t="s">
        <v>36</v>
      </c>
      <c r="L1258" t="s">
        <v>36</v>
      </c>
      <c r="M1258" t="s">
        <v>92</v>
      </c>
      <c r="N1258" s="11" t="s">
        <v>2108</v>
      </c>
      <c r="O1258" s="11" t="s">
        <v>2109</v>
      </c>
      <c r="P1258">
        <v>0</v>
      </c>
      <c r="Q1258">
        <v>4</v>
      </c>
      <c r="R1258">
        <v>0</v>
      </c>
      <c r="S1258">
        <v>395.8</v>
      </c>
      <c r="T1258">
        <v>-395.8</v>
      </c>
    </row>
    <row r="1259" spans="1:20" x14ac:dyDescent="0.25">
      <c r="A1259" t="s">
        <v>75</v>
      </c>
      <c r="B1259" t="s">
        <v>184</v>
      </c>
      <c r="C1259" t="s">
        <v>25</v>
      </c>
      <c r="D1259" t="s">
        <v>185</v>
      </c>
      <c r="E1259" t="s">
        <v>186</v>
      </c>
      <c r="F1259">
        <v>11230</v>
      </c>
      <c r="G1259" t="s">
        <v>388</v>
      </c>
      <c r="H1259" t="s">
        <v>80</v>
      </c>
      <c r="I1259" t="s">
        <v>81</v>
      </c>
      <c r="J1259" t="s">
        <v>90</v>
      </c>
      <c r="K1259" t="s">
        <v>38</v>
      </c>
      <c r="L1259" t="s">
        <v>111</v>
      </c>
      <c r="M1259" t="s">
        <v>92</v>
      </c>
      <c r="N1259" s="11" t="s">
        <v>2108</v>
      </c>
      <c r="O1259" s="11" t="s">
        <v>2109</v>
      </c>
      <c r="P1259">
        <v>0</v>
      </c>
      <c r="Q1259">
        <v>1</v>
      </c>
      <c r="R1259">
        <v>0</v>
      </c>
      <c r="S1259">
        <v>165.55</v>
      </c>
      <c r="T1259">
        <v>-165.55</v>
      </c>
    </row>
    <row r="1260" spans="1:20" x14ac:dyDescent="0.25">
      <c r="A1260" t="s">
        <v>75</v>
      </c>
      <c r="B1260" t="s">
        <v>184</v>
      </c>
      <c r="C1260" t="s">
        <v>25</v>
      </c>
      <c r="D1260" t="s">
        <v>185</v>
      </c>
      <c r="E1260" t="s">
        <v>186</v>
      </c>
      <c r="F1260">
        <v>11230</v>
      </c>
      <c r="G1260" t="s">
        <v>308</v>
      </c>
      <c r="H1260" t="s">
        <v>80</v>
      </c>
      <c r="I1260" t="s">
        <v>89</v>
      </c>
      <c r="J1260" t="s">
        <v>90</v>
      </c>
      <c r="K1260" t="s">
        <v>53</v>
      </c>
      <c r="L1260" t="s">
        <v>165</v>
      </c>
      <c r="M1260" t="s">
        <v>92</v>
      </c>
      <c r="N1260" s="11" t="s">
        <v>2108</v>
      </c>
      <c r="O1260" s="11" t="s">
        <v>2109</v>
      </c>
      <c r="P1260">
        <v>0</v>
      </c>
      <c r="Q1260">
        <v>2</v>
      </c>
      <c r="R1260">
        <v>0</v>
      </c>
      <c r="S1260">
        <v>194.04</v>
      </c>
      <c r="T1260">
        <v>-194.04</v>
      </c>
    </row>
    <row r="1261" spans="1:20" x14ac:dyDescent="0.25">
      <c r="A1261" t="s">
        <v>75</v>
      </c>
      <c r="B1261" t="s">
        <v>184</v>
      </c>
      <c r="C1261" t="s">
        <v>25</v>
      </c>
      <c r="D1261" t="s">
        <v>185</v>
      </c>
      <c r="E1261" t="s">
        <v>186</v>
      </c>
      <c r="F1261">
        <v>11230</v>
      </c>
      <c r="G1261" t="s">
        <v>348</v>
      </c>
      <c r="H1261" t="s">
        <v>80</v>
      </c>
      <c r="I1261" t="s">
        <v>81</v>
      </c>
      <c r="J1261" t="s">
        <v>90</v>
      </c>
      <c r="K1261" t="s">
        <v>53</v>
      </c>
      <c r="L1261" t="s">
        <v>193</v>
      </c>
      <c r="M1261" t="s">
        <v>92</v>
      </c>
      <c r="N1261" s="11" t="s">
        <v>2108</v>
      </c>
      <c r="O1261" s="11" t="s">
        <v>2109</v>
      </c>
      <c r="P1261">
        <v>0</v>
      </c>
      <c r="Q1261">
        <v>8</v>
      </c>
      <c r="R1261">
        <v>0</v>
      </c>
      <c r="S1261">
        <v>1112</v>
      </c>
      <c r="T1261">
        <v>-1112</v>
      </c>
    </row>
    <row r="1262" spans="1:20" x14ac:dyDescent="0.25">
      <c r="A1262" t="s">
        <v>75</v>
      </c>
      <c r="B1262" t="s">
        <v>184</v>
      </c>
      <c r="C1262" t="s">
        <v>25</v>
      </c>
      <c r="D1262" t="s">
        <v>185</v>
      </c>
      <c r="E1262" t="s">
        <v>186</v>
      </c>
      <c r="F1262">
        <v>11230</v>
      </c>
      <c r="G1262" t="s">
        <v>774</v>
      </c>
      <c r="H1262" t="s">
        <v>80</v>
      </c>
      <c r="I1262" t="s">
        <v>81</v>
      </c>
      <c r="J1262" t="s">
        <v>90</v>
      </c>
      <c r="K1262" t="s">
        <v>42</v>
      </c>
      <c r="L1262" t="s">
        <v>91</v>
      </c>
      <c r="M1262" t="s">
        <v>188</v>
      </c>
      <c r="N1262" s="11" t="s">
        <v>2108</v>
      </c>
      <c r="O1262" s="11" t="s">
        <v>2109</v>
      </c>
      <c r="P1262">
        <v>0</v>
      </c>
      <c r="Q1262">
        <v>6</v>
      </c>
      <c r="R1262">
        <v>0</v>
      </c>
      <c r="S1262">
        <v>62.4</v>
      </c>
      <c r="T1262">
        <v>-62.4</v>
      </c>
    </row>
    <row r="1263" spans="1:20" x14ac:dyDescent="0.25">
      <c r="A1263" t="s">
        <v>75</v>
      </c>
      <c r="B1263" t="s">
        <v>184</v>
      </c>
      <c r="C1263" t="s">
        <v>25</v>
      </c>
      <c r="D1263" t="s">
        <v>185</v>
      </c>
      <c r="E1263" t="s">
        <v>186</v>
      </c>
      <c r="F1263">
        <v>11230</v>
      </c>
      <c r="G1263" t="s">
        <v>292</v>
      </c>
      <c r="H1263" t="s">
        <v>80</v>
      </c>
      <c r="I1263" t="s">
        <v>81</v>
      </c>
      <c r="J1263" t="s">
        <v>82</v>
      </c>
      <c r="K1263" t="s">
        <v>38</v>
      </c>
      <c r="L1263" t="s">
        <v>111</v>
      </c>
      <c r="M1263" t="s">
        <v>83</v>
      </c>
      <c r="N1263" s="11" t="s">
        <v>2108</v>
      </c>
      <c r="O1263" s="11" t="s">
        <v>2109</v>
      </c>
      <c r="P1263">
        <v>-1</v>
      </c>
      <c r="Q1263">
        <v>0</v>
      </c>
      <c r="R1263">
        <v>149.75</v>
      </c>
      <c r="S1263">
        <v>0</v>
      </c>
      <c r="T1263">
        <v>149.75</v>
      </c>
    </row>
    <row r="1264" spans="1:20" x14ac:dyDescent="0.25">
      <c r="A1264" t="s">
        <v>75</v>
      </c>
      <c r="B1264" t="s">
        <v>1216</v>
      </c>
      <c r="C1264" t="s">
        <v>27</v>
      </c>
      <c r="D1264" t="s">
        <v>1217</v>
      </c>
      <c r="E1264" t="s">
        <v>114</v>
      </c>
      <c r="F1264">
        <v>33021</v>
      </c>
      <c r="G1264" t="s">
        <v>115</v>
      </c>
      <c r="H1264" t="s">
        <v>80</v>
      </c>
      <c r="I1264" t="s">
        <v>89</v>
      </c>
      <c r="J1264" t="s">
        <v>90</v>
      </c>
      <c r="K1264" t="s">
        <v>42</v>
      </c>
      <c r="L1264" t="s">
        <v>91</v>
      </c>
      <c r="M1264" t="s">
        <v>92</v>
      </c>
      <c r="N1264" s="11" t="s">
        <v>2108</v>
      </c>
      <c r="O1264" s="11" t="s">
        <v>2109</v>
      </c>
      <c r="P1264">
        <v>0</v>
      </c>
      <c r="Q1264">
        <v>1</v>
      </c>
      <c r="R1264">
        <v>0</v>
      </c>
      <c r="S1264">
        <v>9.8000000000000007</v>
      </c>
      <c r="T1264">
        <v>-9.8000000000000007</v>
      </c>
    </row>
    <row r="1265" spans="1:20" x14ac:dyDescent="0.25">
      <c r="A1265" t="s">
        <v>75</v>
      </c>
      <c r="B1265" t="s">
        <v>1248</v>
      </c>
      <c r="C1265" t="s">
        <v>20</v>
      </c>
      <c r="D1265" t="s">
        <v>126</v>
      </c>
      <c r="E1265" t="s">
        <v>186</v>
      </c>
      <c r="F1265">
        <v>13204</v>
      </c>
      <c r="G1265" t="s">
        <v>115</v>
      </c>
      <c r="H1265" t="s">
        <v>80</v>
      </c>
      <c r="I1265" t="s">
        <v>89</v>
      </c>
      <c r="J1265" t="s">
        <v>90</v>
      </c>
      <c r="K1265" t="s">
        <v>42</v>
      </c>
      <c r="L1265" t="s">
        <v>91</v>
      </c>
      <c r="M1265" t="s">
        <v>92</v>
      </c>
      <c r="N1265" s="11" t="s">
        <v>2108</v>
      </c>
      <c r="O1265" s="11" t="s">
        <v>2109</v>
      </c>
      <c r="P1265">
        <v>0</v>
      </c>
      <c r="Q1265">
        <v>4</v>
      </c>
      <c r="R1265">
        <v>0</v>
      </c>
      <c r="S1265">
        <v>39.200000000000003</v>
      </c>
      <c r="T1265">
        <v>-39.200000000000003</v>
      </c>
    </row>
    <row r="1266" spans="1:20" x14ac:dyDescent="0.25">
      <c r="A1266" t="s">
        <v>75</v>
      </c>
      <c r="B1266" t="s">
        <v>189</v>
      </c>
      <c r="C1266" t="s">
        <v>18</v>
      </c>
      <c r="D1266" t="s">
        <v>520</v>
      </c>
      <c r="E1266" t="s">
        <v>191</v>
      </c>
      <c r="F1266">
        <v>76092</v>
      </c>
      <c r="G1266" t="s">
        <v>1925</v>
      </c>
      <c r="H1266" t="s">
        <v>80</v>
      </c>
      <c r="I1266" t="s">
        <v>164</v>
      </c>
      <c r="J1266" t="s">
        <v>90</v>
      </c>
      <c r="K1266" t="s">
        <v>42</v>
      </c>
      <c r="L1266" t="s">
        <v>91</v>
      </c>
      <c r="M1266" t="s">
        <v>188</v>
      </c>
      <c r="N1266" s="11" t="s">
        <v>2108</v>
      </c>
      <c r="O1266" s="11" t="s">
        <v>2109</v>
      </c>
      <c r="P1266">
        <v>0</v>
      </c>
      <c r="Q1266">
        <v>5</v>
      </c>
      <c r="R1266">
        <v>0</v>
      </c>
      <c r="S1266">
        <v>110.35</v>
      </c>
      <c r="T1266">
        <v>-110.35</v>
      </c>
    </row>
    <row r="1267" spans="1:20" x14ac:dyDescent="0.25">
      <c r="A1267" t="s">
        <v>75</v>
      </c>
      <c r="B1267" t="s">
        <v>700</v>
      </c>
      <c r="C1267" t="s">
        <v>27</v>
      </c>
      <c r="D1267" t="s">
        <v>648</v>
      </c>
      <c r="E1267" t="s">
        <v>114</v>
      </c>
      <c r="F1267">
        <v>32811</v>
      </c>
      <c r="G1267" t="s">
        <v>321</v>
      </c>
      <c r="H1267" t="s">
        <v>80</v>
      </c>
      <c r="I1267" t="s">
        <v>89</v>
      </c>
      <c r="J1267" t="s">
        <v>90</v>
      </c>
      <c r="K1267" t="s">
        <v>42</v>
      </c>
      <c r="L1267" t="s">
        <v>91</v>
      </c>
      <c r="M1267" t="s">
        <v>188</v>
      </c>
      <c r="N1267" s="11" t="s">
        <v>2108</v>
      </c>
      <c r="O1267" s="11" t="s">
        <v>2109</v>
      </c>
      <c r="P1267">
        <v>0</v>
      </c>
      <c r="Q1267">
        <v>8</v>
      </c>
      <c r="R1267">
        <v>0</v>
      </c>
      <c r="S1267">
        <v>19.440000000000001</v>
      </c>
      <c r="T1267">
        <v>-19.440000000000001</v>
      </c>
    </row>
    <row r="1268" spans="1:20" x14ac:dyDescent="0.25">
      <c r="A1268" t="s">
        <v>75</v>
      </c>
      <c r="B1268" t="s">
        <v>1168</v>
      </c>
      <c r="C1268" t="s">
        <v>29</v>
      </c>
      <c r="D1268" t="s">
        <v>1169</v>
      </c>
      <c r="E1268" t="s">
        <v>142</v>
      </c>
      <c r="F1268">
        <v>49464</v>
      </c>
      <c r="G1268" t="s">
        <v>338</v>
      </c>
      <c r="H1268" t="s">
        <v>80</v>
      </c>
      <c r="I1268" t="s">
        <v>81</v>
      </c>
      <c r="J1268" t="s">
        <v>90</v>
      </c>
      <c r="K1268" t="s">
        <v>38</v>
      </c>
      <c r="L1268" t="s">
        <v>111</v>
      </c>
      <c r="M1268" t="s">
        <v>92</v>
      </c>
      <c r="N1268" s="11" t="s">
        <v>2108</v>
      </c>
      <c r="O1268" s="11" t="s">
        <v>2109</v>
      </c>
      <c r="P1268">
        <v>0</v>
      </c>
      <c r="Q1268">
        <v>1</v>
      </c>
      <c r="R1268">
        <v>0</v>
      </c>
      <c r="S1268">
        <v>213.7</v>
      </c>
      <c r="T1268">
        <v>-213.7</v>
      </c>
    </row>
    <row r="1269" spans="1:20" x14ac:dyDescent="0.25">
      <c r="A1269" t="s">
        <v>75</v>
      </c>
      <c r="B1269" t="s">
        <v>558</v>
      </c>
      <c r="C1269" t="s">
        <v>30</v>
      </c>
      <c r="D1269" t="s">
        <v>146</v>
      </c>
      <c r="E1269" t="s">
        <v>147</v>
      </c>
      <c r="F1269">
        <v>85027</v>
      </c>
      <c r="G1269" t="s">
        <v>569</v>
      </c>
      <c r="H1269" t="s">
        <v>80</v>
      </c>
      <c r="I1269" t="s">
        <v>81</v>
      </c>
      <c r="J1269" t="s">
        <v>90</v>
      </c>
      <c r="K1269" t="s">
        <v>38</v>
      </c>
      <c r="L1269" t="s">
        <v>111</v>
      </c>
      <c r="M1269" t="s">
        <v>92</v>
      </c>
      <c r="N1269" s="11" t="s">
        <v>2108</v>
      </c>
      <c r="O1269" s="11" t="s">
        <v>2109</v>
      </c>
      <c r="P1269">
        <v>0</v>
      </c>
      <c r="Q1269">
        <v>3</v>
      </c>
      <c r="R1269">
        <v>0</v>
      </c>
      <c r="S1269">
        <v>144.41999999999999</v>
      </c>
      <c r="T1269">
        <v>-144.41999999999999</v>
      </c>
    </row>
    <row r="1270" spans="1:20" x14ac:dyDescent="0.25">
      <c r="A1270" t="s">
        <v>75</v>
      </c>
      <c r="B1270" t="s">
        <v>200</v>
      </c>
      <c r="C1270" t="s">
        <v>28</v>
      </c>
      <c r="D1270" t="s">
        <v>201</v>
      </c>
      <c r="E1270" t="s">
        <v>95</v>
      </c>
      <c r="F1270">
        <v>80002</v>
      </c>
      <c r="G1270" t="s">
        <v>1038</v>
      </c>
      <c r="H1270" t="s">
        <v>80</v>
      </c>
      <c r="I1270" t="s">
        <v>81</v>
      </c>
      <c r="J1270" t="s">
        <v>82</v>
      </c>
      <c r="K1270" t="s">
        <v>53</v>
      </c>
      <c r="L1270" t="s">
        <v>165</v>
      </c>
      <c r="M1270" t="s">
        <v>83</v>
      </c>
      <c r="N1270" s="11" t="s">
        <v>2108</v>
      </c>
      <c r="O1270" s="11" t="s">
        <v>2109</v>
      </c>
      <c r="P1270">
        <v>2</v>
      </c>
      <c r="Q1270">
        <v>0</v>
      </c>
      <c r="R1270">
        <v>313.60000000000002</v>
      </c>
      <c r="S1270">
        <v>0</v>
      </c>
      <c r="T1270">
        <v>313.60000000000002</v>
      </c>
    </row>
    <row r="1271" spans="1:20" x14ac:dyDescent="0.25">
      <c r="A1271" t="s">
        <v>75</v>
      </c>
      <c r="B1271" t="s">
        <v>171</v>
      </c>
      <c r="C1271" t="s">
        <v>19</v>
      </c>
      <c r="D1271" t="s">
        <v>172</v>
      </c>
      <c r="E1271" t="s">
        <v>147</v>
      </c>
      <c r="F1271">
        <v>85260</v>
      </c>
      <c r="G1271" t="s">
        <v>1938</v>
      </c>
      <c r="H1271" t="s">
        <v>688</v>
      </c>
      <c r="I1271" t="s">
        <v>81</v>
      </c>
      <c r="J1271" t="s">
        <v>90</v>
      </c>
      <c r="K1271" t="s">
        <v>37</v>
      </c>
      <c r="L1271" t="s">
        <v>689</v>
      </c>
      <c r="M1271" t="s">
        <v>92</v>
      </c>
      <c r="N1271" s="11" t="s">
        <v>2108</v>
      </c>
      <c r="O1271" s="11" t="s">
        <v>2109</v>
      </c>
      <c r="P1271">
        <v>-2</v>
      </c>
      <c r="Q1271">
        <v>0</v>
      </c>
      <c r="R1271">
        <v>132</v>
      </c>
      <c r="S1271">
        <v>0</v>
      </c>
      <c r="T1271">
        <v>132</v>
      </c>
    </row>
    <row r="1272" spans="1:20" x14ac:dyDescent="0.25">
      <c r="A1272" t="s">
        <v>75</v>
      </c>
      <c r="B1272" t="s">
        <v>116</v>
      </c>
      <c r="C1272" t="s">
        <v>19</v>
      </c>
      <c r="D1272" t="s">
        <v>117</v>
      </c>
      <c r="E1272" t="s">
        <v>118</v>
      </c>
      <c r="F1272">
        <v>97055</v>
      </c>
      <c r="G1272" t="s">
        <v>373</v>
      </c>
      <c r="H1272" t="s">
        <v>80</v>
      </c>
      <c r="I1272" t="s">
        <v>81</v>
      </c>
      <c r="J1272" t="s">
        <v>90</v>
      </c>
      <c r="K1272" t="s">
        <v>38</v>
      </c>
      <c r="L1272" t="s">
        <v>111</v>
      </c>
      <c r="M1272" t="s">
        <v>92</v>
      </c>
      <c r="N1272" s="11" t="s">
        <v>2108</v>
      </c>
      <c r="O1272" s="11" t="s">
        <v>2109</v>
      </c>
      <c r="P1272">
        <v>0</v>
      </c>
      <c r="Q1272">
        <v>1</v>
      </c>
      <c r="R1272">
        <v>0</v>
      </c>
      <c r="S1272">
        <v>46.05</v>
      </c>
      <c r="T1272">
        <v>-46.05</v>
      </c>
    </row>
    <row r="1273" spans="1:20" x14ac:dyDescent="0.25">
      <c r="A1273" t="s">
        <v>75</v>
      </c>
      <c r="B1273" t="s">
        <v>682</v>
      </c>
      <c r="C1273" t="s">
        <v>29</v>
      </c>
      <c r="D1273" t="s">
        <v>683</v>
      </c>
      <c r="E1273" t="s">
        <v>87</v>
      </c>
      <c r="F1273">
        <v>44118</v>
      </c>
      <c r="G1273" t="s">
        <v>324</v>
      </c>
      <c r="H1273" t="s">
        <v>80</v>
      </c>
      <c r="I1273" t="s">
        <v>81</v>
      </c>
      <c r="J1273" t="s">
        <v>90</v>
      </c>
      <c r="K1273" t="s">
        <v>36</v>
      </c>
      <c r="L1273" t="s">
        <v>36</v>
      </c>
      <c r="M1273" t="s">
        <v>92</v>
      </c>
      <c r="N1273" s="11" t="s">
        <v>2108</v>
      </c>
      <c r="O1273" s="11" t="s">
        <v>2109</v>
      </c>
      <c r="P1273">
        <v>0</v>
      </c>
      <c r="Q1273">
        <v>10</v>
      </c>
      <c r="R1273">
        <v>0</v>
      </c>
      <c r="S1273">
        <v>890.6</v>
      </c>
      <c r="T1273">
        <v>-890.6</v>
      </c>
    </row>
    <row r="1274" spans="1:20" x14ac:dyDescent="0.25">
      <c r="A1274" t="s">
        <v>75</v>
      </c>
      <c r="B1274" t="s">
        <v>316</v>
      </c>
      <c r="C1274" t="s">
        <v>27</v>
      </c>
      <c r="D1274" t="s">
        <v>237</v>
      </c>
      <c r="E1274" t="s">
        <v>114</v>
      </c>
      <c r="F1274">
        <v>34240</v>
      </c>
      <c r="G1274" t="s">
        <v>152</v>
      </c>
      <c r="H1274" t="s">
        <v>80</v>
      </c>
      <c r="I1274" t="s">
        <v>81</v>
      </c>
      <c r="J1274" t="s">
        <v>90</v>
      </c>
      <c r="K1274" t="s">
        <v>38</v>
      </c>
      <c r="L1274" t="s">
        <v>111</v>
      </c>
      <c r="M1274" t="s">
        <v>92</v>
      </c>
      <c r="N1274" s="11" t="s">
        <v>2108</v>
      </c>
      <c r="O1274" s="11" t="s">
        <v>2109</v>
      </c>
      <c r="P1274">
        <v>0</v>
      </c>
      <c r="Q1274">
        <v>4</v>
      </c>
      <c r="R1274">
        <v>0</v>
      </c>
      <c r="S1274">
        <v>307</v>
      </c>
      <c r="T1274">
        <v>-307</v>
      </c>
    </row>
    <row r="1275" spans="1:20" x14ac:dyDescent="0.25">
      <c r="A1275" t="s">
        <v>75</v>
      </c>
      <c r="B1275" t="s">
        <v>239</v>
      </c>
      <c r="C1275" t="s">
        <v>27</v>
      </c>
      <c r="D1275" t="s">
        <v>240</v>
      </c>
      <c r="E1275" t="s">
        <v>114</v>
      </c>
      <c r="F1275">
        <v>33434</v>
      </c>
      <c r="G1275" t="s">
        <v>1934</v>
      </c>
      <c r="H1275" t="s">
        <v>80</v>
      </c>
      <c r="I1275" t="s">
        <v>89</v>
      </c>
      <c r="J1275" t="s">
        <v>90</v>
      </c>
      <c r="K1275" t="s">
        <v>53</v>
      </c>
      <c r="L1275" t="s">
        <v>248</v>
      </c>
      <c r="M1275" t="s">
        <v>229</v>
      </c>
      <c r="N1275" s="11" t="s">
        <v>2108</v>
      </c>
      <c r="O1275" s="11" t="s">
        <v>2109</v>
      </c>
      <c r="P1275">
        <v>0</v>
      </c>
      <c r="Q1275">
        <v>7</v>
      </c>
      <c r="R1275">
        <v>0</v>
      </c>
      <c r="S1275">
        <v>72.099999999999994</v>
      </c>
      <c r="T1275">
        <v>-72.099999999999994</v>
      </c>
    </row>
    <row r="1276" spans="1:20" x14ac:dyDescent="0.25">
      <c r="A1276" t="s">
        <v>75</v>
      </c>
      <c r="B1276" t="s">
        <v>1255</v>
      </c>
      <c r="C1276" t="s">
        <v>27</v>
      </c>
      <c r="D1276" t="s">
        <v>1256</v>
      </c>
      <c r="E1276" t="s">
        <v>114</v>
      </c>
      <c r="F1276">
        <v>32541</v>
      </c>
      <c r="G1276" t="s">
        <v>115</v>
      </c>
      <c r="H1276" t="s">
        <v>80</v>
      </c>
      <c r="I1276" t="s">
        <v>89</v>
      </c>
      <c r="J1276" t="s">
        <v>90</v>
      </c>
      <c r="K1276" t="s">
        <v>42</v>
      </c>
      <c r="L1276" t="s">
        <v>91</v>
      </c>
      <c r="M1276" t="s">
        <v>92</v>
      </c>
      <c r="N1276" s="11" t="s">
        <v>2108</v>
      </c>
      <c r="O1276" s="11" t="s">
        <v>2109</v>
      </c>
      <c r="P1276">
        <v>0</v>
      </c>
      <c r="Q1276">
        <v>2</v>
      </c>
      <c r="R1276">
        <v>0</v>
      </c>
      <c r="S1276">
        <v>19.600000000000001</v>
      </c>
      <c r="T1276">
        <v>-19.600000000000001</v>
      </c>
    </row>
    <row r="1277" spans="1:20" x14ac:dyDescent="0.25">
      <c r="A1277" t="s">
        <v>75</v>
      </c>
      <c r="B1277" t="s">
        <v>1856</v>
      </c>
      <c r="C1277" t="s">
        <v>23</v>
      </c>
      <c r="D1277" t="s">
        <v>1857</v>
      </c>
      <c r="E1277" t="s">
        <v>176</v>
      </c>
      <c r="F1277">
        <v>99019</v>
      </c>
      <c r="G1277" t="s">
        <v>710</v>
      </c>
      <c r="H1277" t="s">
        <v>210</v>
      </c>
      <c r="I1277" t="s">
        <v>81</v>
      </c>
      <c r="J1277" t="s">
        <v>82</v>
      </c>
      <c r="K1277" t="s">
        <v>40</v>
      </c>
      <c r="L1277" t="s">
        <v>211</v>
      </c>
      <c r="M1277" t="s">
        <v>83</v>
      </c>
      <c r="N1277" s="11" t="s">
        <v>2108</v>
      </c>
      <c r="O1277" s="11" t="s">
        <v>2109</v>
      </c>
      <c r="P1277">
        <v>-11</v>
      </c>
      <c r="Q1277">
        <v>0</v>
      </c>
      <c r="R1277">
        <v>2915</v>
      </c>
      <c r="S1277">
        <v>0</v>
      </c>
      <c r="T1277">
        <v>2915</v>
      </c>
    </row>
    <row r="1278" spans="1:20" x14ac:dyDescent="0.25">
      <c r="A1278" t="s">
        <v>75</v>
      </c>
      <c r="B1278" t="s">
        <v>1172</v>
      </c>
      <c r="C1278" t="s">
        <v>18</v>
      </c>
      <c r="D1278" t="s">
        <v>1173</v>
      </c>
      <c r="E1278" t="s">
        <v>191</v>
      </c>
      <c r="F1278">
        <v>78620</v>
      </c>
      <c r="G1278" t="s">
        <v>902</v>
      </c>
      <c r="H1278" t="s">
        <v>80</v>
      </c>
      <c r="I1278" t="s">
        <v>81</v>
      </c>
      <c r="J1278" t="s">
        <v>365</v>
      </c>
      <c r="K1278" t="s">
        <v>39</v>
      </c>
      <c r="L1278" t="s">
        <v>39</v>
      </c>
      <c r="M1278" t="s">
        <v>188</v>
      </c>
      <c r="N1278" s="11" t="s">
        <v>2108</v>
      </c>
      <c r="O1278" s="11" t="s">
        <v>2109</v>
      </c>
      <c r="P1278">
        <v>-1</v>
      </c>
      <c r="Q1278">
        <v>0</v>
      </c>
      <c r="R1278">
        <v>150</v>
      </c>
      <c r="S1278">
        <v>0</v>
      </c>
      <c r="T1278">
        <v>150</v>
      </c>
    </row>
    <row r="1279" spans="1:20" x14ac:dyDescent="0.25">
      <c r="A1279" t="s">
        <v>75</v>
      </c>
      <c r="B1279" t="s">
        <v>1887</v>
      </c>
      <c r="C1279" t="s">
        <v>29</v>
      </c>
      <c r="D1279" t="s">
        <v>1888</v>
      </c>
      <c r="E1279" t="s">
        <v>142</v>
      </c>
      <c r="F1279">
        <v>49012</v>
      </c>
      <c r="G1279" t="s">
        <v>249</v>
      </c>
      <c r="H1279" t="s">
        <v>80</v>
      </c>
      <c r="I1279" t="s">
        <v>81</v>
      </c>
      <c r="J1279" t="s">
        <v>90</v>
      </c>
      <c r="K1279" t="s">
        <v>51</v>
      </c>
      <c r="L1279" t="s">
        <v>250</v>
      </c>
      <c r="M1279" t="s">
        <v>92</v>
      </c>
      <c r="N1279" s="11" t="s">
        <v>2108</v>
      </c>
      <c r="O1279" s="11" t="s">
        <v>2109</v>
      </c>
      <c r="P1279">
        <v>0</v>
      </c>
      <c r="Q1279">
        <v>1</v>
      </c>
      <c r="R1279">
        <v>0</v>
      </c>
      <c r="S1279">
        <v>30.96</v>
      </c>
      <c r="T1279">
        <v>-30.96</v>
      </c>
    </row>
    <row r="1280" spans="1:20" x14ac:dyDescent="0.25">
      <c r="A1280" t="s">
        <v>75</v>
      </c>
      <c r="B1280" t="s">
        <v>655</v>
      </c>
      <c r="C1280" t="s">
        <v>19</v>
      </c>
      <c r="D1280" t="s">
        <v>195</v>
      </c>
      <c r="E1280" t="s">
        <v>147</v>
      </c>
      <c r="F1280">
        <v>85295</v>
      </c>
      <c r="G1280" t="s">
        <v>664</v>
      </c>
      <c r="H1280" t="s">
        <v>80</v>
      </c>
      <c r="I1280" t="s">
        <v>81</v>
      </c>
      <c r="J1280" t="s">
        <v>90</v>
      </c>
      <c r="K1280" t="s">
        <v>36</v>
      </c>
      <c r="L1280" t="s">
        <v>36</v>
      </c>
      <c r="M1280" t="s">
        <v>92</v>
      </c>
      <c r="N1280" s="11" t="s">
        <v>2108</v>
      </c>
      <c r="O1280" s="11" t="s">
        <v>2109</v>
      </c>
      <c r="P1280">
        <v>0</v>
      </c>
      <c r="Q1280">
        <v>2</v>
      </c>
      <c r="R1280">
        <v>0</v>
      </c>
      <c r="S1280">
        <v>245.4</v>
      </c>
      <c r="T1280">
        <v>-245.4</v>
      </c>
    </row>
    <row r="1281" spans="1:20" x14ac:dyDescent="0.25">
      <c r="A1281" t="s">
        <v>75</v>
      </c>
      <c r="B1281" t="s">
        <v>665</v>
      </c>
      <c r="C1281" t="s">
        <v>21</v>
      </c>
      <c r="D1281" t="s">
        <v>666</v>
      </c>
      <c r="E1281" t="s">
        <v>235</v>
      </c>
      <c r="F1281">
        <v>63144</v>
      </c>
      <c r="G1281" t="s">
        <v>802</v>
      </c>
      <c r="H1281" t="s">
        <v>80</v>
      </c>
      <c r="I1281" t="s">
        <v>81</v>
      </c>
      <c r="J1281" t="s">
        <v>82</v>
      </c>
      <c r="K1281" t="s">
        <v>53</v>
      </c>
      <c r="L1281" t="s">
        <v>193</v>
      </c>
      <c r="M1281" t="s">
        <v>83</v>
      </c>
      <c r="N1281" s="11" t="s">
        <v>2108</v>
      </c>
      <c r="O1281" s="11" t="s">
        <v>2109</v>
      </c>
      <c r="P1281">
        <v>-3</v>
      </c>
      <c r="Q1281">
        <v>0</v>
      </c>
      <c r="R1281">
        <v>503.88</v>
      </c>
      <c r="S1281">
        <v>0</v>
      </c>
      <c r="T1281">
        <v>503.88</v>
      </c>
    </row>
    <row r="1282" spans="1:20" x14ac:dyDescent="0.25">
      <c r="A1282" t="s">
        <v>75</v>
      </c>
      <c r="B1282" t="s">
        <v>778</v>
      </c>
      <c r="C1282" t="s">
        <v>25</v>
      </c>
      <c r="D1282" t="s">
        <v>779</v>
      </c>
      <c r="E1282" t="s">
        <v>262</v>
      </c>
      <c r="F1282">
        <v>7712</v>
      </c>
      <c r="G1282" t="s">
        <v>127</v>
      </c>
      <c r="H1282" t="s">
        <v>80</v>
      </c>
      <c r="I1282" t="s">
        <v>81</v>
      </c>
      <c r="J1282" t="s">
        <v>82</v>
      </c>
      <c r="K1282" t="s">
        <v>42</v>
      </c>
      <c r="L1282" t="s">
        <v>91</v>
      </c>
      <c r="M1282" t="s">
        <v>83</v>
      </c>
      <c r="N1282" s="11" t="s">
        <v>2108</v>
      </c>
      <c r="O1282" s="11" t="s">
        <v>2109</v>
      </c>
      <c r="P1282">
        <v>-3</v>
      </c>
      <c r="Q1282">
        <v>0</v>
      </c>
      <c r="R1282">
        <v>126.3</v>
      </c>
      <c r="S1282">
        <v>0</v>
      </c>
      <c r="T1282">
        <v>126.3</v>
      </c>
    </row>
    <row r="1283" spans="1:20" x14ac:dyDescent="0.25">
      <c r="A1283" t="s">
        <v>75</v>
      </c>
      <c r="B1283" t="s">
        <v>1317</v>
      </c>
      <c r="C1283" t="s">
        <v>27</v>
      </c>
      <c r="D1283" t="s">
        <v>1318</v>
      </c>
      <c r="E1283" t="s">
        <v>114</v>
      </c>
      <c r="F1283">
        <v>34997</v>
      </c>
      <c r="G1283" t="s">
        <v>263</v>
      </c>
      <c r="H1283" t="s">
        <v>80</v>
      </c>
      <c r="I1283" t="s">
        <v>81</v>
      </c>
      <c r="J1283" t="s">
        <v>90</v>
      </c>
      <c r="K1283" t="s">
        <v>53</v>
      </c>
      <c r="L1283" t="s">
        <v>165</v>
      </c>
      <c r="M1283" t="s">
        <v>92</v>
      </c>
      <c r="N1283" s="11" t="s">
        <v>2108</v>
      </c>
      <c r="O1283" s="11" t="s">
        <v>2109</v>
      </c>
      <c r="P1283">
        <v>0</v>
      </c>
      <c r="Q1283">
        <v>8</v>
      </c>
      <c r="R1283">
        <v>0</v>
      </c>
      <c r="S1283">
        <v>1140.4000000000001</v>
      </c>
      <c r="T1283">
        <v>-1140.4000000000001</v>
      </c>
    </row>
    <row r="1284" spans="1:20" x14ac:dyDescent="0.25">
      <c r="A1284" t="s">
        <v>75</v>
      </c>
      <c r="B1284" t="s">
        <v>527</v>
      </c>
      <c r="C1284" t="s">
        <v>28</v>
      </c>
      <c r="D1284" t="s">
        <v>528</v>
      </c>
      <c r="E1284" t="s">
        <v>95</v>
      </c>
      <c r="F1284">
        <v>80128</v>
      </c>
      <c r="G1284" t="s">
        <v>816</v>
      </c>
      <c r="H1284" t="s">
        <v>80</v>
      </c>
      <c r="I1284" t="s">
        <v>89</v>
      </c>
      <c r="J1284" t="s">
        <v>90</v>
      </c>
      <c r="K1284" t="s">
        <v>42</v>
      </c>
      <c r="L1284" t="s">
        <v>91</v>
      </c>
      <c r="M1284" t="s">
        <v>92</v>
      </c>
      <c r="N1284" s="11" t="s">
        <v>2108</v>
      </c>
      <c r="O1284" s="11" t="s">
        <v>2109</v>
      </c>
      <c r="P1284">
        <v>0</v>
      </c>
      <c r="Q1284">
        <v>6</v>
      </c>
      <c r="R1284">
        <v>0</v>
      </c>
      <c r="S1284">
        <v>186</v>
      </c>
      <c r="T1284">
        <v>-186</v>
      </c>
    </row>
    <row r="1285" spans="1:20" x14ac:dyDescent="0.25">
      <c r="A1285" t="s">
        <v>75</v>
      </c>
      <c r="B1285" t="s">
        <v>1595</v>
      </c>
      <c r="C1285" t="s">
        <v>26</v>
      </c>
      <c r="D1285" t="s">
        <v>745</v>
      </c>
      <c r="E1285" t="s">
        <v>180</v>
      </c>
      <c r="F1285">
        <v>30032</v>
      </c>
      <c r="G1285" t="s">
        <v>389</v>
      </c>
      <c r="H1285" t="s">
        <v>80</v>
      </c>
      <c r="I1285" t="s">
        <v>164</v>
      </c>
      <c r="J1285" t="s">
        <v>90</v>
      </c>
      <c r="K1285" t="s">
        <v>44</v>
      </c>
      <c r="L1285" t="s">
        <v>144</v>
      </c>
      <c r="M1285" t="s">
        <v>92</v>
      </c>
      <c r="N1285" s="11" t="s">
        <v>2108</v>
      </c>
      <c r="O1285" s="11" t="s">
        <v>2109</v>
      </c>
      <c r="P1285">
        <v>0</v>
      </c>
      <c r="Q1285">
        <v>1</v>
      </c>
      <c r="R1285">
        <v>0</v>
      </c>
      <c r="S1285">
        <v>22.95</v>
      </c>
      <c r="T1285">
        <v>-22.95</v>
      </c>
    </row>
    <row r="1286" spans="1:20" x14ac:dyDescent="0.25">
      <c r="A1286" t="s">
        <v>75</v>
      </c>
      <c r="B1286" t="s">
        <v>787</v>
      </c>
      <c r="C1286" t="s">
        <v>22</v>
      </c>
      <c r="D1286" t="s">
        <v>788</v>
      </c>
      <c r="E1286" t="s">
        <v>137</v>
      </c>
      <c r="F1286">
        <v>20166</v>
      </c>
      <c r="G1286" t="s">
        <v>183</v>
      </c>
      <c r="H1286" t="s">
        <v>80</v>
      </c>
      <c r="I1286" t="s">
        <v>81</v>
      </c>
      <c r="J1286" t="s">
        <v>82</v>
      </c>
      <c r="K1286" t="s">
        <v>42</v>
      </c>
      <c r="L1286" t="s">
        <v>91</v>
      </c>
      <c r="M1286" t="s">
        <v>83</v>
      </c>
      <c r="N1286" s="11" t="s">
        <v>2108</v>
      </c>
      <c r="O1286" s="11" t="s">
        <v>2109</v>
      </c>
      <c r="P1286">
        <v>-60</v>
      </c>
      <c r="Q1286">
        <v>0</v>
      </c>
      <c r="R1286">
        <v>2229</v>
      </c>
      <c r="S1286">
        <v>0</v>
      </c>
      <c r="T1286">
        <v>2229</v>
      </c>
    </row>
    <row r="1287" spans="1:20" x14ac:dyDescent="0.25">
      <c r="A1287" t="s">
        <v>75</v>
      </c>
      <c r="B1287" t="s">
        <v>447</v>
      </c>
      <c r="C1287" t="s">
        <v>26</v>
      </c>
      <c r="D1287" t="s">
        <v>448</v>
      </c>
      <c r="E1287" t="s">
        <v>109</v>
      </c>
      <c r="F1287">
        <v>228031</v>
      </c>
      <c r="G1287" t="s">
        <v>110</v>
      </c>
      <c r="H1287" t="s">
        <v>80</v>
      </c>
      <c r="I1287" t="s">
        <v>81</v>
      </c>
      <c r="J1287" t="s">
        <v>90</v>
      </c>
      <c r="K1287" t="s">
        <v>38</v>
      </c>
      <c r="L1287" t="s">
        <v>111</v>
      </c>
      <c r="M1287" t="s">
        <v>92</v>
      </c>
      <c r="N1287" s="11" t="s">
        <v>2108</v>
      </c>
      <c r="O1287" s="11" t="s">
        <v>2109</v>
      </c>
      <c r="P1287">
        <v>0</v>
      </c>
      <c r="Q1287">
        <v>1</v>
      </c>
      <c r="R1287">
        <v>0</v>
      </c>
      <c r="S1287">
        <v>116.4</v>
      </c>
      <c r="T1287">
        <v>-116.4</v>
      </c>
    </row>
    <row r="1288" spans="1:20" x14ac:dyDescent="0.25">
      <c r="A1288" t="s">
        <v>75</v>
      </c>
      <c r="B1288" t="s">
        <v>1601</v>
      </c>
      <c r="C1288" t="s">
        <v>28</v>
      </c>
      <c r="D1288" t="s">
        <v>1602</v>
      </c>
      <c r="E1288" t="s">
        <v>95</v>
      </c>
      <c r="F1288">
        <v>80547</v>
      </c>
      <c r="G1288" t="s">
        <v>902</v>
      </c>
      <c r="H1288" t="s">
        <v>80</v>
      </c>
      <c r="I1288" t="s">
        <v>81</v>
      </c>
      <c r="J1288" t="s">
        <v>365</v>
      </c>
      <c r="K1288" t="s">
        <v>39</v>
      </c>
      <c r="L1288" t="s">
        <v>39</v>
      </c>
      <c r="M1288" t="s">
        <v>188</v>
      </c>
      <c r="N1288" s="11" t="s">
        <v>2108</v>
      </c>
      <c r="O1288" s="11" t="s">
        <v>2109</v>
      </c>
      <c r="P1288">
        <v>-1</v>
      </c>
      <c r="Q1288">
        <v>0</v>
      </c>
      <c r="R1288">
        <v>250</v>
      </c>
      <c r="S1288">
        <v>0</v>
      </c>
      <c r="T1288">
        <v>250</v>
      </c>
    </row>
    <row r="1289" spans="1:20" x14ac:dyDescent="0.25">
      <c r="A1289" t="s">
        <v>75</v>
      </c>
      <c r="B1289" t="s">
        <v>471</v>
      </c>
      <c r="C1289" t="s">
        <v>28</v>
      </c>
      <c r="D1289" t="s">
        <v>472</v>
      </c>
      <c r="E1289" t="s">
        <v>95</v>
      </c>
      <c r="F1289" t="s">
        <v>473</v>
      </c>
      <c r="G1289" t="s">
        <v>569</v>
      </c>
      <c r="H1289" t="s">
        <v>80</v>
      </c>
      <c r="I1289" t="s">
        <v>81</v>
      </c>
      <c r="J1289" t="s">
        <v>90</v>
      </c>
      <c r="K1289" t="s">
        <v>38</v>
      </c>
      <c r="L1289" t="s">
        <v>111</v>
      </c>
      <c r="M1289" t="s">
        <v>92</v>
      </c>
      <c r="N1289" s="11" t="s">
        <v>2108</v>
      </c>
      <c r="O1289" s="11" t="s">
        <v>2109</v>
      </c>
      <c r="P1289">
        <v>0</v>
      </c>
      <c r="Q1289">
        <v>11</v>
      </c>
      <c r="R1289">
        <v>0</v>
      </c>
      <c r="S1289">
        <v>557.15</v>
      </c>
      <c r="T1289">
        <v>-557.15</v>
      </c>
    </row>
    <row r="1290" spans="1:20" x14ac:dyDescent="0.25">
      <c r="A1290" t="s">
        <v>75</v>
      </c>
      <c r="B1290" t="s">
        <v>780</v>
      </c>
      <c r="C1290" t="s">
        <v>20</v>
      </c>
      <c r="D1290" t="s">
        <v>781</v>
      </c>
      <c r="E1290" t="s">
        <v>186</v>
      </c>
      <c r="F1290">
        <v>12203</v>
      </c>
      <c r="G1290" t="s">
        <v>402</v>
      </c>
      <c r="H1290" t="s">
        <v>80</v>
      </c>
      <c r="I1290" t="s">
        <v>81</v>
      </c>
      <c r="J1290" t="s">
        <v>365</v>
      </c>
      <c r="K1290" t="s">
        <v>39</v>
      </c>
      <c r="L1290" t="s">
        <v>39</v>
      </c>
      <c r="M1290" t="s">
        <v>92</v>
      </c>
      <c r="N1290" s="11" t="s">
        <v>2108</v>
      </c>
      <c r="O1290" s="11" t="s">
        <v>2109</v>
      </c>
      <c r="P1290">
        <v>0</v>
      </c>
      <c r="Q1290">
        <v>1</v>
      </c>
      <c r="R1290">
        <v>0</v>
      </c>
      <c r="S1290">
        <v>295</v>
      </c>
      <c r="T1290">
        <v>-295</v>
      </c>
    </row>
    <row r="1291" spans="1:20" x14ac:dyDescent="0.25">
      <c r="A1291" t="s">
        <v>75</v>
      </c>
      <c r="B1291" t="s">
        <v>1293</v>
      </c>
      <c r="C1291" t="s">
        <v>26</v>
      </c>
      <c r="D1291" t="s">
        <v>1294</v>
      </c>
      <c r="E1291" t="s">
        <v>109</v>
      </c>
      <c r="F1291">
        <v>27406</v>
      </c>
      <c r="G1291" t="s">
        <v>1073</v>
      </c>
      <c r="H1291" t="s">
        <v>80</v>
      </c>
      <c r="I1291" t="s">
        <v>281</v>
      </c>
      <c r="J1291" t="s">
        <v>90</v>
      </c>
      <c r="K1291" t="s">
        <v>42</v>
      </c>
      <c r="L1291" t="s">
        <v>91</v>
      </c>
      <c r="M1291" t="s">
        <v>92</v>
      </c>
      <c r="N1291" s="11" t="s">
        <v>2108</v>
      </c>
      <c r="O1291" s="11" t="s">
        <v>2109</v>
      </c>
      <c r="P1291">
        <v>0</v>
      </c>
      <c r="Q1291">
        <v>9</v>
      </c>
      <c r="R1291">
        <v>0</v>
      </c>
      <c r="S1291">
        <v>329.67</v>
      </c>
      <c r="T1291">
        <v>-329.67</v>
      </c>
    </row>
    <row r="1292" spans="1:20" x14ac:dyDescent="0.25">
      <c r="A1292" t="s">
        <v>75</v>
      </c>
      <c r="B1292" t="s">
        <v>125</v>
      </c>
      <c r="C1292" t="s">
        <v>29</v>
      </c>
      <c r="D1292" t="s">
        <v>126</v>
      </c>
      <c r="E1292" t="s">
        <v>100</v>
      </c>
      <c r="F1292">
        <v>46567</v>
      </c>
      <c r="G1292" t="s">
        <v>119</v>
      </c>
      <c r="H1292" t="s">
        <v>80</v>
      </c>
      <c r="I1292" t="s">
        <v>81</v>
      </c>
      <c r="J1292" t="s">
        <v>82</v>
      </c>
      <c r="K1292" t="s">
        <v>38</v>
      </c>
      <c r="L1292" t="s">
        <v>111</v>
      </c>
      <c r="M1292" t="s">
        <v>83</v>
      </c>
      <c r="N1292" s="11" t="s">
        <v>2108</v>
      </c>
      <c r="O1292" s="11" t="s">
        <v>2109</v>
      </c>
      <c r="P1292">
        <v>-1</v>
      </c>
      <c r="Q1292">
        <v>0</v>
      </c>
      <c r="R1292">
        <v>126.7</v>
      </c>
      <c r="S1292">
        <v>0</v>
      </c>
      <c r="T1292">
        <v>126.7</v>
      </c>
    </row>
    <row r="1293" spans="1:20" x14ac:dyDescent="0.25">
      <c r="A1293" t="s">
        <v>75</v>
      </c>
      <c r="B1293" t="s">
        <v>360</v>
      </c>
      <c r="C1293" t="s">
        <v>26</v>
      </c>
      <c r="D1293" t="s">
        <v>361</v>
      </c>
      <c r="E1293" t="s">
        <v>105</v>
      </c>
      <c r="F1293">
        <v>29601</v>
      </c>
      <c r="G1293" t="s">
        <v>1022</v>
      </c>
      <c r="H1293" t="s">
        <v>80</v>
      </c>
      <c r="I1293" t="s">
        <v>81</v>
      </c>
      <c r="J1293" t="s">
        <v>90</v>
      </c>
      <c r="K1293" t="s">
        <v>42</v>
      </c>
      <c r="L1293" t="s">
        <v>91</v>
      </c>
      <c r="M1293" t="s">
        <v>92</v>
      </c>
      <c r="N1293" s="11" t="s">
        <v>2108</v>
      </c>
      <c r="O1293" s="11" t="s">
        <v>2109</v>
      </c>
      <c r="P1293">
        <v>0</v>
      </c>
      <c r="Q1293">
        <v>2</v>
      </c>
      <c r="R1293">
        <v>0</v>
      </c>
      <c r="S1293">
        <v>6.5</v>
      </c>
      <c r="T1293">
        <v>-6.5</v>
      </c>
    </row>
    <row r="1294" spans="1:20" x14ac:dyDescent="0.25">
      <c r="A1294" t="s">
        <v>75</v>
      </c>
      <c r="B1294" t="s">
        <v>103</v>
      </c>
      <c r="C1294" t="s">
        <v>26</v>
      </c>
      <c r="D1294" t="s">
        <v>104</v>
      </c>
      <c r="E1294" t="s">
        <v>105</v>
      </c>
      <c r="F1294">
        <v>29420</v>
      </c>
      <c r="G1294" t="s">
        <v>820</v>
      </c>
      <c r="H1294" t="s">
        <v>80</v>
      </c>
      <c r="I1294" t="s">
        <v>81</v>
      </c>
      <c r="J1294" t="s">
        <v>90</v>
      </c>
      <c r="K1294" t="s">
        <v>53</v>
      </c>
      <c r="L1294" t="s">
        <v>248</v>
      </c>
      <c r="M1294" t="s">
        <v>92</v>
      </c>
      <c r="N1294" s="11" t="s">
        <v>2108</v>
      </c>
      <c r="O1294" s="11" t="s">
        <v>2109</v>
      </c>
      <c r="P1294">
        <v>0</v>
      </c>
      <c r="Q1294">
        <v>25</v>
      </c>
      <c r="R1294">
        <v>0</v>
      </c>
      <c r="S1294">
        <v>51.25</v>
      </c>
      <c r="T1294">
        <v>-51.25</v>
      </c>
    </row>
    <row r="1295" spans="1:20" x14ac:dyDescent="0.25">
      <c r="A1295" t="s">
        <v>75</v>
      </c>
      <c r="B1295" t="s">
        <v>1126</v>
      </c>
      <c r="C1295" t="s">
        <v>19</v>
      </c>
      <c r="D1295" t="s">
        <v>1127</v>
      </c>
      <c r="E1295" t="s">
        <v>320</v>
      </c>
      <c r="F1295">
        <v>96821</v>
      </c>
      <c r="G1295" t="s">
        <v>1557</v>
      </c>
      <c r="H1295" t="s">
        <v>80</v>
      </c>
      <c r="I1295" t="s">
        <v>81</v>
      </c>
      <c r="J1295" t="s">
        <v>90</v>
      </c>
      <c r="K1295" t="s">
        <v>53</v>
      </c>
      <c r="L1295" t="s">
        <v>675</v>
      </c>
      <c r="M1295" t="s">
        <v>92</v>
      </c>
      <c r="N1295" s="11" t="s">
        <v>2108</v>
      </c>
      <c r="O1295" s="11" t="s">
        <v>2109</v>
      </c>
      <c r="P1295">
        <v>0</v>
      </c>
      <c r="Q1295">
        <v>3</v>
      </c>
      <c r="R1295">
        <v>0</v>
      </c>
      <c r="S1295">
        <v>1507.35</v>
      </c>
      <c r="T1295">
        <v>-1507.35</v>
      </c>
    </row>
    <row r="1296" spans="1:20" x14ac:dyDescent="0.25">
      <c r="A1296" t="s">
        <v>75</v>
      </c>
      <c r="B1296" t="s">
        <v>197</v>
      </c>
      <c r="C1296" t="s">
        <v>23</v>
      </c>
      <c r="D1296" t="s">
        <v>198</v>
      </c>
      <c r="E1296" t="s">
        <v>176</v>
      </c>
      <c r="F1296">
        <v>98052</v>
      </c>
      <c r="G1296" t="s">
        <v>1128</v>
      </c>
      <c r="H1296" t="s">
        <v>80</v>
      </c>
      <c r="I1296" t="s">
        <v>81</v>
      </c>
      <c r="J1296" t="s">
        <v>90</v>
      </c>
      <c r="K1296" t="s">
        <v>38</v>
      </c>
      <c r="L1296" t="s">
        <v>111</v>
      </c>
      <c r="M1296" t="s">
        <v>92</v>
      </c>
      <c r="N1296" s="11" t="s">
        <v>2108</v>
      </c>
      <c r="O1296" s="11" t="s">
        <v>2109</v>
      </c>
      <c r="P1296">
        <v>0</v>
      </c>
      <c r="Q1296">
        <v>8</v>
      </c>
      <c r="R1296">
        <v>0</v>
      </c>
      <c r="S1296">
        <v>390.64</v>
      </c>
      <c r="T1296">
        <v>-390.64</v>
      </c>
    </row>
    <row r="1297" spans="1:20" x14ac:dyDescent="0.25">
      <c r="A1297" t="s">
        <v>75</v>
      </c>
      <c r="B1297" t="s">
        <v>120</v>
      </c>
      <c r="C1297" t="s">
        <v>22</v>
      </c>
      <c r="D1297" t="s">
        <v>121</v>
      </c>
      <c r="E1297" t="s">
        <v>122</v>
      </c>
      <c r="F1297">
        <v>20910</v>
      </c>
      <c r="G1297" t="s">
        <v>1013</v>
      </c>
      <c r="H1297" t="s">
        <v>80</v>
      </c>
      <c r="I1297" t="s">
        <v>89</v>
      </c>
      <c r="J1297" t="s">
        <v>82</v>
      </c>
      <c r="K1297" t="s">
        <v>42</v>
      </c>
      <c r="L1297" t="s">
        <v>91</v>
      </c>
      <c r="M1297" t="s">
        <v>83</v>
      </c>
      <c r="N1297" s="11" t="s">
        <v>2108</v>
      </c>
      <c r="O1297" s="11" t="s">
        <v>2109</v>
      </c>
      <c r="P1297">
        <v>-2</v>
      </c>
      <c r="Q1297">
        <v>0</v>
      </c>
      <c r="R1297">
        <v>44.5</v>
      </c>
      <c r="S1297">
        <v>0</v>
      </c>
      <c r="T1297">
        <v>44.5</v>
      </c>
    </row>
    <row r="1298" spans="1:20" x14ac:dyDescent="0.25">
      <c r="A1298" t="s">
        <v>75</v>
      </c>
      <c r="B1298" t="s">
        <v>682</v>
      </c>
      <c r="C1298" t="s">
        <v>29</v>
      </c>
      <c r="D1298" t="s">
        <v>683</v>
      </c>
      <c r="E1298" t="s">
        <v>87</v>
      </c>
      <c r="F1298">
        <v>44114</v>
      </c>
      <c r="G1298" t="s">
        <v>398</v>
      </c>
      <c r="H1298" t="s">
        <v>80</v>
      </c>
      <c r="I1298" t="s">
        <v>81</v>
      </c>
      <c r="J1298" t="s">
        <v>82</v>
      </c>
      <c r="K1298" t="s">
        <v>38</v>
      </c>
      <c r="L1298" t="s">
        <v>111</v>
      </c>
      <c r="M1298" t="s">
        <v>83</v>
      </c>
      <c r="N1298" s="11" t="s">
        <v>2108</v>
      </c>
      <c r="O1298" s="11" t="s">
        <v>2109</v>
      </c>
      <c r="P1298">
        <v>-2</v>
      </c>
      <c r="Q1298">
        <v>0</v>
      </c>
      <c r="R1298">
        <v>168.8</v>
      </c>
      <c r="S1298">
        <v>0</v>
      </c>
      <c r="T1298">
        <v>168.8</v>
      </c>
    </row>
    <row r="1299" spans="1:20" x14ac:dyDescent="0.25">
      <c r="A1299" t="s">
        <v>75</v>
      </c>
      <c r="B1299" t="s">
        <v>682</v>
      </c>
      <c r="C1299" t="s">
        <v>29</v>
      </c>
      <c r="D1299" t="s">
        <v>683</v>
      </c>
      <c r="E1299" t="s">
        <v>87</v>
      </c>
      <c r="F1299">
        <v>44114</v>
      </c>
      <c r="G1299" t="s">
        <v>643</v>
      </c>
      <c r="H1299" t="s">
        <v>80</v>
      </c>
      <c r="I1299" t="s">
        <v>281</v>
      </c>
      <c r="J1299" t="s">
        <v>82</v>
      </c>
      <c r="K1299" t="s">
        <v>53</v>
      </c>
      <c r="L1299" t="s">
        <v>368</v>
      </c>
      <c r="M1299" t="s">
        <v>83</v>
      </c>
      <c r="N1299" s="11" t="s">
        <v>2108</v>
      </c>
      <c r="O1299" s="11" t="s">
        <v>2109</v>
      </c>
      <c r="P1299">
        <v>-10</v>
      </c>
      <c r="Q1299">
        <v>0</v>
      </c>
      <c r="R1299">
        <v>1410.5</v>
      </c>
      <c r="S1299">
        <v>0</v>
      </c>
      <c r="T1299">
        <v>1410.5</v>
      </c>
    </row>
    <row r="1300" spans="1:20" x14ac:dyDescent="0.25">
      <c r="A1300" t="s">
        <v>75</v>
      </c>
      <c r="B1300" t="s">
        <v>487</v>
      </c>
      <c r="C1300" t="s">
        <v>26</v>
      </c>
      <c r="D1300" t="s">
        <v>488</v>
      </c>
      <c r="E1300" t="s">
        <v>489</v>
      </c>
      <c r="F1300">
        <v>39402</v>
      </c>
      <c r="G1300" t="s">
        <v>1948</v>
      </c>
      <c r="H1300" t="s">
        <v>80</v>
      </c>
      <c r="I1300" t="s">
        <v>81</v>
      </c>
      <c r="J1300" t="s">
        <v>82</v>
      </c>
      <c r="K1300" t="s">
        <v>41</v>
      </c>
      <c r="L1300" t="s">
        <v>1261</v>
      </c>
      <c r="M1300" t="s">
        <v>83</v>
      </c>
      <c r="N1300" s="11" t="s">
        <v>2108</v>
      </c>
      <c r="O1300" s="11" t="s">
        <v>2109</v>
      </c>
      <c r="P1300">
        <v>-6</v>
      </c>
      <c r="Q1300">
        <v>0</v>
      </c>
      <c r="R1300">
        <v>250.5</v>
      </c>
      <c r="S1300">
        <v>0</v>
      </c>
      <c r="T1300">
        <v>250.5</v>
      </c>
    </row>
    <row r="1301" spans="1:20" x14ac:dyDescent="0.25">
      <c r="A1301" t="s">
        <v>75</v>
      </c>
      <c r="B1301" t="s">
        <v>677</v>
      </c>
      <c r="C1301" t="s">
        <v>28</v>
      </c>
      <c r="D1301" t="s">
        <v>678</v>
      </c>
      <c r="E1301" t="s">
        <v>95</v>
      </c>
      <c r="F1301">
        <v>80124</v>
      </c>
      <c r="G1301" t="s">
        <v>119</v>
      </c>
      <c r="H1301" t="s">
        <v>80</v>
      </c>
      <c r="I1301" t="s">
        <v>81</v>
      </c>
      <c r="J1301" t="s">
        <v>82</v>
      </c>
      <c r="K1301" t="s">
        <v>38</v>
      </c>
      <c r="L1301" t="s">
        <v>111</v>
      </c>
      <c r="M1301" t="s">
        <v>83</v>
      </c>
      <c r="N1301" s="11" t="s">
        <v>2108</v>
      </c>
      <c r="O1301" s="11" t="s">
        <v>2109</v>
      </c>
      <c r="P1301">
        <v>-2</v>
      </c>
      <c r="Q1301">
        <v>0</v>
      </c>
      <c r="R1301">
        <v>253.4</v>
      </c>
      <c r="S1301">
        <v>0</v>
      </c>
      <c r="T1301">
        <v>253.4</v>
      </c>
    </row>
    <row r="1302" spans="1:20" x14ac:dyDescent="0.25">
      <c r="A1302" t="s">
        <v>75</v>
      </c>
      <c r="B1302" t="s">
        <v>316</v>
      </c>
      <c r="C1302" t="s">
        <v>27</v>
      </c>
      <c r="D1302" t="s">
        <v>237</v>
      </c>
      <c r="E1302" t="s">
        <v>114</v>
      </c>
      <c r="F1302">
        <v>34240</v>
      </c>
      <c r="G1302" t="s">
        <v>348</v>
      </c>
      <c r="H1302" t="s">
        <v>80</v>
      </c>
      <c r="I1302" t="s">
        <v>81</v>
      </c>
      <c r="J1302" t="s">
        <v>90</v>
      </c>
      <c r="K1302" t="s">
        <v>53</v>
      </c>
      <c r="L1302" t="s">
        <v>193</v>
      </c>
      <c r="M1302" t="s">
        <v>92</v>
      </c>
      <c r="N1302" s="11" t="s">
        <v>2108</v>
      </c>
      <c r="O1302" s="11" t="s">
        <v>2109</v>
      </c>
      <c r="P1302">
        <v>0</v>
      </c>
      <c r="Q1302">
        <v>26</v>
      </c>
      <c r="R1302">
        <v>0</v>
      </c>
      <c r="S1302">
        <v>4015.7</v>
      </c>
      <c r="T1302">
        <v>-4015.7</v>
      </c>
    </row>
    <row r="1303" spans="1:20" x14ac:dyDescent="0.25">
      <c r="A1303" t="s">
        <v>75</v>
      </c>
      <c r="B1303" t="s">
        <v>85</v>
      </c>
      <c r="C1303" t="s">
        <v>29</v>
      </c>
      <c r="D1303" t="s">
        <v>86</v>
      </c>
      <c r="E1303" t="s">
        <v>87</v>
      </c>
      <c r="F1303">
        <v>45040</v>
      </c>
      <c r="G1303" t="s">
        <v>277</v>
      </c>
      <c r="H1303" t="s">
        <v>80</v>
      </c>
      <c r="I1303" t="s">
        <v>81</v>
      </c>
      <c r="J1303" t="s">
        <v>90</v>
      </c>
      <c r="K1303" t="s">
        <v>42</v>
      </c>
      <c r="L1303" t="s">
        <v>91</v>
      </c>
      <c r="M1303" t="s">
        <v>188</v>
      </c>
      <c r="N1303" s="11" t="s">
        <v>2108</v>
      </c>
      <c r="O1303" s="11" t="s">
        <v>2109</v>
      </c>
      <c r="P1303">
        <v>0</v>
      </c>
      <c r="Q1303">
        <v>4</v>
      </c>
      <c r="R1303">
        <v>0</v>
      </c>
      <c r="S1303">
        <v>2.52</v>
      </c>
      <c r="T1303">
        <v>-2.52</v>
      </c>
    </row>
    <row r="1304" spans="1:20" x14ac:dyDescent="0.25">
      <c r="A1304" t="s">
        <v>75</v>
      </c>
      <c r="B1304" t="s">
        <v>1947</v>
      </c>
      <c r="C1304" t="s">
        <v>27</v>
      </c>
      <c r="D1304" t="s">
        <v>219</v>
      </c>
      <c r="E1304" t="s">
        <v>114</v>
      </c>
      <c r="F1304">
        <v>34109</v>
      </c>
      <c r="G1304" t="s">
        <v>254</v>
      </c>
      <c r="H1304" t="s">
        <v>80</v>
      </c>
      <c r="I1304" t="s">
        <v>81</v>
      </c>
      <c r="J1304" t="s">
        <v>82</v>
      </c>
      <c r="K1304" t="s">
        <v>42</v>
      </c>
      <c r="L1304" t="s">
        <v>91</v>
      </c>
      <c r="M1304" t="s">
        <v>83</v>
      </c>
      <c r="N1304" s="11" t="s">
        <v>2108</v>
      </c>
      <c r="O1304" s="11" t="s">
        <v>2109</v>
      </c>
      <c r="P1304">
        <v>-1</v>
      </c>
      <c r="Q1304">
        <v>0</v>
      </c>
      <c r="R1304">
        <v>65.95</v>
      </c>
      <c r="S1304">
        <v>0</v>
      </c>
      <c r="T1304">
        <v>65.95</v>
      </c>
    </row>
    <row r="1305" spans="1:20" x14ac:dyDescent="0.25">
      <c r="A1305" t="s">
        <v>75</v>
      </c>
      <c r="B1305" t="s">
        <v>934</v>
      </c>
      <c r="C1305" t="s">
        <v>24</v>
      </c>
      <c r="D1305" t="s">
        <v>935</v>
      </c>
      <c r="E1305" t="s">
        <v>936</v>
      </c>
      <c r="F1305">
        <v>57108</v>
      </c>
      <c r="G1305" t="s">
        <v>569</v>
      </c>
      <c r="H1305" t="s">
        <v>80</v>
      </c>
      <c r="I1305" t="s">
        <v>81</v>
      </c>
      <c r="J1305" t="s">
        <v>90</v>
      </c>
      <c r="K1305" t="s">
        <v>38</v>
      </c>
      <c r="L1305" t="s">
        <v>111</v>
      </c>
      <c r="M1305" t="s">
        <v>92</v>
      </c>
      <c r="N1305" s="11" t="s">
        <v>2108</v>
      </c>
      <c r="O1305" s="11" t="s">
        <v>2109</v>
      </c>
      <c r="P1305">
        <v>0</v>
      </c>
      <c r="Q1305">
        <v>1</v>
      </c>
      <c r="R1305">
        <v>0</v>
      </c>
      <c r="S1305">
        <v>50.65</v>
      </c>
      <c r="T1305">
        <v>-50.65</v>
      </c>
    </row>
    <row r="1306" spans="1:20" x14ac:dyDescent="0.25">
      <c r="A1306" t="s">
        <v>75</v>
      </c>
      <c r="B1306" t="s">
        <v>1014</v>
      </c>
      <c r="C1306" t="s">
        <v>20</v>
      </c>
      <c r="D1306" t="s">
        <v>1015</v>
      </c>
      <c r="E1306" t="s">
        <v>244</v>
      </c>
      <c r="F1306">
        <v>1949</v>
      </c>
      <c r="G1306" t="s">
        <v>1661</v>
      </c>
      <c r="H1306" t="s">
        <v>80</v>
      </c>
      <c r="I1306" t="s">
        <v>81</v>
      </c>
      <c r="J1306" t="s">
        <v>90</v>
      </c>
      <c r="K1306" t="s">
        <v>53</v>
      </c>
      <c r="L1306" t="s">
        <v>228</v>
      </c>
      <c r="M1306" t="s">
        <v>92</v>
      </c>
      <c r="N1306" s="11" t="s">
        <v>2108</v>
      </c>
      <c r="O1306" s="11" t="s">
        <v>2109</v>
      </c>
      <c r="P1306">
        <v>0</v>
      </c>
      <c r="Q1306">
        <v>1</v>
      </c>
      <c r="R1306">
        <v>0</v>
      </c>
      <c r="S1306">
        <v>84.2</v>
      </c>
      <c r="T1306">
        <v>-84.2</v>
      </c>
    </row>
    <row r="1307" spans="1:20" x14ac:dyDescent="0.25">
      <c r="A1307" t="s">
        <v>75</v>
      </c>
      <c r="B1307" t="s">
        <v>153</v>
      </c>
      <c r="C1307" t="s">
        <v>19</v>
      </c>
      <c r="D1307" t="s">
        <v>154</v>
      </c>
      <c r="E1307" t="s">
        <v>155</v>
      </c>
      <c r="F1307">
        <v>89148</v>
      </c>
      <c r="G1307" t="s">
        <v>373</v>
      </c>
      <c r="H1307" t="s">
        <v>80</v>
      </c>
      <c r="I1307" t="s">
        <v>81</v>
      </c>
      <c r="J1307" t="s">
        <v>90</v>
      </c>
      <c r="K1307" t="s">
        <v>38</v>
      </c>
      <c r="L1307" t="s">
        <v>111</v>
      </c>
      <c r="M1307" t="s">
        <v>92</v>
      </c>
      <c r="N1307" s="11" t="s">
        <v>2108</v>
      </c>
      <c r="O1307" s="11" t="s">
        <v>2109</v>
      </c>
      <c r="P1307">
        <v>0</v>
      </c>
      <c r="Q1307">
        <v>1</v>
      </c>
      <c r="R1307">
        <v>0</v>
      </c>
      <c r="S1307">
        <v>46.04</v>
      </c>
      <c r="T1307">
        <v>-46.04</v>
      </c>
    </row>
    <row r="1308" spans="1:20" x14ac:dyDescent="0.25">
      <c r="A1308" t="s">
        <v>75</v>
      </c>
      <c r="B1308" t="s">
        <v>600</v>
      </c>
      <c r="C1308" t="s">
        <v>29</v>
      </c>
      <c r="D1308" t="s">
        <v>601</v>
      </c>
      <c r="E1308" t="s">
        <v>142</v>
      </c>
      <c r="F1308">
        <v>49629</v>
      </c>
      <c r="G1308" t="s">
        <v>853</v>
      </c>
      <c r="H1308" t="s">
        <v>80</v>
      </c>
      <c r="I1308" t="s">
        <v>81</v>
      </c>
      <c r="J1308" t="s">
        <v>90</v>
      </c>
      <c r="K1308" t="s">
        <v>53</v>
      </c>
      <c r="L1308" t="s">
        <v>228</v>
      </c>
      <c r="M1308" t="s">
        <v>92</v>
      </c>
      <c r="N1308" s="11" t="s">
        <v>2108</v>
      </c>
      <c r="O1308" s="11" t="s">
        <v>2109</v>
      </c>
      <c r="P1308">
        <v>0</v>
      </c>
      <c r="Q1308">
        <v>1</v>
      </c>
      <c r="R1308">
        <v>0</v>
      </c>
      <c r="S1308">
        <v>93.55</v>
      </c>
      <c r="T1308">
        <v>-93.55</v>
      </c>
    </row>
    <row r="1309" spans="1:20" x14ac:dyDescent="0.25">
      <c r="A1309" t="s">
        <v>75</v>
      </c>
      <c r="B1309" t="s">
        <v>404</v>
      </c>
      <c r="C1309" t="s">
        <v>29</v>
      </c>
      <c r="D1309" t="s">
        <v>405</v>
      </c>
      <c r="E1309" t="s">
        <v>78</v>
      </c>
      <c r="F1309">
        <v>15056</v>
      </c>
      <c r="G1309" t="s">
        <v>1945</v>
      </c>
      <c r="H1309" t="s">
        <v>80</v>
      </c>
      <c r="I1309" t="s">
        <v>81</v>
      </c>
      <c r="J1309" t="s">
        <v>90</v>
      </c>
      <c r="K1309" t="s">
        <v>42</v>
      </c>
      <c r="L1309" t="s">
        <v>91</v>
      </c>
      <c r="M1309" t="s">
        <v>188</v>
      </c>
      <c r="N1309" s="11" t="s">
        <v>2108</v>
      </c>
      <c r="O1309" s="11" t="s">
        <v>2109</v>
      </c>
      <c r="P1309">
        <v>0</v>
      </c>
      <c r="Q1309">
        <v>5</v>
      </c>
      <c r="R1309">
        <v>0</v>
      </c>
      <c r="S1309">
        <v>59.22</v>
      </c>
      <c r="T1309">
        <v>-59.22</v>
      </c>
    </row>
    <row r="1310" spans="1:20" x14ac:dyDescent="0.25">
      <c r="A1310" t="s">
        <v>75</v>
      </c>
      <c r="B1310" t="s">
        <v>1663</v>
      </c>
      <c r="C1310" t="s">
        <v>27</v>
      </c>
      <c r="D1310" t="s">
        <v>499</v>
      </c>
      <c r="E1310" t="s">
        <v>114</v>
      </c>
      <c r="F1310">
        <v>33127</v>
      </c>
      <c r="G1310" t="s">
        <v>980</v>
      </c>
      <c r="H1310" t="s">
        <v>80</v>
      </c>
      <c r="I1310" t="s">
        <v>81</v>
      </c>
      <c r="J1310" t="s">
        <v>82</v>
      </c>
      <c r="K1310" t="s">
        <v>37</v>
      </c>
      <c r="L1310" t="s">
        <v>170</v>
      </c>
      <c r="M1310" t="s">
        <v>83</v>
      </c>
      <c r="N1310" s="11" t="s">
        <v>2108</v>
      </c>
      <c r="O1310" s="11" t="s">
        <v>2109</v>
      </c>
      <c r="P1310">
        <v>-5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75</v>
      </c>
      <c r="B1311" t="s">
        <v>879</v>
      </c>
      <c r="C1311" t="s">
        <v>27</v>
      </c>
      <c r="D1311" t="s">
        <v>880</v>
      </c>
      <c r="E1311" t="s">
        <v>114</v>
      </c>
      <c r="F1311">
        <v>34219</v>
      </c>
      <c r="G1311" t="s">
        <v>224</v>
      </c>
      <c r="H1311" t="s">
        <v>80</v>
      </c>
      <c r="I1311" t="s">
        <v>81</v>
      </c>
      <c r="J1311" t="s">
        <v>82</v>
      </c>
      <c r="K1311" t="s">
        <v>38</v>
      </c>
      <c r="L1311" t="s">
        <v>111</v>
      </c>
      <c r="M1311" t="s">
        <v>83</v>
      </c>
      <c r="N1311" s="11" t="s">
        <v>2108</v>
      </c>
      <c r="O1311" s="11" t="s">
        <v>2109</v>
      </c>
      <c r="P1311">
        <v>-1</v>
      </c>
      <c r="Q1311">
        <v>0</v>
      </c>
      <c r="R1311">
        <v>115.2</v>
      </c>
      <c r="S1311">
        <v>0</v>
      </c>
      <c r="T1311">
        <v>115.2</v>
      </c>
    </row>
    <row r="1312" spans="1:20" x14ac:dyDescent="0.25">
      <c r="A1312" t="s">
        <v>75</v>
      </c>
      <c r="B1312" t="s">
        <v>335</v>
      </c>
      <c r="C1312" t="s">
        <v>30</v>
      </c>
      <c r="D1312" t="s">
        <v>336</v>
      </c>
      <c r="E1312" t="s">
        <v>337</v>
      </c>
      <c r="F1312">
        <v>54481</v>
      </c>
      <c r="G1312" t="s">
        <v>817</v>
      </c>
      <c r="H1312" t="s">
        <v>80</v>
      </c>
      <c r="I1312" t="s">
        <v>81</v>
      </c>
      <c r="J1312" t="s">
        <v>82</v>
      </c>
      <c r="K1312" t="s">
        <v>53</v>
      </c>
      <c r="L1312" t="s">
        <v>193</v>
      </c>
      <c r="M1312" t="s">
        <v>83</v>
      </c>
      <c r="N1312" s="11" t="s">
        <v>2108</v>
      </c>
      <c r="O1312" s="11" t="s">
        <v>2109</v>
      </c>
      <c r="P1312">
        <v>-15</v>
      </c>
      <c r="Q1312">
        <v>0</v>
      </c>
      <c r="R1312">
        <v>1834.8</v>
      </c>
      <c r="S1312">
        <v>0</v>
      </c>
      <c r="T1312">
        <v>1834.8</v>
      </c>
    </row>
    <row r="1313" spans="1:20" x14ac:dyDescent="0.25">
      <c r="A1313" t="s">
        <v>75</v>
      </c>
      <c r="B1313" t="s">
        <v>1208</v>
      </c>
      <c r="C1313" t="s">
        <v>27</v>
      </c>
      <c r="D1313" t="s">
        <v>552</v>
      </c>
      <c r="E1313" t="s">
        <v>114</v>
      </c>
      <c r="F1313">
        <v>33610</v>
      </c>
      <c r="G1313" t="s">
        <v>1853</v>
      </c>
      <c r="H1313" t="s">
        <v>80</v>
      </c>
      <c r="I1313" t="s">
        <v>81</v>
      </c>
      <c r="J1313" t="s">
        <v>82</v>
      </c>
      <c r="K1313" t="s">
        <v>42</v>
      </c>
      <c r="L1313" t="s">
        <v>91</v>
      </c>
      <c r="M1313" t="s">
        <v>83</v>
      </c>
      <c r="N1313" s="11" t="s">
        <v>2108</v>
      </c>
      <c r="O1313" s="11" t="s">
        <v>2109</v>
      </c>
      <c r="P1313">
        <v>-2</v>
      </c>
      <c r="Q1313">
        <v>0</v>
      </c>
      <c r="R1313">
        <v>51.6</v>
      </c>
      <c r="S1313">
        <v>0</v>
      </c>
      <c r="T1313">
        <v>51.6</v>
      </c>
    </row>
    <row r="1314" spans="1:20" x14ac:dyDescent="0.25">
      <c r="A1314" t="s">
        <v>75</v>
      </c>
      <c r="B1314" t="s">
        <v>668</v>
      </c>
      <c r="C1314" t="s">
        <v>28</v>
      </c>
      <c r="D1314" t="s">
        <v>623</v>
      </c>
      <c r="E1314" t="s">
        <v>95</v>
      </c>
      <c r="F1314">
        <v>80130</v>
      </c>
      <c r="G1314" t="s">
        <v>311</v>
      </c>
      <c r="H1314" t="s">
        <v>80</v>
      </c>
      <c r="I1314" t="s">
        <v>164</v>
      </c>
      <c r="J1314" t="s">
        <v>90</v>
      </c>
      <c r="K1314" t="s">
        <v>38</v>
      </c>
      <c r="L1314" t="s">
        <v>129</v>
      </c>
      <c r="M1314" t="s">
        <v>92</v>
      </c>
      <c r="N1314" s="11" t="s">
        <v>2108</v>
      </c>
      <c r="O1314" s="11" t="s">
        <v>2109</v>
      </c>
      <c r="P1314">
        <v>0</v>
      </c>
      <c r="Q1314">
        <v>0</v>
      </c>
      <c r="R1314">
        <v>0</v>
      </c>
      <c r="S1314">
        <v>-290.95</v>
      </c>
      <c r="T1314">
        <v>290.95</v>
      </c>
    </row>
    <row r="1315" spans="1:20" x14ac:dyDescent="0.25">
      <c r="A1315" t="s">
        <v>75</v>
      </c>
      <c r="B1315" t="s">
        <v>184</v>
      </c>
      <c r="C1315" t="s">
        <v>25</v>
      </c>
      <c r="D1315" t="s">
        <v>185</v>
      </c>
      <c r="E1315" t="s">
        <v>186</v>
      </c>
      <c r="F1315">
        <v>11230</v>
      </c>
      <c r="G1315" t="s">
        <v>679</v>
      </c>
      <c r="H1315" t="s">
        <v>80</v>
      </c>
      <c r="I1315" t="s">
        <v>89</v>
      </c>
      <c r="J1315" t="s">
        <v>90</v>
      </c>
      <c r="K1315" t="s">
        <v>42</v>
      </c>
      <c r="L1315" t="s">
        <v>91</v>
      </c>
      <c r="M1315" t="s">
        <v>92</v>
      </c>
      <c r="N1315" s="11" t="s">
        <v>2108</v>
      </c>
      <c r="O1315" s="11" t="s">
        <v>2109</v>
      </c>
      <c r="P1315">
        <v>0</v>
      </c>
      <c r="Q1315">
        <v>8</v>
      </c>
      <c r="R1315">
        <v>0</v>
      </c>
      <c r="S1315">
        <v>20.399999999999999</v>
      </c>
      <c r="T1315">
        <v>-20.399999999999999</v>
      </c>
    </row>
    <row r="1316" spans="1:20" x14ac:dyDescent="0.25">
      <c r="A1316" t="s">
        <v>75</v>
      </c>
      <c r="B1316" t="s">
        <v>541</v>
      </c>
      <c r="C1316" t="s">
        <v>29</v>
      </c>
      <c r="D1316" t="s">
        <v>542</v>
      </c>
      <c r="E1316" t="s">
        <v>142</v>
      </c>
      <c r="F1316">
        <v>48359</v>
      </c>
      <c r="G1316" t="s">
        <v>502</v>
      </c>
      <c r="H1316" t="s">
        <v>80</v>
      </c>
      <c r="I1316" t="s">
        <v>81</v>
      </c>
      <c r="J1316" t="s">
        <v>90</v>
      </c>
      <c r="K1316" t="s">
        <v>42</v>
      </c>
      <c r="L1316" t="s">
        <v>91</v>
      </c>
      <c r="M1316" t="s">
        <v>188</v>
      </c>
      <c r="N1316" s="11" t="s">
        <v>2108</v>
      </c>
      <c r="O1316" s="11" t="s">
        <v>2109</v>
      </c>
      <c r="P1316">
        <v>0</v>
      </c>
      <c r="Q1316">
        <v>24</v>
      </c>
      <c r="R1316">
        <v>0</v>
      </c>
      <c r="S1316">
        <v>385.2</v>
      </c>
      <c r="T1316">
        <v>-385.2</v>
      </c>
    </row>
    <row r="1317" spans="1:20" x14ac:dyDescent="0.25">
      <c r="A1317" t="s">
        <v>75</v>
      </c>
      <c r="B1317" t="s">
        <v>288</v>
      </c>
      <c r="C1317" t="s">
        <v>26</v>
      </c>
      <c r="D1317" t="s">
        <v>289</v>
      </c>
      <c r="E1317" t="s">
        <v>180</v>
      </c>
      <c r="F1317">
        <v>30241</v>
      </c>
      <c r="G1317" t="s">
        <v>514</v>
      </c>
      <c r="H1317" t="s">
        <v>80</v>
      </c>
      <c r="I1317" t="s">
        <v>81</v>
      </c>
      <c r="J1317" t="s">
        <v>82</v>
      </c>
      <c r="K1317" t="s">
        <v>38</v>
      </c>
      <c r="L1317" t="s">
        <v>111</v>
      </c>
      <c r="M1317" t="s">
        <v>83</v>
      </c>
      <c r="N1317" s="11" t="s">
        <v>2108</v>
      </c>
      <c r="O1317" s="11" t="s">
        <v>2109</v>
      </c>
      <c r="P1317">
        <v>1</v>
      </c>
      <c r="Q1317">
        <v>0</v>
      </c>
      <c r="R1317">
        <v>163.9</v>
      </c>
      <c r="S1317">
        <v>0</v>
      </c>
      <c r="T1317">
        <v>163.9</v>
      </c>
    </row>
    <row r="1318" spans="1:20" x14ac:dyDescent="0.25">
      <c r="A1318" t="s">
        <v>75</v>
      </c>
      <c r="B1318" t="s">
        <v>1234</v>
      </c>
      <c r="C1318" t="s">
        <v>19</v>
      </c>
      <c r="D1318" t="s">
        <v>1235</v>
      </c>
      <c r="E1318" t="s">
        <v>118</v>
      </c>
      <c r="F1318">
        <v>90066</v>
      </c>
      <c r="G1318" t="s">
        <v>348</v>
      </c>
      <c r="H1318" t="s">
        <v>80</v>
      </c>
      <c r="I1318" t="s">
        <v>81</v>
      </c>
      <c r="J1318" t="s">
        <v>90</v>
      </c>
      <c r="K1318" t="s">
        <v>53</v>
      </c>
      <c r="L1318" t="s">
        <v>193</v>
      </c>
      <c r="M1318" t="s">
        <v>92</v>
      </c>
      <c r="N1318" s="11" t="s">
        <v>2108</v>
      </c>
      <c r="O1318" s="11" t="s">
        <v>2109</v>
      </c>
      <c r="P1318">
        <v>0</v>
      </c>
      <c r="Q1318">
        <v>4</v>
      </c>
      <c r="R1318">
        <v>0</v>
      </c>
      <c r="S1318">
        <v>556</v>
      </c>
      <c r="T1318">
        <v>-556</v>
      </c>
    </row>
    <row r="1319" spans="1:20" x14ac:dyDescent="0.25">
      <c r="A1319" t="s">
        <v>75</v>
      </c>
      <c r="B1319" t="s">
        <v>1940</v>
      </c>
      <c r="C1319" t="s">
        <v>25</v>
      </c>
      <c r="D1319" t="s">
        <v>1941</v>
      </c>
      <c r="E1319" t="s">
        <v>186</v>
      </c>
      <c r="F1319">
        <v>11357</v>
      </c>
      <c r="G1319" t="s">
        <v>817</v>
      </c>
      <c r="H1319" t="s">
        <v>80</v>
      </c>
      <c r="I1319" t="s">
        <v>81</v>
      </c>
      <c r="J1319" t="s">
        <v>82</v>
      </c>
      <c r="K1319" t="s">
        <v>53</v>
      </c>
      <c r="L1319" t="s">
        <v>193</v>
      </c>
      <c r="M1319" t="s">
        <v>83</v>
      </c>
      <c r="N1319" s="11" t="s">
        <v>2108</v>
      </c>
      <c r="O1319" s="11" t="s">
        <v>2109</v>
      </c>
      <c r="P1319">
        <v>-2</v>
      </c>
      <c r="Q1319">
        <v>0</v>
      </c>
      <c r="R1319">
        <v>305.8</v>
      </c>
      <c r="S1319">
        <v>0</v>
      </c>
      <c r="T1319">
        <v>305.8</v>
      </c>
    </row>
    <row r="1320" spans="1:20" x14ac:dyDescent="0.25">
      <c r="A1320" t="s">
        <v>75</v>
      </c>
      <c r="B1320" t="s">
        <v>167</v>
      </c>
      <c r="C1320" t="s">
        <v>28</v>
      </c>
      <c r="D1320" t="s">
        <v>168</v>
      </c>
      <c r="E1320" t="s">
        <v>95</v>
      </c>
      <c r="F1320">
        <v>80550</v>
      </c>
      <c r="G1320" t="s">
        <v>1951</v>
      </c>
      <c r="H1320" t="s">
        <v>80</v>
      </c>
      <c r="I1320" t="s">
        <v>81</v>
      </c>
      <c r="J1320" t="s">
        <v>90</v>
      </c>
      <c r="K1320" t="s">
        <v>53</v>
      </c>
      <c r="L1320" t="s">
        <v>287</v>
      </c>
      <c r="M1320" t="s">
        <v>92</v>
      </c>
      <c r="N1320" s="11" t="s">
        <v>2108</v>
      </c>
      <c r="O1320" s="11" t="s">
        <v>2109</v>
      </c>
      <c r="P1320">
        <v>-1</v>
      </c>
      <c r="Q1320">
        <v>0</v>
      </c>
      <c r="R1320">
        <v>2.72</v>
      </c>
      <c r="S1320">
        <v>0</v>
      </c>
      <c r="T1320">
        <v>2.72</v>
      </c>
    </row>
    <row r="1321" spans="1:20" x14ac:dyDescent="0.25">
      <c r="A1321" t="s">
        <v>75</v>
      </c>
      <c r="B1321" t="s">
        <v>167</v>
      </c>
      <c r="C1321" t="s">
        <v>30</v>
      </c>
      <c r="D1321" t="s">
        <v>168</v>
      </c>
      <c r="E1321" t="s">
        <v>95</v>
      </c>
      <c r="F1321">
        <v>80550</v>
      </c>
      <c r="G1321" t="s">
        <v>741</v>
      </c>
      <c r="H1321" t="s">
        <v>80</v>
      </c>
      <c r="I1321" t="s">
        <v>164</v>
      </c>
      <c r="J1321" t="s">
        <v>90</v>
      </c>
      <c r="K1321" t="s">
        <v>37</v>
      </c>
      <c r="L1321" t="s">
        <v>742</v>
      </c>
      <c r="M1321" t="s">
        <v>92</v>
      </c>
      <c r="N1321" s="11" t="s">
        <v>2108</v>
      </c>
      <c r="O1321" s="11" t="s">
        <v>2109</v>
      </c>
      <c r="P1321">
        <v>0</v>
      </c>
      <c r="Q1321">
        <v>-1</v>
      </c>
      <c r="R1321">
        <v>0</v>
      </c>
      <c r="S1321">
        <v>-78.2</v>
      </c>
      <c r="T1321">
        <v>78.2</v>
      </c>
    </row>
    <row r="1322" spans="1:20" x14ac:dyDescent="0.25">
      <c r="A1322" t="s">
        <v>75</v>
      </c>
      <c r="B1322" t="s">
        <v>651</v>
      </c>
      <c r="C1322" t="s">
        <v>26</v>
      </c>
      <c r="D1322" t="s">
        <v>652</v>
      </c>
      <c r="E1322" t="s">
        <v>109</v>
      </c>
      <c r="F1322">
        <v>28657</v>
      </c>
      <c r="G1322" t="s">
        <v>263</v>
      </c>
      <c r="H1322" t="s">
        <v>80</v>
      </c>
      <c r="I1322" t="s">
        <v>81</v>
      </c>
      <c r="J1322" t="s">
        <v>90</v>
      </c>
      <c r="K1322" t="s">
        <v>53</v>
      </c>
      <c r="L1322" t="s">
        <v>165</v>
      </c>
      <c r="M1322" t="s">
        <v>92</v>
      </c>
      <c r="N1322" s="11" t="s">
        <v>2108</v>
      </c>
      <c r="O1322" s="11" t="s">
        <v>2109</v>
      </c>
      <c r="P1322">
        <v>-1</v>
      </c>
      <c r="Q1322">
        <v>0</v>
      </c>
      <c r="R1322">
        <v>130.69999999999999</v>
      </c>
      <c r="S1322">
        <v>0</v>
      </c>
      <c r="T1322">
        <v>130.69999999999999</v>
      </c>
    </row>
    <row r="1323" spans="1:20" x14ac:dyDescent="0.25">
      <c r="A1323" t="s">
        <v>75</v>
      </c>
      <c r="B1323" t="s">
        <v>421</v>
      </c>
      <c r="C1323" t="s">
        <v>29</v>
      </c>
      <c r="D1323" t="s">
        <v>422</v>
      </c>
      <c r="E1323" t="s">
        <v>423</v>
      </c>
      <c r="F1323">
        <v>40505</v>
      </c>
      <c r="G1323" t="s">
        <v>1950</v>
      </c>
      <c r="H1323" t="s">
        <v>80</v>
      </c>
      <c r="I1323" t="s">
        <v>81</v>
      </c>
      <c r="J1323" t="s">
        <v>90</v>
      </c>
      <c r="K1323" t="s">
        <v>53</v>
      </c>
      <c r="L1323" t="s">
        <v>193</v>
      </c>
      <c r="M1323" t="s">
        <v>92</v>
      </c>
      <c r="N1323" s="11" t="s">
        <v>2108</v>
      </c>
      <c r="O1323" s="11" t="s">
        <v>2109</v>
      </c>
      <c r="P1323">
        <v>0</v>
      </c>
      <c r="Q1323">
        <v>1</v>
      </c>
      <c r="R1323">
        <v>0</v>
      </c>
      <c r="S1323">
        <v>105.95</v>
      </c>
      <c r="T1323">
        <v>-105.95</v>
      </c>
    </row>
    <row r="1324" spans="1:20" x14ac:dyDescent="0.25">
      <c r="A1324" t="s">
        <v>75</v>
      </c>
      <c r="B1324" t="s">
        <v>360</v>
      </c>
      <c r="C1324" t="s">
        <v>26</v>
      </c>
      <c r="D1324" t="s">
        <v>361</v>
      </c>
      <c r="E1324" t="s">
        <v>105</v>
      </c>
      <c r="F1324">
        <v>29601</v>
      </c>
      <c r="G1324" t="s">
        <v>1956</v>
      </c>
      <c r="H1324" t="s">
        <v>80</v>
      </c>
      <c r="I1324" t="s">
        <v>89</v>
      </c>
      <c r="J1324" t="s">
        <v>90</v>
      </c>
      <c r="K1324" t="s">
        <v>42</v>
      </c>
      <c r="L1324" t="s">
        <v>91</v>
      </c>
      <c r="M1324" t="s">
        <v>188</v>
      </c>
      <c r="N1324" s="11" t="s">
        <v>2108</v>
      </c>
      <c r="O1324" s="11" t="s">
        <v>2109</v>
      </c>
      <c r="P1324">
        <v>0</v>
      </c>
      <c r="Q1324">
        <v>2</v>
      </c>
      <c r="R1324">
        <v>0</v>
      </c>
      <c r="S1324">
        <v>106.3</v>
      </c>
      <c r="T1324">
        <v>-106.3</v>
      </c>
    </row>
    <row r="1325" spans="1:20" x14ac:dyDescent="0.25">
      <c r="A1325" t="s">
        <v>75</v>
      </c>
      <c r="B1325" t="s">
        <v>847</v>
      </c>
      <c r="C1325" t="s">
        <v>26</v>
      </c>
      <c r="D1325" t="s">
        <v>848</v>
      </c>
      <c r="E1325" t="s">
        <v>105</v>
      </c>
      <c r="F1325">
        <v>29910</v>
      </c>
      <c r="G1325" t="s">
        <v>1954</v>
      </c>
      <c r="H1325" t="s">
        <v>80</v>
      </c>
      <c r="I1325" t="s">
        <v>81</v>
      </c>
      <c r="J1325" t="s">
        <v>82</v>
      </c>
      <c r="K1325" t="s">
        <v>41</v>
      </c>
      <c r="L1325" t="s">
        <v>1261</v>
      </c>
      <c r="M1325" t="s">
        <v>83</v>
      </c>
      <c r="N1325" s="11" t="s">
        <v>2108</v>
      </c>
      <c r="O1325" s="11" t="s">
        <v>2109</v>
      </c>
      <c r="P1325">
        <v>-4</v>
      </c>
      <c r="Q1325">
        <v>0</v>
      </c>
      <c r="R1325">
        <v>167</v>
      </c>
      <c r="S1325">
        <v>0</v>
      </c>
      <c r="T1325">
        <v>167</v>
      </c>
    </row>
    <row r="1326" spans="1:20" x14ac:dyDescent="0.25">
      <c r="A1326" t="s">
        <v>75</v>
      </c>
      <c r="B1326" t="s">
        <v>847</v>
      </c>
      <c r="C1326" t="s">
        <v>26</v>
      </c>
      <c r="D1326" t="s">
        <v>848</v>
      </c>
      <c r="E1326" t="s">
        <v>105</v>
      </c>
      <c r="F1326">
        <v>29910</v>
      </c>
      <c r="G1326" t="s">
        <v>238</v>
      </c>
      <c r="H1326" t="s">
        <v>80</v>
      </c>
      <c r="I1326" t="s">
        <v>81</v>
      </c>
      <c r="J1326" t="s">
        <v>82</v>
      </c>
      <c r="K1326" t="s">
        <v>38</v>
      </c>
      <c r="L1326" t="s">
        <v>111</v>
      </c>
      <c r="M1326" t="s">
        <v>83</v>
      </c>
      <c r="N1326" s="11" t="s">
        <v>2108</v>
      </c>
      <c r="O1326" s="11" t="s">
        <v>2109</v>
      </c>
      <c r="P1326">
        <v>-2</v>
      </c>
      <c r="Q1326">
        <v>0</v>
      </c>
      <c r="R1326">
        <v>101.3</v>
      </c>
      <c r="S1326">
        <v>0</v>
      </c>
      <c r="T1326">
        <v>101.3</v>
      </c>
    </row>
    <row r="1327" spans="1:20" x14ac:dyDescent="0.25">
      <c r="A1327" t="s">
        <v>75</v>
      </c>
      <c r="B1327" t="s">
        <v>700</v>
      </c>
      <c r="C1327" t="s">
        <v>27</v>
      </c>
      <c r="D1327" t="s">
        <v>648</v>
      </c>
      <c r="E1327" t="s">
        <v>114</v>
      </c>
      <c r="F1327">
        <v>32811</v>
      </c>
      <c r="G1327" t="s">
        <v>1454</v>
      </c>
      <c r="H1327" t="s">
        <v>80</v>
      </c>
      <c r="I1327" t="s">
        <v>81</v>
      </c>
      <c r="J1327" t="s">
        <v>90</v>
      </c>
      <c r="K1327" t="s">
        <v>38</v>
      </c>
      <c r="L1327" t="s">
        <v>111</v>
      </c>
      <c r="M1327" t="s">
        <v>92</v>
      </c>
      <c r="N1327" s="11" t="s">
        <v>2108</v>
      </c>
      <c r="O1327" s="11" t="s">
        <v>2109</v>
      </c>
      <c r="P1327">
        <v>0</v>
      </c>
      <c r="Q1327">
        <v>1</v>
      </c>
      <c r="R1327">
        <v>0</v>
      </c>
      <c r="S1327">
        <v>174.8</v>
      </c>
      <c r="T1327">
        <v>-174.8</v>
      </c>
    </row>
    <row r="1328" spans="1:20" x14ac:dyDescent="0.25">
      <c r="A1328" t="s">
        <v>75</v>
      </c>
      <c r="B1328" t="s">
        <v>1098</v>
      </c>
      <c r="C1328" t="s">
        <v>18</v>
      </c>
      <c r="D1328" t="s">
        <v>1099</v>
      </c>
      <c r="E1328" t="s">
        <v>191</v>
      </c>
      <c r="F1328">
        <v>75247</v>
      </c>
      <c r="G1328" t="s">
        <v>477</v>
      </c>
      <c r="H1328" t="s">
        <v>80</v>
      </c>
      <c r="I1328" t="s">
        <v>81</v>
      </c>
      <c r="J1328" t="s">
        <v>90</v>
      </c>
      <c r="K1328" t="s">
        <v>38</v>
      </c>
      <c r="L1328" t="s">
        <v>111</v>
      </c>
      <c r="M1328" t="s">
        <v>92</v>
      </c>
      <c r="N1328" s="11" t="s">
        <v>2108</v>
      </c>
      <c r="O1328" s="11" t="s">
        <v>2109</v>
      </c>
      <c r="P1328">
        <v>0</v>
      </c>
      <c r="Q1328">
        <v>1</v>
      </c>
      <c r="R1328">
        <v>0</v>
      </c>
      <c r="S1328">
        <v>115.2</v>
      </c>
      <c r="T1328">
        <v>-115.2</v>
      </c>
    </row>
    <row r="1329" spans="1:20" x14ac:dyDescent="0.25">
      <c r="A1329" t="s">
        <v>75</v>
      </c>
      <c r="B1329" t="s">
        <v>1795</v>
      </c>
      <c r="C1329" t="s">
        <v>26</v>
      </c>
      <c r="D1329" t="s">
        <v>497</v>
      </c>
      <c r="E1329" t="s">
        <v>105</v>
      </c>
      <c r="F1329">
        <v>29407</v>
      </c>
      <c r="G1329" t="s">
        <v>257</v>
      </c>
      <c r="H1329" t="s">
        <v>80</v>
      </c>
      <c r="I1329" t="s">
        <v>81</v>
      </c>
      <c r="J1329" t="s">
        <v>82</v>
      </c>
      <c r="K1329" t="s">
        <v>53</v>
      </c>
      <c r="L1329" t="s">
        <v>165</v>
      </c>
      <c r="M1329" t="s">
        <v>83</v>
      </c>
      <c r="N1329" s="11" t="s">
        <v>2108</v>
      </c>
      <c r="O1329" s="11" t="s">
        <v>2109</v>
      </c>
      <c r="P1329">
        <v>-5</v>
      </c>
      <c r="Q1329">
        <v>0</v>
      </c>
      <c r="R1329">
        <v>533.5</v>
      </c>
      <c r="S1329">
        <v>0</v>
      </c>
      <c r="T1329">
        <v>533.5</v>
      </c>
    </row>
    <row r="1330" spans="1:20" x14ac:dyDescent="0.25">
      <c r="A1330" t="s">
        <v>75</v>
      </c>
      <c r="B1330" t="s">
        <v>1360</v>
      </c>
      <c r="C1330" t="s">
        <v>27</v>
      </c>
      <c r="D1330" t="s">
        <v>1361</v>
      </c>
      <c r="E1330" t="s">
        <v>114</v>
      </c>
      <c r="F1330">
        <v>34292</v>
      </c>
      <c r="G1330" t="s">
        <v>348</v>
      </c>
      <c r="H1330" t="s">
        <v>80</v>
      </c>
      <c r="I1330" t="s">
        <v>81</v>
      </c>
      <c r="J1330" t="s">
        <v>90</v>
      </c>
      <c r="K1330" t="s">
        <v>53</v>
      </c>
      <c r="L1330" t="s">
        <v>193</v>
      </c>
      <c r="M1330" t="s">
        <v>92</v>
      </c>
      <c r="N1330" s="11" t="s">
        <v>2108</v>
      </c>
      <c r="O1330" s="11" t="s">
        <v>2109</v>
      </c>
      <c r="P1330">
        <v>0</v>
      </c>
      <c r="Q1330">
        <v>18</v>
      </c>
      <c r="R1330">
        <v>0</v>
      </c>
      <c r="S1330">
        <v>3002.4</v>
      </c>
      <c r="T1330">
        <v>-3002.4</v>
      </c>
    </row>
    <row r="1331" spans="1:20" x14ac:dyDescent="0.25">
      <c r="A1331" t="s">
        <v>75</v>
      </c>
      <c r="B1331" t="s">
        <v>203</v>
      </c>
      <c r="C1331" t="s">
        <v>22</v>
      </c>
      <c r="D1331" t="s">
        <v>204</v>
      </c>
      <c r="E1331" t="s">
        <v>78</v>
      </c>
      <c r="F1331">
        <v>18436</v>
      </c>
      <c r="G1331" t="s">
        <v>632</v>
      </c>
      <c r="H1331" t="s">
        <v>80</v>
      </c>
      <c r="I1331" t="s">
        <v>81</v>
      </c>
      <c r="J1331" t="s">
        <v>82</v>
      </c>
      <c r="K1331" t="s">
        <v>42</v>
      </c>
      <c r="L1331" t="s">
        <v>91</v>
      </c>
      <c r="M1331" t="s">
        <v>83</v>
      </c>
      <c r="N1331" s="11" t="s">
        <v>2108</v>
      </c>
      <c r="O1331" s="11" t="s">
        <v>2109</v>
      </c>
      <c r="P1331">
        <v>-5</v>
      </c>
      <c r="Q1331">
        <v>0</v>
      </c>
      <c r="R1331">
        <v>60.5</v>
      </c>
      <c r="S1331">
        <v>0</v>
      </c>
      <c r="T1331">
        <v>60.5</v>
      </c>
    </row>
    <row r="1332" spans="1:20" x14ac:dyDescent="0.25">
      <c r="A1332" t="s">
        <v>75</v>
      </c>
      <c r="B1332" t="s">
        <v>1304</v>
      </c>
      <c r="C1332" t="s">
        <v>27</v>
      </c>
      <c r="D1332" t="s">
        <v>1305</v>
      </c>
      <c r="E1332" t="s">
        <v>114</v>
      </c>
      <c r="F1332">
        <v>33122</v>
      </c>
      <c r="G1332" t="s">
        <v>247</v>
      </c>
      <c r="H1332" t="s">
        <v>80</v>
      </c>
      <c r="I1332" t="s">
        <v>81</v>
      </c>
      <c r="J1332" t="s">
        <v>90</v>
      </c>
      <c r="K1332" t="s">
        <v>53</v>
      </c>
      <c r="L1332" t="s">
        <v>248</v>
      </c>
      <c r="M1332" t="s">
        <v>92</v>
      </c>
      <c r="N1332" s="11" t="s">
        <v>2108</v>
      </c>
      <c r="O1332" s="11" t="s">
        <v>2109</v>
      </c>
      <c r="P1332">
        <v>0</v>
      </c>
      <c r="Q1332">
        <v>11</v>
      </c>
      <c r="R1332">
        <v>0</v>
      </c>
      <c r="S1332">
        <v>34.21</v>
      </c>
      <c r="T1332">
        <v>-34.21</v>
      </c>
    </row>
    <row r="1333" spans="1:20" x14ac:dyDescent="0.25">
      <c r="A1333" t="s">
        <v>75</v>
      </c>
      <c r="B1333" t="s">
        <v>1086</v>
      </c>
      <c r="C1333" t="s">
        <v>28</v>
      </c>
      <c r="D1333" t="s">
        <v>1087</v>
      </c>
      <c r="E1333" t="s">
        <v>295</v>
      </c>
      <c r="F1333">
        <v>84025</v>
      </c>
      <c r="G1333" t="s">
        <v>88</v>
      </c>
      <c r="H1333" t="s">
        <v>80</v>
      </c>
      <c r="I1333" t="s">
        <v>89</v>
      </c>
      <c r="J1333" t="s">
        <v>90</v>
      </c>
      <c r="K1333" t="s">
        <v>42</v>
      </c>
      <c r="L1333" t="s">
        <v>91</v>
      </c>
      <c r="M1333" t="s">
        <v>92</v>
      </c>
      <c r="N1333" s="11" t="s">
        <v>2108</v>
      </c>
      <c r="O1333" s="11" t="s">
        <v>2109</v>
      </c>
      <c r="P1333">
        <v>0</v>
      </c>
      <c r="Q1333">
        <v>1</v>
      </c>
      <c r="R1333">
        <v>0</v>
      </c>
      <c r="S1333">
        <v>1.44</v>
      </c>
      <c r="T1333">
        <v>-1.44</v>
      </c>
    </row>
    <row r="1334" spans="1:20" x14ac:dyDescent="0.25">
      <c r="A1334" t="s">
        <v>75</v>
      </c>
      <c r="B1334" t="s">
        <v>316</v>
      </c>
      <c r="C1334" t="s">
        <v>27</v>
      </c>
      <c r="D1334" t="s">
        <v>237</v>
      </c>
      <c r="E1334" t="s">
        <v>114</v>
      </c>
      <c r="F1334">
        <v>34240</v>
      </c>
      <c r="G1334" t="s">
        <v>874</v>
      </c>
      <c r="H1334" t="s">
        <v>80</v>
      </c>
      <c r="I1334" t="s">
        <v>81</v>
      </c>
      <c r="J1334" t="s">
        <v>90</v>
      </c>
      <c r="K1334" t="s">
        <v>42</v>
      </c>
      <c r="L1334" t="s">
        <v>91</v>
      </c>
      <c r="M1334" t="s">
        <v>188</v>
      </c>
      <c r="N1334" s="11" t="s">
        <v>2108</v>
      </c>
      <c r="O1334" s="11" t="s">
        <v>2109</v>
      </c>
      <c r="P1334">
        <v>0</v>
      </c>
      <c r="Q1334">
        <v>22</v>
      </c>
      <c r="R1334">
        <v>0</v>
      </c>
      <c r="S1334">
        <v>171.68</v>
      </c>
      <c r="T1334">
        <v>-171.68</v>
      </c>
    </row>
    <row r="1335" spans="1:20" x14ac:dyDescent="0.25">
      <c r="A1335" t="s">
        <v>75</v>
      </c>
      <c r="B1335" t="s">
        <v>734</v>
      </c>
      <c r="C1335" t="s">
        <v>30</v>
      </c>
      <c r="D1335" t="s">
        <v>735</v>
      </c>
      <c r="E1335" t="s">
        <v>118</v>
      </c>
      <c r="F1335">
        <v>94947</v>
      </c>
      <c r="G1335" t="s">
        <v>1388</v>
      </c>
      <c r="H1335" t="s">
        <v>461</v>
      </c>
      <c r="I1335" t="s">
        <v>81</v>
      </c>
      <c r="J1335" t="s">
        <v>82</v>
      </c>
      <c r="K1335" t="s">
        <v>40</v>
      </c>
      <c r="L1335" t="s">
        <v>211</v>
      </c>
      <c r="M1335" t="s">
        <v>83</v>
      </c>
      <c r="N1335" s="11" t="s">
        <v>2108</v>
      </c>
      <c r="O1335" s="11" t="s">
        <v>2109</v>
      </c>
      <c r="P1335">
        <v>-6</v>
      </c>
      <c r="Q1335">
        <v>0</v>
      </c>
      <c r="R1335">
        <v>30</v>
      </c>
      <c r="S1335">
        <v>0</v>
      </c>
      <c r="T1335">
        <v>30</v>
      </c>
    </row>
    <row r="1336" spans="1:20" x14ac:dyDescent="0.25">
      <c r="A1336" t="s">
        <v>75</v>
      </c>
      <c r="B1336" t="s">
        <v>1100</v>
      </c>
      <c r="C1336" t="s">
        <v>27</v>
      </c>
      <c r="D1336" t="s">
        <v>499</v>
      </c>
      <c r="E1336" t="s">
        <v>114</v>
      </c>
      <c r="F1336">
        <v>33137</v>
      </c>
      <c r="G1336" t="s">
        <v>572</v>
      </c>
      <c r="H1336" t="s">
        <v>80</v>
      </c>
      <c r="I1336" t="s">
        <v>81</v>
      </c>
      <c r="J1336" t="s">
        <v>82</v>
      </c>
      <c r="K1336" t="s">
        <v>53</v>
      </c>
      <c r="L1336" t="s">
        <v>165</v>
      </c>
      <c r="M1336" t="s">
        <v>83</v>
      </c>
      <c r="N1336" s="11" t="s">
        <v>2108</v>
      </c>
      <c r="O1336" s="11" t="s">
        <v>2109</v>
      </c>
      <c r="P1336">
        <v>-2</v>
      </c>
      <c r="Q1336">
        <v>0</v>
      </c>
      <c r="R1336">
        <v>247.6</v>
      </c>
      <c r="S1336">
        <v>0</v>
      </c>
      <c r="T1336">
        <v>247.6</v>
      </c>
    </row>
    <row r="1337" spans="1:20" x14ac:dyDescent="0.25">
      <c r="A1337" t="s">
        <v>75</v>
      </c>
      <c r="B1337" t="s">
        <v>416</v>
      </c>
      <c r="C1337" t="s">
        <v>29</v>
      </c>
      <c r="D1337" t="s">
        <v>417</v>
      </c>
      <c r="E1337" t="s">
        <v>142</v>
      </c>
      <c r="F1337">
        <v>48071</v>
      </c>
      <c r="G1337" t="s">
        <v>1655</v>
      </c>
      <c r="H1337" t="s">
        <v>133</v>
      </c>
      <c r="I1337" t="s">
        <v>81</v>
      </c>
      <c r="J1337" t="s">
        <v>90</v>
      </c>
      <c r="K1337" t="s">
        <v>53</v>
      </c>
      <c r="L1337" t="s">
        <v>165</v>
      </c>
      <c r="M1337" t="s">
        <v>229</v>
      </c>
      <c r="N1337" s="11" t="s">
        <v>2108</v>
      </c>
      <c r="O1337" s="11" t="s">
        <v>2109</v>
      </c>
      <c r="P1337">
        <v>0</v>
      </c>
      <c r="Q1337">
        <v>18</v>
      </c>
      <c r="R1337">
        <v>0</v>
      </c>
      <c r="S1337">
        <v>271.44</v>
      </c>
      <c r="T1337">
        <v>-271.44</v>
      </c>
    </row>
    <row r="1338" spans="1:20" x14ac:dyDescent="0.25">
      <c r="A1338" t="s">
        <v>75</v>
      </c>
      <c r="B1338" t="s">
        <v>416</v>
      </c>
      <c r="C1338" t="s">
        <v>29</v>
      </c>
      <c r="D1338" t="s">
        <v>417</v>
      </c>
      <c r="E1338" t="s">
        <v>142</v>
      </c>
      <c r="F1338">
        <v>48071</v>
      </c>
      <c r="G1338" t="s">
        <v>437</v>
      </c>
      <c r="H1338" t="s">
        <v>80</v>
      </c>
      <c r="I1338" t="s">
        <v>164</v>
      </c>
      <c r="J1338" t="s">
        <v>90</v>
      </c>
      <c r="K1338" t="s">
        <v>53</v>
      </c>
      <c r="L1338" t="s">
        <v>248</v>
      </c>
      <c r="M1338" t="s">
        <v>166</v>
      </c>
      <c r="N1338" s="11" t="s">
        <v>2108</v>
      </c>
      <c r="O1338" s="11" t="s">
        <v>2109</v>
      </c>
      <c r="P1338">
        <v>0</v>
      </c>
      <c r="Q1338">
        <v>5</v>
      </c>
      <c r="R1338">
        <v>0</v>
      </c>
      <c r="S1338">
        <v>41.85</v>
      </c>
      <c r="T1338">
        <v>-41.85</v>
      </c>
    </row>
    <row r="1339" spans="1:20" x14ac:dyDescent="0.25">
      <c r="A1339" t="s">
        <v>75</v>
      </c>
      <c r="B1339" t="s">
        <v>272</v>
      </c>
      <c r="C1339" t="s">
        <v>27</v>
      </c>
      <c r="D1339" t="s">
        <v>273</v>
      </c>
      <c r="E1339" t="s">
        <v>114</v>
      </c>
      <c r="F1339">
        <v>33909</v>
      </c>
      <c r="G1339" t="s">
        <v>110</v>
      </c>
      <c r="H1339" t="s">
        <v>80</v>
      </c>
      <c r="I1339" t="s">
        <v>81</v>
      </c>
      <c r="J1339" t="s">
        <v>90</v>
      </c>
      <c r="K1339" t="s">
        <v>38</v>
      </c>
      <c r="L1339" t="s">
        <v>111</v>
      </c>
      <c r="M1339" t="s">
        <v>92</v>
      </c>
      <c r="N1339" s="11" t="s">
        <v>2108</v>
      </c>
      <c r="O1339" s="11" t="s">
        <v>2109</v>
      </c>
      <c r="P1339">
        <v>0</v>
      </c>
      <c r="Q1339">
        <v>5</v>
      </c>
      <c r="R1339">
        <v>0</v>
      </c>
      <c r="S1339">
        <v>523.75</v>
      </c>
      <c r="T1339">
        <v>-523.75</v>
      </c>
    </row>
    <row r="1340" spans="1:20" x14ac:dyDescent="0.25">
      <c r="A1340" t="s">
        <v>75</v>
      </c>
      <c r="B1340" t="s">
        <v>539</v>
      </c>
      <c r="C1340" t="s">
        <v>22</v>
      </c>
      <c r="D1340" t="s">
        <v>540</v>
      </c>
      <c r="E1340" t="s">
        <v>137</v>
      </c>
      <c r="F1340">
        <v>23435</v>
      </c>
      <c r="G1340" t="s">
        <v>1214</v>
      </c>
      <c r="H1340" t="s">
        <v>80</v>
      </c>
      <c r="I1340" t="s">
        <v>81</v>
      </c>
      <c r="J1340" t="s">
        <v>82</v>
      </c>
      <c r="K1340" t="s">
        <v>38</v>
      </c>
      <c r="L1340" t="s">
        <v>129</v>
      </c>
      <c r="M1340" t="s">
        <v>83</v>
      </c>
      <c r="N1340" s="11" t="s">
        <v>2108</v>
      </c>
      <c r="O1340" s="11" t="s">
        <v>2109</v>
      </c>
      <c r="P1340">
        <v>3</v>
      </c>
      <c r="Q1340">
        <v>0</v>
      </c>
      <c r="R1340">
        <v>599</v>
      </c>
      <c r="S1340">
        <v>0</v>
      </c>
      <c r="T1340">
        <v>599</v>
      </c>
    </row>
    <row r="1341" spans="1:20" x14ac:dyDescent="0.25">
      <c r="A1341" t="s">
        <v>75</v>
      </c>
      <c r="B1341" t="s">
        <v>946</v>
      </c>
      <c r="C1341" t="s">
        <v>29</v>
      </c>
      <c r="D1341" t="s">
        <v>909</v>
      </c>
      <c r="E1341" t="s">
        <v>100</v>
      </c>
      <c r="F1341">
        <v>46032</v>
      </c>
      <c r="G1341" t="s">
        <v>238</v>
      </c>
      <c r="H1341" t="s">
        <v>80</v>
      </c>
      <c r="I1341" t="s">
        <v>81</v>
      </c>
      <c r="J1341" t="s">
        <v>82</v>
      </c>
      <c r="K1341" t="s">
        <v>38</v>
      </c>
      <c r="L1341" t="s">
        <v>111</v>
      </c>
      <c r="M1341" t="s">
        <v>83</v>
      </c>
      <c r="N1341" s="11" t="s">
        <v>2108</v>
      </c>
      <c r="O1341" s="11" t="s">
        <v>2109</v>
      </c>
      <c r="P1341">
        <v>-2</v>
      </c>
      <c r="Q1341">
        <v>0</v>
      </c>
      <c r="R1341">
        <v>101.3</v>
      </c>
      <c r="S1341">
        <v>0</v>
      </c>
      <c r="T1341">
        <v>101.3</v>
      </c>
    </row>
    <row r="1342" spans="1:20" x14ac:dyDescent="0.25">
      <c r="A1342" t="s">
        <v>75</v>
      </c>
      <c r="B1342" t="s">
        <v>877</v>
      </c>
      <c r="C1342" t="s">
        <v>29</v>
      </c>
      <c r="D1342" t="s">
        <v>613</v>
      </c>
      <c r="E1342" t="s">
        <v>142</v>
      </c>
      <c r="F1342">
        <v>48083</v>
      </c>
      <c r="G1342" t="s">
        <v>373</v>
      </c>
      <c r="H1342" t="s">
        <v>80</v>
      </c>
      <c r="I1342" t="s">
        <v>81</v>
      </c>
      <c r="J1342" t="s">
        <v>90</v>
      </c>
      <c r="K1342" t="s">
        <v>38</v>
      </c>
      <c r="L1342" t="s">
        <v>111</v>
      </c>
      <c r="M1342" t="s">
        <v>92</v>
      </c>
      <c r="N1342" s="11" t="s">
        <v>2108</v>
      </c>
      <c r="O1342" s="11" t="s">
        <v>2109</v>
      </c>
      <c r="P1342">
        <v>0</v>
      </c>
      <c r="Q1342">
        <v>1</v>
      </c>
      <c r="R1342">
        <v>0</v>
      </c>
      <c r="S1342">
        <v>32.24</v>
      </c>
      <c r="T1342">
        <v>-32.24</v>
      </c>
    </row>
    <row r="1343" spans="1:20" x14ac:dyDescent="0.25">
      <c r="A1343" t="s">
        <v>75</v>
      </c>
      <c r="B1343" t="s">
        <v>494</v>
      </c>
      <c r="C1343" t="s">
        <v>27</v>
      </c>
      <c r="D1343" t="s">
        <v>495</v>
      </c>
      <c r="E1343" t="s">
        <v>114</v>
      </c>
      <c r="F1343">
        <v>33619</v>
      </c>
      <c r="G1343" t="s">
        <v>254</v>
      </c>
      <c r="H1343" t="s">
        <v>80</v>
      </c>
      <c r="I1343" t="s">
        <v>81</v>
      </c>
      <c r="J1343" t="s">
        <v>82</v>
      </c>
      <c r="K1343" t="s">
        <v>42</v>
      </c>
      <c r="L1343" t="s">
        <v>91</v>
      </c>
      <c r="M1343" t="s">
        <v>83</v>
      </c>
      <c r="N1343" s="11" t="s">
        <v>2108</v>
      </c>
      <c r="O1343" s="11" t="s">
        <v>2109</v>
      </c>
      <c r="P1343">
        <v>-1</v>
      </c>
      <c r="Q1343">
        <v>0</v>
      </c>
      <c r="R1343">
        <v>65.95</v>
      </c>
      <c r="S1343">
        <v>0</v>
      </c>
      <c r="T1343">
        <v>65.95</v>
      </c>
    </row>
    <row r="1344" spans="1:20" x14ac:dyDescent="0.25">
      <c r="A1344" t="s">
        <v>75</v>
      </c>
      <c r="B1344" t="s">
        <v>424</v>
      </c>
      <c r="C1344" t="s">
        <v>26</v>
      </c>
      <c r="D1344" t="s">
        <v>425</v>
      </c>
      <c r="E1344" t="s">
        <v>426</v>
      </c>
      <c r="F1344">
        <v>37204</v>
      </c>
      <c r="G1344" t="s">
        <v>392</v>
      </c>
      <c r="H1344" t="s">
        <v>80</v>
      </c>
      <c r="I1344" t="s">
        <v>89</v>
      </c>
      <c r="J1344" t="s">
        <v>82</v>
      </c>
      <c r="K1344" t="s">
        <v>42</v>
      </c>
      <c r="L1344" t="s">
        <v>91</v>
      </c>
      <c r="M1344" t="s">
        <v>83</v>
      </c>
      <c r="N1344" s="11" t="s">
        <v>2108</v>
      </c>
      <c r="O1344" s="11" t="s">
        <v>2109</v>
      </c>
      <c r="P1344">
        <v>-54</v>
      </c>
      <c r="Q1344">
        <v>0</v>
      </c>
      <c r="R1344">
        <v>445.5</v>
      </c>
      <c r="S1344">
        <v>0</v>
      </c>
      <c r="T1344">
        <v>445.5</v>
      </c>
    </row>
    <row r="1345" spans="1:20" x14ac:dyDescent="0.25">
      <c r="A1345" t="s">
        <v>75</v>
      </c>
      <c r="B1345" t="s">
        <v>212</v>
      </c>
      <c r="C1345" t="s">
        <v>25</v>
      </c>
      <c r="D1345" t="s">
        <v>213</v>
      </c>
      <c r="E1345" t="s">
        <v>186</v>
      </c>
      <c r="F1345">
        <v>11803</v>
      </c>
      <c r="G1345" t="s">
        <v>1816</v>
      </c>
      <c r="H1345" t="s">
        <v>80</v>
      </c>
      <c r="I1345" t="s">
        <v>81</v>
      </c>
      <c r="J1345" t="s">
        <v>90</v>
      </c>
      <c r="K1345" t="s">
        <v>42</v>
      </c>
      <c r="L1345" t="s">
        <v>91</v>
      </c>
      <c r="M1345" t="s">
        <v>188</v>
      </c>
      <c r="N1345" s="11" t="s">
        <v>2108</v>
      </c>
      <c r="O1345" s="11" t="s">
        <v>2109</v>
      </c>
      <c r="P1345">
        <v>0</v>
      </c>
      <c r="Q1345">
        <v>4</v>
      </c>
      <c r="R1345">
        <v>0</v>
      </c>
      <c r="S1345">
        <v>38.08</v>
      </c>
      <c r="T1345">
        <v>-38.08</v>
      </c>
    </row>
    <row r="1346" spans="1:20" x14ac:dyDescent="0.25">
      <c r="A1346" t="s">
        <v>75</v>
      </c>
      <c r="B1346" t="s">
        <v>747</v>
      </c>
      <c r="C1346" t="s">
        <v>25</v>
      </c>
      <c r="D1346" t="s">
        <v>748</v>
      </c>
      <c r="E1346" t="s">
        <v>186</v>
      </c>
      <c r="F1346">
        <v>11101</v>
      </c>
      <c r="G1346" t="s">
        <v>324</v>
      </c>
      <c r="H1346" t="s">
        <v>80</v>
      </c>
      <c r="I1346" t="s">
        <v>81</v>
      </c>
      <c r="J1346" t="s">
        <v>90</v>
      </c>
      <c r="K1346" t="s">
        <v>36</v>
      </c>
      <c r="L1346" t="s">
        <v>36</v>
      </c>
      <c r="M1346" t="s">
        <v>92</v>
      </c>
      <c r="N1346" s="11" t="s">
        <v>2108</v>
      </c>
      <c r="O1346" s="11" t="s">
        <v>2109</v>
      </c>
      <c r="P1346">
        <v>0</v>
      </c>
      <c r="Q1346">
        <v>45</v>
      </c>
      <c r="R1346">
        <v>0</v>
      </c>
      <c r="S1346">
        <v>4007.25</v>
      </c>
      <c r="T1346">
        <v>-4007.25</v>
      </c>
    </row>
    <row r="1347" spans="1:20" x14ac:dyDescent="0.25">
      <c r="A1347" t="s">
        <v>75</v>
      </c>
      <c r="B1347" t="s">
        <v>1554</v>
      </c>
      <c r="C1347" t="s">
        <v>23</v>
      </c>
      <c r="D1347" t="s">
        <v>1555</v>
      </c>
      <c r="E1347" t="s">
        <v>176</v>
      </c>
      <c r="F1347">
        <v>98198</v>
      </c>
      <c r="G1347" t="s">
        <v>493</v>
      </c>
      <c r="H1347" t="s">
        <v>80</v>
      </c>
      <c r="I1347" t="s">
        <v>81</v>
      </c>
      <c r="J1347" t="s">
        <v>82</v>
      </c>
      <c r="K1347" t="s">
        <v>39</v>
      </c>
      <c r="L1347" t="s">
        <v>39</v>
      </c>
      <c r="M1347" t="s">
        <v>92</v>
      </c>
      <c r="N1347" s="11" t="s">
        <v>2108</v>
      </c>
      <c r="O1347" s="11" t="s">
        <v>2109</v>
      </c>
      <c r="P1347">
        <v>0</v>
      </c>
      <c r="Q1347">
        <v>1</v>
      </c>
      <c r="R1347">
        <v>0</v>
      </c>
      <c r="S1347">
        <v>0</v>
      </c>
      <c r="T1347">
        <v>0</v>
      </c>
    </row>
    <row r="1348" spans="1:20" x14ac:dyDescent="0.25">
      <c r="A1348" t="s">
        <v>75</v>
      </c>
      <c r="B1348" t="s">
        <v>672</v>
      </c>
      <c r="C1348" t="s">
        <v>27</v>
      </c>
      <c r="D1348" t="s">
        <v>673</v>
      </c>
      <c r="E1348" t="s">
        <v>114</v>
      </c>
      <c r="F1348">
        <v>34736</v>
      </c>
      <c r="G1348" t="s">
        <v>110</v>
      </c>
      <c r="H1348" t="s">
        <v>80</v>
      </c>
      <c r="I1348" t="s">
        <v>81</v>
      </c>
      <c r="J1348" t="s">
        <v>90</v>
      </c>
      <c r="K1348" t="s">
        <v>38</v>
      </c>
      <c r="L1348" t="s">
        <v>111</v>
      </c>
      <c r="M1348" t="s">
        <v>92</v>
      </c>
      <c r="N1348" s="11" t="s">
        <v>2108</v>
      </c>
      <c r="O1348" s="11" t="s">
        <v>2109</v>
      </c>
      <c r="P1348">
        <v>0</v>
      </c>
      <c r="Q1348">
        <v>1</v>
      </c>
      <c r="R1348">
        <v>0</v>
      </c>
      <c r="S1348">
        <v>116.4</v>
      </c>
      <c r="T1348">
        <v>-116.4</v>
      </c>
    </row>
    <row r="1349" spans="1:20" x14ac:dyDescent="0.25">
      <c r="A1349" t="s">
        <v>75</v>
      </c>
      <c r="B1349" t="s">
        <v>167</v>
      </c>
      <c r="C1349" t="s">
        <v>28</v>
      </c>
      <c r="D1349" t="s">
        <v>168</v>
      </c>
      <c r="E1349" t="s">
        <v>95</v>
      </c>
      <c r="F1349">
        <v>80550</v>
      </c>
      <c r="G1349" t="s">
        <v>1665</v>
      </c>
      <c r="H1349" t="s">
        <v>80</v>
      </c>
      <c r="I1349" t="s">
        <v>81</v>
      </c>
      <c r="J1349" t="s">
        <v>90</v>
      </c>
      <c r="K1349" t="s">
        <v>54</v>
      </c>
      <c r="L1349" t="s">
        <v>824</v>
      </c>
      <c r="M1349" t="s">
        <v>92</v>
      </c>
      <c r="N1349" s="11" t="s">
        <v>2108</v>
      </c>
      <c r="O1349" s="11" t="s">
        <v>2109</v>
      </c>
      <c r="P1349">
        <v>-14</v>
      </c>
      <c r="Q1349">
        <v>0</v>
      </c>
      <c r="R1349">
        <v>388.08</v>
      </c>
      <c r="S1349">
        <v>0</v>
      </c>
      <c r="T1349">
        <v>388.08</v>
      </c>
    </row>
    <row r="1350" spans="1:20" x14ac:dyDescent="0.25">
      <c r="A1350" t="s">
        <v>75</v>
      </c>
      <c r="B1350" t="s">
        <v>421</v>
      </c>
      <c r="C1350" t="s">
        <v>29</v>
      </c>
      <c r="D1350" t="s">
        <v>422</v>
      </c>
      <c r="E1350" t="s">
        <v>423</v>
      </c>
      <c r="F1350">
        <v>40505</v>
      </c>
      <c r="G1350" t="s">
        <v>1093</v>
      </c>
      <c r="H1350" t="s">
        <v>80</v>
      </c>
      <c r="I1350" t="s">
        <v>81</v>
      </c>
      <c r="J1350" t="s">
        <v>82</v>
      </c>
      <c r="K1350" t="s">
        <v>38</v>
      </c>
      <c r="L1350" t="s">
        <v>129</v>
      </c>
      <c r="M1350" t="s">
        <v>83</v>
      </c>
      <c r="N1350" s="11" t="s">
        <v>2108</v>
      </c>
      <c r="O1350" s="11" t="s">
        <v>2109</v>
      </c>
      <c r="P1350">
        <v>-1</v>
      </c>
      <c r="Q1350">
        <v>0</v>
      </c>
      <c r="R1350">
        <v>57.15</v>
      </c>
      <c r="S1350">
        <v>0</v>
      </c>
      <c r="T1350">
        <v>57.15</v>
      </c>
    </row>
    <row r="1351" spans="1:20" x14ac:dyDescent="0.25">
      <c r="A1351" t="s">
        <v>75</v>
      </c>
      <c r="B1351" t="s">
        <v>403</v>
      </c>
      <c r="C1351" t="s">
        <v>28</v>
      </c>
      <c r="D1351" t="s">
        <v>294</v>
      </c>
      <c r="E1351" t="s">
        <v>295</v>
      </c>
      <c r="F1351">
        <v>84107</v>
      </c>
      <c r="G1351" t="s">
        <v>1790</v>
      </c>
      <c r="H1351" t="s">
        <v>80</v>
      </c>
      <c r="I1351" t="s">
        <v>81</v>
      </c>
      <c r="J1351" t="s">
        <v>90</v>
      </c>
      <c r="K1351" t="s">
        <v>53</v>
      </c>
      <c r="L1351" t="s">
        <v>675</v>
      </c>
      <c r="M1351" t="s">
        <v>92</v>
      </c>
      <c r="N1351" s="11" t="s">
        <v>2108</v>
      </c>
      <c r="O1351" s="11" t="s">
        <v>2109</v>
      </c>
      <c r="P1351">
        <v>0</v>
      </c>
      <c r="Q1351">
        <v>2</v>
      </c>
      <c r="R1351">
        <v>0</v>
      </c>
      <c r="S1351">
        <v>1004.94</v>
      </c>
      <c r="T1351">
        <v>-1004.94</v>
      </c>
    </row>
    <row r="1352" spans="1:20" x14ac:dyDescent="0.25">
      <c r="A1352" t="s">
        <v>75</v>
      </c>
      <c r="B1352" t="s">
        <v>693</v>
      </c>
      <c r="C1352" t="s">
        <v>20</v>
      </c>
      <c r="D1352" t="s">
        <v>694</v>
      </c>
      <c r="E1352" t="s">
        <v>695</v>
      </c>
      <c r="F1352">
        <v>6355</v>
      </c>
      <c r="G1352" t="s">
        <v>283</v>
      </c>
      <c r="H1352" t="s">
        <v>80</v>
      </c>
      <c r="I1352" t="s">
        <v>81</v>
      </c>
      <c r="J1352" t="s">
        <v>82</v>
      </c>
      <c r="K1352" t="s">
        <v>38</v>
      </c>
      <c r="L1352" t="s">
        <v>111</v>
      </c>
      <c r="M1352" t="s">
        <v>83</v>
      </c>
      <c r="N1352" s="11" t="s">
        <v>2108</v>
      </c>
      <c r="O1352" s="11" t="s">
        <v>2109</v>
      </c>
      <c r="P1352">
        <v>-2</v>
      </c>
      <c r="Q1352">
        <v>0</v>
      </c>
      <c r="R1352">
        <v>153.4</v>
      </c>
      <c r="S1352">
        <v>0</v>
      </c>
      <c r="T1352">
        <v>153.4</v>
      </c>
    </row>
    <row r="1353" spans="1:20" x14ac:dyDescent="0.25">
      <c r="A1353" t="s">
        <v>75</v>
      </c>
      <c r="B1353" t="s">
        <v>1174</v>
      </c>
      <c r="C1353" t="s">
        <v>26</v>
      </c>
      <c r="D1353" t="s">
        <v>1175</v>
      </c>
      <c r="E1353" t="s">
        <v>109</v>
      </c>
      <c r="F1353">
        <v>28117</v>
      </c>
      <c r="G1353" t="s">
        <v>398</v>
      </c>
      <c r="H1353" t="s">
        <v>80</v>
      </c>
      <c r="I1353" t="s">
        <v>81</v>
      </c>
      <c r="J1353" t="s">
        <v>82</v>
      </c>
      <c r="K1353" t="s">
        <v>38</v>
      </c>
      <c r="L1353" t="s">
        <v>111</v>
      </c>
      <c r="M1353" t="s">
        <v>83</v>
      </c>
      <c r="N1353" s="11" t="s">
        <v>2108</v>
      </c>
      <c r="O1353" s="11" t="s">
        <v>2109</v>
      </c>
      <c r="P1353">
        <v>-2</v>
      </c>
      <c r="Q1353">
        <v>0</v>
      </c>
      <c r="R1353">
        <v>153.5</v>
      </c>
      <c r="S1353">
        <v>0</v>
      </c>
      <c r="T1353">
        <v>153.5</v>
      </c>
    </row>
    <row r="1354" spans="1:20" x14ac:dyDescent="0.25">
      <c r="A1354" t="s">
        <v>75</v>
      </c>
      <c r="B1354" t="s">
        <v>1377</v>
      </c>
      <c r="C1354" t="s">
        <v>19</v>
      </c>
      <c r="D1354" t="s">
        <v>154</v>
      </c>
      <c r="E1354" t="s">
        <v>155</v>
      </c>
      <c r="F1354">
        <v>89148</v>
      </c>
      <c r="G1354" t="s">
        <v>873</v>
      </c>
      <c r="H1354" t="s">
        <v>80</v>
      </c>
      <c r="I1354" t="s">
        <v>81</v>
      </c>
      <c r="J1354" t="s">
        <v>90</v>
      </c>
      <c r="K1354" t="s">
        <v>53</v>
      </c>
      <c r="L1354" t="s">
        <v>248</v>
      </c>
      <c r="M1354" t="s">
        <v>92</v>
      </c>
      <c r="N1354" s="11" t="s">
        <v>2108</v>
      </c>
      <c r="O1354" s="11" t="s">
        <v>2109</v>
      </c>
      <c r="P1354">
        <v>0</v>
      </c>
      <c r="Q1354">
        <v>8</v>
      </c>
      <c r="R1354">
        <v>0</v>
      </c>
      <c r="S1354">
        <v>27.6</v>
      </c>
      <c r="T1354">
        <v>-27.6</v>
      </c>
    </row>
    <row r="1355" spans="1:20" x14ac:dyDescent="0.25">
      <c r="A1355" t="s">
        <v>75</v>
      </c>
      <c r="B1355" t="s">
        <v>1377</v>
      </c>
      <c r="C1355" t="s">
        <v>19</v>
      </c>
      <c r="D1355" t="s">
        <v>154</v>
      </c>
      <c r="E1355" t="s">
        <v>155</v>
      </c>
      <c r="F1355">
        <v>89148</v>
      </c>
      <c r="G1355" t="s">
        <v>749</v>
      </c>
      <c r="H1355" t="s">
        <v>80</v>
      </c>
      <c r="I1355" t="s">
        <v>164</v>
      </c>
      <c r="J1355" t="s">
        <v>90</v>
      </c>
      <c r="K1355" t="s">
        <v>38</v>
      </c>
      <c r="L1355" t="s">
        <v>129</v>
      </c>
      <c r="M1355" t="s">
        <v>92</v>
      </c>
      <c r="N1355" s="11" t="s">
        <v>2108</v>
      </c>
      <c r="O1355" s="11" t="s">
        <v>2109</v>
      </c>
      <c r="P1355">
        <v>0</v>
      </c>
      <c r="Q1355">
        <v>1</v>
      </c>
      <c r="R1355">
        <v>0</v>
      </c>
      <c r="S1355">
        <v>118.45</v>
      </c>
      <c r="T1355">
        <v>-118.45</v>
      </c>
    </row>
    <row r="1356" spans="1:20" x14ac:dyDescent="0.25">
      <c r="A1356" t="s">
        <v>75</v>
      </c>
      <c r="B1356" t="s">
        <v>750</v>
      </c>
      <c r="C1356" t="s">
        <v>22</v>
      </c>
      <c r="D1356" t="s">
        <v>751</v>
      </c>
      <c r="E1356" t="s">
        <v>78</v>
      </c>
      <c r="F1356">
        <v>19406</v>
      </c>
      <c r="G1356" t="s">
        <v>1611</v>
      </c>
      <c r="H1356" t="s">
        <v>80</v>
      </c>
      <c r="I1356" t="s">
        <v>81</v>
      </c>
      <c r="J1356" t="s">
        <v>82</v>
      </c>
      <c r="K1356" t="s">
        <v>53</v>
      </c>
      <c r="L1356" t="s">
        <v>436</v>
      </c>
      <c r="M1356" t="s">
        <v>83</v>
      </c>
      <c r="N1356" s="11" t="s">
        <v>2108</v>
      </c>
      <c r="O1356" s="11" t="s">
        <v>2109</v>
      </c>
      <c r="P1356">
        <v>-1</v>
      </c>
      <c r="Q1356">
        <v>0</v>
      </c>
      <c r="R1356">
        <v>112.35</v>
      </c>
      <c r="S1356">
        <v>0</v>
      </c>
      <c r="T1356">
        <v>112.35</v>
      </c>
    </row>
    <row r="1357" spans="1:20" x14ac:dyDescent="0.25">
      <c r="A1357" t="s">
        <v>75</v>
      </c>
      <c r="B1357" t="s">
        <v>171</v>
      </c>
      <c r="C1357" t="s">
        <v>23</v>
      </c>
      <c r="D1357" t="s">
        <v>513</v>
      </c>
      <c r="E1357" t="s">
        <v>176</v>
      </c>
      <c r="F1357">
        <v>98005</v>
      </c>
      <c r="G1357" t="s">
        <v>1959</v>
      </c>
      <c r="H1357" t="s">
        <v>80</v>
      </c>
      <c r="I1357" t="s">
        <v>81</v>
      </c>
      <c r="J1357" t="s">
        <v>90</v>
      </c>
      <c r="K1357" t="s">
        <v>53</v>
      </c>
      <c r="L1357" t="s">
        <v>248</v>
      </c>
      <c r="M1357" t="s">
        <v>92</v>
      </c>
      <c r="N1357" s="11" t="s">
        <v>2108</v>
      </c>
      <c r="O1357" s="11" t="s">
        <v>2109</v>
      </c>
      <c r="P1357">
        <v>0</v>
      </c>
      <c r="Q1357">
        <v>10</v>
      </c>
      <c r="R1357">
        <v>0</v>
      </c>
      <c r="S1357">
        <v>61.2</v>
      </c>
      <c r="T1357">
        <v>-61.2</v>
      </c>
    </row>
    <row r="1358" spans="1:20" x14ac:dyDescent="0.25">
      <c r="A1358" t="s">
        <v>75</v>
      </c>
      <c r="B1358" t="s">
        <v>682</v>
      </c>
      <c r="C1358" t="s">
        <v>29</v>
      </c>
      <c r="D1358" t="s">
        <v>683</v>
      </c>
      <c r="E1358" t="s">
        <v>87</v>
      </c>
      <c r="F1358">
        <v>44114</v>
      </c>
      <c r="G1358" t="s">
        <v>367</v>
      </c>
      <c r="H1358" t="s">
        <v>80</v>
      </c>
      <c r="I1358" t="s">
        <v>89</v>
      </c>
      <c r="J1358" t="s">
        <v>82</v>
      </c>
      <c r="K1358" t="s">
        <v>53</v>
      </c>
      <c r="L1358" t="s">
        <v>368</v>
      </c>
      <c r="M1358" t="s">
        <v>83</v>
      </c>
      <c r="N1358" s="11" t="s">
        <v>2108</v>
      </c>
      <c r="O1358" s="11" t="s">
        <v>2109</v>
      </c>
      <c r="P1358">
        <v>-30</v>
      </c>
      <c r="Q1358">
        <v>0</v>
      </c>
      <c r="R1358">
        <v>5197.5</v>
      </c>
      <c r="S1358">
        <v>0</v>
      </c>
      <c r="T1358">
        <v>5197.5</v>
      </c>
    </row>
    <row r="1359" spans="1:20" x14ac:dyDescent="0.25">
      <c r="A1359" t="s">
        <v>75</v>
      </c>
      <c r="B1359" t="s">
        <v>1829</v>
      </c>
      <c r="C1359" t="s">
        <v>27</v>
      </c>
      <c r="D1359" t="s">
        <v>1830</v>
      </c>
      <c r="E1359" t="s">
        <v>114</v>
      </c>
      <c r="F1359">
        <v>33304</v>
      </c>
      <c r="G1359" t="s">
        <v>477</v>
      </c>
      <c r="H1359" t="s">
        <v>80</v>
      </c>
      <c r="I1359" t="s">
        <v>81</v>
      </c>
      <c r="J1359" t="s">
        <v>90</v>
      </c>
      <c r="K1359" t="s">
        <v>38</v>
      </c>
      <c r="L1359" t="s">
        <v>111</v>
      </c>
      <c r="M1359" t="s">
        <v>92</v>
      </c>
      <c r="N1359" s="11" t="s">
        <v>2108</v>
      </c>
      <c r="O1359" s="11" t="s">
        <v>2109</v>
      </c>
      <c r="P1359">
        <v>0</v>
      </c>
      <c r="Q1359">
        <v>12</v>
      </c>
      <c r="R1359">
        <v>0</v>
      </c>
      <c r="S1359">
        <v>1382.4</v>
      </c>
      <c r="T1359">
        <v>-1382.4</v>
      </c>
    </row>
    <row r="1360" spans="1:20" x14ac:dyDescent="0.25">
      <c r="A1360" t="s">
        <v>75</v>
      </c>
      <c r="B1360" t="s">
        <v>479</v>
      </c>
      <c r="C1360" t="s">
        <v>25</v>
      </c>
      <c r="D1360" t="s">
        <v>480</v>
      </c>
      <c r="E1360" t="s">
        <v>186</v>
      </c>
      <c r="F1360">
        <v>11735</v>
      </c>
      <c r="G1360" t="s">
        <v>324</v>
      </c>
      <c r="H1360" t="s">
        <v>80</v>
      </c>
      <c r="I1360" t="s">
        <v>81</v>
      </c>
      <c r="J1360" t="s">
        <v>90</v>
      </c>
      <c r="K1360" t="s">
        <v>36</v>
      </c>
      <c r="L1360" t="s">
        <v>36</v>
      </c>
      <c r="M1360" t="s">
        <v>92</v>
      </c>
      <c r="N1360" s="11" t="s">
        <v>2108</v>
      </c>
      <c r="O1360" s="11" t="s">
        <v>2109</v>
      </c>
      <c r="P1360">
        <v>0</v>
      </c>
      <c r="Q1360">
        <v>2</v>
      </c>
      <c r="R1360">
        <v>0</v>
      </c>
      <c r="S1360">
        <v>178.12</v>
      </c>
      <c r="T1360">
        <v>-178.12</v>
      </c>
    </row>
    <row r="1361" spans="1:20" x14ac:dyDescent="0.25">
      <c r="A1361" t="s">
        <v>75</v>
      </c>
      <c r="B1361" t="s">
        <v>218</v>
      </c>
      <c r="C1361" t="s">
        <v>27</v>
      </c>
      <c r="D1361" t="s">
        <v>219</v>
      </c>
      <c r="E1361" t="s">
        <v>114</v>
      </c>
      <c r="F1361">
        <v>34110</v>
      </c>
      <c r="G1361" t="s">
        <v>398</v>
      </c>
      <c r="H1361" t="s">
        <v>80</v>
      </c>
      <c r="I1361" t="s">
        <v>81</v>
      </c>
      <c r="J1361" t="s">
        <v>82</v>
      </c>
      <c r="K1361" t="s">
        <v>38</v>
      </c>
      <c r="L1361" t="s">
        <v>111</v>
      </c>
      <c r="M1361" t="s">
        <v>83</v>
      </c>
      <c r="N1361" s="11" t="s">
        <v>2108</v>
      </c>
      <c r="O1361" s="11" t="s">
        <v>2109</v>
      </c>
      <c r="P1361">
        <v>-4</v>
      </c>
      <c r="Q1361">
        <v>0</v>
      </c>
      <c r="R1361">
        <v>320.72000000000003</v>
      </c>
      <c r="S1361">
        <v>0</v>
      </c>
      <c r="T1361">
        <v>320.72000000000003</v>
      </c>
    </row>
    <row r="1362" spans="1:20" x14ac:dyDescent="0.25">
      <c r="A1362" t="s">
        <v>75</v>
      </c>
      <c r="B1362" t="s">
        <v>519</v>
      </c>
      <c r="C1362" t="s">
        <v>18</v>
      </c>
      <c r="D1362" t="s">
        <v>520</v>
      </c>
      <c r="E1362" t="s">
        <v>191</v>
      </c>
      <c r="F1362">
        <v>76092</v>
      </c>
      <c r="G1362" t="s">
        <v>1650</v>
      </c>
      <c r="H1362" t="s">
        <v>210</v>
      </c>
      <c r="I1362" t="s">
        <v>81</v>
      </c>
      <c r="J1362" t="s">
        <v>82</v>
      </c>
      <c r="K1362" t="s">
        <v>40</v>
      </c>
      <c r="L1362" t="s">
        <v>211</v>
      </c>
      <c r="M1362" t="s">
        <v>83</v>
      </c>
      <c r="N1362" s="11" t="s">
        <v>2108</v>
      </c>
      <c r="O1362" s="11" t="s">
        <v>2109</v>
      </c>
      <c r="P1362">
        <v>-24</v>
      </c>
      <c r="Q1362">
        <v>0</v>
      </c>
      <c r="R1362">
        <v>5724</v>
      </c>
      <c r="S1362">
        <v>0</v>
      </c>
      <c r="T1362">
        <v>5724</v>
      </c>
    </row>
    <row r="1363" spans="1:20" x14ac:dyDescent="0.25">
      <c r="A1363" t="s">
        <v>75</v>
      </c>
      <c r="B1363" t="s">
        <v>1284</v>
      </c>
      <c r="C1363" t="s">
        <v>27</v>
      </c>
      <c r="D1363" t="s">
        <v>237</v>
      </c>
      <c r="E1363" t="s">
        <v>114</v>
      </c>
      <c r="F1363">
        <v>34243</v>
      </c>
      <c r="G1363" t="s">
        <v>1061</v>
      </c>
      <c r="H1363" t="s">
        <v>737</v>
      </c>
      <c r="I1363" t="s">
        <v>81</v>
      </c>
      <c r="J1363" t="s">
        <v>82</v>
      </c>
      <c r="K1363" t="s">
        <v>40</v>
      </c>
      <c r="L1363" t="s">
        <v>211</v>
      </c>
      <c r="M1363" t="s">
        <v>83</v>
      </c>
      <c r="N1363" s="11" t="s">
        <v>2108</v>
      </c>
      <c r="O1363" s="11" t="s">
        <v>2109</v>
      </c>
      <c r="P1363">
        <v>-1</v>
      </c>
      <c r="Q1363">
        <v>0</v>
      </c>
      <c r="R1363">
        <v>1.5</v>
      </c>
      <c r="S1363">
        <v>0</v>
      </c>
      <c r="T1363">
        <v>1.5</v>
      </c>
    </row>
    <row r="1364" spans="1:20" x14ac:dyDescent="0.25">
      <c r="A1364" t="s">
        <v>75</v>
      </c>
      <c r="B1364" t="s">
        <v>1035</v>
      </c>
      <c r="C1364" t="s">
        <v>1036</v>
      </c>
      <c r="D1364" t="s">
        <v>1037</v>
      </c>
      <c r="E1364" t="s">
        <v>114</v>
      </c>
      <c r="F1364">
        <v>32940</v>
      </c>
      <c r="G1364" t="s">
        <v>152</v>
      </c>
      <c r="H1364" t="s">
        <v>80</v>
      </c>
      <c r="I1364" t="s">
        <v>81</v>
      </c>
      <c r="J1364" t="s">
        <v>90</v>
      </c>
      <c r="K1364" t="s">
        <v>38</v>
      </c>
      <c r="L1364" t="s">
        <v>111</v>
      </c>
      <c r="M1364" t="s">
        <v>92</v>
      </c>
      <c r="N1364" s="11" t="s">
        <v>2108</v>
      </c>
      <c r="O1364" s="11" t="s">
        <v>2109</v>
      </c>
      <c r="P1364">
        <v>-5</v>
      </c>
      <c r="Q1364">
        <v>0</v>
      </c>
      <c r="R1364">
        <v>383.75</v>
      </c>
      <c r="S1364">
        <v>0</v>
      </c>
      <c r="T1364">
        <v>383.75</v>
      </c>
    </row>
    <row r="1365" spans="1:20" x14ac:dyDescent="0.25">
      <c r="A1365" t="s">
        <v>75</v>
      </c>
      <c r="B1365" t="s">
        <v>404</v>
      </c>
      <c r="C1365" t="s">
        <v>29</v>
      </c>
      <c r="D1365" t="s">
        <v>405</v>
      </c>
      <c r="E1365" t="s">
        <v>78</v>
      </c>
      <c r="F1365">
        <v>15056</v>
      </c>
      <c r="G1365" t="s">
        <v>1961</v>
      </c>
      <c r="H1365" t="s">
        <v>80</v>
      </c>
      <c r="I1365" t="s">
        <v>81</v>
      </c>
      <c r="J1365" t="s">
        <v>90</v>
      </c>
      <c r="K1365" t="s">
        <v>42</v>
      </c>
      <c r="L1365" t="s">
        <v>91</v>
      </c>
      <c r="M1365" t="s">
        <v>188</v>
      </c>
      <c r="N1365" s="11" t="s">
        <v>2108</v>
      </c>
      <c r="O1365" s="11" t="s">
        <v>2109</v>
      </c>
      <c r="P1365">
        <v>0</v>
      </c>
      <c r="Q1365">
        <v>14</v>
      </c>
      <c r="R1365">
        <v>0</v>
      </c>
      <c r="S1365">
        <v>12.6</v>
      </c>
      <c r="T1365">
        <v>-12.6</v>
      </c>
    </row>
    <row r="1366" spans="1:20" x14ac:dyDescent="0.25">
      <c r="A1366" t="s">
        <v>75</v>
      </c>
      <c r="B1366" t="s">
        <v>255</v>
      </c>
      <c r="C1366" t="s">
        <v>29</v>
      </c>
      <c r="D1366" t="s">
        <v>256</v>
      </c>
      <c r="E1366" t="s">
        <v>100</v>
      </c>
      <c r="F1366">
        <v>46077</v>
      </c>
      <c r="G1366" t="s">
        <v>152</v>
      </c>
      <c r="H1366" t="s">
        <v>80</v>
      </c>
      <c r="I1366" t="s">
        <v>81</v>
      </c>
      <c r="J1366" t="s">
        <v>90</v>
      </c>
      <c r="K1366" t="s">
        <v>38</v>
      </c>
      <c r="L1366" t="s">
        <v>111</v>
      </c>
      <c r="M1366" t="s">
        <v>92</v>
      </c>
      <c r="N1366" s="11" t="s">
        <v>2108</v>
      </c>
      <c r="O1366" s="11" t="s">
        <v>2109</v>
      </c>
      <c r="P1366">
        <v>0</v>
      </c>
      <c r="Q1366">
        <v>1</v>
      </c>
      <c r="R1366">
        <v>0</v>
      </c>
      <c r="S1366">
        <v>85.3</v>
      </c>
      <c r="T1366">
        <v>-85.3</v>
      </c>
    </row>
    <row r="1367" spans="1:20" x14ac:dyDescent="0.25">
      <c r="A1367" t="s">
        <v>75</v>
      </c>
      <c r="B1367" t="s">
        <v>835</v>
      </c>
      <c r="C1367" t="s">
        <v>23</v>
      </c>
      <c r="D1367" t="s">
        <v>836</v>
      </c>
      <c r="E1367" t="s">
        <v>837</v>
      </c>
      <c r="F1367">
        <v>83864</v>
      </c>
      <c r="G1367" t="s">
        <v>398</v>
      </c>
      <c r="H1367" t="s">
        <v>80</v>
      </c>
      <c r="I1367" t="s">
        <v>81</v>
      </c>
      <c r="J1367" t="s">
        <v>82</v>
      </c>
      <c r="K1367" t="s">
        <v>38</v>
      </c>
      <c r="L1367" t="s">
        <v>111</v>
      </c>
      <c r="M1367" t="s">
        <v>83</v>
      </c>
      <c r="N1367" s="11" t="s">
        <v>2108</v>
      </c>
      <c r="O1367" s="11" t="s">
        <v>2109</v>
      </c>
      <c r="P1367">
        <v>-17</v>
      </c>
      <c r="Q1367">
        <v>0</v>
      </c>
      <c r="R1367">
        <v>1233.9000000000001</v>
      </c>
      <c r="S1367">
        <v>0</v>
      </c>
      <c r="T1367">
        <v>1233.9000000000001</v>
      </c>
    </row>
    <row r="1368" spans="1:20" x14ac:dyDescent="0.25">
      <c r="A1368" t="s">
        <v>75</v>
      </c>
      <c r="B1368" t="s">
        <v>690</v>
      </c>
      <c r="C1368" t="s">
        <v>24</v>
      </c>
      <c r="D1368" t="s">
        <v>691</v>
      </c>
      <c r="E1368" t="s">
        <v>337</v>
      </c>
      <c r="F1368">
        <v>54016</v>
      </c>
      <c r="G1368" t="s">
        <v>1823</v>
      </c>
      <c r="H1368" t="s">
        <v>80</v>
      </c>
      <c r="I1368" t="s">
        <v>81</v>
      </c>
      <c r="J1368" t="s">
        <v>82</v>
      </c>
      <c r="K1368" t="s">
        <v>38</v>
      </c>
      <c r="L1368" t="s">
        <v>111</v>
      </c>
      <c r="M1368" t="s">
        <v>83</v>
      </c>
      <c r="N1368" s="11" t="s">
        <v>2108</v>
      </c>
      <c r="O1368" s="11" t="s">
        <v>2109</v>
      </c>
      <c r="P1368">
        <v>-1</v>
      </c>
      <c r="Q1368">
        <v>0</v>
      </c>
      <c r="R1368">
        <v>50.65</v>
      </c>
      <c r="S1368">
        <v>0</v>
      </c>
      <c r="T1368">
        <v>50.65</v>
      </c>
    </row>
    <row r="1369" spans="1:20" x14ac:dyDescent="0.25">
      <c r="A1369" t="s">
        <v>75</v>
      </c>
      <c r="B1369" t="s">
        <v>194</v>
      </c>
      <c r="C1369" t="s">
        <v>19</v>
      </c>
      <c r="D1369" t="s">
        <v>195</v>
      </c>
      <c r="E1369" t="s">
        <v>147</v>
      </c>
      <c r="F1369">
        <v>85296</v>
      </c>
      <c r="G1369" t="s">
        <v>585</v>
      </c>
      <c r="H1369" t="s">
        <v>80</v>
      </c>
      <c r="I1369" t="s">
        <v>81</v>
      </c>
      <c r="J1369" t="s">
        <v>82</v>
      </c>
      <c r="K1369" t="s">
        <v>38</v>
      </c>
      <c r="L1369" t="s">
        <v>111</v>
      </c>
      <c r="M1369" t="s">
        <v>83</v>
      </c>
      <c r="N1369" s="11" t="s">
        <v>2108</v>
      </c>
      <c r="O1369" s="11" t="s">
        <v>2109</v>
      </c>
      <c r="P1369">
        <v>-4</v>
      </c>
      <c r="Q1369">
        <v>0</v>
      </c>
      <c r="R1369">
        <v>646.04</v>
      </c>
      <c r="S1369">
        <v>0</v>
      </c>
      <c r="T1369">
        <v>646.04</v>
      </c>
    </row>
    <row r="1370" spans="1:20" x14ac:dyDescent="0.25">
      <c r="A1370" t="s">
        <v>75</v>
      </c>
      <c r="B1370" t="s">
        <v>1293</v>
      </c>
      <c r="C1370" t="s">
        <v>26</v>
      </c>
      <c r="D1370" t="s">
        <v>1294</v>
      </c>
      <c r="E1370" t="s">
        <v>109</v>
      </c>
      <c r="F1370">
        <v>27406</v>
      </c>
      <c r="G1370" t="s">
        <v>205</v>
      </c>
      <c r="H1370" t="s">
        <v>80</v>
      </c>
      <c r="I1370" t="s">
        <v>89</v>
      </c>
      <c r="J1370" t="s">
        <v>90</v>
      </c>
      <c r="K1370" t="s">
        <v>42</v>
      </c>
      <c r="L1370" t="s">
        <v>91</v>
      </c>
      <c r="M1370" t="s">
        <v>92</v>
      </c>
      <c r="N1370" s="11" t="s">
        <v>2108</v>
      </c>
      <c r="O1370" s="11" t="s">
        <v>2109</v>
      </c>
      <c r="P1370">
        <v>0</v>
      </c>
      <c r="Q1370">
        <v>13</v>
      </c>
      <c r="R1370">
        <v>0</v>
      </c>
      <c r="S1370">
        <v>108.29</v>
      </c>
      <c r="T1370">
        <v>-108.29</v>
      </c>
    </row>
    <row r="1371" spans="1:20" x14ac:dyDescent="0.25">
      <c r="A1371" t="s">
        <v>75</v>
      </c>
      <c r="B1371" t="s">
        <v>593</v>
      </c>
      <c r="C1371" t="s">
        <v>19</v>
      </c>
      <c r="D1371" t="s">
        <v>268</v>
      </c>
      <c r="E1371" t="s">
        <v>118</v>
      </c>
      <c r="F1371">
        <v>92121</v>
      </c>
      <c r="G1371" t="s">
        <v>453</v>
      </c>
      <c r="H1371" t="s">
        <v>80</v>
      </c>
      <c r="I1371" t="s">
        <v>89</v>
      </c>
      <c r="J1371" t="s">
        <v>90</v>
      </c>
      <c r="K1371" t="s">
        <v>42</v>
      </c>
      <c r="L1371" t="s">
        <v>91</v>
      </c>
      <c r="M1371" t="s">
        <v>92</v>
      </c>
      <c r="N1371" s="11" t="s">
        <v>2108</v>
      </c>
      <c r="O1371" s="11" t="s">
        <v>2109</v>
      </c>
      <c r="P1371">
        <v>0</v>
      </c>
      <c r="Q1371">
        <v>50</v>
      </c>
      <c r="R1371">
        <v>0</v>
      </c>
      <c r="S1371">
        <v>423.5</v>
      </c>
      <c r="T1371">
        <v>-423.5</v>
      </c>
    </row>
    <row r="1372" spans="1:20" x14ac:dyDescent="0.25">
      <c r="A1372" t="s">
        <v>75</v>
      </c>
      <c r="B1372" t="s">
        <v>258</v>
      </c>
      <c r="C1372" t="s">
        <v>28</v>
      </c>
      <c r="D1372" t="s">
        <v>259</v>
      </c>
      <c r="E1372" t="s">
        <v>95</v>
      </c>
      <c r="F1372">
        <v>80222</v>
      </c>
      <c r="G1372" t="s">
        <v>514</v>
      </c>
      <c r="H1372" t="s">
        <v>80</v>
      </c>
      <c r="I1372" t="s">
        <v>81</v>
      </c>
      <c r="J1372" t="s">
        <v>82</v>
      </c>
      <c r="K1372" t="s">
        <v>38</v>
      </c>
      <c r="L1372" t="s">
        <v>111</v>
      </c>
      <c r="M1372" t="s">
        <v>83</v>
      </c>
      <c r="N1372" s="11" t="s">
        <v>2108</v>
      </c>
      <c r="O1372" s="11" t="s">
        <v>2109</v>
      </c>
      <c r="P1372">
        <v>-13</v>
      </c>
      <c r="Q1372">
        <v>0</v>
      </c>
      <c r="R1372">
        <v>2130.6999999999998</v>
      </c>
      <c r="S1372">
        <v>0</v>
      </c>
      <c r="T1372">
        <v>2130.6999999999998</v>
      </c>
    </row>
    <row r="1373" spans="1:20" x14ac:dyDescent="0.25">
      <c r="A1373" t="s">
        <v>75</v>
      </c>
      <c r="B1373" t="s">
        <v>258</v>
      </c>
      <c r="C1373" t="s">
        <v>28</v>
      </c>
      <c r="D1373" t="s">
        <v>259</v>
      </c>
      <c r="E1373" t="s">
        <v>95</v>
      </c>
      <c r="F1373">
        <v>80222</v>
      </c>
      <c r="G1373" t="s">
        <v>398</v>
      </c>
      <c r="H1373" t="s">
        <v>80</v>
      </c>
      <c r="I1373" t="s">
        <v>81</v>
      </c>
      <c r="J1373" t="s">
        <v>82</v>
      </c>
      <c r="K1373" t="s">
        <v>38</v>
      </c>
      <c r="L1373" t="s">
        <v>111</v>
      </c>
      <c r="M1373" t="s">
        <v>83</v>
      </c>
      <c r="N1373" s="11" t="s">
        <v>2108</v>
      </c>
      <c r="O1373" s="11" t="s">
        <v>2109</v>
      </c>
      <c r="P1373">
        <v>-9</v>
      </c>
      <c r="Q1373">
        <v>0</v>
      </c>
      <c r="R1373">
        <v>759.6</v>
      </c>
      <c r="S1373">
        <v>0</v>
      </c>
      <c r="T1373">
        <v>759.6</v>
      </c>
    </row>
    <row r="1374" spans="1:20" x14ac:dyDescent="0.25">
      <c r="A1374" t="s">
        <v>75</v>
      </c>
      <c r="B1374" t="s">
        <v>561</v>
      </c>
      <c r="C1374" t="s">
        <v>19</v>
      </c>
      <c r="D1374" t="s">
        <v>562</v>
      </c>
      <c r="E1374" t="s">
        <v>147</v>
      </c>
      <c r="F1374">
        <v>85255</v>
      </c>
      <c r="G1374" t="s">
        <v>1962</v>
      </c>
      <c r="H1374" t="s">
        <v>80</v>
      </c>
      <c r="I1374" t="s">
        <v>281</v>
      </c>
      <c r="J1374" t="s">
        <v>90</v>
      </c>
      <c r="K1374" t="s">
        <v>42</v>
      </c>
      <c r="L1374" t="s">
        <v>91</v>
      </c>
      <c r="M1374" t="s">
        <v>92</v>
      </c>
      <c r="N1374" s="11" t="s">
        <v>2108</v>
      </c>
      <c r="O1374" s="11" t="s">
        <v>2109</v>
      </c>
      <c r="P1374">
        <v>0</v>
      </c>
      <c r="Q1374">
        <v>2</v>
      </c>
      <c r="R1374">
        <v>0</v>
      </c>
      <c r="S1374">
        <v>85.54</v>
      </c>
      <c r="T1374">
        <v>-85.54</v>
      </c>
    </row>
    <row r="1375" spans="1:20" x14ac:dyDescent="0.25">
      <c r="A1375" t="s">
        <v>75</v>
      </c>
      <c r="B1375" t="s">
        <v>189</v>
      </c>
      <c r="C1375" t="s">
        <v>18</v>
      </c>
      <c r="D1375" t="s">
        <v>190</v>
      </c>
      <c r="E1375" t="s">
        <v>191</v>
      </c>
      <c r="F1375">
        <v>76262</v>
      </c>
      <c r="G1375" t="s">
        <v>266</v>
      </c>
      <c r="H1375" t="s">
        <v>80</v>
      </c>
      <c r="I1375" t="s">
        <v>81</v>
      </c>
      <c r="J1375" t="s">
        <v>90</v>
      </c>
      <c r="K1375" t="s">
        <v>53</v>
      </c>
      <c r="L1375" t="s">
        <v>165</v>
      </c>
      <c r="M1375" t="s">
        <v>92</v>
      </c>
      <c r="N1375" s="11" t="s">
        <v>2108</v>
      </c>
      <c r="O1375" s="11" t="s">
        <v>2109</v>
      </c>
      <c r="P1375">
        <v>0</v>
      </c>
      <c r="Q1375">
        <v>12</v>
      </c>
      <c r="R1375">
        <v>0</v>
      </c>
      <c r="S1375">
        <v>1164</v>
      </c>
      <c r="T1375">
        <v>-1164</v>
      </c>
    </row>
    <row r="1376" spans="1:20" x14ac:dyDescent="0.25">
      <c r="A1376" t="s">
        <v>75</v>
      </c>
      <c r="B1376" t="s">
        <v>189</v>
      </c>
      <c r="C1376" t="s">
        <v>18</v>
      </c>
      <c r="D1376" t="s">
        <v>190</v>
      </c>
      <c r="E1376" t="s">
        <v>191</v>
      </c>
      <c r="F1376">
        <v>76262</v>
      </c>
      <c r="G1376" t="s">
        <v>398</v>
      </c>
      <c r="H1376" t="s">
        <v>80</v>
      </c>
      <c r="I1376" t="s">
        <v>81</v>
      </c>
      <c r="J1376" t="s">
        <v>82</v>
      </c>
      <c r="K1376" t="s">
        <v>38</v>
      </c>
      <c r="L1376" t="s">
        <v>111</v>
      </c>
      <c r="M1376" t="s">
        <v>83</v>
      </c>
      <c r="N1376" s="11" t="s">
        <v>2108</v>
      </c>
      <c r="O1376" s="11" t="s">
        <v>2109</v>
      </c>
      <c r="P1376">
        <v>-1</v>
      </c>
      <c r="Q1376">
        <v>0</v>
      </c>
      <c r="R1376">
        <v>84.4</v>
      </c>
      <c r="S1376">
        <v>0</v>
      </c>
      <c r="T1376">
        <v>84.4</v>
      </c>
    </row>
    <row r="1377" spans="1:20" x14ac:dyDescent="0.25">
      <c r="A1377" t="s">
        <v>75</v>
      </c>
      <c r="B1377" t="s">
        <v>189</v>
      </c>
      <c r="C1377" t="s">
        <v>18</v>
      </c>
      <c r="D1377" t="s">
        <v>190</v>
      </c>
      <c r="E1377" t="s">
        <v>191</v>
      </c>
      <c r="F1377">
        <v>76262</v>
      </c>
      <c r="G1377" t="s">
        <v>1965</v>
      </c>
      <c r="H1377" t="s">
        <v>80</v>
      </c>
      <c r="I1377" t="s">
        <v>89</v>
      </c>
      <c r="J1377" t="s">
        <v>82</v>
      </c>
      <c r="K1377" t="s">
        <v>42</v>
      </c>
      <c r="L1377" t="s">
        <v>91</v>
      </c>
      <c r="M1377" t="s">
        <v>83</v>
      </c>
      <c r="N1377" s="11" t="s">
        <v>2108</v>
      </c>
      <c r="O1377" s="11" t="s">
        <v>2109</v>
      </c>
      <c r="P1377">
        <v>-120</v>
      </c>
      <c r="Q1377">
        <v>0</v>
      </c>
      <c r="R1377">
        <v>288</v>
      </c>
      <c r="S1377">
        <v>0</v>
      </c>
      <c r="T1377">
        <v>288</v>
      </c>
    </row>
    <row r="1378" spans="1:20" x14ac:dyDescent="0.25">
      <c r="A1378" t="s">
        <v>75</v>
      </c>
      <c r="B1378" t="s">
        <v>167</v>
      </c>
      <c r="C1378" t="s">
        <v>28</v>
      </c>
      <c r="D1378" t="s">
        <v>168</v>
      </c>
      <c r="E1378" t="s">
        <v>95</v>
      </c>
      <c r="F1378">
        <v>80550</v>
      </c>
      <c r="G1378" t="s">
        <v>1974</v>
      </c>
      <c r="H1378" t="s">
        <v>80</v>
      </c>
      <c r="I1378" t="s">
        <v>81</v>
      </c>
      <c r="J1378" t="s">
        <v>90</v>
      </c>
      <c r="K1378" t="s">
        <v>54</v>
      </c>
      <c r="L1378" t="s">
        <v>824</v>
      </c>
      <c r="M1378" t="s">
        <v>92</v>
      </c>
      <c r="N1378" s="11" t="s">
        <v>2108</v>
      </c>
      <c r="O1378" s="11" t="s">
        <v>2109</v>
      </c>
      <c r="P1378">
        <v>-3</v>
      </c>
      <c r="Q1378">
        <v>0</v>
      </c>
      <c r="R1378">
        <v>134.63999999999999</v>
      </c>
      <c r="S1378">
        <v>0</v>
      </c>
      <c r="T1378">
        <v>134.63999999999999</v>
      </c>
    </row>
    <row r="1379" spans="1:20" x14ac:dyDescent="0.25">
      <c r="A1379" t="s">
        <v>75</v>
      </c>
      <c r="B1379" t="s">
        <v>403</v>
      </c>
      <c r="C1379" t="s">
        <v>28</v>
      </c>
      <c r="D1379" t="s">
        <v>294</v>
      </c>
      <c r="E1379" t="s">
        <v>295</v>
      </c>
      <c r="F1379">
        <v>84107</v>
      </c>
      <c r="G1379" t="s">
        <v>330</v>
      </c>
      <c r="H1379" t="s">
        <v>80</v>
      </c>
      <c r="I1379" t="s">
        <v>81</v>
      </c>
      <c r="J1379" t="s">
        <v>90</v>
      </c>
      <c r="K1379" t="s">
        <v>53</v>
      </c>
      <c r="L1379" t="s">
        <v>228</v>
      </c>
      <c r="M1379" t="s">
        <v>92</v>
      </c>
      <c r="N1379" s="11" t="s">
        <v>2108</v>
      </c>
      <c r="O1379" s="11" t="s">
        <v>2109</v>
      </c>
      <c r="P1379">
        <v>0</v>
      </c>
      <c r="Q1379">
        <v>1</v>
      </c>
      <c r="R1379">
        <v>0</v>
      </c>
      <c r="S1379">
        <v>84.2</v>
      </c>
      <c r="T1379">
        <v>-84.2</v>
      </c>
    </row>
    <row r="1380" spans="1:20" x14ac:dyDescent="0.25">
      <c r="A1380" t="s">
        <v>75</v>
      </c>
      <c r="B1380" t="s">
        <v>403</v>
      </c>
      <c r="C1380" t="s">
        <v>28</v>
      </c>
      <c r="D1380" t="s">
        <v>294</v>
      </c>
      <c r="E1380" t="s">
        <v>295</v>
      </c>
      <c r="F1380">
        <v>84107</v>
      </c>
      <c r="G1380" t="s">
        <v>972</v>
      </c>
      <c r="H1380" t="s">
        <v>80</v>
      </c>
      <c r="I1380" t="s">
        <v>81</v>
      </c>
      <c r="J1380" t="s">
        <v>90</v>
      </c>
      <c r="K1380" t="s">
        <v>53</v>
      </c>
      <c r="L1380" t="s">
        <v>248</v>
      </c>
      <c r="M1380" t="s">
        <v>92</v>
      </c>
      <c r="N1380" s="11" t="s">
        <v>2108</v>
      </c>
      <c r="O1380" s="11" t="s">
        <v>2109</v>
      </c>
      <c r="P1380">
        <v>0</v>
      </c>
      <c r="Q1380">
        <v>15</v>
      </c>
      <c r="R1380">
        <v>0</v>
      </c>
      <c r="S1380">
        <v>385.5</v>
      </c>
      <c r="T1380">
        <v>-385.5</v>
      </c>
    </row>
    <row r="1381" spans="1:20" x14ac:dyDescent="0.25">
      <c r="A1381" t="s">
        <v>75</v>
      </c>
      <c r="B1381" t="s">
        <v>103</v>
      </c>
      <c r="C1381" t="s">
        <v>26</v>
      </c>
      <c r="D1381" t="s">
        <v>104</v>
      </c>
      <c r="E1381" t="s">
        <v>105</v>
      </c>
      <c r="F1381">
        <v>29420</v>
      </c>
      <c r="G1381" t="s">
        <v>671</v>
      </c>
      <c r="H1381" t="s">
        <v>80</v>
      </c>
      <c r="I1381" t="s">
        <v>81</v>
      </c>
      <c r="J1381" t="s">
        <v>90</v>
      </c>
      <c r="K1381" t="s">
        <v>53</v>
      </c>
      <c r="L1381" t="s">
        <v>193</v>
      </c>
      <c r="M1381" t="s">
        <v>92</v>
      </c>
      <c r="N1381" s="11" t="s">
        <v>2108</v>
      </c>
      <c r="O1381" s="11" t="s">
        <v>2109</v>
      </c>
      <c r="P1381">
        <v>0</v>
      </c>
      <c r="Q1381">
        <v>34</v>
      </c>
      <c r="R1381">
        <v>0</v>
      </c>
      <c r="S1381">
        <v>3542.12</v>
      </c>
      <c r="T1381">
        <v>-3542.12</v>
      </c>
    </row>
    <row r="1382" spans="1:20" x14ac:dyDescent="0.25">
      <c r="A1382" t="s">
        <v>75</v>
      </c>
      <c r="B1382" t="s">
        <v>1011</v>
      </c>
      <c r="C1382" t="s">
        <v>28</v>
      </c>
      <c r="D1382" t="s">
        <v>1012</v>
      </c>
      <c r="E1382" t="s">
        <v>295</v>
      </c>
      <c r="F1382">
        <v>84098</v>
      </c>
      <c r="G1382" t="s">
        <v>449</v>
      </c>
      <c r="H1382" t="s">
        <v>80</v>
      </c>
      <c r="I1382" t="s">
        <v>81</v>
      </c>
      <c r="J1382" t="s">
        <v>82</v>
      </c>
      <c r="K1382" t="s">
        <v>38</v>
      </c>
      <c r="L1382" t="s">
        <v>111</v>
      </c>
      <c r="M1382" t="s">
        <v>83</v>
      </c>
      <c r="N1382" s="11" t="s">
        <v>2108</v>
      </c>
      <c r="O1382" s="11" t="s">
        <v>2109</v>
      </c>
      <c r="P1382">
        <v>-16</v>
      </c>
      <c r="Q1382">
        <v>0</v>
      </c>
      <c r="R1382">
        <v>891.2</v>
      </c>
      <c r="S1382">
        <v>0</v>
      </c>
      <c r="T1382">
        <v>891.2</v>
      </c>
    </row>
    <row r="1383" spans="1:20" x14ac:dyDescent="0.25">
      <c r="A1383" t="s">
        <v>75</v>
      </c>
      <c r="B1383" t="s">
        <v>200</v>
      </c>
      <c r="C1383" t="s">
        <v>28</v>
      </c>
      <c r="D1383" t="s">
        <v>201</v>
      </c>
      <c r="E1383" t="s">
        <v>95</v>
      </c>
      <c r="F1383">
        <v>80002</v>
      </c>
      <c r="G1383" t="s">
        <v>96</v>
      </c>
      <c r="H1383" t="s">
        <v>80</v>
      </c>
      <c r="I1383" t="s">
        <v>89</v>
      </c>
      <c r="J1383" t="s">
        <v>90</v>
      </c>
      <c r="K1383" t="s">
        <v>42</v>
      </c>
      <c r="L1383" t="s">
        <v>97</v>
      </c>
      <c r="M1383" t="s">
        <v>92</v>
      </c>
      <c r="N1383" s="11" t="s">
        <v>2108</v>
      </c>
      <c r="O1383" s="11" t="s">
        <v>2109</v>
      </c>
      <c r="P1383">
        <v>0</v>
      </c>
      <c r="Q1383">
        <v>6</v>
      </c>
      <c r="R1383">
        <v>0</v>
      </c>
      <c r="S1383">
        <v>7.14</v>
      </c>
      <c r="T1383">
        <v>-7.14</v>
      </c>
    </row>
    <row r="1384" spans="1:20" x14ac:dyDescent="0.25">
      <c r="A1384" t="s">
        <v>75</v>
      </c>
      <c r="B1384" t="s">
        <v>1377</v>
      </c>
      <c r="C1384" t="s">
        <v>19</v>
      </c>
      <c r="D1384" t="s">
        <v>154</v>
      </c>
      <c r="E1384" t="s">
        <v>155</v>
      </c>
      <c r="F1384">
        <v>89148</v>
      </c>
      <c r="G1384" t="s">
        <v>324</v>
      </c>
      <c r="H1384" t="s">
        <v>80</v>
      </c>
      <c r="I1384" t="s">
        <v>81</v>
      </c>
      <c r="J1384" t="s">
        <v>90</v>
      </c>
      <c r="K1384" t="s">
        <v>36</v>
      </c>
      <c r="L1384" t="s">
        <v>36</v>
      </c>
      <c r="M1384" t="s">
        <v>92</v>
      </c>
      <c r="N1384" s="11" t="s">
        <v>2108</v>
      </c>
      <c r="O1384" s="11" t="s">
        <v>2109</v>
      </c>
      <c r="P1384">
        <v>0</v>
      </c>
      <c r="Q1384">
        <v>2</v>
      </c>
      <c r="R1384">
        <v>0</v>
      </c>
      <c r="S1384">
        <v>197.9</v>
      </c>
      <c r="T1384">
        <v>-197.9</v>
      </c>
    </row>
    <row r="1385" spans="1:20" x14ac:dyDescent="0.25">
      <c r="A1385" t="s">
        <v>75</v>
      </c>
      <c r="B1385" t="s">
        <v>898</v>
      </c>
      <c r="C1385" t="s">
        <v>20</v>
      </c>
      <c r="D1385" t="s">
        <v>899</v>
      </c>
      <c r="E1385" t="s">
        <v>900</v>
      </c>
      <c r="F1385">
        <v>5495</v>
      </c>
      <c r="G1385" t="s">
        <v>1024</v>
      </c>
      <c r="H1385" t="s">
        <v>133</v>
      </c>
      <c r="I1385" t="s">
        <v>81</v>
      </c>
      <c r="J1385" t="s">
        <v>90</v>
      </c>
      <c r="K1385" t="s">
        <v>44</v>
      </c>
      <c r="L1385" t="s">
        <v>144</v>
      </c>
      <c r="M1385" t="s">
        <v>229</v>
      </c>
      <c r="N1385" s="11" t="s">
        <v>2108</v>
      </c>
      <c r="O1385" s="11" t="s">
        <v>2109</v>
      </c>
      <c r="P1385">
        <v>0</v>
      </c>
      <c r="Q1385">
        <v>6</v>
      </c>
      <c r="R1385">
        <v>0</v>
      </c>
      <c r="S1385">
        <v>0</v>
      </c>
      <c r="T1385">
        <v>0</v>
      </c>
    </row>
    <row r="1386" spans="1:20" x14ac:dyDescent="0.25">
      <c r="A1386" t="s">
        <v>75</v>
      </c>
      <c r="B1386" t="s">
        <v>171</v>
      </c>
      <c r="C1386" t="s">
        <v>23</v>
      </c>
      <c r="D1386" t="s">
        <v>513</v>
      </c>
      <c r="E1386" t="s">
        <v>176</v>
      </c>
      <c r="F1386">
        <v>98005</v>
      </c>
      <c r="G1386" t="s">
        <v>388</v>
      </c>
      <c r="H1386" t="s">
        <v>80</v>
      </c>
      <c r="I1386" t="s">
        <v>81</v>
      </c>
      <c r="J1386" t="s">
        <v>90</v>
      </c>
      <c r="K1386" t="s">
        <v>38</v>
      </c>
      <c r="L1386" t="s">
        <v>111</v>
      </c>
      <c r="M1386" t="s">
        <v>92</v>
      </c>
      <c r="N1386" s="11" t="s">
        <v>2108</v>
      </c>
      <c r="O1386" s="11" t="s">
        <v>2109</v>
      </c>
      <c r="P1386">
        <v>0</v>
      </c>
      <c r="Q1386">
        <v>3</v>
      </c>
      <c r="R1386">
        <v>0</v>
      </c>
      <c r="S1386">
        <v>413.89</v>
      </c>
      <c r="T1386">
        <v>-413.89</v>
      </c>
    </row>
    <row r="1387" spans="1:20" x14ac:dyDescent="0.25">
      <c r="A1387" t="s">
        <v>75</v>
      </c>
      <c r="B1387" t="s">
        <v>1304</v>
      </c>
      <c r="C1387" t="s">
        <v>27</v>
      </c>
      <c r="D1387" t="s">
        <v>1305</v>
      </c>
      <c r="E1387" t="s">
        <v>114</v>
      </c>
      <c r="F1387">
        <v>33122</v>
      </c>
      <c r="G1387" t="s">
        <v>88</v>
      </c>
      <c r="H1387" t="s">
        <v>80</v>
      </c>
      <c r="I1387" t="s">
        <v>89</v>
      </c>
      <c r="J1387" t="s">
        <v>90</v>
      </c>
      <c r="K1387" t="s">
        <v>42</v>
      </c>
      <c r="L1387" t="s">
        <v>91</v>
      </c>
      <c r="M1387" t="s">
        <v>92</v>
      </c>
      <c r="N1387" s="11" t="s">
        <v>2108</v>
      </c>
      <c r="O1387" s="11" t="s">
        <v>2109</v>
      </c>
      <c r="P1387">
        <v>0</v>
      </c>
      <c r="Q1387">
        <v>59</v>
      </c>
      <c r="R1387">
        <v>0</v>
      </c>
      <c r="S1387">
        <v>84.96</v>
      </c>
      <c r="T1387">
        <v>-84.96</v>
      </c>
    </row>
    <row r="1388" spans="1:20" x14ac:dyDescent="0.25">
      <c r="A1388" t="s">
        <v>75</v>
      </c>
      <c r="B1388" t="s">
        <v>1086</v>
      </c>
      <c r="C1388" t="s">
        <v>28</v>
      </c>
      <c r="D1388" t="s">
        <v>1087</v>
      </c>
      <c r="E1388" t="s">
        <v>295</v>
      </c>
      <c r="F1388">
        <v>84025</v>
      </c>
      <c r="G1388" t="s">
        <v>309</v>
      </c>
      <c r="H1388" t="s">
        <v>80</v>
      </c>
      <c r="I1388" t="s">
        <v>89</v>
      </c>
      <c r="J1388" t="s">
        <v>90</v>
      </c>
      <c r="K1388" t="s">
        <v>42</v>
      </c>
      <c r="L1388" t="s">
        <v>91</v>
      </c>
      <c r="M1388" t="s">
        <v>92</v>
      </c>
      <c r="N1388" s="11" t="s">
        <v>2108</v>
      </c>
      <c r="O1388" s="11" t="s">
        <v>2109</v>
      </c>
      <c r="P1388">
        <v>0</v>
      </c>
      <c r="Q1388">
        <v>9</v>
      </c>
      <c r="R1388">
        <v>0</v>
      </c>
      <c r="S1388">
        <v>90.72</v>
      </c>
      <c r="T1388">
        <v>-90.72</v>
      </c>
    </row>
    <row r="1389" spans="1:20" x14ac:dyDescent="0.25">
      <c r="A1389" t="s">
        <v>75</v>
      </c>
      <c r="B1389" t="s">
        <v>682</v>
      </c>
      <c r="C1389" t="s">
        <v>29</v>
      </c>
      <c r="D1389" t="s">
        <v>683</v>
      </c>
      <c r="E1389" t="s">
        <v>87</v>
      </c>
      <c r="F1389">
        <v>44114</v>
      </c>
      <c r="G1389" t="s">
        <v>585</v>
      </c>
      <c r="H1389" t="s">
        <v>80</v>
      </c>
      <c r="I1389" t="s">
        <v>81</v>
      </c>
      <c r="J1389" t="s">
        <v>82</v>
      </c>
      <c r="K1389" t="s">
        <v>38</v>
      </c>
      <c r="L1389" t="s">
        <v>111</v>
      </c>
      <c r="M1389" t="s">
        <v>83</v>
      </c>
      <c r="N1389" s="11" t="s">
        <v>2108</v>
      </c>
      <c r="O1389" s="11" t="s">
        <v>2109</v>
      </c>
      <c r="P1389">
        <v>-1</v>
      </c>
      <c r="Q1389">
        <v>0</v>
      </c>
      <c r="R1389">
        <v>164.8</v>
      </c>
      <c r="S1389">
        <v>0</v>
      </c>
      <c r="T1389">
        <v>164.8</v>
      </c>
    </row>
    <row r="1390" spans="1:20" x14ac:dyDescent="0.25">
      <c r="A1390" t="s">
        <v>75</v>
      </c>
      <c r="B1390" t="s">
        <v>316</v>
      </c>
      <c r="C1390" t="s">
        <v>27</v>
      </c>
      <c r="D1390" t="s">
        <v>237</v>
      </c>
      <c r="E1390" t="s">
        <v>114</v>
      </c>
      <c r="F1390">
        <v>34240</v>
      </c>
      <c r="G1390" t="s">
        <v>352</v>
      </c>
      <c r="H1390" t="s">
        <v>80</v>
      </c>
      <c r="I1390" t="s">
        <v>81</v>
      </c>
      <c r="J1390" t="s">
        <v>90</v>
      </c>
      <c r="K1390" t="s">
        <v>42</v>
      </c>
      <c r="L1390" t="s">
        <v>91</v>
      </c>
      <c r="M1390" t="s">
        <v>92</v>
      </c>
      <c r="N1390" s="11" t="s">
        <v>2108</v>
      </c>
      <c r="O1390" s="11" t="s">
        <v>2109</v>
      </c>
      <c r="P1390">
        <v>0</v>
      </c>
      <c r="Q1390">
        <v>40</v>
      </c>
      <c r="R1390">
        <v>0</v>
      </c>
      <c r="S1390">
        <v>551</v>
      </c>
      <c r="T1390">
        <v>-551</v>
      </c>
    </row>
    <row r="1391" spans="1:20" x14ac:dyDescent="0.25">
      <c r="A1391" t="s">
        <v>75</v>
      </c>
      <c r="B1391" t="s">
        <v>1675</v>
      </c>
      <c r="C1391" t="s">
        <v>21</v>
      </c>
      <c r="D1391" t="s">
        <v>1676</v>
      </c>
      <c r="E1391" t="s">
        <v>235</v>
      </c>
      <c r="F1391">
        <v>63127</v>
      </c>
      <c r="G1391" t="s">
        <v>1687</v>
      </c>
      <c r="H1391" t="s">
        <v>246</v>
      </c>
      <c r="I1391" t="s">
        <v>81</v>
      </c>
      <c r="J1391" t="s">
        <v>90</v>
      </c>
      <c r="K1391" t="s">
        <v>42</v>
      </c>
      <c r="L1391" t="s">
        <v>91</v>
      </c>
      <c r="M1391" t="s">
        <v>92</v>
      </c>
      <c r="N1391" s="11" t="s">
        <v>2108</v>
      </c>
      <c r="O1391" s="11" t="s">
        <v>2109</v>
      </c>
      <c r="P1391">
        <v>0</v>
      </c>
      <c r="Q1391">
        <v>2</v>
      </c>
      <c r="R1391">
        <v>0</v>
      </c>
      <c r="S1391">
        <v>2.6</v>
      </c>
      <c r="T1391">
        <v>-2.6</v>
      </c>
    </row>
    <row r="1392" spans="1:20" x14ac:dyDescent="0.25">
      <c r="A1392" t="s">
        <v>75</v>
      </c>
      <c r="B1392" t="s">
        <v>269</v>
      </c>
      <c r="C1392" t="s">
        <v>27</v>
      </c>
      <c r="D1392" t="s">
        <v>270</v>
      </c>
      <c r="E1392" t="s">
        <v>114</v>
      </c>
      <c r="F1392">
        <v>33813</v>
      </c>
      <c r="G1392" t="s">
        <v>1557</v>
      </c>
      <c r="H1392" t="s">
        <v>80</v>
      </c>
      <c r="I1392" t="s">
        <v>81</v>
      </c>
      <c r="J1392" t="s">
        <v>90</v>
      </c>
      <c r="K1392" t="s">
        <v>53</v>
      </c>
      <c r="L1392" t="s">
        <v>675</v>
      </c>
      <c r="M1392" t="s">
        <v>92</v>
      </c>
      <c r="N1392" s="11" t="s">
        <v>2108</v>
      </c>
      <c r="O1392" s="11" t="s">
        <v>2109</v>
      </c>
      <c r="P1392">
        <v>0</v>
      </c>
      <c r="Q1392">
        <v>2</v>
      </c>
      <c r="R1392">
        <v>0</v>
      </c>
      <c r="S1392">
        <v>1060.77</v>
      </c>
      <c r="T1392">
        <v>-1060.77</v>
      </c>
    </row>
    <row r="1393" spans="1:20" x14ac:dyDescent="0.25">
      <c r="A1393" t="s">
        <v>75</v>
      </c>
      <c r="B1393" t="s">
        <v>1652</v>
      </c>
      <c r="C1393" t="s">
        <v>19</v>
      </c>
      <c r="D1393" t="s">
        <v>617</v>
      </c>
      <c r="E1393" t="s">
        <v>118</v>
      </c>
      <c r="F1393">
        <v>90245</v>
      </c>
      <c r="G1393" t="s">
        <v>569</v>
      </c>
      <c r="H1393" t="s">
        <v>80</v>
      </c>
      <c r="I1393" t="s">
        <v>81</v>
      </c>
      <c r="J1393" t="s">
        <v>90</v>
      </c>
      <c r="K1393" t="s">
        <v>38</v>
      </c>
      <c r="L1393" t="s">
        <v>111</v>
      </c>
      <c r="M1393" t="s">
        <v>92</v>
      </c>
      <c r="N1393" s="11" t="s">
        <v>2108</v>
      </c>
      <c r="O1393" s="11" t="s">
        <v>2109</v>
      </c>
      <c r="P1393">
        <v>0</v>
      </c>
      <c r="Q1393">
        <v>1</v>
      </c>
      <c r="R1393">
        <v>0</v>
      </c>
      <c r="S1393">
        <v>50.67</v>
      </c>
      <c r="T1393">
        <v>-50.67</v>
      </c>
    </row>
    <row r="1394" spans="1:20" x14ac:dyDescent="0.25">
      <c r="A1394" t="s">
        <v>75</v>
      </c>
      <c r="B1394" t="s">
        <v>161</v>
      </c>
      <c r="C1394" t="s">
        <v>22</v>
      </c>
      <c r="D1394" t="s">
        <v>162</v>
      </c>
      <c r="E1394" t="s">
        <v>122</v>
      </c>
      <c r="F1394">
        <v>20814</v>
      </c>
      <c r="G1394" t="s">
        <v>853</v>
      </c>
      <c r="H1394" t="s">
        <v>80</v>
      </c>
      <c r="I1394" t="s">
        <v>81</v>
      </c>
      <c r="J1394" t="s">
        <v>90</v>
      </c>
      <c r="K1394" t="s">
        <v>53</v>
      </c>
      <c r="L1394" t="s">
        <v>228</v>
      </c>
      <c r="M1394" t="s">
        <v>92</v>
      </c>
      <c r="N1394" s="11" t="s">
        <v>2108</v>
      </c>
      <c r="O1394" s="11" t="s">
        <v>2109</v>
      </c>
      <c r="P1394">
        <v>0</v>
      </c>
      <c r="Q1394">
        <v>1</v>
      </c>
      <c r="R1394">
        <v>0</v>
      </c>
      <c r="S1394">
        <v>84.2</v>
      </c>
      <c r="T1394">
        <v>-84.2</v>
      </c>
    </row>
    <row r="1395" spans="1:20" x14ac:dyDescent="0.25">
      <c r="A1395" t="s">
        <v>75</v>
      </c>
      <c r="B1395" t="s">
        <v>153</v>
      </c>
      <c r="C1395" t="s">
        <v>19</v>
      </c>
      <c r="D1395" t="s">
        <v>154</v>
      </c>
      <c r="E1395" t="s">
        <v>155</v>
      </c>
      <c r="F1395">
        <v>89148</v>
      </c>
      <c r="G1395" t="s">
        <v>88</v>
      </c>
      <c r="H1395" t="s">
        <v>80</v>
      </c>
      <c r="I1395" t="s">
        <v>89</v>
      </c>
      <c r="J1395" t="s">
        <v>90</v>
      </c>
      <c r="K1395" t="s">
        <v>42</v>
      </c>
      <c r="L1395" t="s">
        <v>91</v>
      </c>
      <c r="M1395" t="s">
        <v>92</v>
      </c>
      <c r="N1395" s="11" t="s">
        <v>2108</v>
      </c>
      <c r="O1395" s="11" t="s">
        <v>2109</v>
      </c>
      <c r="P1395">
        <v>0</v>
      </c>
      <c r="Q1395">
        <v>71</v>
      </c>
      <c r="R1395">
        <v>0</v>
      </c>
      <c r="S1395">
        <v>102.24</v>
      </c>
      <c r="T1395">
        <v>-102.24</v>
      </c>
    </row>
    <row r="1396" spans="1:20" x14ac:dyDescent="0.25">
      <c r="A1396" t="s">
        <v>75</v>
      </c>
      <c r="B1396" t="s">
        <v>612</v>
      </c>
      <c r="C1396" t="s">
        <v>29</v>
      </c>
      <c r="D1396" t="s">
        <v>613</v>
      </c>
      <c r="E1396" t="s">
        <v>142</v>
      </c>
      <c r="F1396">
        <v>48084</v>
      </c>
      <c r="G1396" t="s">
        <v>1395</v>
      </c>
      <c r="H1396" t="s">
        <v>80</v>
      </c>
      <c r="I1396" t="s">
        <v>81</v>
      </c>
      <c r="J1396" t="s">
        <v>90</v>
      </c>
      <c r="K1396" t="s">
        <v>53</v>
      </c>
      <c r="L1396" t="s">
        <v>165</v>
      </c>
      <c r="M1396" t="s">
        <v>92</v>
      </c>
      <c r="N1396" s="11" t="s">
        <v>2108</v>
      </c>
      <c r="O1396" s="11" t="s">
        <v>2109</v>
      </c>
      <c r="P1396">
        <v>0</v>
      </c>
      <c r="Q1396">
        <v>6</v>
      </c>
      <c r="R1396">
        <v>0</v>
      </c>
      <c r="S1396">
        <v>582</v>
      </c>
      <c r="T1396">
        <v>-582</v>
      </c>
    </row>
    <row r="1397" spans="1:20" x14ac:dyDescent="0.25">
      <c r="A1397" t="s">
        <v>75</v>
      </c>
      <c r="B1397" t="s">
        <v>1284</v>
      </c>
      <c r="C1397" t="s">
        <v>27</v>
      </c>
      <c r="D1397" t="s">
        <v>237</v>
      </c>
      <c r="E1397" t="s">
        <v>114</v>
      </c>
      <c r="F1397">
        <v>34243</v>
      </c>
      <c r="G1397" t="s">
        <v>1081</v>
      </c>
      <c r="H1397" t="s">
        <v>80</v>
      </c>
      <c r="I1397" t="s">
        <v>81</v>
      </c>
      <c r="J1397" t="s">
        <v>82</v>
      </c>
      <c r="K1397" t="s">
        <v>53</v>
      </c>
      <c r="L1397" t="s">
        <v>193</v>
      </c>
      <c r="M1397" t="s">
        <v>83</v>
      </c>
      <c r="N1397" s="11" t="s">
        <v>2108</v>
      </c>
      <c r="O1397" s="11" t="s">
        <v>2109</v>
      </c>
      <c r="P1397">
        <v>-2</v>
      </c>
      <c r="Q1397">
        <v>0</v>
      </c>
      <c r="R1397">
        <v>173.6</v>
      </c>
      <c r="S1397">
        <v>0</v>
      </c>
      <c r="T1397">
        <v>173.6</v>
      </c>
    </row>
    <row r="1398" spans="1:20" x14ac:dyDescent="0.25">
      <c r="A1398" t="s">
        <v>75</v>
      </c>
      <c r="B1398" t="s">
        <v>372</v>
      </c>
      <c r="C1398" t="s">
        <v>19</v>
      </c>
      <c r="D1398" t="s">
        <v>172</v>
      </c>
      <c r="E1398" t="s">
        <v>147</v>
      </c>
      <c r="F1398">
        <v>85255</v>
      </c>
      <c r="G1398" t="s">
        <v>1093</v>
      </c>
      <c r="H1398" t="s">
        <v>80</v>
      </c>
      <c r="I1398" t="s">
        <v>81</v>
      </c>
      <c r="J1398" t="s">
        <v>82</v>
      </c>
      <c r="K1398" t="s">
        <v>38</v>
      </c>
      <c r="L1398" t="s">
        <v>129</v>
      </c>
      <c r="M1398" t="s">
        <v>83</v>
      </c>
      <c r="N1398" s="11" t="s">
        <v>2108</v>
      </c>
      <c r="O1398" s="11" t="s">
        <v>2109</v>
      </c>
      <c r="P1398">
        <v>3</v>
      </c>
      <c r="Q1398">
        <v>0</v>
      </c>
      <c r="R1398">
        <v>188.55</v>
      </c>
      <c r="S1398">
        <v>0</v>
      </c>
      <c r="T1398">
        <v>188.55</v>
      </c>
    </row>
    <row r="1399" spans="1:20" x14ac:dyDescent="0.25">
      <c r="A1399" t="s">
        <v>75</v>
      </c>
      <c r="B1399" t="s">
        <v>112</v>
      </c>
      <c r="C1399" t="s">
        <v>27</v>
      </c>
      <c r="D1399" t="s">
        <v>113</v>
      </c>
      <c r="E1399" t="s">
        <v>114</v>
      </c>
      <c r="F1399">
        <v>32256</v>
      </c>
      <c r="G1399" t="s">
        <v>106</v>
      </c>
      <c r="H1399" t="s">
        <v>80</v>
      </c>
      <c r="I1399" t="s">
        <v>89</v>
      </c>
      <c r="J1399" t="s">
        <v>90</v>
      </c>
      <c r="K1399" t="s">
        <v>42</v>
      </c>
      <c r="L1399" t="s">
        <v>91</v>
      </c>
      <c r="M1399" t="s">
        <v>92</v>
      </c>
      <c r="N1399" s="11" t="s">
        <v>2108</v>
      </c>
      <c r="O1399" s="11" t="s">
        <v>2109</v>
      </c>
      <c r="P1399">
        <v>0</v>
      </c>
      <c r="Q1399">
        <v>43</v>
      </c>
      <c r="R1399">
        <v>0</v>
      </c>
      <c r="S1399">
        <v>719.82</v>
      </c>
      <c r="T1399">
        <v>-719.82</v>
      </c>
    </row>
    <row r="1400" spans="1:20" x14ac:dyDescent="0.25">
      <c r="A1400" t="s">
        <v>75</v>
      </c>
      <c r="B1400" t="s">
        <v>310</v>
      </c>
      <c r="C1400" t="s">
        <v>19</v>
      </c>
      <c r="D1400" t="s">
        <v>172</v>
      </c>
      <c r="E1400" t="s">
        <v>147</v>
      </c>
      <c r="F1400">
        <v>85260</v>
      </c>
      <c r="G1400" t="s">
        <v>317</v>
      </c>
      <c r="H1400" t="s">
        <v>80</v>
      </c>
      <c r="I1400" t="s">
        <v>164</v>
      </c>
      <c r="J1400" t="s">
        <v>90</v>
      </c>
      <c r="K1400" t="s">
        <v>38</v>
      </c>
      <c r="L1400" t="s">
        <v>129</v>
      </c>
      <c r="M1400" t="s">
        <v>188</v>
      </c>
      <c r="N1400" s="11" t="s">
        <v>2108</v>
      </c>
      <c r="O1400" s="11" t="s">
        <v>2109</v>
      </c>
      <c r="P1400">
        <v>0</v>
      </c>
      <c r="Q1400">
        <v>2</v>
      </c>
      <c r="R1400">
        <v>0</v>
      </c>
      <c r="S1400">
        <v>267.58</v>
      </c>
      <c r="T1400">
        <v>-267.58</v>
      </c>
    </row>
    <row r="1401" spans="1:20" x14ac:dyDescent="0.25">
      <c r="A1401" t="s">
        <v>75</v>
      </c>
      <c r="B1401" t="s">
        <v>212</v>
      </c>
      <c r="C1401" t="s">
        <v>25</v>
      </c>
      <c r="D1401" t="s">
        <v>213</v>
      </c>
      <c r="E1401" t="s">
        <v>186</v>
      </c>
      <c r="F1401">
        <v>11803</v>
      </c>
      <c r="G1401" t="s">
        <v>1488</v>
      </c>
      <c r="H1401" t="s">
        <v>80</v>
      </c>
      <c r="I1401" t="s">
        <v>81</v>
      </c>
      <c r="J1401" t="s">
        <v>82</v>
      </c>
      <c r="K1401" t="s">
        <v>38</v>
      </c>
      <c r="L1401" t="s">
        <v>129</v>
      </c>
      <c r="M1401" t="s">
        <v>83</v>
      </c>
      <c r="N1401" s="11" t="s">
        <v>2108</v>
      </c>
      <c r="O1401" s="11" t="s">
        <v>2109</v>
      </c>
      <c r="P1401">
        <v>-1</v>
      </c>
      <c r="Q1401">
        <v>0</v>
      </c>
      <c r="R1401">
        <v>13.5</v>
      </c>
      <c r="S1401">
        <v>0</v>
      </c>
      <c r="T1401">
        <v>13.5</v>
      </c>
    </row>
    <row r="1402" spans="1:20" x14ac:dyDescent="0.25">
      <c r="A1402" t="s">
        <v>75</v>
      </c>
      <c r="B1402" t="s">
        <v>194</v>
      </c>
      <c r="C1402" t="s">
        <v>19</v>
      </c>
      <c r="D1402" t="s">
        <v>195</v>
      </c>
      <c r="E1402" t="s">
        <v>147</v>
      </c>
      <c r="F1402">
        <v>85296</v>
      </c>
      <c r="G1402" t="s">
        <v>1454</v>
      </c>
      <c r="H1402" t="s">
        <v>80</v>
      </c>
      <c r="I1402" t="s">
        <v>81</v>
      </c>
      <c r="J1402" t="s">
        <v>90</v>
      </c>
      <c r="K1402" t="s">
        <v>38</v>
      </c>
      <c r="L1402" t="s">
        <v>111</v>
      </c>
      <c r="M1402" t="s">
        <v>92</v>
      </c>
      <c r="N1402" s="11" t="s">
        <v>2108</v>
      </c>
      <c r="O1402" s="11" t="s">
        <v>2109</v>
      </c>
      <c r="P1402">
        <v>0</v>
      </c>
      <c r="Q1402">
        <v>7</v>
      </c>
      <c r="R1402">
        <v>0</v>
      </c>
      <c r="S1402">
        <v>1223.5999999999999</v>
      </c>
      <c r="T1402">
        <v>-1223.5999999999999</v>
      </c>
    </row>
    <row r="1403" spans="1:20" x14ac:dyDescent="0.25">
      <c r="A1403" t="s">
        <v>75</v>
      </c>
      <c r="B1403" t="s">
        <v>1565</v>
      </c>
      <c r="C1403" t="s">
        <v>27</v>
      </c>
      <c r="D1403" t="s">
        <v>552</v>
      </c>
      <c r="E1403" t="s">
        <v>114</v>
      </c>
      <c r="F1403">
        <v>33624</v>
      </c>
      <c r="G1403" t="s">
        <v>773</v>
      </c>
      <c r="H1403" t="s">
        <v>80</v>
      </c>
      <c r="I1403" t="s">
        <v>81</v>
      </c>
      <c r="J1403" t="s">
        <v>82</v>
      </c>
      <c r="K1403" t="s">
        <v>53</v>
      </c>
      <c r="L1403" t="s">
        <v>228</v>
      </c>
      <c r="M1403" t="s">
        <v>83</v>
      </c>
      <c r="N1403" s="11" t="s">
        <v>2108</v>
      </c>
      <c r="O1403" s="11" t="s">
        <v>2109</v>
      </c>
      <c r="P1403">
        <v>-7</v>
      </c>
      <c r="Q1403">
        <v>0</v>
      </c>
      <c r="R1403">
        <v>648.20000000000005</v>
      </c>
      <c r="S1403">
        <v>0</v>
      </c>
      <c r="T1403">
        <v>648.20000000000005</v>
      </c>
    </row>
    <row r="1404" spans="1:20" x14ac:dyDescent="0.25">
      <c r="A1404" t="s">
        <v>75</v>
      </c>
      <c r="B1404" t="s">
        <v>897</v>
      </c>
      <c r="C1404" t="s">
        <v>19</v>
      </c>
      <c r="D1404" t="s">
        <v>619</v>
      </c>
      <c r="E1404" t="s">
        <v>118</v>
      </c>
      <c r="F1404">
        <v>92626</v>
      </c>
      <c r="G1404" t="s">
        <v>450</v>
      </c>
      <c r="H1404" t="s">
        <v>80</v>
      </c>
      <c r="I1404" t="s">
        <v>81</v>
      </c>
      <c r="J1404" t="s">
        <v>90</v>
      </c>
      <c r="K1404" t="s">
        <v>51</v>
      </c>
      <c r="L1404" t="s">
        <v>250</v>
      </c>
      <c r="M1404" t="s">
        <v>92</v>
      </c>
      <c r="N1404" s="11" t="s">
        <v>2108</v>
      </c>
      <c r="O1404" s="11" t="s">
        <v>2109</v>
      </c>
      <c r="P1404">
        <v>0</v>
      </c>
      <c r="Q1404">
        <v>5</v>
      </c>
      <c r="R1404">
        <v>0</v>
      </c>
      <c r="S1404">
        <v>77.5</v>
      </c>
      <c r="T1404">
        <v>-77.5</v>
      </c>
    </row>
    <row r="1405" spans="1:20" x14ac:dyDescent="0.25">
      <c r="A1405" t="s">
        <v>75</v>
      </c>
      <c r="B1405" t="s">
        <v>1528</v>
      </c>
      <c r="C1405" t="s">
        <v>27</v>
      </c>
      <c r="D1405" t="s">
        <v>495</v>
      </c>
      <c r="E1405" t="s">
        <v>114</v>
      </c>
      <c r="F1405">
        <v>33607</v>
      </c>
      <c r="G1405" t="s">
        <v>1973</v>
      </c>
      <c r="H1405" t="s">
        <v>80</v>
      </c>
      <c r="I1405" t="s">
        <v>81</v>
      </c>
      <c r="J1405" t="s">
        <v>82</v>
      </c>
      <c r="K1405" t="s">
        <v>53</v>
      </c>
      <c r="L1405" t="s">
        <v>193</v>
      </c>
      <c r="M1405" t="s">
        <v>83</v>
      </c>
      <c r="N1405" s="11" t="s">
        <v>2108</v>
      </c>
      <c r="O1405" s="11" t="s">
        <v>2109</v>
      </c>
      <c r="P1405">
        <v>-1</v>
      </c>
      <c r="Q1405">
        <v>0</v>
      </c>
      <c r="R1405">
        <v>807.05</v>
      </c>
      <c r="S1405">
        <v>0</v>
      </c>
      <c r="T1405">
        <v>807.05</v>
      </c>
    </row>
    <row r="1406" spans="1:20" x14ac:dyDescent="0.25">
      <c r="A1406" t="s">
        <v>75</v>
      </c>
      <c r="B1406" t="s">
        <v>608</v>
      </c>
      <c r="C1406" t="s">
        <v>25</v>
      </c>
      <c r="D1406" t="s">
        <v>609</v>
      </c>
      <c r="E1406" t="s">
        <v>262</v>
      </c>
      <c r="F1406">
        <v>7647</v>
      </c>
      <c r="G1406" t="s">
        <v>88</v>
      </c>
      <c r="H1406" t="s">
        <v>80</v>
      </c>
      <c r="I1406" t="s">
        <v>89</v>
      </c>
      <c r="J1406" t="s">
        <v>90</v>
      </c>
      <c r="K1406" t="s">
        <v>42</v>
      </c>
      <c r="L1406" t="s">
        <v>91</v>
      </c>
      <c r="M1406" t="s">
        <v>92</v>
      </c>
      <c r="N1406" s="11" t="s">
        <v>2108</v>
      </c>
      <c r="O1406" s="11" t="s">
        <v>2109</v>
      </c>
      <c r="P1406">
        <v>0</v>
      </c>
      <c r="Q1406">
        <v>33</v>
      </c>
      <c r="R1406">
        <v>0</v>
      </c>
      <c r="S1406">
        <v>79.2</v>
      </c>
      <c r="T1406">
        <v>-79.2</v>
      </c>
    </row>
    <row r="1407" spans="1:20" x14ac:dyDescent="0.25">
      <c r="A1407" t="s">
        <v>75</v>
      </c>
      <c r="B1407" t="s">
        <v>500</v>
      </c>
      <c r="C1407" t="s">
        <v>23</v>
      </c>
      <c r="D1407" t="s">
        <v>501</v>
      </c>
      <c r="E1407" t="s">
        <v>176</v>
      </c>
      <c r="F1407">
        <v>98034</v>
      </c>
      <c r="G1407" t="s">
        <v>349</v>
      </c>
      <c r="H1407" t="s">
        <v>80</v>
      </c>
      <c r="I1407" t="s">
        <v>81</v>
      </c>
      <c r="J1407" t="s">
        <v>90</v>
      </c>
      <c r="K1407" t="s">
        <v>36</v>
      </c>
      <c r="L1407" t="s">
        <v>36</v>
      </c>
      <c r="M1407" t="s">
        <v>92</v>
      </c>
      <c r="N1407" s="11" t="s">
        <v>2108</v>
      </c>
      <c r="O1407" s="11" t="s">
        <v>2109</v>
      </c>
      <c r="P1407">
        <v>0</v>
      </c>
      <c r="Q1407">
        <v>1</v>
      </c>
      <c r="R1407">
        <v>0</v>
      </c>
      <c r="S1407">
        <v>355.5</v>
      </c>
      <c r="T1407">
        <v>-355.5</v>
      </c>
    </row>
    <row r="1408" spans="1:20" x14ac:dyDescent="0.25">
      <c r="A1408" t="s">
        <v>75</v>
      </c>
      <c r="B1408" t="s">
        <v>1248</v>
      </c>
      <c r="C1408" t="s">
        <v>20</v>
      </c>
      <c r="D1408" t="s">
        <v>126</v>
      </c>
      <c r="E1408" t="s">
        <v>186</v>
      </c>
      <c r="F1408">
        <v>13204</v>
      </c>
      <c r="G1408" t="s">
        <v>266</v>
      </c>
      <c r="H1408" t="s">
        <v>80</v>
      </c>
      <c r="I1408" t="s">
        <v>81</v>
      </c>
      <c r="J1408" t="s">
        <v>90</v>
      </c>
      <c r="K1408" t="s">
        <v>53</v>
      </c>
      <c r="L1408" t="s">
        <v>165</v>
      </c>
      <c r="M1408" t="s">
        <v>92</v>
      </c>
      <c r="N1408" s="11" t="s">
        <v>2108</v>
      </c>
      <c r="O1408" s="11" t="s">
        <v>2109</v>
      </c>
      <c r="P1408">
        <v>0</v>
      </c>
      <c r="Q1408">
        <v>2</v>
      </c>
      <c r="R1408">
        <v>0</v>
      </c>
      <c r="S1408">
        <v>215.5</v>
      </c>
      <c r="T1408">
        <v>-215.5</v>
      </c>
    </row>
    <row r="1409" spans="1:20" x14ac:dyDescent="0.25">
      <c r="A1409" t="s">
        <v>75</v>
      </c>
      <c r="B1409" t="s">
        <v>561</v>
      </c>
      <c r="C1409" t="s">
        <v>19</v>
      </c>
      <c r="D1409" t="s">
        <v>562</v>
      </c>
      <c r="E1409" t="s">
        <v>147</v>
      </c>
      <c r="F1409">
        <v>85255</v>
      </c>
      <c r="G1409" t="s">
        <v>1263</v>
      </c>
      <c r="H1409" t="s">
        <v>80</v>
      </c>
      <c r="I1409" t="s">
        <v>81</v>
      </c>
      <c r="J1409" t="s">
        <v>90</v>
      </c>
      <c r="K1409" t="s">
        <v>42</v>
      </c>
      <c r="L1409" t="s">
        <v>91</v>
      </c>
      <c r="M1409" t="s">
        <v>92</v>
      </c>
      <c r="N1409" s="11" t="s">
        <v>2108</v>
      </c>
      <c r="O1409" s="11" t="s">
        <v>2109</v>
      </c>
      <c r="P1409">
        <v>0</v>
      </c>
      <c r="Q1409">
        <v>8</v>
      </c>
      <c r="R1409">
        <v>0</v>
      </c>
      <c r="S1409">
        <v>23.52</v>
      </c>
      <c r="T1409">
        <v>-23.52</v>
      </c>
    </row>
    <row r="1410" spans="1:20" x14ac:dyDescent="0.25">
      <c r="A1410" t="s">
        <v>75</v>
      </c>
      <c r="B1410" t="s">
        <v>167</v>
      </c>
      <c r="C1410" t="s">
        <v>28</v>
      </c>
      <c r="D1410" t="s">
        <v>168</v>
      </c>
      <c r="E1410" t="s">
        <v>95</v>
      </c>
      <c r="F1410">
        <v>80550</v>
      </c>
      <c r="G1410" t="s">
        <v>412</v>
      </c>
      <c r="H1410" t="s">
        <v>80</v>
      </c>
      <c r="I1410" t="s">
        <v>81</v>
      </c>
      <c r="J1410" t="s">
        <v>90</v>
      </c>
      <c r="K1410" t="s">
        <v>44</v>
      </c>
      <c r="L1410" t="s">
        <v>144</v>
      </c>
      <c r="M1410" t="s">
        <v>92</v>
      </c>
      <c r="N1410" s="11" t="s">
        <v>2108</v>
      </c>
      <c r="O1410" s="11" t="s">
        <v>2109</v>
      </c>
      <c r="P1410">
        <v>0</v>
      </c>
      <c r="Q1410">
        <v>1</v>
      </c>
      <c r="R1410">
        <v>0</v>
      </c>
      <c r="S1410">
        <v>7.32</v>
      </c>
      <c r="T1410">
        <v>-7.32</v>
      </c>
    </row>
    <row r="1411" spans="1:20" x14ac:dyDescent="0.25">
      <c r="A1411" t="s">
        <v>75</v>
      </c>
      <c r="B1411" t="s">
        <v>167</v>
      </c>
      <c r="C1411" t="s">
        <v>28</v>
      </c>
      <c r="D1411" t="s">
        <v>168</v>
      </c>
      <c r="E1411" t="s">
        <v>95</v>
      </c>
      <c r="F1411">
        <v>80550</v>
      </c>
      <c r="G1411" t="s">
        <v>853</v>
      </c>
      <c r="H1411" t="s">
        <v>80</v>
      </c>
      <c r="I1411" t="s">
        <v>81</v>
      </c>
      <c r="J1411" t="s">
        <v>90</v>
      </c>
      <c r="K1411" t="s">
        <v>53</v>
      </c>
      <c r="L1411" t="s">
        <v>228</v>
      </c>
      <c r="M1411" t="s">
        <v>92</v>
      </c>
      <c r="N1411" s="11" t="s">
        <v>2108</v>
      </c>
      <c r="O1411" s="11" t="s">
        <v>2109</v>
      </c>
      <c r="P1411">
        <v>0</v>
      </c>
      <c r="Q1411">
        <v>4</v>
      </c>
      <c r="R1411">
        <v>0</v>
      </c>
      <c r="S1411">
        <v>243.2</v>
      </c>
      <c r="T1411">
        <v>-243.2</v>
      </c>
    </row>
    <row r="1412" spans="1:20" x14ac:dyDescent="0.25">
      <c r="A1412" t="s">
        <v>75</v>
      </c>
      <c r="B1412" t="s">
        <v>421</v>
      </c>
      <c r="C1412" t="s">
        <v>29</v>
      </c>
      <c r="D1412" t="s">
        <v>422</v>
      </c>
      <c r="E1412" t="s">
        <v>423</v>
      </c>
      <c r="F1412">
        <v>40505</v>
      </c>
      <c r="G1412" t="s">
        <v>491</v>
      </c>
      <c r="H1412" t="s">
        <v>80</v>
      </c>
      <c r="I1412" t="s">
        <v>81</v>
      </c>
      <c r="J1412" t="s">
        <v>82</v>
      </c>
      <c r="K1412" t="s">
        <v>52</v>
      </c>
      <c r="L1412" t="s">
        <v>492</v>
      </c>
      <c r="M1412" t="s">
        <v>83</v>
      </c>
      <c r="N1412" s="11" t="s">
        <v>2108</v>
      </c>
      <c r="O1412" s="11" t="s">
        <v>2109</v>
      </c>
      <c r="P1412">
        <v>-1</v>
      </c>
      <c r="Q1412">
        <v>0</v>
      </c>
      <c r="R1412">
        <v>65.3</v>
      </c>
      <c r="S1412">
        <v>0</v>
      </c>
      <c r="T1412">
        <v>65.3</v>
      </c>
    </row>
    <row r="1413" spans="1:20" x14ac:dyDescent="0.25">
      <c r="A1413" t="s">
        <v>75</v>
      </c>
      <c r="B1413" t="s">
        <v>1011</v>
      </c>
      <c r="C1413" t="s">
        <v>28</v>
      </c>
      <c r="D1413" t="s">
        <v>1012</v>
      </c>
      <c r="E1413" t="s">
        <v>295</v>
      </c>
      <c r="F1413">
        <v>84098</v>
      </c>
      <c r="G1413" t="s">
        <v>1128</v>
      </c>
      <c r="H1413" t="s">
        <v>80</v>
      </c>
      <c r="I1413" t="s">
        <v>81</v>
      </c>
      <c r="J1413" t="s">
        <v>90</v>
      </c>
      <c r="K1413" t="s">
        <v>38</v>
      </c>
      <c r="L1413" t="s">
        <v>111</v>
      </c>
      <c r="M1413" t="s">
        <v>92</v>
      </c>
      <c r="N1413" s="11" t="s">
        <v>2108</v>
      </c>
      <c r="O1413" s="11" t="s">
        <v>2109</v>
      </c>
      <c r="P1413">
        <v>0</v>
      </c>
      <c r="Q1413">
        <v>2</v>
      </c>
      <c r="R1413">
        <v>0</v>
      </c>
      <c r="S1413">
        <v>139.5</v>
      </c>
      <c r="T1413">
        <v>-139.5</v>
      </c>
    </row>
    <row r="1414" spans="1:20" x14ac:dyDescent="0.25">
      <c r="A1414" t="s">
        <v>75</v>
      </c>
      <c r="B1414" t="s">
        <v>1834</v>
      </c>
      <c r="C1414" t="s">
        <v>18</v>
      </c>
      <c r="D1414" t="s">
        <v>1835</v>
      </c>
      <c r="E1414" t="s">
        <v>191</v>
      </c>
      <c r="F1414">
        <v>75670</v>
      </c>
      <c r="G1414" t="s">
        <v>1976</v>
      </c>
      <c r="H1414" t="s">
        <v>80</v>
      </c>
      <c r="I1414" t="s">
        <v>81</v>
      </c>
      <c r="J1414" t="s">
        <v>90</v>
      </c>
      <c r="K1414" t="s">
        <v>53</v>
      </c>
      <c r="L1414" t="s">
        <v>459</v>
      </c>
      <c r="M1414" t="s">
        <v>92</v>
      </c>
      <c r="N1414" s="11" t="s">
        <v>2108</v>
      </c>
      <c r="O1414" s="11" t="s">
        <v>2109</v>
      </c>
      <c r="P1414">
        <v>0</v>
      </c>
      <c r="Q1414">
        <v>0</v>
      </c>
      <c r="R1414">
        <v>0</v>
      </c>
      <c r="S1414">
        <v>-1180.48</v>
      </c>
      <c r="T1414">
        <v>1180.48</v>
      </c>
    </row>
    <row r="1415" spans="1:20" x14ac:dyDescent="0.25">
      <c r="A1415" t="s">
        <v>75</v>
      </c>
      <c r="B1415" t="s">
        <v>1174</v>
      </c>
      <c r="C1415" t="s">
        <v>26</v>
      </c>
      <c r="D1415" t="s">
        <v>1175</v>
      </c>
      <c r="E1415" t="s">
        <v>109</v>
      </c>
      <c r="F1415">
        <v>28117</v>
      </c>
      <c r="G1415" t="s">
        <v>205</v>
      </c>
      <c r="H1415" t="s">
        <v>80</v>
      </c>
      <c r="I1415" t="s">
        <v>89</v>
      </c>
      <c r="J1415" t="s">
        <v>90</v>
      </c>
      <c r="K1415" t="s">
        <v>42</v>
      </c>
      <c r="L1415" t="s">
        <v>91</v>
      </c>
      <c r="M1415" t="s">
        <v>92</v>
      </c>
      <c r="N1415" s="11" t="s">
        <v>2108</v>
      </c>
      <c r="O1415" s="11" t="s">
        <v>2109</v>
      </c>
      <c r="P1415">
        <v>0</v>
      </c>
      <c r="Q1415">
        <v>23</v>
      </c>
      <c r="R1415">
        <v>0</v>
      </c>
      <c r="S1415">
        <v>201.71</v>
      </c>
      <c r="T1415">
        <v>-201.71</v>
      </c>
    </row>
    <row r="1416" spans="1:20" x14ac:dyDescent="0.25">
      <c r="A1416" t="s">
        <v>75</v>
      </c>
      <c r="B1416" t="s">
        <v>174</v>
      </c>
      <c r="C1416" t="s">
        <v>23</v>
      </c>
      <c r="D1416" t="s">
        <v>175</v>
      </c>
      <c r="E1416" t="s">
        <v>176</v>
      </c>
      <c r="F1416">
        <v>98027</v>
      </c>
      <c r="G1416" t="s">
        <v>1328</v>
      </c>
      <c r="H1416" t="s">
        <v>80</v>
      </c>
      <c r="I1416" t="s">
        <v>81</v>
      </c>
      <c r="J1416" t="s">
        <v>82</v>
      </c>
      <c r="K1416" t="s">
        <v>36</v>
      </c>
      <c r="L1416" t="s">
        <v>36</v>
      </c>
      <c r="M1416" t="s">
        <v>83</v>
      </c>
      <c r="N1416" s="11" t="s">
        <v>2108</v>
      </c>
      <c r="O1416" s="11" t="s">
        <v>2109</v>
      </c>
      <c r="P1416">
        <v>-1</v>
      </c>
      <c r="Q1416">
        <v>0</v>
      </c>
      <c r="R1416">
        <v>137.65</v>
      </c>
      <c r="S1416">
        <v>0</v>
      </c>
      <c r="T1416">
        <v>137.65</v>
      </c>
    </row>
    <row r="1417" spans="1:20" x14ac:dyDescent="0.25">
      <c r="A1417" t="s">
        <v>75</v>
      </c>
      <c r="B1417" t="s">
        <v>171</v>
      </c>
      <c r="C1417" t="s">
        <v>23</v>
      </c>
      <c r="D1417" t="s">
        <v>513</v>
      </c>
      <c r="E1417" t="s">
        <v>176</v>
      </c>
      <c r="F1417">
        <v>98005</v>
      </c>
      <c r="G1417" t="s">
        <v>1394</v>
      </c>
      <c r="H1417" t="s">
        <v>80</v>
      </c>
      <c r="I1417" t="s">
        <v>81</v>
      </c>
      <c r="J1417" t="s">
        <v>90</v>
      </c>
      <c r="K1417" t="s">
        <v>53</v>
      </c>
      <c r="L1417" t="s">
        <v>193</v>
      </c>
      <c r="M1417" t="s">
        <v>92</v>
      </c>
      <c r="N1417" s="11" t="s">
        <v>2108</v>
      </c>
      <c r="O1417" s="11" t="s">
        <v>2109</v>
      </c>
      <c r="P1417">
        <v>0</v>
      </c>
      <c r="Q1417">
        <v>5</v>
      </c>
      <c r="R1417">
        <v>0</v>
      </c>
      <c r="S1417">
        <v>533.5</v>
      </c>
      <c r="T1417">
        <v>-533.5</v>
      </c>
    </row>
    <row r="1418" spans="1:20" x14ac:dyDescent="0.25">
      <c r="A1418" t="s">
        <v>75</v>
      </c>
      <c r="B1418" t="s">
        <v>116</v>
      </c>
      <c r="C1418" t="s">
        <v>19</v>
      </c>
      <c r="D1418" t="s">
        <v>117</v>
      </c>
      <c r="E1418" t="s">
        <v>118</v>
      </c>
      <c r="F1418">
        <v>97055</v>
      </c>
      <c r="G1418" t="s">
        <v>324</v>
      </c>
      <c r="H1418" t="s">
        <v>80</v>
      </c>
      <c r="I1418" t="s">
        <v>81</v>
      </c>
      <c r="J1418" t="s">
        <v>90</v>
      </c>
      <c r="K1418" t="s">
        <v>36</v>
      </c>
      <c r="L1418" t="s">
        <v>36</v>
      </c>
      <c r="M1418" t="s">
        <v>92</v>
      </c>
      <c r="N1418" s="11" t="s">
        <v>2108</v>
      </c>
      <c r="O1418" s="11" t="s">
        <v>2109</v>
      </c>
      <c r="P1418">
        <v>0</v>
      </c>
      <c r="Q1418">
        <v>6</v>
      </c>
      <c r="R1418">
        <v>0</v>
      </c>
      <c r="S1418">
        <v>564</v>
      </c>
      <c r="T1418">
        <v>-564</v>
      </c>
    </row>
    <row r="1419" spans="1:20" x14ac:dyDescent="0.25">
      <c r="A1419" t="s">
        <v>75</v>
      </c>
      <c r="B1419" t="s">
        <v>120</v>
      </c>
      <c r="C1419" t="s">
        <v>22</v>
      </c>
      <c r="D1419" t="s">
        <v>121</v>
      </c>
      <c r="E1419" t="s">
        <v>122</v>
      </c>
      <c r="F1419">
        <v>20910</v>
      </c>
      <c r="G1419" t="s">
        <v>202</v>
      </c>
      <c r="H1419" t="s">
        <v>80</v>
      </c>
      <c r="I1419" t="s">
        <v>81</v>
      </c>
      <c r="J1419" t="s">
        <v>90</v>
      </c>
      <c r="K1419" t="s">
        <v>42</v>
      </c>
      <c r="L1419" t="s">
        <v>91</v>
      </c>
      <c r="M1419" t="s">
        <v>188</v>
      </c>
      <c r="N1419" s="11" t="s">
        <v>2108</v>
      </c>
      <c r="O1419" s="11" t="s">
        <v>2109</v>
      </c>
      <c r="P1419">
        <v>0</v>
      </c>
      <c r="Q1419">
        <v>22</v>
      </c>
      <c r="R1419">
        <v>0</v>
      </c>
      <c r="S1419">
        <v>166.78</v>
      </c>
      <c r="T1419">
        <v>-166.78</v>
      </c>
    </row>
    <row r="1420" spans="1:20" x14ac:dyDescent="0.25">
      <c r="A1420" t="s">
        <v>75</v>
      </c>
      <c r="B1420" t="s">
        <v>588</v>
      </c>
      <c r="C1420" t="s">
        <v>21</v>
      </c>
      <c r="D1420" t="s">
        <v>589</v>
      </c>
      <c r="E1420" t="s">
        <v>159</v>
      </c>
      <c r="F1420">
        <v>66227</v>
      </c>
      <c r="G1420" t="s">
        <v>839</v>
      </c>
      <c r="H1420" t="s">
        <v>80</v>
      </c>
      <c r="I1420" t="s">
        <v>81</v>
      </c>
      <c r="J1420" t="s">
        <v>82</v>
      </c>
      <c r="K1420" t="s">
        <v>38</v>
      </c>
      <c r="L1420" t="s">
        <v>129</v>
      </c>
      <c r="M1420" t="s">
        <v>83</v>
      </c>
      <c r="N1420" s="11" t="s">
        <v>2108</v>
      </c>
      <c r="O1420" s="11" t="s">
        <v>2109</v>
      </c>
      <c r="P1420">
        <v>-3</v>
      </c>
      <c r="Q1420">
        <v>0</v>
      </c>
      <c r="R1420">
        <v>747.6</v>
      </c>
      <c r="S1420">
        <v>0</v>
      </c>
      <c r="T1420">
        <v>747.6</v>
      </c>
    </row>
    <row r="1421" spans="1:20" x14ac:dyDescent="0.25">
      <c r="A1421" t="s">
        <v>75</v>
      </c>
      <c r="B1421" t="s">
        <v>316</v>
      </c>
      <c r="C1421" t="s">
        <v>27</v>
      </c>
      <c r="D1421" t="s">
        <v>237</v>
      </c>
      <c r="E1421" t="s">
        <v>114</v>
      </c>
      <c r="F1421">
        <v>34240</v>
      </c>
      <c r="G1421" t="s">
        <v>994</v>
      </c>
      <c r="H1421" t="s">
        <v>80</v>
      </c>
      <c r="I1421" t="s">
        <v>89</v>
      </c>
      <c r="J1421" t="s">
        <v>90</v>
      </c>
      <c r="K1421" t="s">
        <v>53</v>
      </c>
      <c r="L1421" t="s">
        <v>368</v>
      </c>
      <c r="M1421" t="s">
        <v>92</v>
      </c>
      <c r="N1421" s="11" t="s">
        <v>2108</v>
      </c>
      <c r="O1421" s="11" t="s">
        <v>2109</v>
      </c>
      <c r="P1421">
        <v>0</v>
      </c>
      <c r="Q1421">
        <v>4</v>
      </c>
      <c r="R1421">
        <v>0</v>
      </c>
      <c r="S1421">
        <v>529.4</v>
      </c>
      <c r="T1421">
        <v>-529.4</v>
      </c>
    </row>
    <row r="1422" spans="1:20" x14ac:dyDescent="0.25">
      <c r="A1422" t="s">
        <v>75</v>
      </c>
      <c r="B1422" t="s">
        <v>316</v>
      </c>
      <c r="C1422" t="s">
        <v>27</v>
      </c>
      <c r="D1422" t="s">
        <v>237</v>
      </c>
      <c r="E1422" t="s">
        <v>114</v>
      </c>
      <c r="F1422">
        <v>34240</v>
      </c>
      <c r="G1422" t="s">
        <v>1154</v>
      </c>
      <c r="H1422" t="s">
        <v>80</v>
      </c>
      <c r="I1422" t="s">
        <v>89</v>
      </c>
      <c r="J1422" t="s">
        <v>90</v>
      </c>
      <c r="K1422" t="s">
        <v>42</v>
      </c>
      <c r="L1422" t="s">
        <v>91</v>
      </c>
      <c r="M1422" t="s">
        <v>188</v>
      </c>
      <c r="N1422" s="11" t="s">
        <v>2108</v>
      </c>
      <c r="O1422" s="11" t="s">
        <v>2109</v>
      </c>
      <c r="P1422">
        <v>0</v>
      </c>
      <c r="Q1422">
        <v>60</v>
      </c>
      <c r="R1422">
        <v>0</v>
      </c>
      <c r="S1422">
        <v>1350</v>
      </c>
      <c r="T1422">
        <v>-1350</v>
      </c>
    </row>
    <row r="1423" spans="1:20" x14ac:dyDescent="0.25">
      <c r="A1423" t="s">
        <v>75</v>
      </c>
      <c r="B1423" t="s">
        <v>1339</v>
      </c>
      <c r="C1423" t="s">
        <v>21</v>
      </c>
      <c r="D1423" t="s">
        <v>1340</v>
      </c>
      <c r="E1423" t="s">
        <v>235</v>
      </c>
      <c r="F1423">
        <v>64081</v>
      </c>
      <c r="G1423" t="s">
        <v>110</v>
      </c>
      <c r="H1423" t="s">
        <v>80</v>
      </c>
      <c r="I1423" t="s">
        <v>81</v>
      </c>
      <c r="J1423" t="s">
        <v>90</v>
      </c>
      <c r="K1423" t="s">
        <v>38</v>
      </c>
      <c r="L1423" t="s">
        <v>111</v>
      </c>
      <c r="M1423" t="s">
        <v>92</v>
      </c>
      <c r="N1423" s="11" t="s">
        <v>2108</v>
      </c>
      <c r="O1423" s="11" t="s">
        <v>2109</v>
      </c>
      <c r="P1423">
        <v>0</v>
      </c>
      <c r="Q1423">
        <v>6</v>
      </c>
      <c r="R1423">
        <v>0</v>
      </c>
      <c r="S1423">
        <v>686.76</v>
      </c>
      <c r="T1423">
        <v>-686.76</v>
      </c>
    </row>
    <row r="1424" spans="1:20" x14ac:dyDescent="0.25">
      <c r="A1424" t="s">
        <v>75</v>
      </c>
      <c r="B1424" t="s">
        <v>145</v>
      </c>
      <c r="C1424" t="s">
        <v>19</v>
      </c>
      <c r="D1424" t="s">
        <v>146</v>
      </c>
      <c r="E1424" t="s">
        <v>147</v>
      </c>
      <c r="F1424">
        <v>85024</v>
      </c>
      <c r="G1424" t="s">
        <v>1980</v>
      </c>
      <c r="H1424" t="s">
        <v>80</v>
      </c>
      <c r="I1424" t="s">
        <v>81</v>
      </c>
      <c r="J1424" t="s">
        <v>90</v>
      </c>
      <c r="K1424" t="s">
        <v>44</v>
      </c>
      <c r="L1424" t="s">
        <v>149</v>
      </c>
      <c r="M1424" t="s">
        <v>92</v>
      </c>
      <c r="N1424" s="11" t="s">
        <v>2108</v>
      </c>
      <c r="O1424" s="11" t="s">
        <v>2109</v>
      </c>
      <c r="P1424">
        <v>0</v>
      </c>
      <c r="Q1424">
        <v>5</v>
      </c>
      <c r="R1424">
        <v>0</v>
      </c>
      <c r="S1424">
        <v>126.25</v>
      </c>
      <c r="T1424">
        <v>-126.25</v>
      </c>
    </row>
    <row r="1425" spans="1:20" x14ac:dyDescent="0.25">
      <c r="A1425" t="s">
        <v>75</v>
      </c>
      <c r="B1425" t="s">
        <v>813</v>
      </c>
      <c r="C1425" t="s">
        <v>19</v>
      </c>
      <c r="D1425" t="s">
        <v>172</v>
      </c>
      <c r="E1425" t="s">
        <v>147</v>
      </c>
      <c r="F1425">
        <v>95255</v>
      </c>
      <c r="G1425" t="s">
        <v>254</v>
      </c>
      <c r="H1425" t="s">
        <v>80</v>
      </c>
      <c r="I1425" t="s">
        <v>81</v>
      </c>
      <c r="J1425" t="s">
        <v>82</v>
      </c>
      <c r="K1425" t="s">
        <v>42</v>
      </c>
      <c r="L1425" t="s">
        <v>91</v>
      </c>
      <c r="M1425" t="s">
        <v>83</v>
      </c>
      <c r="N1425" s="11" t="s">
        <v>2108</v>
      </c>
      <c r="O1425" s="11" t="s">
        <v>2109</v>
      </c>
      <c r="P1425">
        <v>-22</v>
      </c>
      <c r="Q1425">
        <v>0</v>
      </c>
      <c r="R1425">
        <v>1450.9</v>
      </c>
      <c r="S1425">
        <v>0</v>
      </c>
      <c r="T1425">
        <v>1450.9</v>
      </c>
    </row>
    <row r="1426" spans="1:20" x14ac:dyDescent="0.25">
      <c r="A1426" t="s">
        <v>75</v>
      </c>
      <c r="B1426" t="s">
        <v>950</v>
      </c>
      <c r="C1426" t="s">
        <v>28</v>
      </c>
      <c r="D1426" t="s">
        <v>951</v>
      </c>
      <c r="E1426" t="s">
        <v>295</v>
      </c>
      <c r="F1426">
        <v>84341</v>
      </c>
      <c r="G1426" t="s">
        <v>1025</v>
      </c>
      <c r="H1426" t="s">
        <v>80</v>
      </c>
      <c r="I1426" t="s">
        <v>81</v>
      </c>
      <c r="J1426" t="s">
        <v>90</v>
      </c>
      <c r="K1426" t="s">
        <v>53</v>
      </c>
      <c r="L1426" t="s">
        <v>248</v>
      </c>
      <c r="M1426" t="s">
        <v>92</v>
      </c>
      <c r="N1426" s="11" t="s">
        <v>2108</v>
      </c>
      <c r="O1426" s="11" t="s">
        <v>2109</v>
      </c>
      <c r="P1426">
        <v>0</v>
      </c>
      <c r="Q1426">
        <v>20</v>
      </c>
      <c r="R1426">
        <v>0</v>
      </c>
      <c r="S1426">
        <v>41</v>
      </c>
      <c r="T1426">
        <v>-41</v>
      </c>
    </row>
    <row r="1427" spans="1:20" x14ac:dyDescent="0.25">
      <c r="A1427" t="s">
        <v>75</v>
      </c>
      <c r="B1427" t="s">
        <v>218</v>
      </c>
      <c r="C1427" t="s">
        <v>27</v>
      </c>
      <c r="D1427" t="s">
        <v>219</v>
      </c>
      <c r="E1427" t="s">
        <v>114</v>
      </c>
      <c r="F1427">
        <v>34110</v>
      </c>
      <c r="G1427" t="s">
        <v>183</v>
      </c>
      <c r="H1427" t="s">
        <v>80</v>
      </c>
      <c r="I1427" t="s">
        <v>81</v>
      </c>
      <c r="J1427" t="s">
        <v>82</v>
      </c>
      <c r="K1427" t="s">
        <v>42</v>
      </c>
      <c r="L1427" t="s">
        <v>91</v>
      </c>
      <c r="M1427" t="s">
        <v>83</v>
      </c>
      <c r="N1427" s="11" t="s">
        <v>2108</v>
      </c>
      <c r="O1427" s="11" t="s">
        <v>2109</v>
      </c>
      <c r="P1427">
        <v>-27</v>
      </c>
      <c r="Q1427">
        <v>0</v>
      </c>
      <c r="R1427">
        <v>953.1</v>
      </c>
      <c r="S1427">
        <v>0</v>
      </c>
      <c r="T1427">
        <v>953.1</v>
      </c>
    </row>
    <row r="1428" spans="1:20" x14ac:dyDescent="0.25">
      <c r="A1428" t="s">
        <v>75</v>
      </c>
      <c r="B1428" t="s">
        <v>153</v>
      </c>
      <c r="C1428" t="s">
        <v>19</v>
      </c>
      <c r="D1428" t="s">
        <v>154</v>
      </c>
      <c r="E1428" t="s">
        <v>155</v>
      </c>
      <c r="F1428">
        <v>89148</v>
      </c>
      <c r="G1428" t="s">
        <v>263</v>
      </c>
      <c r="H1428" t="s">
        <v>80</v>
      </c>
      <c r="I1428" t="s">
        <v>81</v>
      </c>
      <c r="J1428" t="s">
        <v>90</v>
      </c>
      <c r="K1428" t="s">
        <v>53</v>
      </c>
      <c r="L1428" t="s">
        <v>165</v>
      </c>
      <c r="M1428" t="s">
        <v>92</v>
      </c>
      <c r="N1428" s="11" t="s">
        <v>2108</v>
      </c>
      <c r="O1428" s="11" t="s">
        <v>2109</v>
      </c>
      <c r="P1428">
        <v>0</v>
      </c>
      <c r="Q1428">
        <v>33</v>
      </c>
      <c r="R1428">
        <v>0</v>
      </c>
      <c r="S1428">
        <v>4356</v>
      </c>
      <c r="T1428">
        <v>-4356</v>
      </c>
    </row>
    <row r="1429" spans="1:20" x14ac:dyDescent="0.25">
      <c r="A1429" t="s">
        <v>75</v>
      </c>
      <c r="B1429" t="s">
        <v>612</v>
      </c>
      <c r="C1429" t="s">
        <v>29</v>
      </c>
      <c r="D1429" t="s">
        <v>613</v>
      </c>
      <c r="E1429" t="s">
        <v>142</v>
      </c>
      <c r="F1429">
        <v>48084</v>
      </c>
      <c r="G1429" t="s">
        <v>263</v>
      </c>
      <c r="H1429" t="s">
        <v>80</v>
      </c>
      <c r="I1429" t="s">
        <v>81</v>
      </c>
      <c r="J1429" t="s">
        <v>90</v>
      </c>
      <c r="K1429" t="s">
        <v>53</v>
      </c>
      <c r="L1429" t="s">
        <v>165</v>
      </c>
      <c r="M1429" t="s">
        <v>92</v>
      </c>
      <c r="N1429" s="11" t="s">
        <v>2108</v>
      </c>
      <c r="O1429" s="11" t="s">
        <v>2109</v>
      </c>
      <c r="P1429">
        <v>0</v>
      </c>
      <c r="Q1429">
        <v>42</v>
      </c>
      <c r="R1429">
        <v>0</v>
      </c>
      <c r="S1429">
        <v>5575.65</v>
      </c>
      <c r="T1429">
        <v>-5575.65</v>
      </c>
    </row>
    <row r="1430" spans="1:20" x14ac:dyDescent="0.25">
      <c r="A1430" t="s">
        <v>75</v>
      </c>
      <c r="B1430" t="s">
        <v>776</v>
      </c>
      <c r="C1430" t="s">
        <v>20</v>
      </c>
      <c r="D1430" t="s">
        <v>777</v>
      </c>
      <c r="E1430" t="s">
        <v>186</v>
      </c>
      <c r="F1430">
        <v>12526</v>
      </c>
      <c r="G1430" t="s">
        <v>392</v>
      </c>
      <c r="H1430" t="s">
        <v>80</v>
      </c>
      <c r="I1430" t="s">
        <v>89</v>
      </c>
      <c r="J1430" t="s">
        <v>82</v>
      </c>
      <c r="K1430" t="s">
        <v>42</v>
      </c>
      <c r="L1430" t="s">
        <v>91</v>
      </c>
      <c r="M1430" t="s">
        <v>83</v>
      </c>
      <c r="N1430" s="11" t="s">
        <v>2108</v>
      </c>
      <c r="O1430" s="11" t="s">
        <v>2109</v>
      </c>
      <c r="P1430">
        <v>-70</v>
      </c>
      <c r="Q1430">
        <v>0</v>
      </c>
      <c r="R1430">
        <v>577.5</v>
      </c>
      <c r="S1430">
        <v>0</v>
      </c>
      <c r="T1430">
        <v>577.5</v>
      </c>
    </row>
    <row r="1431" spans="1:20" x14ac:dyDescent="0.25">
      <c r="A1431" t="s">
        <v>75</v>
      </c>
      <c r="B1431" t="s">
        <v>358</v>
      </c>
      <c r="C1431" t="s">
        <v>26</v>
      </c>
      <c r="D1431" t="s">
        <v>359</v>
      </c>
      <c r="E1431" t="s">
        <v>180</v>
      </c>
      <c r="F1431">
        <v>30075</v>
      </c>
      <c r="G1431" t="s">
        <v>698</v>
      </c>
      <c r="H1431" t="s">
        <v>80</v>
      </c>
      <c r="I1431" t="s">
        <v>81</v>
      </c>
      <c r="J1431" t="s">
        <v>90</v>
      </c>
      <c r="K1431" t="s">
        <v>38</v>
      </c>
      <c r="L1431" t="s">
        <v>111</v>
      </c>
      <c r="M1431" t="s">
        <v>92</v>
      </c>
      <c r="N1431" s="11" t="s">
        <v>2108</v>
      </c>
      <c r="O1431" s="11" t="s">
        <v>2109</v>
      </c>
      <c r="P1431">
        <v>0</v>
      </c>
      <c r="Q1431">
        <v>1</v>
      </c>
      <c r="R1431">
        <v>0</v>
      </c>
      <c r="S1431">
        <v>149.81</v>
      </c>
      <c r="T1431">
        <v>-149.81</v>
      </c>
    </row>
    <row r="1432" spans="1:20" x14ac:dyDescent="0.25">
      <c r="A1432" t="s">
        <v>75</v>
      </c>
      <c r="B1432" t="s">
        <v>404</v>
      </c>
      <c r="C1432" t="s">
        <v>29</v>
      </c>
      <c r="D1432" t="s">
        <v>405</v>
      </c>
      <c r="E1432" t="s">
        <v>78</v>
      </c>
      <c r="F1432">
        <v>15056</v>
      </c>
      <c r="G1432" t="s">
        <v>349</v>
      </c>
      <c r="H1432" t="s">
        <v>80</v>
      </c>
      <c r="I1432" t="s">
        <v>81</v>
      </c>
      <c r="J1432" t="s">
        <v>90</v>
      </c>
      <c r="K1432" t="s">
        <v>36</v>
      </c>
      <c r="L1432" t="s">
        <v>36</v>
      </c>
      <c r="M1432" t="s">
        <v>92</v>
      </c>
      <c r="N1432" s="11" t="s">
        <v>2108</v>
      </c>
      <c r="O1432" s="11" t="s">
        <v>2109</v>
      </c>
      <c r="P1432">
        <v>0</v>
      </c>
      <c r="Q1432">
        <v>1</v>
      </c>
      <c r="R1432">
        <v>0</v>
      </c>
      <c r="S1432">
        <v>355.5</v>
      </c>
      <c r="T1432">
        <v>-355.5</v>
      </c>
    </row>
    <row r="1433" spans="1:20" x14ac:dyDescent="0.25">
      <c r="A1433" t="s">
        <v>75</v>
      </c>
      <c r="B1433" t="s">
        <v>393</v>
      </c>
      <c r="C1433" t="s">
        <v>28</v>
      </c>
      <c r="D1433" t="s">
        <v>394</v>
      </c>
      <c r="E1433" t="s">
        <v>95</v>
      </c>
      <c r="F1433">
        <v>80611</v>
      </c>
      <c r="G1433" t="s">
        <v>1328</v>
      </c>
      <c r="H1433" t="s">
        <v>80</v>
      </c>
      <c r="I1433" t="s">
        <v>81</v>
      </c>
      <c r="J1433" t="s">
        <v>82</v>
      </c>
      <c r="K1433" t="s">
        <v>36</v>
      </c>
      <c r="L1433" t="s">
        <v>36</v>
      </c>
      <c r="M1433" t="s">
        <v>83</v>
      </c>
      <c r="N1433" s="11" t="s">
        <v>2108</v>
      </c>
      <c r="O1433" s="11" t="s">
        <v>2109</v>
      </c>
      <c r="P1433">
        <v>1</v>
      </c>
      <c r="Q1433">
        <v>0</v>
      </c>
      <c r="R1433">
        <v>87.61</v>
      </c>
      <c r="S1433">
        <v>0</v>
      </c>
      <c r="T1433">
        <v>87.61</v>
      </c>
    </row>
    <row r="1434" spans="1:20" x14ac:dyDescent="0.25">
      <c r="A1434" t="s">
        <v>75</v>
      </c>
      <c r="B1434" t="s">
        <v>835</v>
      </c>
      <c r="C1434" t="s">
        <v>23</v>
      </c>
      <c r="D1434" t="s">
        <v>836</v>
      </c>
      <c r="E1434" t="s">
        <v>837</v>
      </c>
      <c r="F1434">
        <v>83864</v>
      </c>
      <c r="G1434" t="s">
        <v>128</v>
      </c>
      <c r="H1434" t="s">
        <v>80</v>
      </c>
      <c r="I1434" t="s">
        <v>81</v>
      </c>
      <c r="J1434" t="s">
        <v>82</v>
      </c>
      <c r="K1434" t="s">
        <v>38</v>
      </c>
      <c r="L1434" t="s">
        <v>129</v>
      </c>
      <c r="M1434" t="s">
        <v>83</v>
      </c>
      <c r="N1434" s="11" t="s">
        <v>2108</v>
      </c>
      <c r="O1434" s="11" t="s">
        <v>2109</v>
      </c>
      <c r="P1434">
        <v>-2</v>
      </c>
      <c r="Q1434">
        <v>0</v>
      </c>
      <c r="R1434">
        <v>156</v>
      </c>
      <c r="S1434">
        <v>0</v>
      </c>
      <c r="T1434">
        <v>156</v>
      </c>
    </row>
    <row r="1435" spans="1:20" x14ac:dyDescent="0.25">
      <c r="A1435" t="s">
        <v>75</v>
      </c>
      <c r="B1435" t="s">
        <v>1692</v>
      </c>
      <c r="C1435" t="s">
        <v>19</v>
      </c>
      <c r="D1435" t="s">
        <v>1693</v>
      </c>
      <c r="E1435" t="s">
        <v>147</v>
      </c>
      <c r="F1435">
        <v>85283</v>
      </c>
      <c r="G1435" t="s">
        <v>493</v>
      </c>
      <c r="H1435" t="s">
        <v>80</v>
      </c>
      <c r="I1435" t="s">
        <v>81</v>
      </c>
      <c r="J1435" t="s">
        <v>82</v>
      </c>
      <c r="K1435" t="s">
        <v>39</v>
      </c>
      <c r="L1435" t="s">
        <v>39</v>
      </c>
      <c r="M1435" t="s">
        <v>92</v>
      </c>
      <c r="N1435" s="11" t="s">
        <v>2108</v>
      </c>
      <c r="O1435" s="11" t="s">
        <v>2109</v>
      </c>
      <c r="P1435">
        <v>0</v>
      </c>
      <c r="Q1435">
        <v>1</v>
      </c>
      <c r="R1435">
        <v>0</v>
      </c>
      <c r="S1435">
        <v>0</v>
      </c>
      <c r="T1435">
        <v>0</v>
      </c>
    </row>
    <row r="1436" spans="1:20" x14ac:dyDescent="0.25">
      <c r="A1436" t="s">
        <v>75</v>
      </c>
      <c r="B1436" t="s">
        <v>385</v>
      </c>
      <c r="C1436" t="s">
        <v>26</v>
      </c>
      <c r="D1436" t="s">
        <v>361</v>
      </c>
      <c r="E1436" t="s">
        <v>105</v>
      </c>
      <c r="F1436">
        <v>29601</v>
      </c>
      <c r="G1436" t="s">
        <v>679</v>
      </c>
      <c r="H1436" t="s">
        <v>80</v>
      </c>
      <c r="I1436" t="s">
        <v>89</v>
      </c>
      <c r="J1436" t="s">
        <v>90</v>
      </c>
      <c r="K1436" t="s">
        <v>42</v>
      </c>
      <c r="L1436" t="s">
        <v>91</v>
      </c>
      <c r="M1436" t="s">
        <v>92</v>
      </c>
      <c r="N1436" s="11" t="s">
        <v>2108</v>
      </c>
      <c r="O1436" s="11" t="s">
        <v>2109</v>
      </c>
      <c r="P1436">
        <v>0</v>
      </c>
      <c r="Q1436">
        <v>6</v>
      </c>
      <c r="R1436">
        <v>0</v>
      </c>
      <c r="S1436">
        <v>15.3</v>
      </c>
      <c r="T1436">
        <v>-15.3</v>
      </c>
    </row>
    <row r="1437" spans="1:20" x14ac:dyDescent="0.25">
      <c r="A1437" t="s">
        <v>75</v>
      </c>
      <c r="B1437" t="s">
        <v>242</v>
      </c>
      <c r="C1437" t="s">
        <v>20</v>
      </c>
      <c r="D1437" t="s">
        <v>243</v>
      </c>
      <c r="E1437" t="s">
        <v>244</v>
      </c>
      <c r="F1437">
        <v>2122</v>
      </c>
      <c r="G1437" t="s">
        <v>814</v>
      </c>
      <c r="H1437" t="s">
        <v>80</v>
      </c>
      <c r="I1437" t="s">
        <v>89</v>
      </c>
      <c r="J1437" t="s">
        <v>90</v>
      </c>
      <c r="K1437" t="s">
        <v>42</v>
      </c>
      <c r="L1437" t="s">
        <v>91</v>
      </c>
      <c r="M1437" t="s">
        <v>92</v>
      </c>
      <c r="N1437" s="11" t="s">
        <v>2108</v>
      </c>
      <c r="O1437" s="11" t="s">
        <v>2109</v>
      </c>
      <c r="P1437">
        <v>0</v>
      </c>
      <c r="Q1437">
        <v>6</v>
      </c>
      <c r="R1437">
        <v>0</v>
      </c>
      <c r="S1437">
        <v>177.3</v>
      </c>
      <c r="T1437">
        <v>-177.3</v>
      </c>
    </row>
    <row r="1438" spans="1:20" x14ac:dyDescent="0.25">
      <c r="A1438" t="s">
        <v>75</v>
      </c>
      <c r="B1438" t="s">
        <v>167</v>
      </c>
      <c r="C1438" t="s">
        <v>28</v>
      </c>
      <c r="D1438" t="s">
        <v>168</v>
      </c>
      <c r="E1438" t="s">
        <v>95</v>
      </c>
      <c r="F1438">
        <v>80550</v>
      </c>
      <c r="G1438" t="s">
        <v>477</v>
      </c>
      <c r="H1438" t="s">
        <v>80</v>
      </c>
      <c r="I1438" t="s">
        <v>81</v>
      </c>
      <c r="J1438" t="s">
        <v>90</v>
      </c>
      <c r="K1438" t="s">
        <v>38</v>
      </c>
      <c r="L1438" t="s">
        <v>111</v>
      </c>
      <c r="M1438" t="s">
        <v>92</v>
      </c>
      <c r="N1438" s="11" t="s">
        <v>2108</v>
      </c>
      <c r="O1438" s="11" t="s">
        <v>2109</v>
      </c>
      <c r="P1438">
        <v>0</v>
      </c>
      <c r="Q1438">
        <v>1</v>
      </c>
      <c r="R1438">
        <v>0</v>
      </c>
      <c r="S1438">
        <v>92.16</v>
      </c>
      <c r="T1438">
        <v>-92.16</v>
      </c>
    </row>
    <row r="1439" spans="1:20" x14ac:dyDescent="0.25">
      <c r="A1439" t="s">
        <v>75</v>
      </c>
      <c r="B1439" t="s">
        <v>558</v>
      </c>
      <c r="C1439" t="s">
        <v>30</v>
      </c>
      <c r="D1439" t="s">
        <v>146</v>
      </c>
      <c r="E1439" t="s">
        <v>147</v>
      </c>
      <c r="F1439">
        <v>85027</v>
      </c>
      <c r="G1439" t="s">
        <v>1987</v>
      </c>
      <c r="H1439" t="s">
        <v>80</v>
      </c>
      <c r="I1439" t="s">
        <v>81</v>
      </c>
      <c r="J1439" t="s">
        <v>90</v>
      </c>
      <c r="K1439" t="s">
        <v>42</v>
      </c>
      <c r="L1439" t="s">
        <v>91</v>
      </c>
      <c r="M1439" t="s">
        <v>92</v>
      </c>
      <c r="N1439" s="11" t="s">
        <v>2108</v>
      </c>
      <c r="O1439" s="11" t="s">
        <v>2109</v>
      </c>
      <c r="P1439">
        <v>-1</v>
      </c>
      <c r="Q1439">
        <v>0</v>
      </c>
      <c r="R1439">
        <v>52.76</v>
      </c>
      <c r="S1439">
        <v>0</v>
      </c>
      <c r="T1439">
        <v>52.76</v>
      </c>
    </row>
    <row r="1440" spans="1:20" x14ac:dyDescent="0.25">
      <c r="A1440" t="s">
        <v>75</v>
      </c>
      <c r="B1440" t="s">
        <v>558</v>
      </c>
      <c r="C1440" t="s">
        <v>30</v>
      </c>
      <c r="D1440" t="s">
        <v>146</v>
      </c>
      <c r="E1440" t="s">
        <v>147</v>
      </c>
      <c r="F1440">
        <v>85027</v>
      </c>
      <c r="G1440" t="s">
        <v>1993</v>
      </c>
      <c r="H1440" t="s">
        <v>80</v>
      </c>
      <c r="I1440" t="s">
        <v>81</v>
      </c>
      <c r="J1440" t="s">
        <v>90</v>
      </c>
      <c r="K1440" t="s">
        <v>36</v>
      </c>
      <c r="L1440" t="s">
        <v>36</v>
      </c>
      <c r="M1440" t="s">
        <v>92</v>
      </c>
      <c r="N1440" s="11" t="s">
        <v>2108</v>
      </c>
      <c r="O1440" s="11" t="s">
        <v>2109</v>
      </c>
      <c r="P1440">
        <v>0</v>
      </c>
      <c r="Q1440">
        <v>1</v>
      </c>
      <c r="R1440">
        <v>0</v>
      </c>
      <c r="S1440">
        <v>0</v>
      </c>
      <c r="T1440">
        <v>0</v>
      </c>
    </row>
    <row r="1441" spans="1:20" x14ac:dyDescent="0.25">
      <c r="A1441" t="s">
        <v>75</v>
      </c>
      <c r="B1441" t="s">
        <v>1795</v>
      </c>
      <c r="C1441" t="s">
        <v>26</v>
      </c>
      <c r="D1441" t="s">
        <v>497</v>
      </c>
      <c r="E1441" t="s">
        <v>105</v>
      </c>
      <c r="F1441">
        <v>29407</v>
      </c>
      <c r="G1441" t="s">
        <v>1046</v>
      </c>
      <c r="H1441" t="s">
        <v>80</v>
      </c>
      <c r="I1441" t="s">
        <v>81</v>
      </c>
      <c r="J1441" t="s">
        <v>82</v>
      </c>
      <c r="K1441" t="s">
        <v>53</v>
      </c>
      <c r="L1441" t="s">
        <v>248</v>
      </c>
      <c r="M1441" t="s">
        <v>83</v>
      </c>
      <c r="N1441" s="11" t="s">
        <v>2108</v>
      </c>
      <c r="O1441" s="11" t="s">
        <v>2109</v>
      </c>
      <c r="P1441">
        <v>-3</v>
      </c>
      <c r="Q1441">
        <v>0</v>
      </c>
      <c r="R1441">
        <v>102.75</v>
      </c>
      <c r="S1441">
        <v>0</v>
      </c>
      <c r="T1441">
        <v>102.75</v>
      </c>
    </row>
    <row r="1442" spans="1:20" x14ac:dyDescent="0.25">
      <c r="A1442" t="s">
        <v>75</v>
      </c>
      <c r="B1442" t="s">
        <v>483</v>
      </c>
      <c r="C1442" t="s">
        <v>18</v>
      </c>
      <c r="D1442" t="s">
        <v>332</v>
      </c>
      <c r="E1442" t="s">
        <v>333</v>
      </c>
      <c r="F1442">
        <v>72401</v>
      </c>
      <c r="G1442" t="s">
        <v>602</v>
      </c>
      <c r="H1442" t="s">
        <v>80</v>
      </c>
      <c r="I1442" t="s">
        <v>81</v>
      </c>
      <c r="J1442" t="s">
        <v>90</v>
      </c>
      <c r="K1442" t="s">
        <v>53</v>
      </c>
      <c r="L1442" t="s">
        <v>228</v>
      </c>
      <c r="M1442" t="s">
        <v>92</v>
      </c>
      <c r="N1442" s="11" t="s">
        <v>2108</v>
      </c>
      <c r="O1442" s="11" t="s">
        <v>2109</v>
      </c>
      <c r="P1442">
        <v>0</v>
      </c>
      <c r="Q1442">
        <v>1</v>
      </c>
      <c r="R1442">
        <v>0</v>
      </c>
      <c r="S1442">
        <v>570.35</v>
      </c>
      <c r="T1442">
        <v>-570.35</v>
      </c>
    </row>
    <row r="1443" spans="1:20" x14ac:dyDescent="0.25">
      <c r="A1443" t="s">
        <v>75</v>
      </c>
      <c r="B1443" t="s">
        <v>1233</v>
      </c>
      <c r="C1443" t="s">
        <v>18</v>
      </c>
      <c r="D1443" t="s">
        <v>439</v>
      </c>
      <c r="E1443" t="s">
        <v>191</v>
      </c>
      <c r="F1443">
        <v>77066</v>
      </c>
      <c r="G1443" t="s">
        <v>514</v>
      </c>
      <c r="H1443" t="s">
        <v>80</v>
      </c>
      <c r="I1443" t="s">
        <v>81</v>
      </c>
      <c r="J1443" t="s">
        <v>82</v>
      </c>
      <c r="K1443" t="s">
        <v>38</v>
      </c>
      <c r="L1443" t="s">
        <v>111</v>
      </c>
      <c r="M1443" t="s">
        <v>83</v>
      </c>
      <c r="N1443" s="11" t="s">
        <v>2108</v>
      </c>
      <c r="O1443" s="11" t="s">
        <v>2109</v>
      </c>
      <c r="P1443">
        <v>-9</v>
      </c>
      <c r="Q1443">
        <v>0</v>
      </c>
      <c r="R1443">
        <v>1253.8800000000001</v>
      </c>
      <c r="S1443">
        <v>0</v>
      </c>
      <c r="T1443">
        <v>1253.8800000000001</v>
      </c>
    </row>
    <row r="1444" spans="1:20" x14ac:dyDescent="0.25">
      <c r="A1444" t="s">
        <v>75</v>
      </c>
      <c r="B1444" t="s">
        <v>524</v>
      </c>
      <c r="C1444" t="s">
        <v>28</v>
      </c>
      <c r="D1444" t="s">
        <v>525</v>
      </c>
      <c r="E1444" t="s">
        <v>387</v>
      </c>
      <c r="F1444">
        <v>87501</v>
      </c>
      <c r="G1444" t="s">
        <v>1882</v>
      </c>
      <c r="H1444" t="s">
        <v>80</v>
      </c>
      <c r="I1444" t="s">
        <v>81</v>
      </c>
      <c r="J1444" t="s">
        <v>90</v>
      </c>
      <c r="K1444" t="s">
        <v>53</v>
      </c>
      <c r="L1444" t="s">
        <v>459</v>
      </c>
      <c r="M1444" t="s">
        <v>92</v>
      </c>
      <c r="N1444" s="11" t="s">
        <v>2108</v>
      </c>
      <c r="O1444" s="11" t="s">
        <v>2109</v>
      </c>
      <c r="P1444">
        <v>0</v>
      </c>
      <c r="Q1444">
        <v>18</v>
      </c>
      <c r="R1444">
        <v>0</v>
      </c>
      <c r="S1444">
        <v>268.92</v>
      </c>
      <c r="T1444">
        <v>-268.92</v>
      </c>
    </row>
    <row r="1445" spans="1:20" x14ac:dyDescent="0.25">
      <c r="A1445" t="s">
        <v>75</v>
      </c>
      <c r="B1445" t="s">
        <v>964</v>
      </c>
      <c r="C1445" t="s">
        <v>19</v>
      </c>
      <c r="D1445" t="s">
        <v>965</v>
      </c>
      <c r="E1445" t="s">
        <v>118</v>
      </c>
      <c r="F1445">
        <v>92675</v>
      </c>
      <c r="G1445" t="s">
        <v>1951</v>
      </c>
      <c r="H1445" t="s">
        <v>80</v>
      </c>
      <c r="I1445" t="s">
        <v>81</v>
      </c>
      <c r="J1445" t="s">
        <v>90</v>
      </c>
      <c r="K1445" t="s">
        <v>53</v>
      </c>
      <c r="L1445" t="s">
        <v>287</v>
      </c>
      <c r="M1445" t="s">
        <v>92</v>
      </c>
      <c r="N1445" s="11" t="s">
        <v>2108</v>
      </c>
      <c r="O1445" s="11" t="s">
        <v>2109</v>
      </c>
      <c r="P1445">
        <v>0</v>
      </c>
      <c r="Q1445">
        <v>1</v>
      </c>
      <c r="R1445">
        <v>0</v>
      </c>
      <c r="S1445">
        <v>2.85</v>
      </c>
      <c r="T1445">
        <v>-2.85</v>
      </c>
    </row>
    <row r="1446" spans="1:20" x14ac:dyDescent="0.25">
      <c r="A1446" t="s">
        <v>75</v>
      </c>
      <c r="B1446" t="s">
        <v>1985</v>
      </c>
      <c r="C1446" t="s">
        <v>23</v>
      </c>
      <c r="D1446" t="s">
        <v>1986</v>
      </c>
      <c r="E1446" t="s">
        <v>176</v>
      </c>
      <c r="F1446">
        <v>98043</v>
      </c>
      <c r="G1446" t="s">
        <v>449</v>
      </c>
      <c r="H1446" t="s">
        <v>80</v>
      </c>
      <c r="I1446" t="s">
        <v>81</v>
      </c>
      <c r="J1446" t="s">
        <v>82</v>
      </c>
      <c r="K1446" t="s">
        <v>38</v>
      </c>
      <c r="L1446" t="s">
        <v>111</v>
      </c>
      <c r="M1446" t="s">
        <v>83</v>
      </c>
      <c r="N1446" s="11" t="s">
        <v>2108</v>
      </c>
      <c r="O1446" s="11" t="s">
        <v>2109</v>
      </c>
      <c r="P1446">
        <v>-1</v>
      </c>
      <c r="Q1446">
        <v>0</v>
      </c>
      <c r="R1446">
        <v>55.7</v>
      </c>
      <c r="S1446">
        <v>0</v>
      </c>
      <c r="T1446">
        <v>55.7</v>
      </c>
    </row>
    <row r="1447" spans="1:20" x14ac:dyDescent="0.25">
      <c r="A1447" t="s">
        <v>75</v>
      </c>
      <c r="B1447" t="s">
        <v>383</v>
      </c>
      <c r="C1447" t="s">
        <v>25</v>
      </c>
      <c r="D1447" t="s">
        <v>384</v>
      </c>
      <c r="E1447" t="s">
        <v>186</v>
      </c>
      <c r="F1447">
        <v>11968</v>
      </c>
      <c r="G1447" t="s">
        <v>348</v>
      </c>
      <c r="H1447" t="s">
        <v>80</v>
      </c>
      <c r="I1447" t="s">
        <v>81</v>
      </c>
      <c r="J1447" t="s">
        <v>90</v>
      </c>
      <c r="K1447" t="s">
        <v>53</v>
      </c>
      <c r="L1447" t="s">
        <v>193</v>
      </c>
      <c r="M1447" t="s">
        <v>92</v>
      </c>
      <c r="N1447" s="11" t="s">
        <v>2108</v>
      </c>
      <c r="O1447" s="11" t="s">
        <v>2109</v>
      </c>
      <c r="P1447">
        <v>0</v>
      </c>
      <c r="Q1447">
        <v>3</v>
      </c>
      <c r="R1447">
        <v>0</v>
      </c>
      <c r="S1447">
        <v>417</v>
      </c>
      <c r="T1447">
        <v>-417</v>
      </c>
    </row>
    <row r="1448" spans="1:20" x14ac:dyDescent="0.25">
      <c r="A1448" t="s">
        <v>75</v>
      </c>
      <c r="B1448" t="s">
        <v>374</v>
      </c>
      <c r="C1448" t="s">
        <v>29</v>
      </c>
      <c r="D1448" t="s">
        <v>375</v>
      </c>
      <c r="E1448" t="s">
        <v>142</v>
      </c>
      <c r="F1448">
        <v>49301</v>
      </c>
      <c r="G1448" t="s">
        <v>1862</v>
      </c>
      <c r="H1448" t="s">
        <v>80</v>
      </c>
      <c r="I1448" t="s">
        <v>81</v>
      </c>
      <c r="J1448" t="s">
        <v>90</v>
      </c>
      <c r="K1448" t="s">
        <v>41</v>
      </c>
      <c r="L1448" t="s">
        <v>724</v>
      </c>
      <c r="M1448" t="s">
        <v>92</v>
      </c>
      <c r="N1448" s="11" t="s">
        <v>2108</v>
      </c>
      <c r="O1448" s="11" t="s">
        <v>2109</v>
      </c>
      <c r="P1448">
        <v>0</v>
      </c>
      <c r="Q1448">
        <v>9</v>
      </c>
      <c r="R1448">
        <v>0</v>
      </c>
      <c r="S1448">
        <v>338.22</v>
      </c>
      <c r="T1448">
        <v>-338.22</v>
      </c>
    </row>
    <row r="1449" spans="1:20" x14ac:dyDescent="0.25">
      <c r="A1449" t="s">
        <v>75</v>
      </c>
      <c r="B1449" t="s">
        <v>399</v>
      </c>
      <c r="C1449" t="s">
        <v>28</v>
      </c>
      <c r="D1449" t="s">
        <v>400</v>
      </c>
      <c r="E1449" t="s">
        <v>295</v>
      </c>
      <c r="F1449">
        <v>84070</v>
      </c>
      <c r="G1449" t="s">
        <v>947</v>
      </c>
      <c r="H1449" t="s">
        <v>80</v>
      </c>
      <c r="I1449" t="s">
        <v>89</v>
      </c>
      <c r="J1449" t="s">
        <v>82</v>
      </c>
      <c r="K1449" t="s">
        <v>53</v>
      </c>
      <c r="L1449" t="s">
        <v>165</v>
      </c>
      <c r="M1449" t="s">
        <v>83</v>
      </c>
      <c r="N1449" s="11" t="s">
        <v>2108</v>
      </c>
      <c r="O1449" s="11" t="s">
        <v>2109</v>
      </c>
      <c r="P1449">
        <v>-4</v>
      </c>
      <c r="Q1449">
        <v>0</v>
      </c>
      <c r="R1449">
        <v>426.8</v>
      </c>
      <c r="S1449">
        <v>0</v>
      </c>
      <c r="T1449">
        <v>426.8</v>
      </c>
    </row>
    <row r="1450" spans="1:20" x14ac:dyDescent="0.25">
      <c r="A1450" t="s">
        <v>75</v>
      </c>
      <c r="B1450" t="s">
        <v>255</v>
      </c>
      <c r="C1450" t="s">
        <v>29</v>
      </c>
      <c r="D1450" t="s">
        <v>256</v>
      </c>
      <c r="E1450" t="s">
        <v>100</v>
      </c>
      <c r="F1450">
        <v>46077</v>
      </c>
      <c r="G1450" t="s">
        <v>119</v>
      </c>
      <c r="H1450" t="s">
        <v>80</v>
      </c>
      <c r="I1450" t="s">
        <v>81</v>
      </c>
      <c r="J1450" t="s">
        <v>82</v>
      </c>
      <c r="K1450" t="s">
        <v>38</v>
      </c>
      <c r="L1450" t="s">
        <v>111</v>
      </c>
      <c r="M1450" t="s">
        <v>83</v>
      </c>
      <c r="N1450" s="11" t="s">
        <v>2108</v>
      </c>
      <c r="O1450" s="11" t="s">
        <v>2109</v>
      </c>
      <c r="P1450">
        <v>-2</v>
      </c>
      <c r="Q1450">
        <v>0</v>
      </c>
      <c r="R1450">
        <v>215.4</v>
      </c>
      <c r="S1450">
        <v>0</v>
      </c>
      <c r="T1450">
        <v>215.4</v>
      </c>
    </row>
    <row r="1451" spans="1:20" x14ac:dyDescent="0.25">
      <c r="A1451" t="s">
        <v>75</v>
      </c>
      <c r="B1451" t="s">
        <v>112</v>
      </c>
      <c r="C1451" t="s">
        <v>27</v>
      </c>
      <c r="D1451" t="s">
        <v>113</v>
      </c>
      <c r="E1451" t="s">
        <v>114</v>
      </c>
      <c r="F1451">
        <v>32256</v>
      </c>
      <c r="G1451" t="s">
        <v>679</v>
      </c>
      <c r="H1451" t="s">
        <v>80</v>
      </c>
      <c r="I1451" t="s">
        <v>89</v>
      </c>
      <c r="J1451" t="s">
        <v>90</v>
      </c>
      <c r="K1451" t="s">
        <v>42</v>
      </c>
      <c r="L1451" t="s">
        <v>91</v>
      </c>
      <c r="M1451" t="s">
        <v>92</v>
      </c>
      <c r="N1451" s="11" t="s">
        <v>2108</v>
      </c>
      <c r="O1451" s="11" t="s">
        <v>2109</v>
      </c>
      <c r="P1451">
        <v>0</v>
      </c>
      <c r="Q1451">
        <v>6</v>
      </c>
      <c r="R1451">
        <v>0</v>
      </c>
      <c r="S1451">
        <v>13.8</v>
      </c>
      <c r="T1451">
        <v>-13.8</v>
      </c>
    </row>
    <row r="1452" spans="1:20" x14ac:dyDescent="0.25">
      <c r="A1452" t="s">
        <v>75</v>
      </c>
      <c r="B1452" t="s">
        <v>194</v>
      </c>
      <c r="C1452" t="s">
        <v>19</v>
      </c>
      <c r="D1452" t="s">
        <v>195</v>
      </c>
      <c r="E1452" t="s">
        <v>147</v>
      </c>
      <c r="F1452">
        <v>85296</v>
      </c>
      <c r="G1452" t="s">
        <v>1200</v>
      </c>
      <c r="H1452" t="s">
        <v>80</v>
      </c>
      <c r="I1452" t="s">
        <v>81</v>
      </c>
      <c r="J1452" t="s">
        <v>90</v>
      </c>
      <c r="K1452" t="s">
        <v>42</v>
      </c>
      <c r="L1452" t="s">
        <v>91</v>
      </c>
      <c r="M1452" t="s">
        <v>188</v>
      </c>
      <c r="N1452" s="11" t="s">
        <v>2108</v>
      </c>
      <c r="O1452" s="11" t="s">
        <v>2109</v>
      </c>
      <c r="P1452">
        <v>0</v>
      </c>
      <c r="Q1452">
        <v>90</v>
      </c>
      <c r="R1452">
        <v>0</v>
      </c>
      <c r="S1452">
        <v>1008</v>
      </c>
      <c r="T1452">
        <v>-1008</v>
      </c>
    </row>
    <row r="1453" spans="1:20" x14ac:dyDescent="0.25">
      <c r="A1453" t="s">
        <v>75</v>
      </c>
      <c r="B1453" t="s">
        <v>1496</v>
      </c>
      <c r="C1453" t="s">
        <v>27</v>
      </c>
      <c r="D1453" t="s">
        <v>495</v>
      </c>
      <c r="E1453" t="s">
        <v>114</v>
      </c>
      <c r="F1453">
        <v>33614</v>
      </c>
      <c r="G1453" t="s">
        <v>323</v>
      </c>
      <c r="H1453" t="s">
        <v>80</v>
      </c>
      <c r="I1453" t="s">
        <v>81</v>
      </c>
      <c r="J1453" t="s">
        <v>90</v>
      </c>
      <c r="K1453" t="s">
        <v>51</v>
      </c>
      <c r="L1453" t="s">
        <v>250</v>
      </c>
      <c r="M1453" t="s">
        <v>92</v>
      </c>
      <c r="N1453" s="11" t="s">
        <v>2108</v>
      </c>
      <c r="O1453" s="11" t="s">
        <v>2109</v>
      </c>
      <c r="P1453">
        <v>0</v>
      </c>
      <c r="Q1453">
        <v>3</v>
      </c>
      <c r="R1453">
        <v>0</v>
      </c>
      <c r="S1453">
        <v>160.26</v>
      </c>
      <c r="T1453">
        <v>-160.26</v>
      </c>
    </row>
    <row r="1454" spans="1:20" x14ac:dyDescent="0.25">
      <c r="A1454" t="s">
        <v>75</v>
      </c>
      <c r="B1454" t="s">
        <v>1248</v>
      </c>
      <c r="C1454" t="s">
        <v>20</v>
      </c>
      <c r="D1454" t="s">
        <v>126</v>
      </c>
      <c r="E1454" t="s">
        <v>186</v>
      </c>
      <c r="F1454">
        <v>13204</v>
      </c>
      <c r="G1454" t="s">
        <v>247</v>
      </c>
      <c r="H1454" t="s">
        <v>80</v>
      </c>
      <c r="I1454" t="s">
        <v>81</v>
      </c>
      <c r="J1454" t="s">
        <v>90</v>
      </c>
      <c r="K1454" t="s">
        <v>53</v>
      </c>
      <c r="L1454" t="s">
        <v>248</v>
      </c>
      <c r="M1454" t="s">
        <v>92</v>
      </c>
      <c r="N1454" s="11" t="s">
        <v>2108</v>
      </c>
      <c r="O1454" s="11" t="s">
        <v>2109</v>
      </c>
      <c r="P1454">
        <v>0</v>
      </c>
      <c r="Q1454">
        <v>8</v>
      </c>
      <c r="R1454">
        <v>0</v>
      </c>
      <c r="S1454">
        <v>27.6</v>
      </c>
      <c r="T1454">
        <v>-27.6</v>
      </c>
    </row>
    <row r="1455" spans="1:20" x14ac:dyDescent="0.25">
      <c r="A1455" t="s">
        <v>75</v>
      </c>
      <c r="B1455" t="s">
        <v>125</v>
      </c>
      <c r="C1455" t="s">
        <v>29</v>
      </c>
      <c r="D1455" t="s">
        <v>126</v>
      </c>
      <c r="E1455" t="s">
        <v>100</v>
      </c>
      <c r="F1455">
        <v>46567</v>
      </c>
      <c r="G1455" t="s">
        <v>398</v>
      </c>
      <c r="H1455" t="s">
        <v>80</v>
      </c>
      <c r="I1455" t="s">
        <v>81</v>
      </c>
      <c r="J1455" t="s">
        <v>82</v>
      </c>
      <c r="K1455" t="s">
        <v>38</v>
      </c>
      <c r="L1455" t="s">
        <v>111</v>
      </c>
      <c r="M1455" t="s">
        <v>83</v>
      </c>
      <c r="N1455" s="11" t="s">
        <v>2108</v>
      </c>
      <c r="O1455" s="11" t="s">
        <v>2109</v>
      </c>
      <c r="P1455">
        <v>-1</v>
      </c>
      <c r="Q1455">
        <v>0</v>
      </c>
      <c r="R1455">
        <v>84.4</v>
      </c>
      <c r="S1455">
        <v>0</v>
      </c>
      <c r="T1455">
        <v>84.4</v>
      </c>
    </row>
    <row r="1456" spans="1:20" x14ac:dyDescent="0.25">
      <c r="A1456" t="s">
        <v>75</v>
      </c>
      <c r="B1456" t="s">
        <v>1122</v>
      </c>
      <c r="C1456" t="s">
        <v>29</v>
      </c>
      <c r="D1456" t="s">
        <v>1123</v>
      </c>
      <c r="E1456" t="s">
        <v>78</v>
      </c>
      <c r="F1456">
        <v>15146</v>
      </c>
      <c r="G1456" t="s">
        <v>2001</v>
      </c>
      <c r="H1456" t="s">
        <v>80</v>
      </c>
      <c r="I1456" t="s">
        <v>81</v>
      </c>
      <c r="J1456" t="s">
        <v>90</v>
      </c>
      <c r="K1456" t="s">
        <v>53</v>
      </c>
      <c r="L1456" t="s">
        <v>139</v>
      </c>
      <c r="M1456" t="s">
        <v>92</v>
      </c>
      <c r="N1456" s="11" t="s">
        <v>2108</v>
      </c>
      <c r="O1456" s="11" t="s">
        <v>2109</v>
      </c>
      <c r="P1456">
        <v>0</v>
      </c>
      <c r="Q1456">
        <v>0</v>
      </c>
      <c r="R1456">
        <v>-39.299999999999997</v>
      </c>
      <c r="S1456">
        <v>0</v>
      </c>
      <c r="T1456">
        <v>-39.299999999999997</v>
      </c>
    </row>
    <row r="1457" spans="1:20" x14ac:dyDescent="0.25">
      <c r="A1457" t="s">
        <v>75</v>
      </c>
      <c r="B1457" t="s">
        <v>744</v>
      </c>
      <c r="C1457" t="s">
        <v>29</v>
      </c>
      <c r="D1457" t="s">
        <v>745</v>
      </c>
      <c r="E1457" t="s">
        <v>100</v>
      </c>
      <c r="F1457">
        <v>46733</v>
      </c>
      <c r="G1457" t="s">
        <v>324</v>
      </c>
      <c r="H1457" t="s">
        <v>80</v>
      </c>
      <c r="I1457" t="s">
        <v>81</v>
      </c>
      <c r="J1457" t="s">
        <v>90</v>
      </c>
      <c r="K1457" t="s">
        <v>36</v>
      </c>
      <c r="L1457" t="s">
        <v>36</v>
      </c>
      <c r="M1457" t="s">
        <v>92</v>
      </c>
      <c r="N1457" s="11" t="s">
        <v>2108</v>
      </c>
      <c r="O1457" s="11" t="s">
        <v>2109</v>
      </c>
      <c r="P1457">
        <v>0</v>
      </c>
      <c r="Q1457">
        <v>1</v>
      </c>
      <c r="R1457">
        <v>0</v>
      </c>
      <c r="S1457">
        <v>89.06</v>
      </c>
      <c r="T1457">
        <v>-89.06</v>
      </c>
    </row>
    <row r="1458" spans="1:20" x14ac:dyDescent="0.25">
      <c r="A1458" t="s">
        <v>75</v>
      </c>
      <c r="B1458" t="s">
        <v>1174</v>
      </c>
      <c r="C1458" t="s">
        <v>26</v>
      </c>
      <c r="D1458" t="s">
        <v>1175</v>
      </c>
      <c r="E1458" t="s">
        <v>109</v>
      </c>
      <c r="F1458">
        <v>28117</v>
      </c>
      <c r="G1458" t="s">
        <v>183</v>
      </c>
      <c r="H1458" t="s">
        <v>80</v>
      </c>
      <c r="I1458" t="s">
        <v>81</v>
      </c>
      <c r="J1458" t="s">
        <v>82</v>
      </c>
      <c r="K1458" t="s">
        <v>42</v>
      </c>
      <c r="L1458" t="s">
        <v>91</v>
      </c>
      <c r="M1458" t="s">
        <v>83</v>
      </c>
      <c r="N1458" s="11" t="s">
        <v>2108</v>
      </c>
      <c r="O1458" s="11" t="s">
        <v>2109</v>
      </c>
      <c r="P1458">
        <v>-60</v>
      </c>
      <c r="Q1458">
        <v>0</v>
      </c>
      <c r="R1458">
        <v>2229</v>
      </c>
      <c r="S1458">
        <v>0</v>
      </c>
      <c r="T1458">
        <v>2229</v>
      </c>
    </row>
    <row r="1459" spans="1:20" x14ac:dyDescent="0.25">
      <c r="A1459" t="s">
        <v>75</v>
      </c>
      <c r="B1459" t="s">
        <v>995</v>
      </c>
      <c r="C1459" t="s">
        <v>18</v>
      </c>
      <c r="D1459" t="s">
        <v>996</v>
      </c>
      <c r="E1459" t="s">
        <v>191</v>
      </c>
      <c r="F1459">
        <v>75604</v>
      </c>
      <c r="G1459" t="s">
        <v>450</v>
      </c>
      <c r="H1459" t="s">
        <v>80</v>
      </c>
      <c r="I1459" t="s">
        <v>81</v>
      </c>
      <c r="J1459" t="s">
        <v>90</v>
      </c>
      <c r="K1459" t="s">
        <v>51</v>
      </c>
      <c r="L1459" t="s">
        <v>250</v>
      </c>
      <c r="M1459" t="s">
        <v>92</v>
      </c>
      <c r="N1459" s="11" t="s">
        <v>2108</v>
      </c>
      <c r="O1459" s="11" t="s">
        <v>2109</v>
      </c>
      <c r="P1459">
        <v>0</v>
      </c>
      <c r="Q1459">
        <v>1</v>
      </c>
      <c r="R1459">
        <v>0</v>
      </c>
      <c r="S1459">
        <v>15.5</v>
      </c>
      <c r="T1459">
        <v>-15.5</v>
      </c>
    </row>
    <row r="1460" spans="1:20" x14ac:dyDescent="0.25">
      <c r="A1460" t="s">
        <v>75</v>
      </c>
      <c r="B1460" t="s">
        <v>171</v>
      </c>
      <c r="C1460" t="s">
        <v>23</v>
      </c>
      <c r="D1460" t="s">
        <v>513</v>
      </c>
      <c r="E1460" t="s">
        <v>176</v>
      </c>
      <c r="F1460">
        <v>98005</v>
      </c>
      <c r="G1460" t="s">
        <v>232</v>
      </c>
      <c r="H1460" t="s">
        <v>80</v>
      </c>
      <c r="I1460" t="s">
        <v>89</v>
      </c>
      <c r="J1460" t="s">
        <v>90</v>
      </c>
      <c r="K1460" t="s">
        <v>42</v>
      </c>
      <c r="L1460" t="s">
        <v>97</v>
      </c>
      <c r="M1460" t="s">
        <v>92</v>
      </c>
      <c r="N1460" s="11" t="s">
        <v>2108</v>
      </c>
      <c r="O1460" s="11" t="s">
        <v>2109</v>
      </c>
      <c r="P1460">
        <v>0</v>
      </c>
      <c r="Q1460">
        <v>117</v>
      </c>
      <c r="R1460">
        <v>0</v>
      </c>
      <c r="S1460">
        <v>180.18</v>
      </c>
      <c r="T1460">
        <v>-180.18</v>
      </c>
    </row>
    <row r="1461" spans="1:20" x14ac:dyDescent="0.25">
      <c r="A1461" t="s">
        <v>75</v>
      </c>
      <c r="B1461" t="s">
        <v>1304</v>
      </c>
      <c r="C1461" t="s">
        <v>27</v>
      </c>
      <c r="D1461" t="s">
        <v>1305</v>
      </c>
      <c r="E1461" t="s">
        <v>114</v>
      </c>
      <c r="F1461">
        <v>33122</v>
      </c>
      <c r="G1461" t="s">
        <v>569</v>
      </c>
      <c r="H1461" t="s">
        <v>80</v>
      </c>
      <c r="I1461" t="s">
        <v>81</v>
      </c>
      <c r="J1461" t="s">
        <v>90</v>
      </c>
      <c r="K1461" t="s">
        <v>38</v>
      </c>
      <c r="L1461" t="s">
        <v>111</v>
      </c>
      <c r="M1461" t="s">
        <v>92</v>
      </c>
      <c r="N1461" s="11" t="s">
        <v>2108</v>
      </c>
      <c r="O1461" s="11" t="s">
        <v>2109</v>
      </c>
      <c r="P1461">
        <v>0</v>
      </c>
      <c r="Q1461">
        <v>1</v>
      </c>
      <c r="R1461">
        <v>0</v>
      </c>
      <c r="S1461">
        <v>50.67</v>
      </c>
      <c r="T1461">
        <v>-50.67</v>
      </c>
    </row>
    <row r="1462" spans="1:20" x14ac:dyDescent="0.25">
      <c r="A1462" t="s">
        <v>75</v>
      </c>
      <c r="B1462" t="s">
        <v>107</v>
      </c>
      <c r="C1462" t="s">
        <v>26</v>
      </c>
      <c r="D1462" t="s">
        <v>108</v>
      </c>
      <c r="E1462" t="s">
        <v>109</v>
      </c>
      <c r="F1462">
        <v>28270</v>
      </c>
      <c r="G1462" t="s">
        <v>283</v>
      </c>
      <c r="H1462" t="s">
        <v>80</v>
      </c>
      <c r="I1462" t="s">
        <v>81</v>
      </c>
      <c r="J1462" t="s">
        <v>82</v>
      </c>
      <c r="K1462" t="s">
        <v>38</v>
      </c>
      <c r="L1462" t="s">
        <v>111</v>
      </c>
      <c r="M1462" t="s">
        <v>83</v>
      </c>
      <c r="N1462" s="11" t="s">
        <v>2108</v>
      </c>
      <c r="O1462" s="11" t="s">
        <v>2109</v>
      </c>
      <c r="P1462">
        <v>-4</v>
      </c>
      <c r="Q1462">
        <v>0</v>
      </c>
      <c r="R1462">
        <v>306.8</v>
      </c>
      <c r="S1462">
        <v>0</v>
      </c>
      <c r="T1462">
        <v>306.8</v>
      </c>
    </row>
    <row r="1463" spans="1:20" x14ac:dyDescent="0.25">
      <c r="A1463" t="s">
        <v>75</v>
      </c>
      <c r="B1463" t="s">
        <v>825</v>
      </c>
      <c r="C1463" t="s">
        <v>18</v>
      </c>
      <c r="D1463" t="s">
        <v>826</v>
      </c>
      <c r="E1463" t="s">
        <v>191</v>
      </c>
      <c r="F1463">
        <v>78070</v>
      </c>
      <c r="G1463" t="s">
        <v>2002</v>
      </c>
      <c r="H1463" t="s">
        <v>80</v>
      </c>
      <c r="I1463" t="s">
        <v>164</v>
      </c>
      <c r="J1463" t="s">
        <v>90</v>
      </c>
      <c r="K1463" t="s">
        <v>45</v>
      </c>
      <c r="L1463" t="s">
        <v>2003</v>
      </c>
      <c r="M1463" t="s">
        <v>92</v>
      </c>
      <c r="N1463" s="11" t="s">
        <v>2108</v>
      </c>
      <c r="O1463" s="11" t="s">
        <v>2109</v>
      </c>
      <c r="P1463">
        <v>0</v>
      </c>
      <c r="Q1463">
        <v>8</v>
      </c>
      <c r="R1463">
        <v>0</v>
      </c>
      <c r="S1463">
        <v>252.4</v>
      </c>
      <c r="T1463">
        <v>-252.4</v>
      </c>
    </row>
    <row r="1464" spans="1:20" x14ac:dyDescent="0.25">
      <c r="A1464" t="s">
        <v>75</v>
      </c>
      <c r="B1464" t="s">
        <v>1255</v>
      </c>
      <c r="C1464" t="s">
        <v>27</v>
      </c>
      <c r="D1464" t="s">
        <v>1256</v>
      </c>
      <c r="E1464" t="s">
        <v>114</v>
      </c>
      <c r="F1464">
        <v>32541</v>
      </c>
      <c r="G1464" t="s">
        <v>106</v>
      </c>
      <c r="H1464" t="s">
        <v>80</v>
      </c>
      <c r="I1464" t="s">
        <v>89</v>
      </c>
      <c r="J1464" t="s">
        <v>90</v>
      </c>
      <c r="K1464" t="s">
        <v>42</v>
      </c>
      <c r="L1464" t="s">
        <v>91</v>
      </c>
      <c r="M1464" t="s">
        <v>92</v>
      </c>
      <c r="N1464" s="11" t="s">
        <v>2108</v>
      </c>
      <c r="O1464" s="11" t="s">
        <v>2109</v>
      </c>
      <c r="P1464">
        <v>0</v>
      </c>
      <c r="Q1464">
        <v>2</v>
      </c>
      <c r="R1464">
        <v>0</v>
      </c>
      <c r="S1464">
        <v>37.200000000000003</v>
      </c>
      <c r="T1464">
        <v>-37.200000000000003</v>
      </c>
    </row>
    <row r="1465" spans="1:20" x14ac:dyDescent="0.25">
      <c r="A1465" t="s">
        <v>75</v>
      </c>
      <c r="B1465" t="s">
        <v>1172</v>
      </c>
      <c r="C1465" t="s">
        <v>18</v>
      </c>
      <c r="D1465" t="s">
        <v>1173</v>
      </c>
      <c r="E1465" t="s">
        <v>191</v>
      </c>
      <c r="F1465">
        <v>78620</v>
      </c>
      <c r="G1465" t="s">
        <v>1356</v>
      </c>
      <c r="H1465" t="s">
        <v>80</v>
      </c>
      <c r="I1465" t="s">
        <v>81</v>
      </c>
      <c r="J1465" t="s">
        <v>82</v>
      </c>
      <c r="K1465" t="s">
        <v>39</v>
      </c>
      <c r="L1465" t="s">
        <v>170</v>
      </c>
      <c r="M1465" t="s">
        <v>188</v>
      </c>
      <c r="N1465" s="11" t="s">
        <v>2108</v>
      </c>
      <c r="O1465" s="11" t="s">
        <v>2109</v>
      </c>
      <c r="P1465">
        <v>-1</v>
      </c>
      <c r="Q1465">
        <v>0</v>
      </c>
      <c r="R1465">
        <v>150</v>
      </c>
      <c r="S1465">
        <v>0</v>
      </c>
      <c r="T1465">
        <v>150</v>
      </c>
    </row>
    <row r="1466" spans="1:20" x14ac:dyDescent="0.25">
      <c r="A1466" t="s">
        <v>75</v>
      </c>
      <c r="B1466" t="s">
        <v>1591</v>
      </c>
      <c r="C1466" t="s">
        <v>29</v>
      </c>
      <c r="D1466" t="s">
        <v>1592</v>
      </c>
      <c r="E1466" t="s">
        <v>78</v>
      </c>
      <c r="F1466">
        <v>15106</v>
      </c>
      <c r="G1466" t="s">
        <v>514</v>
      </c>
      <c r="H1466" t="s">
        <v>80</v>
      </c>
      <c r="I1466" t="s">
        <v>81</v>
      </c>
      <c r="J1466" t="s">
        <v>82</v>
      </c>
      <c r="K1466" t="s">
        <v>38</v>
      </c>
      <c r="L1466" t="s">
        <v>111</v>
      </c>
      <c r="M1466" t="s">
        <v>83</v>
      </c>
      <c r="N1466" s="11" t="s">
        <v>2108</v>
      </c>
      <c r="O1466" s="11" t="s">
        <v>2109</v>
      </c>
      <c r="P1466">
        <v>-1</v>
      </c>
      <c r="Q1466">
        <v>0</v>
      </c>
      <c r="R1466">
        <v>163.9</v>
      </c>
      <c r="S1466">
        <v>0</v>
      </c>
      <c r="T1466">
        <v>163.9</v>
      </c>
    </row>
    <row r="1467" spans="1:20" x14ac:dyDescent="0.25">
      <c r="A1467" t="s">
        <v>75</v>
      </c>
      <c r="B1467" t="s">
        <v>272</v>
      </c>
      <c r="C1467" t="s">
        <v>27</v>
      </c>
      <c r="D1467" t="s">
        <v>273</v>
      </c>
      <c r="E1467" t="s">
        <v>114</v>
      </c>
      <c r="F1467">
        <v>33909</v>
      </c>
      <c r="G1467" t="s">
        <v>373</v>
      </c>
      <c r="H1467" t="s">
        <v>80</v>
      </c>
      <c r="I1467" t="s">
        <v>81</v>
      </c>
      <c r="J1467" t="s">
        <v>90</v>
      </c>
      <c r="K1467" t="s">
        <v>38</v>
      </c>
      <c r="L1467" t="s">
        <v>111</v>
      </c>
      <c r="M1467" t="s">
        <v>92</v>
      </c>
      <c r="N1467" s="11" t="s">
        <v>2108</v>
      </c>
      <c r="O1467" s="11" t="s">
        <v>2109</v>
      </c>
      <c r="P1467">
        <v>0</v>
      </c>
      <c r="Q1467">
        <v>5</v>
      </c>
      <c r="R1467">
        <v>0</v>
      </c>
      <c r="S1467">
        <v>230.25</v>
      </c>
      <c r="T1467">
        <v>-230.25</v>
      </c>
    </row>
    <row r="1468" spans="1:20" x14ac:dyDescent="0.25">
      <c r="A1468" t="s">
        <v>75</v>
      </c>
      <c r="B1468" t="s">
        <v>1284</v>
      </c>
      <c r="C1468" t="s">
        <v>27</v>
      </c>
      <c r="D1468" t="s">
        <v>237</v>
      </c>
      <c r="E1468" t="s">
        <v>114</v>
      </c>
      <c r="F1468">
        <v>34243</v>
      </c>
      <c r="G1468" t="s">
        <v>449</v>
      </c>
      <c r="H1468" t="s">
        <v>80</v>
      </c>
      <c r="I1468" t="s">
        <v>81</v>
      </c>
      <c r="J1468" t="s">
        <v>82</v>
      </c>
      <c r="K1468" t="s">
        <v>38</v>
      </c>
      <c r="L1468" t="s">
        <v>111</v>
      </c>
      <c r="M1468" t="s">
        <v>83</v>
      </c>
      <c r="N1468" s="11" t="s">
        <v>2108</v>
      </c>
      <c r="O1468" s="11" t="s">
        <v>2109</v>
      </c>
      <c r="P1468">
        <v>-4</v>
      </c>
      <c r="Q1468">
        <v>0</v>
      </c>
      <c r="R1468">
        <v>202.6</v>
      </c>
      <c r="S1468">
        <v>0</v>
      </c>
      <c r="T1468">
        <v>202.6</v>
      </c>
    </row>
    <row r="1469" spans="1:20" x14ac:dyDescent="0.25">
      <c r="A1469" t="s">
        <v>75</v>
      </c>
      <c r="B1469" t="s">
        <v>374</v>
      </c>
      <c r="C1469" t="s">
        <v>29</v>
      </c>
      <c r="D1469" t="s">
        <v>375</v>
      </c>
      <c r="E1469" t="s">
        <v>142</v>
      </c>
      <c r="F1469">
        <v>49301</v>
      </c>
      <c r="G1469" t="s">
        <v>373</v>
      </c>
      <c r="H1469" t="s">
        <v>80</v>
      </c>
      <c r="I1469" t="s">
        <v>81</v>
      </c>
      <c r="J1469" t="s">
        <v>90</v>
      </c>
      <c r="K1469" t="s">
        <v>38</v>
      </c>
      <c r="L1469" t="s">
        <v>111</v>
      </c>
      <c r="M1469" t="s">
        <v>92</v>
      </c>
      <c r="N1469" s="11" t="s">
        <v>2108</v>
      </c>
      <c r="O1469" s="11" t="s">
        <v>2109</v>
      </c>
      <c r="P1469">
        <v>0</v>
      </c>
      <c r="Q1469">
        <v>2</v>
      </c>
      <c r="R1469">
        <v>0</v>
      </c>
      <c r="S1469">
        <v>92.08</v>
      </c>
      <c r="T1469">
        <v>-92.08</v>
      </c>
    </row>
    <row r="1470" spans="1:20" x14ac:dyDescent="0.25">
      <c r="A1470" t="s">
        <v>75</v>
      </c>
      <c r="B1470" t="s">
        <v>758</v>
      </c>
      <c r="C1470" t="s">
        <v>22</v>
      </c>
      <c r="D1470" t="s">
        <v>759</v>
      </c>
      <c r="E1470" t="s">
        <v>78</v>
      </c>
      <c r="F1470">
        <v>19087</v>
      </c>
      <c r="G1470" t="s">
        <v>1999</v>
      </c>
      <c r="H1470" t="s">
        <v>133</v>
      </c>
      <c r="I1470" t="s">
        <v>81</v>
      </c>
      <c r="J1470" t="s">
        <v>82</v>
      </c>
      <c r="K1470" t="s">
        <v>53</v>
      </c>
      <c r="L1470" t="s">
        <v>165</v>
      </c>
      <c r="M1470" t="s">
        <v>83</v>
      </c>
      <c r="N1470" s="11" t="s">
        <v>2108</v>
      </c>
      <c r="O1470" s="11" t="s">
        <v>2109</v>
      </c>
      <c r="P1470">
        <v>-12</v>
      </c>
      <c r="Q1470">
        <v>0</v>
      </c>
      <c r="R1470">
        <v>155.4</v>
      </c>
      <c r="S1470">
        <v>0</v>
      </c>
      <c r="T1470">
        <v>155.4</v>
      </c>
    </row>
    <row r="1471" spans="1:20" x14ac:dyDescent="0.25">
      <c r="A1471" t="s">
        <v>75</v>
      </c>
      <c r="B1471" t="s">
        <v>1044</v>
      </c>
      <c r="C1471" t="s">
        <v>23</v>
      </c>
      <c r="D1471" t="s">
        <v>1045</v>
      </c>
      <c r="E1471" t="s">
        <v>327</v>
      </c>
      <c r="F1471">
        <v>97045</v>
      </c>
      <c r="G1471" t="s">
        <v>719</v>
      </c>
      <c r="H1471" t="s">
        <v>80</v>
      </c>
      <c r="I1471" t="s">
        <v>81</v>
      </c>
      <c r="J1471" t="s">
        <v>82</v>
      </c>
      <c r="K1471" t="s">
        <v>42</v>
      </c>
      <c r="L1471" t="s">
        <v>91</v>
      </c>
      <c r="M1471" t="s">
        <v>83</v>
      </c>
      <c r="N1471" s="11" t="s">
        <v>2108</v>
      </c>
      <c r="O1471" s="11" t="s">
        <v>2109</v>
      </c>
      <c r="P1471">
        <v>-5</v>
      </c>
      <c r="Q1471">
        <v>0</v>
      </c>
      <c r="R1471">
        <v>148.5</v>
      </c>
      <c r="S1471">
        <v>0</v>
      </c>
      <c r="T1471">
        <v>148.5</v>
      </c>
    </row>
    <row r="1472" spans="1:20" x14ac:dyDescent="0.25">
      <c r="A1472" t="s">
        <v>75</v>
      </c>
      <c r="B1472" t="s">
        <v>374</v>
      </c>
      <c r="C1472" t="s">
        <v>29</v>
      </c>
      <c r="D1472" t="s">
        <v>375</v>
      </c>
      <c r="E1472" t="s">
        <v>142</v>
      </c>
      <c r="F1472">
        <v>49301</v>
      </c>
      <c r="G1472" t="s">
        <v>1994</v>
      </c>
      <c r="H1472" t="s">
        <v>80</v>
      </c>
      <c r="I1472" t="s">
        <v>81</v>
      </c>
      <c r="J1472" t="s">
        <v>90</v>
      </c>
      <c r="K1472" t="s">
        <v>42</v>
      </c>
      <c r="L1472" t="s">
        <v>91</v>
      </c>
      <c r="M1472" t="s">
        <v>188</v>
      </c>
      <c r="N1472" s="11" t="s">
        <v>2108</v>
      </c>
      <c r="O1472" s="11" t="s">
        <v>2109</v>
      </c>
      <c r="P1472">
        <v>0</v>
      </c>
      <c r="Q1472">
        <v>20</v>
      </c>
      <c r="R1472">
        <v>0</v>
      </c>
      <c r="S1472">
        <v>76</v>
      </c>
      <c r="T1472">
        <v>-76</v>
      </c>
    </row>
    <row r="1473" spans="1:20" x14ac:dyDescent="0.25">
      <c r="A1473" t="s">
        <v>75</v>
      </c>
      <c r="B1473" t="s">
        <v>251</v>
      </c>
      <c r="C1473" t="s">
        <v>27</v>
      </c>
      <c r="D1473" t="s">
        <v>252</v>
      </c>
      <c r="E1473" t="s">
        <v>114</v>
      </c>
      <c r="F1473">
        <v>34135</v>
      </c>
      <c r="G1473" t="s">
        <v>449</v>
      </c>
      <c r="H1473" t="s">
        <v>80</v>
      </c>
      <c r="I1473" t="s">
        <v>81</v>
      </c>
      <c r="J1473" t="s">
        <v>82</v>
      </c>
      <c r="K1473" t="s">
        <v>38</v>
      </c>
      <c r="L1473" t="s">
        <v>111</v>
      </c>
      <c r="M1473" t="s">
        <v>83</v>
      </c>
      <c r="N1473" s="11" t="s">
        <v>2108</v>
      </c>
      <c r="O1473" s="11" t="s">
        <v>2109</v>
      </c>
      <c r="P1473">
        <v>-7</v>
      </c>
      <c r="Q1473">
        <v>0</v>
      </c>
      <c r="R1473">
        <v>354.55</v>
      </c>
      <c r="S1473">
        <v>0</v>
      </c>
      <c r="T1473">
        <v>354.55</v>
      </c>
    </row>
    <row r="1474" spans="1:20" x14ac:dyDescent="0.25">
      <c r="A1474" t="s">
        <v>75</v>
      </c>
      <c r="B1474" t="s">
        <v>251</v>
      </c>
      <c r="C1474" t="s">
        <v>27</v>
      </c>
      <c r="D1474" t="s">
        <v>252</v>
      </c>
      <c r="E1474" t="s">
        <v>114</v>
      </c>
      <c r="F1474">
        <v>34135</v>
      </c>
      <c r="G1474" t="s">
        <v>1651</v>
      </c>
      <c r="H1474" t="s">
        <v>80</v>
      </c>
      <c r="I1474" t="s">
        <v>81</v>
      </c>
      <c r="J1474" t="s">
        <v>82</v>
      </c>
      <c r="K1474" t="s">
        <v>42</v>
      </c>
      <c r="L1474" t="s">
        <v>91</v>
      </c>
      <c r="M1474" t="s">
        <v>83</v>
      </c>
      <c r="N1474" s="11" t="s">
        <v>2108</v>
      </c>
      <c r="O1474" s="11" t="s">
        <v>2109</v>
      </c>
      <c r="P1474">
        <v>-20</v>
      </c>
      <c r="Q1474">
        <v>0</v>
      </c>
      <c r="R1474">
        <v>270</v>
      </c>
      <c r="S1474">
        <v>0</v>
      </c>
      <c r="T1474">
        <v>270</v>
      </c>
    </row>
    <row r="1475" spans="1:20" x14ac:dyDescent="0.25">
      <c r="A1475" t="s">
        <v>75</v>
      </c>
      <c r="B1475" t="s">
        <v>189</v>
      </c>
      <c r="C1475" t="s">
        <v>18</v>
      </c>
      <c r="D1475" t="s">
        <v>190</v>
      </c>
      <c r="E1475" t="s">
        <v>191</v>
      </c>
      <c r="F1475">
        <v>76262</v>
      </c>
      <c r="G1475" t="s">
        <v>220</v>
      </c>
      <c r="H1475" t="s">
        <v>80</v>
      </c>
      <c r="I1475" t="s">
        <v>81</v>
      </c>
      <c r="J1475" t="s">
        <v>82</v>
      </c>
      <c r="K1475" t="s">
        <v>53</v>
      </c>
      <c r="L1475" t="s">
        <v>165</v>
      </c>
      <c r="M1475" t="s">
        <v>83</v>
      </c>
      <c r="N1475" s="11" t="s">
        <v>2108</v>
      </c>
      <c r="O1475" s="11" t="s">
        <v>2109</v>
      </c>
      <c r="P1475">
        <v>-3</v>
      </c>
      <c r="Q1475">
        <v>0</v>
      </c>
      <c r="R1475">
        <v>320.10000000000002</v>
      </c>
      <c r="S1475">
        <v>0</v>
      </c>
      <c r="T1475">
        <v>320.10000000000002</v>
      </c>
    </row>
    <row r="1476" spans="1:20" x14ac:dyDescent="0.25">
      <c r="A1476" t="s">
        <v>75</v>
      </c>
      <c r="B1476" t="s">
        <v>189</v>
      </c>
      <c r="C1476" t="s">
        <v>18</v>
      </c>
      <c r="D1476" t="s">
        <v>190</v>
      </c>
      <c r="E1476" t="s">
        <v>191</v>
      </c>
      <c r="F1476">
        <v>76262</v>
      </c>
      <c r="G1476" t="s">
        <v>1451</v>
      </c>
      <c r="H1476" t="s">
        <v>133</v>
      </c>
      <c r="I1476" t="s">
        <v>81</v>
      </c>
      <c r="J1476" t="s">
        <v>90</v>
      </c>
      <c r="K1476" t="s">
        <v>44</v>
      </c>
      <c r="L1476" t="s">
        <v>149</v>
      </c>
      <c r="M1476" t="s">
        <v>229</v>
      </c>
      <c r="N1476" s="11" t="s">
        <v>2108</v>
      </c>
      <c r="O1476" s="11" t="s">
        <v>2109</v>
      </c>
      <c r="P1476">
        <v>0</v>
      </c>
      <c r="Q1476">
        <v>75</v>
      </c>
      <c r="R1476">
        <v>0</v>
      </c>
      <c r="S1476">
        <v>890.25</v>
      </c>
      <c r="T1476">
        <v>-890.25</v>
      </c>
    </row>
    <row r="1477" spans="1:20" x14ac:dyDescent="0.25">
      <c r="A1477" t="s">
        <v>75</v>
      </c>
      <c r="B1477" t="s">
        <v>478</v>
      </c>
      <c r="C1477" t="s">
        <v>26</v>
      </c>
      <c r="D1477" t="s">
        <v>425</v>
      </c>
      <c r="E1477" t="s">
        <v>426</v>
      </c>
      <c r="F1477">
        <v>37210</v>
      </c>
      <c r="G1477" t="s">
        <v>238</v>
      </c>
      <c r="H1477" t="s">
        <v>80</v>
      </c>
      <c r="I1477" t="s">
        <v>81</v>
      </c>
      <c r="J1477" t="s">
        <v>82</v>
      </c>
      <c r="K1477" t="s">
        <v>38</v>
      </c>
      <c r="L1477" t="s">
        <v>111</v>
      </c>
      <c r="M1477" t="s">
        <v>83</v>
      </c>
      <c r="N1477" s="11" t="s">
        <v>2108</v>
      </c>
      <c r="O1477" s="11" t="s">
        <v>2109</v>
      </c>
      <c r="P1477">
        <v>-2</v>
      </c>
      <c r="Q1477">
        <v>0</v>
      </c>
      <c r="R1477">
        <v>92.1</v>
      </c>
      <c r="S1477">
        <v>0</v>
      </c>
      <c r="T1477">
        <v>92.1</v>
      </c>
    </row>
    <row r="1478" spans="1:20" x14ac:dyDescent="0.25">
      <c r="A1478" t="s">
        <v>75</v>
      </c>
      <c r="B1478" t="s">
        <v>515</v>
      </c>
      <c r="C1478" t="s">
        <v>23</v>
      </c>
      <c r="D1478" t="s">
        <v>516</v>
      </c>
      <c r="E1478" t="s">
        <v>517</v>
      </c>
      <c r="F1478">
        <v>99518</v>
      </c>
      <c r="G1478" t="s">
        <v>1926</v>
      </c>
      <c r="H1478" t="s">
        <v>80</v>
      </c>
      <c r="I1478" t="s">
        <v>81</v>
      </c>
      <c r="J1478" t="s">
        <v>82</v>
      </c>
      <c r="K1478" t="s">
        <v>42</v>
      </c>
      <c r="L1478" t="s">
        <v>91</v>
      </c>
      <c r="M1478" t="s">
        <v>83</v>
      </c>
      <c r="N1478" s="11" t="s">
        <v>2108</v>
      </c>
      <c r="O1478" s="11" t="s">
        <v>2109</v>
      </c>
      <c r="P1478">
        <v>-8</v>
      </c>
      <c r="Q1478">
        <v>0</v>
      </c>
      <c r="R1478">
        <v>116</v>
      </c>
      <c r="S1478">
        <v>0</v>
      </c>
      <c r="T1478">
        <v>116</v>
      </c>
    </row>
    <row r="1479" spans="1:20" x14ac:dyDescent="0.25">
      <c r="A1479" t="s">
        <v>75</v>
      </c>
      <c r="B1479" t="s">
        <v>1304</v>
      </c>
      <c r="C1479" t="s">
        <v>27</v>
      </c>
      <c r="D1479" t="s">
        <v>1305</v>
      </c>
      <c r="E1479" t="s">
        <v>114</v>
      </c>
      <c r="F1479">
        <v>33122</v>
      </c>
      <c r="G1479" t="s">
        <v>388</v>
      </c>
      <c r="H1479" t="s">
        <v>80</v>
      </c>
      <c r="I1479" t="s">
        <v>81</v>
      </c>
      <c r="J1479" t="s">
        <v>90</v>
      </c>
      <c r="K1479" t="s">
        <v>38</v>
      </c>
      <c r="L1479" t="s">
        <v>111</v>
      </c>
      <c r="M1479" t="s">
        <v>92</v>
      </c>
      <c r="N1479" s="11" t="s">
        <v>2108</v>
      </c>
      <c r="O1479" s="11" t="s">
        <v>2109</v>
      </c>
      <c r="P1479">
        <v>0</v>
      </c>
      <c r="Q1479">
        <v>2</v>
      </c>
      <c r="R1479">
        <v>0</v>
      </c>
      <c r="S1479">
        <v>298</v>
      </c>
      <c r="T1479">
        <v>-298</v>
      </c>
    </row>
    <row r="1480" spans="1:20" x14ac:dyDescent="0.25">
      <c r="A1480" t="s">
        <v>75</v>
      </c>
      <c r="B1480" t="s">
        <v>487</v>
      </c>
      <c r="C1480" t="s">
        <v>26</v>
      </c>
      <c r="D1480" t="s">
        <v>488</v>
      </c>
      <c r="E1480" t="s">
        <v>489</v>
      </c>
      <c r="F1480">
        <v>39402</v>
      </c>
      <c r="G1480" t="s">
        <v>757</v>
      </c>
      <c r="H1480" t="s">
        <v>80</v>
      </c>
      <c r="I1480" t="s">
        <v>81</v>
      </c>
      <c r="J1480" t="s">
        <v>82</v>
      </c>
      <c r="K1480" t="s">
        <v>53</v>
      </c>
      <c r="L1480" t="s">
        <v>228</v>
      </c>
      <c r="M1480" t="s">
        <v>83</v>
      </c>
      <c r="N1480" s="11" t="s">
        <v>2108</v>
      </c>
      <c r="O1480" s="11" t="s">
        <v>2109</v>
      </c>
      <c r="P1480">
        <v>-1</v>
      </c>
      <c r="Q1480">
        <v>0</v>
      </c>
      <c r="R1480">
        <v>92.6</v>
      </c>
      <c r="S1480">
        <v>0</v>
      </c>
      <c r="T1480">
        <v>92.6</v>
      </c>
    </row>
    <row r="1481" spans="1:20" x14ac:dyDescent="0.25">
      <c r="A1481" t="s">
        <v>75</v>
      </c>
      <c r="B1481" t="s">
        <v>665</v>
      </c>
      <c r="C1481" t="s">
        <v>21</v>
      </c>
      <c r="D1481" t="s">
        <v>1153</v>
      </c>
      <c r="E1481" t="s">
        <v>235</v>
      </c>
      <c r="F1481">
        <v>63701</v>
      </c>
      <c r="G1481" t="s">
        <v>292</v>
      </c>
      <c r="H1481" t="s">
        <v>80</v>
      </c>
      <c r="I1481" t="s">
        <v>81</v>
      </c>
      <c r="J1481" t="s">
        <v>82</v>
      </c>
      <c r="K1481" t="s">
        <v>38</v>
      </c>
      <c r="L1481" t="s">
        <v>111</v>
      </c>
      <c r="M1481" t="s">
        <v>83</v>
      </c>
      <c r="N1481" s="11" t="s">
        <v>2108</v>
      </c>
      <c r="O1481" s="11" t="s">
        <v>2109</v>
      </c>
      <c r="P1481">
        <v>-2</v>
      </c>
      <c r="Q1481">
        <v>0</v>
      </c>
      <c r="R1481">
        <v>254.58</v>
      </c>
      <c r="S1481">
        <v>0</v>
      </c>
      <c r="T1481">
        <v>254.58</v>
      </c>
    </row>
    <row r="1482" spans="1:20" x14ac:dyDescent="0.25">
      <c r="A1482" t="s">
        <v>75</v>
      </c>
      <c r="B1482" t="s">
        <v>1284</v>
      </c>
      <c r="C1482" t="s">
        <v>27</v>
      </c>
      <c r="D1482" t="s">
        <v>237</v>
      </c>
      <c r="E1482" t="s">
        <v>114</v>
      </c>
      <c r="F1482">
        <v>34243</v>
      </c>
      <c r="G1482" t="s">
        <v>577</v>
      </c>
      <c r="H1482" t="s">
        <v>80</v>
      </c>
      <c r="I1482" t="s">
        <v>81</v>
      </c>
      <c r="J1482" t="s">
        <v>82</v>
      </c>
      <c r="K1482" t="s">
        <v>53</v>
      </c>
      <c r="L1482" t="s">
        <v>228</v>
      </c>
      <c r="M1482" t="s">
        <v>83</v>
      </c>
      <c r="N1482" s="11" t="s">
        <v>2108</v>
      </c>
      <c r="O1482" s="11" t="s">
        <v>2109</v>
      </c>
      <c r="P1482">
        <v>-14</v>
      </c>
      <c r="Q1482">
        <v>0</v>
      </c>
      <c r="R1482">
        <v>7186.2</v>
      </c>
      <c r="S1482">
        <v>0</v>
      </c>
      <c r="T1482">
        <v>7186.2</v>
      </c>
    </row>
    <row r="1483" spans="1:20" x14ac:dyDescent="0.25">
      <c r="A1483" t="s">
        <v>75</v>
      </c>
      <c r="B1483" t="s">
        <v>600</v>
      </c>
      <c r="C1483" t="s">
        <v>29</v>
      </c>
      <c r="D1483" t="s">
        <v>601</v>
      </c>
      <c r="E1483" t="s">
        <v>142</v>
      </c>
      <c r="F1483">
        <v>49629</v>
      </c>
      <c r="G1483" t="s">
        <v>156</v>
      </c>
      <c r="H1483" t="s">
        <v>80</v>
      </c>
      <c r="I1483" t="s">
        <v>81</v>
      </c>
      <c r="J1483" t="s">
        <v>90</v>
      </c>
      <c r="K1483" t="s">
        <v>38</v>
      </c>
      <c r="L1483" t="s">
        <v>111</v>
      </c>
      <c r="M1483" t="s">
        <v>92</v>
      </c>
      <c r="N1483" s="11" t="s">
        <v>2108</v>
      </c>
      <c r="O1483" s="11" t="s">
        <v>2109</v>
      </c>
      <c r="P1483">
        <v>0</v>
      </c>
      <c r="Q1483">
        <v>1</v>
      </c>
      <c r="R1483">
        <v>0</v>
      </c>
      <c r="S1483">
        <v>192.02</v>
      </c>
      <c r="T1483">
        <v>-192.02</v>
      </c>
    </row>
    <row r="1484" spans="1:20" x14ac:dyDescent="0.25">
      <c r="A1484" t="s">
        <v>75</v>
      </c>
      <c r="B1484" t="s">
        <v>374</v>
      </c>
      <c r="C1484" t="s">
        <v>29</v>
      </c>
      <c r="D1484" t="s">
        <v>375</v>
      </c>
      <c r="E1484" t="s">
        <v>142</v>
      </c>
      <c r="F1484">
        <v>49301</v>
      </c>
      <c r="G1484" t="s">
        <v>978</v>
      </c>
      <c r="H1484" t="s">
        <v>80</v>
      </c>
      <c r="I1484" t="s">
        <v>81</v>
      </c>
      <c r="J1484" t="s">
        <v>90</v>
      </c>
      <c r="K1484" t="s">
        <v>41</v>
      </c>
      <c r="L1484" t="s">
        <v>724</v>
      </c>
      <c r="M1484" t="s">
        <v>92</v>
      </c>
      <c r="N1484" s="11" t="s">
        <v>2108</v>
      </c>
      <c r="O1484" s="11" t="s">
        <v>2109</v>
      </c>
      <c r="P1484">
        <v>0</v>
      </c>
      <c r="Q1484">
        <v>13</v>
      </c>
      <c r="R1484">
        <v>0</v>
      </c>
      <c r="S1484">
        <v>488.54</v>
      </c>
      <c r="T1484">
        <v>-488.54</v>
      </c>
    </row>
    <row r="1485" spans="1:20" x14ac:dyDescent="0.25">
      <c r="A1485" t="s">
        <v>75</v>
      </c>
      <c r="B1485" t="s">
        <v>301</v>
      </c>
      <c r="C1485" t="s">
        <v>29</v>
      </c>
      <c r="D1485" t="s">
        <v>302</v>
      </c>
      <c r="E1485" t="s">
        <v>87</v>
      </c>
      <c r="F1485">
        <v>45005</v>
      </c>
      <c r="G1485" t="s">
        <v>173</v>
      </c>
      <c r="H1485" t="s">
        <v>80</v>
      </c>
      <c r="I1485" t="s">
        <v>81</v>
      </c>
      <c r="J1485" t="s">
        <v>82</v>
      </c>
      <c r="K1485" t="s">
        <v>36</v>
      </c>
      <c r="L1485" t="s">
        <v>36</v>
      </c>
      <c r="M1485" t="s">
        <v>83</v>
      </c>
      <c r="N1485" s="11" t="s">
        <v>2108</v>
      </c>
      <c r="O1485" s="11" t="s">
        <v>2109</v>
      </c>
      <c r="P1485">
        <v>-1</v>
      </c>
      <c r="Q1485">
        <v>0</v>
      </c>
      <c r="R1485">
        <v>89.05</v>
      </c>
      <c r="S1485">
        <v>0</v>
      </c>
      <c r="T1485">
        <v>89.05</v>
      </c>
    </row>
    <row r="1486" spans="1:20" x14ac:dyDescent="0.25">
      <c r="A1486" t="s">
        <v>75</v>
      </c>
      <c r="B1486" t="s">
        <v>313</v>
      </c>
      <c r="C1486" t="s">
        <v>27</v>
      </c>
      <c r="D1486" t="s">
        <v>314</v>
      </c>
      <c r="E1486" t="s">
        <v>114</v>
      </c>
      <c r="F1486">
        <v>33884</v>
      </c>
      <c r="G1486" t="s">
        <v>1013</v>
      </c>
      <c r="H1486" t="s">
        <v>80</v>
      </c>
      <c r="I1486" t="s">
        <v>89</v>
      </c>
      <c r="J1486" t="s">
        <v>82</v>
      </c>
      <c r="K1486" t="s">
        <v>42</v>
      </c>
      <c r="L1486" t="s">
        <v>91</v>
      </c>
      <c r="M1486" t="s">
        <v>83</v>
      </c>
      <c r="N1486" s="11" t="s">
        <v>2108</v>
      </c>
      <c r="O1486" s="11" t="s">
        <v>2109</v>
      </c>
      <c r="P1486">
        <v>-1</v>
      </c>
      <c r="Q1486">
        <v>0</v>
      </c>
      <c r="R1486">
        <v>22.25</v>
      </c>
      <c r="S1486">
        <v>0</v>
      </c>
      <c r="T1486">
        <v>22.25</v>
      </c>
    </row>
    <row r="1487" spans="1:20" x14ac:dyDescent="0.25">
      <c r="A1487" t="s">
        <v>75</v>
      </c>
      <c r="B1487" t="s">
        <v>856</v>
      </c>
      <c r="C1487" t="s">
        <v>27</v>
      </c>
      <c r="D1487" t="s">
        <v>857</v>
      </c>
      <c r="E1487" t="s">
        <v>114</v>
      </c>
      <c r="F1487">
        <v>34229</v>
      </c>
      <c r="G1487" t="s">
        <v>220</v>
      </c>
      <c r="H1487" t="s">
        <v>80</v>
      </c>
      <c r="I1487" t="s">
        <v>81</v>
      </c>
      <c r="J1487" t="s">
        <v>82</v>
      </c>
      <c r="K1487" t="s">
        <v>53</v>
      </c>
      <c r="L1487" t="s">
        <v>165</v>
      </c>
      <c r="M1487" t="s">
        <v>83</v>
      </c>
      <c r="N1487" s="11" t="s">
        <v>2108</v>
      </c>
      <c r="O1487" s="11" t="s">
        <v>2109</v>
      </c>
      <c r="P1487">
        <v>-5</v>
      </c>
      <c r="Q1487">
        <v>0</v>
      </c>
      <c r="R1487">
        <v>533.5</v>
      </c>
      <c r="S1487">
        <v>0</v>
      </c>
      <c r="T1487">
        <v>533.5</v>
      </c>
    </row>
    <row r="1488" spans="1:20" x14ac:dyDescent="0.25">
      <c r="A1488" t="s">
        <v>75</v>
      </c>
      <c r="B1488" t="s">
        <v>856</v>
      </c>
      <c r="C1488" t="s">
        <v>27</v>
      </c>
      <c r="D1488" t="s">
        <v>857</v>
      </c>
      <c r="E1488" t="s">
        <v>114</v>
      </c>
      <c r="F1488">
        <v>34229</v>
      </c>
      <c r="G1488" t="s">
        <v>183</v>
      </c>
      <c r="H1488" t="s">
        <v>80</v>
      </c>
      <c r="I1488" t="s">
        <v>81</v>
      </c>
      <c r="J1488" t="s">
        <v>82</v>
      </c>
      <c r="K1488" t="s">
        <v>42</v>
      </c>
      <c r="L1488" t="s">
        <v>91</v>
      </c>
      <c r="M1488" t="s">
        <v>83</v>
      </c>
      <c r="N1488" s="11" t="s">
        <v>2108</v>
      </c>
      <c r="O1488" s="11" t="s">
        <v>2109</v>
      </c>
      <c r="P1488">
        <v>-10</v>
      </c>
      <c r="Q1488">
        <v>0</v>
      </c>
      <c r="R1488">
        <v>371.5</v>
      </c>
      <c r="S1488">
        <v>0</v>
      </c>
      <c r="T1488">
        <v>371.5</v>
      </c>
    </row>
    <row r="1489" spans="1:20" x14ac:dyDescent="0.25">
      <c r="A1489" t="s">
        <v>75</v>
      </c>
      <c r="B1489" t="s">
        <v>739</v>
      </c>
      <c r="C1489" t="s">
        <v>22</v>
      </c>
      <c r="D1489" t="s">
        <v>740</v>
      </c>
      <c r="E1489" t="s">
        <v>262</v>
      </c>
      <c r="F1489">
        <v>8505</v>
      </c>
      <c r="G1489" t="s">
        <v>292</v>
      </c>
      <c r="H1489" t="s">
        <v>80</v>
      </c>
      <c r="I1489" t="s">
        <v>81</v>
      </c>
      <c r="J1489" t="s">
        <v>82</v>
      </c>
      <c r="K1489" t="s">
        <v>38</v>
      </c>
      <c r="L1489" t="s">
        <v>111</v>
      </c>
      <c r="M1489" t="s">
        <v>83</v>
      </c>
      <c r="N1489" s="11" t="s">
        <v>2108</v>
      </c>
      <c r="O1489" s="11" t="s">
        <v>2109</v>
      </c>
      <c r="P1489">
        <v>-1</v>
      </c>
      <c r="Q1489">
        <v>0</v>
      </c>
      <c r="R1489">
        <v>149.75</v>
      </c>
      <c r="S1489">
        <v>0</v>
      </c>
      <c r="T1489">
        <v>149.75</v>
      </c>
    </row>
    <row r="1490" spans="1:20" x14ac:dyDescent="0.25">
      <c r="A1490" t="s">
        <v>75</v>
      </c>
      <c r="B1490" t="s">
        <v>780</v>
      </c>
      <c r="C1490" t="s">
        <v>20</v>
      </c>
      <c r="D1490" t="s">
        <v>781</v>
      </c>
      <c r="E1490" t="s">
        <v>186</v>
      </c>
      <c r="F1490">
        <v>12203</v>
      </c>
      <c r="G1490" t="s">
        <v>2006</v>
      </c>
      <c r="H1490" t="s">
        <v>133</v>
      </c>
      <c r="I1490" t="s">
        <v>81</v>
      </c>
      <c r="J1490" t="s">
        <v>82</v>
      </c>
      <c r="K1490" t="s">
        <v>53</v>
      </c>
      <c r="L1490" t="s">
        <v>139</v>
      </c>
      <c r="M1490" t="s">
        <v>83</v>
      </c>
      <c r="N1490" s="11" t="s">
        <v>2108</v>
      </c>
      <c r="O1490" s="11" t="s">
        <v>2109</v>
      </c>
      <c r="P1490">
        <v>-10</v>
      </c>
      <c r="Q1490">
        <v>0</v>
      </c>
      <c r="R1490">
        <v>246</v>
      </c>
      <c r="S1490">
        <v>0</v>
      </c>
      <c r="T1490">
        <v>246</v>
      </c>
    </row>
    <row r="1491" spans="1:20" x14ac:dyDescent="0.25">
      <c r="A1491" t="s">
        <v>75</v>
      </c>
      <c r="B1491" t="s">
        <v>103</v>
      </c>
      <c r="C1491" t="s">
        <v>27</v>
      </c>
      <c r="D1491" t="s">
        <v>253</v>
      </c>
      <c r="E1491" t="s">
        <v>114</v>
      </c>
      <c r="F1491">
        <v>33773</v>
      </c>
      <c r="G1491" t="s">
        <v>491</v>
      </c>
      <c r="H1491" t="s">
        <v>80</v>
      </c>
      <c r="I1491" t="s">
        <v>81</v>
      </c>
      <c r="J1491" t="s">
        <v>82</v>
      </c>
      <c r="K1491" t="s">
        <v>52</v>
      </c>
      <c r="L1491" t="s">
        <v>492</v>
      </c>
      <c r="M1491" t="s">
        <v>83</v>
      </c>
      <c r="N1491" s="11" t="s">
        <v>2108</v>
      </c>
      <c r="O1491" s="11" t="s">
        <v>2109</v>
      </c>
      <c r="P1491">
        <v>-2</v>
      </c>
      <c r="Q1491">
        <v>0</v>
      </c>
      <c r="R1491">
        <v>106.84</v>
      </c>
      <c r="S1491">
        <v>0</v>
      </c>
      <c r="T1491">
        <v>106.84</v>
      </c>
    </row>
    <row r="1492" spans="1:20" x14ac:dyDescent="0.25">
      <c r="A1492" t="s">
        <v>75</v>
      </c>
      <c r="B1492" t="s">
        <v>847</v>
      </c>
      <c r="C1492" t="s">
        <v>26</v>
      </c>
      <c r="D1492" t="s">
        <v>848</v>
      </c>
      <c r="E1492" t="s">
        <v>105</v>
      </c>
      <c r="F1492">
        <v>29910</v>
      </c>
      <c r="G1492" t="s">
        <v>1125</v>
      </c>
      <c r="H1492" t="s">
        <v>80</v>
      </c>
      <c r="I1492" t="s">
        <v>81</v>
      </c>
      <c r="J1492" t="s">
        <v>82</v>
      </c>
      <c r="K1492" t="s">
        <v>42</v>
      </c>
      <c r="L1492" t="s">
        <v>91</v>
      </c>
      <c r="M1492" t="s">
        <v>83</v>
      </c>
      <c r="N1492" s="11" t="s">
        <v>2108</v>
      </c>
      <c r="O1492" s="11" t="s">
        <v>2109</v>
      </c>
      <c r="P1492">
        <v>-2</v>
      </c>
      <c r="Q1492">
        <v>0</v>
      </c>
      <c r="R1492">
        <v>743</v>
      </c>
      <c r="S1492">
        <v>0</v>
      </c>
      <c r="T1492">
        <v>743</v>
      </c>
    </row>
    <row r="1493" spans="1:20" x14ac:dyDescent="0.25">
      <c r="A1493" t="s">
        <v>75</v>
      </c>
      <c r="B1493" t="s">
        <v>140</v>
      </c>
      <c r="C1493" t="s">
        <v>29</v>
      </c>
      <c r="D1493" t="s">
        <v>141</v>
      </c>
      <c r="E1493" t="s">
        <v>142</v>
      </c>
      <c r="F1493">
        <v>48359</v>
      </c>
      <c r="G1493" t="s">
        <v>224</v>
      </c>
      <c r="H1493" t="s">
        <v>80</v>
      </c>
      <c r="I1493" t="s">
        <v>81</v>
      </c>
      <c r="J1493" t="s">
        <v>82</v>
      </c>
      <c r="K1493" t="s">
        <v>38</v>
      </c>
      <c r="L1493" t="s">
        <v>111</v>
      </c>
      <c r="M1493" t="s">
        <v>83</v>
      </c>
      <c r="N1493" s="11" t="s">
        <v>2108</v>
      </c>
      <c r="O1493" s="11" t="s">
        <v>2109</v>
      </c>
      <c r="P1493">
        <v>-1</v>
      </c>
      <c r="Q1493">
        <v>0</v>
      </c>
      <c r="R1493">
        <v>115.2</v>
      </c>
      <c r="S1493">
        <v>0</v>
      </c>
      <c r="T1493">
        <v>115.2</v>
      </c>
    </row>
    <row r="1494" spans="1:20" x14ac:dyDescent="0.25">
      <c r="A1494" t="s">
        <v>75</v>
      </c>
      <c r="B1494" t="s">
        <v>1795</v>
      </c>
      <c r="C1494" t="s">
        <v>26</v>
      </c>
      <c r="D1494" t="s">
        <v>497</v>
      </c>
      <c r="E1494" t="s">
        <v>105</v>
      </c>
      <c r="F1494">
        <v>29407</v>
      </c>
      <c r="G1494" t="s">
        <v>535</v>
      </c>
      <c r="H1494" t="s">
        <v>80</v>
      </c>
      <c r="I1494" t="s">
        <v>89</v>
      </c>
      <c r="J1494" t="s">
        <v>82</v>
      </c>
      <c r="K1494" t="s">
        <v>42</v>
      </c>
      <c r="L1494" t="s">
        <v>91</v>
      </c>
      <c r="M1494" t="s">
        <v>83</v>
      </c>
      <c r="N1494" s="11" t="s">
        <v>2108</v>
      </c>
      <c r="O1494" s="11" t="s">
        <v>2109</v>
      </c>
      <c r="P1494">
        <v>-30</v>
      </c>
      <c r="Q1494">
        <v>0</v>
      </c>
      <c r="R1494">
        <v>375</v>
      </c>
      <c r="S1494">
        <v>0</v>
      </c>
      <c r="T1494">
        <v>375</v>
      </c>
    </row>
    <row r="1495" spans="1:20" x14ac:dyDescent="0.25">
      <c r="A1495" t="s">
        <v>75</v>
      </c>
      <c r="B1495" t="s">
        <v>203</v>
      </c>
      <c r="C1495" t="s">
        <v>22</v>
      </c>
      <c r="D1495" t="s">
        <v>204</v>
      </c>
      <c r="E1495" t="s">
        <v>78</v>
      </c>
      <c r="F1495">
        <v>18436</v>
      </c>
      <c r="G1495" t="s">
        <v>192</v>
      </c>
      <c r="H1495" t="s">
        <v>80</v>
      </c>
      <c r="I1495" t="s">
        <v>81</v>
      </c>
      <c r="J1495" t="s">
        <v>90</v>
      </c>
      <c r="K1495" t="s">
        <v>53</v>
      </c>
      <c r="L1495" t="s">
        <v>193</v>
      </c>
      <c r="M1495" t="s">
        <v>92</v>
      </c>
      <c r="N1495" s="11" t="s">
        <v>2108</v>
      </c>
      <c r="O1495" s="11" t="s">
        <v>2109</v>
      </c>
      <c r="P1495">
        <v>0</v>
      </c>
      <c r="Q1495">
        <v>1</v>
      </c>
      <c r="R1495">
        <v>0</v>
      </c>
      <c r="S1495">
        <v>149.66999999999999</v>
      </c>
      <c r="T1495">
        <v>-149.66999999999999</v>
      </c>
    </row>
    <row r="1496" spans="1:20" x14ac:dyDescent="0.25">
      <c r="A1496" t="s">
        <v>75</v>
      </c>
      <c r="B1496" t="s">
        <v>842</v>
      </c>
      <c r="C1496" t="s">
        <v>30</v>
      </c>
      <c r="D1496" t="s">
        <v>843</v>
      </c>
      <c r="E1496" t="s">
        <v>640</v>
      </c>
      <c r="F1496">
        <v>60612</v>
      </c>
      <c r="G1496" t="s">
        <v>402</v>
      </c>
      <c r="H1496" t="s">
        <v>80</v>
      </c>
      <c r="I1496" t="s">
        <v>81</v>
      </c>
      <c r="J1496" t="s">
        <v>365</v>
      </c>
      <c r="K1496" t="s">
        <v>39</v>
      </c>
      <c r="L1496" t="s">
        <v>39</v>
      </c>
      <c r="M1496" t="s">
        <v>92</v>
      </c>
      <c r="N1496" s="11" t="s">
        <v>2108</v>
      </c>
      <c r="O1496" s="11" t="s">
        <v>2109</v>
      </c>
      <c r="P1496">
        <v>-1</v>
      </c>
      <c r="Q1496">
        <v>0</v>
      </c>
      <c r="R1496">
        <v>295</v>
      </c>
      <c r="S1496">
        <v>0</v>
      </c>
      <c r="T1496">
        <v>295</v>
      </c>
    </row>
    <row r="1497" spans="1:20" x14ac:dyDescent="0.25">
      <c r="A1497" t="s">
        <v>75</v>
      </c>
      <c r="B1497" t="s">
        <v>842</v>
      </c>
      <c r="C1497" t="s">
        <v>30</v>
      </c>
      <c r="D1497" t="s">
        <v>843</v>
      </c>
      <c r="E1497" t="s">
        <v>640</v>
      </c>
      <c r="F1497">
        <v>60612</v>
      </c>
      <c r="G1497" t="s">
        <v>283</v>
      </c>
      <c r="H1497" t="s">
        <v>80</v>
      </c>
      <c r="I1497" t="s">
        <v>81</v>
      </c>
      <c r="J1497" t="s">
        <v>82</v>
      </c>
      <c r="K1497" t="s">
        <v>38</v>
      </c>
      <c r="L1497" t="s">
        <v>111</v>
      </c>
      <c r="M1497" t="s">
        <v>83</v>
      </c>
      <c r="N1497" s="11" t="s">
        <v>2108</v>
      </c>
      <c r="O1497" s="11" t="s">
        <v>2109</v>
      </c>
      <c r="P1497">
        <v>-4</v>
      </c>
      <c r="Q1497">
        <v>0</v>
      </c>
      <c r="R1497">
        <v>306.8</v>
      </c>
      <c r="S1497">
        <v>0</v>
      </c>
      <c r="T1497">
        <v>306.8</v>
      </c>
    </row>
    <row r="1498" spans="1:20" x14ac:dyDescent="0.25">
      <c r="A1498" t="s">
        <v>75</v>
      </c>
      <c r="B1498" t="s">
        <v>1187</v>
      </c>
      <c r="C1498" t="s">
        <v>28</v>
      </c>
      <c r="D1498" t="s">
        <v>1188</v>
      </c>
      <c r="E1498" t="s">
        <v>295</v>
      </c>
      <c r="F1498">
        <v>84761</v>
      </c>
      <c r="G1498" t="s">
        <v>373</v>
      </c>
      <c r="H1498" t="s">
        <v>80</v>
      </c>
      <c r="I1498" t="s">
        <v>81</v>
      </c>
      <c r="J1498" t="s">
        <v>90</v>
      </c>
      <c r="K1498" t="s">
        <v>38</v>
      </c>
      <c r="L1498" t="s">
        <v>111</v>
      </c>
      <c r="M1498" t="s">
        <v>92</v>
      </c>
      <c r="N1498" s="11" t="s">
        <v>2108</v>
      </c>
      <c r="O1498" s="11" t="s">
        <v>2109</v>
      </c>
      <c r="P1498">
        <v>0</v>
      </c>
      <c r="Q1498">
        <v>1</v>
      </c>
      <c r="R1498">
        <v>0</v>
      </c>
      <c r="S1498">
        <v>46.05</v>
      </c>
      <c r="T1498">
        <v>-46.05</v>
      </c>
    </row>
    <row r="1499" spans="1:20" x14ac:dyDescent="0.25">
      <c r="A1499" t="s">
        <v>75</v>
      </c>
      <c r="B1499" t="s">
        <v>1159</v>
      </c>
      <c r="C1499" t="s">
        <v>28</v>
      </c>
      <c r="D1499" t="s">
        <v>259</v>
      </c>
      <c r="E1499" t="s">
        <v>95</v>
      </c>
      <c r="F1499">
        <v>80231</v>
      </c>
      <c r="G1499" t="s">
        <v>402</v>
      </c>
      <c r="H1499" t="s">
        <v>80</v>
      </c>
      <c r="I1499" t="s">
        <v>81</v>
      </c>
      <c r="J1499" t="s">
        <v>365</v>
      </c>
      <c r="K1499" t="s">
        <v>39</v>
      </c>
      <c r="L1499" t="s">
        <v>39</v>
      </c>
      <c r="M1499" t="s">
        <v>92</v>
      </c>
      <c r="N1499" s="11" t="s">
        <v>2108</v>
      </c>
      <c r="O1499" s="11" t="s">
        <v>2109</v>
      </c>
      <c r="P1499">
        <v>0</v>
      </c>
      <c r="Q1499">
        <v>1</v>
      </c>
      <c r="R1499">
        <v>0</v>
      </c>
      <c r="S1499">
        <v>295</v>
      </c>
      <c r="T1499">
        <v>-295</v>
      </c>
    </row>
    <row r="1500" spans="1:20" x14ac:dyDescent="0.25">
      <c r="A1500" t="s">
        <v>75</v>
      </c>
      <c r="B1500" t="s">
        <v>468</v>
      </c>
      <c r="C1500" t="s">
        <v>22</v>
      </c>
      <c r="D1500" t="s">
        <v>469</v>
      </c>
      <c r="E1500" t="s">
        <v>137</v>
      </c>
      <c r="F1500">
        <v>23227</v>
      </c>
      <c r="G1500" t="s">
        <v>1768</v>
      </c>
      <c r="H1500" t="s">
        <v>80</v>
      </c>
      <c r="I1500" t="s">
        <v>89</v>
      </c>
      <c r="J1500" t="s">
        <v>82</v>
      </c>
      <c r="K1500" t="s">
        <v>44</v>
      </c>
      <c r="L1500" t="s">
        <v>144</v>
      </c>
      <c r="M1500" t="s">
        <v>83</v>
      </c>
      <c r="N1500" s="11" t="s">
        <v>2108</v>
      </c>
      <c r="O1500" s="11" t="s">
        <v>2109</v>
      </c>
      <c r="P1500">
        <v>-4</v>
      </c>
      <c r="Q1500">
        <v>0</v>
      </c>
      <c r="R1500">
        <v>256</v>
      </c>
      <c r="S1500">
        <v>0</v>
      </c>
      <c r="T1500">
        <v>256</v>
      </c>
    </row>
    <row r="1501" spans="1:20" x14ac:dyDescent="0.25">
      <c r="A1501" t="s">
        <v>75</v>
      </c>
      <c r="B1501" t="s">
        <v>1284</v>
      </c>
      <c r="C1501" t="s">
        <v>27</v>
      </c>
      <c r="D1501" t="s">
        <v>237</v>
      </c>
      <c r="E1501" t="s">
        <v>114</v>
      </c>
      <c r="F1501">
        <v>34243</v>
      </c>
      <c r="G1501" t="s">
        <v>1650</v>
      </c>
      <c r="H1501" t="s">
        <v>210</v>
      </c>
      <c r="I1501" t="s">
        <v>81</v>
      </c>
      <c r="J1501" t="s">
        <v>82</v>
      </c>
      <c r="K1501" t="s">
        <v>40</v>
      </c>
      <c r="L1501" t="s">
        <v>211</v>
      </c>
      <c r="M1501" t="s">
        <v>83</v>
      </c>
      <c r="N1501" s="11" t="s">
        <v>2108</v>
      </c>
      <c r="O1501" s="11" t="s">
        <v>2109</v>
      </c>
      <c r="P1501">
        <v>-4</v>
      </c>
      <c r="Q1501">
        <v>0</v>
      </c>
      <c r="R1501">
        <v>1060</v>
      </c>
      <c r="S1501">
        <v>0</v>
      </c>
      <c r="T1501">
        <v>1060</v>
      </c>
    </row>
    <row r="1502" spans="1:20" x14ac:dyDescent="0.25">
      <c r="A1502" t="s">
        <v>75</v>
      </c>
      <c r="B1502" t="s">
        <v>157</v>
      </c>
      <c r="C1502" t="s">
        <v>21</v>
      </c>
      <c r="D1502" t="s">
        <v>158</v>
      </c>
      <c r="E1502" t="s">
        <v>159</v>
      </c>
      <c r="F1502">
        <v>66205</v>
      </c>
      <c r="G1502" t="s">
        <v>152</v>
      </c>
      <c r="H1502" t="s">
        <v>80</v>
      </c>
      <c r="I1502" t="s">
        <v>81</v>
      </c>
      <c r="J1502" t="s">
        <v>90</v>
      </c>
      <c r="K1502" t="s">
        <v>38</v>
      </c>
      <c r="L1502" t="s">
        <v>111</v>
      </c>
      <c r="M1502" t="s">
        <v>92</v>
      </c>
      <c r="N1502" s="11" t="s">
        <v>2108</v>
      </c>
      <c r="O1502" s="11" t="s">
        <v>2109</v>
      </c>
      <c r="P1502">
        <v>0</v>
      </c>
      <c r="Q1502">
        <v>7</v>
      </c>
      <c r="R1502">
        <v>0</v>
      </c>
      <c r="S1502">
        <v>537.39</v>
      </c>
      <c r="T1502">
        <v>-537.39</v>
      </c>
    </row>
    <row r="1503" spans="1:20" x14ac:dyDescent="0.25">
      <c r="A1503" t="s">
        <v>75</v>
      </c>
      <c r="B1503" t="s">
        <v>313</v>
      </c>
      <c r="C1503" t="s">
        <v>27</v>
      </c>
      <c r="D1503" t="s">
        <v>314</v>
      </c>
      <c r="E1503" t="s">
        <v>114</v>
      </c>
      <c r="F1503">
        <v>33884</v>
      </c>
      <c r="G1503" t="s">
        <v>947</v>
      </c>
      <c r="H1503" t="s">
        <v>80</v>
      </c>
      <c r="I1503" t="s">
        <v>89</v>
      </c>
      <c r="J1503" t="s">
        <v>82</v>
      </c>
      <c r="K1503" t="s">
        <v>53</v>
      </c>
      <c r="L1503" t="s">
        <v>165</v>
      </c>
      <c r="M1503" t="s">
        <v>83</v>
      </c>
      <c r="N1503" s="11" t="s">
        <v>2108</v>
      </c>
      <c r="O1503" s="11" t="s">
        <v>2109</v>
      </c>
      <c r="P1503">
        <v>-1</v>
      </c>
      <c r="Q1503">
        <v>0</v>
      </c>
      <c r="R1503">
        <v>106.7</v>
      </c>
      <c r="S1503">
        <v>0</v>
      </c>
      <c r="T1503">
        <v>106.7</v>
      </c>
    </row>
    <row r="1504" spans="1:20" x14ac:dyDescent="0.25">
      <c r="A1504" t="s">
        <v>75</v>
      </c>
      <c r="B1504" t="s">
        <v>112</v>
      </c>
      <c r="C1504" t="s">
        <v>27</v>
      </c>
      <c r="D1504" t="s">
        <v>113</v>
      </c>
      <c r="E1504" t="s">
        <v>114</v>
      </c>
      <c r="F1504">
        <v>32256</v>
      </c>
      <c r="G1504" t="s">
        <v>412</v>
      </c>
      <c r="H1504" t="s">
        <v>80</v>
      </c>
      <c r="I1504" t="s">
        <v>81</v>
      </c>
      <c r="J1504" t="s">
        <v>90</v>
      </c>
      <c r="K1504" t="s">
        <v>44</v>
      </c>
      <c r="L1504" t="s">
        <v>144</v>
      </c>
      <c r="M1504" t="s">
        <v>92</v>
      </c>
      <c r="N1504" s="11" t="s">
        <v>2108</v>
      </c>
      <c r="O1504" s="11" t="s">
        <v>2109</v>
      </c>
      <c r="P1504">
        <v>0</v>
      </c>
      <c r="Q1504">
        <v>36</v>
      </c>
      <c r="R1504">
        <v>0</v>
      </c>
      <c r="S1504">
        <v>296.64</v>
      </c>
      <c r="T1504">
        <v>-296.64</v>
      </c>
    </row>
    <row r="1505" spans="1:20" x14ac:dyDescent="0.25">
      <c r="A1505" t="s">
        <v>75</v>
      </c>
      <c r="B1505" t="s">
        <v>306</v>
      </c>
      <c r="C1505" t="s">
        <v>25</v>
      </c>
      <c r="D1505" t="s">
        <v>307</v>
      </c>
      <c r="E1505" t="s">
        <v>262</v>
      </c>
      <c r="F1505">
        <v>7739</v>
      </c>
      <c r="G1505" t="s">
        <v>1200</v>
      </c>
      <c r="H1505" t="s">
        <v>80</v>
      </c>
      <c r="I1505" t="s">
        <v>81</v>
      </c>
      <c r="J1505" t="s">
        <v>90</v>
      </c>
      <c r="K1505" t="s">
        <v>42</v>
      </c>
      <c r="L1505" t="s">
        <v>91</v>
      </c>
      <c r="M1505" t="s">
        <v>188</v>
      </c>
      <c r="N1505" s="11" t="s">
        <v>2108</v>
      </c>
      <c r="O1505" s="11" t="s">
        <v>2109</v>
      </c>
      <c r="P1505">
        <v>0</v>
      </c>
      <c r="Q1505">
        <v>0</v>
      </c>
      <c r="R1505">
        <v>0</v>
      </c>
      <c r="S1505">
        <v>-170.24</v>
      </c>
      <c r="T1505">
        <v>170.24</v>
      </c>
    </row>
    <row r="1506" spans="1:20" x14ac:dyDescent="0.25">
      <c r="A1506" t="s">
        <v>75</v>
      </c>
      <c r="B1506" t="s">
        <v>747</v>
      </c>
      <c r="C1506" t="s">
        <v>25</v>
      </c>
      <c r="D1506" t="s">
        <v>748</v>
      </c>
      <c r="E1506" t="s">
        <v>186</v>
      </c>
      <c r="F1506">
        <v>11101</v>
      </c>
      <c r="G1506" t="s">
        <v>2014</v>
      </c>
      <c r="H1506" t="s">
        <v>80</v>
      </c>
      <c r="I1506" t="s">
        <v>281</v>
      </c>
      <c r="J1506" t="s">
        <v>1070</v>
      </c>
      <c r="K1506" t="s">
        <v>36</v>
      </c>
      <c r="L1506" t="s">
        <v>36</v>
      </c>
      <c r="M1506" t="s">
        <v>83</v>
      </c>
      <c r="N1506" s="11" t="s">
        <v>2108</v>
      </c>
      <c r="O1506" s="11" t="s">
        <v>2109</v>
      </c>
      <c r="P1506">
        <v>0</v>
      </c>
      <c r="Q1506">
        <v>1</v>
      </c>
      <c r="R1506">
        <v>0</v>
      </c>
      <c r="S1506">
        <v>295.8</v>
      </c>
      <c r="T1506">
        <v>-295.8</v>
      </c>
    </row>
    <row r="1507" spans="1:20" x14ac:dyDescent="0.25">
      <c r="A1507" t="s">
        <v>75</v>
      </c>
      <c r="B1507" t="s">
        <v>1105</v>
      </c>
      <c r="C1507" t="s">
        <v>25</v>
      </c>
      <c r="D1507" t="s">
        <v>1106</v>
      </c>
      <c r="E1507" t="s">
        <v>186</v>
      </c>
      <c r="F1507">
        <v>11967</v>
      </c>
      <c r="G1507" t="s">
        <v>1401</v>
      </c>
      <c r="H1507" t="s">
        <v>80</v>
      </c>
      <c r="I1507" t="s">
        <v>81</v>
      </c>
      <c r="J1507" t="s">
        <v>82</v>
      </c>
      <c r="K1507" t="s">
        <v>53</v>
      </c>
      <c r="L1507" t="s">
        <v>532</v>
      </c>
      <c r="M1507" t="s">
        <v>83</v>
      </c>
      <c r="N1507" s="11" t="s">
        <v>2108</v>
      </c>
      <c r="O1507" s="11" t="s">
        <v>2109</v>
      </c>
      <c r="P1507">
        <v>-10</v>
      </c>
      <c r="Q1507">
        <v>0</v>
      </c>
      <c r="R1507">
        <v>1411.5</v>
      </c>
      <c r="S1507">
        <v>0</v>
      </c>
      <c r="T1507">
        <v>1411.5</v>
      </c>
    </row>
    <row r="1508" spans="1:20" x14ac:dyDescent="0.25">
      <c r="A1508" t="s">
        <v>75</v>
      </c>
      <c r="B1508" t="s">
        <v>787</v>
      </c>
      <c r="C1508" t="s">
        <v>22</v>
      </c>
      <c r="D1508" t="s">
        <v>788</v>
      </c>
      <c r="E1508" t="s">
        <v>137</v>
      </c>
      <c r="F1508">
        <v>20166</v>
      </c>
      <c r="G1508" t="s">
        <v>2013</v>
      </c>
      <c r="H1508" t="s">
        <v>133</v>
      </c>
      <c r="I1508" t="s">
        <v>81</v>
      </c>
      <c r="J1508" t="s">
        <v>82</v>
      </c>
      <c r="K1508" t="s">
        <v>53</v>
      </c>
      <c r="L1508" t="s">
        <v>1286</v>
      </c>
      <c r="M1508" t="s">
        <v>83</v>
      </c>
      <c r="N1508" s="11" t="s">
        <v>2108</v>
      </c>
      <c r="O1508" s="11" t="s">
        <v>2109</v>
      </c>
      <c r="P1508">
        <v>-38</v>
      </c>
      <c r="Q1508">
        <v>0</v>
      </c>
      <c r="R1508">
        <v>689.7</v>
      </c>
      <c r="S1508">
        <v>0</v>
      </c>
      <c r="T1508">
        <v>689.7</v>
      </c>
    </row>
    <row r="1509" spans="1:20" x14ac:dyDescent="0.25">
      <c r="A1509" t="s">
        <v>75</v>
      </c>
      <c r="B1509" t="s">
        <v>780</v>
      </c>
      <c r="C1509" t="s">
        <v>20</v>
      </c>
      <c r="D1509" t="s">
        <v>781</v>
      </c>
      <c r="E1509" t="s">
        <v>186</v>
      </c>
      <c r="F1509">
        <v>12203</v>
      </c>
      <c r="G1509" t="s">
        <v>493</v>
      </c>
      <c r="H1509" t="s">
        <v>80</v>
      </c>
      <c r="I1509" t="s">
        <v>81</v>
      </c>
      <c r="J1509" t="s">
        <v>82</v>
      </c>
      <c r="K1509" t="s">
        <v>39</v>
      </c>
      <c r="L1509" t="s">
        <v>39</v>
      </c>
      <c r="M1509" t="s">
        <v>92</v>
      </c>
      <c r="N1509" s="11" t="s">
        <v>2108</v>
      </c>
      <c r="O1509" s="11" t="s">
        <v>2109</v>
      </c>
      <c r="P1509">
        <v>0</v>
      </c>
      <c r="Q1509">
        <v>1</v>
      </c>
      <c r="R1509">
        <v>0</v>
      </c>
      <c r="S1509">
        <v>0</v>
      </c>
      <c r="T1509">
        <v>0</v>
      </c>
    </row>
    <row r="1510" spans="1:20" x14ac:dyDescent="0.25">
      <c r="A1510" t="s">
        <v>75</v>
      </c>
      <c r="B1510" t="s">
        <v>1545</v>
      </c>
      <c r="C1510" t="s">
        <v>27</v>
      </c>
      <c r="D1510" t="s">
        <v>499</v>
      </c>
      <c r="E1510" t="s">
        <v>114</v>
      </c>
      <c r="F1510">
        <v>33015</v>
      </c>
      <c r="G1510" t="s">
        <v>1964</v>
      </c>
      <c r="H1510" t="s">
        <v>133</v>
      </c>
      <c r="I1510" t="s">
        <v>81</v>
      </c>
      <c r="J1510" t="s">
        <v>90</v>
      </c>
      <c r="K1510" t="s">
        <v>53</v>
      </c>
      <c r="L1510" t="s">
        <v>1286</v>
      </c>
      <c r="M1510" t="s">
        <v>188</v>
      </c>
      <c r="N1510" s="11" t="s">
        <v>2108</v>
      </c>
      <c r="O1510" s="11" t="s">
        <v>2109</v>
      </c>
      <c r="P1510">
        <v>0</v>
      </c>
      <c r="Q1510">
        <v>21</v>
      </c>
      <c r="R1510">
        <v>0</v>
      </c>
      <c r="S1510">
        <v>224.7</v>
      </c>
      <c r="T1510">
        <v>-224.7</v>
      </c>
    </row>
    <row r="1511" spans="1:20" x14ac:dyDescent="0.25">
      <c r="A1511" t="s">
        <v>75</v>
      </c>
      <c r="B1511" t="s">
        <v>200</v>
      </c>
      <c r="C1511" t="s">
        <v>28</v>
      </c>
      <c r="D1511" t="s">
        <v>201</v>
      </c>
      <c r="E1511" t="s">
        <v>95</v>
      </c>
      <c r="F1511">
        <v>80002</v>
      </c>
      <c r="G1511" t="s">
        <v>152</v>
      </c>
      <c r="H1511" t="s">
        <v>80</v>
      </c>
      <c r="I1511" t="s">
        <v>81</v>
      </c>
      <c r="J1511" t="s">
        <v>90</v>
      </c>
      <c r="K1511" t="s">
        <v>38</v>
      </c>
      <c r="L1511" t="s">
        <v>111</v>
      </c>
      <c r="M1511" t="s">
        <v>92</v>
      </c>
      <c r="N1511" s="11" t="s">
        <v>2108</v>
      </c>
      <c r="O1511" s="11" t="s">
        <v>2109</v>
      </c>
      <c r="P1511">
        <v>0</v>
      </c>
      <c r="Q1511">
        <v>1</v>
      </c>
      <c r="R1511">
        <v>0</v>
      </c>
      <c r="S1511">
        <v>85.3</v>
      </c>
      <c r="T1511">
        <v>-85.3</v>
      </c>
    </row>
    <row r="1512" spans="1:20" x14ac:dyDescent="0.25">
      <c r="A1512" t="s">
        <v>75</v>
      </c>
      <c r="B1512" t="s">
        <v>2019</v>
      </c>
      <c r="C1512" t="s">
        <v>28</v>
      </c>
      <c r="D1512" t="s">
        <v>2020</v>
      </c>
      <c r="E1512" t="s">
        <v>295</v>
      </c>
      <c r="F1512">
        <v>84042</v>
      </c>
      <c r="G1512" t="s">
        <v>1038</v>
      </c>
      <c r="H1512" t="s">
        <v>80</v>
      </c>
      <c r="I1512" t="s">
        <v>81</v>
      </c>
      <c r="J1512" t="s">
        <v>82</v>
      </c>
      <c r="K1512" t="s">
        <v>53</v>
      </c>
      <c r="L1512" t="s">
        <v>165</v>
      </c>
      <c r="M1512" t="s">
        <v>83</v>
      </c>
      <c r="N1512" s="11" t="s">
        <v>2108</v>
      </c>
      <c r="O1512" s="11" t="s">
        <v>2109</v>
      </c>
      <c r="P1512">
        <v>-30</v>
      </c>
      <c r="Q1512">
        <v>0</v>
      </c>
      <c r="R1512">
        <v>4704</v>
      </c>
      <c r="S1512">
        <v>0</v>
      </c>
      <c r="T1512">
        <v>4704</v>
      </c>
    </row>
    <row r="1513" spans="1:20" x14ac:dyDescent="0.25">
      <c r="A1513" t="s">
        <v>75</v>
      </c>
      <c r="B1513" t="s">
        <v>171</v>
      </c>
      <c r="C1513" t="s">
        <v>19</v>
      </c>
      <c r="D1513" t="s">
        <v>172</v>
      </c>
      <c r="E1513" t="s">
        <v>147</v>
      </c>
      <c r="F1513">
        <v>85260</v>
      </c>
      <c r="G1513" t="s">
        <v>839</v>
      </c>
      <c r="H1513" t="s">
        <v>80</v>
      </c>
      <c r="I1513" t="s">
        <v>81</v>
      </c>
      <c r="J1513" t="s">
        <v>82</v>
      </c>
      <c r="K1513" t="s">
        <v>38</v>
      </c>
      <c r="L1513" t="s">
        <v>129</v>
      </c>
      <c r="M1513" t="s">
        <v>83</v>
      </c>
      <c r="N1513" s="11" t="s">
        <v>2108</v>
      </c>
      <c r="O1513" s="11" t="s">
        <v>2109</v>
      </c>
      <c r="P1513">
        <v>-1</v>
      </c>
      <c r="Q1513">
        <v>0</v>
      </c>
      <c r="R1513">
        <v>249.2</v>
      </c>
      <c r="S1513">
        <v>0</v>
      </c>
      <c r="T1513">
        <v>249.2</v>
      </c>
    </row>
    <row r="1514" spans="1:20" x14ac:dyDescent="0.25">
      <c r="A1514" t="s">
        <v>75</v>
      </c>
      <c r="B1514" t="s">
        <v>1304</v>
      </c>
      <c r="C1514" t="s">
        <v>27</v>
      </c>
      <c r="D1514" t="s">
        <v>1305</v>
      </c>
      <c r="E1514" t="s">
        <v>114</v>
      </c>
      <c r="F1514">
        <v>33122</v>
      </c>
      <c r="G1514" t="s">
        <v>309</v>
      </c>
      <c r="H1514" t="s">
        <v>80</v>
      </c>
      <c r="I1514" t="s">
        <v>89</v>
      </c>
      <c r="J1514" t="s">
        <v>90</v>
      </c>
      <c r="K1514" t="s">
        <v>42</v>
      </c>
      <c r="L1514" t="s">
        <v>91</v>
      </c>
      <c r="M1514" t="s">
        <v>92</v>
      </c>
      <c r="N1514" s="11" t="s">
        <v>2108</v>
      </c>
      <c r="O1514" s="11" t="s">
        <v>2109</v>
      </c>
      <c r="P1514">
        <v>0</v>
      </c>
      <c r="Q1514">
        <v>150</v>
      </c>
      <c r="R1514">
        <v>0</v>
      </c>
      <c r="S1514">
        <v>1512</v>
      </c>
      <c r="T1514">
        <v>-1512</v>
      </c>
    </row>
    <row r="1515" spans="1:20" x14ac:dyDescent="0.25">
      <c r="A1515" t="s">
        <v>75</v>
      </c>
      <c r="B1515" t="s">
        <v>1345</v>
      </c>
      <c r="C1515" t="s">
        <v>18</v>
      </c>
      <c r="D1515" t="s">
        <v>1346</v>
      </c>
      <c r="E1515" t="s">
        <v>926</v>
      </c>
      <c r="F1515">
        <v>73120</v>
      </c>
      <c r="G1515" t="s">
        <v>817</v>
      </c>
      <c r="H1515" t="s">
        <v>80</v>
      </c>
      <c r="I1515" t="s">
        <v>81</v>
      </c>
      <c r="J1515" t="s">
        <v>82</v>
      </c>
      <c r="K1515" t="s">
        <v>53</v>
      </c>
      <c r="L1515" t="s">
        <v>193</v>
      </c>
      <c r="M1515" t="s">
        <v>83</v>
      </c>
      <c r="N1515" s="11" t="s">
        <v>2108</v>
      </c>
      <c r="O1515" s="11" t="s">
        <v>2109</v>
      </c>
      <c r="P1515">
        <v>-1</v>
      </c>
      <c r="Q1515">
        <v>0</v>
      </c>
      <c r="R1515">
        <v>152.9</v>
      </c>
      <c r="S1515">
        <v>0</v>
      </c>
      <c r="T1515">
        <v>152.9</v>
      </c>
    </row>
    <row r="1516" spans="1:20" x14ac:dyDescent="0.25">
      <c r="A1516" t="s">
        <v>75</v>
      </c>
      <c r="B1516" t="s">
        <v>614</v>
      </c>
      <c r="C1516" t="s">
        <v>25</v>
      </c>
      <c r="D1516" t="s">
        <v>131</v>
      </c>
      <c r="E1516" t="s">
        <v>114</v>
      </c>
      <c r="F1516">
        <v>33405</v>
      </c>
      <c r="G1516" t="s">
        <v>1409</v>
      </c>
      <c r="H1516" t="s">
        <v>80</v>
      </c>
      <c r="I1516" t="s">
        <v>81</v>
      </c>
      <c r="J1516" t="s">
        <v>82</v>
      </c>
      <c r="K1516" t="s">
        <v>53</v>
      </c>
      <c r="L1516" t="s">
        <v>767</v>
      </c>
      <c r="M1516" t="s">
        <v>83</v>
      </c>
      <c r="N1516" s="11" t="s">
        <v>2108</v>
      </c>
      <c r="O1516" s="11" t="s">
        <v>2109</v>
      </c>
      <c r="P1516">
        <v>-1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75</v>
      </c>
      <c r="B1517" t="s">
        <v>239</v>
      </c>
      <c r="C1517" t="s">
        <v>27</v>
      </c>
      <c r="D1517" t="s">
        <v>240</v>
      </c>
      <c r="E1517" t="s">
        <v>114</v>
      </c>
      <c r="F1517">
        <v>33434</v>
      </c>
      <c r="G1517" t="s">
        <v>202</v>
      </c>
      <c r="H1517" t="s">
        <v>80</v>
      </c>
      <c r="I1517" t="s">
        <v>81</v>
      </c>
      <c r="J1517" t="s">
        <v>90</v>
      </c>
      <c r="K1517" t="s">
        <v>42</v>
      </c>
      <c r="L1517" t="s">
        <v>91</v>
      </c>
      <c r="M1517" t="s">
        <v>188</v>
      </c>
      <c r="N1517" s="11" t="s">
        <v>2108</v>
      </c>
      <c r="O1517" s="11" t="s">
        <v>2109</v>
      </c>
      <c r="P1517">
        <v>0</v>
      </c>
      <c r="Q1517">
        <v>12</v>
      </c>
      <c r="R1517">
        <v>0</v>
      </c>
      <c r="S1517">
        <v>99</v>
      </c>
      <c r="T1517">
        <v>-99</v>
      </c>
    </row>
    <row r="1518" spans="1:20" x14ac:dyDescent="0.25">
      <c r="A1518" t="s">
        <v>75</v>
      </c>
      <c r="B1518" t="s">
        <v>1675</v>
      </c>
      <c r="C1518" t="s">
        <v>21</v>
      </c>
      <c r="D1518" t="s">
        <v>1676</v>
      </c>
      <c r="E1518" t="s">
        <v>235</v>
      </c>
      <c r="F1518">
        <v>63127</v>
      </c>
      <c r="G1518" t="s">
        <v>110</v>
      </c>
      <c r="H1518" t="s">
        <v>80</v>
      </c>
      <c r="I1518" t="s">
        <v>81</v>
      </c>
      <c r="J1518" t="s">
        <v>90</v>
      </c>
      <c r="K1518" t="s">
        <v>38</v>
      </c>
      <c r="L1518" t="s">
        <v>111</v>
      </c>
      <c r="M1518" t="s">
        <v>92</v>
      </c>
      <c r="N1518" s="11" t="s">
        <v>2108</v>
      </c>
      <c r="O1518" s="11" t="s">
        <v>2109</v>
      </c>
      <c r="P1518">
        <v>0</v>
      </c>
      <c r="Q1518">
        <v>2</v>
      </c>
      <c r="R1518">
        <v>0</v>
      </c>
      <c r="S1518">
        <v>209.52</v>
      </c>
      <c r="T1518">
        <v>-209.52</v>
      </c>
    </row>
    <row r="1519" spans="1:20" x14ac:dyDescent="0.25">
      <c r="A1519" t="s">
        <v>75</v>
      </c>
      <c r="B1519" t="s">
        <v>269</v>
      </c>
      <c r="C1519" t="s">
        <v>27</v>
      </c>
      <c r="D1519" t="s">
        <v>270</v>
      </c>
      <c r="E1519" t="s">
        <v>114</v>
      </c>
      <c r="F1519">
        <v>33813</v>
      </c>
      <c r="G1519" t="s">
        <v>110</v>
      </c>
      <c r="H1519" t="s">
        <v>80</v>
      </c>
      <c r="I1519" t="s">
        <v>81</v>
      </c>
      <c r="J1519" t="s">
        <v>90</v>
      </c>
      <c r="K1519" t="s">
        <v>38</v>
      </c>
      <c r="L1519" t="s">
        <v>111</v>
      </c>
      <c r="M1519" t="s">
        <v>92</v>
      </c>
      <c r="N1519" s="11" t="s">
        <v>2108</v>
      </c>
      <c r="O1519" s="11" t="s">
        <v>2109</v>
      </c>
      <c r="P1519">
        <v>0</v>
      </c>
      <c r="Q1519">
        <v>2</v>
      </c>
      <c r="R1519">
        <v>0</v>
      </c>
      <c r="S1519">
        <v>232.8</v>
      </c>
      <c r="T1519">
        <v>-232.8</v>
      </c>
    </row>
    <row r="1520" spans="1:20" x14ac:dyDescent="0.25">
      <c r="A1520" t="s">
        <v>75</v>
      </c>
      <c r="B1520" t="s">
        <v>734</v>
      </c>
      <c r="C1520" t="s">
        <v>30</v>
      </c>
      <c r="D1520" t="s">
        <v>735</v>
      </c>
      <c r="E1520" t="s">
        <v>118</v>
      </c>
      <c r="F1520">
        <v>94947</v>
      </c>
      <c r="G1520" t="s">
        <v>1691</v>
      </c>
      <c r="H1520" t="s">
        <v>210</v>
      </c>
      <c r="I1520" t="s">
        <v>81</v>
      </c>
      <c r="J1520" t="s">
        <v>82</v>
      </c>
      <c r="K1520" t="s">
        <v>40</v>
      </c>
      <c r="L1520" t="s">
        <v>211</v>
      </c>
      <c r="M1520" t="s">
        <v>83</v>
      </c>
      <c r="N1520" s="11" t="s">
        <v>2108</v>
      </c>
      <c r="O1520" s="11" t="s">
        <v>2109</v>
      </c>
      <c r="P1520">
        <v>-9</v>
      </c>
      <c r="Q1520">
        <v>0</v>
      </c>
      <c r="R1520">
        <v>3028.95</v>
      </c>
      <c r="S1520">
        <v>0</v>
      </c>
      <c r="T1520">
        <v>3028.95</v>
      </c>
    </row>
    <row r="1521" spans="1:20" x14ac:dyDescent="0.25">
      <c r="A1521" t="s">
        <v>75</v>
      </c>
      <c r="B1521" t="s">
        <v>1947</v>
      </c>
      <c r="C1521" t="s">
        <v>27</v>
      </c>
      <c r="D1521" t="s">
        <v>219</v>
      </c>
      <c r="E1521" t="s">
        <v>114</v>
      </c>
      <c r="F1521">
        <v>34109</v>
      </c>
      <c r="G1521" t="s">
        <v>367</v>
      </c>
      <c r="H1521" t="s">
        <v>80</v>
      </c>
      <c r="I1521" t="s">
        <v>89</v>
      </c>
      <c r="J1521" t="s">
        <v>82</v>
      </c>
      <c r="K1521" t="s">
        <v>53</v>
      </c>
      <c r="L1521" t="s">
        <v>368</v>
      </c>
      <c r="M1521" t="s">
        <v>83</v>
      </c>
      <c r="N1521" s="11" t="s">
        <v>2108</v>
      </c>
      <c r="O1521" s="11" t="s">
        <v>2109</v>
      </c>
      <c r="P1521">
        <v>-1</v>
      </c>
      <c r="Q1521">
        <v>0</v>
      </c>
      <c r="R1521">
        <v>173.25</v>
      </c>
      <c r="S1521">
        <v>0</v>
      </c>
      <c r="T1521">
        <v>173.25</v>
      </c>
    </row>
    <row r="1522" spans="1:20" x14ac:dyDescent="0.25">
      <c r="A1522" t="s">
        <v>75</v>
      </c>
      <c r="B1522" t="s">
        <v>612</v>
      </c>
      <c r="C1522" t="s">
        <v>29</v>
      </c>
      <c r="D1522" t="s">
        <v>613</v>
      </c>
      <c r="E1522" t="s">
        <v>142</v>
      </c>
      <c r="F1522">
        <v>48084</v>
      </c>
      <c r="G1522" t="s">
        <v>232</v>
      </c>
      <c r="H1522" t="s">
        <v>80</v>
      </c>
      <c r="I1522" t="s">
        <v>89</v>
      </c>
      <c r="J1522" t="s">
        <v>90</v>
      </c>
      <c r="K1522" t="s">
        <v>42</v>
      </c>
      <c r="L1522" t="s">
        <v>97</v>
      </c>
      <c r="M1522" t="s">
        <v>92</v>
      </c>
      <c r="N1522" s="11" t="s">
        <v>2108</v>
      </c>
      <c r="O1522" s="11" t="s">
        <v>2109</v>
      </c>
      <c r="P1522">
        <v>0</v>
      </c>
      <c r="Q1522">
        <v>492</v>
      </c>
      <c r="R1522">
        <v>0</v>
      </c>
      <c r="S1522">
        <v>1082.4000000000001</v>
      </c>
      <c r="T1522">
        <v>-1082.4000000000001</v>
      </c>
    </row>
    <row r="1523" spans="1:20" x14ac:dyDescent="0.25">
      <c r="A1523" t="s">
        <v>75</v>
      </c>
      <c r="B1523" t="s">
        <v>358</v>
      </c>
      <c r="C1523" t="s">
        <v>26</v>
      </c>
      <c r="D1523" t="s">
        <v>359</v>
      </c>
      <c r="E1523" t="s">
        <v>180</v>
      </c>
      <c r="F1523">
        <v>30075</v>
      </c>
      <c r="G1523" t="s">
        <v>1521</v>
      </c>
      <c r="H1523" t="s">
        <v>80</v>
      </c>
      <c r="I1523" t="s">
        <v>89</v>
      </c>
      <c r="J1523" t="s">
        <v>90</v>
      </c>
      <c r="K1523" t="s">
        <v>37</v>
      </c>
      <c r="L1523" t="s">
        <v>1144</v>
      </c>
      <c r="M1523" t="s">
        <v>92</v>
      </c>
      <c r="N1523" s="11" t="s">
        <v>2108</v>
      </c>
      <c r="O1523" s="11" t="s">
        <v>2109</v>
      </c>
      <c r="P1523">
        <v>0</v>
      </c>
      <c r="Q1523">
        <v>6</v>
      </c>
      <c r="R1523">
        <v>0</v>
      </c>
      <c r="S1523">
        <v>236.82</v>
      </c>
      <c r="T1523">
        <v>-236.82</v>
      </c>
    </row>
    <row r="1524" spans="1:20" x14ac:dyDescent="0.25">
      <c r="A1524" t="s">
        <v>75</v>
      </c>
      <c r="B1524" t="s">
        <v>301</v>
      </c>
      <c r="C1524" t="s">
        <v>29</v>
      </c>
      <c r="D1524" t="s">
        <v>302</v>
      </c>
      <c r="E1524" t="s">
        <v>87</v>
      </c>
      <c r="F1524">
        <v>45005</v>
      </c>
      <c r="G1524" t="s">
        <v>220</v>
      </c>
      <c r="H1524" t="s">
        <v>80</v>
      </c>
      <c r="I1524" t="s">
        <v>81</v>
      </c>
      <c r="J1524" t="s">
        <v>82</v>
      </c>
      <c r="K1524" t="s">
        <v>53</v>
      </c>
      <c r="L1524" t="s">
        <v>165</v>
      </c>
      <c r="M1524" t="s">
        <v>83</v>
      </c>
      <c r="N1524" s="11" t="s">
        <v>2108</v>
      </c>
      <c r="O1524" s="11" t="s">
        <v>2109</v>
      </c>
      <c r="P1524">
        <v>-1</v>
      </c>
      <c r="Q1524">
        <v>0</v>
      </c>
      <c r="R1524">
        <v>97</v>
      </c>
      <c r="S1524">
        <v>0</v>
      </c>
      <c r="T1524">
        <v>97</v>
      </c>
    </row>
    <row r="1525" spans="1:20" x14ac:dyDescent="0.25">
      <c r="A1525" t="s">
        <v>75</v>
      </c>
      <c r="B1525" t="s">
        <v>395</v>
      </c>
      <c r="C1525" t="s">
        <v>24</v>
      </c>
      <c r="D1525" t="s">
        <v>396</v>
      </c>
      <c r="E1525" t="s">
        <v>397</v>
      </c>
      <c r="F1525">
        <v>55439</v>
      </c>
      <c r="G1525" t="s">
        <v>143</v>
      </c>
      <c r="H1525" t="s">
        <v>80</v>
      </c>
      <c r="I1525" t="s">
        <v>81</v>
      </c>
      <c r="J1525" t="s">
        <v>82</v>
      </c>
      <c r="K1525" t="s">
        <v>44</v>
      </c>
      <c r="L1525" t="s">
        <v>144</v>
      </c>
      <c r="M1525" t="s">
        <v>83</v>
      </c>
      <c r="N1525" s="11" t="s">
        <v>2108</v>
      </c>
      <c r="O1525" s="11" t="s">
        <v>2109</v>
      </c>
      <c r="P1525">
        <v>-2</v>
      </c>
      <c r="Q1525">
        <v>0</v>
      </c>
      <c r="R1525">
        <v>22</v>
      </c>
      <c r="S1525">
        <v>0</v>
      </c>
      <c r="T1525">
        <v>22</v>
      </c>
    </row>
    <row r="1526" spans="1:20" x14ac:dyDescent="0.25">
      <c r="A1526" t="s">
        <v>75</v>
      </c>
      <c r="B1526" t="s">
        <v>372</v>
      </c>
      <c r="C1526" t="s">
        <v>19</v>
      </c>
      <c r="D1526" t="s">
        <v>172</v>
      </c>
      <c r="E1526" t="s">
        <v>147</v>
      </c>
      <c r="F1526">
        <v>85255</v>
      </c>
      <c r="G1526" t="s">
        <v>1454</v>
      </c>
      <c r="H1526" t="s">
        <v>80</v>
      </c>
      <c r="I1526" t="s">
        <v>81</v>
      </c>
      <c r="J1526" t="s">
        <v>90</v>
      </c>
      <c r="K1526" t="s">
        <v>38</v>
      </c>
      <c r="L1526" t="s">
        <v>111</v>
      </c>
      <c r="M1526" t="s">
        <v>92</v>
      </c>
      <c r="N1526" s="11" t="s">
        <v>2108</v>
      </c>
      <c r="O1526" s="11" t="s">
        <v>2109</v>
      </c>
      <c r="P1526">
        <v>0</v>
      </c>
      <c r="Q1526">
        <v>1</v>
      </c>
      <c r="R1526">
        <v>0</v>
      </c>
      <c r="S1526">
        <v>194.2</v>
      </c>
      <c r="T1526">
        <v>-194.2</v>
      </c>
    </row>
    <row r="1527" spans="1:20" x14ac:dyDescent="0.25">
      <c r="A1527" t="s">
        <v>75</v>
      </c>
      <c r="B1527" t="s">
        <v>372</v>
      </c>
      <c r="C1527" t="s">
        <v>19</v>
      </c>
      <c r="D1527" t="s">
        <v>172</v>
      </c>
      <c r="E1527" t="s">
        <v>147</v>
      </c>
      <c r="F1527">
        <v>85255</v>
      </c>
      <c r="G1527" t="s">
        <v>1128</v>
      </c>
      <c r="H1527" t="s">
        <v>80</v>
      </c>
      <c r="I1527" t="s">
        <v>81</v>
      </c>
      <c r="J1527" t="s">
        <v>90</v>
      </c>
      <c r="K1527" t="s">
        <v>38</v>
      </c>
      <c r="L1527" t="s">
        <v>111</v>
      </c>
      <c r="M1527" t="s">
        <v>92</v>
      </c>
      <c r="N1527" s="11" t="s">
        <v>2108</v>
      </c>
      <c r="O1527" s="11" t="s">
        <v>2109</v>
      </c>
      <c r="P1527">
        <v>0</v>
      </c>
      <c r="Q1527">
        <v>2</v>
      </c>
      <c r="R1527">
        <v>0</v>
      </c>
      <c r="S1527">
        <v>139.5</v>
      </c>
      <c r="T1527">
        <v>-139.5</v>
      </c>
    </row>
    <row r="1528" spans="1:20" x14ac:dyDescent="0.25">
      <c r="A1528" t="s">
        <v>75</v>
      </c>
      <c r="B1528" t="s">
        <v>313</v>
      </c>
      <c r="C1528" t="s">
        <v>27</v>
      </c>
      <c r="D1528" t="s">
        <v>314</v>
      </c>
      <c r="E1528" t="s">
        <v>114</v>
      </c>
      <c r="F1528">
        <v>33884</v>
      </c>
      <c r="G1528" t="s">
        <v>1009</v>
      </c>
      <c r="H1528" t="s">
        <v>80</v>
      </c>
      <c r="I1528" t="s">
        <v>81</v>
      </c>
      <c r="J1528" t="s">
        <v>82</v>
      </c>
      <c r="K1528" t="s">
        <v>42</v>
      </c>
      <c r="L1528" t="s">
        <v>91</v>
      </c>
      <c r="M1528" t="s">
        <v>83</v>
      </c>
      <c r="N1528" s="11" t="s">
        <v>2108</v>
      </c>
      <c r="O1528" s="11" t="s">
        <v>2109</v>
      </c>
      <c r="P1528">
        <v>-1</v>
      </c>
      <c r="Q1528">
        <v>0</v>
      </c>
      <c r="R1528">
        <v>119.65</v>
      </c>
      <c r="S1528">
        <v>0</v>
      </c>
      <c r="T1528">
        <v>119.65</v>
      </c>
    </row>
    <row r="1529" spans="1:20" x14ac:dyDescent="0.25">
      <c r="A1529" t="s">
        <v>75</v>
      </c>
      <c r="B1529" t="s">
        <v>424</v>
      </c>
      <c r="C1529" t="s">
        <v>26</v>
      </c>
      <c r="D1529" t="s">
        <v>425</v>
      </c>
      <c r="E1529" t="s">
        <v>426</v>
      </c>
      <c r="F1529">
        <v>37204</v>
      </c>
      <c r="G1529" t="s">
        <v>2021</v>
      </c>
      <c r="H1529" t="s">
        <v>80</v>
      </c>
      <c r="I1529" t="s">
        <v>81</v>
      </c>
      <c r="J1529" t="s">
        <v>365</v>
      </c>
      <c r="K1529" t="s">
        <v>47</v>
      </c>
      <c r="L1529" t="s">
        <v>509</v>
      </c>
      <c r="M1529" t="s">
        <v>229</v>
      </c>
      <c r="N1529" s="11" t="s">
        <v>2108</v>
      </c>
      <c r="O1529" s="11" t="s">
        <v>2109</v>
      </c>
      <c r="P1529">
        <v>1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75</v>
      </c>
      <c r="B1530" t="s">
        <v>310</v>
      </c>
      <c r="C1530" t="s">
        <v>19</v>
      </c>
      <c r="D1530" t="s">
        <v>172</v>
      </c>
      <c r="E1530" t="s">
        <v>147</v>
      </c>
      <c r="F1530">
        <v>85260</v>
      </c>
      <c r="G1530" t="s">
        <v>323</v>
      </c>
      <c r="H1530" t="s">
        <v>80</v>
      </c>
      <c r="I1530" t="s">
        <v>81</v>
      </c>
      <c r="J1530" t="s">
        <v>90</v>
      </c>
      <c r="K1530" t="s">
        <v>51</v>
      </c>
      <c r="L1530" t="s">
        <v>250</v>
      </c>
      <c r="M1530" t="s">
        <v>92</v>
      </c>
      <c r="N1530" s="11" t="s">
        <v>2108</v>
      </c>
      <c r="O1530" s="11" t="s">
        <v>2109</v>
      </c>
      <c r="P1530">
        <v>0</v>
      </c>
      <c r="Q1530">
        <v>5</v>
      </c>
      <c r="R1530">
        <v>0</v>
      </c>
      <c r="S1530">
        <v>296.75</v>
      </c>
      <c r="T1530">
        <v>-296.75</v>
      </c>
    </row>
    <row r="1531" spans="1:20" x14ac:dyDescent="0.25">
      <c r="A1531" t="s">
        <v>75</v>
      </c>
      <c r="B1531" t="s">
        <v>633</v>
      </c>
      <c r="C1531" t="s">
        <v>30</v>
      </c>
      <c r="D1531" t="s">
        <v>634</v>
      </c>
      <c r="E1531" t="s">
        <v>191</v>
      </c>
      <c r="F1531">
        <v>77302</v>
      </c>
      <c r="G1531" t="s">
        <v>199</v>
      </c>
      <c r="H1531" t="s">
        <v>80</v>
      </c>
      <c r="I1531" t="s">
        <v>164</v>
      </c>
      <c r="J1531" t="s">
        <v>90</v>
      </c>
      <c r="K1531" t="s">
        <v>42</v>
      </c>
      <c r="L1531" t="s">
        <v>91</v>
      </c>
      <c r="M1531" t="s">
        <v>188</v>
      </c>
      <c r="N1531" s="11" t="s">
        <v>2108</v>
      </c>
      <c r="O1531" s="11" t="s">
        <v>2109</v>
      </c>
      <c r="P1531">
        <v>0</v>
      </c>
      <c r="Q1531">
        <v>-12</v>
      </c>
      <c r="R1531">
        <v>0</v>
      </c>
      <c r="S1531">
        <v>31.8</v>
      </c>
      <c r="T1531">
        <v>-31.8</v>
      </c>
    </row>
    <row r="1532" spans="1:20" x14ac:dyDescent="0.25">
      <c r="A1532" t="s">
        <v>75</v>
      </c>
      <c r="B1532" t="s">
        <v>189</v>
      </c>
      <c r="C1532" t="s">
        <v>18</v>
      </c>
      <c r="D1532" t="s">
        <v>190</v>
      </c>
      <c r="E1532" t="s">
        <v>191</v>
      </c>
      <c r="F1532">
        <v>76262</v>
      </c>
      <c r="G1532" t="s">
        <v>477</v>
      </c>
      <c r="H1532" t="s">
        <v>80</v>
      </c>
      <c r="I1532" t="s">
        <v>81</v>
      </c>
      <c r="J1532" t="s">
        <v>90</v>
      </c>
      <c r="K1532" t="s">
        <v>38</v>
      </c>
      <c r="L1532" t="s">
        <v>111</v>
      </c>
      <c r="M1532" t="s">
        <v>92</v>
      </c>
      <c r="N1532" s="11" t="s">
        <v>2108</v>
      </c>
      <c r="O1532" s="11" t="s">
        <v>2109</v>
      </c>
      <c r="P1532">
        <v>0</v>
      </c>
      <c r="Q1532">
        <v>5</v>
      </c>
      <c r="R1532">
        <v>0</v>
      </c>
      <c r="S1532">
        <v>576</v>
      </c>
      <c r="T1532">
        <v>-576</v>
      </c>
    </row>
    <row r="1533" spans="1:20" x14ac:dyDescent="0.25">
      <c r="A1533" t="s">
        <v>75</v>
      </c>
      <c r="B1533" t="s">
        <v>167</v>
      </c>
      <c r="C1533" t="s">
        <v>28</v>
      </c>
      <c r="D1533" t="s">
        <v>168</v>
      </c>
      <c r="E1533" t="s">
        <v>95</v>
      </c>
      <c r="F1533">
        <v>80550</v>
      </c>
      <c r="G1533" t="s">
        <v>1032</v>
      </c>
      <c r="H1533" t="s">
        <v>80</v>
      </c>
      <c r="I1533" t="s">
        <v>81</v>
      </c>
      <c r="J1533" t="s">
        <v>90</v>
      </c>
      <c r="K1533" t="s">
        <v>51</v>
      </c>
      <c r="L1533" t="s">
        <v>250</v>
      </c>
      <c r="M1533" t="s">
        <v>92</v>
      </c>
      <c r="N1533" s="11" t="s">
        <v>2108</v>
      </c>
      <c r="O1533" s="11" t="s">
        <v>2109</v>
      </c>
      <c r="P1533">
        <v>0</v>
      </c>
      <c r="Q1533">
        <v>5</v>
      </c>
      <c r="R1533">
        <v>0</v>
      </c>
      <c r="S1533">
        <v>91.2</v>
      </c>
      <c r="T1533">
        <v>-91.2</v>
      </c>
    </row>
    <row r="1534" spans="1:20" x14ac:dyDescent="0.25">
      <c r="A1534" t="s">
        <v>75</v>
      </c>
      <c r="B1534" t="s">
        <v>103</v>
      </c>
      <c r="C1534" t="s">
        <v>26</v>
      </c>
      <c r="D1534" t="s">
        <v>1609</v>
      </c>
      <c r="E1534" t="s">
        <v>180</v>
      </c>
      <c r="F1534">
        <v>30092</v>
      </c>
      <c r="G1534" t="s">
        <v>2008</v>
      </c>
      <c r="H1534" t="s">
        <v>80</v>
      </c>
      <c r="I1534" t="s">
        <v>81</v>
      </c>
      <c r="J1534" t="s">
        <v>82</v>
      </c>
      <c r="K1534" t="s">
        <v>38</v>
      </c>
      <c r="L1534" t="s">
        <v>637</v>
      </c>
      <c r="M1534" t="s">
        <v>83</v>
      </c>
      <c r="N1534" s="11" t="s">
        <v>2108</v>
      </c>
      <c r="O1534" s="11" t="s">
        <v>2109</v>
      </c>
      <c r="P1534">
        <v>-1</v>
      </c>
      <c r="Q1534">
        <v>0</v>
      </c>
      <c r="R1534">
        <v>155.84</v>
      </c>
      <c r="S1534">
        <v>0</v>
      </c>
      <c r="T1534">
        <v>155.84</v>
      </c>
    </row>
    <row r="1535" spans="1:20" x14ac:dyDescent="0.25">
      <c r="A1535" t="s">
        <v>75</v>
      </c>
      <c r="B1535" t="s">
        <v>103</v>
      </c>
      <c r="C1535" t="s">
        <v>27</v>
      </c>
      <c r="D1535" t="s">
        <v>253</v>
      </c>
      <c r="E1535" t="s">
        <v>114</v>
      </c>
      <c r="F1535">
        <v>33773</v>
      </c>
      <c r="G1535" t="s">
        <v>1038</v>
      </c>
      <c r="H1535" t="s">
        <v>80</v>
      </c>
      <c r="I1535" t="s">
        <v>81</v>
      </c>
      <c r="J1535" t="s">
        <v>82</v>
      </c>
      <c r="K1535" t="s">
        <v>53</v>
      </c>
      <c r="L1535" t="s">
        <v>165</v>
      </c>
      <c r="M1535" t="s">
        <v>83</v>
      </c>
      <c r="N1535" s="11" t="s">
        <v>2108</v>
      </c>
      <c r="O1535" s="11" t="s">
        <v>2109</v>
      </c>
      <c r="P1535">
        <v>-2</v>
      </c>
      <c r="Q1535">
        <v>0</v>
      </c>
      <c r="R1535">
        <v>256.60000000000002</v>
      </c>
      <c r="S1535">
        <v>0</v>
      </c>
      <c r="T1535">
        <v>256.60000000000002</v>
      </c>
    </row>
    <row r="1536" spans="1:20" x14ac:dyDescent="0.25">
      <c r="A1536" t="s">
        <v>75</v>
      </c>
      <c r="B1536" t="s">
        <v>744</v>
      </c>
      <c r="C1536" t="s">
        <v>29</v>
      </c>
      <c r="D1536" t="s">
        <v>745</v>
      </c>
      <c r="E1536" t="s">
        <v>100</v>
      </c>
      <c r="F1536">
        <v>46733</v>
      </c>
      <c r="G1536" t="s">
        <v>271</v>
      </c>
      <c r="H1536" t="s">
        <v>80</v>
      </c>
      <c r="I1536" t="s">
        <v>81</v>
      </c>
      <c r="J1536" t="s">
        <v>90</v>
      </c>
      <c r="K1536" t="s">
        <v>38</v>
      </c>
      <c r="L1536" t="s">
        <v>129</v>
      </c>
      <c r="M1536" t="s">
        <v>92</v>
      </c>
      <c r="N1536" s="11" t="s">
        <v>2108</v>
      </c>
      <c r="O1536" s="11" t="s">
        <v>2109</v>
      </c>
      <c r="P1536">
        <v>0</v>
      </c>
      <c r="Q1536">
        <v>1</v>
      </c>
      <c r="R1536">
        <v>0</v>
      </c>
      <c r="S1536">
        <v>203.9</v>
      </c>
      <c r="T1536">
        <v>-203.9</v>
      </c>
    </row>
    <row r="1537" spans="1:20" x14ac:dyDescent="0.25">
      <c r="A1537" t="s">
        <v>75</v>
      </c>
      <c r="B1537" t="s">
        <v>1360</v>
      </c>
      <c r="C1537" t="s">
        <v>27</v>
      </c>
      <c r="D1537" t="s">
        <v>1361</v>
      </c>
      <c r="E1537" t="s">
        <v>114</v>
      </c>
      <c r="F1537">
        <v>34292</v>
      </c>
      <c r="G1537" t="s">
        <v>1021</v>
      </c>
      <c r="H1537" t="s">
        <v>80</v>
      </c>
      <c r="I1537" t="s">
        <v>81</v>
      </c>
      <c r="J1537" t="s">
        <v>90</v>
      </c>
      <c r="K1537" t="s">
        <v>38</v>
      </c>
      <c r="L1537" t="s">
        <v>129</v>
      </c>
      <c r="M1537" t="s">
        <v>188</v>
      </c>
      <c r="N1537" s="11" t="s">
        <v>2108</v>
      </c>
      <c r="O1537" s="11" t="s">
        <v>2109</v>
      </c>
      <c r="P1537">
        <v>0</v>
      </c>
      <c r="Q1537">
        <v>4</v>
      </c>
      <c r="R1537">
        <v>0</v>
      </c>
      <c r="S1537">
        <v>1182.8</v>
      </c>
      <c r="T1537">
        <v>-1182.8</v>
      </c>
    </row>
    <row r="1538" spans="1:20" x14ac:dyDescent="0.25">
      <c r="A1538" t="s">
        <v>75</v>
      </c>
      <c r="B1538" t="s">
        <v>413</v>
      </c>
      <c r="C1538" t="s">
        <v>30</v>
      </c>
      <c r="D1538" t="s">
        <v>414</v>
      </c>
      <c r="E1538" t="s">
        <v>415</v>
      </c>
      <c r="F1538">
        <v>19805</v>
      </c>
      <c r="G1538" t="s">
        <v>214</v>
      </c>
      <c r="H1538" t="s">
        <v>80</v>
      </c>
      <c r="I1538" t="s">
        <v>89</v>
      </c>
      <c r="J1538" t="s">
        <v>90</v>
      </c>
      <c r="K1538" t="s">
        <v>42</v>
      </c>
      <c r="L1538" t="s">
        <v>91</v>
      </c>
      <c r="M1538" t="s">
        <v>92</v>
      </c>
      <c r="N1538" s="11" t="s">
        <v>2108</v>
      </c>
      <c r="O1538" s="11" t="s">
        <v>2109</v>
      </c>
      <c r="P1538">
        <v>0</v>
      </c>
      <c r="Q1538">
        <v>2</v>
      </c>
      <c r="R1538">
        <v>0</v>
      </c>
      <c r="S1538">
        <v>2.88</v>
      </c>
      <c r="T1538">
        <v>-2.88</v>
      </c>
    </row>
    <row r="1539" spans="1:20" x14ac:dyDescent="0.25">
      <c r="A1539" t="s">
        <v>75</v>
      </c>
      <c r="B1539" t="s">
        <v>427</v>
      </c>
      <c r="C1539" t="s">
        <v>25</v>
      </c>
      <c r="D1539" t="s">
        <v>428</v>
      </c>
      <c r="E1539" t="s">
        <v>262</v>
      </c>
      <c r="F1539">
        <v>7026</v>
      </c>
      <c r="G1539" t="s">
        <v>1046</v>
      </c>
      <c r="H1539" t="s">
        <v>80</v>
      </c>
      <c r="I1539" t="s">
        <v>81</v>
      </c>
      <c r="J1539" t="s">
        <v>82</v>
      </c>
      <c r="K1539" t="s">
        <v>53</v>
      </c>
      <c r="L1539" t="s">
        <v>248</v>
      </c>
      <c r="M1539" t="s">
        <v>83</v>
      </c>
      <c r="N1539" s="11" t="s">
        <v>2108</v>
      </c>
      <c r="O1539" s="11" t="s">
        <v>2109</v>
      </c>
      <c r="P1539">
        <v>-1</v>
      </c>
      <c r="Q1539">
        <v>0</v>
      </c>
      <c r="R1539">
        <v>34.25</v>
      </c>
      <c r="S1539">
        <v>0</v>
      </c>
      <c r="T1539">
        <v>34.25</v>
      </c>
    </row>
    <row r="1540" spans="1:20" x14ac:dyDescent="0.25">
      <c r="A1540" t="s">
        <v>75</v>
      </c>
      <c r="B1540" t="s">
        <v>316</v>
      </c>
      <c r="C1540" t="s">
        <v>27</v>
      </c>
      <c r="D1540" t="s">
        <v>237</v>
      </c>
      <c r="E1540" t="s">
        <v>114</v>
      </c>
      <c r="F1540">
        <v>34240</v>
      </c>
      <c r="G1540" t="s">
        <v>334</v>
      </c>
      <c r="H1540" t="s">
        <v>246</v>
      </c>
      <c r="I1540" t="s">
        <v>89</v>
      </c>
      <c r="J1540" t="s">
        <v>90</v>
      </c>
      <c r="K1540" t="s">
        <v>42</v>
      </c>
      <c r="L1540" t="s">
        <v>91</v>
      </c>
      <c r="M1540" t="s">
        <v>92</v>
      </c>
      <c r="N1540" s="11" t="s">
        <v>2108</v>
      </c>
      <c r="O1540" s="11" t="s">
        <v>2109</v>
      </c>
      <c r="P1540">
        <v>0</v>
      </c>
      <c r="Q1540">
        <v>25</v>
      </c>
      <c r="R1540">
        <v>0</v>
      </c>
      <c r="S1540">
        <v>42.9</v>
      </c>
      <c r="T1540">
        <v>-42.9</v>
      </c>
    </row>
    <row r="1541" spans="1:20" x14ac:dyDescent="0.25">
      <c r="A1541" t="s">
        <v>75</v>
      </c>
      <c r="B1541" t="s">
        <v>1187</v>
      </c>
      <c r="C1541" t="s">
        <v>28</v>
      </c>
      <c r="D1541" t="s">
        <v>1188</v>
      </c>
      <c r="E1541" t="s">
        <v>295</v>
      </c>
      <c r="F1541">
        <v>84761</v>
      </c>
      <c r="G1541" t="s">
        <v>115</v>
      </c>
      <c r="H1541" t="s">
        <v>80</v>
      </c>
      <c r="I1541" t="s">
        <v>89</v>
      </c>
      <c r="J1541" t="s">
        <v>90</v>
      </c>
      <c r="K1541" t="s">
        <v>42</v>
      </c>
      <c r="L1541" t="s">
        <v>91</v>
      </c>
      <c r="M1541" t="s">
        <v>92</v>
      </c>
      <c r="N1541" s="11" t="s">
        <v>2108</v>
      </c>
      <c r="O1541" s="11" t="s">
        <v>2109</v>
      </c>
      <c r="P1541">
        <v>0</v>
      </c>
      <c r="Q1541">
        <v>18</v>
      </c>
      <c r="R1541">
        <v>0</v>
      </c>
      <c r="S1541">
        <v>176.4</v>
      </c>
      <c r="T1541">
        <v>-176.4</v>
      </c>
    </row>
    <row r="1542" spans="1:20" x14ac:dyDescent="0.25">
      <c r="A1542" t="s">
        <v>75</v>
      </c>
      <c r="B1542" t="s">
        <v>269</v>
      </c>
      <c r="C1542" t="s">
        <v>27</v>
      </c>
      <c r="D1542" t="s">
        <v>270</v>
      </c>
      <c r="E1542" t="s">
        <v>114</v>
      </c>
      <c r="F1542">
        <v>33813</v>
      </c>
      <c r="G1542" t="s">
        <v>1128</v>
      </c>
      <c r="H1542" t="s">
        <v>80</v>
      </c>
      <c r="I1542" t="s">
        <v>81</v>
      </c>
      <c r="J1542" t="s">
        <v>90</v>
      </c>
      <c r="K1542" t="s">
        <v>38</v>
      </c>
      <c r="L1542" t="s">
        <v>111</v>
      </c>
      <c r="M1542" t="s">
        <v>92</v>
      </c>
      <c r="N1542" s="11" t="s">
        <v>2108</v>
      </c>
      <c r="O1542" s="11" t="s">
        <v>2109</v>
      </c>
      <c r="P1542">
        <v>0</v>
      </c>
      <c r="Q1542">
        <v>11</v>
      </c>
      <c r="R1542">
        <v>0</v>
      </c>
      <c r="S1542">
        <v>767.25</v>
      </c>
      <c r="T1542">
        <v>-767.25</v>
      </c>
    </row>
    <row r="1543" spans="1:20" x14ac:dyDescent="0.25">
      <c r="A1543" t="s">
        <v>75</v>
      </c>
      <c r="B1543" t="s">
        <v>764</v>
      </c>
      <c r="C1543" t="s">
        <v>25</v>
      </c>
      <c r="D1543" t="s">
        <v>765</v>
      </c>
      <c r="E1543" t="s">
        <v>186</v>
      </c>
      <c r="F1543">
        <v>11782</v>
      </c>
      <c r="G1543" t="s">
        <v>402</v>
      </c>
      <c r="H1543" t="s">
        <v>80</v>
      </c>
      <c r="I1543" t="s">
        <v>81</v>
      </c>
      <c r="J1543" t="s">
        <v>365</v>
      </c>
      <c r="K1543" t="s">
        <v>39</v>
      </c>
      <c r="L1543" t="s">
        <v>39</v>
      </c>
      <c r="M1543" t="s">
        <v>92</v>
      </c>
      <c r="N1543" s="11" t="s">
        <v>2108</v>
      </c>
      <c r="O1543" s="11" t="s">
        <v>2109</v>
      </c>
      <c r="P1543">
        <v>0</v>
      </c>
      <c r="Q1543">
        <v>1</v>
      </c>
      <c r="R1543">
        <v>0</v>
      </c>
      <c r="S1543">
        <v>295</v>
      </c>
      <c r="T1543">
        <v>-295</v>
      </c>
    </row>
    <row r="1544" spans="1:20" x14ac:dyDescent="0.25">
      <c r="A1544" t="s">
        <v>75</v>
      </c>
      <c r="B1544" t="s">
        <v>950</v>
      </c>
      <c r="C1544" t="s">
        <v>28</v>
      </c>
      <c r="D1544" t="s">
        <v>951</v>
      </c>
      <c r="E1544" t="s">
        <v>295</v>
      </c>
      <c r="F1544">
        <v>84341</v>
      </c>
      <c r="G1544" t="s">
        <v>1796</v>
      </c>
      <c r="H1544" t="s">
        <v>80</v>
      </c>
      <c r="I1544" t="s">
        <v>81</v>
      </c>
      <c r="J1544" t="s">
        <v>90</v>
      </c>
      <c r="K1544" t="s">
        <v>53</v>
      </c>
      <c r="L1544" t="s">
        <v>248</v>
      </c>
      <c r="M1544" t="s">
        <v>92</v>
      </c>
      <c r="N1544" s="11" t="s">
        <v>2108</v>
      </c>
      <c r="O1544" s="11" t="s">
        <v>2109</v>
      </c>
      <c r="P1544">
        <v>0</v>
      </c>
      <c r="Q1544">
        <v>20</v>
      </c>
      <c r="R1544">
        <v>0</v>
      </c>
      <c r="S1544">
        <v>90</v>
      </c>
      <c r="T1544">
        <v>-90</v>
      </c>
    </row>
    <row r="1545" spans="1:20" x14ac:dyDescent="0.25">
      <c r="A1545" t="s">
        <v>75</v>
      </c>
      <c r="B1545" t="s">
        <v>1139</v>
      </c>
      <c r="C1545" t="s">
        <v>28</v>
      </c>
      <c r="D1545" t="s">
        <v>1140</v>
      </c>
      <c r="E1545" t="s">
        <v>95</v>
      </c>
      <c r="F1545">
        <v>80102</v>
      </c>
      <c r="G1545" t="s">
        <v>2031</v>
      </c>
      <c r="H1545" t="s">
        <v>80</v>
      </c>
      <c r="I1545" t="s">
        <v>281</v>
      </c>
      <c r="J1545" t="s">
        <v>365</v>
      </c>
      <c r="K1545" t="s">
        <v>39</v>
      </c>
      <c r="L1545" t="s">
        <v>39</v>
      </c>
      <c r="M1545" t="s">
        <v>92</v>
      </c>
      <c r="N1545" s="11" t="s">
        <v>2108</v>
      </c>
      <c r="O1545" s="11" t="s">
        <v>2109</v>
      </c>
      <c r="P1545">
        <v>0</v>
      </c>
      <c r="Q1545">
        <v>2</v>
      </c>
      <c r="R1545">
        <v>0</v>
      </c>
      <c r="S1545">
        <v>0</v>
      </c>
      <c r="T1545">
        <v>0</v>
      </c>
    </row>
    <row r="1546" spans="1:20" x14ac:dyDescent="0.25">
      <c r="A1546" t="s">
        <v>75</v>
      </c>
      <c r="B1546" t="s">
        <v>1652</v>
      </c>
      <c r="C1546" t="s">
        <v>19</v>
      </c>
      <c r="D1546" t="s">
        <v>617</v>
      </c>
      <c r="E1546" t="s">
        <v>118</v>
      </c>
      <c r="F1546">
        <v>90245</v>
      </c>
      <c r="G1546" t="s">
        <v>401</v>
      </c>
      <c r="H1546" t="s">
        <v>80</v>
      </c>
      <c r="I1546" t="s">
        <v>81</v>
      </c>
      <c r="J1546" t="s">
        <v>90</v>
      </c>
      <c r="K1546" t="s">
        <v>53</v>
      </c>
      <c r="L1546" t="s">
        <v>139</v>
      </c>
      <c r="M1546" t="s">
        <v>92</v>
      </c>
      <c r="N1546" s="11" t="s">
        <v>2108</v>
      </c>
      <c r="O1546" s="11" t="s">
        <v>2109</v>
      </c>
      <c r="P1546">
        <v>0</v>
      </c>
      <c r="Q1546">
        <v>2</v>
      </c>
      <c r="R1546">
        <v>0</v>
      </c>
      <c r="S1546">
        <v>24.7</v>
      </c>
      <c r="T1546">
        <v>-24.7</v>
      </c>
    </row>
    <row r="1547" spans="1:20" x14ac:dyDescent="0.25">
      <c r="A1547" t="s">
        <v>75</v>
      </c>
      <c r="B1547" t="s">
        <v>964</v>
      </c>
      <c r="C1547" t="s">
        <v>19</v>
      </c>
      <c r="D1547" t="s">
        <v>965</v>
      </c>
      <c r="E1547" t="s">
        <v>118</v>
      </c>
      <c r="F1547">
        <v>92675</v>
      </c>
      <c r="G1547" t="s">
        <v>323</v>
      </c>
      <c r="H1547" t="s">
        <v>80</v>
      </c>
      <c r="I1547" t="s">
        <v>81</v>
      </c>
      <c r="J1547" t="s">
        <v>90</v>
      </c>
      <c r="K1547" t="s">
        <v>51</v>
      </c>
      <c r="L1547" t="s">
        <v>250</v>
      </c>
      <c r="M1547" t="s">
        <v>92</v>
      </c>
      <c r="N1547" s="11" t="s">
        <v>2108</v>
      </c>
      <c r="O1547" s="11" t="s">
        <v>2109</v>
      </c>
      <c r="P1547">
        <v>0</v>
      </c>
      <c r="Q1547">
        <v>2</v>
      </c>
      <c r="R1547">
        <v>0</v>
      </c>
      <c r="S1547">
        <v>106.84</v>
      </c>
      <c r="T1547">
        <v>-106.84</v>
      </c>
    </row>
    <row r="1548" spans="1:20" x14ac:dyDescent="0.25">
      <c r="A1548" t="s">
        <v>75</v>
      </c>
      <c r="B1548" t="s">
        <v>1329</v>
      </c>
      <c r="C1548" t="s">
        <v>27</v>
      </c>
      <c r="D1548" t="s">
        <v>240</v>
      </c>
      <c r="E1548" t="s">
        <v>114</v>
      </c>
      <c r="F1548">
        <v>33432</v>
      </c>
      <c r="G1548" t="s">
        <v>309</v>
      </c>
      <c r="H1548" t="s">
        <v>80</v>
      </c>
      <c r="I1548" t="s">
        <v>89</v>
      </c>
      <c r="J1548" t="s">
        <v>90</v>
      </c>
      <c r="K1548" t="s">
        <v>42</v>
      </c>
      <c r="L1548" t="s">
        <v>91</v>
      </c>
      <c r="M1548" t="s">
        <v>92</v>
      </c>
      <c r="N1548" s="11" t="s">
        <v>2108</v>
      </c>
      <c r="O1548" s="11" t="s">
        <v>2109</v>
      </c>
      <c r="P1548">
        <v>0</v>
      </c>
      <c r="Q1548">
        <v>46</v>
      </c>
      <c r="R1548">
        <v>0</v>
      </c>
      <c r="S1548">
        <v>515.20000000000005</v>
      </c>
      <c r="T1548">
        <v>-515.20000000000005</v>
      </c>
    </row>
    <row r="1549" spans="1:20" x14ac:dyDescent="0.25">
      <c r="A1549" t="s">
        <v>75</v>
      </c>
      <c r="B1549" t="s">
        <v>272</v>
      </c>
      <c r="C1549" t="s">
        <v>27</v>
      </c>
      <c r="D1549" t="s">
        <v>273</v>
      </c>
      <c r="E1549" t="s">
        <v>114</v>
      </c>
      <c r="F1549">
        <v>33909</v>
      </c>
      <c r="G1549" t="s">
        <v>1976</v>
      </c>
      <c r="H1549" t="s">
        <v>80</v>
      </c>
      <c r="I1549" t="s">
        <v>81</v>
      </c>
      <c r="J1549" t="s">
        <v>90</v>
      </c>
      <c r="K1549" t="s">
        <v>53</v>
      </c>
      <c r="L1549" t="s">
        <v>459</v>
      </c>
      <c r="M1549" t="s">
        <v>92</v>
      </c>
      <c r="N1549" s="11" t="s">
        <v>2108</v>
      </c>
      <c r="O1549" s="11" t="s">
        <v>2109</v>
      </c>
      <c r="P1549">
        <v>0</v>
      </c>
      <c r="Q1549">
        <v>1</v>
      </c>
      <c r="R1549">
        <v>0</v>
      </c>
      <c r="S1549">
        <v>-210.8</v>
      </c>
      <c r="T1549">
        <v>210.8</v>
      </c>
    </row>
    <row r="1550" spans="1:20" x14ac:dyDescent="0.25">
      <c r="A1550" t="s">
        <v>75</v>
      </c>
      <c r="B1550" t="s">
        <v>272</v>
      </c>
      <c r="C1550" t="s">
        <v>27</v>
      </c>
      <c r="D1550" t="s">
        <v>273</v>
      </c>
      <c r="E1550" t="s">
        <v>114</v>
      </c>
      <c r="F1550">
        <v>33909</v>
      </c>
      <c r="G1550" t="s">
        <v>974</v>
      </c>
      <c r="H1550" t="s">
        <v>80</v>
      </c>
      <c r="I1550" t="s">
        <v>81</v>
      </c>
      <c r="J1550" t="s">
        <v>90</v>
      </c>
      <c r="K1550" t="s">
        <v>53</v>
      </c>
      <c r="L1550" t="s">
        <v>165</v>
      </c>
      <c r="M1550" t="s">
        <v>92</v>
      </c>
      <c r="N1550" s="11" t="s">
        <v>2108</v>
      </c>
      <c r="O1550" s="11" t="s">
        <v>2109</v>
      </c>
      <c r="P1550">
        <v>0</v>
      </c>
      <c r="Q1550">
        <v>2</v>
      </c>
      <c r="R1550">
        <v>0</v>
      </c>
      <c r="S1550">
        <v>1314.1</v>
      </c>
      <c r="T1550">
        <v>-1314.1</v>
      </c>
    </row>
    <row r="1551" spans="1:20" x14ac:dyDescent="0.25">
      <c r="A1551" t="s">
        <v>75</v>
      </c>
      <c r="B1551" t="s">
        <v>153</v>
      </c>
      <c r="C1551" t="s">
        <v>19</v>
      </c>
      <c r="D1551" t="s">
        <v>154</v>
      </c>
      <c r="E1551" t="s">
        <v>155</v>
      </c>
      <c r="F1551">
        <v>89148</v>
      </c>
      <c r="G1551" t="s">
        <v>317</v>
      </c>
      <c r="H1551" t="s">
        <v>80</v>
      </c>
      <c r="I1551" t="s">
        <v>164</v>
      </c>
      <c r="J1551" t="s">
        <v>90</v>
      </c>
      <c r="K1551" t="s">
        <v>38</v>
      </c>
      <c r="L1551" t="s">
        <v>129</v>
      </c>
      <c r="M1551" t="s">
        <v>188</v>
      </c>
      <c r="N1551" s="11" t="s">
        <v>2108</v>
      </c>
      <c r="O1551" s="11" t="s">
        <v>2109</v>
      </c>
      <c r="P1551">
        <v>0</v>
      </c>
      <c r="Q1551">
        <v>1</v>
      </c>
      <c r="R1551">
        <v>0</v>
      </c>
      <c r="S1551">
        <v>133.79</v>
      </c>
      <c r="T1551">
        <v>-133.79</v>
      </c>
    </row>
    <row r="1552" spans="1:20" x14ac:dyDescent="0.25">
      <c r="A1552" t="s">
        <v>75</v>
      </c>
      <c r="B1552" t="s">
        <v>612</v>
      </c>
      <c r="C1552" t="s">
        <v>29</v>
      </c>
      <c r="D1552" t="s">
        <v>613</v>
      </c>
      <c r="E1552" t="s">
        <v>142</v>
      </c>
      <c r="F1552">
        <v>48084</v>
      </c>
      <c r="G1552" t="s">
        <v>749</v>
      </c>
      <c r="H1552" t="s">
        <v>80</v>
      </c>
      <c r="I1552" t="s">
        <v>164</v>
      </c>
      <c r="J1552" t="s">
        <v>90</v>
      </c>
      <c r="K1552" t="s">
        <v>38</v>
      </c>
      <c r="L1552" t="s">
        <v>129</v>
      </c>
      <c r="M1552" t="s">
        <v>92</v>
      </c>
      <c r="N1552" s="11" t="s">
        <v>2108</v>
      </c>
      <c r="O1552" s="11" t="s">
        <v>2109</v>
      </c>
      <c r="P1552">
        <v>0</v>
      </c>
      <c r="Q1552">
        <v>2</v>
      </c>
      <c r="R1552">
        <v>0</v>
      </c>
      <c r="S1552">
        <v>225.06</v>
      </c>
      <c r="T1552">
        <v>-225.06</v>
      </c>
    </row>
    <row r="1553" spans="1:20" x14ac:dyDescent="0.25">
      <c r="A1553" t="s">
        <v>75</v>
      </c>
      <c r="B1553" t="s">
        <v>404</v>
      </c>
      <c r="C1553" t="s">
        <v>29</v>
      </c>
      <c r="D1553" t="s">
        <v>405</v>
      </c>
      <c r="E1553" t="s">
        <v>78</v>
      </c>
      <c r="F1553">
        <v>15056</v>
      </c>
      <c r="G1553" t="s">
        <v>232</v>
      </c>
      <c r="H1553" t="s">
        <v>80</v>
      </c>
      <c r="I1553" t="s">
        <v>89</v>
      </c>
      <c r="J1553" t="s">
        <v>90</v>
      </c>
      <c r="K1553" t="s">
        <v>42</v>
      </c>
      <c r="L1553" t="s">
        <v>97</v>
      </c>
      <c r="M1553" t="s">
        <v>92</v>
      </c>
      <c r="N1553" s="11" t="s">
        <v>2108</v>
      </c>
      <c r="O1553" s="11" t="s">
        <v>2109</v>
      </c>
      <c r="P1553">
        <v>0</v>
      </c>
      <c r="Q1553">
        <v>6</v>
      </c>
      <c r="R1553">
        <v>0</v>
      </c>
      <c r="S1553">
        <v>11.88</v>
      </c>
      <c r="T1553">
        <v>-11.88</v>
      </c>
    </row>
    <row r="1554" spans="1:20" x14ac:dyDescent="0.25">
      <c r="A1554" t="s">
        <v>75</v>
      </c>
      <c r="B1554" t="s">
        <v>533</v>
      </c>
      <c r="C1554" t="s">
        <v>28</v>
      </c>
      <c r="D1554" t="s">
        <v>534</v>
      </c>
      <c r="E1554" t="s">
        <v>295</v>
      </c>
      <c r="F1554">
        <v>84065</v>
      </c>
      <c r="G1554" t="s">
        <v>1154</v>
      </c>
      <c r="H1554" t="s">
        <v>80</v>
      </c>
      <c r="I1554" t="s">
        <v>89</v>
      </c>
      <c r="J1554" t="s">
        <v>90</v>
      </c>
      <c r="K1554" t="s">
        <v>42</v>
      </c>
      <c r="L1554" t="s">
        <v>91</v>
      </c>
      <c r="M1554" t="s">
        <v>188</v>
      </c>
      <c r="N1554" s="11" t="s">
        <v>2108</v>
      </c>
      <c r="O1554" s="11" t="s">
        <v>2109</v>
      </c>
      <c r="P1554">
        <v>0</v>
      </c>
      <c r="Q1554">
        <v>5</v>
      </c>
      <c r="R1554">
        <v>0</v>
      </c>
      <c r="S1554">
        <v>0</v>
      </c>
      <c r="T1554">
        <v>0</v>
      </c>
    </row>
    <row r="1555" spans="1:20" x14ac:dyDescent="0.25">
      <c r="A1555" t="s">
        <v>75</v>
      </c>
      <c r="B1555" t="s">
        <v>399</v>
      </c>
      <c r="C1555" t="s">
        <v>28</v>
      </c>
      <c r="D1555" t="s">
        <v>400</v>
      </c>
      <c r="E1555" t="s">
        <v>295</v>
      </c>
      <c r="F1555">
        <v>84070</v>
      </c>
      <c r="G1555" t="s">
        <v>220</v>
      </c>
      <c r="H1555" t="s">
        <v>80</v>
      </c>
      <c r="I1555" t="s">
        <v>81</v>
      </c>
      <c r="J1555" t="s">
        <v>82</v>
      </c>
      <c r="K1555" t="s">
        <v>53</v>
      </c>
      <c r="L1555" t="s">
        <v>165</v>
      </c>
      <c r="M1555" t="s">
        <v>83</v>
      </c>
      <c r="N1555" s="11" t="s">
        <v>2108</v>
      </c>
      <c r="O1555" s="11" t="s">
        <v>2109</v>
      </c>
      <c r="P1555">
        <v>-13</v>
      </c>
      <c r="Q1555">
        <v>0</v>
      </c>
      <c r="R1555">
        <v>1387.1</v>
      </c>
      <c r="S1555">
        <v>0</v>
      </c>
      <c r="T1555">
        <v>1387.1</v>
      </c>
    </row>
    <row r="1556" spans="1:20" x14ac:dyDescent="0.25">
      <c r="A1556" t="s">
        <v>75</v>
      </c>
      <c r="B1556" t="s">
        <v>447</v>
      </c>
      <c r="C1556" t="s">
        <v>26</v>
      </c>
      <c r="D1556" t="s">
        <v>448</v>
      </c>
      <c r="E1556" t="s">
        <v>109</v>
      </c>
      <c r="F1556">
        <v>228031</v>
      </c>
      <c r="G1556" t="s">
        <v>676</v>
      </c>
      <c r="H1556" t="s">
        <v>80</v>
      </c>
      <c r="I1556" t="s">
        <v>81</v>
      </c>
      <c r="J1556" t="s">
        <v>90</v>
      </c>
      <c r="K1556" t="s">
        <v>53</v>
      </c>
      <c r="L1556" t="s">
        <v>193</v>
      </c>
      <c r="M1556" t="s">
        <v>92</v>
      </c>
      <c r="N1556" s="11" t="s">
        <v>2108</v>
      </c>
      <c r="O1556" s="11" t="s">
        <v>2109</v>
      </c>
      <c r="P1556">
        <v>0</v>
      </c>
      <c r="Q1556">
        <v>4</v>
      </c>
      <c r="R1556">
        <v>0</v>
      </c>
      <c r="S1556">
        <v>640.79999999999995</v>
      </c>
      <c r="T1556">
        <v>-640.79999999999995</v>
      </c>
    </row>
    <row r="1557" spans="1:20" x14ac:dyDescent="0.25">
      <c r="A1557" t="s">
        <v>75</v>
      </c>
      <c r="B1557" t="s">
        <v>879</v>
      </c>
      <c r="C1557" t="s">
        <v>27</v>
      </c>
      <c r="D1557" t="s">
        <v>880</v>
      </c>
      <c r="E1557" t="s">
        <v>114</v>
      </c>
      <c r="F1557">
        <v>34219</v>
      </c>
      <c r="G1557" t="s">
        <v>697</v>
      </c>
      <c r="H1557" t="s">
        <v>80</v>
      </c>
      <c r="I1557" t="s">
        <v>89</v>
      </c>
      <c r="J1557" t="s">
        <v>82</v>
      </c>
      <c r="K1557" t="s">
        <v>42</v>
      </c>
      <c r="L1557" t="s">
        <v>91</v>
      </c>
      <c r="M1557" t="s">
        <v>83</v>
      </c>
      <c r="N1557" s="11" t="s">
        <v>2108</v>
      </c>
      <c r="O1557" s="11" t="s">
        <v>2109</v>
      </c>
      <c r="P1557">
        <v>-77</v>
      </c>
      <c r="Q1557">
        <v>0</v>
      </c>
      <c r="R1557">
        <v>712.25</v>
      </c>
      <c r="S1557">
        <v>0</v>
      </c>
      <c r="T1557">
        <v>712.25</v>
      </c>
    </row>
    <row r="1558" spans="1:20" x14ac:dyDescent="0.25">
      <c r="A1558" t="s">
        <v>75</v>
      </c>
      <c r="B1558" t="s">
        <v>608</v>
      </c>
      <c r="C1558" t="s">
        <v>25</v>
      </c>
      <c r="D1558" t="s">
        <v>609</v>
      </c>
      <c r="E1558" t="s">
        <v>262</v>
      </c>
      <c r="F1558">
        <v>7647</v>
      </c>
      <c r="G1558" t="s">
        <v>96</v>
      </c>
      <c r="H1558" t="s">
        <v>80</v>
      </c>
      <c r="I1558" t="s">
        <v>89</v>
      </c>
      <c r="J1558" t="s">
        <v>90</v>
      </c>
      <c r="K1558" t="s">
        <v>42</v>
      </c>
      <c r="L1558" t="s">
        <v>97</v>
      </c>
      <c r="M1558" t="s">
        <v>92</v>
      </c>
      <c r="N1558" s="11" t="s">
        <v>2108</v>
      </c>
      <c r="O1558" s="11" t="s">
        <v>2109</v>
      </c>
      <c r="P1558">
        <v>0</v>
      </c>
      <c r="Q1558">
        <v>192</v>
      </c>
      <c r="R1558">
        <v>0</v>
      </c>
      <c r="S1558">
        <v>326.39999999999998</v>
      </c>
      <c r="T1558">
        <v>-326.39999999999998</v>
      </c>
    </row>
    <row r="1559" spans="1:20" x14ac:dyDescent="0.25">
      <c r="A1559" t="s">
        <v>75</v>
      </c>
      <c r="B1559" t="s">
        <v>668</v>
      </c>
      <c r="C1559" t="s">
        <v>28</v>
      </c>
      <c r="D1559" t="s">
        <v>623</v>
      </c>
      <c r="E1559" t="s">
        <v>95</v>
      </c>
      <c r="F1559">
        <v>80130</v>
      </c>
      <c r="G1559" t="s">
        <v>761</v>
      </c>
      <c r="H1559" t="s">
        <v>80</v>
      </c>
      <c r="I1559" t="s">
        <v>164</v>
      </c>
      <c r="J1559" t="s">
        <v>90</v>
      </c>
      <c r="K1559" t="s">
        <v>38</v>
      </c>
      <c r="L1559" t="s">
        <v>129</v>
      </c>
      <c r="M1559" t="s">
        <v>92</v>
      </c>
      <c r="N1559" s="11" t="s">
        <v>2108</v>
      </c>
      <c r="O1559" s="11" t="s">
        <v>2109</v>
      </c>
      <c r="P1559">
        <v>0</v>
      </c>
      <c r="Q1559">
        <v>0</v>
      </c>
      <c r="R1559">
        <v>0</v>
      </c>
      <c r="S1559">
        <v>-84.78</v>
      </c>
      <c r="T1559">
        <v>84.78</v>
      </c>
    </row>
    <row r="1560" spans="1:20" x14ac:dyDescent="0.25">
      <c r="A1560" t="s">
        <v>75</v>
      </c>
      <c r="B1560" t="s">
        <v>1795</v>
      </c>
      <c r="C1560" t="s">
        <v>26</v>
      </c>
      <c r="D1560" t="s">
        <v>497</v>
      </c>
      <c r="E1560" t="s">
        <v>105</v>
      </c>
      <c r="F1560">
        <v>29407</v>
      </c>
      <c r="G1560" t="s">
        <v>183</v>
      </c>
      <c r="H1560" t="s">
        <v>80</v>
      </c>
      <c r="I1560" t="s">
        <v>81</v>
      </c>
      <c r="J1560" t="s">
        <v>82</v>
      </c>
      <c r="K1560" t="s">
        <v>42</v>
      </c>
      <c r="L1560" t="s">
        <v>91</v>
      </c>
      <c r="M1560" t="s">
        <v>83</v>
      </c>
      <c r="N1560" s="11" t="s">
        <v>2108</v>
      </c>
      <c r="O1560" s="11" t="s">
        <v>2109</v>
      </c>
      <c r="P1560">
        <v>-22</v>
      </c>
      <c r="Q1560">
        <v>0</v>
      </c>
      <c r="R1560">
        <v>817.3</v>
      </c>
      <c r="S1560">
        <v>0</v>
      </c>
      <c r="T1560">
        <v>817.3</v>
      </c>
    </row>
    <row r="1561" spans="1:20" x14ac:dyDescent="0.25">
      <c r="A1561" t="s">
        <v>75</v>
      </c>
      <c r="B1561" t="s">
        <v>1795</v>
      </c>
      <c r="C1561" t="s">
        <v>26</v>
      </c>
      <c r="D1561" t="s">
        <v>497</v>
      </c>
      <c r="E1561" t="s">
        <v>105</v>
      </c>
      <c r="F1561">
        <v>29407</v>
      </c>
      <c r="G1561" t="s">
        <v>1726</v>
      </c>
      <c r="H1561" t="s">
        <v>80</v>
      </c>
      <c r="I1561" t="s">
        <v>89</v>
      </c>
      <c r="J1561" t="s">
        <v>82</v>
      </c>
      <c r="K1561" t="s">
        <v>42</v>
      </c>
      <c r="L1561" t="s">
        <v>91</v>
      </c>
      <c r="M1561" t="s">
        <v>83</v>
      </c>
      <c r="N1561" s="11" t="s">
        <v>2108</v>
      </c>
      <c r="O1561" s="11" t="s">
        <v>2109</v>
      </c>
      <c r="P1561">
        <v>-4</v>
      </c>
      <c r="Q1561">
        <v>0</v>
      </c>
      <c r="R1561">
        <v>10</v>
      </c>
      <c r="S1561">
        <v>0</v>
      </c>
      <c r="T1561">
        <v>10</v>
      </c>
    </row>
    <row r="1562" spans="1:20" x14ac:dyDescent="0.25">
      <c r="A1562" t="s">
        <v>75</v>
      </c>
      <c r="B1562" t="s">
        <v>558</v>
      </c>
      <c r="C1562" t="s">
        <v>30</v>
      </c>
      <c r="D1562" t="s">
        <v>146</v>
      </c>
      <c r="E1562" t="s">
        <v>147</v>
      </c>
      <c r="F1562">
        <v>85027</v>
      </c>
      <c r="G1562" t="s">
        <v>698</v>
      </c>
      <c r="H1562" t="s">
        <v>80</v>
      </c>
      <c r="I1562" t="s">
        <v>81</v>
      </c>
      <c r="J1562" t="s">
        <v>90</v>
      </c>
      <c r="K1562" t="s">
        <v>38</v>
      </c>
      <c r="L1562" t="s">
        <v>111</v>
      </c>
      <c r="M1562" t="s">
        <v>92</v>
      </c>
      <c r="N1562" s="11" t="s">
        <v>2108</v>
      </c>
      <c r="O1562" s="11" t="s">
        <v>2109</v>
      </c>
      <c r="P1562">
        <v>0</v>
      </c>
      <c r="Q1562">
        <v>4</v>
      </c>
      <c r="R1562">
        <v>0</v>
      </c>
      <c r="S1562">
        <v>569.28</v>
      </c>
      <c r="T1562">
        <v>-569.28</v>
      </c>
    </row>
    <row r="1563" spans="1:20" x14ac:dyDescent="0.25">
      <c r="A1563" t="s">
        <v>75</v>
      </c>
      <c r="B1563" t="s">
        <v>197</v>
      </c>
      <c r="C1563" t="s">
        <v>23</v>
      </c>
      <c r="D1563" t="s">
        <v>198</v>
      </c>
      <c r="E1563" t="s">
        <v>176</v>
      </c>
      <c r="F1563">
        <v>98052</v>
      </c>
      <c r="G1563" t="s">
        <v>373</v>
      </c>
      <c r="H1563" t="s">
        <v>80</v>
      </c>
      <c r="I1563" t="s">
        <v>81</v>
      </c>
      <c r="J1563" t="s">
        <v>90</v>
      </c>
      <c r="K1563" t="s">
        <v>38</v>
      </c>
      <c r="L1563" t="s">
        <v>111</v>
      </c>
      <c r="M1563" t="s">
        <v>92</v>
      </c>
      <c r="N1563" s="11" t="s">
        <v>2108</v>
      </c>
      <c r="O1563" s="11" t="s">
        <v>2109</v>
      </c>
      <c r="P1563">
        <v>0</v>
      </c>
      <c r="Q1563">
        <v>25</v>
      </c>
      <c r="R1563">
        <v>0</v>
      </c>
      <c r="S1563">
        <v>806</v>
      </c>
      <c r="T1563">
        <v>-806</v>
      </c>
    </row>
    <row r="1564" spans="1:20" x14ac:dyDescent="0.25">
      <c r="A1564" t="s">
        <v>75</v>
      </c>
      <c r="B1564" t="s">
        <v>116</v>
      </c>
      <c r="C1564" t="s">
        <v>19</v>
      </c>
      <c r="D1564" t="s">
        <v>117</v>
      </c>
      <c r="E1564" t="s">
        <v>118</v>
      </c>
      <c r="F1564">
        <v>97055</v>
      </c>
      <c r="G1564" t="s">
        <v>698</v>
      </c>
      <c r="H1564" t="s">
        <v>80</v>
      </c>
      <c r="I1564" t="s">
        <v>81</v>
      </c>
      <c r="J1564" t="s">
        <v>90</v>
      </c>
      <c r="K1564" t="s">
        <v>38</v>
      </c>
      <c r="L1564" t="s">
        <v>111</v>
      </c>
      <c r="M1564" t="s">
        <v>92</v>
      </c>
      <c r="N1564" s="11" t="s">
        <v>2108</v>
      </c>
      <c r="O1564" s="11" t="s">
        <v>2109</v>
      </c>
      <c r="P1564">
        <v>0</v>
      </c>
      <c r="Q1564">
        <v>3</v>
      </c>
      <c r="R1564">
        <v>0</v>
      </c>
      <c r="S1564">
        <v>474.39</v>
      </c>
      <c r="T1564">
        <v>-474.39</v>
      </c>
    </row>
    <row r="1565" spans="1:20" x14ac:dyDescent="0.25">
      <c r="A1565" t="s">
        <v>75</v>
      </c>
      <c r="B1565" t="s">
        <v>682</v>
      </c>
      <c r="C1565" t="s">
        <v>29</v>
      </c>
      <c r="D1565" t="s">
        <v>683</v>
      </c>
      <c r="E1565" t="s">
        <v>87</v>
      </c>
      <c r="F1565">
        <v>44114</v>
      </c>
      <c r="G1565" t="s">
        <v>817</v>
      </c>
      <c r="H1565" t="s">
        <v>80</v>
      </c>
      <c r="I1565" t="s">
        <v>81</v>
      </c>
      <c r="J1565" t="s">
        <v>82</v>
      </c>
      <c r="K1565" t="s">
        <v>53</v>
      </c>
      <c r="L1565" t="s">
        <v>193</v>
      </c>
      <c r="M1565" t="s">
        <v>83</v>
      </c>
      <c r="N1565" s="11" t="s">
        <v>2108</v>
      </c>
      <c r="O1565" s="11" t="s">
        <v>2109</v>
      </c>
      <c r="P1565">
        <v>4</v>
      </c>
      <c r="Q1565">
        <v>0</v>
      </c>
      <c r="R1565">
        <v>611.6</v>
      </c>
      <c r="S1565">
        <v>0</v>
      </c>
      <c r="T1565">
        <v>611.6</v>
      </c>
    </row>
    <row r="1566" spans="1:20" x14ac:dyDescent="0.25">
      <c r="A1566" t="s">
        <v>75</v>
      </c>
      <c r="B1566" t="s">
        <v>614</v>
      </c>
      <c r="C1566" t="s">
        <v>25</v>
      </c>
      <c r="D1566" t="s">
        <v>131</v>
      </c>
      <c r="E1566" t="s">
        <v>114</v>
      </c>
      <c r="F1566">
        <v>33405</v>
      </c>
      <c r="G1566" t="s">
        <v>266</v>
      </c>
      <c r="H1566" t="s">
        <v>80</v>
      </c>
      <c r="I1566" t="s">
        <v>81</v>
      </c>
      <c r="J1566" t="s">
        <v>90</v>
      </c>
      <c r="K1566" t="s">
        <v>53</v>
      </c>
      <c r="L1566" t="s">
        <v>165</v>
      </c>
      <c r="M1566" t="s">
        <v>92</v>
      </c>
      <c r="N1566" s="11" t="s">
        <v>2108</v>
      </c>
      <c r="O1566" s="11" t="s">
        <v>2109</v>
      </c>
      <c r="P1566">
        <v>0</v>
      </c>
      <c r="Q1566">
        <v>1</v>
      </c>
      <c r="R1566">
        <v>0</v>
      </c>
      <c r="S1566">
        <v>75.430000000000007</v>
      </c>
      <c r="T1566">
        <v>-75.430000000000007</v>
      </c>
    </row>
    <row r="1567" spans="1:20" x14ac:dyDescent="0.25">
      <c r="A1567" t="s">
        <v>75</v>
      </c>
      <c r="B1567" t="s">
        <v>369</v>
      </c>
      <c r="C1567" t="s">
        <v>18</v>
      </c>
      <c r="D1567" t="s">
        <v>370</v>
      </c>
      <c r="E1567" t="s">
        <v>191</v>
      </c>
      <c r="F1567">
        <v>78669</v>
      </c>
      <c r="G1567" t="s">
        <v>2039</v>
      </c>
      <c r="H1567" t="s">
        <v>80</v>
      </c>
      <c r="I1567" t="s">
        <v>81</v>
      </c>
      <c r="J1567" t="s">
        <v>82</v>
      </c>
      <c r="K1567" t="s">
        <v>53</v>
      </c>
      <c r="L1567" t="s">
        <v>193</v>
      </c>
      <c r="M1567" t="s">
        <v>83</v>
      </c>
      <c r="N1567" s="11" t="s">
        <v>2108</v>
      </c>
      <c r="O1567" s="11" t="s">
        <v>2109</v>
      </c>
      <c r="P1567">
        <v>-1</v>
      </c>
      <c r="Q1567">
        <v>0</v>
      </c>
      <c r="R1567">
        <v>98.7</v>
      </c>
      <c r="S1567">
        <v>0</v>
      </c>
      <c r="T1567">
        <v>98.7</v>
      </c>
    </row>
    <row r="1568" spans="1:20" x14ac:dyDescent="0.25">
      <c r="A1568" t="s">
        <v>75</v>
      </c>
      <c r="B1568" t="s">
        <v>269</v>
      </c>
      <c r="C1568" t="s">
        <v>27</v>
      </c>
      <c r="D1568" t="s">
        <v>270</v>
      </c>
      <c r="E1568" t="s">
        <v>114</v>
      </c>
      <c r="F1568">
        <v>33813</v>
      </c>
      <c r="G1568" t="s">
        <v>317</v>
      </c>
      <c r="H1568" t="s">
        <v>80</v>
      </c>
      <c r="I1568" t="s">
        <v>164</v>
      </c>
      <c r="J1568" t="s">
        <v>90</v>
      </c>
      <c r="K1568" t="s">
        <v>38</v>
      </c>
      <c r="L1568" t="s">
        <v>129</v>
      </c>
      <c r="M1568" t="s">
        <v>188</v>
      </c>
      <c r="N1568" s="11" t="s">
        <v>2108</v>
      </c>
      <c r="O1568" s="11" t="s">
        <v>2109</v>
      </c>
      <c r="P1568">
        <v>0</v>
      </c>
      <c r="Q1568">
        <v>3</v>
      </c>
      <c r="R1568">
        <v>0</v>
      </c>
      <c r="S1568">
        <v>401.37</v>
      </c>
      <c r="T1568">
        <v>-401.37</v>
      </c>
    </row>
    <row r="1569" spans="1:20" x14ac:dyDescent="0.25">
      <c r="A1569" t="s">
        <v>75</v>
      </c>
      <c r="B1569" t="s">
        <v>1339</v>
      </c>
      <c r="C1569" t="s">
        <v>21</v>
      </c>
      <c r="D1569" t="s">
        <v>1340</v>
      </c>
      <c r="E1569" t="s">
        <v>235</v>
      </c>
      <c r="F1569">
        <v>64081</v>
      </c>
      <c r="G1569" t="s">
        <v>1544</v>
      </c>
      <c r="H1569" t="s">
        <v>80</v>
      </c>
      <c r="I1569" t="s">
        <v>81</v>
      </c>
      <c r="J1569" t="s">
        <v>90</v>
      </c>
      <c r="K1569" t="s">
        <v>53</v>
      </c>
      <c r="L1569" t="s">
        <v>532</v>
      </c>
      <c r="M1569" t="s">
        <v>92</v>
      </c>
      <c r="N1569" s="11" t="s">
        <v>2108</v>
      </c>
      <c r="O1569" s="11" t="s">
        <v>2109</v>
      </c>
      <c r="P1569">
        <v>0</v>
      </c>
      <c r="Q1569">
        <v>2</v>
      </c>
      <c r="R1569">
        <v>0</v>
      </c>
      <c r="S1569">
        <v>981.1</v>
      </c>
      <c r="T1569">
        <v>-981.1</v>
      </c>
    </row>
    <row r="1570" spans="1:20" x14ac:dyDescent="0.25">
      <c r="A1570" t="s">
        <v>75</v>
      </c>
      <c r="B1570" t="s">
        <v>1204</v>
      </c>
      <c r="C1570" t="s">
        <v>29</v>
      </c>
      <c r="D1570" t="s">
        <v>1205</v>
      </c>
      <c r="E1570" t="s">
        <v>423</v>
      </c>
      <c r="F1570">
        <v>40207</v>
      </c>
      <c r="G1570" t="s">
        <v>875</v>
      </c>
      <c r="H1570" t="s">
        <v>80</v>
      </c>
      <c r="I1570" t="s">
        <v>81</v>
      </c>
      <c r="J1570" t="s">
        <v>82</v>
      </c>
      <c r="K1570" t="s">
        <v>38</v>
      </c>
      <c r="L1570" t="s">
        <v>129</v>
      </c>
      <c r="M1570" t="s">
        <v>83</v>
      </c>
      <c r="N1570" s="11" t="s">
        <v>2108</v>
      </c>
      <c r="O1570" s="11" t="s">
        <v>2109</v>
      </c>
      <c r="P1570">
        <v>-7</v>
      </c>
      <c r="Q1570">
        <v>0</v>
      </c>
      <c r="R1570">
        <v>597.1</v>
      </c>
      <c r="S1570">
        <v>0</v>
      </c>
      <c r="T1570">
        <v>597.1</v>
      </c>
    </row>
    <row r="1571" spans="1:20" x14ac:dyDescent="0.25">
      <c r="A1571" t="s">
        <v>75</v>
      </c>
      <c r="B1571" t="s">
        <v>416</v>
      </c>
      <c r="C1571" t="s">
        <v>29</v>
      </c>
      <c r="D1571" t="s">
        <v>417</v>
      </c>
      <c r="E1571" t="s">
        <v>142</v>
      </c>
      <c r="F1571">
        <v>48071</v>
      </c>
      <c r="G1571" t="s">
        <v>679</v>
      </c>
      <c r="H1571" t="s">
        <v>80</v>
      </c>
      <c r="I1571" t="s">
        <v>89</v>
      </c>
      <c r="J1571" t="s">
        <v>90</v>
      </c>
      <c r="K1571" t="s">
        <v>42</v>
      </c>
      <c r="L1571" t="s">
        <v>91</v>
      </c>
      <c r="M1571" t="s">
        <v>92</v>
      </c>
      <c r="N1571" s="11" t="s">
        <v>2108</v>
      </c>
      <c r="O1571" s="11" t="s">
        <v>2109</v>
      </c>
      <c r="P1571">
        <v>0</v>
      </c>
      <c r="Q1571">
        <v>16</v>
      </c>
      <c r="R1571">
        <v>0</v>
      </c>
      <c r="S1571">
        <v>39.299999999999997</v>
      </c>
      <c r="T1571">
        <v>-39.299999999999997</v>
      </c>
    </row>
    <row r="1572" spans="1:20" x14ac:dyDescent="0.25">
      <c r="A1572" t="s">
        <v>75</v>
      </c>
      <c r="B1572" t="s">
        <v>2015</v>
      </c>
      <c r="C1572" t="s">
        <v>29</v>
      </c>
      <c r="D1572" t="s">
        <v>2016</v>
      </c>
      <c r="E1572" t="s">
        <v>142</v>
      </c>
      <c r="F1572">
        <v>48326</v>
      </c>
      <c r="G1572" t="s">
        <v>1499</v>
      </c>
      <c r="H1572" t="s">
        <v>80</v>
      </c>
      <c r="I1572" t="s">
        <v>81</v>
      </c>
      <c r="J1572" t="s">
        <v>82</v>
      </c>
      <c r="K1572" t="s">
        <v>42</v>
      </c>
      <c r="L1572" t="s">
        <v>91</v>
      </c>
      <c r="M1572" t="s">
        <v>83</v>
      </c>
      <c r="N1572" s="11" t="s">
        <v>2108</v>
      </c>
      <c r="O1572" s="11" t="s">
        <v>2109</v>
      </c>
      <c r="P1572">
        <v>8</v>
      </c>
      <c r="Q1572">
        <v>0</v>
      </c>
      <c r="R1572">
        <v>403.6</v>
      </c>
      <c r="S1572">
        <v>0</v>
      </c>
      <c r="T1572">
        <v>403.6</v>
      </c>
    </row>
    <row r="1573" spans="1:20" x14ac:dyDescent="0.25">
      <c r="A1573" t="s">
        <v>75</v>
      </c>
      <c r="B1573" t="s">
        <v>633</v>
      </c>
      <c r="C1573" t="s">
        <v>30</v>
      </c>
      <c r="D1573" t="s">
        <v>634</v>
      </c>
      <c r="E1573" t="s">
        <v>191</v>
      </c>
      <c r="F1573">
        <v>77302</v>
      </c>
      <c r="G1573" t="s">
        <v>2044</v>
      </c>
      <c r="H1573" t="s">
        <v>80</v>
      </c>
      <c r="I1573" t="s">
        <v>81</v>
      </c>
      <c r="J1573" t="s">
        <v>82</v>
      </c>
      <c r="K1573" t="s">
        <v>53</v>
      </c>
      <c r="L1573" t="s">
        <v>228</v>
      </c>
      <c r="M1573" t="s">
        <v>83</v>
      </c>
      <c r="N1573" s="11" t="s">
        <v>2108</v>
      </c>
      <c r="O1573" s="11" t="s">
        <v>2109</v>
      </c>
      <c r="P1573">
        <v>-7</v>
      </c>
      <c r="Q1573">
        <v>0</v>
      </c>
      <c r="R1573">
        <v>3952.55</v>
      </c>
      <c r="S1573">
        <v>0</v>
      </c>
      <c r="T1573">
        <v>3952.55</v>
      </c>
    </row>
    <row r="1574" spans="1:20" x14ac:dyDescent="0.25">
      <c r="A1574" t="s">
        <v>75</v>
      </c>
      <c r="B1574" t="s">
        <v>153</v>
      </c>
      <c r="C1574" t="s">
        <v>19</v>
      </c>
      <c r="D1574" t="s">
        <v>154</v>
      </c>
      <c r="E1574" t="s">
        <v>155</v>
      </c>
      <c r="F1574">
        <v>89148</v>
      </c>
      <c r="G1574" t="s">
        <v>1238</v>
      </c>
      <c r="H1574" t="s">
        <v>80</v>
      </c>
      <c r="I1574" t="s">
        <v>81</v>
      </c>
      <c r="J1574" t="s">
        <v>90</v>
      </c>
      <c r="K1574" t="s">
        <v>53</v>
      </c>
      <c r="L1574" t="s">
        <v>165</v>
      </c>
      <c r="M1574" t="s">
        <v>92</v>
      </c>
      <c r="N1574" s="11" t="s">
        <v>2108</v>
      </c>
      <c r="O1574" s="11" t="s">
        <v>2109</v>
      </c>
      <c r="P1574">
        <v>0</v>
      </c>
      <c r="Q1574">
        <v>36</v>
      </c>
      <c r="R1574">
        <v>0</v>
      </c>
      <c r="S1574">
        <v>3491.38</v>
      </c>
      <c r="T1574">
        <v>-3491.38</v>
      </c>
    </row>
    <row r="1575" spans="1:20" x14ac:dyDescent="0.25">
      <c r="A1575" t="s">
        <v>75</v>
      </c>
      <c r="B1575" t="s">
        <v>612</v>
      </c>
      <c r="C1575" t="s">
        <v>29</v>
      </c>
      <c r="D1575" t="s">
        <v>613</v>
      </c>
      <c r="E1575" t="s">
        <v>142</v>
      </c>
      <c r="F1575">
        <v>48084</v>
      </c>
      <c r="G1575" t="s">
        <v>271</v>
      </c>
      <c r="H1575" t="s">
        <v>80</v>
      </c>
      <c r="I1575" t="s">
        <v>81</v>
      </c>
      <c r="J1575" t="s">
        <v>90</v>
      </c>
      <c r="K1575" t="s">
        <v>38</v>
      </c>
      <c r="L1575" t="s">
        <v>129</v>
      </c>
      <c r="M1575" t="s">
        <v>92</v>
      </c>
      <c r="N1575" s="11" t="s">
        <v>2108</v>
      </c>
      <c r="O1575" s="11" t="s">
        <v>2109</v>
      </c>
      <c r="P1575">
        <v>0</v>
      </c>
      <c r="Q1575">
        <v>3</v>
      </c>
      <c r="R1575">
        <v>0</v>
      </c>
      <c r="S1575">
        <v>679.65</v>
      </c>
      <c r="T1575">
        <v>-679.65</v>
      </c>
    </row>
    <row r="1576" spans="1:20" x14ac:dyDescent="0.25">
      <c r="A1576" t="s">
        <v>75</v>
      </c>
      <c r="B1576" t="s">
        <v>293</v>
      </c>
      <c r="C1576" t="s">
        <v>28</v>
      </c>
      <c r="D1576" t="s">
        <v>294</v>
      </c>
      <c r="E1576" t="s">
        <v>295</v>
      </c>
      <c r="F1576">
        <v>84107</v>
      </c>
      <c r="G1576" t="s">
        <v>205</v>
      </c>
      <c r="H1576" t="s">
        <v>80</v>
      </c>
      <c r="I1576" t="s">
        <v>89</v>
      </c>
      <c r="J1576" t="s">
        <v>90</v>
      </c>
      <c r="K1576" t="s">
        <v>42</v>
      </c>
      <c r="L1576" t="s">
        <v>91</v>
      </c>
      <c r="M1576" t="s">
        <v>92</v>
      </c>
      <c r="N1576" s="11" t="s">
        <v>2108</v>
      </c>
      <c r="O1576" s="11" t="s">
        <v>2109</v>
      </c>
      <c r="P1576">
        <v>0</v>
      </c>
      <c r="Q1576">
        <v>72</v>
      </c>
      <c r="R1576">
        <v>0</v>
      </c>
      <c r="S1576">
        <v>599.76</v>
      </c>
      <c r="T1576">
        <v>-599.76</v>
      </c>
    </row>
    <row r="1577" spans="1:20" x14ac:dyDescent="0.25">
      <c r="A1577" t="s">
        <v>75</v>
      </c>
      <c r="B1577" t="s">
        <v>1026</v>
      </c>
      <c r="C1577" t="s">
        <v>18</v>
      </c>
      <c r="D1577" t="s">
        <v>1027</v>
      </c>
      <c r="E1577" t="s">
        <v>191</v>
      </c>
      <c r="F1577">
        <v>77373</v>
      </c>
      <c r="G1577" t="s">
        <v>2034</v>
      </c>
      <c r="H1577" t="s">
        <v>80</v>
      </c>
      <c r="I1577" t="s">
        <v>81</v>
      </c>
      <c r="J1577" t="s">
        <v>365</v>
      </c>
      <c r="K1577" t="s">
        <v>47</v>
      </c>
      <c r="L1577" t="s">
        <v>509</v>
      </c>
      <c r="M1577" t="s">
        <v>229</v>
      </c>
      <c r="N1577" s="11" t="s">
        <v>2108</v>
      </c>
      <c r="O1577" s="11" t="s">
        <v>2109</v>
      </c>
      <c r="P1577">
        <v>-2</v>
      </c>
      <c r="Q1577">
        <v>0</v>
      </c>
      <c r="R1577">
        <v>47.5</v>
      </c>
      <c r="S1577">
        <v>0</v>
      </c>
      <c r="T1577">
        <v>47.5</v>
      </c>
    </row>
    <row r="1578" spans="1:20" x14ac:dyDescent="0.25">
      <c r="A1578" t="s">
        <v>75</v>
      </c>
      <c r="B1578" t="s">
        <v>212</v>
      </c>
      <c r="C1578" t="s">
        <v>25</v>
      </c>
      <c r="D1578" t="s">
        <v>213</v>
      </c>
      <c r="E1578" t="s">
        <v>186</v>
      </c>
      <c r="F1578">
        <v>11803</v>
      </c>
      <c r="G1578" t="s">
        <v>367</v>
      </c>
      <c r="H1578" t="s">
        <v>80</v>
      </c>
      <c r="I1578" t="s">
        <v>89</v>
      </c>
      <c r="J1578" t="s">
        <v>82</v>
      </c>
      <c r="K1578" t="s">
        <v>53</v>
      </c>
      <c r="L1578" t="s">
        <v>368</v>
      </c>
      <c r="M1578" t="s">
        <v>83</v>
      </c>
      <c r="N1578" s="11" t="s">
        <v>2108</v>
      </c>
      <c r="O1578" s="11" t="s">
        <v>2109</v>
      </c>
      <c r="P1578">
        <v>-5</v>
      </c>
      <c r="Q1578">
        <v>0</v>
      </c>
      <c r="R1578">
        <v>787.5</v>
      </c>
      <c r="S1578">
        <v>0</v>
      </c>
      <c r="T1578">
        <v>787.5</v>
      </c>
    </row>
    <row r="1579" spans="1:20" x14ac:dyDescent="0.25">
      <c r="A1579" t="s">
        <v>75</v>
      </c>
      <c r="B1579" t="s">
        <v>1417</v>
      </c>
      <c r="C1579" t="s">
        <v>27</v>
      </c>
      <c r="D1579" t="s">
        <v>1418</v>
      </c>
      <c r="E1579" t="s">
        <v>114</v>
      </c>
      <c r="F1579">
        <v>33157</v>
      </c>
      <c r="G1579" t="s">
        <v>610</v>
      </c>
      <c r="H1579" t="s">
        <v>80</v>
      </c>
      <c r="I1579" t="s">
        <v>81</v>
      </c>
      <c r="J1579" t="s">
        <v>82</v>
      </c>
      <c r="K1579" t="s">
        <v>38</v>
      </c>
      <c r="L1579" t="s">
        <v>111</v>
      </c>
      <c r="M1579" t="s">
        <v>83</v>
      </c>
      <c r="N1579" s="11" t="s">
        <v>2108</v>
      </c>
      <c r="O1579" s="11" t="s">
        <v>2109</v>
      </c>
      <c r="P1579">
        <v>-8</v>
      </c>
      <c r="Q1579">
        <v>0</v>
      </c>
      <c r="R1579">
        <v>1538.4</v>
      </c>
      <c r="S1579">
        <v>0</v>
      </c>
      <c r="T1579">
        <v>1538.4</v>
      </c>
    </row>
    <row r="1580" spans="1:20" x14ac:dyDescent="0.25">
      <c r="A1580" t="s">
        <v>75</v>
      </c>
      <c r="B1580" t="s">
        <v>708</v>
      </c>
      <c r="C1580" t="s">
        <v>23</v>
      </c>
      <c r="D1580" t="s">
        <v>709</v>
      </c>
      <c r="E1580" t="s">
        <v>176</v>
      </c>
      <c r="F1580">
        <v>99216</v>
      </c>
      <c r="G1580" t="s">
        <v>373</v>
      </c>
      <c r="H1580" t="s">
        <v>80</v>
      </c>
      <c r="I1580" t="s">
        <v>81</v>
      </c>
      <c r="J1580" t="s">
        <v>90</v>
      </c>
      <c r="K1580" t="s">
        <v>38</v>
      </c>
      <c r="L1580" t="s">
        <v>111</v>
      </c>
      <c r="M1580" t="s">
        <v>92</v>
      </c>
      <c r="N1580" s="11" t="s">
        <v>2108</v>
      </c>
      <c r="O1580" s="11" t="s">
        <v>2109</v>
      </c>
      <c r="P1580">
        <v>0</v>
      </c>
      <c r="Q1580">
        <v>3</v>
      </c>
      <c r="R1580">
        <v>0</v>
      </c>
      <c r="S1580">
        <v>138.15</v>
      </c>
      <c r="T1580">
        <v>-138.15</v>
      </c>
    </row>
    <row r="1581" spans="1:20" x14ac:dyDescent="0.25">
      <c r="A1581" t="s">
        <v>75</v>
      </c>
      <c r="B1581" t="s">
        <v>500</v>
      </c>
      <c r="C1581" t="s">
        <v>23</v>
      </c>
      <c r="D1581" t="s">
        <v>501</v>
      </c>
      <c r="E1581" t="s">
        <v>176</v>
      </c>
      <c r="F1581">
        <v>98034</v>
      </c>
      <c r="G1581" t="s">
        <v>2038</v>
      </c>
      <c r="H1581" t="s">
        <v>1207</v>
      </c>
      <c r="I1581" t="s">
        <v>81</v>
      </c>
      <c r="J1581" t="s">
        <v>365</v>
      </c>
      <c r="K1581" t="s">
        <v>43</v>
      </c>
      <c r="L1581" t="s">
        <v>43</v>
      </c>
      <c r="M1581" t="s">
        <v>83</v>
      </c>
      <c r="N1581" s="11" t="s">
        <v>2108</v>
      </c>
      <c r="O1581" s="11" t="s">
        <v>2109</v>
      </c>
      <c r="P1581">
        <v>20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t="s">
        <v>75</v>
      </c>
      <c r="B1582" t="s">
        <v>478</v>
      </c>
      <c r="C1582" t="s">
        <v>26</v>
      </c>
      <c r="D1582" t="s">
        <v>425</v>
      </c>
      <c r="E1582" t="s">
        <v>426</v>
      </c>
      <c r="F1582">
        <v>37210</v>
      </c>
      <c r="G1582" t="s">
        <v>615</v>
      </c>
      <c r="H1582" t="s">
        <v>80</v>
      </c>
      <c r="I1582" t="s">
        <v>81</v>
      </c>
      <c r="J1582" t="s">
        <v>82</v>
      </c>
      <c r="K1582" t="s">
        <v>53</v>
      </c>
      <c r="L1582" t="s">
        <v>248</v>
      </c>
      <c r="M1582" t="s">
        <v>83</v>
      </c>
      <c r="N1582" s="11" t="s">
        <v>2108</v>
      </c>
      <c r="O1582" s="11" t="s">
        <v>2109</v>
      </c>
      <c r="P1582">
        <v>-23</v>
      </c>
      <c r="Q1582">
        <v>0</v>
      </c>
      <c r="R1582">
        <v>103.5</v>
      </c>
      <c r="S1582">
        <v>0</v>
      </c>
      <c r="T1582">
        <v>103.5</v>
      </c>
    </row>
    <row r="1583" spans="1:20" x14ac:dyDescent="0.25">
      <c r="A1583" t="s">
        <v>75</v>
      </c>
      <c r="B1583" t="s">
        <v>103</v>
      </c>
      <c r="C1583" t="s">
        <v>26</v>
      </c>
      <c r="D1583" t="s">
        <v>104</v>
      </c>
      <c r="E1583" t="s">
        <v>105</v>
      </c>
      <c r="F1583">
        <v>29420</v>
      </c>
      <c r="G1583" t="s">
        <v>569</v>
      </c>
      <c r="H1583" t="s">
        <v>80</v>
      </c>
      <c r="I1583" t="s">
        <v>81</v>
      </c>
      <c r="J1583" t="s">
        <v>90</v>
      </c>
      <c r="K1583" t="s">
        <v>38</v>
      </c>
      <c r="L1583" t="s">
        <v>111</v>
      </c>
      <c r="M1583" t="s">
        <v>92</v>
      </c>
      <c r="N1583" s="11" t="s">
        <v>2108</v>
      </c>
      <c r="O1583" s="11" t="s">
        <v>2109</v>
      </c>
      <c r="P1583">
        <v>0</v>
      </c>
      <c r="Q1583">
        <v>1</v>
      </c>
      <c r="R1583">
        <v>0</v>
      </c>
      <c r="S1583">
        <v>50.67</v>
      </c>
      <c r="T1583">
        <v>-50.67</v>
      </c>
    </row>
    <row r="1584" spans="1:20" x14ac:dyDescent="0.25">
      <c r="A1584" t="s">
        <v>75</v>
      </c>
      <c r="B1584" t="s">
        <v>1011</v>
      </c>
      <c r="C1584" t="s">
        <v>28</v>
      </c>
      <c r="D1584" t="s">
        <v>1012</v>
      </c>
      <c r="E1584" t="s">
        <v>295</v>
      </c>
      <c r="F1584">
        <v>84098</v>
      </c>
      <c r="G1584" t="s">
        <v>716</v>
      </c>
      <c r="H1584" t="s">
        <v>80</v>
      </c>
      <c r="I1584" t="s">
        <v>81</v>
      </c>
      <c r="J1584" t="s">
        <v>82</v>
      </c>
      <c r="K1584" t="s">
        <v>42</v>
      </c>
      <c r="L1584" t="s">
        <v>91</v>
      </c>
      <c r="M1584" t="s">
        <v>83</v>
      </c>
      <c r="N1584" s="11" t="s">
        <v>2108</v>
      </c>
      <c r="O1584" s="11" t="s">
        <v>2109</v>
      </c>
      <c r="P1584">
        <v>-2</v>
      </c>
      <c r="Q1584">
        <v>0</v>
      </c>
      <c r="R1584">
        <v>115.3</v>
      </c>
      <c r="S1584">
        <v>0</v>
      </c>
      <c r="T1584">
        <v>115.3</v>
      </c>
    </row>
    <row r="1585" spans="1:20" x14ac:dyDescent="0.25">
      <c r="A1585" t="s">
        <v>75</v>
      </c>
      <c r="B1585" t="s">
        <v>197</v>
      </c>
      <c r="C1585" t="s">
        <v>23</v>
      </c>
      <c r="D1585" t="s">
        <v>198</v>
      </c>
      <c r="E1585" t="s">
        <v>176</v>
      </c>
      <c r="F1585">
        <v>98052</v>
      </c>
      <c r="G1585" t="s">
        <v>997</v>
      </c>
      <c r="H1585" t="s">
        <v>80</v>
      </c>
      <c r="I1585" t="s">
        <v>81</v>
      </c>
      <c r="J1585" t="s">
        <v>90</v>
      </c>
      <c r="K1585" t="s">
        <v>53</v>
      </c>
      <c r="L1585" t="s">
        <v>459</v>
      </c>
      <c r="M1585" t="s">
        <v>92</v>
      </c>
      <c r="N1585" s="11" t="s">
        <v>2108</v>
      </c>
      <c r="O1585" s="11" t="s">
        <v>2109</v>
      </c>
      <c r="P1585">
        <v>0</v>
      </c>
      <c r="Q1585">
        <v>6</v>
      </c>
      <c r="R1585">
        <v>0</v>
      </c>
      <c r="S1585">
        <v>80.22</v>
      </c>
      <c r="T1585">
        <v>-80.22</v>
      </c>
    </row>
    <row r="1586" spans="1:20" x14ac:dyDescent="0.25">
      <c r="A1586" t="s">
        <v>75</v>
      </c>
      <c r="B1586" t="s">
        <v>120</v>
      </c>
      <c r="C1586" t="s">
        <v>22</v>
      </c>
      <c r="D1586" t="s">
        <v>121</v>
      </c>
      <c r="E1586" t="s">
        <v>122</v>
      </c>
      <c r="F1586">
        <v>20910</v>
      </c>
      <c r="G1586" t="s">
        <v>1612</v>
      </c>
      <c r="H1586" t="s">
        <v>80</v>
      </c>
      <c r="I1586" t="s">
        <v>81</v>
      </c>
      <c r="J1586" t="s">
        <v>90</v>
      </c>
      <c r="K1586" t="s">
        <v>37</v>
      </c>
      <c r="L1586" t="s">
        <v>943</v>
      </c>
      <c r="M1586" t="s">
        <v>92</v>
      </c>
      <c r="N1586" s="11" t="s">
        <v>2108</v>
      </c>
      <c r="O1586" s="11" t="s">
        <v>2109</v>
      </c>
      <c r="P1586">
        <v>-46</v>
      </c>
      <c r="Q1586">
        <v>0</v>
      </c>
      <c r="R1586">
        <v>296.7</v>
      </c>
      <c r="S1586">
        <v>0</v>
      </c>
      <c r="T1586">
        <v>296.7</v>
      </c>
    </row>
    <row r="1587" spans="1:20" x14ac:dyDescent="0.25">
      <c r="A1587" t="s">
        <v>75</v>
      </c>
      <c r="B1587" t="s">
        <v>483</v>
      </c>
      <c r="C1587" t="s">
        <v>18</v>
      </c>
      <c r="D1587" t="s">
        <v>332</v>
      </c>
      <c r="E1587" t="s">
        <v>333</v>
      </c>
      <c r="F1587">
        <v>72401</v>
      </c>
      <c r="G1587" t="s">
        <v>1921</v>
      </c>
      <c r="H1587" t="s">
        <v>80</v>
      </c>
      <c r="I1587" t="s">
        <v>81</v>
      </c>
      <c r="J1587" t="s">
        <v>90</v>
      </c>
      <c r="K1587" t="s">
        <v>42</v>
      </c>
      <c r="L1587" t="s">
        <v>91</v>
      </c>
      <c r="M1587" t="s">
        <v>188</v>
      </c>
      <c r="N1587" s="11" t="s">
        <v>2108</v>
      </c>
      <c r="O1587" s="11" t="s">
        <v>2109</v>
      </c>
      <c r="P1587">
        <v>0</v>
      </c>
      <c r="Q1587">
        <v>1</v>
      </c>
      <c r="R1587">
        <v>0</v>
      </c>
      <c r="S1587">
        <v>8.8800000000000008</v>
      </c>
      <c r="T1587">
        <v>-8.8800000000000008</v>
      </c>
    </row>
    <row r="1588" spans="1:20" x14ac:dyDescent="0.25">
      <c r="A1588" t="s">
        <v>75</v>
      </c>
      <c r="B1588" t="s">
        <v>588</v>
      </c>
      <c r="C1588" t="s">
        <v>21</v>
      </c>
      <c r="D1588" t="s">
        <v>589</v>
      </c>
      <c r="E1588" t="s">
        <v>159</v>
      </c>
      <c r="F1588">
        <v>66227</v>
      </c>
      <c r="G1588" t="s">
        <v>569</v>
      </c>
      <c r="H1588" t="s">
        <v>80</v>
      </c>
      <c r="I1588" t="s">
        <v>81</v>
      </c>
      <c r="J1588" t="s">
        <v>90</v>
      </c>
      <c r="K1588" t="s">
        <v>38</v>
      </c>
      <c r="L1588" t="s">
        <v>111</v>
      </c>
      <c r="M1588" t="s">
        <v>92</v>
      </c>
      <c r="N1588" s="11" t="s">
        <v>2108</v>
      </c>
      <c r="O1588" s="11" t="s">
        <v>2109</v>
      </c>
      <c r="P1588">
        <v>0</v>
      </c>
      <c r="Q1588">
        <v>1</v>
      </c>
      <c r="R1588">
        <v>0</v>
      </c>
      <c r="S1588">
        <v>50.65</v>
      </c>
      <c r="T1588">
        <v>-50.65</v>
      </c>
    </row>
    <row r="1589" spans="1:20" x14ac:dyDescent="0.25">
      <c r="A1589" t="s">
        <v>75</v>
      </c>
      <c r="B1589" t="s">
        <v>588</v>
      </c>
      <c r="C1589" t="s">
        <v>21</v>
      </c>
      <c r="D1589" t="s">
        <v>589</v>
      </c>
      <c r="E1589" t="s">
        <v>159</v>
      </c>
      <c r="F1589">
        <v>66227</v>
      </c>
      <c r="G1589" t="s">
        <v>514</v>
      </c>
      <c r="H1589" t="s">
        <v>80</v>
      </c>
      <c r="I1589" t="s">
        <v>81</v>
      </c>
      <c r="J1589" t="s">
        <v>82</v>
      </c>
      <c r="K1589" t="s">
        <v>38</v>
      </c>
      <c r="L1589" t="s">
        <v>111</v>
      </c>
      <c r="M1589" t="s">
        <v>83</v>
      </c>
      <c r="N1589" s="11" t="s">
        <v>2108</v>
      </c>
      <c r="O1589" s="11" t="s">
        <v>2109</v>
      </c>
      <c r="P1589">
        <v>-4</v>
      </c>
      <c r="Q1589">
        <v>0</v>
      </c>
      <c r="R1589">
        <v>655.6</v>
      </c>
      <c r="S1589">
        <v>0</v>
      </c>
      <c r="T1589">
        <v>655.6</v>
      </c>
    </row>
    <row r="1590" spans="1:20" x14ac:dyDescent="0.25">
      <c r="A1590" t="s">
        <v>75</v>
      </c>
      <c r="B1590" t="s">
        <v>316</v>
      </c>
      <c r="C1590" t="s">
        <v>27</v>
      </c>
      <c r="D1590" t="s">
        <v>237</v>
      </c>
      <c r="E1590" t="s">
        <v>114</v>
      </c>
      <c r="F1590">
        <v>34240</v>
      </c>
      <c r="G1590" t="s">
        <v>1454</v>
      </c>
      <c r="H1590" t="s">
        <v>80</v>
      </c>
      <c r="I1590" t="s">
        <v>81</v>
      </c>
      <c r="J1590" t="s">
        <v>90</v>
      </c>
      <c r="K1590" t="s">
        <v>38</v>
      </c>
      <c r="L1590" t="s">
        <v>111</v>
      </c>
      <c r="M1590" t="s">
        <v>92</v>
      </c>
      <c r="N1590" s="11" t="s">
        <v>2108</v>
      </c>
      <c r="O1590" s="11" t="s">
        <v>2109</v>
      </c>
      <c r="P1590">
        <v>0</v>
      </c>
      <c r="Q1590">
        <v>2</v>
      </c>
      <c r="R1590">
        <v>0</v>
      </c>
      <c r="S1590">
        <v>349.6</v>
      </c>
      <c r="T1590">
        <v>-349.6</v>
      </c>
    </row>
    <row r="1591" spans="1:20" x14ac:dyDescent="0.25">
      <c r="A1591" t="s">
        <v>75</v>
      </c>
      <c r="B1591" t="s">
        <v>107</v>
      </c>
      <c r="C1591" t="s">
        <v>26</v>
      </c>
      <c r="D1591" t="s">
        <v>108</v>
      </c>
      <c r="E1591" t="s">
        <v>109</v>
      </c>
      <c r="F1591">
        <v>28270</v>
      </c>
      <c r="G1591" t="s">
        <v>1128</v>
      </c>
      <c r="H1591" t="s">
        <v>80</v>
      </c>
      <c r="I1591" t="s">
        <v>81</v>
      </c>
      <c r="J1591" t="s">
        <v>90</v>
      </c>
      <c r="K1591" t="s">
        <v>38</v>
      </c>
      <c r="L1591" t="s">
        <v>111</v>
      </c>
      <c r="M1591" t="s">
        <v>92</v>
      </c>
      <c r="N1591" s="11" t="s">
        <v>2108</v>
      </c>
      <c r="O1591" s="11" t="s">
        <v>2109</v>
      </c>
      <c r="P1591">
        <v>0</v>
      </c>
      <c r="Q1591">
        <v>6</v>
      </c>
      <c r="R1591">
        <v>0</v>
      </c>
      <c r="S1591">
        <v>418.5</v>
      </c>
      <c r="T1591">
        <v>-418.5</v>
      </c>
    </row>
    <row r="1592" spans="1:20" x14ac:dyDescent="0.25">
      <c r="A1592" t="s">
        <v>75</v>
      </c>
      <c r="B1592" t="s">
        <v>1233</v>
      </c>
      <c r="C1592" t="s">
        <v>18</v>
      </c>
      <c r="D1592" t="s">
        <v>439</v>
      </c>
      <c r="E1592" t="s">
        <v>191</v>
      </c>
      <c r="F1592">
        <v>77066</v>
      </c>
      <c r="G1592" t="s">
        <v>119</v>
      </c>
      <c r="H1592" t="s">
        <v>80</v>
      </c>
      <c r="I1592" t="s">
        <v>81</v>
      </c>
      <c r="J1592" t="s">
        <v>82</v>
      </c>
      <c r="K1592" t="s">
        <v>38</v>
      </c>
      <c r="L1592" t="s">
        <v>111</v>
      </c>
      <c r="M1592" t="s">
        <v>83</v>
      </c>
      <c r="N1592" s="11" t="s">
        <v>2108</v>
      </c>
      <c r="O1592" s="11" t="s">
        <v>2109</v>
      </c>
      <c r="P1592">
        <v>-4</v>
      </c>
      <c r="Q1592">
        <v>0</v>
      </c>
      <c r="R1592">
        <v>430.8</v>
      </c>
      <c r="S1592">
        <v>0</v>
      </c>
      <c r="T1592">
        <v>430.8</v>
      </c>
    </row>
    <row r="1593" spans="1:20" x14ac:dyDescent="0.25">
      <c r="A1593" t="s">
        <v>75</v>
      </c>
      <c r="B1593" t="s">
        <v>479</v>
      </c>
      <c r="C1593" t="s">
        <v>25</v>
      </c>
      <c r="D1593" t="s">
        <v>480</v>
      </c>
      <c r="E1593" t="s">
        <v>186</v>
      </c>
      <c r="F1593">
        <v>11735</v>
      </c>
      <c r="G1593" t="s">
        <v>348</v>
      </c>
      <c r="H1593" t="s">
        <v>80</v>
      </c>
      <c r="I1593" t="s">
        <v>81</v>
      </c>
      <c r="J1593" t="s">
        <v>90</v>
      </c>
      <c r="K1593" t="s">
        <v>53</v>
      </c>
      <c r="L1593" t="s">
        <v>193</v>
      </c>
      <c r="M1593" t="s">
        <v>92</v>
      </c>
      <c r="N1593" s="11" t="s">
        <v>2108</v>
      </c>
      <c r="O1593" s="11" t="s">
        <v>2109</v>
      </c>
      <c r="P1593">
        <v>0</v>
      </c>
      <c r="Q1593">
        <v>1</v>
      </c>
      <c r="R1593">
        <v>0</v>
      </c>
      <c r="S1593">
        <v>154.44999999999999</v>
      </c>
      <c r="T1593">
        <v>-154.44999999999999</v>
      </c>
    </row>
    <row r="1594" spans="1:20" x14ac:dyDescent="0.25">
      <c r="A1594" t="s">
        <v>75</v>
      </c>
      <c r="B1594" t="s">
        <v>950</v>
      </c>
      <c r="C1594" t="s">
        <v>28</v>
      </c>
      <c r="D1594" t="s">
        <v>951</v>
      </c>
      <c r="E1594" t="s">
        <v>295</v>
      </c>
      <c r="F1594">
        <v>84341</v>
      </c>
      <c r="G1594" t="s">
        <v>152</v>
      </c>
      <c r="H1594" t="s">
        <v>80</v>
      </c>
      <c r="I1594" t="s">
        <v>81</v>
      </c>
      <c r="J1594" t="s">
        <v>90</v>
      </c>
      <c r="K1594" t="s">
        <v>38</v>
      </c>
      <c r="L1594" t="s">
        <v>111</v>
      </c>
      <c r="M1594" t="s">
        <v>92</v>
      </c>
      <c r="N1594" s="11" t="s">
        <v>2108</v>
      </c>
      <c r="O1594" s="11" t="s">
        <v>2109</v>
      </c>
      <c r="P1594">
        <v>0</v>
      </c>
      <c r="Q1594">
        <v>2</v>
      </c>
      <c r="R1594">
        <v>0</v>
      </c>
      <c r="S1594">
        <v>170.6</v>
      </c>
      <c r="T1594">
        <v>-170.6</v>
      </c>
    </row>
    <row r="1595" spans="1:20" x14ac:dyDescent="0.25">
      <c r="A1595" t="s">
        <v>75</v>
      </c>
      <c r="B1595" t="s">
        <v>85</v>
      </c>
      <c r="C1595" t="s">
        <v>29</v>
      </c>
      <c r="D1595" t="s">
        <v>86</v>
      </c>
      <c r="E1595" t="s">
        <v>87</v>
      </c>
      <c r="F1595">
        <v>45040</v>
      </c>
      <c r="G1595" t="s">
        <v>1033</v>
      </c>
      <c r="H1595" t="s">
        <v>80</v>
      </c>
      <c r="I1595" t="s">
        <v>89</v>
      </c>
      <c r="J1595" t="s">
        <v>90</v>
      </c>
      <c r="K1595" t="s">
        <v>53</v>
      </c>
      <c r="L1595" t="s">
        <v>368</v>
      </c>
      <c r="M1595" t="s">
        <v>92</v>
      </c>
      <c r="N1595" s="11" t="s">
        <v>2108</v>
      </c>
      <c r="O1595" s="11" t="s">
        <v>2109</v>
      </c>
      <c r="P1595">
        <v>0</v>
      </c>
      <c r="Q1595">
        <v>1</v>
      </c>
      <c r="R1595">
        <v>0</v>
      </c>
      <c r="S1595">
        <v>87.5</v>
      </c>
      <c r="T1595">
        <v>-87.5</v>
      </c>
    </row>
    <row r="1596" spans="1:20" x14ac:dyDescent="0.25">
      <c r="A1596" t="s">
        <v>75</v>
      </c>
      <c r="B1596" t="s">
        <v>218</v>
      </c>
      <c r="C1596" t="s">
        <v>27</v>
      </c>
      <c r="D1596" t="s">
        <v>219</v>
      </c>
      <c r="E1596" t="s">
        <v>114</v>
      </c>
      <c r="F1596">
        <v>34110</v>
      </c>
      <c r="G1596" t="s">
        <v>853</v>
      </c>
      <c r="H1596" t="s">
        <v>80</v>
      </c>
      <c r="I1596" t="s">
        <v>81</v>
      </c>
      <c r="J1596" t="s">
        <v>90</v>
      </c>
      <c r="K1596" t="s">
        <v>53</v>
      </c>
      <c r="L1596" t="s">
        <v>228</v>
      </c>
      <c r="M1596" t="s">
        <v>92</v>
      </c>
      <c r="N1596" s="11" t="s">
        <v>2108</v>
      </c>
      <c r="O1596" s="11" t="s">
        <v>2109</v>
      </c>
      <c r="P1596">
        <v>0</v>
      </c>
      <c r="Q1596">
        <v>35</v>
      </c>
      <c r="R1596">
        <v>0</v>
      </c>
      <c r="S1596">
        <v>3274.25</v>
      </c>
      <c r="T1596">
        <v>-3274.25</v>
      </c>
    </row>
    <row r="1597" spans="1:20" x14ac:dyDescent="0.25">
      <c r="A1597" t="s">
        <v>75</v>
      </c>
      <c r="B1597" t="s">
        <v>655</v>
      </c>
      <c r="C1597" t="s">
        <v>19</v>
      </c>
      <c r="D1597" t="s">
        <v>195</v>
      </c>
      <c r="E1597" t="s">
        <v>147</v>
      </c>
      <c r="F1597">
        <v>85295</v>
      </c>
      <c r="G1597" t="s">
        <v>324</v>
      </c>
      <c r="H1597" t="s">
        <v>80</v>
      </c>
      <c r="I1597" t="s">
        <v>81</v>
      </c>
      <c r="J1597" t="s">
        <v>90</v>
      </c>
      <c r="K1597" t="s">
        <v>36</v>
      </c>
      <c r="L1597" t="s">
        <v>36</v>
      </c>
      <c r="M1597" t="s">
        <v>92</v>
      </c>
      <c r="N1597" s="11" t="s">
        <v>2108</v>
      </c>
      <c r="O1597" s="11" t="s">
        <v>2109</v>
      </c>
      <c r="P1597">
        <v>0</v>
      </c>
      <c r="Q1597">
        <v>3</v>
      </c>
      <c r="R1597">
        <v>0</v>
      </c>
      <c r="S1597">
        <v>296.85000000000002</v>
      </c>
      <c r="T1597">
        <v>-296.85000000000002</v>
      </c>
    </row>
    <row r="1598" spans="1:20" x14ac:dyDescent="0.25">
      <c r="A1598" t="s">
        <v>75</v>
      </c>
      <c r="B1598" t="s">
        <v>655</v>
      </c>
      <c r="C1598" t="s">
        <v>19</v>
      </c>
      <c r="D1598" t="s">
        <v>195</v>
      </c>
      <c r="E1598" t="s">
        <v>147</v>
      </c>
      <c r="F1598">
        <v>85295</v>
      </c>
      <c r="G1598" t="s">
        <v>311</v>
      </c>
      <c r="H1598" t="s">
        <v>80</v>
      </c>
      <c r="I1598" t="s">
        <v>164</v>
      </c>
      <c r="J1598" t="s">
        <v>90</v>
      </c>
      <c r="K1598" t="s">
        <v>38</v>
      </c>
      <c r="L1598" t="s">
        <v>129</v>
      </c>
      <c r="M1598" t="s">
        <v>92</v>
      </c>
      <c r="N1598" s="11" t="s">
        <v>2108</v>
      </c>
      <c r="O1598" s="11" t="s">
        <v>2109</v>
      </c>
      <c r="P1598">
        <v>0</v>
      </c>
      <c r="Q1598">
        <v>1</v>
      </c>
      <c r="R1598">
        <v>0</v>
      </c>
      <c r="S1598">
        <v>64.650000000000006</v>
      </c>
      <c r="T1598">
        <v>-64.650000000000006</v>
      </c>
    </row>
    <row r="1599" spans="1:20" x14ac:dyDescent="0.25">
      <c r="A1599" t="s">
        <v>75</v>
      </c>
      <c r="B1599" t="s">
        <v>265</v>
      </c>
      <c r="C1599" t="s">
        <v>27</v>
      </c>
      <c r="D1599" t="s">
        <v>237</v>
      </c>
      <c r="E1599" t="s">
        <v>114</v>
      </c>
      <c r="F1599">
        <v>34238</v>
      </c>
      <c r="G1599" t="s">
        <v>545</v>
      </c>
      <c r="H1599" t="s">
        <v>210</v>
      </c>
      <c r="I1599" t="s">
        <v>81</v>
      </c>
      <c r="J1599" t="s">
        <v>90</v>
      </c>
      <c r="K1599" t="s">
        <v>40</v>
      </c>
      <c r="L1599" t="s">
        <v>211</v>
      </c>
      <c r="M1599" t="s">
        <v>92</v>
      </c>
      <c r="N1599" s="11" t="s">
        <v>2108</v>
      </c>
      <c r="O1599" s="11" t="s">
        <v>2109</v>
      </c>
      <c r="P1599">
        <v>0</v>
      </c>
      <c r="Q1599">
        <v>0</v>
      </c>
      <c r="R1599">
        <v>0</v>
      </c>
      <c r="S1599">
        <v>-2385.5</v>
      </c>
      <c r="T1599">
        <v>2385.5</v>
      </c>
    </row>
    <row r="1600" spans="1:20" x14ac:dyDescent="0.25">
      <c r="A1600" t="s">
        <v>75</v>
      </c>
      <c r="B1600" t="s">
        <v>313</v>
      </c>
      <c r="C1600" t="s">
        <v>27</v>
      </c>
      <c r="D1600" t="s">
        <v>314</v>
      </c>
      <c r="E1600" t="s">
        <v>114</v>
      </c>
      <c r="F1600">
        <v>33884</v>
      </c>
      <c r="G1600" t="s">
        <v>817</v>
      </c>
      <c r="H1600" t="s">
        <v>80</v>
      </c>
      <c r="I1600" t="s">
        <v>81</v>
      </c>
      <c r="J1600" t="s">
        <v>82</v>
      </c>
      <c r="K1600" t="s">
        <v>53</v>
      </c>
      <c r="L1600" t="s">
        <v>193</v>
      </c>
      <c r="M1600" t="s">
        <v>83</v>
      </c>
      <c r="N1600" s="11" t="s">
        <v>2108</v>
      </c>
      <c r="O1600" s="11" t="s">
        <v>2109</v>
      </c>
      <c r="P1600">
        <v>-7</v>
      </c>
      <c r="Q1600">
        <v>0</v>
      </c>
      <c r="R1600">
        <v>1070.3</v>
      </c>
      <c r="S1600">
        <v>0</v>
      </c>
      <c r="T1600">
        <v>1070.3</v>
      </c>
    </row>
    <row r="1601" spans="1:20" x14ac:dyDescent="0.25">
      <c r="A1601" t="s">
        <v>75</v>
      </c>
      <c r="B1601" t="s">
        <v>787</v>
      </c>
      <c r="C1601" t="s">
        <v>22</v>
      </c>
      <c r="D1601" t="s">
        <v>788</v>
      </c>
      <c r="E1601" t="s">
        <v>137</v>
      </c>
      <c r="F1601">
        <v>20166</v>
      </c>
      <c r="G1601" t="s">
        <v>2050</v>
      </c>
      <c r="H1601" t="s">
        <v>80</v>
      </c>
      <c r="I1601" t="s">
        <v>81</v>
      </c>
      <c r="J1601" t="s">
        <v>365</v>
      </c>
      <c r="K1601" t="s">
        <v>47</v>
      </c>
      <c r="L1601" t="s">
        <v>509</v>
      </c>
      <c r="M1601" t="s">
        <v>229</v>
      </c>
      <c r="N1601" s="11" t="s">
        <v>2108</v>
      </c>
      <c r="O1601" s="11" t="s">
        <v>2109</v>
      </c>
      <c r="P1601">
        <v>-7</v>
      </c>
      <c r="Q1601">
        <v>0</v>
      </c>
      <c r="R1601">
        <v>107.8</v>
      </c>
      <c r="S1601">
        <v>0</v>
      </c>
      <c r="T1601">
        <v>107.8</v>
      </c>
    </row>
    <row r="1602" spans="1:20" x14ac:dyDescent="0.25">
      <c r="A1602" t="s">
        <v>75</v>
      </c>
      <c r="B1602" t="s">
        <v>471</v>
      </c>
      <c r="C1602" t="s">
        <v>28</v>
      </c>
      <c r="D1602" t="s">
        <v>472</v>
      </c>
      <c r="E1602" t="s">
        <v>95</v>
      </c>
      <c r="F1602" t="s">
        <v>473</v>
      </c>
      <c r="G1602" t="s">
        <v>311</v>
      </c>
      <c r="H1602" t="s">
        <v>80</v>
      </c>
      <c r="I1602" t="s">
        <v>164</v>
      </c>
      <c r="J1602" t="s">
        <v>90</v>
      </c>
      <c r="K1602" t="s">
        <v>38</v>
      </c>
      <c r="L1602" t="s">
        <v>129</v>
      </c>
      <c r="M1602" t="s">
        <v>92</v>
      </c>
      <c r="N1602" s="11" t="s">
        <v>2108</v>
      </c>
      <c r="O1602" s="11" t="s">
        <v>2109</v>
      </c>
      <c r="P1602">
        <v>0</v>
      </c>
      <c r="Q1602">
        <v>1</v>
      </c>
      <c r="R1602">
        <v>0</v>
      </c>
      <c r="S1602">
        <v>64.650000000000006</v>
      </c>
      <c r="T1602">
        <v>-64.650000000000006</v>
      </c>
    </row>
    <row r="1603" spans="1:20" x14ac:dyDescent="0.25">
      <c r="A1603" t="s">
        <v>75</v>
      </c>
      <c r="B1603" t="s">
        <v>1105</v>
      </c>
      <c r="C1603" t="s">
        <v>25</v>
      </c>
      <c r="D1603" t="s">
        <v>1106</v>
      </c>
      <c r="E1603" t="s">
        <v>186</v>
      </c>
      <c r="F1603">
        <v>11967</v>
      </c>
      <c r="G1603" t="s">
        <v>181</v>
      </c>
      <c r="H1603" t="s">
        <v>80</v>
      </c>
      <c r="I1603" t="s">
        <v>81</v>
      </c>
      <c r="J1603" t="s">
        <v>82</v>
      </c>
      <c r="K1603" t="s">
        <v>38</v>
      </c>
      <c r="L1603" t="s">
        <v>111</v>
      </c>
      <c r="M1603" t="s">
        <v>83</v>
      </c>
      <c r="N1603" s="11" t="s">
        <v>2108</v>
      </c>
      <c r="O1603" s="11" t="s">
        <v>2109</v>
      </c>
      <c r="P1603">
        <v>-2</v>
      </c>
      <c r="Q1603">
        <v>0</v>
      </c>
      <c r="R1603">
        <v>422.4</v>
      </c>
      <c r="S1603">
        <v>0</v>
      </c>
      <c r="T1603">
        <v>422.4</v>
      </c>
    </row>
    <row r="1604" spans="1:20" x14ac:dyDescent="0.25">
      <c r="A1604" t="s">
        <v>75</v>
      </c>
      <c r="B1604" t="s">
        <v>625</v>
      </c>
      <c r="C1604" t="s">
        <v>27</v>
      </c>
      <c r="D1604" t="s">
        <v>626</v>
      </c>
      <c r="E1604" t="s">
        <v>114</v>
      </c>
      <c r="F1604">
        <v>34491</v>
      </c>
      <c r="G1604" t="s">
        <v>312</v>
      </c>
      <c r="H1604" t="s">
        <v>80</v>
      </c>
      <c r="I1604" t="s">
        <v>81</v>
      </c>
      <c r="J1604" t="s">
        <v>82</v>
      </c>
      <c r="K1604" t="s">
        <v>53</v>
      </c>
      <c r="L1604" t="s">
        <v>248</v>
      </c>
      <c r="M1604" t="s">
        <v>83</v>
      </c>
      <c r="N1604" s="11" t="s">
        <v>2108</v>
      </c>
      <c r="O1604" s="11" t="s">
        <v>2109</v>
      </c>
      <c r="P1604">
        <v>10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t="s">
        <v>75</v>
      </c>
      <c r="B1605" t="s">
        <v>288</v>
      </c>
      <c r="C1605" t="s">
        <v>26</v>
      </c>
      <c r="D1605" t="s">
        <v>289</v>
      </c>
      <c r="E1605" t="s">
        <v>180</v>
      </c>
      <c r="F1605">
        <v>30241</v>
      </c>
      <c r="G1605" t="s">
        <v>1691</v>
      </c>
      <c r="H1605" t="s">
        <v>210</v>
      </c>
      <c r="I1605" t="s">
        <v>81</v>
      </c>
      <c r="J1605" t="s">
        <v>82</v>
      </c>
      <c r="K1605" t="s">
        <v>40</v>
      </c>
      <c r="L1605" t="s">
        <v>211</v>
      </c>
      <c r="M1605" t="s">
        <v>83</v>
      </c>
      <c r="N1605" s="11" t="s">
        <v>2108</v>
      </c>
      <c r="O1605" s="11" t="s">
        <v>2109</v>
      </c>
      <c r="P1605">
        <v>4</v>
      </c>
      <c r="Q1605">
        <v>0</v>
      </c>
      <c r="R1605">
        <v>1346.2</v>
      </c>
      <c r="S1605">
        <v>0</v>
      </c>
      <c r="T1605">
        <v>1346.2</v>
      </c>
    </row>
    <row r="1606" spans="1:20" x14ac:dyDescent="0.25">
      <c r="A1606" t="s">
        <v>75</v>
      </c>
      <c r="B1606" t="s">
        <v>251</v>
      </c>
      <c r="C1606" t="s">
        <v>27</v>
      </c>
      <c r="D1606" t="s">
        <v>252</v>
      </c>
      <c r="E1606" t="s">
        <v>114</v>
      </c>
      <c r="F1606">
        <v>34135</v>
      </c>
      <c r="G1606" t="s">
        <v>1852</v>
      </c>
      <c r="H1606" t="s">
        <v>80</v>
      </c>
      <c r="I1606" t="s">
        <v>81</v>
      </c>
      <c r="J1606" t="s">
        <v>82</v>
      </c>
      <c r="K1606" t="s">
        <v>42</v>
      </c>
      <c r="L1606" t="s">
        <v>91</v>
      </c>
      <c r="M1606" t="s">
        <v>83</v>
      </c>
      <c r="N1606" s="11" t="s">
        <v>2108</v>
      </c>
      <c r="O1606" s="11" t="s">
        <v>2109</v>
      </c>
      <c r="P1606">
        <v>-4</v>
      </c>
      <c r="Q1606">
        <v>0</v>
      </c>
      <c r="R1606">
        <v>12.4</v>
      </c>
      <c r="S1606">
        <v>0</v>
      </c>
      <c r="T1606">
        <v>12.4</v>
      </c>
    </row>
    <row r="1607" spans="1:20" x14ac:dyDescent="0.25">
      <c r="A1607" t="s">
        <v>75</v>
      </c>
      <c r="B1607" t="s">
        <v>505</v>
      </c>
      <c r="C1607" t="s">
        <v>29</v>
      </c>
      <c r="D1607" t="s">
        <v>506</v>
      </c>
      <c r="E1607" t="s">
        <v>87</v>
      </c>
      <c r="F1607">
        <v>43528</v>
      </c>
      <c r="G1607" t="s">
        <v>2059</v>
      </c>
      <c r="H1607" t="s">
        <v>80</v>
      </c>
      <c r="I1607" t="s">
        <v>81</v>
      </c>
      <c r="J1607" t="s">
        <v>90</v>
      </c>
      <c r="K1607" t="s">
        <v>45</v>
      </c>
      <c r="L1607" t="s">
        <v>654</v>
      </c>
      <c r="M1607" t="s">
        <v>92</v>
      </c>
      <c r="N1607" s="11" t="s">
        <v>2108</v>
      </c>
      <c r="O1607" s="11" t="s">
        <v>2109</v>
      </c>
      <c r="P1607">
        <v>0</v>
      </c>
      <c r="Q1607">
        <v>1</v>
      </c>
      <c r="R1607">
        <v>0</v>
      </c>
      <c r="S1607">
        <v>4.2</v>
      </c>
      <c r="T1607">
        <v>-4.2</v>
      </c>
    </row>
    <row r="1608" spans="1:20" x14ac:dyDescent="0.25">
      <c r="A1608" t="s">
        <v>75</v>
      </c>
      <c r="B1608" t="s">
        <v>203</v>
      </c>
      <c r="C1608" t="s">
        <v>22</v>
      </c>
      <c r="D1608" t="s">
        <v>204</v>
      </c>
      <c r="E1608" t="s">
        <v>78</v>
      </c>
      <c r="F1608">
        <v>18436</v>
      </c>
      <c r="G1608" t="s">
        <v>388</v>
      </c>
      <c r="H1608" t="s">
        <v>80</v>
      </c>
      <c r="I1608" t="s">
        <v>81</v>
      </c>
      <c r="J1608" t="s">
        <v>90</v>
      </c>
      <c r="K1608" t="s">
        <v>38</v>
      </c>
      <c r="L1608" t="s">
        <v>111</v>
      </c>
      <c r="M1608" t="s">
        <v>92</v>
      </c>
      <c r="N1608" s="11" t="s">
        <v>2108</v>
      </c>
      <c r="O1608" s="11" t="s">
        <v>2109</v>
      </c>
      <c r="P1608">
        <v>0</v>
      </c>
      <c r="Q1608">
        <v>3</v>
      </c>
      <c r="R1608">
        <v>0</v>
      </c>
      <c r="S1608">
        <v>447</v>
      </c>
      <c r="T1608">
        <v>-447</v>
      </c>
    </row>
    <row r="1609" spans="1:20" x14ac:dyDescent="0.25">
      <c r="A1609" t="s">
        <v>75</v>
      </c>
      <c r="B1609" t="s">
        <v>1795</v>
      </c>
      <c r="C1609" t="s">
        <v>26</v>
      </c>
      <c r="D1609" t="s">
        <v>497</v>
      </c>
      <c r="E1609" t="s">
        <v>105</v>
      </c>
      <c r="F1609">
        <v>29407</v>
      </c>
      <c r="G1609" t="s">
        <v>1611</v>
      </c>
      <c r="H1609" t="s">
        <v>80</v>
      </c>
      <c r="I1609" t="s">
        <v>81</v>
      </c>
      <c r="J1609" t="s">
        <v>82</v>
      </c>
      <c r="K1609" t="s">
        <v>53</v>
      </c>
      <c r="L1609" t="s">
        <v>436</v>
      </c>
      <c r="M1609" t="s">
        <v>83</v>
      </c>
      <c r="N1609" s="11" t="s">
        <v>2108</v>
      </c>
      <c r="O1609" s="11" t="s">
        <v>2109</v>
      </c>
      <c r="P1609">
        <v>-6</v>
      </c>
      <c r="Q1609">
        <v>0</v>
      </c>
      <c r="R1609">
        <v>674.1</v>
      </c>
      <c r="S1609">
        <v>0</v>
      </c>
      <c r="T1609">
        <v>674.1</v>
      </c>
    </row>
    <row r="1610" spans="1:20" x14ac:dyDescent="0.25">
      <c r="A1610" t="s">
        <v>75</v>
      </c>
      <c r="B1610" t="s">
        <v>171</v>
      </c>
      <c r="C1610" t="s">
        <v>23</v>
      </c>
      <c r="D1610" t="s">
        <v>513</v>
      </c>
      <c r="E1610" t="s">
        <v>176</v>
      </c>
      <c r="F1610">
        <v>98005</v>
      </c>
      <c r="G1610" t="s">
        <v>348</v>
      </c>
      <c r="H1610" t="s">
        <v>80</v>
      </c>
      <c r="I1610" t="s">
        <v>81</v>
      </c>
      <c r="J1610" t="s">
        <v>90</v>
      </c>
      <c r="K1610" t="s">
        <v>53</v>
      </c>
      <c r="L1610" t="s">
        <v>193</v>
      </c>
      <c r="M1610" t="s">
        <v>92</v>
      </c>
      <c r="N1610" s="11" t="s">
        <v>2108</v>
      </c>
      <c r="O1610" s="11" t="s">
        <v>2109</v>
      </c>
      <c r="P1610">
        <v>0</v>
      </c>
      <c r="Q1610">
        <v>21</v>
      </c>
      <c r="R1610">
        <v>0</v>
      </c>
      <c r="S1610">
        <v>2826.48</v>
      </c>
      <c r="T1610">
        <v>-2826.48</v>
      </c>
    </row>
    <row r="1611" spans="1:20" x14ac:dyDescent="0.25">
      <c r="A1611" t="s">
        <v>75</v>
      </c>
      <c r="B1611" t="s">
        <v>171</v>
      </c>
      <c r="C1611" t="s">
        <v>23</v>
      </c>
      <c r="D1611" t="s">
        <v>513</v>
      </c>
      <c r="E1611" t="s">
        <v>176</v>
      </c>
      <c r="F1611">
        <v>98005</v>
      </c>
      <c r="G1611" t="s">
        <v>1313</v>
      </c>
      <c r="H1611" t="s">
        <v>80</v>
      </c>
      <c r="I1611" t="s">
        <v>81</v>
      </c>
      <c r="J1611" t="s">
        <v>90</v>
      </c>
      <c r="K1611" t="s">
        <v>42</v>
      </c>
      <c r="L1611" t="s">
        <v>91</v>
      </c>
      <c r="M1611" t="s">
        <v>188</v>
      </c>
      <c r="N1611" s="11" t="s">
        <v>2108</v>
      </c>
      <c r="O1611" s="11" t="s">
        <v>2109</v>
      </c>
      <c r="P1611">
        <v>0</v>
      </c>
      <c r="Q1611">
        <v>6</v>
      </c>
      <c r="R1611">
        <v>0</v>
      </c>
      <c r="S1611">
        <v>9.9</v>
      </c>
      <c r="T1611">
        <v>-9.9</v>
      </c>
    </row>
    <row r="1612" spans="1:20" x14ac:dyDescent="0.25">
      <c r="A1612" t="s">
        <v>75</v>
      </c>
      <c r="B1612" t="s">
        <v>413</v>
      </c>
      <c r="C1612" t="s">
        <v>30</v>
      </c>
      <c r="D1612" t="s">
        <v>414</v>
      </c>
      <c r="E1612" t="s">
        <v>415</v>
      </c>
      <c r="F1612">
        <v>19805</v>
      </c>
      <c r="G1612" t="s">
        <v>266</v>
      </c>
      <c r="H1612" t="s">
        <v>80</v>
      </c>
      <c r="I1612" t="s">
        <v>81</v>
      </c>
      <c r="J1612" t="s">
        <v>90</v>
      </c>
      <c r="K1612" t="s">
        <v>53</v>
      </c>
      <c r="L1612" t="s">
        <v>165</v>
      </c>
      <c r="M1612" t="s">
        <v>92</v>
      </c>
      <c r="N1612" s="11" t="s">
        <v>2108</v>
      </c>
      <c r="O1612" s="11" t="s">
        <v>2109</v>
      </c>
      <c r="P1612">
        <v>0</v>
      </c>
      <c r="Q1612">
        <v>2</v>
      </c>
      <c r="R1612">
        <v>0</v>
      </c>
      <c r="S1612">
        <v>194</v>
      </c>
      <c r="T1612">
        <v>-194</v>
      </c>
    </row>
    <row r="1613" spans="1:20" x14ac:dyDescent="0.25">
      <c r="A1613" t="s">
        <v>75</v>
      </c>
      <c r="B1613" t="s">
        <v>120</v>
      </c>
      <c r="C1613" t="s">
        <v>22</v>
      </c>
      <c r="D1613" t="s">
        <v>121</v>
      </c>
      <c r="E1613" t="s">
        <v>122</v>
      </c>
      <c r="F1613">
        <v>20910</v>
      </c>
      <c r="G1613" t="s">
        <v>378</v>
      </c>
      <c r="H1613" t="s">
        <v>80</v>
      </c>
      <c r="I1613" t="s">
        <v>89</v>
      </c>
      <c r="J1613" t="s">
        <v>90</v>
      </c>
      <c r="K1613" t="s">
        <v>42</v>
      </c>
      <c r="L1613" t="s">
        <v>91</v>
      </c>
      <c r="M1613" t="s">
        <v>92</v>
      </c>
      <c r="N1613" s="11" t="s">
        <v>2108</v>
      </c>
      <c r="O1613" s="11" t="s">
        <v>2109</v>
      </c>
      <c r="P1613">
        <v>0</v>
      </c>
      <c r="Q1613">
        <v>19</v>
      </c>
      <c r="R1613">
        <v>0</v>
      </c>
      <c r="S1613">
        <v>371.45</v>
      </c>
      <c r="T1613">
        <v>-371.45</v>
      </c>
    </row>
    <row r="1614" spans="1:20" x14ac:dyDescent="0.25">
      <c r="A1614" t="s">
        <v>75</v>
      </c>
      <c r="B1614" t="s">
        <v>633</v>
      </c>
      <c r="C1614" t="s">
        <v>30</v>
      </c>
      <c r="D1614" t="s">
        <v>634</v>
      </c>
      <c r="E1614" t="s">
        <v>191</v>
      </c>
      <c r="F1614">
        <v>77302</v>
      </c>
      <c r="G1614" t="s">
        <v>757</v>
      </c>
      <c r="H1614" t="s">
        <v>80</v>
      </c>
      <c r="I1614" t="s">
        <v>81</v>
      </c>
      <c r="J1614" t="s">
        <v>82</v>
      </c>
      <c r="K1614" t="s">
        <v>53</v>
      </c>
      <c r="L1614" t="s">
        <v>228</v>
      </c>
      <c r="M1614" t="s">
        <v>83</v>
      </c>
      <c r="N1614" s="11" t="s">
        <v>2108</v>
      </c>
      <c r="O1614" s="11" t="s">
        <v>2109</v>
      </c>
      <c r="P1614">
        <v>-11</v>
      </c>
      <c r="Q1614">
        <v>0</v>
      </c>
      <c r="R1614">
        <v>1018.6</v>
      </c>
      <c r="S1614">
        <v>0</v>
      </c>
      <c r="T1614">
        <v>1018.6</v>
      </c>
    </row>
    <row r="1615" spans="1:20" x14ac:dyDescent="0.25">
      <c r="A1615" t="s">
        <v>75</v>
      </c>
      <c r="B1615" t="s">
        <v>612</v>
      </c>
      <c r="C1615" t="s">
        <v>29</v>
      </c>
      <c r="D1615" t="s">
        <v>613</v>
      </c>
      <c r="E1615" t="s">
        <v>142</v>
      </c>
      <c r="F1615">
        <v>48084</v>
      </c>
      <c r="G1615" t="s">
        <v>317</v>
      </c>
      <c r="H1615" t="s">
        <v>80</v>
      </c>
      <c r="I1615" t="s">
        <v>164</v>
      </c>
      <c r="J1615" t="s">
        <v>90</v>
      </c>
      <c r="K1615" t="s">
        <v>38</v>
      </c>
      <c r="L1615" t="s">
        <v>129</v>
      </c>
      <c r="M1615" t="s">
        <v>188</v>
      </c>
      <c r="N1615" s="11" t="s">
        <v>2108</v>
      </c>
      <c r="O1615" s="11" t="s">
        <v>2109</v>
      </c>
      <c r="P1615">
        <v>0</v>
      </c>
      <c r="Q1615">
        <v>3</v>
      </c>
      <c r="R1615">
        <v>0</v>
      </c>
      <c r="S1615">
        <v>431.09</v>
      </c>
      <c r="T1615">
        <v>-431.09</v>
      </c>
    </row>
    <row r="1616" spans="1:20" x14ac:dyDescent="0.25">
      <c r="A1616" t="s">
        <v>75</v>
      </c>
      <c r="B1616" t="s">
        <v>1284</v>
      </c>
      <c r="C1616" t="s">
        <v>27</v>
      </c>
      <c r="D1616" t="s">
        <v>237</v>
      </c>
      <c r="E1616" t="s">
        <v>114</v>
      </c>
      <c r="F1616">
        <v>34243</v>
      </c>
      <c r="G1616" t="s">
        <v>514</v>
      </c>
      <c r="H1616" t="s">
        <v>80</v>
      </c>
      <c r="I1616" t="s">
        <v>81</v>
      </c>
      <c r="J1616" t="s">
        <v>82</v>
      </c>
      <c r="K1616" t="s">
        <v>38</v>
      </c>
      <c r="L1616" t="s">
        <v>111</v>
      </c>
      <c r="M1616" t="s">
        <v>83</v>
      </c>
      <c r="N1616" s="11" t="s">
        <v>2108</v>
      </c>
      <c r="O1616" s="11" t="s">
        <v>2109</v>
      </c>
      <c r="P1616">
        <v>-1</v>
      </c>
      <c r="Q1616">
        <v>0</v>
      </c>
      <c r="R1616">
        <v>149</v>
      </c>
      <c r="S1616">
        <v>0</v>
      </c>
      <c r="T1616">
        <v>149</v>
      </c>
    </row>
    <row r="1617" spans="1:20" x14ac:dyDescent="0.25">
      <c r="A1617" t="s">
        <v>75</v>
      </c>
      <c r="B1617" t="s">
        <v>301</v>
      </c>
      <c r="C1617" t="s">
        <v>29</v>
      </c>
      <c r="D1617" t="s">
        <v>302</v>
      </c>
      <c r="E1617" t="s">
        <v>87</v>
      </c>
      <c r="F1617">
        <v>45005</v>
      </c>
      <c r="G1617" t="s">
        <v>679</v>
      </c>
      <c r="H1617" t="s">
        <v>80</v>
      </c>
      <c r="I1617" t="s">
        <v>89</v>
      </c>
      <c r="J1617" t="s">
        <v>90</v>
      </c>
      <c r="K1617" t="s">
        <v>42</v>
      </c>
      <c r="L1617" t="s">
        <v>91</v>
      </c>
      <c r="M1617" t="s">
        <v>92</v>
      </c>
      <c r="N1617" s="11" t="s">
        <v>2108</v>
      </c>
      <c r="O1617" s="11" t="s">
        <v>2109</v>
      </c>
      <c r="P1617">
        <v>0</v>
      </c>
      <c r="Q1617">
        <v>10</v>
      </c>
      <c r="R1617">
        <v>0</v>
      </c>
      <c r="S1617">
        <v>25.5</v>
      </c>
      <c r="T1617">
        <v>-25.5</v>
      </c>
    </row>
    <row r="1618" spans="1:20" x14ac:dyDescent="0.25">
      <c r="A1618" t="s">
        <v>75</v>
      </c>
      <c r="B1618" t="s">
        <v>553</v>
      </c>
      <c r="C1618" t="s">
        <v>26</v>
      </c>
      <c r="D1618" t="s">
        <v>554</v>
      </c>
      <c r="E1618" t="s">
        <v>555</v>
      </c>
      <c r="F1618">
        <v>36526</v>
      </c>
      <c r="G1618" t="s">
        <v>119</v>
      </c>
      <c r="H1618" t="s">
        <v>80</v>
      </c>
      <c r="I1618" t="s">
        <v>81</v>
      </c>
      <c r="J1618" t="s">
        <v>82</v>
      </c>
      <c r="K1618" t="s">
        <v>38</v>
      </c>
      <c r="L1618" t="s">
        <v>111</v>
      </c>
      <c r="M1618" t="s">
        <v>83</v>
      </c>
      <c r="N1618" s="11" t="s">
        <v>2108</v>
      </c>
      <c r="O1618" s="11" t="s">
        <v>2109</v>
      </c>
      <c r="P1618">
        <v>-2</v>
      </c>
      <c r="Q1618">
        <v>0</v>
      </c>
      <c r="R1618">
        <v>177.38</v>
      </c>
      <c r="S1618">
        <v>0</v>
      </c>
      <c r="T1618">
        <v>177.38</v>
      </c>
    </row>
    <row r="1619" spans="1:20" x14ac:dyDescent="0.25">
      <c r="A1619" t="s">
        <v>75</v>
      </c>
      <c r="B1619" t="s">
        <v>835</v>
      </c>
      <c r="C1619" t="s">
        <v>23</v>
      </c>
      <c r="D1619" t="s">
        <v>836</v>
      </c>
      <c r="E1619" t="s">
        <v>837</v>
      </c>
      <c r="F1619">
        <v>83864</v>
      </c>
      <c r="G1619" t="s">
        <v>2054</v>
      </c>
      <c r="H1619" t="s">
        <v>80</v>
      </c>
      <c r="I1619" t="s">
        <v>81</v>
      </c>
      <c r="J1619" t="s">
        <v>82</v>
      </c>
      <c r="K1619" t="s">
        <v>53</v>
      </c>
      <c r="L1619" t="s">
        <v>193</v>
      </c>
      <c r="M1619" t="s">
        <v>83</v>
      </c>
      <c r="N1619" s="11" t="s">
        <v>2108</v>
      </c>
      <c r="O1619" s="11" t="s">
        <v>2109</v>
      </c>
      <c r="P1619">
        <v>-2</v>
      </c>
      <c r="Q1619">
        <v>0</v>
      </c>
      <c r="R1619">
        <v>1203.5</v>
      </c>
      <c r="S1619">
        <v>0</v>
      </c>
      <c r="T1619">
        <v>1203.5</v>
      </c>
    </row>
    <row r="1620" spans="1:20" x14ac:dyDescent="0.25">
      <c r="A1620" t="s">
        <v>75</v>
      </c>
      <c r="B1620" t="s">
        <v>424</v>
      </c>
      <c r="C1620" t="s">
        <v>26</v>
      </c>
      <c r="D1620" t="s">
        <v>425</v>
      </c>
      <c r="E1620" t="s">
        <v>426</v>
      </c>
      <c r="F1620">
        <v>37204</v>
      </c>
      <c r="G1620" t="s">
        <v>214</v>
      </c>
      <c r="H1620" t="s">
        <v>80</v>
      </c>
      <c r="I1620" t="s">
        <v>89</v>
      </c>
      <c r="J1620" t="s">
        <v>90</v>
      </c>
      <c r="K1620" t="s">
        <v>42</v>
      </c>
      <c r="L1620" t="s">
        <v>91</v>
      </c>
      <c r="M1620" t="s">
        <v>92</v>
      </c>
      <c r="N1620" s="11" t="s">
        <v>2108</v>
      </c>
      <c r="O1620" s="11" t="s">
        <v>2109</v>
      </c>
      <c r="P1620">
        <v>0</v>
      </c>
      <c r="Q1620">
        <v>2</v>
      </c>
      <c r="R1620">
        <v>0</v>
      </c>
      <c r="S1620">
        <v>2.88</v>
      </c>
      <c r="T1620">
        <v>-2.88</v>
      </c>
    </row>
    <row r="1621" spans="1:20" x14ac:dyDescent="0.25">
      <c r="A1621" t="s">
        <v>75</v>
      </c>
      <c r="B1621" t="s">
        <v>1076</v>
      </c>
      <c r="C1621" t="s">
        <v>29</v>
      </c>
      <c r="D1621" t="s">
        <v>1077</v>
      </c>
      <c r="E1621" t="s">
        <v>142</v>
      </c>
      <c r="F1621">
        <v>49426</v>
      </c>
      <c r="G1621" t="s">
        <v>716</v>
      </c>
      <c r="H1621" t="s">
        <v>80</v>
      </c>
      <c r="I1621" t="s">
        <v>81</v>
      </c>
      <c r="J1621" t="s">
        <v>82</v>
      </c>
      <c r="K1621" t="s">
        <v>42</v>
      </c>
      <c r="L1621" t="s">
        <v>91</v>
      </c>
      <c r="M1621" t="s">
        <v>83</v>
      </c>
      <c r="N1621" s="11" t="s">
        <v>2108</v>
      </c>
      <c r="O1621" s="11" t="s">
        <v>2109</v>
      </c>
      <c r="P1621">
        <v>-24</v>
      </c>
      <c r="Q1621">
        <v>0</v>
      </c>
      <c r="R1621">
        <v>1383.6</v>
      </c>
      <c r="S1621">
        <v>0</v>
      </c>
      <c r="T1621">
        <v>1383.6</v>
      </c>
    </row>
    <row r="1622" spans="1:20" x14ac:dyDescent="0.25">
      <c r="A1622" t="s">
        <v>75</v>
      </c>
      <c r="B1622" t="s">
        <v>1044</v>
      </c>
      <c r="C1622" t="s">
        <v>23</v>
      </c>
      <c r="D1622" t="s">
        <v>1045</v>
      </c>
      <c r="E1622" t="s">
        <v>327</v>
      </c>
      <c r="F1622">
        <v>97045</v>
      </c>
      <c r="G1622" t="s">
        <v>1101</v>
      </c>
      <c r="H1622" t="s">
        <v>80</v>
      </c>
      <c r="I1622" t="s">
        <v>81</v>
      </c>
      <c r="J1622" t="s">
        <v>82</v>
      </c>
      <c r="K1622" t="s">
        <v>53</v>
      </c>
      <c r="L1622" t="s">
        <v>165</v>
      </c>
      <c r="M1622" t="s">
        <v>83</v>
      </c>
      <c r="N1622" s="11" t="s">
        <v>2108</v>
      </c>
      <c r="O1622" s="11" t="s">
        <v>2109</v>
      </c>
      <c r="P1622">
        <v>-1</v>
      </c>
      <c r="Q1622">
        <v>0</v>
      </c>
      <c r="R1622">
        <v>650.5</v>
      </c>
      <c r="S1622">
        <v>0</v>
      </c>
      <c r="T1622">
        <v>650.5</v>
      </c>
    </row>
    <row r="1623" spans="1:20" x14ac:dyDescent="0.25">
      <c r="A1623" t="s">
        <v>75</v>
      </c>
      <c r="B1623" t="s">
        <v>2056</v>
      </c>
      <c r="C1623" t="s">
        <v>26</v>
      </c>
      <c r="D1623" t="s">
        <v>1429</v>
      </c>
      <c r="E1623" t="s">
        <v>180</v>
      </c>
      <c r="F1623">
        <v>30040</v>
      </c>
      <c r="G1623" t="s">
        <v>349</v>
      </c>
      <c r="H1623" t="s">
        <v>80</v>
      </c>
      <c r="I1623" t="s">
        <v>81</v>
      </c>
      <c r="J1623" t="s">
        <v>90</v>
      </c>
      <c r="K1623" t="s">
        <v>36</v>
      </c>
      <c r="L1623" t="s">
        <v>36</v>
      </c>
      <c r="M1623" t="s">
        <v>92</v>
      </c>
      <c r="N1623" s="11" t="s">
        <v>2108</v>
      </c>
      <c r="O1623" s="11" t="s">
        <v>2109</v>
      </c>
      <c r="P1623">
        <v>0</v>
      </c>
      <c r="Q1623">
        <v>1</v>
      </c>
      <c r="R1623">
        <v>0</v>
      </c>
      <c r="S1623">
        <v>0</v>
      </c>
      <c r="T1623">
        <v>0</v>
      </c>
    </row>
    <row r="1624" spans="1:20" x14ac:dyDescent="0.25">
      <c r="A1624" t="s">
        <v>75</v>
      </c>
      <c r="B1624" t="s">
        <v>747</v>
      </c>
      <c r="C1624" t="s">
        <v>25</v>
      </c>
      <c r="D1624" t="s">
        <v>748</v>
      </c>
      <c r="E1624" t="s">
        <v>186</v>
      </c>
      <c r="F1624">
        <v>11101</v>
      </c>
      <c r="G1624" t="s">
        <v>2055</v>
      </c>
      <c r="H1624" t="s">
        <v>80</v>
      </c>
      <c r="I1624" t="s">
        <v>281</v>
      </c>
      <c r="J1624" t="s">
        <v>1070</v>
      </c>
      <c r="K1624" t="s">
        <v>36</v>
      </c>
      <c r="L1624" t="s">
        <v>287</v>
      </c>
      <c r="M1624" t="s">
        <v>83</v>
      </c>
      <c r="N1624" s="11" t="s">
        <v>2108</v>
      </c>
      <c r="O1624" s="11" t="s">
        <v>2109</v>
      </c>
      <c r="P1624">
        <v>0</v>
      </c>
      <c r="Q1624">
        <v>8</v>
      </c>
      <c r="R1624">
        <v>0</v>
      </c>
      <c r="S1624">
        <v>38</v>
      </c>
      <c r="T1624">
        <v>-38</v>
      </c>
    </row>
    <row r="1625" spans="1:20" x14ac:dyDescent="0.25">
      <c r="A1625" t="s">
        <v>75</v>
      </c>
      <c r="B1625" t="s">
        <v>385</v>
      </c>
      <c r="C1625" t="s">
        <v>26</v>
      </c>
      <c r="D1625" t="s">
        <v>361</v>
      </c>
      <c r="E1625" t="s">
        <v>105</v>
      </c>
      <c r="F1625">
        <v>29601</v>
      </c>
      <c r="G1625" t="s">
        <v>309</v>
      </c>
      <c r="H1625" t="s">
        <v>80</v>
      </c>
      <c r="I1625" t="s">
        <v>89</v>
      </c>
      <c r="J1625" t="s">
        <v>90</v>
      </c>
      <c r="K1625" t="s">
        <v>42</v>
      </c>
      <c r="L1625" t="s">
        <v>91</v>
      </c>
      <c r="M1625" t="s">
        <v>92</v>
      </c>
      <c r="N1625" s="11" t="s">
        <v>2108</v>
      </c>
      <c r="O1625" s="11" t="s">
        <v>2109</v>
      </c>
      <c r="P1625">
        <v>0</v>
      </c>
      <c r="Q1625">
        <v>8</v>
      </c>
      <c r="R1625">
        <v>0</v>
      </c>
      <c r="S1625">
        <v>89.6</v>
      </c>
      <c r="T1625">
        <v>-89.6</v>
      </c>
    </row>
    <row r="1626" spans="1:20" x14ac:dyDescent="0.25">
      <c r="A1626" t="s">
        <v>75</v>
      </c>
      <c r="B1626" t="s">
        <v>668</v>
      </c>
      <c r="C1626" t="s">
        <v>28</v>
      </c>
      <c r="D1626" t="s">
        <v>623</v>
      </c>
      <c r="E1626" t="s">
        <v>95</v>
      </c>
      <c r="F1626">
        <v>80130</v>
      </c>
      <c r="G1626" t="s">
        <v>324</v>
      </c>
      <c r="H1626" t="s">
        <v>80</v>
      </c>
      <c r="I1626" t="s">
        <v>81</v>
      </c>
      <c r="J1626" t="s">
        <v>90</v>
      </c>
      <c r="K1626" t="s">
        <v>36</v>
      </c>
      <c r="L1626" t="s">
        <v>36</v>
      </c>
      <c r="M1626" t="s">
        <v>92</v>
      </c>
      <c r="N1626" s="11" t="s">
        <v>2108</v>
      </c>
      <c r="O1626" s="11" t="s">
        <v>2109</v>
      </c>
      <c r="P1626">
        <v>0</v>
      </c>
      <c r="Q1626">
        <v>0</v>
      </c>
      <c r="R1626">
        <v>0</v>
      </c>
      <c r="S1626">
        <v>-2048.38</v>
      </c>
      <c r="T1626">
        <v>2048.38</v>
      </c>
    </row>
    <row r="1627" spans="1:20" x14ac:dyDescent="0.25">
      <c r="A1627" t="s">
        <v>75</v>
      </c>
      <c r="B1627" t="s">
        <v>500</v>
      </c>
      <c r="C1627" t="s">
        <v>23</v>
      </c>
      <c r="D1627" t="s">
        <v>501</v>
      </c>
      <c r="E1627" t="s">
        <v>176</v>
      </c>
      <c r="F1627">
        <v>98034</v>
      </c>
      <c r="G1627" t="s">
        <v>205</v>
      </c>
      <c r="H1627" t="s">
        <v>80</v>
      </c>
      <c r="I1627" t="s">
        <v>89</v>
      </c>
      <c r="J1627" t="s">
        <v>90</v>
      </c>
      <c r="K1627" t="s">
        <v>42</v>
      </c>
      <c r="L1627" t="s">
        <v>91</v>
      </c>
      <c r="M1627" t="s">
        <v>92</v>
      </c>
      <c r="N1627" s="11" t="s">
        <v>2108</v>
      </c>
      <c r="O1627" s="11" t="s">
        <v>2109</v>
      </c>
      <c r="P1627">
        <v>0</v>
      </c>
      <c r="Q1627">
        <v>37</v>
      </c>
      <c r="R1627">
        <v>0</v>
      </c>
      <c r="S1627">
        <v>308.20999999999998</v>
      </c>
      <c r="T1627">
        <v>-308.20999999999998</v>
      </c>
    </row>
    <row r="1628" spans="1:20" x14ac:dyDescent="0.25">
      <c r="A1628" t="s">
        <v>75</v>
      </c>
      <c r="B1628" t="s">
        <v>593</v>
      </c>
      <c r="C1628" t="s">
        <v>19</v>
      </c>
      <c r="D1628" t="s">
        <v>268</v>
      </c>
      <c r="E1628" t="s">
        <v>118</v>
      </c>
      <c r="F1628">
        <v>92121</v>
      </c>
      <c r="G1628" t="s">
        <v>514</v>
      </c>
      <c r="H1628" t="s">
        <v>80</v>
      </c>
      <c r="I1628" t="s">
        <v>81</v>
      </c>
      <c r="J1628" t="s">
        <v>82</v>
      </c>
      <c r="K1628" t="s">
        <v>38</v>
      </c>
      <c r="L1628" t="s">
        <v>111</v>
      </c>
      <c r="M1628" t="s">
        <v>83</v>
      </c>
      <c r="N1628" s="11" t="s">
        <v>2108</v>
      </c>
      <c r="O1628" s="11" t="s">
        <v>2109</v>
      </c>
      <c r="P1628">
        <v>-4</v>
      </c>
      <c r="Q1628">
        <v>0</v>
      </c>
      <c r="R1628">
        <v>596</v>
      </c>
      <c r="S1628">
        <v>0</v>
      </c>
      <c r="T1628">
        <v>596</v>
      </c>
    </row>
    <row r="1629" spans="1:20" x14ac:dyDescent="0.25">
      <c r="A1629" t="s">
        <v>75</v>
      </c>
      <c r="B1629" t="s">
        <v>478</v>
      </c>
      <c r="C1629" t="s">
        <v>26</v>
      </c>
      <c r="D1629" t="s">
        <v>425</v>
      </c>
      <c r="E1629" t="s">
        <v>426</v>
      </c>
      <c r="F1629">
        <v>37210</v>
      </c>
      <c r="G1629" t="s">
        <v>283</v>
      </c>
      <c r="H1629" t="s">
        <v>80</v>
      </c>
      <c r="I1629" t="s">
        <v>81</v>
      </c>
      <c r="J1629" t="s">
        <v>82</v>
      </c>
      <c r="K1629" t="s">
        <v>38</v>
      </c>
      <c r="L1629" t="s">
        <v>111</v>
      </c>
      <c r="M1629" t="s">
        <v>83</v>
      </c>
      <c r="N1629" s="11" t="s">
        <v>2108</v>
      </c>
      <c r="O1629" s="11" t="s">
        <v>2109</v>
      </c>
      <c r="P1629">
        <v>-4</v>
      </c>
      <c r="Q1629">
        <v>0</v>
      </c>
      <c r="R1629">
        <v>279</v>
      </c>
      <c r="S1629">
        <v>0</v>
      </c>
      <c r="T1629">
        <v>279</v>
      </c>
    </row>
    <row r="1630" spans="1:20" x14ac:dyDescent="0.25">
      <c r="A1630" t="s">
        <v>75</v>
      </c>
      <c r="B1630" t="s">
        <v>478</v>
      </c>
      <c r="C1630" t="s">
        <v>26</v>
      </c>
      <c r="D1630" t="s">
        <v>425</v>
      </c>
      <c r="E1630" t="s">
        <v>426</v>
      </c>
      <c r="F1630">
        <v>37210</v>
      </c>
      <c r="G1630" t="s">
        <v>2066</v>
      </c>
      <c r="H1630" t="s">
        <v>80</v>
      </c>
      <c r="I1630" t="s">
        <v>81</v>
      </c>
      <c r="J1630" t="s">
        <v>82</v>
      </c>
      <c r="K1630" t="s">
        <v>41</v>
      </c>
      <c r="L1630" t="s">
        <v>1261</v>
      </c>
      <c r="M1630" t="s">
        <v>83</v>
      </c>
      <c r="N1630" s="11" t="s">
        <v>2108</v>
      </c>
      <c r="O1630" s="11" t="s">
        <v>2109</v>
      </c>
      <c r="P1630">
        <v>-6</v>
      </c>
      <c r="Q1630">
        <v>0</v>
      </c>
      <c r="R1630">
        <v>330</v>
      </c>
      <c r="S1630">
        <v>0</v>
      </c>
      <c r="T1630">
        <v>330</v>
      </c>
    </row>
    <row r="1631" spans="1:20" x14ac:dyDescent="0.25">
      <c r="A1631" t="s">
        <v>75</v>
      </c>
      <c r="B1631" t="s">
        <v>103</v>
      </c>
      <c r="C1631" t="s">
        <v>26</v>
      </c>
      <c r="D1631" t="s">
        <v>104</v>
      </c>
      <c r="E1631" t="s">
        <v>105</v>
      </c>
      <c r="F1631">
        <v>29420</v>
      </c>
      <c r="G1631" t="s">
        <v>1128</v>
      </c>
      <c r="H1631" t="s">
        <v>80</v>
      </c>
      <c r="I1631" t="s">
        <v>81</v>
      </c>
      <c r="J1631" t="s">
        <v>90</v>
      </c>
      <c r="K1631" t="s">
        <v>38</v>
      </c>
      <c r="L1631" t="s">
        <v>111</v>
      </c>
      <c r="M1631" t="s">
        <v>92</v>
      </c>
      <c r="N1631" s="11" t="s">
        <v>2108</v>
      </c>
      <c r="O1631" s="11" t="s">
        <v>2109</v>
      </c>
      <c r="P1631">
        <v>0</v>
      </c>
      <c r="Q1631">
        <v>1</v>
      </c>
      <c r="R1631">
        <v>0</v>
      </c>
      <c r="S1631">
        <v>69.75</v>
      </c>
      <c r="T1631">
        <v>-69.75</v>
      </c>
    </row>
    <row r="1632" spans="1:20" x14ac:dyDescent="0.25">
      <c r="A1632" t="s">
        <v>75</v>
      </c>
      <c r="B1632" t="s">
        <v>103</v>
      </c>
      <c r="C1632" t="s">
        <v>27</v>
      </c>
      <c r="D1632" t="s">
        <v>253</v>
      </c>
      <c r="E1632" t="s">
        <v>114</v>
      </c>
      <c r="F1632">
        <v>33773</v>
      </c>
      <c r="G1632" t="s">
        <v>2063</v>
      </c>
      <c r="H1632" t="s">
        <v>80</v>
      </c>
      <c r="I1632" t="s">
        <v>81</v>
      </c>
      <c r="J1632" t="s">
        <v>82</v>
      </c>
      <c r="K1632" t="s">
        <v>52</v>
      </c>
      <c r="L1632" t="s">
        <v>492</v>
      </c>
      <c r="M1632" t="s">
        <v>83</v>
      </c>
      <c r="N1632" s="11" t="s">
        <v>2108</v>
      </c>
      <c r="O1632" s="11" t="s">
        <v>2109</v>
      </c>
      <c r="P1632">
        <v>-1</v>
      </c>
      <c r="Q1632">
        <v>0</v>
      </c>
      <c r="R1632">
        <v>20.52</v>
      </c>
      <c r="S1632">
        <v>0</v>
      </c>
      <c r="T1632">
        <v>20.52</v>
      </c>
    </row>
    <row r="1633" spans="1:20" x14ac:dyDescent="0.25">
      <c r="A1633" t="s">
        <v>75</v>
      </c>
      <c r="B1633" t="s">
        <v>353</v>
      </c>
      <c r="C1633" t="s">
        <v>29</v>
      </c>
      <c r="D1633" t="s">
        <v>354</v>
      </c>
      <c r="E1633" t="s">
        <v>100</v>
      </c>
      <c r="F1633">
        <v>46530</v>
      </c>
      <c r="G1633" t="s">
        <v>1033</v>
      </c>
      <c r="H1633" t="s">
        <v>80</v>
      </c>
      <c r="I1633" t="s">
        <v>89</v>
      </c>
      <c r="J1633" t="s">
        <v>90</v>
      </c>
      <c r="K1633" t="s">
        <v>53</v>
      </c>
      <c r="L1633" t="s">
        <v>368</v>
      </c>
      <c r="M1633" t="s">
        <v>92</v>
      </c>
      <c r="N1633" s="11" t="s">
        <v>2108</v>
      </c>
      <c r="O1633" s="11" t="s">
        <v>2109</v>
      </c>
      <c r="P1633">
        <v>0</v>
      </c>
      <c r="Q1633">
        <v>2</v>
      </c>
      <c r="R1633">
        <v>0</v>
      </c>
      <c r="S1633">
        <v>280</v>
      </c>
      <c r="T1633">
        <v>-280</v>
      </c>
    </row>
    <row r="1634" spans="1:20" x14ac:dyDescent="0.25">
      <c r="A1634" t="s">
        <v>75</v>
      </c>
      <c r="B1634" t="s">
        <v>98</v>
      </c>
      <c r="C1634" t="s">
        <v>29</v>
      </c>
      <c r="D1634" t="s">
        <v>99</v>
      </c>
      <c r="E1634" t="s">
        <v>100</v>
      </c>
      <c r="F1634">
        <v>46825</v>
      </c>
      <c r="G1634" t="s">
        <v>283</v>
      </c>
      <c r="H1634" t="s">
        <v>80</v>
      </c>
      <c r="I1634" t="s">
        <v>81</v>
      </c>
      <c r="J1634" t="s">
        <v>82</v>
      </c>
      <c r="K1634" t="s">
        <v>38</v>
      </c>
      <c r="L1634" t="s">
        <v>111</v>
      </c>
      <c r="M1634" t="s">
        <v>83</v>
      </c>
      <c r="N1634" s="11" t="s">
        <v>2108</v>
      </c>
      <c r="O1634" s="11" t="s">
        <v>2109</v>
      </c>
      <c r="P1634">
        <v>-2</v>
      </c>
      <c r="Q1634">
        <v>0</v>
      </c>
      <c r="R1634">
        <v>153.4</v>
      </c>
      <c r="S1634">
        <v>0</v>
      </c>
      <c r="T1634">
        <v>153.4</v>
      </c>
    </row>
    <row r="1635" spans="1:20" x14ac:dyDescent="0.25">
      <c r="A1635" t="s">
        <v>75</v>
      </c>
      <c r="B1635" t="s">
        <v>558</v>
      </c>
      <c r="C1635" t="s">
        <v>30</v>
      </c>
      <c r="D1635" t="s">
        <v>146</v>
      </c>
      <c r="E1635" t="s">
        <v>147</v>
      </c>
      <c r="F1635">
        <v>85027</v>
      </c>
      <c r="G1635" t="s">
        <v>1796</v>
      </c>
      <c r="H1635" t="s">
        <v>80</v>
      </c>
      <c r="I1635" t="s">
        <v>81</v>
      </c>
      <c r="J1635" t="s">
        <v>90</v>
      </c>
      <c r="K1635" t="s">
        <v>53</v>
      </c>
      <c r="L1635" t="s">
        <v>248</v>
      </c>
      <c r="M1635" t="s">
        <v>92</v>
      </c>
      <c r="N1635" s="11" t="s">
        <v>2108</v>
      </c>
      <c r="O1635" s="11" t="s">
        <v>2109</v>
      </c>
      <c r="P1635">
        <v>0</v>
      </c>
      <c r="Q1635">
        <v>20</v>
      </c>
      <c r="R1635">
        <v>0</v>
      </c>
      <c r="S1635">
        <v>77</v>
      </c>
      <c r="T1635">
        <v>-77</v>
      </c>
    </row>
    <row r="1636" spans="1:20" x14ac:dyDescent="0.25">
      <c r="A1636" t="s">
        <v>75</v>
      </c>
      <c r="B1636" t="s">
        <v>120</v>
      </c>
      <c r="C1636" t="s">
        <v>22</v>
      </c>
      <c r="D1636" t="s">
        <v>121</v>
      </c>
      <c r="E1636" t="s">
        <v>122</v>
      </c>
      <c r="F1636">
        <v>20910</v>
      </c>
      <c r="G1636" t="s">
        <v>2061</v>
      </c>
      <c r="H1636" t="s">
        <v>80</v>
      </c>
      <c r="I1636" t="s">
        <v>81</v>
      </c>
      <c r="J1636" t="s">
        <v>82</v>
      </c>
      <c r="K1636" t="s">
        <v>54</v>
      </c>
      <c r="L1636" t="s">
        <v>824</v>
      </c>
      <c r="M1636" t="s">
        <v>83</v>
      </c>
      <c r="N1636" s="11" t="s">
        <v>2108</v>
      </c>
      <c r="O1636" s="11" t="s">
        <v>2109</v>
      </c>
      <c r="P1636">
        <v>-2</v>
      </c>
      <c r="Q1636">
        <v>0</v>
      </c>
      <c r="R1636">
        <v>94.6</v>
      </c>
      <c r="S1636">
        <v>0</v>
      </c>
      <c r="T1636">
        <v>94.6</v>
      </c>
    </row>
    <row r="1637" spans="1:20" x14ac:dyDescent="0.25">
      <c r="A1637" t="s">
        <v>75</v>
      </c>
      <c r="B1637" t="s">
        <v>1450</v>
      </c>
      <c r="C1637" t="s">
        <v>27</v>
      </c>
      <c r="D1637" t="s">
        <v>499</v>
      </c>
      <c r="E1637" t="s">
        <v>114</v>
      </c>
      <c r="F1637">
        <v>33179</v>
      </c>
      <c r="G1637" t="s">
        <v>514</v>
      </c>
      <c r="H1637" t="s">
        <v>80</v>
      </c>
      <c r="I1637" t="s">
        <v>81</v>
      </c>
      <c r="J1637" t="s">
        <v>82</v>
      </c>
      <c r="K1637" t="s">
        <v>38</v>
      </c>
      <c r="L1637" t="s">
        <v>111</v>
      </c>
      <c r="M1637" t="s">
        <v>83</v>
      </c>
      <c r="N1637" s="11" t="s">
        <v>2108</v>
      </c>
      <c r="O1637" s="11" t="s">
        <v>2109</v>
      </c>
      <c r="P1637">
        <v>-34</v>
      </c>
      <c r="Q1637">
        <v>0</v>
      </c>
      <c r="R1637">
        <v>4736.88</v>
      </c>
      <c r="S1637">
        <v>0</v>
      </c>
      <c r="T1637">
        <v>4736.88</v>
      </c>
    </row>
    <row r="1638" spans="1:20" x14ac:dyDescent="0.25">
      <c r="A1638" t="s">
        <v>75</v>
      </c>
      <c r="B1638" t="s">
        <v>1086</v>
      </c>
      <c r="C1638" t="s">
        <v>28</v>
      </c>
      <c r="D1638" t="s">
        <v>1087</v>
      </c>
      <c r="E1638" t="s">
        <v>295</v>
      </c>
      <c r="F1638">
        <v>84025</v>
      </c>
      <c r="G1638" t="s">
        <v>1632</v>
      </c>
      <c r="H1638" t="s">
        <v>80</v>
      </c>
      <c r="I1638" t="s">
        <v>81</v>
      </c>
      <c r="J1638" t="s">
        <v>90</v>
      </c>
      <c r="K1638" t="s">
        <v>53</v>
      </c>
      <c r="L1638" t="s">
        <v>436</v>
      </c>
      <c r="M1638" t="s">
        <v>92</v>
      </c>
      <c r="N1638" s="11" t="s">
        <v>2108</v>
      </c>
      <c r="O1638" s="11" t="s">
        <v>2109</v>
      </c>
      <c r="P1638">
        <v>0</v>
      </c>
      <c r="Q1638">
        <v>2</v>
      </c>
      <c r="R1638">
        <v>0</v>
      </c>
      <c r="S1638">
        <v>204.3</v>
      </c>
      <c r="T1638">
        <v>-204.3</v>
      </c>
    </row>
    <row r="1639" spans="1:20" x14ac:dyDescent="0.25">
      <c r="A1639" t="s">
        <v>75</v>
      </c>
      <c r="B1639" t="s">
        <v>487</v>
      </c>
      <c r="C1639" t="s">
        <v>26</v>
      </c>
      <c r="D1639" t="s">
        <v>488</v>
      </c>
      <c r="E1639" t="s">
        <v>489</v>
      </c>
      <c r="F1639">
        <v>39402</v>
      </c>
      <c r="G1639" t="s">
        <v>343</v>
      </c>
      <c r="H1639" t="s">
        <v>80</v>
      </c>
      <c r="I1639" t="s">
        <v>81</v>
      </c>
      <c r="J1639" t="s">
        <v>82</v>
      </c>
      <c r="K1639" t="s">
        <v>53</v>
      </c>
      <c r="L1639" t="s">
        <v>193</v>
      </c>
      <c r="M1639" t="s">
        <v>83</v>
      </c>
      <c r="N1639" s="11" t="s">
        <v>2108</v>
      </c>
      <c r="O1639" s="11" t="s">
        <v>2109</v>
      </c>
      <c r="P1639">
        <v>-3</v>
      </c>
      <c r="Q1639">
        <v>0</v>
      </c>
      <c r="R1639">
        <v>428.85</v>
      </c>
      <c r="S1639">
        <v>0</v>
      </c>
      <c r="T1639">
        <v>428.85</v>
      </c>
    </row>
    <row r="1640" spans="1:20" x14ac:dyDescent="0.25">
      <c r="A1640" t="s">
        <v>75</v>
      </c>
      <c r="B1640" t="s">
        <v>677</v>
      </c>
      <c r="C1640" t="s">
        <v>28</v>
      </c>
      <c r="D1640" t="s">
        <v>678</v>
      </c>
      <c r="E1640" t="s">
        <v>95</v>
      </c>
      <c r="F1640">
        <v>80124</v>
      </c>
      <c r="G1640" t="s">
        <v>224</v>
      </c>
      <c r="H1640" t="s">
        <v>80</v>
      </c>
      <c r="I1640" t="s">
        <v>81</v>
      </c>
      <c r="J1640" t="s">
        <v>82</v>
      </c>
      <c r="K1640" t="s">
        <v>38</v>
      </c>
      <c r="L1640" t="s">
        <v>111</v>
      </c>
      <c r="M1640" t="s">
        <v>83</v>
      </c>
      <c r="N1640" s="11" t="s">
        <v>2108</v>
      </c>
      <c r="O1640" s="11" t="s">
        <v>2109</v>
      </c>
      <c r="P1640">
        <v>-1</v>
      </c>
      <c r="Q1640">
        <v>0</v>
      </c>
      <c r="R1640">
        <v>115.2</v>
      </c>
      <c r="S1640">
        <v>0</v>
      </c>
      <c r="T1640">
        <v>115.2</v>
      </c>
    </row>
    <row r="1641" spans="1:20" x14ac:dyDescent="0.25">
      <c r="A1641" t="s">
        <v>75</v>
      </c>
      <c r="B1641" t="s">
        <v>239</v>
      </c>
      <c r="C1641" t="s">
        <v>27</v>
      </c>
      <c r="D1641" t="s">
        <v>240</v>
      </c>
      <c r="E1641" t="s">
        <v>114</v>
      </c>
      <c r="F1641">
        <v>33434</v>
      </c>
      <c r="G1641" t="s">
        <v>348</v>
      </c>
      <c r="H1641" t="s">
        <v>80</v>
      </c>
      <c r="I1641" t="s">
        <v>81</v>
      </c>
      <c r="J1641" t="s">
        <v>90</v>
      </c>
      <c r="K1641" t="s">
        <v>53</v>
      </c>
      <c r="L1641" t="s">
        <v>193</v>
      </c>
      <c r="M1641" t="s">
        <v>92</v>
      </c>
      <c r="N1641" s="11" t="s">
        <v>2108</v>
      </c>
      <c r="O1641" s="11" t="s">
        <v>2109</v>
      </c>
      <c r="P1641">
        <v>0</v>
      </c>
      <c r="Q1641">
        <v>43</v>
      </c>
      <c r="R1641">
        <v>0</v>
      </c>
      <c r="S1641">
        <v>5977</v>
      </c>
      <c r="T1641">
        <v>-5977</v>
      </c>
    </row>
    <row r="1642" spans="1:20" x14ac:dyDescent="0.25">
      <c r="A1642" t="s">
        <v>75</v>
      </c>
      <c r="B1642" t="s">
        <v>1187</v>
      </c>
      <c r="C1642" t="s">
        <v>28</v>
      </c>
      <c r="D1642" t="s">
        <v>1188</v>
      </c>
      <c r="E1642" t="s">
        <v>295</v>
      </c>
      <c r="F1642">
        <v>84761</v>
      </c>
      <c r="G1642" t="s">
        <v>376</v>
      </c>
      <c r="H1642" t="s">
        <v>80</v>
      </c>
      <c r="I1642" t="s">
        <v>81</v>
      </c>
      <c r="J1642" t="s">
        <v>90</v>
      </c>
      <c r="K1642" t="s">
        <v>48</v>
      </c>
      <c r="L1642" t="s">
        <v>102</v>
      </c>
      <c r="M1642" t="s">
        <v>92</v>
      </c>
      <c r="N1642" s="11" t="s">
        <v>2108</v>
      </c>
      <c r="O1642" s="11" t="s">
        <v>2109</v>
      </c>
      <c r="P1642">
        <v>0</v>
      </c>
      <c r="Q1642">
        <v>6</v>
      </c>
      <c r="R1642">
        <v>0</v>
      </c>
      <c r="S1642">
        <v>84.78</v>
      </c>
      <c r="T1642">
        <v>-84.78</v>
      </c>
    </row>
    <row r="1643" spans="1:20" x14ac:dyDescent="0.25">
      <c r="A1643" t="s">
        <v>75</v>
      </c>
      <c r="B1643" t="s">
        <v>764</v>
      </c>
      <c r="C1643" t="s">
        <v>25</v>
      </c>
      <c r="D1643" t="s">
        <v>765</v>
      </c>
      <c r="E1643" t="s">
        <v>186</v>
      </c>
      <c r="F1643">
        <v>11782</v>
      </c>
      <c r="G1643" t="s">
        <v>1637</v>
      </c>
      <c r="H1643" t="s">
        <v>80</v>
      </c>
      <c r="I1643" t="s">
        <v>81</v>
      </c>
      <c r="J1643" t="s">
        <v>82</v>
      </c>
      <c r="K1643" t="s">
        <v>42</v>
      </c>
      <c r="L1643" t="s">
        <v>91</v>
      </c>
      <c r="M1643" t="s">
        <v>83</v>
      </c>
      <c r="N1643" s="11" t="s">
        <v>2108</v>
      </c>
      <c r="O1643" s="11" t="s">
        <v>2109</v>
      </c>
      <c r="P1643">
        <v>-1</v>
      </c>
      <c r="Q1643">
        <v>0</v>
      </c>
      <c r="R1643">
        <v>33.700000000000003</v>
      </c>
      <c r="S1643">
        <v>0</v>
      </c>
      <c r="T1643">
        <v>33.700000000000003</v>
      </c>
    </row>
    <row r="1644" spans="1:20" x14ac:dyDescent="0.25">
      <c r="A1644" t="s">
        <v>75</v>
      </c>
      <c r="B1644" t="s">
        <v>813</v>
      </c>
      <c r="C1644" t="s">
        <v>19</v>
      </c>
      <c r="D1644" t="s">
        <v>172</v>
      </c>
      <c r="E1644" t="s">
        <v>147</v>
      </c>
      <c r="F1644">
        <v>95255</v>
      </c>
      <c r="G1644" t="s">
        <v>875</v>
      </c>
      <c r="H1644" t="s">
        <v>80</v>
      </c>
      <c r="I1644" t="s">
        <v>81</v>
      </c>
      <c r="J1644" t="s">
        <v>82</v>
      </c>
      <c r="K1644" t="s">
        <v>38</v>
      </c>
      <c r="L1644" t="s">
        <v>129</v>
      </c>
      <c r="M1644" t="s">
        <v>83</v>
      </c>
      <c r="N1644" s="11" t="s">
        <v>2108</v>
      </c>
      <c r="O1644" s="11" t="s">
        <v>2109</v>
      </c>
      <c r="P1644">
        <v>-2</v>
      </c>
      <c r="Q1644">
        <v>0</v>
      </c>
      <c r="R1644">
        <v>170.6</v>
      </c>
      <c r="S1644">
        <v>0</v>
      </c>
      <c r="T1644">
        <v>170.6</v>
      </c>
    </row>
    <row r="1645" spans="1:20" x14ac:dyDescent="0.25">
      <c r="A1645" t="s">
        <v>75</v>
      </c>
      <c r="B1645" t="s">
        <v>793</v>
      </c>
      <c r="C1645" t="s">
        <v>19</v>
      </c>
      <c r="D1645" t="s">
        <v>794</v>
      </c>
      <c r="E1645" t="s">
        <v>147</v>
      </c>
      <c r="F1645">
        <v>86303</v>
      </c>
      <c r="G1645" t="s">
        <v>402</v>
      </c>
      <c r="H1645" t="s">
        <v>80</v>
      </c>
      <c r="I1645" t="s">
        <v>81</v>
      </c>
      <c r="J1645" t="s">
        <v>365</v>
      </c>
      <c r="K1645" t="s">
        <v>39</v>
      </c>
      <c r="L1645" t="s">
        <v>39</v>
      </c>
      <c r="M1645" t="s">
        <v>92</v>
      </c>
      <c r="N1645" s="11" t="s">
        <v>2108</v>
      </c>
      <c r="O1645" s="11" t="s">
        <v>2109</v>
      </c>
      <c r="P1645">
        <v>-1</v>
      </c>
      <c r="Q1645">
        <v>0</v>
      </c>
      <c r="R1645">
        <v>295</v>
      </c>
      <c r="S1645">
        <v>0</v>
      </c>
      <c r="T1645">
        <v>295</v>
      </c>
    </row>
    <row r="1646" spans="1:20" x14ac:dyDescent="0.25">
      <c r="A1646" t="s">
        <v>75</v>
      </c>
      <c r="B1646" t="s">
        <v>1139</v>
      </c>
      <c r="C1646" t="s">
        <v>28</v>
      </c>
      <c r="D1646" t="s">
        <v>1140</v>
      </c>
      <c r="E1646" t="s">
        <v>95</v>
      </c>
      <c r="F1646">
        <v>80102</v>
      </c>
      <c r="G1646" t="s">
        <v>127</v>
      </c>
      <c r="H1646" t="s">
        <v>80</v>
      </c>
      <c r="I1646" t="s">
        <v>81</v>
      </c>
      <c r="J1646" t="s">
        <v>82</v>
      </c>
      <c r="K1646" t="s">
        <v>42</v>
      </c>
      <c r="L1646" t="s">
        <v>91</v>
      </c>
      <c r="M1646" t="s">
        <v>83</v>
      </c>
      <c r="N1646" s="11" t="s">
        <v>2108</v>
      </c>
      <c r="O1646" s="11" t="s">
        <v>2109</v>
      </c>
      <c r="P1646">
        <v>-3</v>
      </c>
      <c r="Q1646">
        <v>0</v>
      </c>
      <c r="R1646">
        <v>126.3</v>
      </c>
      <c r="S1646">
        <v>0</v>
      </c>
      <c r="T1646">
        <v>126.3</v>
      </c>
    </row>
    <row r="1647" spans="1:20" x14ac:dyDescent="0.25">
      <c r="A1647" t="s">
        <v>75</v>
      </c>
      <c r="B1647" t="s">
        <v>625</v>
      </c>
      <c r="C1647" t="s">
        <v>27</v>
      </c>
      <c r="D1647" t="s">
        <v>626</v>
      </c>
      <c r="E1647" t="s">
        <v>114</v>
      </c>
      <c r="F1647">
        <v>34491</v>
      </c>
      <c r="G1647" t="s">
        <v>160</v>
      </c>
      <c r="H1647" t="s">
        <v>80</v>
      </c>
      <c r="I1647" t="s">
        <v>81</v>
      </c>
      <c r="J1647" t="s">
        <v>90</v>
      </c>
      <c r="K1647" t="s">
        <v>48</v>
      </c>
      <c r="L1647" t="s">
        <v>102</v>
      </c>
      <c r="M1647" t="s">
        <v>92</v>
      </c>
      <c r="N1647" s="11" t="s">
        <v>2108</v>
      </c>
      <c r="O1647" s="11" t="s">
        <v>2109</v>
      </c>
      <c r="P1647">
        <v>0</v>
      </c>
      <c r="Q1647">
        <v>4</v>
      </c>
      <c r="R1647">
        <v>0</v>
      </c>
      <c r="S1647">
        <v>65.16</v>
      </c>
      <c r="T1647">
        <v>-65.16</v>
      </c>
    </row>
    <row r="1648" spans="1:20" x14ac:dyDescent="0.25">
      <c r="A1648" t="s">
        <v>75</v>
      </c>
      <c r="B1648" t="s">
        <v>404</v>
      </c>
      <c r="C1648" t="s">
        <v>29</v>
      </c>
      <c r="D1648" t="s">
        <v>405</v>
      </c>
      <c r="E1648" t="s">
        <v>78</v>
      </c>
      <c r="F1648">
        <v>15056</v>
      </c>
      <c r="G1648" t="s">
        <v>324</v>
      </c>
      <c r="H1648" t="s">
        <v>80</v>
      </c>
      <c r="I1648" t="s">
        <v>81</v>
      </c>
      <c r="J1648" t="s">
        <v>90</v>
      </c>
      <c r="K1648" t="s">
        <v>36</v>
      </c>
      <c r="L1648" t="s">
        <v>36</v>
      </c>
      <c r="M1648" t="s">
        <v>92</v>
      </c>
      <c r="N1648" s="11" t="s">
        <v>2108</v>
      </c>
      <c r="O1648" s="11" t="s">
        <v>2109</v>
      </c>
      <c r="P1648">
        <v>0</v>
      </c>
      <c r="Q1648">
        <v>2</v>
      </c>
      <c r="R1648">
        <v>0</v>
      </c>
      <c r="S1648">
        <v>178.12</v>
      </c>
      <c r="T1648">
        <v>-178.12</v>
      </c>
    </row>
    <row r="1649" spans="1:20" x14ac:dyDescent="0.25">
      <c r="A1649" t="s">
        <v>75</v>
      </c>
      <c r="B1649" t="s">
        <v>399</v>
      </c>
      <c r="C1649" t="s">
        <v>28</v>
      </c>
      <c r="D1649" t="s">
        <v>400</v>
      </c>
      <c r="E1649" t="s">
        <v>295</v>
      </c>
      <c r="F1649">
        <v>84070</v>
      </c>
      <c r="G1649" t="s">
        <v>1323</v>
      </c>
      <c r="H1649" t="s">
        <v>80</v>
      </c>
      <c r="I1649" t="s">
        <v>89</v>
      </c>
      <c r="J1649" t="s">
        <v>82</v>
      </c>
      <c r="K1649" t="s">
        <v>53</v>
      </c>
      <c r="L1649" t="s">
        <v>887</v>
      </c>
      <c r="M1649" t="s">
        <v>83</v>
      </c>
      <c r="N1649" s="11" t="s">
        <v>2108</v>
      </c>
      <c r="O1649" s="11" t="s">
        <v>2109</v>
      </c>
      <c r="P1649">
        <v>-1</v>
      </c>
      <c r="Q1649">
        <v>0</v>
      </c>
      <c r="R1649">
        <v>148.35</v>
      </c>
      <c r="S1649">
        <v>0</v>
      </c>
      <c r="T1649">
        <v>148.35</v>
      </c>
    </row>
    <row r="1650" spans="1:20" x14ac:dyDescent="0.25">
      <c r="A1650" t="s">
        <v>75</v>
      </c>
      <c r="B1650" t="s">
        <v>1028</v>
      </c>
      <c r="C1650" t="s">
        <v>28</v>
      </c>
      <c r="D1650" t="s">
        <v>1029</v>
      </c>
      <c r="E1650" t="s">
        <v>95</v>
      </c>
      <c r="F1650">
        <v>81621</v>
      </c>
      <c r="G1650" t="s">
        <v>1594</v>
      </c>
      <c r="H1650" t="s">
        <v>80</v>
      </c>
      <c r="I1650" t="s">
        <v>164</v>
      </c>
      <c r="J1650" t="s">
        <v>82</v>
      </c>
      <c r="K1650" t="s">
        <v>42</v>
      </c>
      <c r="L1650" t="s">
        <v>91</v>
      </c>
      <c r="M1650" t="s">
        <v>92</v>
      </c>
      <c r="N1650" s="11" t="s">
        <v>2108</v>
      </c>
      <c r="O1650" s="11" t="s">
        <v>2109</v>
      </c>
      <c r="P1650">
        <v>0</v>
      </c>
      <c r="Q1650">
        <v>2</v>
      </c>
      <c r="R1650">
        <v>0</v>
      </c>
      <c r="S1650">
        <v>3.6</v>
      </c>
      <c r="T1650">
        <v>-3.6</v>
      </c>
    </row>
    <row r="1651" spans="1:20" x14ac:dyDescent="0.25">
      <c r="A1651" t="s">
        <v>75</v>
      </c>
      <c r="B1651" t="s">
        <v>1076</v>
      </c>
      <c r="C1651" t="s">
        <v>29</v>
      </c>
      <c r="D1651" t="s">
        <v>1077</v>
      </c>
      <c r="E1651" t="s">
        <v>142</v>
      </c>
      <c r="F1651">
        <v>49426</v>
      </c>
      <c r="G1651" t="s">
        <v>224</v>
      </c>
      <c r="H1651" t="s">
        <v>80</v>
      </c>
      <c r="I1651" t="s">
        <v>81</v>
      </c>
      <c r="J1651" t="s">
        <v>82</v>
      </c>
      <c r="K1651" t="s">
        <v>38</v>
      </c>
      <c r="L1651" t="s">
        <v>111</v>
      </c>
      <c r="M1651" t="s">
        <v>83</v>
      </c>
      <c r="N1651" s="11" t="s">
        <v>2108</v>
      </c>
      <c r="O1651" s="11" t="s">
        <v>2109</v>
      </c>
      <c r="P1651">
        <v>-9</v>
      </c>
      <c r="Q1651">
        <v>0</v>
      </c>
      <c r="R1651">
        <v>1036.8</v>
      </c>
      <c r="S1651">
        <v>0</v>
      </c>
      <c r="T1651">
        <v>1036.8</v>
      </c>
    </row>
    <row r="1652" spans="1:20" x14ac:dyDescent="0.25">
      <c r="A1652" t="s">
        <v>75</v>
      </c>
      <c r="B1652" t="s">
        <v>1417</v>
      </c>
      <c r="C1652" t="s">
        <v>27</v>
      </c>
      <c r="D1652" t="s">
        <v>1418</v>
      </c>
      <c r="E1652" t="s">
        <v>114</v>
      </c>
      <c r="F1652">
        <v>33157</v>
      </c>
      <c r="G1652" t="s">
        <v>1002</v>
      </c>
      <c r="H1652" t="s">
        <v>80</v>
      </c>
      <c r="I1652" t="s">
        <v>81</v>
      </c>
      <c r="J1652" t="s">
        <v>82</v>
      </c>
      <c r="K1652" t="s">
        <v>38</v>
      </c>
      <c r="L1652" t="s">
        <v>129</v>
      </c>
      <c r="M1652" t="s">
        <v>83</v>
      </c>
      <c r="N1652" s="11" t="s">
        <v>2108</v>
      </c>
      <c r="O1652" s="11" t="s">
        <v>2109</v>
      </c>
      <c r="P1652">
        <v>-2</v>
      </c>
      <c r="Q1652">
        <v>0</v>
      </c>
      <c r="R1652">
        <v>60.6</v>
      </c>
      <c r="S1652">
        <v>0</v>
      </c>
      <c r="T1652">
        <v>60.6</v>
      </c>
    </row>
    <row r="1653" spans="1:20" x14ac:dyDescent="0.25">
      <c r="A1653" t="s">
        <v>75</v>
      </c>
      <c r="B1653" t="s">
        <v>167</v>
      </c>
      <c r="C1653" t="s">
        <v>28</v>
      </c>
      <c r="D1653" t="s">
        <v>168</v>
      </c>
      <c r="E1653" t="s">
        <v>95</v>
      </c>
      <c r="F1653">
        <v>80550</v>
      </c>
      <c r="G1653" t="s">
        <v>323</v>
      </c>
      <c r="H1653" t="s">
        <v>80</v>
      </c>
      <c r="I1653" t="s">
        <v>81</v>
      </c>
      <c r="J1653" t="s">
        <v>90</v>
      </c>
      <c r="K1653" t="s">
        <v>51</v>
      </c>
      <c r="L1653" t="s">
        <v>250</v>
      </c>
      <c r="M1653" t="s">
        <v>92</v>
      </c>
      <c r="N1653" s="11" t="s">
        <v>2108</v>
      </c>
      <c r="O1653" s="11" t="s">
        <v>2109</v>
      </c>
      <c r="P1653">
        <v>0</v>
      </c>
      <c r="Q1653">
        <v>4</v>
      </c>
      <c r="R1653">
        <v>0</v>
      </c>
      <c r="S1653">
        <v>189.92</v>
      </c>
      <c r="T1653">
        <v>-189.92</v>
      </c>
    </row>
    <row r="1654" spans="1:20" x14ac:dyDescent="0.25">
      <c r="A1654" t="s">
        <v>75</v>
      </c>
      <c r="B1654" t="s">
        <v>203</v>
      </c>
      <c r="C1654" t="s">
        <v>22</v>
      </c>
      <c r="D1654" t="s">
        <v>204</v>
      </c>
      <c r="E1654" t="s">
        <v>78</v>
      </c>
      <c r="F1654">
        <v>18436</v>
      </c>
      <c r="G1654" t="s">
        <v>348</v>
      </c>
      <c r="H1654" t="s">
        <v>80</v>
      </c>
      <c r="I1654" t="s">
        <v>81</v>
      </c>
      <c r="J1654" t="s">
        <v>90</v>
      </c>
      <c r="K1654" t="s">
        <v>53</v>
      </c>
      <c r="L1654" t="s">
        <v>193</v>
      </c>
      <c r="M1654" t="s">
        <v>92</v>
      </c>
      <c r="N1654" s="11" t="s">
        <v>2108</v>
      </c>
      <c r="O1654" s="11" t="s">
        <v>2109</v>
      </c>
      <c r="P1654">
        <v>0</v>
      </c>
      <c r="Q1654">
        <v>6</v>
      </c>
      <c r="R1654">
        <v>0</v>
      </c>
      <c r="S1654">
        <v>834</v>
      </c>
      <c r="T1654">
        <v>-834</v>
      </c>
    </row>
    <row r="1655" spans="1:20" x14ac:dyDescent="0.25">
      <c r="A1655" t="s">
        <v>75</v>
      </c>
      <c r="B1655" t="s">
        <v>558</v>
      </c>
      <c r="C1655" t="s">
        <v>30</v>
      </c>
      <c r="D1655" t="s">
        <v>146</v>
      </c>
      <c r="E1655" t="s">
        <v>147</v>
      </c>
      <c r="F1655">
        <v>85027</v>
      </c>
      <c r="G1655" t="s">
        <v>202</v>
      </c>
      <c r="H1655" t="s">
        <v>80</v>
      </c>
      <c r="I1655" t="s">
        <v>81</v>
      </c>
      <c r="J1655" t="s">
        <v>90</v>
      </c>
      <c r="K1655" t="s">
        <v>42</v>
      </c>
      <c r="L1655" t="s">
        <v>91</v>
      </c>
      <c r="M1655" t="s">
        <v>188</v>
      </c>
      <c r="N1655" s="11" t="s">
        <v>2108</v>
      </c>
      <c r="O1655" s="11" t="s">
        <v>2109</v>
      </c>
      <c r="P1655">
        <v>0</v>
      </c>
      <c r="Q1655">
        <v>22</v>
      </c>
      <c r="R1655">
        <v>0</v>
      </c>
      <c r="S1655">
        <v>144.1</v>
      </c>
      <c r="T1655">
        <v>-144.1</v>
      </c>
    </row>
    <row r="1656" spans="1:20" x14ac:dyDescent="0.25">
      <c r="A1656" t="s">
        <v>75</v>
      </c>
      <c r="B1656" t="s">
        <v>200</v>
      </c>
      <c r="C1656" t="s">
        <v>28</v>
      </c>
      <c r="D1656" t="s">
        <v>201</v>
      </c>
      <c r="E1656" t="s">
        <v>95</v>
      </c>
      <c r="F1656">
        <v>80002</v>
      </c>
      <c r="G1656" t="s">
        <v>785</v>
      </c>
      <c r="H1656" t="s">
        <v>80</v>
      </c>
      <c r="I1656" t="s">
        <v>81</v>
      </c>
      <c r="J1656" t="s">
        <v>82</v>
      </c>
      <c r="K1656" t="s">
        <v>42</v>
      </c>
      <c r="L1656" t="s">
        <v>91</v>
      </c>
      <c r="M1656" t="s">
        <v>83</v>
      </c>
      <c r="N1656" s="11" t="s">
        <v>2108</v>
      </c>
      <c r="O1656" s="11" t="s">
        <v>2109</v>
      </c>
      <c r="P1656">
        <v>4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75</v>
      </c>
      <c r="B1657" t="s">
        <v>116</v>
      </c>
      <c r="C1657" t="s">
        <v>19</v>
      </c>
      <c r="D1657" t="s">
        <v>117</v>
      </c>
      <c r="E1657" t="s">
        <v>118</v>
      </c>
      <c r="F1657">
        <v>97055</v>
      </c>
      <c r="G1657" t="s">
        <v>1454</v>
      </c>
      <c r="H1657" t="s">
        <v>80</v>
      </c>
      <c r="I1657" t="s">
        <v>81</v>
      </c>
      <c r="J1657" t="s">
        <v>90</v>
      </c>
      <c r="K1657" t="s">
        <v>38</v>
      </c>
      <c r="L1657" t="s">
        <v>111</v>
      </c>
      <c r="M1657" t="s">
        <v>92</v>
      </c>
      <c r="N1657" s="11" t="s">
        <v>2108</v>
      </c>
      <c r="O1657" s="11" t="s">
        <v>2109</v>
      </c>
      <c r="P1657">
        <v>0</v>
      </c>
      <c r="Q1657">
        <v>1</v>
      </c>
      <c r="R1657">
        <v>0</v>
      </c>
      <c r="S1657">
        <v>174.8</v>
      </c>
      <c r="T1657">
        <v>-174.8</v>
      </c>
    </row>
    <row r="1658" spans="1:20" x14ac:dyDescent="0.25">
      <c r="A1658" t="s">
        <v>75</v>
      </c>
      <c r="B1658" t="s">
        <v>677</v>
      </c>
      <c r="C1658" t="s">
        <v>28</v>
      </c>
      <c r="D1658" t="s">
        <v>678</v>
      </c>
      <c r="E1658" t="s">
        <v>95</v>
      </c>
      <c r="F1658">
        <v>80124</v>
      </c>
      <c r="G1658" t="s">
        <v>1387</v>
      </c>
      <c r="H1658" t="s">
        <v>80</v>
      </c>
      <c r="I1658" t="s">
        <v>81</v>
      </c>
      <c r="J1658" t="s">
        <v>82</v>
      </c>
      <c r="K1658" t="s">
        <v>53</v>
      </c>
      <c r="L1658" t="s">
        <v>228</v>
      </c>
      <c r="M1658" t="s">
        <v>83</v>
      </c>
      <c r="N1658" s="11" t="s">
        <v>2108</v>
      </c>
      <c r="O1658" s="11" t="s">
        <v>2109</v>
      </c>
      <c r="P1658">
        <v>-6</v>
      </c>
      <c r="Q1658">
        <v>0</v>
      </c>
      <c r="R1658">
        <v>555.6</v>
      </c>
      <c r="S1658">
        <v>0</v>
      </c>
      <c r="T1658">
        <v>555.6</v>
      </c>
    </row>
    <row r="1659" spans="1:20" x14ac:dyDescent="0.25">
      <c r="A1659" t="s">
        <v>75</v>
      </c>
      <c r="B1659" t="s">
        <v>588</v>
      </c>
      <c r="C1659" t="s">
        <v>21</v>
      </c>
      <c r="D1659" t="s">
        <v>589</v>
      </c>
      <c r="E1659" t="s">
        <v>159</v>
      </c>
      <c r="F1659">
        <v>66227</v>
      </c>
      <c r="G1659" t="s">
        <v>615</v>
      </c>
      <c r="H1659" t="s">
        <v>80</v>
      </c>
      <c r="I1659" t="s">
        <v>81</v>
      </c>
      <c r="J1659" t="s">
        <v>82</v>
      </c>
      <c r="K1659" t="s">
        <v>53</v>
      </c>
      <c r="L1659" t="s">
        <v>248</v>
      </c>
      <c r="M1659" t="s">
        <v>83</v>
      </c>
      <c r="N1659" s="11" t="s">
        <v>2108</v>
      </c>
      <c r="O1659" s="11" t="s">
        <v>2109</v>
      </c>
      <c r="P1659">
        <v>-50</v>
      </c>
      <c r="Q1659">
        <v>0</v>
      </c>
      <c r="R1659">
        <v>270</v>
      </c>
      <c r="S1659">
        <v>0</v>
      </c>
      <c r="T1659">
        <v>270</v>
      </c>
    </row>
    <row r="1660" spans="1:20" x14ac:dyDescent="0.25">
      <c r="A1660" t="s">
        <v>75</v>
      </c>
      <c r="B1660" t="s">
        <v>316</v>
      </c>
      <c r="C1660" t="s">
        <v>27</v>
      </c>
      <c r="D1660" t="s">
        <v>237</v>
      </c>
      <c r="E1660" t="s">
        <v>114</v>
      </c>
      <c r="F1660">
        <v>34240</v>
      </c>
      <c r="G1660" t="s">
        <v>569</v>
      </c>
      <c r="H1660" t="s">
        <v>80</v>
      </c>
      <c r="I1660" t="s">
        <v>81</v>
      </c>
      <c r="J1660" t="s">
        <v>90</v>
      </c>
      <c r="K1660" t="s">
        <v>38</v>
      </c>
      <c r="L1660" t="s">
        <v>111</v>
      </c>
      <c r="M1660" t="s">
        <v>92</v>
      </c>
      <c r="N1660" s="11" t="s">
        <v>2108</v>
      </c>
      <c r="O1660" s="11" t="s">
        <v>2109</v>
      </c>
      <c r="P1660">
        <v>0</v>
      </c>
      <c r="Q1660">
        <v>1</v>
      </c>
      <c r="R1660">
        <v>0</v>
      </c>
      <c r="S1660">
        <v>50.65</v>
      </c>
      <c r="T1660">
        <v>-50.65</v>
      </c>
    </row>
    <row r="1661" spans="1:20" x14ac:dyDescent="0.25">
      <c r="A1661" t="s">
        <v>75</v>
      </c>
      <c r="B1661" t="s">
        <v>107</v>
      </c>
      <c r="C1661" t="s">
        <v>26</v>
      </c>
      <c r="D1661" t="s">
        <v>108</v>
      </c>
      <c r="E1661" t="s">
        <v>109</v>
      </c>
      <c r="F1661">
        <v>28270</v>
      </c>
      <c r="G1661" t="s">
        <v>373</v>
      </c>
      <c r="H1661" t="s">
        <v>80</v>
      </c>
      <c r="I1661" t="s">
        <v>81</v>
      </c>
      <c r="J1661" t="s">
        <v>90</v>
      </c>
      <c r="K1661" t="s">
        <v>38</v>
      </c>
      <c r="L1661" t="s">
        <v>111</v>
      </c>
      <c r="M1661" t="s">
        <v>92</v>
      </c>
      <c r="N1661" s="11" t="s">
        <v>2108</v>
      </c>
      <c r="O1661" s="11" t="s">
        <v>2109</v>
      </c>
      <c r="P1661">
        <v>0</v>
      </c>
      <c r="Q1661">
        <v>5</v>
      </c>
      <c r="R1661">
        <v>0</v>
      </c>
      <c r="S1661">
        <v>230.2</v>
      </c>
      <c r="T1661">
        <v>-230.2</v>
      </c>
    </row>
    <row r="1662" spans="1:20" x14ac:dyDescent="0.25">
      <c r="A1662" t="s">
        <v>75</v>
      </c>
      <c r="B1662" t="s">
        <v>858</v>
      </c>
      <c r="C1662" t="s">
        <v>23</v>
      </c>
      <c r="D1662" t="s">
        <v>859</v>
      </c>
      <c r="E1662" t="s">
        <v>176</v>
      </c>
      <c r="F1662">
        <v>98335</v>
      </c>
      <c r="G1662" t="s">
        <v>604</v>
      </c>
      <c r="H1662" t="s">
        <v>80</v>
      </c>
      <c r="I1662" t="s">
        <v>81</v>
      </c>
      <c r="J1662" t="s">
        <v>90</v>
      </c>
      <c r="K1662" t="s">
        <v>37</v>
      </c>
      <c r="L1662" t="s">
        <v>605</v>
      </c>
      <c r="M1662" t="s">
        <v>92</v>
      </c>
      <c r="N1662" s="11" t="s">
        <v>2108</v>
      </c>
      <c r="O1662" s="11" t="s">
        <v>2109</v>
      </c>
      <c r="P1662">
        <v>0</v>
      </c>
      <c r="Q1662">
        <v>6</v>
      </c>
      <c r="R1662">
        <v>0</v>
      </c>
      <c r="S1662">
        <v>92.4</v>
      </c>
      <c r="T1662">
        <v>-92.4</v>
      </c>
    </row>
    <row r="1663" spans="1:20" x14ac:dyDescent="0.25">
      <c r="A1663" t="s">
        <v>75</v>
      </c>
      <c r="B1663" t="s">
        <v>479</v>
      </c>
      <c r="C1663" t="s">
        <v>25</v>
      </c>
      <c r="D1663" t="s">
        <v>480</v>
      </c>
      <c r="E1663" t="s">
        <v>186</v>
      </c>
      <c r="F1663">
        <v>11735</v>
      </c>
      <c r="G1663" t="s">
        <v>263</v>
      </c>
      <c r="H1663" t="s">
        <v>80</v>
      </c>
      <c r="I1663" t="s">
        <v>81</v>
      </c>
      <c r="J1663" t="s">
        <v>90</v>
      </c>
      <c r="K1663" t="s">
        <v>53</v>
      </c>
      <c r="L1663" t="s">
        <v>165</v>
      </c>
      <c r="M1663" t="s">
        <v>92</v>
      </c>
      <c r="N1663" s="11" t="s">
        <v>2108</v>
      </c>
      <c r="O1663" s="11" t="s">
        <v>2109</v>
      </c>
      <c r="P1663">
        <v>0</v>
      </c>
      <c r="Q1663">
        <v>2</v>
      </c>
      <c r="R1663">
        <v>0</v>
      </c>
      <c r="S1663">
        <v>285.10000000000002</v>
      </c>
      <c r="T1663">
        <v>-285.10000000000002</v>
      </c>
    </row>
    <row r="1664" spans="1:20" x14ac:dyDescent="0.25">
      <c r="A1664" t="s">
        <v>75</v>
      </c>
      <c r="B1664" t="s">
        <v>1652</v>
      </c>
      <c r="C1664" t="s">
        <v>19</v>
      </c>
      <c r="D1664" t="s">
        <v>617</v>
      </c>
      <c r="E1664" t="s">
        <v>118</v>
      </c>
      <c r="F1664">
        <v>90245</v>
      </c>
      <c r="G1664" t="s">
        <v>2070</v>
      </c>
      <c r="H1664" t="s">
        <v>80</v>
      </c>
      <c r="I1664" t="s">
        <v>164</v>
      </c>
      <c r="J1664" t="s">
        <v>90</v>
      </c>
      <c r="K1664" t="s">
        <v>42</v>
      </c>
      <c r="L1664" t="s">
        <v>91</v>
      </c>
      <c r="M1664" t="s">
        <v>188</v>
      </c>
      <c r="N1664" s="11" t="s">
        <v>2108</v>
      </c>
      <c r="O1664" s="11" t="s">
        <v>2109</v>
      </c>
      <c r="P1664">
        <v>0</v>
      </c>
      <c r="Q1664">
        <v>3</v>
      </c>
      <c r="R1664">
        <v>0</v>
      </c>
      <c r="S1664">
        <v>3069.63</v>
      </c>
      <c r="T1664">
        <v>-3069.63</v>
      </c>
    </row>
    <row r="1665" spans="1:20" x14ac:dyDescent="0.25">
      <c r="A1665" t="s">
        <v>75</v>
      </c>
      <c r="B1665" t="s">
        <v>503</v>
      </c>
      <c r="C1665" t="s">
        <v>23</v>
      </c>
      <c r="D1665" t="s">
        <v>504</v>
      </c>
      <c r="E1665" t="s">
        <v>327</v>
      </c>
      <c r="F1665">
        <v>97210</v>
      </c>
      <c r="G1665" t="s">
        <v>1719</v>
      </c>
      <c r="H1665" t="s">
        <v>80</v>
      </c>
      <c r="I1665" t="s">
        <v>89</v>
      </c>
      <c r="J1665" t="s">
        <v>90</v>
      </c>
      <c r="K1665" t="s">
        <v>42</v>
      </c>
      <c r="L1665" t="s">
        <v>91</v>
      </c>
      <c r="M1665" t="s">
        <v>92</v>
      </c>
      <c r="N1665" s="11" t="s">
        <v>2108</v>
      </c>
      <c r="O1665" s="11" t="s">
        <v>2109</v>
      </c>
      <c r="P1665">
        <v>0</v>
      </c>
      <c r="Q1665">
        <v>1</v>
      </c>
      <c r="R1665">
        <v>0</v>
      </c>
      <c r="S1665">
        <v>25.9</v>
      </c>
      <c r="T1665">
        <v>-25.9</v>
      </c>
    </row>
    <row r="1666" spans="1:20" x14ac:dyDescent="0.25">
      <c r="A1666" t="s">
        <v>75</v>
      </c>
      <c r="B1666" t="s">
        <v>970</v>
      </c>
      <c r="C1666" t="s">
        <v>22</v>
      </c>
      <c r="D1666" t="s">
        <v>971</v>
      </c>
      <c r="E1666" t="s">
        <v>137</v>
      </c>
      <c r="F1666">
        <v>22902</v>
      </c>
      <c r="G1666" t="s">
        <v>817</v>
      </c>
      <c r="H1666" t="s">
        <v>80</v>
      </c>
      <c r="I1666" t="s">
        <v>81</v>
      </c>
      <c r="J1666" t="s">
        <v>82</v>
      </c>
      <c r="K1666" t="s">
        <v>53</v>
      </c>
      <c r="L1666" t="s">
        <v>193</v>
      </c>
      <c r="M1666" t="s">
        <v>83</v>
      </c>
      <c r="N1666" s="11" t="s">
        <v>2108</v>
      </c>
      <c r="O1666" s="11" t="s">
        <v>2109</v>
      </c>
      <c r="P1666">
        <v>-14</v>
      </c>
      <c r="Q1666">
        <v>0</v>
      </c>
      <c r="R1666">
        <v>1946</v>
      </c>
      <c r="S1666">
        <v>0</v>
      </c>
      <c r="T1666">
        <v>1946</v>
      </c>
    </row>
    <row r="1667" spans="1:20" x14ac:dyDescent="0.25">
      <c r="A1667" t="s">
        <v>75</v>
      </c>
      <c r="B1667" t="s">
        <v>1358</v>
      </c>
      <c r="C1667" t="s">
        <v>21</v>
      </c>
      <c r="D1667" t="s">
        <v>1359</v>
      </c>
      <c r="E1667" t="s">
        <v>159</v>
      </c>
      <c r="F1667">
        <v>66502</v>
      </c>
      <c r="G1667" t="s">
        <v>1356</v>
      </c>
      <c r="H1667" t="s">
        <v>80</v>
      </c>
      <c r="I1667" t="s">
        <v>81</v>
      </c>
      <c r="J1667" t="s">
        <v>82</v>
      </c>
      <c r="K1667" t="s">
        <v>39</v>
      </c>
      <c r="L1667" t="s">
        <v>170</v>
      </c>
      <c r="M1667" t="s">
        <v>188</v>
      </c>
      <c r="N1667" s="11" t="s">
        <v>2108</v>
      </c>
      <c r="O1667" s="11" t="s">
        <v>2109</v>
      </c>
      <c r="P1667">
        <v>-1</v>
      </c>
      <c r="Q1667">
        <v>0</v>
      </c>
      <c r="R1667">
        <v>150</v>
      </c>
      <c r="S1667">
        <v>0</v>
      </c>
      <c r="T1667">
        <v>150</v>
      </c>
    </row>
    <row r="1668" spans="1:20" x14ac:dyDescent="0.25">
      <c r="A1668" t="s">
        <v>75</v>
      </c>
      <c r="B1668" t="s">
        <v>730</v>
      </c>
      <c r="C1668" t="s">
        <v>23</v>
      </c>
      <c r="D1668" t="s">
        <v>731</v>
      </c>
      <c r="E1668" t="s">
        <v>176</v>
      </c>
      <c r="F1668">
        <v>98134</v>
      </c>
      <c r="G1668" t="s">
        <v>177</v>
      </c>
      <c r="H1668" t="s">
        <v>80</v>
      </c>
      <c r="I1668" t="s">
        <v>81</v>
      </c>
      <c r="J1668" t="s">
        <v>82</v>
      </c>
      <c r="K1668" t="s">
        <v>42</v>
      </c>
      <c r="L1668" t="s">
        <v>91</v>
      </c>
      <c r="M1668" t="s">
        <v>83</v>
      </c>
      <c r="N1668" s="11" t="s">
        <v>2108</v>
      </c>
      <c r="O1668" s="11" t="s">
        <v>2109</v>
      </c>
      <c r="P1668">
        <v>-6</v>
      </c>
      <c r="Q1668">
        <v>0</v>
      </c>
      <c r="R1668">
        <v>1979.4</v>
      </c>
      <c r="S1668">
        <v>0</v>
      </c>
      <c r="T1668">
        <v>1979.4</v>
      </c>
    </row>
    <row r="1669" spans="1:20" x14ac:dyDescent="0.25">
      <c r="A1669" t="s">
        <v>75</v>
      </c>
      <c r="B1669" t="s">
        <v>755</v>
      </c>
      <c r="C1669" t="s">
        <v>27</v>
      </c>
      <c r="D1669" t="s">
        <v>756</v>
      </c>
      <c r="E1669" t="s">
        <v>114</v>
      </c>
      <c r="F1669">
        <v>34734</v>
      </c>
      <c r="G1669" t="s">
        <v>392</v>
      </c>
      <c r="H1669" t="s">
        <v>80</v>
      </c>
      <c r="I1669" t="s">
        <v>89</v>
      </c>
      <c r="J1669" t="s">
        <v>82</v>
      </c>
      <c r="K1669" t="s">
        <v>42</v>
      </c>
      <c r="L1669" t="s">
        <v>91</v>
      </c>
      <c r="M1669" t="s">
        <v>83</v>
      </c>
      <c r="N1669" s="11" t="s">
        <v>2108</v>
      </c>
      <c r="O1669" s="11" t="s">
        <v>2109</v>
      </c>
      <c r="P1669">
        <v>0</v>
      </c>
      <c r="Q1669">
        <v>0</v>
      </c>
      <c r="R1669">
        <v>-132</v>
      </c>
      <c r="S1669">
        <v>0</v>
      </c>
      <c r="T1669">
        <v>-132</v>
      </c>
    </row>
    <row r="1670" spans="1:20" x14ac:dyDescent="0.25">
      <c r="A1670" t="s">
        <v>75</v>
      </c>
      <c r="B1670" t="s">
        <v>612</v>
      </c>
      <c r="C1670" t="s">
        <v>29</v>
      </c>
      <c r="D1670" t="s">
        <v>613</v>
      </c>
      <c r="E1670" t="s">
        <v>142</v>
      </c>
      <c r="F1670">
        <v>48084</v>
      </c>
      <c r="G1670" t="s">
        <v>205</v>
      </c>
      <c r="H1670" t="s">
        <v>80</v>
      </c>
      <c r="I1670" t="s">
        <v>89</v>
      </c>
      <c r="J1670" t="s">
        <v>90</v>
      </c>
      <c r="K1670" t="s">
        <v>42</v>
      </c>
      <c r="L1670" t="s">
        <v>91</v>
      </c>
      <c r="M1670" t="s">
        <v>92</v>
      </c>
      <c r="N1670" s="11" t="s">
        <v>2108</v>
      </c>
      <c r="O1670" s="11" t="s">
        <v>2109</v>
      </c>
      <c r="P1670">
        <v>0</v>
      </c>
      <c r="Q1670">
        <v>50</v>
      </c>
      <c r="R1670">
        <v>0</v>
      </c>
      <c r="S1670">
        <v>462.5</v>
      </c>
      <c r="T1670">
        <v>-462.5</v>
      </c>
    </row>
    <row r="1671" spans="1:20" x14ac:dyDescent="0.25">
      <c r="A1671" t="s">
        <v>75</v>
      </c>
      <c r="B1671" t="s">
        <v>301</v>
      </c>
      <c r="C1671" t="s">
        <v>29</v>
      </c>
      <c r="D1671" t="s">
        <v>302</v>
      </c>
      <c r="E1671" t="s">
        <v>87</v>
      </c>
      <c r="F1671">
        <v>45005</v>
      </c>
      <c r="G1671" t="s">
        <v>512</v>
      </c>
      <c r="H1671" t="s">
        <v>80</v>
      </c>
      <c r="I1671" t="s">
        <v>81</v>
      </c>
      <c r="J1671" t="s">
        <v>82</v>
      </c>
      <c r="K1671" t="s">
        <v>42</v>
      </c>
      <c r="L1671" t="s">
        <v>91</v>
      </c>
      <c r="M1671" t="s">
        <v>83</v>
      </c>
      <c r="N1671" s="11" t="s">
        <v>2108</v>
      </c>
      <c r="O1671" s="11" t="s">
        <v>2109</v>
      </c>
      <c r="P1671">
        <v>-4</v>
      </c>
      <c r="Q1671">
        <v>0</v>
      </c>
      <c r="R1671">
        <v>168.4</v>
      </c>
      <c r="S1671">
        <v>0</v>
      </c>
      <c r="T1671">
        <v>168.4</v>
      </c>
    </row>
    <row r="1672" spans="1:20" x14ac:dyDescent="0.25">
      <c r="A1672" t="s">
        <v>75</v>
      </c>
      <c r="B1672" t="s">
        <v>372</v>
      </c>
      <c r="C1672" t="s">
        <v>19</v>
      </c>
      <c r="D1672" t="s">
        <v>172</v>
      </c>
      <c r="E1672" t="s">
        <v>147</v>
      </c>
      <c r="F1672">
        <v>85255</v>
      </c>
      <c r="G1672" t="s">
        <v>798</v>
      </c>
      <c r="H1672" t="s">
        <v>80</v>
      </c>
      <c r="I1672" t="s">
        <v>81</v>
      </c>
      <c r="J1672" t="s">
        <v>90</v>
      </c>
      <c r="K1672" t="s">
        <v>38</v>
      </c>
      <c r="L1672" t="s">
        <v>111</v>
      </c>
      <c r="M1672" t="s">
        <v>92</v>
      </c>
      <c r="N1672" s="11" t="s">
        <v>2108</v>
      </c>
      <c r="O1672" s="11" t="s">
        <v>2109</v>
      </c>
      <c r="P1672">
        <v>0</v>
      </c>
      <c r="Q1672">
        <v>1</v>
      </c>
      <c r="R1672">
        <v>0</v>
      </c>
      <c r="S1672">
        <v>136.13</v>
      </c>
      <c r="T1672">
        <v>-136.13</v>
      </c>
    </row>
    <row r="1673" spans="1:20" x14ac:dyDescent="0.25">
      <c r="A1673" t="s">
        <v>75</v>
      </c>
      <c r="B1673" t="s">
        <v>958</v>
      </c>
      <c r="C1673" t="s">
        <v>25</v>
      </c>
      <c r="D1673" t="s">
        <v>959</v>
      </c>
      <c r="E1673" t="s">
        <v>186</v>
      </c>
      <c r="F1673">
        <v>11801</v>
      </c>
      <c r="G1673" t="s">
        <v>514</v>
      </c>
      <c r="H1673" t="s">
        <v>80</v>
      </c>
      <c r="I1673" t="s">
        <v>81</v>
      </c>
      <c r="J1673" t="s">
        <v>82</v>
      </c>
      <c r="K1673" t="s">
        <v>38</v>
      </c>
      <c r="L1673" t="s">
        <v>111</v>
      </c>
      <c r="M1673" t="s">
        <v>83</v>
      </c>
      <c r="N1673" s="11" t="s">
        <v>2108</v>
      </c>
      <c r="O1673" s="11" t="s">
        <v>2109</v>
      </c>
      <c r="P1673">
        <v>-1</v>
      </c>
      <c r="Q1673">
        <v>0</v>
      </c>
      <c r="R1673">
        <v>149</v>
      </c>
      <c r="S1673">
        <v>0</v>
      </c>
      <c r="T1673">
        <v>149</v>
      </c>
    </row>
    <row r="1674" spans="1:20" x14ac:dyDescent="0.25">
      <c r="A1674" t="s">
        <v>75</v>
      </c>
      <c r="B1674" t="s">
        <v>573</v>
      </c>
      <c r="C1674" t="s">
        <v>22</v>
      </c>
      <c r="D1674" t="s">
        <v>574</v>
      </c>
      <c r="E1674" t="s">
        <v>78</v>
      </c>
      <c r="F1674">
        <v>19020</v>
      </c>
      <c r="G1674" t="s">
        <v>1387</v>
      </c>
      <c r="H1674" t="s">
        <v>80</v>
      </c>
      <c r="I1674" t="s">
        <v>81</v>
      </c>
      <c r="J1674" t="s">
        <v>82</v>
      </c>
      <c r="K1674" t="s">
        <v>53</v>
      </c>
      <c r="L1674" t="s">
        <v>228</v>
      </c>
      <c r="M1674" t="s">
        <v>83</v>
      </c>
      <c r="N1674" s="11" t="s">
        <v>2108</v>
      </c>
      <c r="O1674" s="11" t="s">
        <v>2109</v>
      </c>
      <c r="P1674">
        <v>-2</v>
      </c>
      <c r="Q1674">
        <v>0</v>
      </c>
      <c r="R1674">
        <v>185.2</v>
      </c>
      <c r="S1674">
        <v>0</v>
      </c>
      <c r="T1674">
        <v>185.2</v>
      </c>
    </row>
    <row r="1675" spans="1:20" x14ac:dyDescent="0.25">
      <c r="A1675" t="s">
        <v>75</v>
      </c>
      <c r="B1675" t="s">
        <v>1076</v>
      </c>
      <c r="C1675" t="s">
        <v>29</v>
      </c>
      <c r="D1675" t="s">
        <v>1077</v>
      </c>
      <c r="E1675" t="s">
        <v>142</v>
      </c>
      <c r="F1675">
        <v>49426</v>
      </c>
      <c r="G1675" t="s">
        <v>283</v>
      </c>
      <c r="H1675" t="s">
        <v>80</v>
      </c>
      <c r="I1675" t="s">
        <v>81</v>
      </c>
      <c r="J1675" t="s">
        <v>82</v>
      </c>
      <c r="K1675" t="s">
        <v>38</v>
      </c>
      <c r="L1675" t="s">
        <v>111</v>
      </c>
      <c r="M1675" t="s">
        <v>83</v>
      </c>
      <c r="N1675" s="11" t="s">
        <v>2108</v>
      </c>
      <c r="O1675" s="11" t="s">
        <v>2109</v>
      </c>
      <c r="P1675">
        <v>-10</v>
      </c>
      <c r="Q1675">
        <v>0</v>
      </c>
      <c r="R1675">
        <v>767</v>
      </c>
      <c r="S1675">
        <v>0</v>
      </c>
      <c r="T1675">
        <v>767</v>
      </c>
    </row>
    <row r="1676" spans="1:20" x14ac:dyDescent="0.25">
      <c r="A1676" t="s">
        <v>75</v>
      </c>
      <c r="B1676" t="s">
        <v>1076</v>
      </c>
      <c r="C1676" t="s">
        <v>29</v>
      </c>
      <c r="D1676" t="s">
        <v>1077</v>
      </c>
      <c r="E1676" t="s">
        <v>142</v>
      </c>
      <c r="F1676">
        <v>49426</v>
      </c>
      <c r="G1676" t="s">
        <v>863</v>
      </c>
      <c r="H1676" t="s">
        <v>80</v>
      </c>
      <c r="I1676" t="s">
        <v>81</v>
      </c>
      <c r="J1676" t="s">
        <v>82</v>
      </c>
      <c r="K1676" t="s">
        <v>53</v>
      </c>
      <c r="L1676" t="s">
        <v>436</v>
      </c>
      <c r="M1676" t="s">
        <v>83</v>
      </c>
      <c r="N1676" s="11" t="s">
        <v>2108</v>
      </c>
      <c r="O1676" s="11" t="s">
        <v>2109</v>
      </c>
      <c r="P1676">
        <v>-4</v>
      </c>
      <c r="Q1676">
        <v>0</v>
      </c>
      <c r="R1676">
        <v>449.4</v>
      </c>
      <c r="S1676">
        <v>0</v>
      </c>
      <c r="T1676">
        <v>449.4</v>
      </c>
    </row>
    <row r="1677" spans="1:20" x14ac:dyDescent="0.25">
      <c r="A1677" t="s">
        <v>75</v>
      </c>
      <c r="B1677" t="s">
        <v>879</v>
      </c>
      <c r="C1677" t="s">
        <v>27</v>
      </c>
      <c r="D1677" t="s">
        <v>880</v>
      </c>
      <c r="E1677" t="s">
        <v>114</v>
      </c>
      <c r="F1677">
        <v>34219</v>
      </c>
      <c r="G1677" t="s">
        <v>477</v>
      </c>
      <c r="H1677" t="s">
        <v>80</v>
      </c>
      <c r="I1677" t="s">
        <v>81</v>
      </c>
      <c r="J1677" t="s">
        <v>90</v>
      </c>
      <c r="K1677" t="s">
        <v>38</v>
      </c>
      <c r="L1677" t="s">
        <v>111</v>
      </c>
      <c r="M1677" t="s">
        <v>92</v>
      </c>
      <c r="N1677" s="11" t="s">
        <v>2108</v>
      </c>
      <c r="O1677" s="11" t="s">
        <v>2109</v>
      </c>
      <c r="P1677">
        <v>0</v>
      </c>
      <c r="Q1677">
        <v>1</v>
      </c>
      <c r="R1677">
        <v>0</v>
      </c>
      <c r="S1677">
        <v>115.2</v>
      </c>
      <c r="T1677">
        <v>-115.2</v>
      </c>
    </row>
    <row r="1678" spans="1:20" x14ac:dyDescent="0.25">
      <c r="A1678" t="s">
        <v>75</v>
      </c>
      <c r="B1678" t="s">
        <v>668</v>
      </c>
      <c r="C1678" t="s">
        <v>28</v>
      </c>
      <c r="D1678" t="s">
        <v>623</v>
      </c>
      <c r="E1678" t="s">
        <v>95</v>
      </c>
      <c r="F1678">
        <v>80130</v>
      </c>
      <c r="G1678" t="s">
        <v>749</v>
      </c>
      <c r="H1678" t="s">
        <v>80</v>
      </c>
      <c r="I1678" t="s">
        <v>164</v>
      </c>
      <c r="J1678" t="s">
        <v>90</v>
      </c>
      <c r="K1678" t="s">
        <v>38</v>
      </c>
      <c r="L1678" t="s">
        <v>129</v>
      </c>
      <c r="M1678" t="s">
        <v>92</v>
      </c>
      <c r="N1678" s="11" t="s">
        <v>2108</v>
      </c>
      <c r="O1678" s="11" t="s">
        <v>2109</v>
      </c>
      <c r="P1678">
        <v>0</v>
      </c>
      <c r="Q1678">
        <v>0</v>
      </c>
      <c r="R1678">
        <v>0</v>
      </c>
      <c r="S1678">
        <v>-319.83</v>
      </c>
      <c r="T1678">
        <v>319.83</v>
      </c>
    </row>
    <row r="1679" spans="1:20" x14ac:dyDescent="0.25">
      <c r="A1679" t="s">
        <v>75</v>
      </c>
      <c r="B1679" t="s">
        <v>184</v>
      </c>
      <c r="C1679" t="s">
        <v>25</v>
      </c>
      <c r="D1679" t="s">
        <v>185</v>
      </c>
      <c r="E1679" t="s">
        <v>186</v>
      </c>
      <c r="F1679">
        <v>11230</v>
      </c>
      <c r="G1679" t="s">
        <v>110</v>
      </c>
      <c r="H1679" t="s">
        <v>80</v>
      </c>
      <c r="I1679" t="s">
        <v>81</v>
      </c>
      <c r="J1679" t="s">
        <v>90</v>
      </c>
      <c r="K1679" t="s">
        <v>38</v>
      </c>
      <c r="L1679" t="s">
        <v>111</v>
      </c>
      <c r="M1679" t="s">
        <v>92</v>
      </c>
      <c r="N1679" s="11" t="s">
        <v>2108</v>
      </c>
      <c r="O1679" s="11" t="s">
        <v>2109</v>
      </c>
      <c r="P1679">
        <v>0</v>
      </c>
      <c r="Q1679">
        <v>1</v>
      </c>
      <c r="R1679">
        <v>0</v>
      </c>
      <c r="S1679">
        <v>116.4</v>
      </c>
      <c r="T1679">
        <v>-116.4</v>
      </c>
    </row>
    <row r="1680" spans="1:20" x14ac:dyDescent="0.25">
      <c r="A1680" t="s">
        <v>75</v>
      </c>
      <c r="B1680" t="s">
        <v>1216</v>
      </c>
      <c r="C1680" t="s">
        <v>27</v>
      </c>
      <c r="D1680" t="s">
        <v>1217</v>
      </c>
      <c r="E1680" t="s">
        <v>114</v>
      </c>
      <c r="F1680">
        <v>33021</v>
      </c>
      <c r="G1680" t="s">
        <v>531</v>
      </c>
      <c r="H1680" t="s">
        <v>80</v>
      </c>
      <c r="I1680" t="s">
        <v>81</v>
      </c>
      <c r="J1680" t="s">
        <v>90</v>
      </c>
      <c r="K1680" t="s">
        <v>53</v>
      </c>
      <c r="L1680" t="s">
        <v>532</v>
      </c>
      <c r="M1680" t="s">
        <v>92</v>
      </c>
      <c r="N1680" s="11" t="s">
        <v>2108</v>
      </c>
      <c r="O1680" s="11" t="s">
        <v>2109</v>
      </c>
      <c r="P1680">
        <v>0</v>
      </c>
      <c r="Q1680">
        <v>1</v>
      </c>
      <c r="R1680">
        <v>0</v>
      </c>
      <c r="S1680">
        <v>128.30000000000001</v>
      </c>
      <c r="T1680">
        <v>-128.30000000000001</v>
      </c>
    </row>
    <row r="1681" spans="1:20" x14ac:dyDescent="0.25">
      <c r="A1681" t="s">
        <v>75</v>
      </c>
      <c r="B1681" t="s">
        <v>833</v>
      </c>
      <c r="C1681" t="s">
        <v>24</v>
      </c>
      <c r="D1681" t="s">
        <v>834</v>
      </c>
      <c r="E1681" t="s">
        <v>397</v>
      </c>
      <c r="F1681">
        <v>56387</v>
      </c>
      <c r="G1681" t="s">
        <v>2067</v>
      </c>
      <c r="H1681" t="s">
        <v>80</v>
      </c>
      <c r="I1681" t="s">
        <v>81</v>
      </c>
      <c r="J1681" t="s">
        <v>90</v>
      </c>
      <c r="K1681" t="s">
        <v>51</v>
      </c>
      <c r="L1681" t="s">
        <v>250</v>
      </c>
      <c r="M1681" t="s">
        <v>92</v>
      </c>
      <c r="N1681" s="11" t="s">
        <v>2108</v>
      </c>
      <c r="O1681" s="11" t="s">
        <v>2109</v>
      </c>
      <c r="P1681">
        <v>0</v>
      </c>
      <c r="Q1681">
        <v>1</v>
      </c>
      <c r="R1681">
        <v>0</v>
      </c>
      <c r="S1681">
        <v>20.5</v>
      </c>
      <c r="T1681">
        <v>-20.5</v>
      </c>
    </row>
    <row r="1682" spans="1:20" x14ac:dyDescent="0.25">
      <c r="A1682" t="s">
        <v>75</v>
      </c>
      <c r="B1682" t="s">
        <v>1050</v>
      </c>
      <c r="C1682" t="s">
        <v>21</v>
      </c>
      <c r="D1682" t="s">
        <v>1051</v>
      </c>
      <c r="E1682" t="s">
        <v>159</v>
      </c>
      <c r="F1682">
        <v>66219</v>
      </c>
      <c r="G1682" t="s">
        <v>2071</v>
      </c>
      <c r="H1682" t="s">
        <v>80</v>
      </c>
      <c r="I1682" t="s">
        <v>81</v>
      </c>
      <c r="J1682" t="s">
        <v>82</v>
      </c>
      <c r="K1682" t="s">
        <v>45</v>
      </c>
      <c r="L1682" t="s">
        <v>139</v>
      </c>
      <c r="M1682" t="s">
        <v>83</v>
      </c>
      <c r="N1682" s="11" t="s">
        <v>2108</v>
      </c>
      <c r="O1682" s="11" t="s">
        <v>2109</v>
      </c>
      <c r="P1682">
        <v>-1</v>
      </c>
      <c r="Q1682">
        <v>0</v>
      </c>
      <c r="R1682">
        <v>769.55</v>
      </c>
      <c r="S1682">
        <v>0</v>
      </c>
      <c r="T1682">
        <v>769.55</v>
      </c>
    </row>
    <row r="1683" spans="1:20" x14ac:dyDescent="0.25">
      <c r="A1683" t="s">
        <v>75</v>
      </c>
      <c r="B1683" t="s">
        <v>167</v>
      </c>
      <c r="C1683" t="s">
        <v>28</v>
      </c>
      <c r="D1683" t="s">
        <v>168</v>
      </c>
      <c r="E1683" t="s">
        <v>95</v>
      </c>
      <c r="F1683">
        <v>80550</v>
      </c>
      <c r="G1683" t="s">
        <v>1690</v>
      </c>
      <c r="H1683" t="s">
        <v>80</v>
      </c>
      <c r="I1683" t="s">
        <v>81</v>
      </c>
      <c r="J1683" t="s">
        <v>365</v>
      </c>
      <c r="K1683" t="s">
        <v>47</v>
      </c>
      <c r="L1683" t="s">
        <v>509</v>
      </c>
      <c r="M1683" t="s">
        <v>229</v>
      </c>
      <c r="N1683" s="11" t="s">
        <v>2108</v>
      </c>
      <c r="O1683" s="11" t="s">
        <v>2109</v>
      </c>
      <c r="P1683">
        <v>-1</v>
      </c>
      <c r="Q1683">
        <v>0</v>
      </c>
      <c r="R1683">
        <v>12.3</v>
      </c>
      <c r="S1683">
        <v>0</v>
      </c>
      <c r="T1683">
        <v>12.3</v>
      </c>
    </row>
    <row r="1684" spans="1:20" x14ac:dyDescent="0.25">
      <c r="A1684" t="s">
        <v>75</v>
      </c>
      <c r="B1684" t="s">
        <v>167</v>
      </c>
      <c r="C1684" t="s">
        <v>28</v>
      </c>
      <c r="D1684" t="s">
        <v>168</v>
      </c>
      <c r="E1684" t="s">
        <v>95</v>
      </c>
      <c r="F1684">
        <v>80550</v>
      </c>
      <c r="G1684" t="s">
        <v>1987</v>
      </c>
      <c r="H1684" t="s">
        <v>80</v>
      </c>
      <c r="I1684" t="s">
        <v>81</v>
      </c>
      <c r="J1684" t="s">
        <v>90</v>
      </c>
      <c r="K1684" t="s">
        <v>42</v>
      </c>
      <c r="L1684" t="s">
        <v>91</v>
      </c>
      <c r="M1684" t="s">
        <v>92</v>
      </c>
      <c r="N1684" s="11" t="s">
        <v>2108</v>
      </c>
      <c r="O1684" s="11" t="s">
        <v>2109</v>
      </c>
      <c r="P1684">
        <v>-5</v>
      </c>
      <c r="Q1684">
        <v>0</v>
      </c>
      <c r="R1684">
        <v>263.8</v>
      </c>
      <c r="S1684">
        <v>0</v>
      </c>
      <c r="T1684">
        <v>263.8</v>
      </c>
    </row>
    <row r="1685" spans="1:20" x14ac:dyDescent="0.25">
      <c r="A1685" t="s">
        <v>75</v>
      </c>
      <c r="B1685" t="s">
        <v>2080</v>
      </c>
      <c r="C1685" t="s">
        <v>26</v>
      </c>
      <c r="D1685" t="s">
        <v>2081</v>
      </c>
      <c r="E1685" t="s">
        <v>105</v>
      </c>
      <c r="F1685">
        <v>29169</v>
      </c>
      <c r="G1685" t="s">
        <v>2082</v>
      </c>
      <c r="H1685" t="s">
        <v>80</v>
      </c>
      <c r="I1685" t="s">
        <v>81</v>
      </c>
      <c r="J1685" t="s">
        <v>50</v>
      </c>
      <c r="K1685" t="s">
        <v>51</v>
      </c>
      <c r="L1685" t="s">
        <v>250</v>
      </c>
      <c r="M1685" t="s">
        <v>92</v>
      </c>
      <c r="N1685" s="11" t="s">
        <v>2108</v>
      </c>
      <c r="O1685" s="11" t="s">
        <v>2109</v>
      </c>
      <c r="P1685">
        <v>-1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75</v>
      </c>
      <c r="B1686" t="s">
        <v>103</v>
      </c>
      <c r="C1686" t="s">
        <v>26</v>
      </c>
      <c r="D1686" t="s">
        <v>104</v>
      </c>
      <c r="E1686" t="s">
        <v>105</v>
      </c>
      <c r="F1686">
        <v>29420</v>
      </c>
      <c r="G1686" t="s">
        <v>676</v>
      </c>
      <c r="H1686" t="s">
        <v>80</v>
      </c>
      <c r="I1686" t="s">
        <v>81</v>
      </c>
      <c r="J1686" t="s">
        <v>90</v>
      </c>
      <c r="K1686" t="s">
        <v>53</v>
      </c>
      <c r="L1686" t="s">
        <v>193</v>
      </c>
      <c r="M1686" t="s">
        <v>92</v>
      </c>
      <c r="N1686" s="11" t="s">
        <v>2108</v>
      </c>
      <c r="O1686" s="11" t="s">
        <v>2109</v>
      </c>
      <c r="P1686">
        <v>0</v>
      </c>
      <c r="Q1686">
        <v>33</v>
      </c>
      <c r="R1686">
        <v>0</v>
      </c>
      <c r="S1686">
        <v>4758.6000000000004</v>
      </c>
      <c r="T1686">
        <v>-4758.6000000000004</v>
      </c>
    </row>
    <row r="1687" spans="1:20" x14ac:dyDescent="0.25">
      <c r="A1687" t="s">
        <v>75</v>
      </c>
      <c r="B1687" t="s">
        <v>203</v>
      </c>
      <c r="C1687" t="s">
        <v>22</v>
      </c>
      <c r="D1687" t="s">
        <v>204</v>
      </c>
      <c r="E1687" t="s">
        <v>78</v>
      </c>
      <c r="F1687">
        <v>18436</v>
      </c>
      <c r="G1687" t="s">
        <v>2053</v>
      </c>
      <c r="H1687" t="s">
        <v>133</v>
      </c>
      <c r="I1687" t="s">
        <v>81</v>
      </c>
      <c r="J1687" t="s">
        <v>90</v>
      </c>
      <c r="K1687" t="s">
        <v>53</v>
      </c>
      <c r="L1687" t="s">
        <v>436</v>
      </c>
      <c r="M1687" t="s">
        <v>229</v>
      </c>
      <c r="N1687" s="11" t="s">
        <v>2108</v>
      </c>
      <c r="O1687" s="11" t="s">
        <v>2109</v>
      </c>
      <c r="P1687">
        <v>0</v>
      </c>
      <c r="Q1687">
        <v>34</v>
      </c>
      <c r="R1687">
        <v>0</v>
      </c>
      <c r="S1687">
        <v>387.26</v>
      </c>
      <c r="T1687">
        <v>-387.26</v>
      </c>
    </row>
    <row r="1688" spans="1:20" x14ac:dyDescent="0.25">
      <c r="A1688" t="s">
        <v>75</v>
      </c>
      <c r="B1688" t="s">
        <v>171</v>
      </c>
      <c r="C1688" t="s">
        <v>23</v>
      </c>
      <c r="D1688" t="s">
        <v>513</v>
      </c>
      <c r="E1688" t="s">
        <v>176</v>
      </c>
      <c r="F1688">
        <v>98005</v>
      </c>
      <c r="G1688" t="s">
        <v>110</v>
      </c>
      <c r="H1688" t="s">
        <v>80</v>
      </c>
      <c r="I1688" t="s">
        <v>81</v>
      </c>
      <c r="J1688" t="s">
        <v>90</v>
      </c>
      <c r="K1688" t="s">
        <v>38</v>
      </c>
      <c r="L1688" t="s">
        <v>111</v>
      </c>
      <c r="M1688" t="s">
        <v>92</v>
      </c>
      <c r="N1688" s="11" t="s">
        <v>2108</v>
      </c>
      <c r="O1688" s="11" t="s">
        <v>2109</v>
      </c>
      <c r="P1688">
        <v>0</v>
      </c>
      <c r="Q1688">
        <v>1</v>
      </c>
      <c r="R1688">
        <v>0</v>
      </c>
      <c r="S1688">
        <v>116.4</v>
      </c>
      <c r="T1688">
        <v>-116.4</v>
      </c>
    </row>
    <row r="1689" spans="1:20" x14ac:dyDescent="0.25">
      <c r="A1689" t="s">
        <v>75</v>
      </c>
      <c r="B1689" t="s">
        <v>120</v>
      </c>
      <c r="C1689" t="s">
        <v>22</v>
      </c>
      <c r="D1689" t="s">
        <v>121</v>
      </c>
      <c r="E1689" t="s">
        <v>122</v>
      </c>
      <c r="F1689">
        <v>20910</v>
      </c>
      <c r="G1689" t="s">
        <v>2086</v>
      </c>
      <c r="H1689" t="s">
        <v>80</v>
      </c>
      <c r="I1689" t="s">
        <v>281</v>
      </c>
      <c r="J1689" t="s">
        <v>90</v>
      </c>
      <c r="K1689" t="s">
        <v>37</v>
      </c>
      <c r="L1689" t="s">
        <v>742</v>
      </c>
      <c r="M1689" t="s">
        <v>92</v>
      </c>
      <c r="N1689" s="11" t="s">
        <v>2108</v>
      </c>
      <c r="O1689" s="11" t="s">
        <v>2109</v>
      </c>
      <c r="P1689">
        <v>0</v>
      </c>
      <c r="Q1689">
        <v>2</v>
      </c>
      <c r="R1689">
        <v>0</v>
      </c>
      <c r="S1689">
        <v>30.8</v>
      </c>
      <c r="T1689">
        <v>-30.8</v>
      </c>
    </row>
    <row r="1690" spans="1:20" x14ac:dyDescent="0.25">
      <c r="A1690" t="s">
        <v>75</v>
      </c>
      <c r="B1690" t="s">
        <v>842</v>
      </c>
      <c r="C1690" t="s">
        <v>30</v>
      </c>
      <c r="D1690" t="s">
        <v>843</v>
      </c>
      <c r="E1690" t="s">
        <v>640</v>
      </c>
      <c r="F1690">
        <v>60612</v>
      </c>
      <c r="G1690" t="s">
        <v>972</v>
      </c>
      <c r="H1690" t="s">
        <v>80</v>
      </c>
      <c r="I1690" t="s">
        <v>81</v>
      </c>
      <c r="J1690" t="s">
        <v>90</v>
      </c>
      <c r="K1690" t="s">
        <v>53</v>
      </c>
      <c r="L1690" t="s">
        <v>248</v>
      </c>
      <c r="M1690" t="s">
        <v>92</v>
      </c>
      <c r="N1690" s="11" t="s">
        <v>2108</v>
      </c>
      <c r="O1690" s="11" t="s">
        <v>2109</v>
      </c>
      <c r="P1690">
        <v>0</v>
      </c>
      <c r="Q1690">
        <v>1</v>
      </c>
      <c r="R1690">
        <v>0</v>
      </c>
      <c r="S1690">
        <v>28.55</v>
      </c>
      <c r="T1690">
        <v>-28.55</v>
      </c>
    </row>
    <row r="1691" spans="1:20" x14ac:dyDescent="0.25">
      <c r="A1691" t="s">
        <v>75</v>
      </c>
      <c r="B1691" t="s">
        <v>316</v>
      </c>
      <c r="C1691" t="s">
        <v>27</v>
      </c>
      <c r="D1691" t="s">
        <v>237</v>
      </c>
      <c r="E1691" t="s">
        <v>114</v>
      </c>
      <c r="F1691">
        <v>34240</v>
      </c>
      <c r="G1691" t="s">
        <v>388</v>
      </c>
      <c r="H1691" t="s">
        <v>80</v>
      </c>
      <c r="I1691" t="s">
        <v>81</v>
      </c>
      <c r="J1691" t="s">
        <v>90</v>
      </c>
      <c r="K1691" t="s">
        <v>38</v>
      </c>
      <c r="L1691" t="s">
        <v>111</v>
      </c>
      <c r="M1691" t="s">
        <v>92</v>
      </c>
      <c r="N1691" s="11" t="s">
        <v>2108</v>
      </c>
      <c r="O1691" s="11" t="s">
        <v>2109</v>
      </c>
      <c r="P1691">
        <v>0</v>
      </c>
      <c r="Q1691">
        <v>4</v>
      </c>
      <c r="R1691">
        <v>0</v>
      </c>
      <c r="S1691">
        <v>596</v>
      </c>
      <c r="T1691">
        <v>-596</v>
      </c>
    </row>
    <row r="1692" spans="1:20" x14ac:dyDescent="0.25">
      <c r="A1692" t="s">
        <v>75</v>
      </c>
      <c r="B1692" t="s">
        <v>1187</v>
      </c>
      <c r="C1692" t="s">
        <v>28</v>
      </c>
      <c r="D1692" t="s">
        <v>1188</v>
      </c>
      <c r="E1692" t="s">
        <v>295</v>
      </c>
      <c r="F1692">
        <v>84761</v>
      </c>
      <c r="G1692" t="s">
        <v>798</v>
      </c>
      <c r="H1692" t="s">
        <v>80</v>
      </c>
      <c r="I1692" t="s">
        <v>81</v>
      </c>
      <c r="J1692" t="s">
        <v>90</v>
      </c>
      <c r="K1692" t="s">
        <v>38</v>
      </c>
      <c r="L1692" t="s">
        <v>111</v>
      </c>
      <c r="M1692" t="s">
        <v>92</v>
      </c>
      <c r="N1692" s="11" t="s">
        <v>2108</v>
      </c>
      <c r="O1692" s="11" t="s">
        <v>2109</v>
      </c>
      <c r="P1692">
        <v>0</v>
      </c>
      <c r="Q1692">
        <v>1</v>
      </c>
      <c r="R1692">
        <v>0</v>
      </c>
      <c r="S1692">
        <v>136.15</v>
      </c>
      <c r="T1692">
        <v>-136.15</v>
      </c>
    </row>
    <row r="1693" spans="1:20" x14ac:dyDescent="0.25">
      <c r="A1693" t="s">
        <v>75</v>
      </c>
      <c r="B1693" t="s">
        <v>107</v>
      </c>
      <c r="C1693" t="s">
        <v>26</v>
      </c>
      <c r="D1693" t="s">
        <v>108</v>
      </c>
      <c r="E1693" t="s">
        <v>109</v>
      </c>
      <c r="F1693">
        <v>28270</v>
      </c>
      <c r="G1693" t="s">
        <v>629</v>
      </c>
      <c r="H1693" t="s">
        <v>80</v>
      </c>
      <c r="I1693" t="s">
        <v>81</v>
      </c>
      <c r="J1693" t="s">
        <v>90</v>
      </c>
      <c r="K1693" t="s">
        <v>38</v>
      </c>
      <c r="L1693" t="s">
        <v>111</v>
      </c>
      <c r="M1693" t="s">
        <v>92</v>
      </c>
      <c r="N1693" s="11" t="s">
        <v>2108</v>
      </c>
      <c r="O1693" s="11" t="s">
        <v>2109</v>
      </c>
      <c r="P1693">
        <v>0</v>
      </c>
      <c r="Q1693">
        <v>2</v>
      </c>
      <c r="R1693">
        <v>0</v>
      </c>
      <c r="S1693">
        <v>92.08</v>
      </c>
      <c r="T1693">
        <v>-92.08</v>
      </c>
    </row>
    <row r="1694" spans="1:20" x14ac:dyDescent="0.25">
      <c r="A1694" t="s">
        <v>75</v>
      </c>
      <c r="B1694" t="s">
        <v>269</v>
      </c>
      <c r="C1694" t="s">
        <v>27</v>
      </c>
      <c r="D1694" t="s">
        <v>270</v>
      </c>
      <c r="E1694" t="s">
        <v>114</v>
      </c>
      <c r="F1694">
        <v>33813</v>
      </c>
      <c r="G1694" t="s">
        <v>373</v>
      </c>
      <c r="H1694" t="s">
        <v>80</v>
      </c>
      <c r="I1694" t="s">
        <v>81</v>
      </c>
      <c r="J1694" t="s">
        <v>90</v>
      </c>
      <c r="K1694" t="s">
        <v>38</v>
      </c>
      <c r="L1694" t="s">
        <v>111</v>
      </c>
      <c r="M1694" t="s">
        <v>92</v>
      </c>
      <c r="N1694" s="11" t="s">
        <v>2108</v>
      </c>
      <c r="O1694" s="11" t="s">
        <v>2109</v>
      </c>
      <c r="P1694">
        <v>0</v>
      </c>
      <c r="Q1694">
        <v>7</v>
      </c>
      <c r="R1694">
        <v>0</v>
      </c>
      <c r="S1694">
        <v>358.05</v>
      </c>
      <c r="T1694">
        <v>-358.05</v>
      </c>
    </row>
    <row r="1695" spans="1:20" x14ac:dyDescent="0.25">
      <c r="A1695" t="s">
        <v>75</v>
      </c>
      <c r="B1695" t="s">
        <v>1339</v>
      </c>
      <c r="C1695" t="s">
        <v>21</v>
      </c>
      <c r="D1695" t="s">
        <v>1340</v>
      </c>
      <c r="E1695" t="s">
        <v>235</v>
      </c>
      <c r="F1695">
        <v>64081</v>
      </c>
      <c r="G1695" t="s">
        <v>602</v>
      </c>
      <c r="H1695" t="s">
        <v>80</v>
      </c>
      <c r="I1695" t="s">
        <v>81</v>
      </c>
      <c r="J1695" t="s">
        <v>90</v>
      </c>
      <c r="K1695" t="s">
        <v>53</v>
      </c>
      <c r="L1695" t="s">
        <v>228</v>
      </c>
      <c r="M1695" t="s">
        <v>92</v>
      </c>
      <c r="N1695" s="11" t="s">
        <v>2108</v>
      </c>
      <c r="O1695" s="11" t="s">
        <v>2109</v>
      </c>
      <c r="P1695">
        <v>0</v>
      </c>
      <c r="Q1695">
        <v>1</v>
      </c>
      <c r="R1695">
        <v>0</v>
      </c>
      <c r="S1695">
        <v>513.32000000000005</v>
      </c>
      <c r="T1695">
        <v>-513.32000000000005</v>
      </c>
    </row>
    <row r="1696" spans="1:20" x14ac:dyDescent="0.25">
      <c r="A1696" t="s">
        <v>75</v>
      </c>
      <c r="B1696" t="s">
        <v>1255</v>
      </c>
      <c r="C1696" t="s">
        <v>27</v>
      </c>
      <c r="D1696" t="s">
        <v>1256</v>
      </c>
      <c r="E1696" t="s">
        <v>114</v>
      </c>
      <c r="F1696">
        <v>32541</v>
      </c>
      <c r="G1696" t="s">
        <v>348</v>
      </c>
      <c r="H1696" t="s">
        <v>80</v>
      </c>
      <c r="I1696" t="s">
        <v>81</v>
      </c>
      <c r="J1696" t="s">
        <v>90</v>
      </c>
      <c r="K1696" t="s">
        <v>53</v>
      </c>
      <c r="L1696" t="s">
        <v>193</v>
      </c>
      <c r="M1696" t="s">
        <v>92</v>
      </c>
      <c r="N1696" s="11" t="s">
        <v>2108</v>
      </c>
      <c r="O1696" s="11" t="s">
        <v>2109</v>
      </c>
      <c r="P1696">
        <v>0</v>
      </c>
      <c r="Q1696">
        <v>1</v>
      </c>
      <c r="R1696">
        <v>0</v>
      </c>
      <c r="S1696">
        <v>166.8</v>
      </c>
      <c r="T1696">
        <v>-166.8</v>
      </c>
    </row>
    <row r="1697" spans="1:20" x14ac:dyDescent="0.25">
      <c r="A1697" t="s">
        <v>75</v>
      </c>
      <c r="B1697" t="s">
        <v>479</v>
      </c>
      <c r="C1697" t="s">
        <v>25</v>
      </c>
      <c r="D1697" t="s">
        <v>480</v>
      </c>
      <c r="E1697" t="s">
        <v>186</v>
      </c>
      <c r="F1697">
        <v>11735</v>
      </c>
      <c r="G1697" t="s">
        <v>96</v>
      </c>
      <c r="H1697" t="s">
        <v>80</v>
      </c>
      <c r="I1697" t="s">
        <v>89</v>
      </c>
      <c r="J1697" t="s">
        <v>90</v>
      </c>
      <c r="K1697" t="s">
        <v>42</v>
      </c>
      <c r="L1697" t="s">
        <v>97</v>
      </c>
      <c r="M1697" t="s">
        <v>92</v>
      </c>
      <c r="N1697" s="11" t="s">
        <v>2108</v>
      </c>
      <c r="O1697" s="11" t="s">
        <v>2109</v>
      </c>
      <c r="P1697">
        <v>0</v>
      </c>
      <c r="Q1697">
        <v>18</v>
      </c>
      <c r="R1697">
        <v>0</v>
      </c>
      <c r="S1697">
        <v>27.54</v>
      </c>
      <c r="T1697">
        <v>-27.54</v>
      </c>
    </row>
    <row r="1698" spans="1:20" x14ac:dyDescent="0.25">
      <c r="A1698" t="s">
        <v>75</v>
      </c>
      <c r="B1698" t="s">
        <v>218</v>
      </c>
      <c r="C1698" t="s">
        <v>27</v>
      </c>
      <c r="D1698" t="s">
        <v>219</v>
      </c>
      <c r="E1698" t="s">
        <v>114</v>
      </c>
      <c r="F1698">
        <v>34110</v>
      </c>
      <c r="G1698" t="s">
        <v>449</v>
      </c>
      <c r="H1698" t="s">
        <v>80</v>
      </c>
      <c r="I1698" t="s">
        <v>81</v>
      </c>
      <c r="J1698" t="s">
        <v>82</v>
      </c>
      <c r="K1698" t="s">
        <v>38</v>
      </c>
      <c r="L1698" t="s">
        <v>111</v>
      </c>
      <c r="M1698" t="s">
        <v>83</v>
      </c>
      <c r="N1698" s="11" t="s">
        <v>2108</v>
      </c>
      <c r="O1698" s="11" t="s">
        <v>2109</v>
      </c>
      <c r="P1698">
        <v>-1</v>
      </c>
      <c r="Q1698">
        <v>0</v>
      </c>
      <c r="R1698">
        <v>52.92</v>
      </c>
      <c r="S1698">
        <v>0</v>
      </c>
      <c r="T1698">
        <v>52.92</v>
      </c>
    </row>
    <row r="1699" spans="1:20" x14ac:dyDescent="0.25">
      <c r="A1699" t="s">
        <v>75</v>
      </c>
      <c r="B1699" t="s">
        <v>778</v>
      </c>
      <c r="C1699" t="s">
        <v>25</v>
      </c>
      <c r="D1699" t="s">
        <v>779</v>
      </c>
      <c r="E1699" t="s">
        <v>262</v>
      </c>
      <c r="F1699">
        <v>7712</v>
      </c>
      <c r="G1699" t="s">
        <v>398</v>
      </c>
      <c r="H1699" t="s">
        <v>80</v>
      </c>
      <c r="I1699" t="s">
        <v>81</v>
      </c>
      <c r="J1699" t="s">
        <v>82</v>
      </c>
      <c r="K1699" t="s">
        <v>38</v>
      </c>
      <c r="L1699" t="s">
        <v>111</v>
      </c>
      <c r="M1699" t="s">
        <v>83</v>
      </c>
      <c r="N1699" s="11" t="s">
        <v>2108</v>
      </c>
      <c r="O1699" s="11" t="s">
        <v>2109</v>
      </c>
      <c r="P1699">
        <v>-1</v>
      </c>
      <c r="Q1699">
        <v>0</v>
      </c>
      <c r="R1699">
        <v>84.4</v>
      </c>
      <c r="S1699">
        <v>0</v>
      </c>
      <c r="T1699">
        <v>84.4</v>
      </c>
    </row>
    <row r="1700" spans="1:20" x14ac:dyDescent="0.25">
      <c r="A1700" t="s">
        <v>75</v>
      </c>
      <c r="B1700" t="s">
        <v>1017</v>
      </c>
      <c r="C1700" t="s">
        <v>30</v>
      </c>
      <c r="D1700" t="s">
        <v>1018</v>
      </c>
      <c r="E1700" t="s">
        <v>142</v>
      </c>
      <c r="F1700">
        <v>48108</v>
      </c>
      <c r="G1700" t="s">
        <v>1720</v>
      </c>
      <c r="H1700" t="s">
        <v>80</v>
      </c>
      <c r="I1700" t="s">
        <v>81</v>
      </c>
      <c r="J1700" t="s">
        <v>90</v>
      </c>
      <c r="K1700" t="s">
        <v>36</v>
      </c>
      <c r="L1700" t="s">
        <v>36</v>
      </c>
      <c r="M1700" t="s">
        <v>92</v>
      </c>
      <c r="N1700" s="11" t="s">
        <v>2108</v>
      </c>
      <c r="O1700" s="11" t="s">
        <v>2109</v>
      </c>
      <c r="P1700">
        <v>-10</v>
      </c>
      <c r="Q1700">
        <v>0</v>
      </c>
      <c r="R1700">
        <v>79.2</v>
      </c>
      <c r="S1700">
        <v>0</v>
      </c>
      <c r="T1700">
        <v>79.2</v>
      </c>
    </row>
    <row r="1701" spans="1:20" x14ac:dyDescent="0.25">
      <c r="A1701" t="s">
        <v>75</v>
      </c>
      <c r="B1701" t="s">
        <v>946</v>
      </c>
      <c r="C1701" t="s">
        <v>29</v>
      </c>
      <c r="D1701" t="s">
        <v>909</v>
      </c>
      <c r="E1701" t="s">
        <v>100</v>
      </c>
      <c r="F1701">
        <v>46032</v>
      </c>
      <c r="G1701" t="s">
        <v>224</v>
      </c>
      <c r="H1701" t="s">
        <v>80</v>
      </c>
      <c r="I1701" t="s">
        <v>81</v>
      </c>
      <c r="J1701" t="s">
        <v>82</v>
      </c>
      <c r="K1701" t="s">
        <v>38</v>
      </c>
      <c r="L1701" t="s">
        <v>111</v>
      </c>
      <c r="M1701" t="s">
        <v>83</v>
      </c>
      <c r="N1701" s="11" t="s">
        <v>2108</v>
      </c>
      <c r="O1701" s="11" t="s">
        <v>2109</v>
      </c>
      <c r="P1701">
        <v>-4</v>
      </c>
      <c r="Q1701">
        <v>0</v>
      </c>
      <c r="R1701">
        <v>460.8</v>
      </c>
      <c r="S1701">
        <v>0</v>
      </c>
      <c r="T1701">
        <v>460.8</v>
      </c>
    </row>
    <row r="1702" spans="1:20" x14ac:dyDescent="0.25">
      <c r="A1702" t="s">
        <v>75</v>
      </c>
      <c r="B1702" t="s">
        <v>1284</v>
      </c>
      <c r="C1702" t="s">
        <v>27</v>
      </c>
      <c r="D1702" t="s">
        <v>237</v>
      </c>
      <c r="E1702" t="s">
        <v>114</v>
      </c>
      <c r="F1702">
        <v>34243</v>
      </c>
      <c r="G1702" t="s">
        <v>2083</v>
      </c>
      <c r="H1702" t="s">
        <v>80</v>
      </c>
      <c r="I1702" t="s">
        <v>81</v>
      </c>
      <c r="J1702" t="s">
        <v>82</v>
      </c>
      <c r="K1702" t="s">
        <v>42</v>
      </c>
      <c r="L1702" t="s">
        <v>91</v>
      </c>
      <c r="M1702" t="s">
        <v>83</v>
      </c>
      <c r="N1702" s="11" t="s">
        <v>2108</v>
      </c>
      <c r="O1702" s="11" t="s">
        <v>2109</v>
      </c>
      <c r="P1702">
        <v>-4</v>
      </c>
      <c r="Q1702">
        <v>0</v>
      </c>
      <c r="R1702">
        <v>1762.2</v>
      </c>
      <c r="S1702">
        <v>0</v>
      </c>
      <c r="T1702">
        <v>1762.2</v>
      </c>
    </row>
    <row r="1703" spans="1:20" x14ac:dyDescent="0.25">
      <c r="A1703" t="s">
        <v>75</v>
      </c>
      <c r="B1703" t="s">
        <v>720</v>
      </c>
      <c r="C1703" t="s">
        <v>27</v>
      </c>
      <c r="D1703" t="s">
        <v>273</v>
      </c>
      <c r="E1703" t="s">
        <v>114</v>
      </c>
      <c r="F1703">
        <v>33991</v>
      </c>
      <c r="G1703" t="s">
        <v>1312</v>
      </c>
      <c r="H1703" t="s">
        <v>80</v>
      </c>
      <c r="I1703" t="s">
        <v>81</v>
      </c>
      <c r="J1703" t="s">
        <v>82</v>
      </c>
      <c r="K1703" t="s">
        <v>51</v>
      </c>
      <c r="L1703" t="s">
        <v>250</v>
      </c>
      <c r="M1703" t="s">
        <v>83</v>
      </c>
      <c r="N1703" s="11" t="s">
        <v>2108</v>
      </c>
      <c r="O1703" s="11" t="s">
        <v>2109</v>
      </c>
      <c r="P1703">
        <v>-1</v>
      </c>
      <c r="Q1703">
        <v>0</v>
      </c>
      <c r="R1703">
        <v>41.6</v>
      </c>
      <c r="S1703">
        <v>0</v>
      </c>
      <c r="T1703">
        <v>41.6</v>
      </c>
    </row>
    <row r="1704" spans="1:20" x14ac:dyDescent="0.25">
      <c r="A1704" t="s">
        <v>75</v>
      </c>
      <c r="B1704" t="s">
        <v>573</v>
      </c>
      <c r="C1704" t="s">
        <v>22</v>
      </c>
      <c r="D1704" t="s">
        <v>574</v>
      </c>
      <c r="E1704" t="s">
        <v>78</v>
      </c>
      <c r="F1704">
        <v>19020</v>
      </c>
      <c r="G1704" t="s">
        <v>2075</v>
      </c>
      <c r="H1704" t="s">
        <v>80</v>
      </c>
      <c r="I1704" t="s">
        <v>81</v>
      </c>
      <c r="J1704" t="s">
        <v>82</v>
      </c>
      <c r="K1704" t="s">
        <v>53</v>
      </c>
      <c r="L1704" t="s">
        <v>675</v>
      </c>
      <c r="M1704" t="s">
        <v>83</v>
      </c>
      <c r="N1704" s="11" t="s">
        <v>2108</v>
      </c>
      <c r="O1704" s="11" t="s">
        <v>2109</v>
      </c>
      <c r="P1704">
        <v>-1</v>
      </c>
      <c r="Q1704">
        <v>0</v>
      </c>
      <c r="R1704">
        <v>6711.8</v>
      </c>
      <c r="S1704">
        <v>0</v>
      </c>
      <c r="T1704">
        <v>6711.8</v>
      </c>
    </row>
    <row r="1705" spans="1:20" x14ac:dyDescent="0.25">
      <c r="A1705" t="s">
        <v>75</v>
      </c>
      <c r="B1705" t="s">
        <v>573</v>
      </c>
      <c r="C1705" t="s">
        <v>22</v>
      </c>
      <c r="D1705" t="s">
        <v>574</v>
      </c>
      <c r="E1705" t="s">
        <v>78</v>
      </c>
      <c r="F1705">
        <v>19020</v>
      </c>
      <c r="G1705" t="s">
        <v>1160</v>
      </c>
      <c r="H1705" t="s">
        <v>80</v>
      </c>
      <c r="I1705" t="s">
        <v>81</v>
      </c>
      <c r="J1705" t="s">
        <v>90</v>
      </c>
      <c r="K1705" t="s">
        <v>53</v>
      </c>
      <c r="L1705" t="s">
        <v>165</v>
      </c>
      <c r="M1705" t="s">
        <v>92</v>
      </c>
      <c r="N1705" s="11" t="s">
        <v>2108</v>
      </c>
      <c r="O1705" s="11" t="s">
        <v>2109</v>
      </c>
      <c r="P1705">
        <v>0</v>
      </c>
      <c r="Q1705">
        <v>1</v>
      </c>
      <c r="R1705">
        <v>0</v>
      </c>
      <c r="S1705">
        <v>657.05</v>
      </c>
      <c r="T1705">
        <v>-657.05</v>
      </c>
    </row>
    <row r="1706" spans="1:20" x14ac:dyDescent="0.25">
      <c r="A1706" t="s">
        <v>75</v>
      </c>
      <c r="B1706" t="s">
        <v>194</v>
      </c>
      <c r="C1706" t="s">
        <v>19</v>
      </c>
      <c r="D1706" t="s">
        <v>195</v>
      </c>
      <c r="E1706" t="s">
        <v>147</v>
      </c>
      <c r="F1706">
        <v>85296</v>
      </c>
      <c r="G1706" t="s">
        <v>202</v>
      </c>
      <c r="H1706" t="s">
        <v>80</v>
      </c>
      <c r="I1706" t="s">
        <v>81</v>
      </c>
      <c r="J1706" t="s">
        <v>90</v>
      </c>
      <c r="K1706" t="s">
        <v>42</v>
      </c>
      <c r="L1706" t="s">
        <v>91</v>
      </c>
      <c r="M1706" t="s">
        <v>188</v>
      </c>
      <c r="N1706" s="11" t="s">
        <v>2108</v>
      </c>
      <c r="O1706" s="11" t="s">
        <v>2109</v>
      </c>
      <c r="P1706">
        <v>0</v>
      </c>
      <c r="Q1706">
        <v>90</v>
      </c>
      <c r="R1706">
        <v>0</v>
      </c>
      <c r="S1706">
        <v>742.5</v>
      </c>
      <c r="T1706">
        <v>-742.5</v>
      </c>
    </row>
    <row r="1707" spans="1:20" x14ac:dyDescent="0.25">
      <c r="A1707" t="s">
        <v>75</v>
      </c>
      <c r="B1707" t="s">
        <v>184</v>
      </c>
      <c r="C1707" t="s">
        <v>25</v>
      </c>
      <c r="D1707" t="s">
        <v>185</v>
      </c>
      <c r="E1707" t="s">
        <v>186</v>
      </c>
      <c r="F1707">
        <v>11230</v>
      </c>
      <c r="G1707" t="s">
        <v>1355</v>
      </c>
      <c r="H1707" t="s">
        <v>80</v>
      </c>
      <c r="I1707" t="s">
        <v>81</v>
      </c>
      <c r="J1707" t="s">
        <v>90</v>
      </c>
      <c r="K1707" t="s">
        <v>53</v>
      </c>
      <c r="L1707" t="s">
        <v>165</v>
      </c>
      <c r="M1707" t="s">
        <v>92</v>
      </c>
      <c r="N1707" s="11" t="s">
        <v>2108</v>
      </c>
      <c r="O1707" s="11" t="s">
        <v>2109</v>
      </c>
      <c r="P1707">
        <v>0</v>
      </c>
      <c r="Q1707">
        <v>2</v>
      </c>
      <c r="R1707">
        <v>0</v>
      </c>
      <c r="S1707">
        <v>256.7</v>
      </c>
      <c r="T1707">
        <v>-256.7</v>
      </c>
    </row>
    <row r="1708" spans="1:20" x14ac:dyDescent="0.25">
      <c r="A1708" t="s">
        <v>75</v>
      </c>
      <c r="B1708" t="s">
        <v>251</v>
      </c>
      <c r="C1708" t="s">
        <v>27</v>
      </c>
      <c r="D1708" t="s">
        <v>252</v>
      </c>
      <c r="E1708" t="s">
        <v>114</v>
      </c>
      <c r="F1708">
        <v>34135</v>
      </c>
      <c r="G1708" t="s">
        <v>398</v>
      </c>
      <c r="H1708" t="s">
        <v>80</v>
      </c>
      <c r="I1708" t="s">
        <v>81</v>
      </c>
      <c r="J1708" t="s">
        <v>82</v>
      </c>
      <c r="K1708" t="s">
        <v>38</v>
      </c>
      <c r="L1708" t="s">
        <v>111</v>
      </c>
      <c r="M1708" t="s">
        <v>83</v>
      </c>
      <c r="N1708" s="11" t="s">
        <v>2108</v>
      </c>
      <c r="O1708" s="11" t="s">
        <v>2109</v>
      </c>
      <c r="P1708">
        <v>-8</v>
      </c>
      <c r="Q1708">
        <v>0</v>
      </c>
      <c r="R1708">
        <v>614</v>
      </c>
      <c r="S1708">
        <v>0</v>
      </c>
      <c r="T1708">
        <v>614</v>
      </c>
    </row>
    <row r="1709" spans="1:20" x14ac:dyDescent="0.25">
      <c r="A1709" t="s">
        <v>75</v>
      </c>
      <c r="B1709" t="s">
        <v>360</v>
      </c>
      <c r="C1709" t="s">
        <v>26</v>
      </c>
      <c r="D1709" t="s">
        <v>361</v>
      </c>
      <c r="E1709" t="s">
        <v>105</v>
      </c>
      <c r="F1709">
        <v>29601</v>
      </c>
      <c r="G1709" t="s">
        <v>1683</v>
      </c>
      <c r="H1709" t="s">
        <v>80</v>
      </c>
      <c r="I1709" t="s">
        <v>89</v>
      </c>
      <c r="J1709" t="s">
        <v>90</v>
      </c>
      <c r="K1709" t="s">
        <v>42</v>
      </c>
      <c r="L1709" t="s">
        <v>91</v>
      </c>
      <c r="M1709" t="s">
        <v>92</v>
      </c>
      <c r="N1709" s="11" t="s">
        <v>2108</v>
      </c>
      <c r="O1709" s="11" t="s">
        <v>2109</v>
      </c>
      <c r="P1709">
        <v>0</v>
      </c>
      <c r="Q1709">
        <v>4</v>
      </c>
      <c r="R1709">
        <v>0</v>
      </c>
      <c r="S1709">
        <v>12.44</v>
      </c>
      <c r="T1709">
        <v>-12.44</v>
      </c>
    </row>
    <row r="1710" spans="1:20" x14ac:dyDescent="0.25">
      <c r="A1710" t="s">
        <v>75</v>
      </c>
      <c r="B1710" t="s">
        <v>360</v>
      </c>
      <c r="C1710" t="s">
        <v>26</v>
      </c>
      <c r="D1710" t="s">
        <v>361</v>
      </c>
      <c r="E1710" t="s">
        <v>105</v>
      </c>
      <c r="F1710">
        <v>29601</v>
      </c>
      <c r="G1710" t="s">
        <v>1073</v>
      </c>
      <c r="H1710" t="s">
        <v>80</v>
      </c>
      <c r="I1710" t="s">
        <v>281</v>
      </c>
      <c r="J1710" t="s">
        <v>90</v>
      </c>
      <c r="K1710" t="s">
        <v>42</v>
      </c>
      <c r="L1710" t="s">
        <v>91</v>
      </c>
      <c r="M1710" t="s">
        <v>92</v>
      </c>
      <c r="N1710" s="11" t="s">
        <v>2108</v>
      </c>
      <c r="O1710" s="11" t="s">
        <v>2109</v>
      </c>
      <c r="P1710">
        <v>0</v>
      </c>
      <c r="Q1710">
        <v>2</v>
      </c>
      <c r="R1710">
        <v>0</v>
      </c>
      <c r="S1710">
        <v>81.400000000000006</v>
      </c>
      <c r="T1710">
        <v>-81.400000000000006</v>
      </c>
    </row>
    <row r="1711" spans="1:20" x14ac:dyDescent="0.25">
      <c r="A1711" t="s">
        <v>75</v>
      </c>
      <c r="B1711" t="s">
        <v>103</v>
      </c>
      <c r="C1711" t="s">
        <v>26</v>
      </c>
      <c r="D1711" t="s">
        <v>104</v>
      </c>
      <c r="E1711" t="s">
        <v>105</v>
      </c>
      <c r="F1711">
        <v>29420</v>
      </c>
      <c r="G1711" t="s">
        <v>1043</v>
      </c>
      <c r="H1711" t="s">
        <v>80</v>
      </c>
      <c r="I1711" t="s">
        <v>81</v>
      </c>
      <c r="J1711" t="s">
        <v>90</v>
      </c>
      <c r="K1711" t="s">
        <v>53</v>
      </c>
      <c r="L1711" t="s">
        <v>248</v>
      </c>
      <c r="M1711" t="s">
        <v>92</v>
      </c>
      <c r="N1711" s="11" t="s">
        <v>2108</v>
      </c>
      <c r="O1711" s="11" t="s">
        <v>2109</v>
      </c>
      <c r="P1711">
        <v>0</v>
      </c>
      <c r="Q1711">
        <v>25</v>
      </c>
      <c r="R1711">
        <v>0</v>
      </c>
      <c r="S1711">
        <v>53.75</v>
      </c>
      <c r="T1711">
        <v>-53.75</v>
      </c>
    </row>
    <row r="1712" spans="1:20" x14ac:dyDescent="0.25">
      <c r="A1712" t="s">
        <v>75</v>
      </c>
      <c r="B1712" t="s">
        <v>700</v>
      </c>
      <c r="C1712" t="s">
        <v>27</v>
      </c>
      <c r="D1712" t="s">
        <v>648</v>
      </c>
      <c r="E1712" t="s">
        <v>114</v>
      </c>
      <c r="F1712">
        <v>32811</v>
      </c>
      <c r="G1712" t="s">
        <v>205</v>
      </c>
      <c r="H1712" t="s">
        <v>80</v>
      </c>
      <c r="I1712" t="s">
        <v>89</v>
      </c>
      <c r="J1712" t="s">
        <v>90</v>
      </c>
      <c r="K1712" t="s">
        <v>42</v>
      </c>
      <c r="L1712" t="s">
        <v>91</v>
      </c>
      <c r="M1712" t="s">
        <v>92</v>
      </c>
      <c r="N1712" s="11" t="s">
        <v>2108</v>
      </c>
      <c r="O1712" s="11" t="s">
        <v>2109</v>
      </c>
      <c r="P1712">
        <v>0</v>
      </c>
      <c r="Q1712">
        <v>133</v>
      </c>
      <c r="R1712">
        <v>0</v>
      </c>
      <c r="S1712">
        <v>1107.8900000000001</v>
      </c>
      <c r="T1712">
        <v>-1107.8900000000001</v>
      </c>
    </row>
    <row r="1713" spans="1:20" x14ac:dyDescent="0.25">
      <c r="A1713" t="s">
        <v>75</v>
      </c>
      <c r="B1713" t="s">
        <v>171</v>
      </c>
      <c r="C1713" t="s">
        <v>23</v>
      </c>
      <c r="D1713" t="s">
        <v>513</v>
      </c>
      <c r="E1713" t="s">
        <v>176</v>
      </c>
      <c r="F1713">
        <v>98005</v>
      </c>
      <c r="G1713" t="s">
        <v>798</v>
      </c>
      <c r="H1713" t="s">
        <v>80</v>
      </c>
      <c r="I1713" t="s">
        <v>81</v>
      </c>
      <c r="J1713" t="s">
        <v>90</v>
      </c>
      <c r="K1713" t="s">
        <v>38</v>
      </c>
      <c r="L1713" t="s">
        <v>111</v>
      </c>
      <c r="M1713" t="s">
        <v>92</v>
      </c>
      <c r="N1713" s="11" t="s">
        <v>2108</v>
      </c>
      <c r="O1713" s="11" t="s">
        <v>2109</v>
      </c>
      <c r="P1713">
        <v>0</v>
      </c>
      <c r="Q1713">
        <v>2</v>
      </c>
      <c r="R1713">
        <v>0</v>
      </c>
      <c r="S1713">
        <v>302.5</v>
      </c>
      <c r="T1713">
        <v>-302.5</v>
      </c>
    </row>
    <row r="1714" spans="1:20" x14ac:dyDescent="0.25">
      <c r="A1714" t="s">
        <v>75</v>
      </c>
      <c r="B1714" t="s">
        <v>171</v>
      </c>
      <c r="C1714" t="s">
        <v>23</v>
      </c>
      <c r="D1714" t="s">
        <v>513</v>
      </c>
      <c r="E1714" t="s">
        <v>176</v>
      </c>
      <c r="F1714">
        <v>98005</v>
      </c>
      <c r="G1714" t="s">
        <v>152</v>
      </c>
      <c r="H1714" t="s">
        <v>80</v>
      </c>
      <c r="I1714" t="s">
        <v>81</v>
      </c>
      <c r="J1714" t="s">
        <v>90</v>
      </c>
      <c r="K1714" t="s">
        <v>38</v>
      </c>
      <c r="L1714" t="s">
        <v>111</v>
      </c>
      <c r="M1714" t="s">
        <v>92</v>
      </c>
      <c r="N1714" s="11" t="s">
        <v>2108</v>
      </c>
      <c r="O1714" s="11" t="s">
        <v>2109</v>
      </c>
      <c r="P1714">
        <v>0</v>
      </c>
      <c r="Q1714">
        <v>2</v>
      </c>
      <c r="R1714">
        <v>0</v>
      </c>
      <c r="S1714">
        <v>119.42</v>
      </c>
      <c r="T1714">
        <v>-119.42</v>
      </c>
    </row>
    <row r="1715" spans="1:20" x14ac:dyDescent="0.25">
      <c r="A1715" t="s">
        <v>75</v>
      </c>
      <c r="B1715" t="s">
        <v>1182</v>
      </c>
      <c r="C1715" t="s">
        <v>29</v>
      </c>
      <c r="D1715" t="s">
        <v>1183</v>
      </c>
      <c r="E1715" t="s">
        <v>423</v>
      </c>
      <c r="F1715">
        <v>41017</v>
      </c>
      <c r="G1715" t="s">
        <v>660</v>
      </c>
      <c r="H1715" t="s">
        <v>80</v>
      </c>
      <c r="I1715" t="s">
        <v>164</v>
      </c>
      <c r="J1715" t="s">
        <v>90</v>
      </c>
      <c r="K1715" t="s">
        <v>37</v>
      </c>
      <c r="L1715" t="s">
        <v>661</v>
      </c>
      <c r="M1715" t="s">
        <v>92</v>
      </c>
      <c r="N1715" s="11" t="s">
        <v>2108</v>
      </c>
      <c r="O1715" s="11" t="s">
        <v>2109</v>
      </c>
      <c r="P1715">
        <v>0</v>
      </c>
      <c r="Q1715">
        <v>20</v>
      </c>
      <c r="R1715">
        <v>0</v>
      </c>
      <c r="S1715">
        <v>486</v>
      </c>
      <c r="T1715">
        <v>-486</v>
      </c>
    </row>
    <row r="1716" spans="1:20" x14ac:dyDescent="0.25">
      <c r="A1716" t="s">
        <v>75</v>
      </c>
      <c r="B1716" t="s">
        <v>1304</v>
      </c>
      <c r="C1716" t="s">
        <v>27</v>
      </c>
      <c r="D1716" t="s">
        <v>1305</v>
      </c>
      <c r="E1716" t="s">
        <v>114</v>
      </c>
      <c r="F1716">
        <v>33122</v>
      </c>
      <c r="G1716" t="s">
        <v>916</v>
      </c>
      <c r="H1716" t="s">
        <v>80</v>
      </c>
      <c r="I1716" t="s">
        <v>81</v>
      </c>
      <c r="J1716" t="s">
        <v>90</v>
      </c>
      <c r="K1716" t="s">
        <v>53</v>
      </c>
      <c r="L1716" t="s">
        <v>675</v>
      </c>
      <c r="M1716" t="s">
        <v>92</v>
      </c>
      <c r="N1716" s="11" t="s">
        <v>2108</v>
      </c>
      <c r="O1716" s="11" t="s">
        <v>2109</v>
      </c>
      <c r="P1716">
        <v>0</v>
      </c>
      <c r="Q1716">
        <v>18</v>
      </c>
      <c r="R1716">
        <v>0</v>
      </c>
      <c r="S1716">
        <v>2929.6</v>
      </c>
      <c r="T1716">
        <v>-2929.6</v>
      </c>
    </row>
    <row r="1717" spans="1:20" x14ac:dyDescent="0.25">
      <c r="A1717" t="s">
        <v>75</v>
      </c>
      <c r="B1717" t="s">
        <v>116</v>
      </c>
      <c r="C1717" t="s">
        <v>19</v>
      </c>
      <c r="D1717" t="s">
        <v>117</v>
      </c>
      <c r="E1717" t="s">
        <v>118</v>
      </c>
      <c r="F1717">
        <v>97055</v>
      </c>
      <c r="G1717" t="s">
        <v>2076</v>
      </c>
      <c r="H1717" t="s">
        <v>80</v>
      </c>
      <c r="I1717" t="s">
        <v>81</v>
      </c>
      <c r="J1717" t="s">
        <v>1070</v>
      </c>
      <c r="K1717" t="s">
        <v>44</v>
      </c>
      <c r="L1717" t="s">
        <v>144</v>
      </c>
      <c r="M1717" t="s">
        <v>83</v>
      </c>
      <c r="N1717" s="11" t="s">
        <v>2108</v>
      </c>
      <c r="O1717" s="11" t="s">
        <v>2109</v>
      </c>
      <c r="P1717">
        <v>0</v>
      </c>
      <c r="Q1717">
        <v>1</v>
      </c>
      <c r="R1717">
        <v>0</v>
      </c>
      <c r="S1717">
        <v>427.6</v>
      </c>
      <c r="T1717">
        <v>-427.6</v>
      </c>
    </row>
    <row r="1718" spans="1:20" x14ac:dyDescent="0.25">
      <c r="A1718" t="s">
        <v>75</v>
      </c>
      <c r="B1718" t="s">
        <v>116</v>
      </c>
      <c r="C1718" t="s">
        <v>19</v>
      </c>
      <c r="D1718" t="s">
        <v>117</v>
      </c>
      <c r="E1718" t="s">
        <v>118</v>
      </c>
      <c r="F1718">
        <v>97055</v>
      </c>
      <c r="G1718" t="s">
        <v>458</v>
      </c>
      <c r="H1718" t="s">
        <v>80</v>
      </c>
      <c r="I1718" t="s">
        <v>81</v>
      </c>
      <c r="J1718" t="s">
        <v>90</v>
      </c>
      <c r="K1718" t="s">
        <v>53</v>
      </c>
      <c r="L1718" t="s">
        <v>459</v>
      </c>
      <c r="M1718" t="s">
        <v>92</v>
      </c>
      <c r="N1718" s="11" t="s">
        <v>2108</v>
      </c>
      <c r="O1718" s="11" t="s">
        <v>2109</v>
      </c>
      <c r="P1718">
        <v>0</v>
      </c>
      <c r="Q1718">
        <v>1</v>
      </c>
      <c r="R1718">
        <v>0</v>
      </c>
      <c r="S1718">
        <v>166.73</v>
      </c>
      <c r="T1718">
        <v>-166.73</v>
      </c>
    </row>
    <row r="1719" spans="1:20" x14ac:dyDescent="0.25">
      <c r="A1719" t="s">
        <v>75</v>
      </c>
      <c r="B1719" t="s">
        <v>2092</v>
      </c>
      <c r="C1719" t="s">
        <v>18</v>
      </c>
      <c r="D1719" t="s">
        <v>439</v>
      </c>
      <c r="E1719" t="s">
        <v>191</v>
      </c>
      <c r="F1719">
        <v>77007</v>
      </c>
      <c r="G1719" t="s">
        <v>2093</v>
      </c>
      <c r="H1719" t="s">
        <v>80</v>
      </c>
      <c r="I1719" t="s">
        <v>281</v>
      </c>
      <c r="J1719" t="s">
        <v>50</v>
      </c>
      <c r="K1719" t="s">
        <v>50</v>
      </c>
      <c r="L1719" t="s">
        <v>2094</v>
      </c>
      <c r="M1719" t="s">
        <v>92</v>
      </c>
      <c r="N1719" s="11" t="s">
        <v>2108</v>
      </c>
      <c r="O1719" s="11" t="s">
        <v>2109</v>
      </c>
      <c r="P1719">
        <v>0</v>
      </c>
      <c r="Q1719">
        <v>6</v>
      </c>
      <c r="R1719">
        <v>0</v>
      </c>
      <c r="S1719">
        <v>1162.44</v>
      </c>
      <c r="T1719">
        <v>-1162.44</v>
      </c>
    </row>
    <row r="1720" spans="1:20" x14ac:dyDescent="0.25">
      <c r="A1720" t="s">
        <v>75</v>
      </c>
      <c r="B1720" t="s">
        <v>588</v>
      </c>
      <c r="C1720" t="s">
        <v>21</v>
      </c>
      <c r="D1720" t="s">
        <v>589</v>
      </c>
      <c r="E1720" t="s">
        <v>159</v>
      </c>
      <c r="F1720">
        <v>66227</v>
      </c>
      <c r="G1720" t="s">
        <v>264</v>
      </c>
      <c r="H1720" t="s">
        <v>80</v>
      </c>
      <c r="I1720" t="s">
        <v>89</v>
      </c>
      <c r="J1720" t="s">
        <v>90</v>
      </c>
      <c r="K1720" t="s">
        <v>42</v>
      </c>
      <c r="L1720" t="s">
        <v>91</v>
      </c>
      <c r="M1720" t="s">
        <v>92</v>
      </c>
      <c r="N1720" s="11" t="s">
        <v>2108</v>
      </c>
      <c r="O1720" s="11" t="s">
        <v>2109</v>
      </c>
      <c r="P1720">
        <v>0</v>
      </c>
      <c r="Q1720">
        <v>11</v>
      </c>
      <c r="R1720">
        <v>0</v>
      </c>
      <c r="S1720">
        <v>102.96</v>
      </c>
      <c r="T1720">
        <v>-102.96</v>
      </c>
    </row>
    <row r="1721" spans="1:20" x14ac:dyDescent="0.25">
      <c r="A1721" t="s">
        <v>75</v>
      </c>
      <c r="B1721" t="s">
        <v>451</v>
      </c>
      <c r="C1721" t="s">
        <v>22</v>
      </c>
      <c r="D1721" t="s">
        <v>452</v>
      </c>
      <c r="E1721" t="s">
        <v>137</v>
      </c>
      <c r="F1721">
        <v>20187</v>
      </c>
      <c r="G1721" t="s">
        <v>725</v>
      </c>
      <c r="H1721" t="s">
        <v>80</v>
      </c>
      <c r="I1721" t="s">
        <v>81</v>
      </c>
      <c r="J1721" t="s">
        <v>82</v>
      </c>
      <c r="K1721" t="s">
        <v>53</v>
      </c>
      <c r="L1721" t="s">
        <v>165</v>
      </c>
      <c r="M1721" t="s">
        <v>83</v>
      </c>
      <c r="N1721" s="11" t="s">
        <v>2108</v>
      </c>
      <c r="O1721" s="11" t="s">
        <v>2109</v>
      </c>
      <c r="P1721">
        <v>-4</v>
      </c>
      <c r="Q1721">
        <v>0</v>
      </c>
      <c r="R1721">
        <v>508.2</v>
      </c>
      <c r="S1721">
        <v>0</v>
      </c>
      <c r="T1721">
        <v>508.2</v>
      </c>
    </row>
    <row r="1722" spans="1:20" x14ac:dyDescent="0.25">
      <c r="A1722" t="s">
        <v>75</v>
      </c>
      <c r="B1722" t="s">
        <v>416</v>
      </c>
      <c r="C1722" t="s">
        <v>29</v>
      </c>
      <c r="D1722" t="s">
        <v>417</v>
      </c>
      <c r="E1722" t="s">
        <v>142</v>
      </c>
      <c r="F1722">
        <v>48071</v>
      </c>
      <c r="G1722" t="s">
        <v>324</v>
      </c>
      <c r="H1722" t="s">
        <v>80</v>
      </c>
      <c r="I1722" t="s">
        <v>81</v>
      </c>
      <c r="J1722" t="s">
        <v>90</v>
      </c>
      <c r="K1722" t="s">
        <v>36</v>
      </c>
      <c r="L1722" t="s">
        <v>36</v>
      </c>
      <c r="M1722" t="s">
        <v>92</v>
      </c>
      <c r="N1722" s="11" t="s">
        <v>2108</v>
      </c>
      <c r="O1722" s="11" t="s">
        <v>2109</v>
      </c>
      <c r="P1722">
        <v>0</v>
      </c>
      <c r="Q1722">
        <v>1</v>
      </c>
      <c r="R1722">
        <v>0</v>
      </c>
      <c r="S1722">
        <v>98.95</v>
      </c>
      <c r="T1722">
        <v>-98.95</v>
      </c>
    </row>
    <row r="1723" spans="1:20" x14ac:dyDescent="0.25">
      <c r="A1723" t="s">
        <v>75</v>
      </c>
      <c r="B1723" t="s">
        <v>275</v>
      </c>
      <c r="C1723" t="s">
        <v>27</v>
      </c>
      <c r="D1723" t="s">
        <v>276</v>
      </c>
      <c r="E1723" t="s">
        <v>114</v>
      </c>
      <c r="F1723">
        <v>33765</v>
      </c>
      <c r="G1723" t="s">
        <v>290</v>
      </c>
      <c r="H1723" t="s">
        <v>80</v>
      </c>
      <c r="I1723" t="s">
        <v>81</v>
      </c>
      <c r="J1723" t="s">
        <v>82</v>
      </c>
      <c r="K1723" t="s">
        <v>36</v>
      </c>
      <c r="L1723" t="s">
        <v>36</v>
      </c>
      <c r="M1723" t="s">
        <v>83</v>
      </c>
      <c r="N1723" s="11" t="s">
        <v>2108</v>
      </c>
      <c r="O1723" s="11" t="s">
        <v>2109</v>
      </c>
      <c r="P1723">
        <v>-1</v>
      </c>
      <c r="Q1723">
        <v>0</v>
      </c>
      <c r="R1723">
        <v>134.94999999999999</v>
      </c>
      <c r="S1723">
        <v>0</v>
      </c>
      <c r="T1723">
        <v>134.94999999999999</v>
      </c>
    </row>
    <row r="1724" spans="1:20" x14ac:dyDescent="0.25">
      <c r="A1724" t="s">
        <v>75</v>
      </c>
      <c r="B1724" t="s">
        <v>600</v>
      </c>
      <c r="C1724" t="s">
        <v>29</v>
      </c>
      <c r="D1724" t="s">
        <v>601</v>
      </c>
      <c r="E1724" t="s">
        <v>142</v>
      </c>
      <c r="F1724">
        <v>49629</v>
      </c>
      <c r="G1724" t="s">
        <v>2097</v>
      </c>
      <c r="H1724" t="s">
        <v>80</v>
      </c>
      <c r="I1724" t="s">
        <v>81</v>
      </c>
      <c r="J1724" t="s">
        <v>90</v>
      </c>
      <c r="K1724" t="s">
        <v>44</v>
      </c>
      <c r="L1724" t="s">
        <v>2098</v>
      </c>
      <c r="M1724" t="s">
        <v>92</v>
      </c>
      <c r="N1724" s="11" t="s">
        <v>2108</v>
      </c>
      <c r="O1724" s="11" t="s">
        <v>2109</v>
      </c>
      <c r="P1724">
        <v>0</v>
      </c>
      <c r="Q1724">
        <v>1</v>
      </c>
      <c r="R1724">
        <v>0</v>
      </c>
      <c r="S1724">
        <v>0</v>
      </c>
      <c r="T1724">
        <v>0</v>
      </c>
    </row>
    <row r="1725" spans="1:20" x14ac:dyDescent="0.25">
      <c r="A1725" t="s">
        <v>75</v>
      </c>
      <c r="B1725" t="s">
        <v>445</v>
      </c>
      <c r="C1725" t="s">
        <v>26</v>
      </c>
      <c r="D1725" t="s">
        <v>259</v>
      </c>
      <c r="E1725" t="s">
        <v>109</v>
      </c>
      <c r="F1725">
        <v>28037</v>
      </c>
      <c r="G1725" t="s">
        <v>1577</v>
      </c>
      <c r="H1725" t="s">
        <v>80</v>
      </c>
      <c r="I1725" t="s">
        <v>89</v>
      </c>
      <c r="J1725" t="s">
        <v>90</v>
      </c>
      <c r="K1725" t="s">
        <v>53</v>
      </c>
      <c r="L1725" t="s">
        <v>1578</v>
      </c>
      <c r="M1725" t="s">
        <v>92</v>
      </c>
      <c r="N1725" s="11" t="s">
        <v>2108</v>
      </c>
      <c r="O1725" s="11" t="s">
        <v>2109</v>
      </c>
      <c r="P1725">
        <v>0</v>
      </c>
      <c r="Q1725">
        <v>4</v>
      </c>
      <c r="R1725">
        <v>0</v>
      </c>
      <c r="S1725">
        <v>2273.8000000000002</v>
      </c>
      <c r="T1725">
        <v>-2273.8000000000002</v>
      </c>
    </row>
    <row r="1726" spans="1:20" x14ac:dyDescent="0.25">
      <c r="A1726" t="s">
        <v>75</v>
      </c>
      <c r="B1726" t="s">
        <v>313</v>
      </c>
      <c r="C1726" t="s">
        <v>27</v>
      </c>
      <c r="D1726" t="s">
        <v>314</v>
      </c>
      <c r="E1726" t="s">
        <v>114</v>
      </c>
      <c r="F1726">
        <v>33884</v>
      </c>
      <c r="G1726" t="s">
        <v>402</v>
      </c>
      <c r="H1726" t="s">
        <v>80</v>
      </c>
      <c r="I1726" t="s">
        <v>81</v>
      </c>
      <c r="J1726" t="s">
        <v>365</v>
      </c>
      <c r="K1726" t="s">
        <v>39</v>
      </c>
      <c r="L1726" t="s">
        <v>39</v>
      </c>
      <c r="M1726" t="s">
        <v>92</v>
      </c>
      <c r="N1726" s="11" t="s">
        <v>2108</v>
      </c>
      <c r="O1726" s="11" t="s">
        <v>2109</v>
      </c>
      <c r="P1726">
        <v>1</v>
      </c>
      <c r="Q1726">
        <v>0</v>
      </c>
      <c r="R1726">
        <v>295</v>
      </c>
      <c r="S1726">
        <v>0</v>
      </c>
      <c r="T1726">
        <v>295</v>
      </c>
    </row>
    <row r="1727" spans="1:20" x14ac:dyDescent="0.25">
      <c r="A1727" t="s">
        <v>75</v>
      </c>
      <c r="B1727" t="s">
        <v>251</v>
      </c>
      <c r="C1727" t="s">
        <v>27</v>
      </c>
      <c r="D1727" t="s">
        <v>252</v>
      </c>
      <c r="E1727" t="s">
        <v>114</v>
      </c>
      <c r="F1727">
        <v>34135</v>
      </c>
      <c r="G1727" t="s">
        <v>392</v>
      </c>
      <c r="H1727" t="s">
        <v>80</v>
      </c>
      <c r="I1727" t="s">
        <v>89</v>
      </c>
      <c r="J1727" t="s">
        <v>82</v>
      </c>
      <c r="K1727" t="s">
        <v>42</v>
      </c>
      <c r="L1727" t="s">
        <v>91</v>
      </c>
      <c r="M1727" t="s">
        <v>83</v>
      </c>
      <c r="N1727" s="11" t="s">
        <v>2108</v>
      </c>
      <c r="O1727" s="11" t="s">
        <v>2109</v>
      </c>
      <c r="P1727">
        <v>-15</v>
      </c>
      <c r="Q1727">
        <v>0</v>
      </c>
      <c r="R1727">
        <v>123.75</v>
      </c>
      <c r="S1727">
        <v>0</v>
      </c>
      <c r="T1727">
        <v>123.75</v>
      </c>
    </row>
    <row r="1728" spans="1:20" x14ac:dyDescent="0.25">
      <c r="P1728">
        <f>SUM(XDO_?XDOFIELD15?)</f>
        <v>-3123</v>
      </c>
      <c r="Q1728">
        <f>SUM(XDO_?XDOFIELD16?)</f>
        <v>7317</v>
      </c>
      <c r="R1728">
        <f>SUM(XDO_?XDOFIELD17?)</f>
        <v>204578.13000000003</v>
      </c>
      <c r="S1728">
        <f>SUM(XDO_?XDOFIELD18?)</f>
        <v>253266.55</v>
      </c>
      <c r="T1728">
        <f>SUM(XDO_?XDOFIELD19?)</f>
        <v>-48688.419999999969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8B04-9B5A-4E57-B2F8-DFE0ED5F3B95}">
  <sheetPr filterMode="1"/>
  <dimension ref="A1:T1943"/>
  <sheetViews>
    <sheetView workbookViewId="0">
      <selection activeCell="B1" sqref="B1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hidden="1" x14ac:dyDescent="0.25">
      <c r="A2" t="s">
        <v>75</v>
      </c>
      <c r="B2" t="s">
        <v>98</v>
      </c>
      <c r="C2" t="s">
        <v>29</v>
      </c>
      <c r="D2" t="s">
        <v>99</v>
      </c>
      <c r="E2" t="s">
        <v>100</v>
      </c>
      <c r="F2">
        <v>46825</v>
      </c>
      <c r="G2" t="s">
        <v>128</v>
      </c>
      <c r="H2" t="s">
        <v>80</v>
      </c>
      <c r="I2" t="s">
        <v>81</v>
      </c>
      <c r="J2" t="s">
        <v>82</v>
      </c>
      <c r="K2" t="s">
        <v>38</v>
      </c>
      <c r="L2" t="s">
        <v>129</v>
      </c>
      <c r="M2" t="s">
        <v>83</v>
      </c>
      <c r="N2" s="11" t="s">
        <v>2106</v>
      </c>
      <c r="O2" s="11" t="s">
        <v>2110</v>
      </c>
      <c r="P2">
        <v>1</v>
      </c>
      <c r="Q2">
        <v>0</v>
      </c>
      <c r="R2">
        <v>54.6</v>
      </c>
      <c r="S2">
        <v>0</v>
      </c>
      <c r="T2">
        <v>54.6</v>
      </c>
    </row>
    <row r="3" spans="1:20" hidden="1" x14ac:dyDescent="0.25">
      <c r="A3" t="s">
        <v>75</v>
      </c>
      <c r="B3" t="s">
        <v>135</v>
      </c>
      <c r="C3" t="s">
        <v>22</v>
      </c>
      <c r="D3" t="s">
        <v>136</v>
      </c>
      <c r="E3" t="s">
        <v>137</v>
      </c>
      <c r="F3">
        <v>23113</v>
      </c>
      <c r="G3" t="s">
        <v>138</v>
      </c>
      <c r="H3" t="s">
        <v>80</v>
      </c>
      <c r="I3" t="s">
        <v>81</v>
      </c>
      <c r="J3" t="s">
        <v>82</v>
      </c>
      <c r="K3" t="s">
        <v>53</v>
      </c>
      <c r="L3" t="s">
        <v>139</v>
      </c>
      <c r="M3" t="s">
        <v>83</v>
      </c>
      <c r="N3" s="11" t="s">
        <v>2106</v>
      </c>
      <c r="O3" s="11" t="s">
        <v>2110</v>
      </c>
      <c r="P3">
        <v>-2</v>
      </c>
      <c r="Q3">
        <v>0</v>
      </c>
      <c r="R3">
        <v>1.4</v>
      </c>
      <c r="S3">
        <v>0</v>
      </c>
      <c r="T3">
        <v>1.4</v>
      </c>
    </row>
    <row r="4" spans="1:20" hidden="1" x14ac:dyDescent="0.25">
      <c r="A4" t="s">
        <v>75</v>
      </c>
      <c r="B4" t="s">
        <v>150</v>
      </c>
      <c r="C4" t="s">
        <v>29</v>
      </c>
      <c r="D4" t="s">
        <v>151</v>
      </c>
      <c r="E4" t="s">
        <v>87</v>
      </c>
      <c r="F4">
        <v>44060</v>
      </c>
      <c r="G4" t="s">
        <v>152</v>
      </c>
      <c r="H4" t="s">
        <v>80</v>
      </c>
      <c r="I4" t="s">
        <v>81</v>
      </c>
      <c r="J4" t="s">
        <v>90</v>
      </c>
      <c r="K4" t="s">
        <v>38</v>
      </c>
      <c r="L4" t="s">
        <v>111</v>
      </c>
      <c r="M4" t="s">
        <v>92</v>
      </c>
      <c r="N4" s="11" t="s">
        <v>2106</v>
      </c>
      <c r="O4" s="11" t="s">
        <v>2110</v>
      </c>
      <c r="P4">
        <v>0</v>
      </c>
      <c r="Q4">
        <v>2</v>
      </c>
      <c r="R4">
        <v>0</v>
      </c>
      <c r="S4">
        <v>107.46</v>
      </c>
      <c r="T4">
        <v>-107.46</v>
      </c>
    </row>
    <row r="5" spans="1:20" x14ac:dyDescent="0.25">
      <c r="A5" t="s">
        <v>75</v>
      </c>
      <c r="B5" t="s">
        <v>157</v>
      </c>
      <c r="C5" t="s">
        <v>21</v>
      </c>
      <c r="D5" t="s">
        <v>158</v>
      </c>
      <c r="E5" t="s">
        <v>159</v>
      </c>
      <c r="F5">
        <v>66205</v>
      </c>
      <c r="G5" t="s">
        <v>160</v>
      </c>
      <c r="H5" t="s">
        <v>80</v>
      </c>
      <c r="I5" t="s">
        <v>81</v>
      </c>
      <c r="J5" t="s">
        <v>90</v>
      </c>
      <c r="K5" t="s">
        <v>48</v>
      </c>
      <c r="L5" t="s">
        <v>102</v>
      </c>
      <c r="M5" t="s">
        <v>92</v>
      </c>
      <c r="N5" s="11" t="s">
        <v>2106</v>
      </c>
      <c r="O5" s="11" t="s">
        <v>2110</v>
      </c>
      <c r="P5">
        <v>0</v>
      </c>
      <c r="Q5">
        <v>0</v>
      </c>
      <c r="R5">
        <v>0</v>
      </c>
      <c r="S5">
        <v>-521.28</v>
      </c>
      <c r="T5">
        <v>521.28</v>
      </c>
    </row>
    <row r="6" spans="1:20" hidden="1" x14ac:dyDescent="0.25">
      <c r="A6" t="s">
        <v>75</v>
      </c>
      <c r="B6" t="s">
        <v>161</v>
      </c>
      <c r="C6" t="s">
        <v>22</v>
      </c>
      <c r="D6" t="s">
        <v>162</v>
      </c>
      <c r="E6" t="s">
        <v>122</v>
      </c>
      <c r="F6">
        <v>20814</v>
      </c>
      <c r="G6" t="s">
        <v>163</v>
      </c>
      <c r="H6" t="s">
        <v>133</v>
      </c>
      <c r="I6" t="s">
        <v>164</v>
      </c>
      <c r="J6" t="s">
        <v>90</v>
      </c>
      <c r="K6" t="s">
        <v>53</v>
      </c>
      <c r="L6" t="s">
        <v>165</v>
      </c>
      <c r="M6" t="s">
        <v>166</v>
      </c>
      <c r="N6" s="11" t="s">
        <v>2106</v>
      </c>
      <c r="O6" s="11" t="s">
        <v>2110</v>
      </c>
      <c r="P6">
        <v>0</v>
      </c>
      <c r="Q6">
        <v>126</v>
      </c>
      <c r="R6">
        <v>0</v>
      </c>
      <c r="S6">
        <v>1631.7</v>
      </c>
      <c r="T6">
        <v>-1631.7</v>
      </c>
    </row>
    <row r="7" spans="1:20" hidden="1" x14ac:dyDescent="0.25">
      <c r="A7" t="s">
        <v>75</v>
      </c>
      <c r="B7" t="s">
        <v>167</v>
      </c>
      <c r="C7" t="s">
        <v>28</v>
      </c>
      <c r="D7" t="s">
        <v>168</v>
      </c>
      <c r="E7" t="s">
        <v>95</v>
      </c>
      <c r="F7">
        <v>80550</v>
      </c>
      <c r="G7" t="s">
        <v>169</v>
      </c>
      <c r="H7" t="s">
        <v>80</v>
      </c>
      <c r="I7" t="s">
        <v>81</v>
      </c>
      <c r="J7" t="s">
        <v>90</v>
      </c>
      <c r="K7" t="s">
        <v>37</v>
      </c>
      <c r="L7" t="s">
        <v>170</v>
      </c>
      <c r="M7" t="s">
        <v>92</v>
      </c>
      <c r="N7" s="11" t="s">
        <v>2106</v>
      </c>
      <c r="O7" s="11" t="s">
        <v>2110</v>
      </c>
      <c r="P7">
        <v>-25</v>
      </c>
      <c r="Q7">
        <v>0</v>
      </c>
      <c r="R7">
        <v>1202</v>
      </c>
      <c r="S7">
        <v>0</v>
      </c>
      <c r="T7">
        <v>1202</v>
      </c>
    </row>
    <row r="8" spans="1:20" hidden="1" x14ac:dyDescent="0.25">
      <c r="A8" t="s">
        <v>75</v>
      </c>
      <c r="B8" t="s">
        <v>182</v>
      </c>
      <c r="C8" t="s">
        <v>26</v>
      </c>
      <c r="D8" t="s">
        <v>179</v>
      </c>
      <c r="E8" t="s">
        <v>180</v>
      </c>
      <c r="F8">
        <v>30189</v>
      </c>
      <c r="G8" t="s">
        <v>183</v>
      </c>
      <c r="H8" t="s">
        <v>80</v>
      </c>
      <c r="I8" t="s">
        <v>81</v>
      </c>
      <c r="J8" t="s">
        <v>82</v>
      </c>
      <c r="K8" t="s">
        <v>42</v>
      </c>
      <c r="L8" t="s">
        <v>91</v>
      </c>
      <c r="M8" t="s">
        <v>83</v>
      </c>
      <c r="N8" s="11" t="s">
        <v>2106</v>
      </c>
      <c r="O8" s="11" t="s">
        <v>2110</v>
      </c>
      <c r="P8">
        <v>-3</v>
      </c>
      <c r="Q8">
        <v>0</v>
      </c>
      <c r="R8">
        <v>94.74</v>
      </c>
      <c r="S8">
        <v>0</v>
      </c>
      <c r="T8">
        <v>94.74</v>
      </c>
    </row>
    <row r="9" spans="1:20" hidden="1" x14ac:dyDescent="0.25">
      <c r="A9" t="s">
        <v>75</v>
      </c>
      <c r="B9" t="s">
        <v>194</v>
      </c>
      <c r="C9" t="s">
        <v>19</v>
      </c>
      <c r="D9" t="s">
        <v>195</v>
      </c>
      <c r="E9" t="s">
        <v>147</v>
      </c>
      <c r="F9">
        <v>85296</v>
      </c>
      <c r="G9" t="s">
        <v>196</v>
      </c>
      <c r="H9" t="s">
        <v>80</v>
      </c>
      <c r="I9" t="s">
        <v>81</v>
      </c>
      <c r="J9" t="s">
        <v>90</v>
      </c>
      <c r="K9" t="s">
        <v>42</v>
      </c>
      <c r="L9" t="s">
        <v>91</v>
      </c>
      <c r="M9" t="s">
        <v>188</v>
      </c>
      <c r="N9" s="11" t="s">
        <v>2106</v>
      </c>
      <c r="O9" s="11" t="s">
        <v>2110</v>
      </c>
      <c r="P9">
        <v>0</v>
      </c>
      <c r="Q9">
        <v>60</v>
      </c>
      <c r="R9">
        <v>0</v>
      </c>
      <c r="S9">
        <v>1344</v>
      </c>
      <c r="T9">
        <v>-1344</v>
      </c>
    </row>
    <row r="10" spans="1:20" x14ac:dyDescent="0.25">
      <c r="A10" t="s">
        <v>75</v>
      </c>
      <c r="B10" t="s">
        <v>206</v>
      </c>
      <c r="C10" t="s">
        <v>21</v>
      </c>
      <c r="D10" t="s">
        <v>207</v>
      </c>
      <c r="E10" t="s">
        <v>208</v>
      </c>
      <c r="F10">
        <v>68022</v>
      </c>
      <c r="G10" t="s">
        <v>209</v>
      </c>
      <c r="H10" t="s">
        <v>210</v>
      </c>
      <c r="I10" t="s">
        <v>81</v>
      </c>
      <c r="J10" t="s">
        <v>90</v>
      </c>
      <c r="K10" t="s">
        <v>53</v>
      </c>
      <c r="L10" t="s">
        <v>211</v>
      </c>
      <c r="M10" t="s">
        <v>92</v>
      </c>
      <c r="N10" s="11" t="s">
        <v>2106</v>
      </c>
      <c r="O10" s="11" t="s">
        <v>2110</v>
      </c>
      <c r="P10">
        <v>0</v>
      </c>
      <c r="Q10">
        <v>8</v>
      </c>
      <c r="R10">
        <v>0</v>
      </c>
      <c r="S10">
        <v>2692.4</v>
      </c>
      <c r="T10">
        <v>-2692.4</v>
      </c>
    </row>
    <row r="11" spans="1:20" hidden="1" x14ac:dyDescent="0.25">
      <c r="A11" t="s">
        <v>75</v>
      </c>
      <c r="B11" t="s">
        <v>215</v>
      </c>
      <c r="C11" t="s">
        <v>26</v>
      </c>
      <c r="D11" t="s">
        <v>216</v>
      </c>
      <c r="E11" t="s">
        <v>180</v>
      </c>
      <c r="F11">
        <v>30011</v>
      </c>
      <c r="G11" t="s">
        <v>217</v>
      </c>
      <c r="H11" t="s">
        <v>80</v>
      </c>
      <c r="I11" t="s">
        <v>81</v>
      </c>
      <c r="J11" t="s">
        <v>90</v>
      </c>
      <c r="K11" t="s">
        <v>36</v>
      </c>
      <c r="L11" t="s">
        <v>36</v>
      </c>
      <c r="M11" t="s">
        <v>92</v>
      </c>
      <c r="N11" s="11" t="s">
        <v>2106</v>
      </c>
      <c r="O11" s="11" t="s">
        <v>2110</v>
      </c>
      <c r="P11">
        <v>0</v>
      </c>
      <c r="Q11">
        <v>2</v>
      </c>
      <c r="R11">
        <v>0</v>
      </c>
      <c r="S11">
        <v>341.1</v>
      </c>
      <c r="T11">
        <v>-341.1</v>
      </c>
    </row>
    <row r="12" spans="1:20" hidden="1" x14ac:dyDescent="0.25">
      <c r="A12" t="s">
        <v>75</v>
      </c>
      <c r="B12" t="s">
        <v>222</v>
      </c>
      <c r="C12" t="s">
        <v>18</v>
      </c>
      <c r="D12" t="s">
        <v>223</v>
      </c>
      <c r="E12" t="s">
        <v>191</v>
      </c>
      <c r="F12">
        <v>76119</v>
      </c>
      <c r="G12" t="s">
        <v>224</v>
      </c>
      <c r="H12" t="s">
        <v>80</v>
      </c>
      <c r="I12" t="s">
        <v>81</v>
      </c>
      <c r="J12" t="s">
        <v>82</v>
      </c>
      <c r="K12" t="s">
        <v>38</v>
      </c>
      <c r="L12" t="s">
        <v>111</v>
      </c>
      <c r="M12" t="s">
        <v>83</v>
      </c>
      <c r="N12" s="11" t="s">
        <v>2106</v>
      </c>
      <c r="O12" s="11" t="s">
        <v>2110</v>
      </c>
      <c r="P12">
        <v>-6</v>
      </c>
      <c r="Q12">
        <v>0</v>
      </c>
      <c r="R12">
        <v>691.2</v>
      </c>
      <c r="S12">
        <v>0</v>
      </c>
      <c r="T12">
        <v>691.2</v>
      </c>
    </row>
    <row r="13" spans="1:20" hidden="1" x14ac:dyDescent="0.25">
      <c r="A13" t="s">
        <v>75</v>
      </c>
      <c r="B13" t="s">
        <v>218</v>
      </c>
      <c r="C13" t="s">
        <v>27</v>
      </c>
      <c r="D13" t="s">
        <v>219</v>
      </c>
      <c r="E13" t="s">
        <v>114</v>
      </c>
      <c r="F13">
        <v>34110</v>
      </c>
      <c r="G13" t="s">
        <v>127</v>
      </c>
      <c r="H13" t="s">
        <v>80</v>
      </c>
      <c r="I13" t="s">
        <v>81</v>
      </c>
      <c r="J13" t="s">
        <v>82</v>
      </c>
      <c r="K13" t="s">
        <v>42</v>
      </c>
      <c r="L13" t="s">
        <v>91</v>
      </c>
      <c r="M13" t="s">
        <v>83</v>
      </c>
      <c r="N13" s="11" t="s">
        <v>2106</v>
      </c>
      <c r="O13" s="11" t="s">
        <v>2110</v>
      </c>
      <c r="P13">
        <v>-17</v>
      </c>
      <c r="Q13">
        <v>0</v>
      </c>
      <c r="R13">
        <v>680</v>
      </c>
      <c r="S13">
        <v>0</v>
      </c>
      <c r="T13">
        <v>680</v>
      </c>
    </row>
    <row r="14" spans="1:20" x14ac:dyDescent="0.25">
      <c r="A14" t="s">
        <v>75</v>
      </c>
      <c r="B14" t="s">
        <v>233</v>
      </c>
      <c r="C14" t="s">
        <v>21</v>
      </c>
      <c r="D14" t="s">
        <v>234</v>
      </c>
      <c r="E14" t="s">
        <v>235</v>
      </c>
      <c r="F14">
        <v>65806</v>
      </c>
      <c r="G14" t="s">
        <v>173</v>
      </c>
      <c r="H14" t="s">
        <v>80</v>
      </c>
      <c r="I14" t="s">
        <v>81</v>
      </c>
      <c r="J14" t="s">
        <v>82</v>
      </c>
      <c r="K14" t="s">
        <v>36</v>
      </c>
      <c r="L14" t="s">
        <v>36</v>
      </c>
      <c r="M14" t="s">
        <v>83</v>
      </c>
      <c r="N14" s="11" t="s">
        <v>2106</v>
      </c>
      <c r="O14" s="11" t="s">
        <v>2110</v>
      </c>
      <c r="P14">
        <v>-9</v>
      </c>
      <c r="Q14">
        <v>0</v>
      </c>
      <c r="R14">
        <v>617.13</v>
      </c>
      <c r="S14">
        <v>0</v>
      </c>
      <c r="T14">
        <v>617.13</v>
      </c>
    </row>
    <row r="15" spans="1:20" hidden="1" x14ac:dyDescent="0.25">
      <c r="A15" t="s">
        <v>75</v>
      </c>
      <c r="B15" t="s">
        <v>236</v>
      </c>
      <c r="C15" t="s">
        <v>27</v>
      </c>
      <c r="D15" t="s">
        <v>237</v>
      </c>
      <c r="E15" t="s">
        <v>114</v>
      </c>
      <c r="F15">
        <v>34231</v>
      </c>
      <c r="G15" t="s">
        <v>238</v>
      </c>
      <c r="H15" t="s">
        <v>80</v>
      </c>
      <c r="I15" t="s">
        <v>81</v>
      </c>
      <c r="J15" t="s">
        <v>82</v>
      </c>
      <c r="K15" t="s">
        <v>38</v>
      </c>
      <c r="L15" t="s">
        <v>111</v>
      </c>
      <c r="M15" t="s">
        <v>83</v>
      </c>
      <c r="N15" s="11" t="s">
        <v>2106</v>
      </c>
      <c r="O15" s="11" t="s">
        <v>2110</v>
      </c>
      <c r="P15">
        <v>1</v>
      </c>
      <c r="Q15">
        <v>0</v>
      </c>
      <c r="R15">
        <v>50.65</v>
      </c>
      <c r="S15">
        <v>0</v>
      </c>
      <c r="T15">
        <v>50.65</v>
      </c>
    </row>
    <row r="16" spans="1:20" hidden="1" x14ac:dyDescent="0.25">
      <c r="A16" t="s">
        <v>75</v>
      </c>
      <c r="B16" t="s">
        <v>103</v>
      </c>
      <c r="C16" t="s">
        <v>27</v>
      </c>
      <c r="D16" t="s">
        <v>253</v>
      </c>
      <c r="E16" t="s">
        <v>114</v>
      </c>
      <c r="F16">
        <v>33773</v>
      </c>
      <c r="G16" t="s">
        <v>173</v>
      </c>
      <c r="H16" t="s">
        <v>80</v>
      </c>
      <c r="I16" t="s">
        <v>81</v>
      </c>
      <c r="J16" t="s">
        <v>82</v>
      </c>
      <c r="K16" t="s">
        <v>36</v>
      </c>
      <c r="L16" t="s">
        <v>36</v>
      </c>
      <c r="M16" t="s">
        <v>83</v>
      </c>
      <c r="N16" s="11" t="s">
        <v>2106</v>
      </c>
      <c r="O16" s="11" t="s">
        <v>2110</v>
      </c>
      <c r="P16">
        <v>-6</v>
      </c>
      <c r="Q16">
        <v>0</v>
      </c>
      <c r="R16">
        <v>528.96</v>
      </c>
      <c r="S16">
        <v>0</v>
      </c>
      <c r="T16">
        <v>528.96</v>
      </c>
    </row>
    <row r="17" spans="1:20" hidden="1" x14ac:dyDescent="0.25">
      <c r="A17" t="s">
        <v>75</v>
      </c>
      <c r="B17" t="s">
        <v>269</v>
      </c>
      <c r="C17" t="s">
        <v>27</v>
      </c>
      <c r="D17" t="s">
        <v>270</v>
      </c>
      <c r="E17" t="s">
        <v>114</v>
      </c>
      <c r="F17">
        <v>33813</v>
      </c>
      <c r="G17" t="s">
        <v>271</v>
      </c>
      <c r="H17" t="s">
        <v>80</v>
      </c>
      <c r="I17" t="s">
        <v>81</v>
      </c>
      <c r="J17" t="s">
        <v>90</v>
      </c>
      <c r="K17" t="s">
        <v>38</v>
      </c>
      <c r="L17" t="s">
        <v>129</v>
      </c>
      <c r="M17" t="s">
        <v>92</v>
      </c>
      <c r="N17" s="11" t="s">
        <v>2106</v>
      </c>
      <c r="O17" s="11" t="s">
        <v>2110</v>
      </c>
      <c r="P17">
        <v>0</v>
      </c>
      <c r="Q17">
        <v>1</v>
      </c>
      <c r="R17">
        <v>0</v>
      </c>
      <c r="S17">
        <v>226.55</v>
      </c>
      <c r="T17">
        <v>-226.55</v>
      </c>
    </row>
    <row r="18" spans="1:20" hidden="1" x14ac:dyDescent="0.25">
      <c r="A18" t="s">
        <v>75</v>
      </c>
      <c r="B18" t="s">
        <v>272</v>
      </c>
      <c r="C18" t="s">
        <v>27</v>
      </c>
      <c r="D18" t="s">
        <v>273</v>
      </c>
      <c r="E18" t="s">
        <v>114</v>
      </c>
      <c r="F18">
        <v>33909</v>
      </c>
      <c r="G18" t="s">
        <v>274</v>
      </c>
      <c r="H18" t="s">
        <v>80</v>
      </c>
      <c r="I18" t="s">
        <v>81</v>
      </c>
      <c r="J18" t="s">
        <v>90</v>
      </c>
      <c r="K18" t="s">
        <v>42</v>
      </c>
      <c r="L18" t="s">
        <v>91</v>
      </c>
      <c r="M18" t="s">
        <v>188</v>
      </c>
      <c r="N18" s="11" t="s">
        <v>2106</v>
      </c>
      <c r="O18" s="11" t="s">
        <v>2110</v>
      </c>
      <c r="P18">
        <v>0</v>
      </c>
      <c r="Q18">
        <v>3</v>
      </c>
      <c r="R18">
        <v>0</v>
      </c>
      <c r="S18">
        <v>40.5</v>
      </c>
      <c r="T18">
        <v>-40.5</v>
      </c>
    </row>
    <row r="19" spans="1:20" hidden="1" x14ac:dyDescent="0.25">
      <c r="A19" t="s">
        <v>75</v>
      </c>
      <c r="B19" t="s">
        <v>275</v>
      </c>
      <c r="C19" t="s">
        <v>27</v>
      </c>
      <c r="D19" t="s">
        <v>276</v>
      </c>
      <c r="E19" t="s">
        <v>114</v>
      </c>
      <c r="F19">
        <v>33765</v>
      </c>
      <c r="G19" t="s">
        <v>277</v>
      </c>
      <c r="H19" t="s">
        <v>80</v>
      </c>
      <c r="I19" t="s">
        <v>81</v>
      </c>
      <c r="J19" t="s">
        <v>90</v>
      </c>
      <c r="K19" t="s">
        <v>42</v>
      </c>
      <c r="L19" t="s">
        <v>91</v>
      </c>
      <c r="M19" t="s">
        <v>188</v>
      </c>
      <c r="N19" s="11" t="s">
        <v>2106</v>
      </c>
      <c r="O19" s="11" t="s">
        <v>2110</v>
      </c>
      <c r="P19">
        <v>0</v>
      </c>
      <c r="Q19">
        <v>10</v>
      </c>
      <c r="R19">
        <v>0</v>
      </c>
      <c r="S19">
        <v>12.5</v>
      </c>
      <c r="T19">
        <v>-12.5</v>
      </c>
    </row>
    <row r="20" spans="1:20" hidden="1" x14ac:dyDescent="0.25">
      <c r="A20" t="s">
        <v>75</v>
      </c>
      <c r="B20" t="s">
        <v>120</v>
      </c>
      <c r="C20" t="s">
        <v>22</v>
      </c>
      <c r="D20" t="s">
        <v>121</v>
      </c>
      <c r="E20" t="s">
        <v>122</v>
      </c>
      <c r="F20">
        <v>20910</v>
      </c>
      <c r="G20" t="s">
        <v>1154</v>
      </c>
      <c r="H20" t="s">
        <v>80</v>
      </c>
      <c r="I20" t="s">
        <v>281</v>
      </c>
      <c r="J20" t="s">
        <v>90</v>
      </c>
      <c r="K20" t="s">
        <v>42</v>
      </c>
      <c r="L20" t="s">
        <v>91</v>
      </c>
      <c r="M20" t="s">
        <v>188</v>
      </c>
      <c r="N20" s="11" t="s">
        <v>2106</v>
      </c>
      <c r="O20" s="11" t="s">
        <v>2110</v>
      </c>
      <c r="P20">
        <v>0</v>
      </c>
      <c r="Q20">
        <v>28</v>
      </c>
      <c r="R20">
        <v>0</v>
      </c>
      <c r="S20">
        <v>630</v>
      </c>
      <c r="T20">
        <v>-630</v>
      </c>
    </row>
    <row r="21" spans="1:20" hidden="1" x14ac:dyDescent="0.25">
      <c r="A21" t="s">
        <v>75</v>
      </c>
      <c r="B21" t="s">
        <v>2111</v>
      </c>
      <c r="C21" t="s">
        <v>19</v>
      </c>
      <c r="D21" t="s">
        <v>2112</v>
      </c>
      <c r="E21" t="s">
        <v>118</v>
      </c>
      <c r="F21">
        <v>91605</v>
      </c>
      <c r="G21" t="s">
        <v>493</v>
      </c>
      <c r="H21" t="s">
        <v>80</v>
      </c>
      <c r="I21" t="s">
        <v>81</v>
      </c>
      <c r="J21" t="s">
        <v>82</v>
      </c>
      <c r="K21" t="s">
        <v>39</v>
      </c>
      <c r="L21" t="s">
        <v>39</v>
      </c>
      <c r="M21" t="s">
        <v>92</v>
      </c>
      <c r="N21" s="11" t="s">
        <v>2106</v>
      </c>
      <c r="O21" s="11" t="s">
        <v>2110</v>
      </c>
      <c r="P21">
        <v>-1</v>
      </c>
      <c r="Q21">
        <v>0</v>
      </c>
      <c r="R21">
        <v>0</v>
      </c>
      <c r="S21">
        <v>0</v>
      </c>
      <c r="T21">
        <v>0</v>
      </c>
    </row>
    <row r="22" spans="1:20" hidden="1" x14ac:dyDescent="0.25">
      <c r="A22" t="s">
        <v>75</v>
      </c>
      <c r="B22" t="s">
        <v>301</v>
      </c>
      <c r="C22" t="s">
        <v>29</v>
      </c>
      <c r="D22" t="s">
        <v>302</v>
      </c>
      <c r="E22" t="s">
        <v>87</v>
      </c>
      <c r="F22">
        <v>45005</v>
      </c>
      <c r="G22" t="s">
        <v>110</v>
      </c>
      <c r="H22" t="s">
        <v>80</v>
      </c>
      <c r="I22" t="s">
        <v>81</v>
      </c>
      <c r="J22" t="s">
        <v>90</v>
      </c>
      <c r="K22" t="s">
        <v>38</v>
      </c>
      <c r="L22" t="s">
        <v>111</v>
      </c>
      <c r="M22" t="s">
        <v>92</v>
      </c>
      <c r="N22" s="11" t="s">
        <v>2106</v>
      </c>
      <c r="O22" s="11" t="s">
        <v>2110</v>
      </c>
      <c r="P22">
        <v>0</v>
      </c>
      <c r="Q22">
        <v>2</v>
      </c>
      <c r="R22">
        <v>0</v>
      </c>
      <c r="S22">
        <v>221.15</v>
      </c>
      <c r="T22">
        <v>-221.15</v>
      </c>
    </row>
    <row r="23" spans="1:20" hidden="1" x14ac:dyDescent="0.25">
      <c r="A23" t="s">
        <v>75</v>
      </c>
      <c r="B23" t="s">
        <v>303</v>
      </c>
      <c r="C23" t="s">
        <v>27</v>
      </c>
      <c r="D23" t="s">
        <v>304</v>
      </c>
      <c r="E23" t="s">
        <v>114</v>
      </c>
      <c r="F23">
        <v>34219</v>
      </c>
      <c r="G23" t="s">
        <v>266</v>
      </c>
      <c r="H23" t="s">
        <v>80</v>
      </c>
      <c r="I23" t="s">
        <v>81</v>
      </c>
      <c r="J23" t="s">
        <v>90</v>
      </c>
      <c r="K23" t="s">
        <v>53</v>
      </c>
      <c r="L23" t="s">
        <v>165</v>
      </c>
      <c r="M23" t="s">
        <v>92</v>
      </c>
      <c r="N23" s="11" t="s">
        <v>2106</v>
      </c>
      <c r="O23" s="11" t="s">
        <v>2110</v>
      </c>
      <c r="P23">
        <v>0</v>
      </c>
      <c r="Q23">
        <v>19</v>
      </c>
      <c r="R23">
        <v>0</v>
      </c>
      <c r="S23">
        <v>1843</v>
      </c>
      <c r="T23">
        <v>-1843</v>
      </c>
    </row>
    <row r="24" spans="1:20" hidden="1" x14ac:dyDescent="0.25">
      <c r="A24" t="s">
        <v>75</v>
      </c>
      <c r="B24" t="s">
        <v>479</v>
      </c>
      <c r="C24" t="s">
        <v>25</v>
      </c>
      <c r="D24" t="s">
        <v>480</v>
      </c>
      <c r="E24" t="s">
        <v>186</v>
      </c>
      <c r="F24">
        <v>11735</v>
      </c>
      <c r="G24" t="s">
        <v>106</v>
      </c>
      <c r="H24" t="s">
        <v>80</v>
      </c>
      <c r="I24" t="s">
        <v>281</v>
      </c>
      <c r="J24" t="s">
        <v>90</v>
      </c>
      <c r="K24" t="s">
        <v>42</v>
      </c>
      <c r="L24" t="s">
        <v>91</v>
      </c>
      <c r="M24" t="s">
        <v>92</v>
      </c>
      <c r="N24" s="11" t="s">
        <v>2106</v>
      </c>
      <c r="O24" s="11" t="s">
        <v>2110</v>
      </c>
      <c r="P24">
        <v>0</v>
      </c>
      <c r="Q24">
        <v>165</v>
      </c>
      <c r="R24">
        <v>0</v>
      </c>
      <c r="S24">
        <v>3069</v>
      </c>
      <c r="T24">
        <v>-3069</v>
      </c>
    </row>
    <row r="25" spans="1:20" hidden="1" x14ac:dyDescent="0.25">
      <c r="A25" t="s">
        <v>75</v>
      </c>
      <c r="B25" t="s">
        <v>212</v>
      </c>
      <c r="C25" t="s">
        <v>25</v>
      </c>
      <c r="D25" t="s">
        <v>213</v>
      </c>
      <c r="E25" t="s">
        <v>186</v>
      </c>
      <c r="F25">
        <v>11803</v>
      </c>
      <c r="G25" t="s">
        <v>323</v>
      </c>
      <c r="H25" t="s">
        <v>80</v>
      </c>
      <c r="I25" t="s">
        <v>81</v>
      </c>
      <c r="J25" t="s">
        <v>90</v>
      </c>
      <c r="K25" t="s">
        <v>51</v>
      </c>
      <c r="L25" t="s">
        <v>250</v>
      </c>
      <c r="M25" t="s">
        <v>92</v>
      </c>
      <c r="N25" s="11" t="s">
        <v>2106</v>
      </c>
      <c r="O25" s="11" t="s">
        <v>2110</v>
      </c>
      <c r="P25">
        <v>0</v>
      </c>
      <c r="Q25">
        <v>1</v>
      </c>
      <c r="R25">
        <v>0</v>
      </c>
      <c r="S25">
        <v>59.35</v>
      </c>
      <c r="T25">
        <v>-59.35</v>
      </c>
    </row>
    <row r="26" spans="1:20" hidden="1" x14ac:dyDescent="0.25">
      <c r="A26" t="s">
        <v>75</v>
      </c>
      <c r="B26" t="s">
        <v>1496</v>
      </c>
      <c r="C26" t="s">
        <v>27</v>
      </c>
      <c r="D26" t="s">
        <v>495</v>
      </c>
      <c r="E26" t="s">
        <v>114</v>
      </c>
      <c r="F26">
        <v>33614</v>
      </c>
      <c r="G26" t="s">
        <v>983</v>
      </c>
      <c r="H26" t="s">
        <v>80</v>
      </c>
      <c r="I26" t="s">
        <v>281</v>
      </c>
      <c r="J26" t="s">
        <v>90</v>
      </c>
      <c r="K26" t="s">
        <v>38</v>
      </c>
      <c r="L26" t="s">
        <v>129</v>
      </c>
      <c r="M26" t="s">
        <v>92</v>
      </c>
      <c r="N26" s="11" t="s">
        <v>2106</v>
      </c>
      <c r="O26" s="11" t="s">
        <v>2110</v>
      </c>
      <c r="P26">
        <v>0</v>
      </c>
      <c r="Q26">
        <v>1</v>
      </c>
      <c r="R26">
        <v>0</v>
      </c>
      <c r="S26">
        <v>43.05</v>
      </c>
      <c r="T26">
        <v>-43.05</v>
      </c>
    </row>
    <row r="27" spans="1:20" hidden="1" x14ac:dyDescent="0.25">
      <c r="A27" t="s">
        <v>75</v>
      </c>
      <c r="B27" t="s">
        <v>325</v>
      </c>
      <c r="C27" t="s">
        <v>23</v>
      </c>
      <c r="D27" t="s">
        <v>326</v>
      </c>
      <c r="E27" t="s">
        <v>327</v>
      </c>
      <c r="F27">
        <v>97702</v>
      </c>
      <c r="G27" t="s">
        <v>127</v>
      </c>
      <c r="H27" t="s">
        <v>80</v>
      </c>
      <c r="I27" t="s">
        <v>81</v>
      </c>
      <c r="J27" t="s">
        <v>82</v>
      </c>
      <c r="K27" t="s">
        <v>42</v>
      </c>
      <c r="L27" t="s">
        <v>91</v>
      </c>
      <c r="M27" t="s">
        <v>83</v>
      </c>
      <c r="N27" s="11" t="s">
        <v>2106</v>
      </c>
      <c r="O27" s="11" t="s">
        <v>2110</v>
      </c>
      <c r="P27">
        <v>-2</v>
      </c>
      <c r="Q27">
        <v>0</v>
      </c>
      <c r="R27">
        <v>84.2</v>
      </c>
      <c r="S27">
        <v>0</v>
      </c>
      <c r="T27">
        <v>84.2</v>
      </c>
    </row>
    <row r="28" spans="1:20" hidden="1" x14ac:dyDescent="0.25">
      <c r="A28" t="s">
        <v>75</v>
      </c>
      <c r="B28" t="s">
        <v>335</v>
      </c>
      <c r="C28" t="s">
        <v>30</v>
      </c>
      <c r="D28" t="s">
        <v>336</v>
      </c>
      <c r="E28" t="s">
        <v>337</v>
      </c>
      <c r="F28">
        <v>54481</v>
      </c>
      <c r="G28" t="s">
        <v>338</v>
      </c>
      <c r="H28" t="s">
        <v>80</v>
      </c>
      <c r="I28" t="s">
        <v>81</v>
      </c>
      <c r="J28" t="s">
        <v>90</v>
      </c>
      <c r="K28" t="s">
        <v>38</v>
      </c>
      <c r="L28" t="s">
        <v>111</v>
      </c>
      <c r="M28" t="s">
        <v>92</v>
      </c>
      <c r="N28" s="11" t="s">
        <v>2106</v>
      </c>
      <c r="O28" s="11" t="s">
        <v>2110</v>
      </c>
      <c r="P28">
        <v>0</v>
      </c>
      <c r="Q28">
        <v>4</v>
      </c>
      <c r="R28">
        <v>0</v>
      </c>
      <c r="S28">
        <v>384.68</v>
      </c>
      <c r="T28">
        <v>-384.68</v>
      </c>
    </row>
    <row r="29" spans="1:20" hidden="1" x14ac:dyDescent="0.25">
      <c r="A29" t="s">
        <v>75</v>
      </c>
      <c r="B29" t="s">
        <v>200</v>
      </c>
      <c r="C29" t="s">
        <v>28</v>
      </c>
      <c r="D29" t="s">
        <v>201</v>
      </c>
      <c r="E29" t="s">
        <v>95</v>
      </c>
      <c r="F29">
        <v>80002</v>
      </c>
      <c r="G29" t="s">
        <v>343</v>
      </c>
      <c r="H29" t="s">
        <v>80</v>
      </c>
      <c r="I29" t="s">
        <v>81</v>
      </c>
      <c r="J29" t="s">
        <v>82</v>
      </c>
      <c r="K29" t="s">
        <v>53</v>
      </c>
      <c r="L29" t="s">
        <v>193</v>
      </c>
      <c r="M29" t="s">
        <v>83</v>
      </c>
      <c r="N29" s="11" t="s">
        <v>2106</v>
      </c>
      <c r="O29" s="11" t="s">
        <v>2110</v>
      </c>
      <c r="P29">
        <v>-7</v>
      </c>
      <c r="Q29">
        <v>0</v>
      </c>
      <c r="R29">
        <v>950.67</v>
      </c>
      <c r="S29">
        <v>0</v>
      </c>
      <c r="T29">
        <v>950.67</v>
      </c>
    </row>
    <row r="30" spans="1:20" hidden="1" x14ac:dyDescent="0.25">
      <c r="A30" t="s">
        <v>75</v>
      </c>
      <c r="B30" t="s">
        <v>275</v>
      </c>
      <c r="C30" t="s">
        <v>27</v>
      </c>
      <c r="D30" t="s">
        <v>276</v>
      </c>
      <c r="E30" t="s">
        <v>114</v>
      </c>
      <c r="F30">
        <v>33765</v>
      </c>
      <c r="G30" t="s">
        <v>349</v>
      </c>
      <c r="H30" t="s">
        <v>80</v>
      </c>
      <c r="I30" t="s">
        <v>81</v>
      </c>
      <c r="J30" t="s">
        <v>90</v>
      </c>
      <c r="K30" t="s">
        <v>36</v>
      </c>
      <c r="L30" t="s">
        <v>36</v>
      </c>
      <c r="M30" t="s">
        <v>92</v>
      </c>
      <c r="N30" s="11" t="s">
        <v>2106</v>
      </c>
      <c r="O30" s="11" t="s">
        <v>2110</v>
      </c>
      <c r="P30">
        <v>0</v>
      </c>
      <c r="Q30">
        <v>1</v>
      </c>
      <c r="R30">
        <v>0</v>
      </c>
      <c r="S30">
        <v>355.5</v>
      </c>
      <c r="T30">
        <v>-355.5</v>
      </c>
    </row>
    <row r="31" spans="1:20" hidden="1" x14ac:dyDescent="0.25">
      <c r="A31" t="s">
        <v>75</v>
      </c>
      <c r="B31" t="s">
        <v>908</v>
      </c>
      <c r="C31" t="s">
        <v>29</v>
      </c>
      <c r="D31" t="s">
        <v>909</v>
      </c>
      <c r="E31" t="s">
        <v>100</v>
      </c>
      <c r="F31">
        <v>46032</v>
      </c>
      <c r="G31" t="s">
        <v>868</v>
      </c>
      <c r="H31" t="s">
        <v>80</v>
      </c>
      <c r="I31" t="s">
        <v>281</v>
      </c>
      <c r="J31" t="s">
        <v>90</v>
      </c>
      <c r="K31" t="s">
        <v>42</v>
      </c>
      <c r="L31" t="s">
        <v>91</v>
      </c>
      <c r="M31" t="s">
        <v>188</v>
      </c>
      <c r="N31" s="11" t="s">
        <v>2106</v>
      </c>
      <c r="O31" s="11" t="s">
        <v>2110</v>
      </c>
      <c r="P31">
        <v>0</v>
      </c>
      <c r="Q31">
        <v>2</v>
      </c>
      <c r="R31">
        <v>0</v>
      </c>
      <c r="S31">
        <v>5.6</v>
      </c>
      <c r="T31">
        <v>-5.6</v>
      </c>
    </row>
    <row r="32" spans="1:20" hidden="1" x14ac:dyDescent="0.25">
      <c r="A32" t="s">
        <v>75</v>
      </c>
      <c r="B32" t="s">
        <v>167</v>
      </c>
      <c r="C32" t="s">
        <v>28</v>
      </c>
      <c r="D32" t="s">
        <v>168</v>
      </c>
      <c r="E32" t="s">
        <v>95</v>
      </c>
      <c r="F32">
        <v>80550</v>
      </c>
      <c r="G32" t="s">
        <v>1580</v>
      </c>
      <c r="H32" t="s">
        <v>80</v>
      </c>
      <c r="I32" t="s">
        <v>281</v>
      </c>
      <c r="J32" t="s">
        <v>90</v>
      </c>
      <c r="K32" t="s">
        <v>42</v>
      </c>
      <c r="L32" t="s">
        <v>97</v>
      </c>
      <c r="M32" t="s">
        <v>92</v>
      </c>
      <c r="N32" s="11" t="s">
        <v>2106</v>
      </c>
      <c r="O32" s="11" t="s">
        <v>2110</v>
      </c>
      <c r="P32">
        <v>0</v>
      </c>
      <c r="Q32">
        <v>3</v>
      </c>
      <c r="R32">
        <v>0</v>
      </c>
      <c r="S32">
        <v>30.24</v>
      </c>
      <c r="T32">
        <v>-30.24</v>
      </c>
    </row>
    <row r="33" spans="1:20" hidden="1" x14ac:dyDescent="0.25">
      <c r="A33" t="s">
        <v>75</v>
      </c>
      <c r="B33" t="s">
        <v>351</v>
      </c>
      <c r="C33" t="s">
        <v>22</v>
      </c>
      <c r="D33" t="s">
        <v>190</v>
      </c>
      <c r="E33" t="s">
        <v>137</v>
      </c>
      <c r="F33">
        <v>24018</v>
      </c>
      <c r="G33" t="s">
        <v>352</v>
      </c>
      <c r="H33" t="s">
        <v>80</v>
      </c>
      <c r="I33" t="s">
        <v>81</v>
      </c>
      <c r="J33" t="s">
        <v>90</v>
      </c>
      <c r="K33" t="s">
        <v>42</v>
      </c>
      <c r="L33" t="s">
        <v>91</v>
      </c>
      <c r="M33" t="s">
        <v>92</v>
      </c>
      <c r="N33" s="11" t="s">
        <v>2106</v>
      </c>
      <c r="O33" s="11" t="s">
        <v>2110</v>
      </c>
      <c r="P33">
        <v>0</v>
      </c>
      <c r="Q33">
        <v>6</v>
      </c>
      <c r="R33">
        <v>0</v>
      </c>
      <c r="S33">
        <v>87</v>
      </c>
      <c r="T33">
        <v>-87</v>
      </c>
    </row>
    <row r="34" spans="1:20" hidden="1" x14ac:dyDescent="0.25">
      <c r="A34" t="s">
        <v>75</v>
      </c>
      <c r="B34" t="s">
        <v>355</v>
      </c>
      <c r="C34" t="s">
        <v>25</v>
      </c>
      <c r="D34" t="s">
        <v>356</v>
      </c>
      <c r="E34" t="s">
        <v>186</v>
      </c>
      <c r="F34">
        <v>11954</v>
      </c>
      <c r="G34" t="s">
        <v>357</v>
      </c>
      <c r="H34" t="s">
        <v>80</v>
      </c>
      <c r="I34" t="s">
        <v>81</v>
      </c>
      <c r="J34" t="s">
        <v>82</v>
      </c>
      <c r="K34" t="s">
        <v>42</v>
      </c>
      <c r="L34" t="s">
        <v>91</v>
      </c>
      <c r="M34" t="s">
        <v>83</v>
      </c>
      <c r="N34" s="11" t="s">
        <v>2106</v>
      </c>
      <c r="O34" s="11" t="s">
        <v>2110</v>
      </c>
      <c r="P34">
        <v>-5</v>
      </c>
      <c r="Q34">
        <v>0</v>
      </c>
      <c r="R34">
        <v>308</v>
      </c>
      <c r="S34">
        <v>0</v>
      </c>
      <c r="T34">
        <v>308</v>
      </c>
    </row>
    <row r="35" spans="1:20" hidden="1" x14ac:dyDescent="0.25">
      <c r="A35" t="s">
        <v>75</v>
      </c>
      <c r="B35" t="s">
        <v>358</v>
      </c>
      <c r="C35" t="s">
        <v>26</v>
      </c>
      <c r="D35" t="s">
        <v>359</v>
      </c>
      <c r="E35" t="s">
        <v>180</v>
      </c>
      <c r="F35">
        <v>30075</v>
      </c>
      <c r="G35" t="s">
        <v>173</v>
      </c>
      <c r="H35" t="s">
        <v>80</v>
      </c>
      <c r="I35" t="s">
        <v>81</v>
      </c>
      <c r="J35" t="s">
        <v>82</v>
      </c>
      <c r="K35" t="s">
        <v>36</v>
      </c>
      <c r="L35" t="s">
        <v>36</v>
      </c>
      <c r="M35" t="s">
        <v>83</v>
      </c>
      <c r="N35" s="11" t="s">
        <v>2106</v>
      </c>
      <c r="O35" s="11" t="s">
        <v>2110</v>
      </c>
      <c r="P35">
        <v>-4</v>
      </c>
      <c r="Q35">
        <v>0</v>
      </c>
      <c r="R35">
        <v>391.8</v>
      </c>
      <c r="S35">
        <v>0</v>
      </c>
      <c r="T35">
        <v>391.8</v>
      </c>
    </row>
    <row r="36" spans="1:20" hidden="1" x14ac:dyDescent="0.25">
      <c r="A36" t="s">
        <v>75</v>
      </c>
      <c r="B36" t="s">
        <v>360</v>
      </c>
      <c r="C36" t="s">
        <v>26</v>
      </c>
      <c r="D36" t="s">
        <v>361</v>
      </c>
      <c r="E36" t="s">
        <v>105</v>
      </c>
      <c r="F36">
        <v>29601</v>
      </c>
      <c r="G36" t="s">
        <v>183</v>
      </c>
      <c r="H36" t="s">
        <v>80</v>
      </c>
      <c r="I36" t="s">
        <v>81</v>
      </c>
      <c r="J36" t="s">
        <v>82</v>
      </c>
      <c r="K36" t="s">
        <v>42</v>
      </c>
      <c r="L36" t="s">
        <v>91</v>
      </c>
      <c r="M36" t="s">
        <v>83</v>
      </c>
      <c r="N36" s="11" t="s">
        <v>2106</v>
      </c>
      <c r="O36" s="11" t="s">
        <v>2110</v>
      </c>
      <c r="P36">
        <v>-11</v>
      </c>
      <c r="Q36">
        <v>0</v>
      </c>
      <c r="R36">
        <v>402.73</v>
      </c>
      <c r="S36">
        <v>0</v>
      </c>
      <c r="T36">
        <v>402.73</v>
      </c>
    </row>
    <row r="37" spans="1:20" hidden="1" x14ac:dyDescent="0.25">
      <c r="A37" t="s">
        <v>75</v>
      </c>
      <c r="B37" t="s">
        <v>362</v>
      </c>
      <c r="C37" t="s">
        <v>18</v>
      </c>
      <c r="D37" t="s">
        <v>363</v>
      </c>
      <c r="E37" t="s">
        <v>191</v>
      </c>
      <c r="F37">
        <v>78734</v>
      </c>
      <c r="G37" t="s">
        <v>364</v>
      </c>
      <c r="H37" t="s">
        <v>80</v>
      </c>
      <c r="I37" t="s">
        <v>81</v>
      </c>
      <c r="J37" t="s">
        <v>365</v>
      </c>
      <c r="K37" t="s">
        <v>39</v>
      </c>
      <c r="L37" t="s">
        <v>39</v>
      </c>
      <c r="M37" t="s">
        <v>92</v>
      </c>
      <c r="N37" s="11" t="s">
        <v>2106</v>
      </c>
      <c r="O37" s="11" t="s">
        <v>2110</v>
      </c>
      <c r="P37">
        <v>-1</v>
      </c>
      <c r="Q37">
        <v>0</v>
      </c>
      <c r="R37">
        <v>0</v>
      </c>
      <c r="S37">
        <v>0</v>
      </c>
      <c r="T37">
        <v>0</v>
      </c>
    </row>
    <row r="38" spans="1:20" hidden="1" x14ac:dyDescent="0.25">
      <c r="A38" t="s">
        <v>75</v>
      </c>
      <c r="B38" t="s">
        <v>93</v>
      </c>
      <c r="C38" t="s">
        <v>28</v>
      </c>
      <c r="D38" t="s">
        <v>94</v>
      </c>
      <c r="E38" t="s">
        <v>95</v>
      </c>
      <c r="F38">
        <v>81621</v>
      </c>
      <c r="G38" t="s">
        <v>205</v>
      </c>
      <c r="H38" t="s">
        <v>80</v>
      </c>
      <c r="I38" t="s">
        <v>281</v>
      </c>
      <c r="J38" t="s">
        <v>90</v>
      </c>
      <c r="K38" t="s">
        <v>42</v>
      </c>
      <c r="L38" t="s">
        <v>91</v>
      </c>
      <c r="M38" t="s">
        <v>92</v>
      </c>
      <c r="N38" s="11" t="s">
        <v>2106</v>
      </c>
      <c r="O38" s="11" t="s">
        <v>2110</v>
      </c>
      <c r="P38">
        <v>0</v>
      </c>
      <c r="Q38">
        <v>40</v>
      </c>
      <c r="R38">
        <v>0</v>
      </c>
      <c r="S38">
        <v>370</v>
      </c>
      <c r="T38">
        <v>-370</v>
      </c>
    </row>
    <row r="39" spans="1:20" hidden="1" x14ac:dyDescent="0.25">
      <c r="A39" t="s">
        <v>75</v>
      </c>
      <c r="B39" t="s">
        <v>374</v>
      </c>
      <c r="C39" t="s">
        <v>29</v>
      </c>
      <c r="D39" t="s">
        <v>375</v>
      </c>
      <c r="E39" t="s">
        <v>142</v>
      </c>
      <c r="F39">
        <v>49301</v>
      </c>
      <c r="G39" t="s">
        <v>376</v>
      </c>
      <c r="H39" t="s">
        <v>80</v>
      </c>
      <c r="I39" t="s">
        <v>81</v>
      </c>
      <c r="J39" t="s">
        <v>90</v>
      </c>
      <c r="K39" t="s">
        <v>48</v>
      </c>
      <c r="L39" t="s">
        <v>102</v>
      </c>
      <c r="M39" t="s">
        <v>92</v>
      </c>
      <c r="N39" s="11" t="s">
        <v>2106</v>
      </c>
      <c r="O39" s="11" t="s">
        <v>2110</v>
      </c>
      <c r="P39">
        <v>0</v>
      </c>
      <c r="Q39">
        <v>3</v>
      </c>
      <c r="R39">
        <v>0</v>
      </c>
      <c r="S39">
        <v>47.1</v>
      </c>
      <c r="T39">
        <v>-47.1</v>
      </c>
    </row>
    <row r="40" spans="1:20" hidden="1" x14ac:dyDescent="0.25">
      <c r="A40" t="s">
        <v>75</v>
      </c>
      <c r="B40" t="s">
        <v>120</v>
      </c>
      <c r="C40" t="s">
        <v>22</v>
      </c>
      <c r="D40" t="s">
        <v>121</v>
      </c>
      <c r="E40" t="s">
        <v>122</v>
      </c>
      <c r="F40">
        <v>20910</v>
      </c>
      <c r="G40" t="s">
        <v>224</v>
      </c>
      <c r="H40" t="s">
        <v>80</v>
      </c>
      <c r="I40" t="s">
        <v>81</v>
      </c>
      <c r="J40" t="s">
        <v>82</v>
      </c>
      <c r="K40" t="s">
        <v>38</v>
      </c>
      <c r="L40" t="s">
        <v>111</v>
      </c>
      <c r="M40" t="s">
        <v>83</v>
      </c>
      <c r="N40" s="11" t="s">
        <v>2106</v>
      </c>
      <c r="O40" s="11" t="s">
        <v>2110</v>
      </c>
      <c r="P40">
        <v>-5</v>
      </c>
      <c r="Q40">
        <v>0</v>
      </c>
      <c r="R40">
        <v>576</v>
      </c>
      <c r="S40">
        <v>0</v>
      </c>
      <c r="T40">
        <v>576</v>
      </c>
    </row>
    <row r="41" spans="1:20" hidden="1" x14ac:dyDescent="0.25">
      <c r="A41" t="s">
        <v>75</v>
      </c>
      <c r="B41" t="s">
        <v>380</v>
      </c>
      <c r="C41" t="s">
        <v>18</v>
      </c>
      <c r="D41" t="s">
        <v>381</v>
      </c>
      <c r="E41" t="s">
        <v>191</v>
      </c>
      <c r="F41">
        <v>75071</v>
      </c>
      <c r="G41" t="s">
        <v>382</v>
      </c>
      <c r="H41" t="s">
        <v>80</v>
      </c>
      <c r="I41" t="s">
        <v>89</v>
      </c>
      <c r="J41" t="s">
        <v>82</v>
      </c>
      <c r="K41" t="s">
        <v>42</v>
      </c>
      <c r="L41" t="s">
        <v>91</v>
      </c>
      <c r="M41" t="s">
        <v>83</v>
      </c>
      <c r="N41" s="11" t="s">
        <v>2106</v>
      </c>
      <c r="O41" s="11" t="s">
        <v>2110</v>
      </c>
      <c r="P41">
        <v>-26</v>
      </c>
      <c r="Q41">
        <v>0</v>
      </c>
      <c r="R41">
        <v>2226</v>
      </c>
      <c r="S41">
        <v>0</v>
      </c>
      <c r="T41">
        <v>2226</v>
      </c>
    </row>
    <row r="42" spans="1:20" hidden="1" x14ac:dyDescent="0.25">
      <c r="A42" t="s">
        <v>75</v>
      </c>
      <c r="B42" t="s">
        <v>383</v>
      </c>
      <c r="C42" t="s">
        <v>25</v>
      </c>
      <c r="D42" t="s">
        <v>384</v>
      </c>
      <c r="E42" t="s">
        <v>186</v>
      </c>
      <c r="F42">
        <v>11968</v>
      </c>
      <c r="G42" t="s">
        <v>224</v>
      </c>
      <c r="H42" t="s">
        <v>80</v>
      </c>
      <c r="I42" t="s">
        <v>81</v>
      </c>
      <c r="J42" t="s">
        <v>82</v>
      </c>
      <c r="K42" t="s">
        <v>38</v>
      </c>
      <c r="L42" t="s">
        <v>111</v>
      </c>
      <c r="M42" t="s">
        <v>83</v>
      </c>
      <c r="N42" s="11" t="s">
        <v>2106</v>
      </c>
      <c r="O42" s="11" t="s">
        <v>2110</v>
      </c>
      <c r="P42">
        <v>-3</v>
      </c>
      <c r="Q42">
        <v>0</v>
      </c>
      <c r="R42">
        <v>345.6</v>
      </c>
      <c r="S42">
        <v>0</v>
      </c>
      <c r="T42">
        <v>345.6</v>
      </c>
    </row>
    <row r="43" spans="1:20" hidden="1" x14ac:dyDescent="0.25">
      <c r="A43" t="s">
        <v>75</v>
      </c>
      <c r="B43" t="s">
        <v>269</v>
      </c>
      <c r="C43" t="s">
        <v>27</v>
      </c>
      <c r="D43" t="s">
        <v>270</v>
      </c>
      <c r="E43" t="s">
        <v>114</v>
      </c>
      <c r="F43">
        <v>33813</v>
      </c>
      <c r="G43" t="s">
        <v>389</v>
      </c>
      <c r="H43" t="s">
        <v>80</v>
      </c>
      <c r="I43" t="s">
        <v>164</v>
      </c>
      <c r="J43" t="s">
        <v>90</v>
      </c>
      <c r="K43" t="s">
        <v>44</v>
      </c>
      <c r="L43" t="s">
        <v>144</v>
      </c>
      <c r="M43" t="s">
        <v>92</v>
      </c>
      <c r="N43" s="11" t="s">
        <v>2106</v>
      </c>
      <c r="O43" s="11" t="s">
        <v>2110</v>
      </c>
      <c r="P43">
        <v>0</v>
      </c>
      <c r="Q43">
        <v>0</v>
      </c>
      <c r="R43">
        <v>0</v>
      </c>
      <c r="S43">
        <v>-45.9</v>
      </c>
      <c r="T43">
        <v>45.9</v>
      </c>
    </row>
    <row r="44" spans="1:20" hidden="1" x14ac:dyDescent="0.25">
      <c r="A44" t="s">
        <v>75</v>
      </c>
      <c r="B44" t="s">
        <v>395</v>
      </c>
      <c r="C44" t="s">
        <v>24</v>
      </c>
      <c r="D44" t="s">
        <v>396</v>
      </c>
      <c r="E44" t="s">
        <v>397</v>
      </c>
      <c r="F44">
        <v>55439</v>
      </c>
      <c r="G44" t="s">
        <v>398</v>
      </c>
      <c r="H44" t="s">
        <v>80</v>
      </c>
      <c r="I44" t="s">
        <v>81</v>
      </c>
      <c r="J44" t="s">
        <v>82</v>
      </c>
      <c r="K44" t="s">
        <v>38</v>
      </c>
      <c r="L44" t="s">
        <v>111</v>
      </c>
      <c r="M44" t="s">
        <v>83</v>
      </c>
      <c r="N44" s="11" t="s">
        <v>2106</v>
      </c>
      <c r="O44" s="11" t="s">
        <v>2110</v>
      </c>
      <c r="P44">
        <v>-22</v>
      </c>
      <c r="Q44">
        <v>0</v>
      </c>
      <c r="R44">
        <v>1763.96</v>
      </c>
      <c r="S44">
        <v>0</v>
      </c>
      <c r="T44">
        <v>1763.96</v>
      </c>
    </row>
    <row r="45" spans="1:20" x14ac:dyDescent="0.25">
      <c r="A45" t="s">
        <v>75</v>
      </c>
      <c r="B45" t="s">
        <v>206</v>
      </c>
      <c r="C45" t="s">
        <v>21</v>
      </c>
      <c r="D45" t="s">
        <v>207</v>
      </c>
      <c r="E45" t="s">
        <v>208</v>
      </c>
      <c r="F45">
        <v>68022</v>
      </c>
      <c r="G45" t="s">
        <v>402</v>
      </c>
      <c r="H45" t="s">
        <v>80</v>
      </c>
      <c r="I45" t="s">
        <v>81</v>
      </c>
      <c r="J45" t="s">
        <v>365</v>
      </c>
      <c r="K45" t="s">
        <v>39</v>
      </c>
      <c r="L45" t="s">
        <v>39</v>
      </c>
      <c r="M45" t="s">
        <v>92</v>
      </c>
      <c r="N45" s="11" t="s">
        <v>2106</v>
      </c>
      <c r="O45" s="11" t="s">
        <v>2110</v>
      </c>
      <c r="P45">
        <v>0</v>
      </c>
      <c r="Q45">
        <v>1</v>
      </c>
      <c r="R45">
        <v>0</v>
      </c>
      <c r="S45">
        <v>295</v>
      </c>
      <c r="T45">
        <v>-295</v>
      </c>
    </row>
    <row r="46" spans="1:20" hidden="1" x14ac:dyDescent="0.25">
      <c r="A46" t="s">
        <v>75</v>
      </c>
      <c r="B46" t="s">
        <v>407</v>
      </c>
      <c r="C46" t="s">
        <v>22</v>
      </c>
      <c r="D46" t="s">
        <v>408</v>
      </c>
      <c r="E46" t="s">
        <v>137</v>
      </c>
      <c r="F46">
        <v>23454</v>
      </c>
      <c r="G46" t="s">
        <v>324</v>
      </c>
      <c r="H46" t="s">
        <v>80</v>
      </c>
      <c r="I46" t="s">
        <v>81</v>
      </c>
      <c r="J46" t="s">
        <v>90</v>
      </c>
      <c r="K46" t="s">
        <v>36</v>
      </c>
      <c r="L46" t="s">
        <v>36</v>
      </c>
      <c r="M46" t="s">
        <v>92</v>
      </c>
      <c r="N46" s="11" t="s">
        <v>2106</v>
      </c>
      <c r="O46" s="11" t="s">
        <v>2110</v>
      </c>
      <c r="P46">
        <v>0</v>
      </c>
      <c r="Q46">
        <v>6</v>
      </c>
      <c r="R46">
        <v>0</v>
      </c>
      <c r="S46">
        <v>593.70000000000005</v>
      </c>
      <c r="T46">
        <v>-593.70000000000005</v>
      </c>
    </row>
    <row r="47" spans="1:20" hidden="1" x14ac:dyDescent="0.25">
      <c r="A47" t="s">
        <v>75</v>
      </c>
      <c r="B47" t="s">
        <v>284</v>
      </c>
      <c r="C47" t="s">
        <v>25</v>
      </c>
      <c r="D47" t="s">
        <v>285</v>
      </c>
      <c r="E47" t="s">
        <v>186</v>
      </c>
      <c r="F47">
        <v>11730</v>
      </c>
      <c r="G47" t="s">
        <v>409</v>
      </c>
      <c r="H47" t="s">
        <v>80</v>
      </c>
      <c r="I47" t="s">
        <v>81</v>
      </c>
      <c r="J47" t="s">
        <v>82</v>
      </c>
      <c r="K47" t="s">
        <v>36</v>
      </c>
      <c r="L47" t="s">
        <v>36</v>
      </c>
      <c r="M47" t="s">
        <v>83</v>
      </c>
      <c r="N47" s="11" t="s">
        <v>2106</v>
      </c>
      <c r="O47" s="11" t="s">
        <v>2110</v>
      </c>
      <c r="P47">
        <v>-2</v>
      </c>
      <c r="Q47">
        <v>0</v>
      </c>
      <c r="R47">
        <v>15.84</v>
      </c>
      <c r="S47">
        <v>0</v>
      </c>
      <c r="T47">
        <v>15.84</v>
      </c>
    </row>
    <row r="48" spans="1:20" hidden="1" x14ac:dyDescent="0.25">
      <c r="A48" t="s">
        <v>75</v>
      </c>
      <c r="B48" t="s">
        <v>775</v>
      </c>
      <c r="C48" t="s">
        <v>26</v>
      </c>
      <c r="D48" t="s">
        <v>361</v>
      </c>
      <c r="E48" t="s">
        <v>105</v>
      </c>
      <c r="F48">
        <v>29615</v>
      </c>
      <c r="G48" t="s">
        <v>309</v>
      </c>
      <c r="H48" t="s">
        <v>80</v>
      </c>
      <c r="I48" t="s">
        <v>281</v>
      </c>
      <c r="J48" t="s">
        <v>90</v>
      </c>
      <c r="K48" t="s">
        <v>42</v>
      </c>
      <c r="L48" t="s">
        <v>91</v>
      </c>
      <c r="M48" t="s">
        <v>92</v>
      </c>
      <c r="N48" s="11" t="s">
        <v>2106</v>
      </c>
      <c r="O48" s="11" t="s">
        <v>2110</v>
      </c>
      <c r="P48">
        <v>0</v>
      </c>
      <c r="Q48">
        <v>3</v>
      </c>
      <c r="R48">
        <v>0</v>
      </c>
      <c r="S48">
        <v>37.5</v>
      </c>
      <c r="T48">
        <v>-37.5</v>
      </c>
    </row>
    <row r="49" spans="1:20" hidden="1" x14ac:dyDescent="0.25">
      <c r="A49" t="s">
        <v>75</v>
      </c>
      <c r="B49" t="s">
        <v>171</v>
      </c>
      <c r="C49" t="s">
        <v>19</v>
      </c>
      <c r="D49" t="s">
        <v>172</v>
      </c>
      <c r="E49" t="s">
        <v>147</v>
      </c>
      <c r="F49">
        <v>85260</v>
      </c>
      <c r="G49" t="s">
        <v>177</v>
      </c>
      <c r="H49" t="s">
        <v>80</v>
      </c>
      <c r="I49" t="s">
        <v>81</v>
      </c>
      <c r="J49" t="s">
        <v>82</v>
      </c>
      <c r="K49" t="s">
        <v>42</v>
      </c>
      <c r="L49" t="s">
        <v>91</v>
      </c>
      <c r="M49" t="s">
        <v>83</v>
      </c>
      <c r="N49" s="11" t="s">
        <v>2106</v>
      </c>
      <c r="O49" s="11" t="s">
        <v>2110</v>
      </c>
      <c r="P49">
        <v>-2</v>
      </c>
      <c r="Q49">
        <v>0</v>
      </c>
      <c r="R49">
        <v>659.8</v>
      </c>
      <c r="S49">
        <v>0</v>
      </c>
      <c r="T49">
        <v>659.8</v>
      </c>
    </row>
    <row r="50" spans="1:20" hidden="1" x14ac:dyDescent="0.25">
      <c r="A50" t="s">
        <v>75</v>
      </c>
      <c r="B50" t="s">
        <v>374</v>
      </c>
      <c r="C50" t="s">
        <v>29</v>
      </c>
      <c r="D50" t="s">
        <v>375</v>
      </c>
      <c r="E50" t="s">
        <v>142</v>
      </c>
      <c r="F50">
        <v>49301</v>
      </c>
      <c r="G50" t="s">
        <v>435</v>
      </c>
      <c r="H50" t="s">
        <v>80</v>
      </c>
      <c r="I50" t="s">
        <v>81</v>
      </c>
      <c r="J50" t="s">
        <v>90</v>
      </c>
      <c r="K50" t="s">
        <v>53</v>
      </c>
      <c r="L50" t="s">
        <v>436</v>
      </c>
      <c r="M50" t="s">
        <v>92</v>
      </c>
      <c r="N50" s="11" t="s">
        <v>2106</v>
      </c>
      <c r="O50" s="11" t="s">
        <v>2110</v>
      </c>
      <c r="P50">
        <v>0</v>
      </c>
      <c r="Q50">
        <v>3</v>
      </c>
      <c r="R50">
        <v>0</v>
      </c>
      <c r="S50">
        <v>1868.85</v>
      </c>
      <c r="T50">
        <v>-1868.85</v>
      </c>
    </row>
    <row r="51" spans="1:20" hidden="1" x14ac:dyDescent="0.25">
      <c r="A51" t="s">
        <v>75</v>
      </c>
      <c r="B51" t="s">
        <v>1236</v>
      </c>
      <c r="C51" t="s">
        <v>27</v>
      </c>
      <c r="D51" t="s">
        <v>1237</v>
      </c>
      <c r="E51" t="s">
        <v>1203</v>
      </c>
      <c r="F51">
        <v>927</v>
      </c>
      <c r="G51" t="s">
        <v>309</v>
      </c>
      <c r="H51" t="s">
        <v>80</v>
      </c>
      <c r="I51" t="s">
        <v>281</v>
      </c>
      <c r="J51" t="s">
        <v>90</v>
      </c>
      <c r="K51" t="s">
        <v>42</v>
      </c>
      <c r="L51" t="s">
        <v>91</v>
      </c>
      <c r="M51" t="s">
        <v>92</v>
      </c>
      <c r="N51" s="11" t="s">
        <v>2106</v>
      </c>
      <c r="O51" s="11" t="s">
        <v>2110</v>
      </c>
      <c r="P51">
        <v>0</v>
      </c>
      <c r="Q51">
        <v>47</v>
      </c>
      <c r="R51">
        <v>0</v>
      </c>
      <c r="S51">
        <v>587.5</v>
      </c>
      <c r="T51">
        <v>-587.5</v>
      </c>
    </row>
    <row r="52" spans="1:20" hidden="1" x14ac:dyDescent="0.25">
      <c r="A52" t="s">
        <v>75</v>
      </c>
      <c r="B52" t="s">
        <v>301</v>
      </c>
      <c r="C52" t="s">
        <v>29</v>
      </c>
      <c r="D52" t="s">
        <v>302</v>
      </c>
      <c r="E52" t="s">
        <v>87</v>
      </c>
      <c r="F52">
        <v>45005</v>
      </c>
      <c r="G52" t="s">
        <v>437</v>
      </c>
      <c r="H52" t="s">
        <v>80</v>
      </c>
      <c r="I52" t="s">
        <v>164</v>
      </c>
      <c r="J52" t="s">
        <v>90</v>
      </c>
      <c r="K52" t="s">
        <v>53</v>
      </c>
      <c r="L52" t="s">
        <v>248</v>
      </c>
      <c r="M52" t="s">
        <v>166</v>
      </c>
      <c r="N52" s="11" t="s">
        <v>2106</v>
      </c>
      <c r="O52" s="11" t="s">
        <v>2110</v>
      </c>
      <c r="P52">
        <v>0</v>
      </c>
      <c r="Q52">
        <v>68</v>
      </c>
      <c r="R52">
        <v>0</v>
      </c>
      <c r="S52">
        <v>632.4</v>
      </c>
      <c r="T52">
        <v>-632.4</v>
      </c>
    </row>
    <row r="53" spans="1:20" hidden="1" x14ac:dyDescent="0.25">
      <c r="A53" t="s">
        <v>75</v>
      </c>
      <c r="B53" t="s">
        <v>438</v>
      </c>
      <c r="C53" t="s">
        <v>18</v>
      </c>
      <c r="D53" t="s">
        <v>439</v>
      </c>
      <c r="E53" t="s">
        <v>191</v>
      </c>
      <c r="F53">
        <v>77063</v>
      </c>
      <c r="G53" t="s">
        <v>181</v>
      </c>
      <c r="H53" t="s">
        <v>80</v>
      </c>
      <c r="I53" t="s">
        <v>81</v>
      </c>
      <c r="J53" t="s">
        <v>82</v>
      </c>
      <c r="K53" t="s">
        <v>38</v>
      </c>
      <c r="L53" t="s">
        <v>111</v>
      </c>
      <c r="M53" t="s">
        <v>83</v>
      </c>
      <c r="N53" s="11" t="s">
        <v>2106</v>
      </c>
      <c r="O53" s="11" t="s">
        <v>2110</v>
      </c>
      <c r="P53">
        <v>-3</v>
      </c>
      <c r="Q53">
        <v>0</v>
      </c>
      <c r="R53">
        <v>506.88</v>
      </c>
      <c r="S53">
        <v>0</v>
      </c>
      <c r="T53">
        <v>506.88</v>
      </c>
    </row>
    <row r="54" spans="1:20" hidden="1" x14ac:dyDescent="0.25">
      <c r="A54" t="s">
        <v>75</v>
      </c>
      <c r="B54" t="s">
        <v>440</v>
      </c>
      <c r="C54" t="s">
        <v>22</v>
      </c>
      <c r="D54" t="s">
        <v>441</v>
      </c>
      <c r="E54" t="s">
        <v>78</v>
      </c>
      <c r="F54">
        <v>15223</v>
      </c>
      <c r="G54" t="s">
        <v>442</v>
      </c>
      <c r="H54" t="s">
        <v>80</v>
      </c>
      <c r="I54" t="s">
        <v>81</v>
      </c>
      <c r="J54" t="s">
        <v>82</v>
      </c>
      <c r="K54" t="s">
        <v>53</v>
      </c>
      <c r="L54" t="s">
        <v>248</v>
      </c>
      <c r="M54" t="s">
        <v>83</v>
      </c>
      <c r="N54" s="11" t="s">
        <v>2106</v>
      </c>
      <c r="O54" s="11" t="s">
        <v>2110</v>
      </c>
      <c r="P54">
        <v>19</v>
      </c>
      <c r="Q54">
        <v>0</v>
      </c>
      <c r="R54">
        <v>85.5</v>
      </c>
      <c r="S54">
        <v>0</v>
      </c>
      <c r="T54">
        <v>85.5</v>
      </c>
    </row>
    <row r="55" spans="1:20" hidden="1" x14ac:dyDescent="0.25">
      <c r="A55" t="s">
        <v>75</v>
      </c>
      <c r="B55" t="s">
        <v>445</v>
      </c>
      <c r="C55" t="s">
        <v>26</v>
      </c>
      <c r="D55" t="s">
        <v>259</v>
      </c>
      <c r="E55" t="s">
        <v>109</v>
      </c>
      <c r="F55">
        <v>28037</v>
      </c>
      <c r="G55" t="s">
        <v>435</v>
      </c>
      <c r="H55" t="s">
        <v>80</v>
      </c>
      <c r="I55" t="s">
        <v>81</v>
      </c>
      <c r="J55" t="s">
        <v>90</v>
      </c>
      <c r="K55" t="s">
        <v>53</v>
      </c>
      <c r="L55" t="s">
        <v>436</v>
      </c>
      <c r="M55" t="s">
        <v>92</v>
      </c>
      <c r="N55" s="11" t="s">
        <v>2106</v>
      </c>
      <c r="O55" s="11" t="s">
        <v>2110</v>
      </c>
      <c r="P55">
        <v>0</v>
      </c>
      <c r="Q55">
        <v>1</v>
      </c>
      <c r="R55">
        <v>0</v>
      </c>
      <c r="S55">
        <v>622.95000000000005</v>
      </c>
      <c r="T55">
        <v>-622.95000000000005</v>
      </c>
    </row>
    <row r="56" spans="1:20" hidden="1" x14ac:dyDescent="0.25">
      <c r="A56" t="s">
        <v>75</v>
      </c>
      <c r="B56" t="s">
        <v>380</v>
      </c>
      <c r="C56" t="s">
        <v>18</v>
      </c>
      <c r="D56" t="s">
        <v>381</v>
      </c>
      <c r="E56" t="s">
        <v>191</v>
      </c>
      <c r="F56">
        <v>75071</v>
      </c>
      <c r="G56" t="s">
        <v>446</v>
      </c>
      <c r="H56" t="s">
        <v>80</v>
      </c>
      <c r="I56" t="s">
        <v>81</v>
      </c>
      <c r="J56" t="s">
        <v>82</v>
      </c>
      <c r="K56" t="s">
        <v>53</v>
      </c>
      <c r="L56" t="s">
        <v>248</v>
      </c>
      <c r="M56" t="s">
        <v>83</v>
      </c>
      <c r="N56" s="11" t="s">
        <v>2106</v>
      </c>
      <c r="O56" s="11" t="s">
        <v>2110</v>
      </c>
      <c r="P56">
        <v>-10</v>
      </c>
      <c r="Q56">
        <v>0</v>
      </c>
      <c r="R56">
        <v>41.5</v>
      </c>
      <c r="S56">
        <v>0</v>
      </c>
      <c r="T56">
        <v>41.5</v>
      </c>
    </row>
    <row r="57" spans="1:20" hidden="1" x14ac:dyDescent="0.25">
      <c r="A57" t="s">
        <v>75</v>
      </c>
      <c r="B57" t="s">
        <v>447</v>
      </c>
      <c r="C57" t="s">
        <v>26</v>
      </c>
      <c r="D57" t="s">
        <v>448</v>
      </c>
      <c r="E57" t="s">
        <v>109</v>
      </c>
      <c r="F57">
        <v>228031</v>
      </c>
      <c r="G57" t="s">
        <v>449</v>
      </c>
      <c r="H57" t="s">
        <v>80</v>
      </c>
      <c r="I57" t="s">
        <v>81</v>
      </c>
      <c r="J57" t="s">
        <v>82</v>
      </c>
      <c r="K57" t="s">
        <v>38</v>
      </c>
      <c r="L57" t="s">
        <v>111</v>
      </c>
      <c r="M57" t="s">
        <v>83</v>
      </c>
      <c r="N57" s="11" t="s">
        <v>2106</v>
      </c>
      <c r="O57" s="11" t="s">
        <v>2110</v>
      </c>
      <c r="P57">
        <v>-1</v>
      </c>
      <c r="Q57">
        <v>0</v>
      </c>
      <c r="R57">
        <v>55.7</v>
      </c>
      <c r="S57">
        <v>0</v>
      </c>
      <c r="T57">
        <v>55.7</v>
      </c>
    </row>
    <row r="58" spans="1:20" hidden="1" x14ac:dyDescent="0.25">
      <c r="A58" t="s">
        <v>75</v>
      </c>
      <c r="B58" t="s">
        <v>451</v>
      </c>
      <c r="C58" t="s">
        <v>22</v>
      </c>
      <c r="D58" t="s">
        <v>452</v>
      </c>
      <c r="E58" t="s">
        <v>137</v>
      </c>
      <c r="F58">
        <v>20187</v>
      </c>
      <c r="G58" t="s">
        <v>453</v>
      </c>
      <c r="H58" t="s">
        <v>80</v>
      </c>
      <c r="I58" t="s">
        <v>89</v>
      </c>
      <c r="J58" t="s">
        <v>90</v>
      </c>
      <c r="K58" t="s">
        <v>42</v>
      </c>
      <c r="L58" t="s">
        <v>91</v>
      </c>
      <c r="M58" t="s">
        <v>92</v>
      </c>
      <c r="N58" s="11" t="s">
        <v>2106</v>
      </c>
      <c r="O58" s="11" t="s">
        <v>2110</v>
      </c>
      <c r="P58">
        <v>0</v>
      </c>
      <c r="Q58">
        <v>2</v>
      </c>
      <c r="R58">
        <v>0</v>
      </c>
      <c r="S58">
        <v>24.2</v>
      </c>
      <c r="T58">
        <v>-24.2</v>
      </c>
    </row>
    <row r="59" spans="1:20" hidden="1" x14ac:dyDescent="0.25">
      <c r="A59" t="s">
        <v>75</v>
      </c>
      <c r="B59" t="s">
        <v>399</v>
      </c>
      <c r="C59" t="s">
        <v>28</v>
      </c>
      <c r="D59" t="s">
        <v>400</v>
      </c>
      <c r="E59" t="s">
        <v>295</v>
      </c>
      <c r="F59">
        <v>84070</v>
      </c>
      <c r="G59" t="s">
        <v>324</v>
      </c>
      <c r="H59" t="s">
        <v>80</v>
      </c>
      <c r="I59" t="s">
        <v>81</v>
      </c>
      <c r="J59" t="s">
        <v>90</v>
      </c>
      <c r="K59" t="s">
        <v>36</v>
      </c>
      <c r="L59" t="s">
        <v>36</v>
      </c>
      <c r="M59" t="s">
        <v>92</v>
      </c>
      <c r="N59" s="11" t="s">
        <v>2106</v>
      </c>
      <c r="O59" s="11" t="s">
        <v>2110</v>
      </c>
      <c r="P59">
        <v>0</v>
      </c>
      <c r="Q59">
        <v>1</v>
      </c>
      <c r="R59">
        <v>0</v>
      </c>
      <c r="S59">
        <v>0</v>
      </c>
      <c r="T59">
        <v>0</v>
      </c>
    </row>
    <row r="60" spans="1:20" hidden="1" x14ac:dyDescent="0.25">
      <c r="A60" t="s">
        <v>75</v>
      </c>
      <c r="B60" t="s">
        <v>275</v>
      </c>
      <c r="C60" t="s">
        <v>27</v>
      </c>
      <c r="D60" t="s">
        <v>276</v>
      </c>
      <c r="E60" t="s">
        <v>114</v>
      </c>
      <c r="F60">
        <v>33765</v>
      </c>
      <c r="G60" t="s">
        <v>232</v>
      </c>
      <c r="H60" t="s">
        <v>80</v>
      </c>
      <c r="I60" t="s">
        <v>281</v>
      </c>
      <c r="J60" t="s">
        <v>90</v>
      </c>
      <c r="K60" t="s">
        <v>42</v>
      </c>
      <c r="L60" t="s">
        <v>97</v>
      </c>
      <c r="M60" t="s">
        <v>92</v>
      </c>
      <c r="N60" s="11" t="s">
        <v>2106</v>
      </c>
      <c r="O60" s="11" t="s">
        <v>2110</v>
      </c>
      <c r="P60">
        <v>0</v>
      </c>
      <c r="Q60">
        <v>15</v>
      </c>
      <c r="R60">
        <v>0</v>
      </c>
      <c r="S60">
        <v>33</v>
      </c>
      <c r="T60">
        <v>-33</v>
      </c>
    </row>
    <row r="61" spans="1:20" hidden="1" x14ac:dyDescent="0.25">
      <c r="A61" t="s">
        <v>75</v>
      </c>
      <c r="B61" t="s">
        <v>454</v>
      </c>
      <c r="C61" t="s">
        <v>455</v>
      </c>
      <c r="D61" t="s">
        <v>456</v>
      </c>
      <c r="E61" t="s">
        <v>118</v>
      </c>
      <c r="F61">
        <v>94518</v>
      </c>
      <c r="G61" t="s">
        <v>457</v>
      </c>
      <c r="H61" t="s">
        <v>80</v>
      </c>
      <c r="I61" t="s">
        <v>81</v>
      </c>
      <c r="J61" t="s">
        <v>90</v>
      </c>
      <c r="K61" t="s">
        <v>42</v>
      </c>
      <c r="L61" t="s">
        <v>91</v>
      </c>
      <c r="M61" t="s">
        <v>188</v>
      </c>
      <c r="N61" s="11" t="s">
        <v>2106</v>
      </c>
      <c r="O61" s="11" t="s">
        <v>2110</v>
      </c>
      <c r="P61">
        <v>0</v>
      </c>
      <c r="Q61">
        <v>10</v>
      </c>
      <c r="R61">
        <v>0</v>
      </c>
      <c r="S61">
        <v>169</v>
      </c>
      <c r="T61">
        <v>-169</v>
      </c>
    </row>
    <row r="62" spans="1:20" hidden="1" x14ac:dyDescent="0.25">
      <c r="A62" t="s">
        <v>75</v>
      </c>
      <c r="B62" t="s">
        <v>125</v>
      </c>
      <c r="C62" t="s">
        <v>29</v>
      </c>
      <c r="D62" t="s">
        <v>126</v>
      </c>
      <c r="E62" t="s">
        <v>100</v>
      </c>
      <c r="F62">
        <v>46567</v>
      </c>
      <c r="G62" t="s">
        <v>458</v>
      </c>
      <c r="H62" t="s">
        <v>80</v>
      </c>
      <c r="I62" t="s">
        <v>81</v>
      </c>
      <c r="J62" t="s">
        <v>90</v>
      </c>
      <c r="K62" t="s">
        <v>53</v>
      </c>
      <c r="L62" t="s">
        <v>459</v>
      </c>
      <c r="M62" t="s">
        <v>92</v>
      </c>
      <c r="N62" s="11" t="s">
        <v>2106</v>
      </c>
      <c r="O62" s="11" t="s">
        <v>2110</v>
      </c>
      <c r="P62">
        <v>0</v>
      </c>
      <c r="Q62">
        <v>2</v>
      </c>
      <c r="R62">
        <v>0</v>
      </c>
      <c r="S62">
        <v>157.94999999999999</v>
      </c>
      <c r="T62">
        <v>-157.94999999999999</v>
      </c>
    </row>
    <row r="63" spans="1:20" hidden="1" x14ac:dyDescent="0.25">
      <c r="A63" t="s">
        <v>75</v>
      </c>
      <c r="B63" t="s">
        <v>125</v>
      </c>
      <c r="C63" t="s">
        <v>29</v>
      </c>
      <c r="D63" t="s">
        <v>126</v>
      </c>
      <c r="E63" t="s">
        <v>100</v>
      </c>
      <c r="F63">
        <v>46567</v>
      </c>
      <c r="G63" t="s">
        <v>460</v>
      </c>
      <c r="H63" t="s">
        <v>461</v>
      </c>
      <c r="I63" t="s">
        <v>81</v>
      </c>
      <c r="J63" t="s">
        <v>90</v>
      </c>
      <c r="K63" t="s">
        <v>53</v>
      </c>
      <c r="L63" t="s">
        <v>459</v>
      </c>
      <c r="M63" t="s">
        <v>92</v>
      </c>
      <c r="N63" s="11" t="s">
        <v>2106</v>
      </c>
      <c r="O63" s="11" t="s">
        <v>2110</v>
      </c>
      <c r="P63">
        <v>0</v>
      </c>
      <c r="Q63">
        <v>1</v>
      </c>
      <c r="R63">
        <v>0</v>
      </c>
      <c r="S63">
        <v>5.95</v>
      </c>
      <c r="T63">
        <v>-5.95</v>
      </c>
    </row>
    <row r="64" spans="1:20" hidden="1" x14ac:dyDescent="0.25">
      <c r="A64" t="s">
        <v>75</v>
      </c>
      <c r="B64" t="s">
        <v>573</v>
      </c>
      <c r="C64" t="s">
        <v>22</v>
      </c>
      <c r="D64" t="s">
        <v>574</v>
      </c>
      <c r="E64" t="s">
        <v>78</v>
      </c>
      <c r="F64">
        <v>19020</v>
      </c>
      <c r="G64" t="s">
        <v>1719</v>
      </c>
      <c r="H64" t="s">
        <v>80</v>
      </c>
      <c r="I64" t="s">
        <v>281</v>
      </c>
      <c r="J64" t="s">
        <v>90</v>
      </c>
      <c r="K64" t="s">
        <v>42</v>
      </c>
      <c r="L64" t="s">
        <v>91</v>
      </c>
      <c r="M64" t="s">
        <v>92</v>
      </c>
      <c r="N64" s="11" t="s">
        <v>2106</v>
      </c>
      <c r="O64" s="11" t="s">
        <v>2110</v>
      </c>
      <c r="P64">
        <v>0</v>
      </c>
      <c r="Q64">
        <v>8</v>
      </c>
      <c r="R64">
        <v>0</v>
      </c>
      <c r="S64">
        <v>145.04</v>
      </c>
      <c r="T64">
        <v>-145.04</v>
      </c>
    </row>
    <row r="65" spans="1:20" hidden="1" x14ac:dyDescent="0.25">
      <c r="A65" t="s">
        <v>75</v>
      </c>
      <c r="B65" t="s">
        <v>468</v>
      </c>
      <c r="C65" t="s">
        <v>22</v>
      </c>
      <c r="D65" t="s">
        <v>469</v>
      </c>
      <c r="E65" t="s">
        <v>137</v>
      </c>
      <c r="F65">
        <v>23227</v>
      </c>
      <c r="G65" t="s">
        <v>470</v>
      </c>
      <c r="H65" t="s">
        <v>133</v>
      </c>
      <c r="I65" t="s">
        <v>81</v>
      </c>
      <c r="J65" t="s">
        <v>82</v>
      </c>
      <c r="K65" t="s">
        <v>44</v>
      </c>
      <c r="L65" t="s">
        <v>144</v>
      </c>
      <c r="M65" t="s">
        <v>83</v>
      </c>
      <c r="N65" s="11" t="s">
        <v>2106</v>
      </c>
      <c r="O65" s="11" t="s">
        <v>2110</v>
      </c>
      <c r="P65">
        <v>-5</v>
      </c>
      <c r="Q65">
        <v>0</v>
      </c>
      <c r="R65">
        <v>575.4</v>
      </c>
      <c r="S65">
        <v>0</v>
      </c>
      <c r="T65">
        <v>575.4</v>
      </c>
    </row>
    <row r="66" spans="1:20" hidden="1" x14ac:dyDescent="0.25">
      <c r="A66" t="s">
        <v>75</v>
      </c>
      <c r="B66" t="s">
        <v>303</v>
      </c>
      <c r="C66" t="s">
        <v>27</v>
      </c>
      <c r="D66" t="s">
        <v>304</v>
      </c>
      <c r="E66" t="s">
        <v>114</v>
      </c>
      <c r="F66">
        <v>34219</v>
      </c>
      <c r="G66" t="s">
        <v>477</v>
      </c>
      <c r="H66" t="s">
        <v>80</v>
      </c>
      <c r="I66" t="s">
        <v>81</v>
      </c>
      <c r="J66" t="s">
        <v>90</v>
      </c>
      <c r="K66" t="s">
        <v>38</v>
      </c>
      <c r="L66" t="s">
        <v>111</v>
      </c>
      <c r="M66" t="s">
        <v>92</v>
      </c>
      <c r="N66" s="11" t="s">
        <v>2106</v>
      </c>
      <c r="O66" s="11" t="s">
        <v>2110</v>
      </c>
      <c r="P66">
        <v>0</v>
      </c>
      <c r="Q66">
        <v>2</v>
      </c>
      <c r="R66">
        <v>0</v>
      </c>
      <c r="S66">
        <v>230.4</v>
      </c>
      <c r="T66">
        <v>-230.4</v>
      </c>
    </row>
    <row r="67" spans="1:20" hidden="1" x14ac:dyDescent="0.25">
      <c r="A67" t="s">
        <v>75</v>
      </c>
      <c r="B67" t="s">
        <v>103</v>
      </c>
      <c r="C67" t="s">
        <v>27</v>
      </c>
      <c r="D67" t="s">
        <v>253</v>
      </c>
      <c r="E67" t="s">
        <v>114</v>
      </c>
      <c r="F67">
        <v>33773</v>
      </c>
      <c r="G67" t="s">
        <v>254</v>
      </c>
      <c r="H67" t="s">
        <v>80</v>
      </c>
      <c r="I67" t="s">
        <v>81</v>
      </c>
      <c r="J67" t="s">
        <v>82</v>
      </c>
      <c r="K67" t="s">
        <v>42</v>
      </c>
      <c r="L67" t="s">
        <v>91</v>
      </c>
      <c r="M67" t="s">
        <v>83</v>
      </c>
      <c r="N67" s="11" t="s">
        <v>2106</v>
      </c>
      <c r="O67" s="11" t="s">
        <v>2110</v>
      </c>
      <c r="P67">
        <v>-9</v>
      </c>
      <c r="Q67">
        <v>0</v>
      </c>
      <c r="R67">
        <v>534.24</v>
      </c>
      <c r="S67">
        <v>0</v>
      </c>
      <c r="T67">
        <v>534.24</v>
      </c>
    </row>
    <row r="68" spans="1:20" hidden="1" x14ac:dyDescent="0.25">
      <c r="A68" t="s">
        <v>75</v>
      </c>
      <c r="B68" t="s">
        <v>485</v>
      </c>
      <c r="C68" t="s">
        <v>27</v>
      </c>
      <c r="D68" t="s">
        <v>486</v>
      </c>
      <c r="E68" t="s">
        <v>114</v>
      </c>
      <c r="F68">
        <v>32119</v>
      </c>
      <c r="G68" t="s">
        <v>241</v>
      </c>
      <c r="H68" t="s">
        <v>80</v>
      </c>
      <c r="I68" t="s">
        <v>81</v>
      </c>
      <c r="J68" t="s">
        <v>82</v>
      </c>
      <c r="K68" t="s">
        <v>36</v>
      </c>
      <c r="L68" t="s">
        <v>36</v>
      </c>
      <c r="M68" t="s">
        <v>83</v>
      </c>
      <c r="N68" s="11" t="s">
        <v>2106</v>
      </c>
      <c r="O68" s="11" t="s">
        <v>2110</v>
      </c>
      <c r="P68">
        <v>1</v>
      </c>
      <c r="Q68">
        <v>0</v>
      </c>
      <c r="R68">
        <v>434.5</v>
      </c>
      <c r="S68">
        <v>0</v>
      </c>
      <c r="T68">
        <v>434.5</v>
      </c>
    </row>
    <row r="69" spans="1:20" hidden="1" x14ac:dyDescent="0.25">
      <c r="A69" t="s">
        <v>75</v>
      </c>
      <c r="B69" t="s">
        <v>1098</v>
      </c>
      <c r="C69" t="s">
        <v>18</v>
      </c>
      <c r="D69" t="s">
        <v>1099</v>
      </c>
      <c r="E69" t="s">
        <v>191</v>
      </c>
      <c r="F69">
        <v>75247</v>
      </c>
      <c r="G69" t="s">
        <v>576</v>
      </c>
      <c r="H69" t="s">
        <v>80</v>
      </c>
      <c r="I69" t="s">
        <v>281</v>
      </c>
      <c r="J69" t="s">
        <v>82</v>
      </c>
      <c r="K69" t="s">
        <v>42</v>
      </c>
      <c r="L69" t="s">
        <v>91</v>
      </c>
      <c r="M69" t="s">
        <v>83</v>
      </c>
      <c r="N69" s="11" t="s">
        <v>2106</v>
      </c>
      <c r="O69" s="11" t="s">
        <v>2110</v>
      </c>
      <c r="P69">
        <v>-18</v>
      </c>
      <c r="Q69">
        <v>0</v>
      </c>
      <c r="R69">
        <v>22.5</v>
      </c>
      <c r="S69">
        <v>0</v>
      </c>
      <c r="T69">
        <v>22.5</v>
      </c>
    </row>
    <row r="70" spans="1:20" x14ac:dyDescent="0.25">
      <c r="A70" t="s">
        <v>75</v>
      </c>
      <c r="B70" t="s">
        <v>206</v>
      </c>
      <c r="C70" t="s">
        <v>21</v>
      </c>
      <c r="D70" t="s">
        <v>207</v>
      </c>
      <c r="E70" t="s">
        <v>208</v>
      </c>
      <c r="F70">
        <v>68022</v>
      </c>
      <c r="G70" t="s">
        <v>493</v>
      </c>
      <c r="H70" t="s">
        <v>80</v>
      </c>
      <c r="I70" t="s">
        <v>81</v>
      </c>
      <c r="J70" t="s">
        <v>82</v>
      </c>
      <c r="K70" t="s">
        <v>39</v>
      </c>
      <c r="L70" t="s">
        <v>39</v>
      </c>
      <c r="M70" t="s">
        <v>92</v>
      </c>
      <c r="N70" s="11" t="s">
        <v>2106</v>
      </c>
      <c r="O70" s="11" t="s">
        <v>2110</v>
      </c>
      <c r="P70">
        <v>0</v>
      </c>
      <c r="Q70">
        <v>1</v>
      </c>
      <c r="R70">
        <v>0</v>
      </c>
      <c r="S70">
        <v>0</v>
      </c>
      <c r="T70">
        <v>0</v>
      </c>
    </row>
    <row r="71" spans="1:20" hidden="1" x14ac:dyDescent="0.25">
      <c r="A71" t="s">
        <v>75</v>
      </c>
      <c r="B71" t="s">
        <v>498</v>
      </c>
      <c r="C71" t="s">
        <v>31</v>
      </c>
      <c r="D71" t="s">
        <v>499</v>
      </c>
      <c r="E71" t="s">
        <v>114</v>
      </c>
      <c r="F71">
        <v>33166</v>
      </c>
      <c r="G71" t="s">
        <v>402</v>
      </c>
      <c r="H71" t="s">
        <v>80</v>
      </c>
      <c r="I71" t="s">
        <v>81</v>
      </c>
      <c r="J71" t="s">
        <v>365</v>
      </c>
      <c r="K71" t="s">
        <v>39</v>
      </c>
      <c r="L71" t="s">
        <v>39</v>
      </c>
      <c r="M71" t="s">
        <v>92</v>
      </c>
      <c r="N71" s="11" t="s">
        <v>2106</v>
      </c>
      <c r="O71" s="11" t="s">
        <v>2110</v>
      </c>
      <c r="P71">
        <v>-1</v>
      </c>
      <c r="Q71">
        <v>0</v>
      </c>
      <c r="R71">
        <v>295</v>
      </c>
      <c r="S71">
        <v>0</v>
      </c>
      <c r="T71">
        <v>295</v>
      </c>
    </row>
    <row r="72" spans="1:20" hidden="1" x14ac:dyDescent="0.25">
      <c r="A72" t="s">
        <v>75</v>
      </c>
      <c r="B72" t="s">
        <v>153</v>
      </c>
      <c r="C72" t="s">
        <v>19</v>
      </c>
      <c r="D72" t="s">
        <v>154</v>
      </c>
      <c r="E72" t="s">
        <v>155</v>
      </c>
      <c r="F72">
        <v>89148</v>
      </c>
      <c r="G72" t="s">
        <v>377</v>
      </c>
      <c r="H72" t="s">
        <v>80</v>
      </c>
      <c r="I72" t="s">
        <v>81</v>
      </c>
      <c r="J72" t="s">
        <v>90</v>
      </c>
      <c r="K72" t="s">
        <v>53</v>
      </c>
      <c r="L72" t="s">
        <v>193</v>
      </c>
      <c r="M72" t="s">
        <v>92</v>
      </c>
      <c r="N72" s="11" t="s">
        <v>2106</v>
      </c>
      <c r="O72" s="11" t="s">
        <v>2110</v>
      </c>
      <c r="P72">
        <v>0</v>
      </c>
      <c r="Q72">
        <v>32</v>
      </c>
      <c r="R72">
        <v>0</v>
      </c>
      <c r="S72">
        <v>4235.2</v>
      </c>
      <c r="T72">
        <v>-4235.2</v>
      </c>
    </row>
    <row r="73" spans="1:20" hidden="1" x14ac:dyDescent="0.25">
      <c r="A73" t="s">
        <v>75</v>
      </c>
      <c r="B73" t="s">
        <v>313</v>
      </c>
      <c r="C73" t="s">
        <v>27</v>
      </c>
      <c r="D73" t="s">
        <v>314</v>
      </c>
      <c r="E73" t="s">
        <v>114</v>
      </c>
      <c r="F73">
        <v>33884</v>
      </c>
      <c r="G73" t="s">
        <v>1013</v>
      </c>
      <c r="H73" t="s">
        <v>80</v>
      </c>
      <c r="I73" t="s">
        <v>281</v>
      </c>
      <c r="J73" t="s">
        <v>82</v>
      </c>
      <c r="K73" t="s">
        <v>42</v>
      </c>
      <c r="L73" t="s">
        <v>91</v>
      </c>
      <c r="M73" t="s">
        <v>83</v>
      </c>
      <c r="N73" s="11" t="s">
        <v>2106</v>
      </c>
      <c r="O73" s="11" t="s">
        <v>2110</v>
      </c>
      <c r="P73">
        <v>-2</v>
      </c>
      <c r="Q73">
        <v>0</v>
      </c>
      <c r="R73">
        <v>-22.25</v>
      </c>
      <c r="S73">
        <v>0</v>
      </c>
      <c r="T73">
        <v>-22.25</v>
      </c>
    </row>
    <row r="74" spans="1:20" hidden="1" x14ac:dyDescent="0.25">
      <c r="A74" t="s">
        <v>75</v>
      </c>
      <c r="B74" t="s">
        <v>212</v>
      </c>
      <c r="C74" t="s">
        <v>25</v>
      </c>
      <c r="D74" t="s">
        <v>213</v>
      </c>
      <c r="E74" t="s">
        <v>186</v>
      </c>
      <c r="F74">
        <v>11803</v>
      </c>
      <c r="G74" t="s">
        <v>521</v>
      </c>
      <c r="H74" t="s">
        <v>80</v>
      </c>
      <c r="I74" t="s">
        <v>81</v>
      </c>
      <c r="J74" t="s">
        <v>90</v>
      </c>
      <c r="K74" t="s">
        <v>51</v>
      </c>
      <c r="L74" t="s">
        <v>250</v>
      </c>
      <c r="M74" t="s">
        <v>92</v>
      </c>
      <c r="N74" s="11" t="s">
        <v>2106</v>
      </c>
      <c r="O74" s="11" t="s">
        <v>2110</v>
      </c>
      <c r="P74">
        <v>0</v>
      </c>
      <c r="Q74">
        <v>1</v>
      </c>
      <c r="R74">
        <v>0</v>
      </c>
      <c r="S74">
        <v>41.6</v>
      </c>
      <c r="T74">
        <v>-41.6</v>
      </c>
    </row>
    <row r="75" spans="1:20" hidden="1" x14ac:dyDescent="0.25">
      <c r="A75" t="s">
        <v>75</v>
      </c>
      <c r="B75" t="s">
        <v>524</v>
      </c>
      <c r="C75" t="s">
        <v>28</v>
      </c>
      <c r="D75" t="s">
        <v>525</v>
      </c>
      <c r="E75" t="s">
        <v>387</v>
      </c>
      <c r="F75">
        <v>87501</v>
      </c>
      <c r="G75" t="s">
        <v>526</v>
      </c>
      <c r="H75" t="s">
        <v>133</v>
      </c>
      <c r="I75" t="s">
        <v>81</v>
      </c>
      <c r="J75" t="s">
        <v>90</v>
      </c>
      <c r="K75" t="s">
        <v>44</v>
      </c>
      <c r="L75" t="s">
        <v>149</v>
      </c>
      <c r="M75" t="s">
        <v>229</v>
      </c>
      <c r="N75" s="11" t="s">
        <v>2106</v>
      </c>
      <c r="O75" s="11" t="s">
        <v>2110</v>
      </c>
      <c r="P75">
        <v>0</v>
      </c>
      <c r="Q75">
        <v>10</v>
      </c>
      <c r="R75">
        <v>0</v>
      </c>
      <c r="S75">
        <v>142</v>
      </c>
      <c r="T75">
        <v>-142</v>
      </c>
    </row>
    <row r="76" spans="1:20" hidden="1" x14ac:dyDescent="0.25">
      <c r="A76" t="s">
        <v>75</v>
      </c>
      <c r="B76" t="s">
        <v>527</v>
      </c>
      <c r="C76" t="s">
        <v>28</v>
      </c>
      <c r="D76" t="s">
        <v>528</v>
      </c>
      <c r="E76" t="s">
        <v>95</v>
      </c>
      <c r="F76">
        <v>80128</v>
      </c>
      <c r="G76" t="s">
        <v>349</v>
      </c>
      <c r="H76" t="s">
        <v>80</v>
      </c>
      <c r="I76" t="s">
        <v>81</v>
      </c>
      <c r="J76" t="s">
        <v>90</v>
      </c>
      <c r="K76" t="s">
        <v>36</v>
      </c>
      <c r="L76" t="s">
        <v>36</v>
      </c>
      <c r="M76" t="s">
        <v>92</v>
      </c>
      <c r="N76" s="11" t="s">
        <v>2106</v>
      </c>
      <c r="O76" s="11" t="s">
        <v>2110</v>
      </c>
      <c r="P76">
        <v>0</v>
      </c>
      <c r="Q76">
        <v>1</v>
      </c>
      <c r="R76">
        <v>0</v>
      </c>
      <c r="S76">
        <v>395</v>
      </c>
      <c r="T76">
        <v>-395</v>
      </c>
    </row>
    <row r="77" spans="1:20" hidden="1" x14ac:dyDescent="0.25">
      <c r="A77" t="s">
        <v>75</v>
      </c>
      <c r="B77" t="s">
        <v>383</v>
      </c>
      <c r="C77" t="s">
        <v>25</v>
      </c>
      <c r="D77" t="s">
        <v>384</v>
      </c>
      <c r="E77" t="s">
        <v>186</v>
      </c>
      <c r="F77">
        <v>11968</v>
      </c>
      <c r="G77" t="s">
        <v>119</v>
      </c>
      <c r="H77" t="s">
        <v>80</v>
      </c>
      <c r="I77" t="s">
        <v>81</v>
      </c>
      <c r="J77" t="s">
        <v>82</v>
      </c>
      <c r="K77" t="s">
        <v>38</v>
      </c>
      <c r="L77" t="s">
        <v>111</v>
      </c>
      <c r="M77" t="s">
        <v>83</v>
      </c>
      <c r="N77" s="11" t="s">
        <v>2106</v>
      </c>
      <c r="O77" s="11" t="s">
        <v>2110</v>
      </c>
      <c r="P77">
        <v>-17</v>
      </c>
      <c r="Q77">
        <v>0</v>
      </c>
      <c r="R77">
        <v>2153.9</v>
      </c>
      <c r="S77">
        <v>0</v>
      </c>
      <c r="T77">
        <v>2153.9</v>
      </c>
    </row>
    <row r="78" spans="1:20" hidden="1" x14ac:dyDescent="0.25">
      <c r="A78" t="s">
        <v>75</v>
      </c>
      <c r="B78" t="s">
        <v>284</v>
      </c>
      <c r="C78" t="s">
        <v>25</v>
      </c>
      <c r="D78" t="s">
        <v>285</v>
      </c>
      <c r="E78" t="s">
        <v>186</v>
      </c>
      <c r="F78">
        <v>11730</v>
      </c>
      <c r="G78" t="s">
        <v>379</v>
      </c>
      <c r="H78" t="s">
        <v>80</v>
      </c>
      <c r="I78" t="s">
        <v>81</v>
      </c>
      <c r="J78" t="s">
        <v>82</v>
      </c>
      <c r="K78" t="s">
        <v>48</v>
      </c>
      <c r="L78" t="s">
        <v>102</v>
      </c>
      <c r="M78" t="s">
        <v>83</v>
      </c>
      <c r="N78" s="11" t="s">
        <v>2106</v>
      </c>
      <c r="O78" s="11" t="s">
        <v>2110</v>
      </c>
      <c r="P78">
        <v>-8</v>
      </c>
      <c r="Q78">
        <v>0</v>
      </c>
      <c r="R78">
        <v>110.4</v>
      </c>
      <c r="S78">
        <v>0</v>
      </c>
      <c r="T78">
        <v>110.4</v>
      </c>
    </row>
    <row r="79" spans="1:20" hidden="1" x14ac:dyDescent="0.25">
      <c r="A79" t="s">
        <v>75</v>
      </c>
      <c r="B79" t="s">
        <v>372</v>
      </c>
      <c r="C79" t="s">
        <v>19</v>
      </c>
      <c r="D79" t="s">
        <v>172</v>
      </c>
      <c r="E79" t="s">
        <v>147</v>
      </c>
      <c r="F79">
        <v>85255</v>
      </c>
      <c r="G79" t="s">
        <v>531</v>
      </c>
      <c r="H79" t="s">
        <v>80</v>
      </c>
      <c r="I79" t="s">
        <v>81</v>
      </c>
      <c r="J79" t="s">
        <v>90</v>
      </c>
      <c r="K79" t="s">
        <v>53</v>
      </c>
      <c r="L79" t="s">
        <v>532</v>
      </c>
      <c r="M79" t="s">
        <v>92</v>
      </c>
      <c r="N79" s="11" t="s">
        <v>2106</v>
      </c>
      <c r="O79" s="11" t="s">
        <v>2110</v>
      </c>
      <c r="P79">
        <v>0</v>
      </c>
      <c r="Q79">
        <v>38</v>
      </c>
      <c r="R79">
        <v>0</v>
      </c>
      <c r="S79">
        <v>4875.3999999999996</v>
      </c>
      <c r="T79">
        <v>-4875.3999999999996</v>
      </c>
    </row>
    <row r="80" spans="1:20" hidden="1" x14ac:dyDescent="0.25">
      <c r="A80" t="s">
        <v>75</v>
      </c>
      <c r="B80" t="s">
        <v>212</v>
      </c>
      <c r="C80" t="s">
        <v>25</v>
      </c>
      <c r="D80" t="s">
        <v>213</v>
      </c>
      <c r="E80" t="s">
        <v>186</v>
      </c>
      <c r="F80">
        <v>11803</v>
      </c>
      <c r="G80" t="s">
        <v>263</v>
      </c>
      <c r="H80" t="s">
        <v>80</v>
      </c>
      <c r="I80" t="s">
        <v>81</v>
      </c>
      <c r="J80" t="s">
        <v>90</v>
      </c>
      <c r="K80" t="s">
        <v>53</v>
      </c>
      <c r="L80" t="s">
        <v>165</v>
      </c>
      <c r="M80" t="s">
        <v>92</v>
      </c>
      <c r="N80" s="11" t="s">
        <v>2106</v>
      </c>
      <c r="O80" s="11" t="s">
        <v>2110</v>
      </c>
      <c r="P80">
        <v>0</v>
      </c>
      <c r="Q80">
        <v>4</v>
      </c>
      <c r="R80">
        <v>0</v>
      </c>
      <c r="S80">
        <v>570.20000000000005</v>
      </c>
      <c r="T80">
        <v>-570.20000000000005</v>
      </c>
    </row>
    <row r="81" spans="1:20" hidden="1" x14ac:dyDescent="0.25">
      <c r="A81" t="s">
        <v>75</v>
      </c>
      <c r="B81" t="s">
        <v>218</v>
      </c>
      <c r="C81" t="s">
        <v>27</v>
      </c>
      <c r="D81" t="s">
        <v>219</v>
      </c>
      <c r="E81" t="s">
        <v>114</v>
      </c>
      <c r="F81">
        <v>34110</v>
      </c>
      <c r="G81" t="s">
        <v>152</v>
      </c>
      <c r="H81" t="s">
        <v>80</v>
      </c>
      <c r="I81" t="s">
        <v>81</v>
      </c>
      <c r="J81" t="s">
        <v>90</v>
      </c>
      <c r="K81" t="s">
        <v>38</v>
      </c>
      <c r="L81" t="s">
        <v>111</v>
      </c>
      <c r="M81" t="s">
        <v>92</v>
      </c>
      <c r="N81" s="11" t="s">
        <v>2106</v>
      </c>
      <c r="O81" s="11" t="s">
        <v>2110</v>
      </c>
      <c r="P81">
        <v>0</v>
      </c>
      <c r="Q81">
        <v>13</v>
      </c>
      <c r="R81">
        <v>0</v>
      </c>
      <c r="S81">
        <v>997.75</v>
      </c>
      <c r="T81">
        <v>-997.75</v>
      </c>
    </row>
    <row r="82" spans="1:20" hidden="1" x14ac:dyDescent="0.25">
      <c r="A82" t="s">
        <v>75</v>
      </c>
      <c r="B82" t="s">
        <v>301</v>
      </c>
      <c r="C82" t="s">
        <v>29</v>
      </c>
      <c r="D82" t="s">
        <v>302</v>
      </c>
      <c r="E82" t="s">
        <v>87</v>
      </c>
      <c r="F82">
        <v>45005</v>
      </c>
      <c r="G82" t="s">
        <v>548</v>
      </c>
      <c r="H82" t="s">
        <v>80</v>
      </c>
      <c r="I82" t="s">
        <v>164</v>
      </c>
      <c r="J82" t="s">
        <v>90</v>
      </c>
      <c r="K82" t="s">
        <v>42</v>
      </c>
      <c r="L82" t="s">
        <v>91</v>
      </c>
      <c r="M82" t="s">
        <v>188</v>
      </c>
      <c r="N82" s="11" t="s">
        <v>2106</v>
      </c>
      <c r="O82" s="11" t="s">
        <v>2110</v>
      </c>
      <c r="P82">
        <v>0</v>
      </c>
      <c r="Q82">
        <v>8</v>
      </c>
      <c r="R82">
        <v>0</v>
      </c>
      <c r="S82">
        <v>100</v>
      </c>
      <c r="T82">
        <v>-100</v>
      </c>
    </row>
    <row r="83" spans="1:20" hidden="1" x14ac:dyDescent="0.25">
      <c r="A83" t="s">
        <v>75</v>
      </c>
      <c r="B83" t="s">
        <v>553</v>
      </c>
      <c r="C83" t="s">
        <v>26</v>
      </c>
      <c r="D83" t="s">
        <v>554</v>
      </c>
      <c r="E83" t="s">
        <v>555</v>
      </c>
      <c r="F83">
        <v>36526</v>
      </c>
      <c r="G83" t="s">
        <v>556</v>
      </c>
      <c r="H83" t="s">
        <v>133</v>
      </c>
      <c r="I83" t="s">
        <v>81</v>
      </c>
      <c r="J83" t="s">
        <v>82</v>
      </c>
      <c r="K83" t="s">
        <v>53</v>
      </c>
      <c r="L83" t="s">
        <v>139</v>
      </c>
      <c r="M83" t="s">
        <v>83</v>
      </c>
      <c r="N83" s="11" t="s">
        <v>2106</v>
      </c>
      <c r="O83" s="11" t="s">
        <v>2110</v>
      </c>
      <c r="P83">
        <v>-32</v>
      </c>
      <c r="Q83">
        <v>0</v>
      </c>
      <c r="R83">
        <v>474.88</v>
      </c>
      <c r="S83">
        <v>0</v>
      </c>
      <c r="T83">
        <v>474.88</v>
      </c>
    </row>
    <row r="84" spans="1:20" hidden="1" x14ac:dyDescent="0.25">
      <c r="A84" t="s">
        <v>75</v>
      </c>
      <c r="B84" t="s">
        <v>184</v>
      </c>
      <c r="C84" t="s">
        <v>25</v>
      </c>
      <c r="D84" t="s">
        <v>185</v>
      </c>
      <c r="E84" t="s">
        <v>186</v>
      </c>
      <c r="F84">
        <v>11230</v>
      </c>
      <c r="G84" t="s">
        <v>560</v>
      </c>
      <c r="H84" t="s">
        <v>80</v>
      </c>
      <c r="I84" t="s">
        <v>281</v>
      </c>
      <c r="J84" t="s">
        <v>82</v>
      </c>
      <c r="K84" t="s">
        <v>53</v>
      </c>
      <c r="L84" t="s">
        <v>165</v>
      </c>
      <c r="M84" t="s">
        <v>83</v>
      </c>
      <c r="N84" s="11" t="s">
        <v>2106</v>
      </c>
      <c r="O84" s="11" t="s">
        <v>2110</v>
      </c>
      <c r="P84">
        <v>-2</v>
      </c>
      <c r="Q84">
        <v>0</v>
      </c>
      <c r="R84">
        <v>213.4</v>
      </c>
      <c r="S84">
        <v>0</v>
      </c>
      <c r="T84">
        <v>213.4</v>
      </c>
    </row>
    <row r="85" spans="1:20" hidden="1" x14ac:dyDescent="0.25">
      <c r="A85" t="s">
        <v>75</v>
      </c>
      <c r="B85" t="s">
        <v>351</v>
      </c>
      <c r="C85" t="s">
        <v>22</v>
      </c>
      <c r="D85" t="s">
        <v>190</v>
      </c>
      <c r="E85" t="s">
        <v>137</v>
      </c>
      <c r="F85">
        <v>24018</v>
      </c>
      <c r="G85" t="s">
        <v>571</v>
      </c>
      <c r="H85" t="s">
        <v>80</v>
      </c>
      <c r="I85" t="s">
        <v>81</v>
      </c>
      <c r="J85" t="s">
        <v>82</v>
      </c>
      <c r="K85" t="s">
        <v>42</v>
      </c>
      <c r="L85" t="s">
        <v>91</v>
      </c>
      <c r="M85" t="s">
        <v>83</v>
      </c>
      <c r="N85" s="11" t="s">
        <v>2106</v>
      </c>
      <c r="O85" s="11" t="s">
        <v>2110</v>
      </c>
      <c r="P85">
        <v>-1</v>
      </c>
      <c r="Q85">
        <v>0</v>
      </c>
      <c r="R85">
        <v>4.12</v>
      </c>
      <c r="S85">
        <v>0</v>
      </c>
      <c r="T85">
        <v>4.12</v>
      </c>
    </row>
    <row r="86" spans="1:20" hidden="1" x14ac:dyDescent="0.25">
      <c r="A86" t="s">
        <v>75</v>
      </c>
      <c r="B86" t="s">
        <v>284</v>
      </c>
      <c r="C86" t="s">
        <v>25</v>
      </c>
      <c r="D86" t="s">
        <v>285</v>
      </c>
      <c r="E86" t="s">
        <v>186</v>
      </c>
      <c r="F86">
        <v>11730</v>
      </c>
      <c r="G86" t="s">
        <v>572</v>
      </c>
      <c r="H86" t="s">
        <v>80</v>
      </c>
      <c r="I86" t="s">
        <v>81</v>
      </c>
      <c r="J86" t="s">
        <v>82</v>
      </c>
      <c r="K86" t="s">
        <v>53</v>
      </c>
      <c r="L86" t="s">
        <v>165</v>
      </c>
      <c r="M86" t="s">
        <v>83</v>
      </c>
      <c r="N86" s="11" t="s">
        <v>2106</v>
      </c>
      <c r="O86" s="11" t="s">
        <v>2110</v>
      </c>
      <c r="P86">
        <v>-2</v>
      </c>
      <c r="Q86">
        <v>0</v>
      </c>
      <c r="R86">
        <v>198.08</v>
      </c>
      <c r="S86">
        <v>0</v>
      </c>
      <c r="T86">
        <v>198.08</v>
      </c>
    </row>
    <row r="87" spans="1:20" hidden="1" x14ac:dyDescent="0.25">
      <c r="A87" t="s">
        <v>75</v>
      </c>
      <c r="B87" t="s">
        <v>573</v>
      </c>
      <c r="C87" t="s">
        <v>22</v>
      </c>
      <c r="D87" t="s">
        <v>574</v>
      </c>
      <c r="E87" t="s">
        <v>78</v>
      </c>
      <c r="F87">
        <v>19020</v>
      </c>
      <c r="G87" t="s">
        <v>575</v>
      </c>
      <c r="H87" t="s">
        <v>80</v>
      </c>
      <c r="I87" t="s">
        <v>81</v>
      </c>
      <c r="J87" t="s">
        <v>90</v>
      </c>
      <c r="K87" t="s">
        <v>42</v>
      </c>
      <c r="L87" t="s">
        <v>91</v>
      </c>
      <c r="M87" t="s">
        <v>92</v>
      </c>
      <c r="N87" s="11" t="s">
        <v>2106</v>
      </c>
      <c r="O87" s="11" t="s">
        <v>2110</v>
      </c>
      <c r="P87">
        <v>0</v>
      </c>
      <c r="Q87">
        <v>8</v>
      </c>
      <c r="R87">
        <v>0</v>
      </c>
      <c r="S87">
        <v>99.68</v>
      </c>
      <c r="T87">
        <v>-99.68</v>
      </c>
    </row>
    <row r="88" spans="1:20" hidden="1" x14ac:dyDescent="0.25">
      <c r="A88" t="s">
        <v>75</v>
      </c>
      <c r="B88" t="s">
        <v>331</v>
      </c>
      <c r="C88" t="s">
        <v>18</v>
      </c>
      <c r="D88" t="s">
        <v>332</v>
      </c>
      <c r="E88" t="s">
        <v>333</v>
      </c>
      <c r="F88">
        <v>72405</v>
      </c>
      <c r="G88" t="s">
        <v>2114</v>
      </c>
      <c r="H88" t="s">
        <v>80</v>
      </c>
      <c r="I88" t="s">
        <v>81</v>
      </c>
      <c r="J88" t="s">
        <v>82</v>
      </c>
      <c r="K88" t="s">
        <v>53</v>
      </c>
      <c r="L88" t="s">
        <v>193</v>
      </c>
      <c r="M88" t="s">
        <v>83</v>
      </c>
      <c r="N88" s="11" t="s">
        <v>2106</v>
      </c>
      <c r="O88" s="11" t="s">
        <v>2110</v>
      </c>
      <c r="P88">
        <v>-26</v>
      </c>
      <c r="Q88">
        <v>0</v>
      </c>
      <c r="R88">
        <v>3936.14</v>
      </c>
      <c r="S88">
        <v>0</v>
      </c>
      <c r="T88">
        <v>3936.14</v>
      </c>
    </row>
    <row r="89" spans="1:20" hidden="1" x14ac:dyDescent="0.25">
      <c r="A89" t="s">
        <v>75</v>
      </c>
      <c r="B89" t="s">
        <v>358</v>
      </c>
      <c r="C89" t="s">
        <v>26</v>
      </c>
      <c r="D89" t="s">
        <v>359</v>
      </c>
      <c r="E89" t="s">
        <v>180</v>
      </c>
      <c r="F89">
        <v>30075</v>
      </c>
      <c r="G89" t="s">
        <v>580</v>
      </c>
      <c r="H89" t="s">
        <v>80</v>
      </c>
      <c r="I89" t="s">
        <v>281</v>
      </c>
      <c r="J89" t="s">
        <v>90</v>
      </c>
      <c r="K89" t="s">
        <v>53</v>
      </c>
      <c r="L89" t="s">
        <v>165</v>
      </c>
      <c r="M89" t="s">
        <v>92</v>
      </c>
      <c r="N89" s="11" t="s">
        <v>2106</v>
      </c>
      <c r="O89" s="11" t="s">
        <v>2110</v>
      </c>
      <c r="P89">
        <v>0</v>
      </c>
      <c r="Q89">
        <v>5</v>
      </c>
      <c r="R89">
        <v>0</v>
      </c>
      <c r="S89">
        <v>485.1</v>
      </c>
      <c r="T89">
        <v>-485.1</v>
      </c>
    </row>
    <row r="90" spans="1:20" hidden="1" x14ac:dyDescent="0.25">
      <c r="A90" t="s">
        <v>75</v>
      </c>
      <c r="B90" t="s">
        <v>581</v>
      </c>
      <c r="C90" t="s">
        <v>22</v>
      </c>
      <c r="D90" t="s">
        <v>582</v>
      </c>
      <c r="E90" t="s">
        <v>122</v>
      </c>
      <c r="F90">
        <v>21401</v>
      </c>
      <c r="G90" t="s">
        <v>202</v>
      </c>
      <c r="H90" t="s">
        <v>80</v>
      </c>
      <c r="I90" t="s">
        <v>81</v>
      </c>
      <c r="J90" t="s">
        <v>90</v>
      </c>
      <c r="K90" t="s">
        <v>42</v>
      </c>
      <c r="L90" t="s">
        <v>91</v>
      </c>
      <c r="M90" t="s">
        <v>188</v>
      </c>
      <c r="N90" s="11" t="s">
        <v>2106</v>
      </c>
      <c r="O90" s="11" t="s">
        <v>2110</v>
      </c>
      <c r="P90">
        <v>0</v>
      </c>
      <c r="Q90">
        <v>1</v>
      </c>
      <c r="R90">
        <v>0</v>
      </c>
      <c r="S90">
        <v>8.25</v>
      </c>
      <c r="T90">
        <v>-8.25</v>
      </c>
    </row>
    <row r="91" spans="1:20" hidden="1" x14ac:dyDescent="0.25">
      <c r="A91" t="s">
        <v>75</v>
      </c>
      <c r="B91" t="s">
        <v>200</v>
      </c>
      <c r="C91" t="s">
        <v>28</v>
      </c>
      <c r="D91" t="s">
        <v>201</v>
      </c>
      <c r="E91" t="s">
        <v>95</v>
      </c>
      <c r="F91">
        <v>80002</v>
      </c>
      <c r="G91" t="s">
        <v>1154</v>
      </c>
      <c r="H91" t="s">
        <v>80</v>
      </c>
      <c r="I91" t="s">
        <v>281</v>
      </c>
      <c r="J91" t="s">
        <v>90</v>
      </c>
      <c r="K91" t="s">
        <v>42</v>
      </c>
      <c r="L91" t="s">
        <v>91</v>
      </c>
      <c r="M91" t="s">
        <v>188</v>
      </c>
      <c r="N91" s="11" t="s">
        <v>2106</v>
      </c>
      <c r="O91" s="11" t="s">
        <v>2110</v>
      </c>
      <c r="P91">
        <v>0</v>
      </c>
      <c r="Q91">
        <v>9</v>
      </c>
      <c r="R91">
        <v>0</v>
      </c>
      <c r="S91">
        <v>202.5</v>
      </c>
      <c r="T91">
        <v>-202.5</v>
      </c>
    </row>
    <row r="92" spans="1:20" hidden="1" x14ac:dyDescent="0.25">
      <c r="A92" t="s">
        <v>75</v>
      </c>
      <c r="B92" t="s">
        <v>390</v>
      </c>
      <c r="C92" t="s">
        <v>20</v>
      </c>
      <c r="D92" t="s">
        <v>391</v>
      </c>
      <c r="E92" t="s">
        <v>244</v>
      </c>
      <c r="F92">
        <v>2021</v>
      </c>
      <c r="G92" t="s">
        <v>585</v>
      </c>
      <c r="H92" t="s">
        <v>80</v>
      </c>
      <c r="I92" t="s">
        <v>81</v>
      </c>
      <c r="J92" t="s">
        <v>82</v>
      </c>
      <c r="K92" t="s">
        <v>38</v>
      </c>
      <c r="L92" t="s">
        <v>111</v>
      </c>
      <c r="M92" t="s">
        <v>83</v>
      </c>
      <c r="N92" s="11" t="s">
        <v>2106</v>
      </c>
      <c r="O92" s="11" t="s">
        <v>2110</v>
      </c>
      <c r="P92">
        <v>-1</v>
      </c>
      <c r="Q92">
        <v>0</v>
      </c>
      <c r="R92">
        <v>115.36</v>
      </c>
      <c r="S92">
        <v>0</v>
      </c>
      <c r="T92">
        <v>115.36</v>
      </c>
    </row>
    <row r="93" spans="1:20" hidden="1" x14ac:dyDescent="0.25">
      <c r="A93" t="s">
        <v>75</v>
      </c>
      <c r="B93" t="s">
        <v>586</v>
      </c>
      <c r="C93" t="s">
        <v>26</v>
      </c>
      <c r="D93" t="s">
        <v>587</v>
      </c>
      <c r="E93" t="s">
        <v>180</v>
      </c>
      <c r="F93">
        <v>30060</v>
      </c>
      <c r="G93" t="s">
        <v>220</v>
      </c>
      <c r="H93" t="s">
        <v>80</v>
      </c>
      <c r="I93" t="s">
        <v>81</v>
      </c>
      <c r="J93" t="s">
        <v>82</v>
      </c>
      <c r="K93" t="s">
        <v>53</v>
      </c>
      <c r="L93" t="s">
        <v>165</v>
      </c>
      <c r="M93" t="s">
        <v>83</v>
      </c>
      <c r="N93" s="11" t="s">
        <v>2106</v>
      </c>
      <c r="O93" s="11" t="s">
        <v>2110</v>
      </c>
      <c r="P93">
        <v>-15</v>
      </c>
      <c r="Q93">
        <v>0</v>
      </c>
      <c r="R93">
        <v>1455</v>
      </c>
      <c r="S93">
        <v>0</v>
      </c>
      <c r="T93">
        <v>1455</v>
      </c>
    </row>
    <row r="94" spans="1:20" x14ac:dyDescent="0.25">
      <c r="A94" t="s">
        <v>75</v>
      </c>
      <c r="B94" t="s">
        <v>590</v>
      </c>
      <c r="C94" t="s">
        <v>21</v>
      </c>
      <c r="D94" t="s">
        <v>591</v>
      </c>
      <c r="E94" t="s">
        <v>592</v>
      </c>
      <c r="F94">
        <v>52002</v>
      </c>
      <c r="G94" t="s">
        <v>183</v>
      </c>
      <c r="H94" t="s">
        <v>80</v>
      </c>
      <c r="I94" t="s">
        <v>81</v>
      </c>
      <c r="J94" t="s">
        <v>82</v>
      </c>
      <c r="K94" t="s">
        <v>42</v>
      </c>
      <c r="L94" t="s">
        <v>91</v>
      </c>
      <c r="M94" t="s">
        <v>83</v>
      </c>
      <c r="N94" s="11" t="s">
        <v>2106</v>
      </c>
      <c r="O94" s="11" t="s">
        <v>2110</v>
      </c>
      <c r="P94">
        <v>7</v>
      </c>
      <c r="Q94">
        <v>0</v>
      </c>
      <c r="R94">
        <v>260.05</v>
      </c>
      <c r="S94">
        <v>0</v>
      </c>
      <c r="T94">
        <v>260.05</v>
      </c>
    </row>
    <row r="95" spans="1:20" hidden="1" x14ac:dyDescent="0.25">
      <c r="A95" t="s">
        <v>75</v>
      </c>
      <c r="B95" t="s">
        <v>161</v>
      </c>
      <c r="C95" t="s">
        <v>22</v>
      </c>
      <c r="D95" t="s">
        <v>162</v>
      </c>
      <c r="E95" t="s">
        <v>122</v>
      </c>
      <c r="F95">
        <v>20814</v>
      </c>
      <c r="G95" t="s">
        <v>611</v>
      </c>
      <c r="H95" t="s">
        <v>133</v>
      </c>
      <c r="I95" t="s">
        <v>81</v>
      </c>
      <c r="J95" t="s">
        <v>82</v>
      </c>
      <c r="K95" t="s">
        <v>44</v>
      </c>
      <c r="L95" t="s">
        <v>144</v>
      </c>
      <c r="M95" t="s">
        <v>83</v>
      </c>
      <c r="N95" s="11" t="s">
        <v>2106</v>
      </c>
      <c r="O95" s="11" t="s">
        <v>2110</v>
      </c>
      <c r="P95">
        <v>-9</v>
      </c>
      <c r="Q95">
        <v>0</v>
      </c>
      <c r="R95">
        <v>157.22999999999999</v>
      </c>
      <c r="S95">
        <v>0</v>
      </c>
      <c r="T95">
        <v>157.22999999999999</v>
      </c>
    </row>
    <row r="96" spans="1:20" hidden="1" x14ac:dyDescent="0.25">
      <c r="A96" t="s">
        <v>75</v>
      </c>
      <c r="B96" t="s">
        <v>614</v>
      </c>
      <c r="C96" t="s">
        <v>25</v>
      </c>
      <c r="D96" t="s">
        <v>131</v>
      </c>
      <c r="E96" t="s">
        <v>114</v>
      </c>
      <c r="F96">
        <v>33405</v>
      </c>
      <c r="G96" t="s">
        <v>615</v>
      </c>
      <c r="H96" t="s">
        <v>80</v>
      </c>
      <c r="I96" t="s">
        <v>81</v>
      </c>
      <c r="J96" t="s">
        <v>82</v>
      </c>
      <c r="K96" t="s">
        <v>53</v>
      </c>
      <c r="L96" t="s">
        <v>248</v>
      </c>
      <c r="M96" t="s">
        <v>83</v>
      </c>
      <c r="N96" s="11" t="s">
        <v>2106</v>
      </c>
      <c r="O96" s="11" t="s">
        <v>2110</v>
      </c>
      <c r="P96">
        <v>-6</v>
      </c>
      <c r="Q96">
        <v>0</v>
      </c>
      <c r="R96">
        <v>32.4</v>
      </c>
      <c r="S96">
        <v>0</v>
      </c>
      <c r="T96">
        <v>32.4</v>
      </c>
    </row>
    <row r="97" spans="1:20" hidden="1" x14ac:dyDescent="0.25">
      <c r="A97" t="s">
        <v>75</v>
      </c>
      <c r="B97" t="s">
        <v>161</v>
      </c>
      <c r="C97" t="s">
        <v>22</v>
      </c>
      <c r="D97" t="s">
        <v>162</v>
      </c>
      <c r="E97" t="s">
        <v>122</v>
      </c>
      <c r="F97">
        <v>20814</v>
      </c>
      <c r="G97" t="s">
        <v>621</v>
      </c>
      <c r="H97" t="s">
        <v>133</v>
      </c>
      <c r="I97" t="s">
        <v>81</v>
      </c>
      <c r="J97" t="s">
        <v>82</v>
      </c>
      <c r="K97" t="s">
        <v>44</v>
      </c>
      <c r="L97" t="s">
        <v>144</v>
      </c>
      <c r="M97" t="s">
        <v>83</v>
      </c>
      <c r="N97" s="11" t="s">
        <v>2106</v>
      </c>
      <c r="O97" s="11" t="s">
        <v>2110</v>
      </c>
      <c r="P97">
        <v>-22</v>
      </c>
      <c r="Q97">
        <v>0</v>
      </c>
      <c r="R97">
        <v>482.9</v>
      </c>
      <c r="S97">
        <v>0</v>
      </c>
      <c r="T97">
        <v>482.9</v>
      </c>
    </row>
    <row r="98" spans="1:20" hidden="1" x14ac:dyDescent="0.25">
      <c r="A98" t="s">
        <v>75</v>
      </c>
      <c r="B98" t="s">
        <v>625</v>
      </c>
      <c r="C98" t="s">
        <v>27</v>
      </c>
      <c r="D98" t="s">
        <v>626</v>
      </c>
      <c r="E98" t="s">
        <v>114</v>
      </c>
      <c r="F98">
        <v>34491</v>
      </c>
      <c r="G98" t="s">
        <v>271</v>
      </c>
      <c r="H98" t="s">
        <v>80</v>
      </c>
      <c r="I98" t="s">
        <v>81</v>
      </c>
      <c r="J98" t="s">
        <v>90</v>
      </c>
      <c r="K98" t="s">
        <v>38</v>
      </c>
      <c r="L98" t="s">
        <v>129</v>
      </c>
      <c r="M98" t="s">
        <v>92</v>
      </c>
      <c r="N98" s="11" t="s">
        <v>2106</v>
      </c>
      <c r="O98" s="11" t="s">
        <v>2110</v>
      </c>
      <c r="P98">
        <v>0</v>
      </c>
      <c r="Q98">
        <v>1</v>
      </c>
      <c r="R98">
        <v>0</v>
      </c>
      <c r="S98">
        <v>226.55</v>
      </c>
      <c r="T98">
        <v>-226.55</v>
      </c>
    </row>
    <row r="99" spans="1:20" hidden="1" x14ac:dyDescent="0.25">
      <c r="A99" t="s">
        <v>75</v>
      </c>
      <c r="B99" t="s">
        <v>627</v>
      </c>
      <c r="C99" t="s">
        <v>25</v>
      </c>
      <c r="D99" t="s">
        <v>628</v>
      </c>
      <c r="E99" t="s">
        <v>186</v>
      </c>
      <c r="F99">
        <v>11788</v>
      </c>
      <c r="G99" t="s">
        <v>629</v>
      </c>
      <c r="H99" t="s">
        <v>80</v>
      </c>
      <c r="I99" t="s">
        <v>81</v>
      </c>
      <c r="J99" t="s">
        <v>90</v>
      </c>
      <c r="K99" t="s">
        <v>38</v>
      </c>
      <c r="L99" t="s">
        <v>111</v>
      </c>
      <c r="M99" t="s">
        <v>92</v>
      </c>
      <c r="N99" s="11" t="s">
        <v>2106</v>
      </c>
      <c r="O99" s="11" t="s">
        <v>2110</v>
      </c>
      <c r="P99">
        <v>0</v>
      </c>
      <c r="Q99">
        <v>1</v>
      </c>
      <c r="R99">
        <v>0</v>
      </c>
      <c r="S99">
        <v>46.05</v>
      </c>
      <c r="T99">
        <v>-46.05</v>
      </c>
    </row>
    <row r="100" spans="1:20" hidden="1" x14ac:dyDescent="0.25">
      <c r="A100" t="s">
        <v>75</v>
      </c>
      <c r="B100" t="s">
        <v>1236</v>
      </c>
      <c r="C100" t="s">
        <v>27</v>
      </c>
      <c r="D100" t="s">
        <v>1237</v>
      </c>
      <c r="E100" t="s">
        <v>1203</v>
      </c>
      <c r="F100">
        <v>927</v>
      </c>
      <c r="G100" t="s">
        <v>115</v>
      </c>
      <c r="H100" t="s">
        <v>80</v>
      </c>
      <c r="I100" t="s">
        <v>281</v>
      </c>
      <c r="J100" t="s">
        <v>90</v>
      </c>
      <c r="K100" t="s">
        <v>42</v>
      </c>
      <c r="L100" t="s">
        <v>91</v>
      </c>
      <c r="M100" t="s">
        <v>92</v>
      </c>
      <c r="N100" s="11" t="s">
        <v>2106</v>
      </c>
      <c r="O100" s="11" t="s">
        <v>2110</v>
      </c>
      <c r="P100">
        <v>0</v>
      </c>
      <c r="Q100">
        <v>47</v>
      </c>
      <c r="R100">
        <v>0</v>
      </c>
      <c r="S100">
        <v>460.6</v>
      </c>
      <c r="T100">
        <v>-460.6</v>
      </c>
    </row>
    <row r="101" spans="1:20" hidden="1" x14ac:dyDescent="0.25">
      <c r="A101" t="s">
        <v>75</v>
      </c>
      <c r="B101" t="s">
        <v>93</v>
      </c>
      <c r="C101" t="s">
        <v>28</v>
      </c>
      <c r="D101" t="s">
        <v>94</v>
      </c>
      <c r="E101" t="s">
        <v>95</v>
      </c>
      <c r="F101">
        <v>81621</v>
      </c>
      <c r="G101" t="s">
        <v>96</v>
      </c>
      <c r="H101" t="s">
        <v>80</v>
      </c>
      <c r="I101" t="s">
        <v>281</v>
      </c>
      <c r="J101" t="s">
        <v>90</v>
      </c>
      <c r="K101" t="s">
        <v>42</v>
      </c>
      <c r="L101" t="s">
        <v>97</v>
      </c>
      <c r="M101" t="s">
        <v>92</v>
      </c>
      <c r="N101" s="11" t="s">
        <v>2106</v>
      </c>
      <c r="O101" s="11" t="s">
        <v>2110</v>
      </c>
      <c r="P101">
        <v>0</v>
      </c>
      <c r="Q101">
        <v>80</v>
      </c>
      <c r="R101">
        <v>0</v>
      </c>
      <c r="S101">
        <v>136</v>
      </c>
      <c r="T101">
        <v>-136</v>
      </c>
    </row>
    <row r="102" spans="1:20" hidden="1" x14ac:dyDescent="0.25">
      <c r="A102" t="s">
        <v>75</v>
      </c>
      <c r="B102" t="s">
        <v>421</v>
      </c>
      <c r="C102" t="s">
        <v>29</v>
      </c>
      <c r="D102" t="s">
        <v>422</v>
      </c>
      <c r="E102" t="s">
        <v>423</v>
      </c>
      <c r="F102">
        <v>40505</v>
      </c>
      <c r="G102" t="s">
        <v>636</v>
      </c>
      <c r="H102" t="s">
        <v>80</v>
      </c>
      <c r="I102" t="s">
        <v>81</v>
      </c>
      <c r="J102" t="s">
        <v>90</v>
      </c>
      <c r="K102" t="s">
        <v>38</v>
      </c>
      <c r="L102" t="s">
        <v>637</v>
      </c>
      <c r="M102" t="s">
        <v>92</v>
      </c>
      <c r="N102" s="11" t="s">
        <v>2106</v>
      </c>
      <c r="O102" s="11" t="s">
        <v>2110</v>
      </c>
      <c r="P102">
        <v>0</v>
      </c>
      <c r="Q102">
        <v>2</v>
      </c>
      <c r="R102">
        <v>0</v>
      </c>
      <c r="S102">
        <v>274.39999999999998</v>
      </c>
      <c r="T102">
        <v>-274.39999999999998</v>
      </c>
    </row>
    <row r="103" spans="1:20" hidden="1" x14ac:dyDescent="0.25">
      <c r="A103" t="s">
        <v>75</v>
      </c>
      <c r="B103" t="s">
        <v>644</v>
      </c>
      <c r="C103" t="s">
        <v>28</v>
      </c>
      <c r="D103" t="s">
        <v>645</v>
      </c>
      <c r="E103" t="s">
        <v>295</v>
      </c>
      <c r="F103">
        <v>84780</v>
      </c>
      <c r="G103" t="s">
        <v>646</v>
      </c>
      <c r="H103" t="s">
        <v>80</v>
      </c>
      <c r="I103" t="s">
        <v>81</v>
      </c>
      <c r="J103" t="s">
        <v>90</v>
      </c>
      <c r="K103" t="s">
        <v>42</v>
      </c>
      <c r="L103" t="s">
        <v>91</v>
      </c>
      <c r="M103" t="s">
        <v>92</v>
      </c>
      <c r="N103" s="11" t="s">
        <v>2106</v>
      </c>
      <c r="O103" s="11" t="s">
        <v>2110</v>
      </c>
      <c r="P103">
        <v>-20</v>
      </c>
      <c r="Q103">
        <v>0</v>
      </c>
      <c r="R103">
        <v>1434</v>
      </c>
      <c r="S103">
        <v>0</v>
      </c>
      <c r="T103">
        <v>1434</v>
      </c>
    </row>
    <row r="104" spans="1:20" hidden="1" x14ac:dyDescent="0.25">
      <c r="A104" t="s">
        <v>75</v>
      </c>
      <c r="B104" t="s">
        <v>662</v>
      </c>
      <c r="C104" t="s">
        <v>25</v>
      </c>
      <c r="D104" t="s">
        <v>663</v>
      </c>
      <c r="E104" t="s">
        <v>262</v>
      </c>
      <c r="F104">
        <v>7058</v>
      </c>
      <c r="G104" t="s">
        <v>664</v>
      </c>
      <c r="H104" t="s">
        <v>80</v>
      </c>
      <c r="I104" t="s">
        <v>81</v>
      </c>
      <c r="J104" t="s">
        <v>90</v>
      </c>
      <c r="K104" t="s">
        <v>36</v>
      </c>
      <c r="L104" t="s">
        <v>36</v>
      </c>
      <c r="M104" t="s">
        <v>92</v>
      </c>
      <c r="N104" s="11" t="s">
        <v>2106</v>
      </c>
      <c r="O104" s="11" t="s">
        <v>2110</v>
      </c>
      <c r="P104">
        <v>0</v>
      </c>
      <c r="Q104">
        <v>1</v>
      </c>
      <c r="R104">
        <v>0</v>
      </c>
      <c r="S104">
        <v>122.7</v>
      </c>
      <c r="T104">
        <v>-122.7</v>
      </c>
    </row>
    <row r="105" spans="1:20" hidden="1" x14ac:dyDescent="0.25">
      <c r="A105" t="s">
        <v>75</v>
      </c>
      <c r="B105" t="s">
        <v>1174</v>
      </c>
      <c r="C105" t="s">
        <v>26</v>
      </c>
      <c r="D105" t="s">
        <v>1175</v>
      </c>
      <c r="E105" t="s">
        <v>109</v>
      </c>
      <c r="F105">
        <v>28117</v>
      </c>
      <c r="G105" t="s">
        <v>205</v>
      </c>
      <c r="H105" t="s">
        <v>80</v>
      </c>
      <c r="I105" t="s">
        <v>281</v>
      </c>
      <c r="J105" t="s">
        <v>90</v>
      </c>
      <c r="K105" t="s">
        <v>42</v>
      </c>
      <c r="L105" t="s">
        <v>91</v>
      </c>
      <c r="M105" t="s">
        <v>92</v>
      </c>
      <c r="N105" s="11" t="s">
        <v>2106</v>
      </c>
      <c r="O105" s="11" t="s">
        <v>2110</v>
      </c>
      <c r="P105">
        <v>0</v>
      </c>
      <c r="Q105">
        <v>14</v>
      </c>
      <c r="R105">
        <v>0</v>
      </c>
      <c r="S105">
        <v>129.5</v>
      </c>
      <c r="T105">
        <v>-129.5</v>
      </c>
    </row>
    <row r="106" spans="1:20" hidden="1" x14ac:dyDescent="0.25">
      <c r="A106" t="s">
        <v>75</v>
      </c>
      <c r="B106" t="s">
        <v>668</v>
      </c>
      <c r="C106" t="s">
        <v>28</v>
      </c>
      <c r="D106" t="s">
        <v>623</v>
      </c>
      <c r="E106" t="s">
        <v>95</v>
      </c>
      <c r="F106">
        <v>80130</v>
      </c>
      <c r="G106" t="s">
        <v>611</v>
      </c>
      <c r="H106" t="s">
        <v>133</v>
      </c>
      <c r="I106" t="s">
        <v>81</v>
      </c>
      <c r="J106" t="s">
        <v>82</v>
      </c>
      <c r="K106" t="s">
        <v>44</v>
      </c>
      <c r="L106" t="s">
        <v>144</v>
      </c>
      <c r="M106" t="s">
        <v>83</v>
      </c>
      <c r="N106" s="11" t="s">
        <v>2106</v>
      </c>
      <c r="O106" s="11" t="s">
        <v>2110</v>
      </c>
      <c r="P106">
        <v>-22</v>
      </c>
      <c r="Q106">
        <v>0</v>
      </c>
      <c r="R106">
        <v>548.9</v>
      </c>
      <c r="S106">
        <v>0</v>
      </c>
      <c r="T106">
        <v>548.9</v>
      </c>
    </row>
    <row r="107" spans="1:20" hidden="1" x14ac:dyDescent="0.25">
      <c r="A107" t="s">
        <v>75</v>
      </c>
      <c r="B107" t="s">
        <v>669</v>
      </c>
      <c r="C107" t="s">
        <v>29</v>
      </c>
      <c r="D107" t="s">
        <v>670</v>
      </c>
      <c r="E107" t="s">
        <v>142</v>
      </c>
      <c r="F107">
        <v>48315</v>
      </c>
      <c r="G107" t="s">
        <v>671</v>
      </c>
      <c r="H107" t="s">
        <v>80</v>
      </c>
      <c r="I107" t="s">
        <v>81</v>
      </c>
      <c r="J107" t="s">
        <v>90</v>
      </c>
      <c r="K107" t="s">
        <v>53</v>
      </c>
      <c r="L107" t="s">
        <v>193</v>
      </c>
      <c r="M107" t="s">
        <v>92</v>
      </c>
      <c r="N107" s="11" t="s">
        <v>2106</v>
      </c>
      <c r="O107" s="11" t="s">
        <v>2110</v>
      </c>
      <c r="P107">
        <v>0</v>
      </c>
      <c r="Q107">
        <v>20</v>
      </c>
      <c r="R107">
        <v>0</v>
      </c>
      <c r="S107">
        <v>1736</v>
      </c>
      <c r="T107">
        <v>-1736</v>
      </c>
    </row>
    <row r="108" spans="1:20" hidden="1" x14ac:dyDescent="0.25">
      <c r="A108" t="s">
        <v>75</v>
      </c>
      <c r="B108" t="s">
        <v>1060</v>
      </c>
      <c r="C108" t="s">
        <v>27</v>
      </c>
      <c r="D108" t="s">
        <v>999</v>
      </c>
      <c r="E108" t="s">
        <v>114</v>
      </c>
      <c r="F108">
        <v>33765</v>
      </c>
      <c r="G108" t="s">
        <v>292</v>
      </c>
      <c r="H108" t="s">
        <v>80</v>
      </c>
      <c r="I108" t="s">
        <v>81</v>
      </c>
      <c r="J108" t="s">
        <v>82</v>
      </c>
      <c r="K108" t="s">
        <v>38</v>
      </c>
      <c r="L108" t="s">
        <v>111</v>
      </c>
      <c r="M108" t="s">
        <v>83</v>
      </c>
      <c r="N108" s="11" t="s">
        <v>2106</v>
      </c>
      <c r="O108" s="11" t="s">
        <v>2110</v>
      </c>
      <c r="P108">
        <v>-1</v>
      </c>
      <c r="Q108">
        <v>0</v>
      </c>
      <c r="R108">
        <v>104.83</v>
      </c>
      <c r="S108">
        <v>0</v>
      </c>
      <c r="T108">
        <v>104.83</v>
      </c>
    </row>
    <row r="109" spans="1:20" hidden="1" x14ac:dyDescent="0.25">
      <c r="A109" t="s">
        <v>75</v>
      </c>
      <c r="B109" t="s">
        <v>372</v>
      </c>
      <c r="C109" t="s">
        <v>19</v>
      </c>
      <c r="D109" t="s">
        <v>172</v>
      </c>
      <c r="E109" t="s">
        <v>147</v>
      </c>
      <c r="F109">
        <v>85255</v>
      </c>
      <c r="G109" t="s">
        <v>676</v>
      </c>
      <c r="H109" t="s">
        <v>80</v>
      </c>
      <c r="I109" t="s">
        <v>81</v>
      </c>
      <c r="J109" t="s">
        <v>90</v>
      </c>
      <c r="K109" t="s">
        <v>53</v>
      </c>
      <c r="L109" t="s">
        <v>193</v>
      </c>
      <c r="M109" t="s">
        <v>92</v>
      </c>
      <c r="N109" s="11" t="s">
        <v>2106</v>
      </c>
      <c r="O109" s="11" t="s">
        <v>2110</v>
      </c>
      <c r="P109">
        <v>0</v>
      </c>
      <c r="Q109">
        <v>18</v>
      </c>
      <c r="R109">
        <v>0</v>
      </c>
      <c r="S109">
        <v>2595.6</v>
      </c>
      <c r="T109">
        <v>-2595.6</v>
      </c>
    </row>
    <row r="110" spans="1:20" hidden="1" x14ac:dyDescent="0.25">
      <c r="A110" t="s">
        <v>75</v>
      </c>
      <c r="B110" t="s">
        <v>339</v>
      </c>
      <c r="C110" t="s">
        <v>29</v>
      </c>
      <c r="D110" t="s">
        <v>340</v>
      </c>
      <c r="E110" t="s">
        <v>142</v>
      </c>
      <c r="F110">
        <v>48315</v>
      </c>
      <c r="G110" t="s">
        <v>841</v>
      </c>
      <c r="H110" t="s">
        <v>80</v>
      </c>
      <c r="I110" t="s">
        <v>281</v>
      </c>
      <c r="J110" t="s">
        <v>82</v>
      </c>
      <c r="K110" t="s">
        <v>54</v>
      </c>
      <c r="L110" t="s">
        <v>342</v>
      </c>
      <c r="M110" t="s">
        <v>83</v>
      </c>
      <c r="N110" s="11" t="s">
        <v>2106</v>
      </c>
      <c r="O110" s="11" t="s">
        <v>2110</v>
      </c>
      <c r="P110">
        <v>1</v>
      </c>
      <c r="Q110">
        <v>0</v>
      </c>
      <c r="R110">
        <v>49.1</v>
      </c>
      <c r="S110">
        <v>0</v>
      </c>
      <c r="T110">
        <v>49.1</v>
      </c>
    </row>
    <row r="111" spans="1:20" hidden="1" x14ac:dyDescent="0.25">
      <c r="A111" t="s">
        <v>75</v>
      </c>
      <c r="B111" t="s">
        <v>700</v>
      </c>
      <c r="C111" t="s">
        <v>27</v>
      </c>
      <c r="D111" t="s">
        <v>648</v>
      </c>
      <c r="E111" t="s">
        <v>114</v>
      </c>
      <c r="F111">
        <v>32811</v>
      </c>
      <c r="G111" t="s">
        <v>701</v>
      </c>
      <c r="H111" t="s">
        <v>80</v>
      </c>
      <c r="I111" t="s">
        <v>81</v>
      </c>
      <c r="J111" t="s">
        <v>90</v>
      </c>
      <c r="K111" t="s">
        <v>42</v>
      </c>
      <c r="L111" t="s">
        <v>91</v>
      </c>
      <c r="M111" t="s">
        <v>188</v>
      </c>
      <c r="N111" s="11" t="s">
        <v>2106</v>
      </c>
      <c r="O111" s="11" t="s">
        <v>2110</v>
      </c>
      <c r="P111">
        <v>0</v>
      </c>
      <c r="Q111">
        <v>20</v>
      </c>
      <c r="R111">
        <v>0</v>
      </c>
      <c r="S111">
        <v>305.2</v>
      </c>
      <c r="T111">
        <v>-305.2</v>
      </c>
    </row>
    <row r="112" spans="1:20" hidden="1" x14ac:dyDescent="0.25">
      <c r="A112" t="s">
        <v>75</v>
      </c>
      <c r="B112" t="s">
        <v>702</v>
      </c>
      <c r="C112" t="s">
        <v>25</v>
      </c>
      <c r="D112" t="s">
        <v>703</v>
      </c>
      <c r="E112" t="s">
        <v>262</v>
      </c>
      <c r="F112">
        <v>7724</v>
      </c>
      <c r="G112" t="s">
        <v>192</v>
      </c>
      <c r="H112" t="s">
        <v>80</v>
      </c>
      <c r="I112" t="s">
        <v>81</v>
      </c>
      <c r="J112" t="s">
        <v>90</v>
      </c>
      <c r="K112" t="s">
        <v>53</v>
      </c>
      <c r="L112" t="s">
        <v>193</v>
      </c>
      <c r="M112" t="s">
        <v>92</v>
      </c>
      <c r="N112" s="11" t="s">
        <v>2106</v>
      </c>
      <c r="O112" s="11" t="s">
        <v>2110</v>
      </c>
      <c r="P112">
        <v>0</v>
      </c>
      <c r="Q112">
        <v>6</v>
      </c>
      <c r="R112">
        <v>0</v>
      </c>
      <c r="S112">
        <v>698.4</v>
      </c>
      <c r="T112">
        <v>-698.4</v>
      </c>
    </row>
    <row r="113" spans="1:20" hidden="1" x14ac:dyDescent="0.25">
      <c r="A113" t="s">
        <v>75</v>
      </c>
      <c r="B113" t="s">
        <v>212</v>
      </c>
      <c r="C113" t="s">
        <v>25</v>
      </c>
      <c r="D113" t="s">
        <v>213</v>
      </c>
      <c r="E113" t="s">
        <v>186</v>
      </c>
      <c r="F113">
        <v>11803</v>
      </c>
      <c r="G113" t="s">
        <v>334</v>
      </c>
      <c r="H113" t="s">
        <v>246</v>
      </c>
      <c r="I113" t="s">
        <v>281</v>
      </c>
      <c r="J113" t="s">
        <v>90</v>
      </c>
      <c r="K113" t="s">
        <v>42</v>
      </c>
      <c r="L113" t="s">
        <v>91</v>
      </c>
      <c r="M113" t="s">
        <v>92</v>
      </c>
      <c r="N113" s="11" t="s">
        <v>2106</v>
      </c>
      <c r="O113" s="11" t="s">
        <v>2110</v>
      </c>
      <c r="P113">
        <v>0</v>
      </c>
      <c r="Q113">
        <v>24</v>
      </c>
      <c r="R113">
        <v>0</v>
      </c>
      <c r="S113">
        <v>42</v>
      </c>
      <c r="T113">
        <v>-42</v>
      </c>
    </row>
    <row r="114" spans="1:20" hidden="1" x14ac:dyDescent="0.25">
      <c r="A114" t="s">
        <v>75</v>
      </c>
      <c r="B114" t="s">
        <v>125</v>
      </c>
      <c r="C114" t="s">
        <v>29</v>
      </c>
      <c r="D114" t="s">
        <v>126</v>
      </c>
      <c r="E114" t="s">
        <v>100</v>
      </c>
      <c r="F114">
        <v>46567</v>
      </c>
      <c r="G114" t="s">
        <v>392</v>
      </c>
      <c r="H114" t="s">
        <v>80</v>
      </c>
      <c r="I114" t="s">
        <v>281</v>
      </c>
      <c r="J114" t="s">
        <v>82</v>
      </c>
      <c r="K114" t="s">
        <v>42</v>
      </c>
      <c r="L114" t="s">
        <v>91</v>
      </c>
      <c r="M114" t="s">
        <v>83</v>
      </c>
      <c r="N114" s="11" t="s">
        <v>2106</v>
      </c>
      <c r="O114" s="11" t="s">
        <v>2110</v>
      </c>
      <c r="P114">
        <v>-6</v>
      </c>
      <c r="Q114">
        <v>0</v>
      </c>
      <c r="R114">
        <v>49.5</v>
      </c>
      <c r="S114">
        <v>0</v>
      </c>
      <c r="T114">
        <v>49.5</v>
      </c>
    </row>
    <row r="115" spans="1:20" hidden="1" x14ac:dyDescent="0.25">
      <c r="A115" t="s">
        <v>75</v>
      </c>
      <c r="B115" t="s">
        <v>258</v>
      </c>
      <c r="C115" t="s">
        <v>28</v>
      </c>
      <c r="D115" t="s">
        <v>259</v>
      </c>
      <c r="E115" t="s">
        <v>95</v>
      </c>
      <c r="F115">
        <v>80222</v>
      </c>
      <c r="G115" t="s">
        <v>309</v>
      </c>
      <c r="H115" t="s">
        <v>80</v>
      </c>
      <c r="I115" t="s">
        <v>281</v>
      </c>
      <c r="J115" t="s">
        <v>90</v>
      </c>
      <c r="K115" t="s">
        <v>42</v>
      </c>
      <c r="L115" t="s">
        <v>91</v>
      </c>
      <c r="M115" t="s">
        <v>92</v>
      </c>
      <c r="N115" s="11" t="s">
        <v>2106</v>
      </c>
      <c r="O115" s="11" t="s">
        <v>2110</v>
      </c>
      <c r="P115">
        <v>0</v>
      </c>
      <c r="Q115">
        <v>36</v>
      </c>
      <c r="R115">
        <v>0</v>
      </c>
      <c r="S115">
        <v>333.75</v>
      </c>
      <c r="T115">
        <v>-333.75</v>
      </c>
    </row>
    <row r="116" spans="1:20" hidden="1" x14ac:dyDescent="0.25">
      <c r="A116" t="s">
        <v>75</v>
      </c>
      <c r="B116" t="s">
        <v>383</v>
      </c>
      <c r="C116" t="s">
        <v>25</v>
      </c>
      <c r="D116" t="s">
        <v>384</v>
      </c>
      <c r="E116" t="s">
        <v>186</v>
      </c>
      <c r="F116">
        <v>11968</v>
      </c>
      <c r="G116" t="s">
        <v>127</v>
      </c>
      <c r="H116" t="s">
        <v>80</v>
      </c>
      <c r="I116" t="s">
        <v>81</v>
      </c>
      <c r="J116" t="s">
        <v>82</v>
      </c>
      <c r="K116" t="s">
        <v>42</v>
      </c>
      <c r="L116" t="s">
        <v>91</v>
      </c>
      <c r="M116" t="s">
        <v>83</v>
      </c>
      <c r="N116" s="11" t="s">
        <v>2106</v>
      </c>
      <c r="O116" s="11" t="s">
        <v>2110</v>
      </c>
      <c r="P116">
        <v>-12</v>
      </c>
      <c r="Q116">
        <v>0</v>
      </c>
      <c r="R116">
        <v>503.1</v>
      </c>
      <c r="S116">
        <v>0</v>
      </c>
      <c r="T116">
        <v>503.1</v>
      </c>
    </row>
    <row r="117" spans="1:20" hidden="1" x14ac:dyDescent="0.25">
      <c r="A117" t="s">
        <v>75</v>
      </c>
      <c r="B117" t="s">
        <v>711</v>
      </c>
      <c r="C117" t="s">
        <v>25</v>
      </c>
      <c r="D117" t="s">
        <v>712</v>
      </c>
      <c r="E117" t="s">
        <v>262</v>
      </c>
      <c r="F117">
        <v>7035</v>
      </c>
      <c r="G117" t="s">
        <v>388</v>
      </c>
      <c r="H117" t="s">
        <v>80</v>
      </c>
      <c r="I117" t="s">
        <v>81</v>
      </c>
      <c r="J117" t="s">
        <v>90</v>
      </c>
      <c r="K117" t="s">
        <v>38</v>
      </c>
      <c r="L117" t="s">
        <v>111</v>
      </c>
      <c r="M117" t="s">
        <v>92</v>
      </c>
      <c r="N117" s="11" t="s">
        <v>2106</v>
      </c>
      <c r="O117" s="11" t="s">
        <v>2110</v>
      </c>
      <c r="P117">
        <v>0</v>
      </c>
      <c r="Q117">
        <v>11</v>
      </c>
      <c r="R117">
        <v>0</v>
      </c>
      <c r="S117">
        <v>1639</v>
      </c>
      <c r="T117">
        <v>-1639</v>
      </c>
    </row>
    <row r="118" spans="1:20" hidden="1" x14ac:dyDescent="0.25">
      <c r="A118" t="s">
        <v>75</v>
      </c>
      <c r="B118" t="s">
        <v>145</v>
      </c>
      <c r="C118" t="s">
        <v>19</v>
      </c>
      <c r="D118" t="s">
        <v>562</v>
      </c>
      <c r="E118" t="s">
        <v>147</v>
      </c>
      <c r="F118">
        <v>85260</v>
      </c>
      <c r="G118" t="s">
        <v>577</v>
      </c>
      <c r="H118" t="s">
        <v>80</v>
      </c>
      <c r="I118" t="s">
        <v>81</v>
      </c>
      <c r="J118" t="s">
        <v>82</v>
      </c>
      <c r="K118" t="s">
        <v>53</v>
      </c>
      <c r="L118" t="s">
        <v>228</v>
      </c>
      <c r="M118" t="s">
        <v>83</v>
      </c>
      <c r="N118" s="11" t="s">
        <v>2106</v>
      </c>
      <c r="O118" s="11" t="s">
        <v>2110</v>
      </c>
      <c r="P118">
        <v>-4</v>
      </c>
      <c r="Q118">
        <v>0</v>
      </c>
      <c r="R118">
        <v>2258.6</v>
      </c>
      <c r="S118">
        <v>0</v>
      </c>
      <c r="T118">
        <v>2258.6</v>
      </c>
    </row>
    <row r="119" spans="1:20" hidden="1" x14ac:dyDescent="0.25">
      <c r="A119" t="s">
        <v>75</v>
      </c>
      <c r="B119" t="s">
        <v>125</v>
      </c>
      <c r="C119" t="s">
        <v>29</v>
      </c>
      <c r="D119" t="s">
        <v>126</v>
      </c>
      <c r="E119" t="s">
        <v>100</v>
      </c>
      <c r="F119">
        <v>46567</v>
      </c>
      <c r="G119" t="s">
        <v>723</v>
      </c>
      <c r="H119" t="s">
        <v>80</v>
      </c>
      <c r="I119" t="s">
        <v>81</v>
      </c>
      <c r="J119" t="s">
        <v>90</v>
      </c>
      <c r="K119" t="s">
        <v>41</v>
      </c>
      <c r="L119" t="s">
        <v>724</v>
      </c>
      <c r="M119" t="s">
        <v>92</v>
      </c>
      <c r="N119" s="11" t="s">
        <v>2106</v>
      </c>
      <c r="O119" s="11" t="s">
        <v>2110</v>
      </c>
      <c r="P119">
        <v>0</v>
      </c>
      <c r="Q119">
        <v>8</v>
      </c>
      <c r="R119">
        <v>0</v>
      </c>
      <c r="S119">
        <v>300.64</v>
      </c>
      <c r="T119">
        <v>-300.64</v>
      </c>
    </row>
    <row r="120" spans="1:20" hidden="1" x14ac:dyDescent="0.25">
      <c r="A120" t="s">
        <v>75</v>
      </c>
      <c r="B120" t="s">
        <v>2115</v>
      </c>
      <c r="C120" t="s">
        <v>29</v>
      </c>
      <c r="D120" t="s">
        <v>2116</v>
      </c>
      <c r="E120" t="s">
        <v>100</v>
      </c>
      <c r="F120">
        <v>46038</v>
      </c>
      <c r="G120" t="s">
        <v>493</v>
      </c>
      <c r="H120" t="s">
        <v>80</v>
      </c>
      <c r="I120" t="s">
        <v>81</v>
      </c>
      <c r="J120" t="s">
        <v>82</v>
      </c>
      <c r="K120" t="s">
        <v>39</v>
      </c>
      <c r="L120" t="s">
        <v>39</v>
      </c>
      <c r="M120" t="s">
        <v>92</v>
      </c>
      <c r="N120" s="11" t="s">
        <v>2106</v>
      </c>
      <c r="O120" s="11" t="s">
        <v>2110</v>
      </c>
      <c r="P120">
        <v>0</v>
      </c>
      <c r="Q120">
        <v>1</v>
      </c>
      <c r="R120">
        <v>0</v>
      </c>
      <c r="S120">
        <v>0</v>
      </c>
      <c r="T120">
        <v>0</v>
      </c>
    </row>
    <row r="121" spans="1:20" hidden="1" x14ac:dyDescent="0.25">
      <c r="A121" t="s">
        <v>75</v>
      </c>
      <c r="B121" t="s">
        <v>112</v>
      </c>
      <c r="C121" t="s">
        <v>27</v>
      </c>
      <c r="D121" t="s">
        <v>113</v>
      </c>
      <c r="E121" t="s">
        <v>114</v>
      </c>
      <c r="F121">
        <v>32256</v>
      </c>
      <c r="G121" t="s">
        <v>202</v>
      </c>
      <c r="H121" t="s">
        <v>80</v>
      </c>
      <c r="I121" t="s">
        <v>81</v>
      </c>
      <c r="J121" t="s">
        <v>90</v>
      </c>
      <c r="K121" t="s">
        <v>42</v>
      </c>
      <c r="L121" t="s">
        <v>91</v>
      </c>
      <c r="M121" t="s">
        <v>188</v>
      </c>
      <c r="N121" s="11" t="s">
        <v>2106</v>
      </c>
      <c r="O121" s="11" t="s">
        <v>2110</v>
      </c>
      <c r="P121">
        <v>0</v>
      </c>
      <c r="Q121">
        <v>5</v>
      </c>
      <c r="R121">
        <v>0</v>
      </c>
      <c r="S121">
        <v>41.25</v>
      </c>
      <c r="T121">
        <v>-41.25</v>
      </c>
    </row>
    <row r="122" spans="1:20" hidden="1" x14ac:dyDescent="0.25">
      <c r="A122" t="s">
        <v>75</v>
      </c>
      <c r="B122" t="s">
        <v>303</v>
      </c>
      <c r="C122" t="s">
        <v>27</v>
      </c>
      <c r="D122" t="s">
        <v>304</v>
      </c>
      <c r="E122" t="s">
        <v>114</v>
      </c>
      <c r="F122">
        <v>34219</v>
      </c>
      <c r="G122" t="s">
        <v>264</v>
      </c>
      <c r="H122" t="s">
        <v>80</v>
      </c>
      <c r="I122" t="s">
        <v>281</v>
      </c>
      <c r="J122" t="s">
        <v>90</v>
      </c>
      <c r="K122" t="s">
        <v>42</v>
      </c>
      <c r="L122" t="s">
        <v>91</v>
      </c>
      <c r="M122" t="s">
        <v>92</v>
      </c>
      <c r="N122" s="11" t="s">
        <v>2106</v>
      </c>
      <c r="O122" s="11" t="s">
        <v>2110</v>
      </c>
      <c r="P122">
        <v>0</v>
      </c>
      <c r="Q122">
        <v>18</v>
      </c>
      <c r="R122">
        <v>0</v>
      </c>
      <c r="S122">
        <v>187.2</v>
      </c>
      <c r="T122">
        <v>-187.2</v>
      </c>
    </row>
    <row r="123" spans="1:20" hidden="1" x14ac:dyDescent="0.25">
      <c r="A123" t="s">
        <v>75</v>
      </c>
      <c r="B123" t="s">
        <v>440</v>
      </c>
      <c r="C123" t="s">
        <v>22</v>
      </c>
      <c r="D123" t="s">
        <v>441</v>
      </c>
      <c r="E123" t="s">
        <v>78</v>
      </c>
      <c r="F123">
        <v>15223</v>
      </c>
      <c r="G123" t="s">
        <v>550</v>
      </c>
      <c r="H123" t="s">
        <v>80</v>
      </c>
      <c r="I123" t="s">
        <v>81</v>
      </c>
      <c r="J123" t="s">
        <v>82</v>
      </c>
      <c r="K123" t="s">
        <v>38</v>
      </c>
      <c r="L123" t="s">
        <v>111</v>
      </c>
      <c r="M123" t="s">
        <v>83</v>
      </c>
      <c r="N123" s="11" t="s">
        <v>2106</v>
      </c>
      <c r="O123" s="11" t="s">
        <v>2110</v>
      </c>
      <c r="P123">
        <v>1</v>
      </c>
      <c r="Q123">
        <v>0</v>
      </c>
      <c r="R123">
        <v>211.6</v>
      </c>
      <c r="S123">
        <v>0</v>
      </c>
      <c r="T123">
        <v>211.6</v>
      </c>
    </row>
    <row r="124" spans="1:20" hidden="1" x14ac:dyDescent="0.25">
      <c r="A124" t="s">
        <v>75</v>
      </c>
      <c r="B124" t="s">
        <v>301</v>
      </c>
      <c r="C124" t="s">
        <v>29</v>
      </c>
      <c r="D124" t="s">
        <v>302</v>
      </c>
      <c r="E124" t="s">
        <v>87</v>
      </c>
      <c r="F124">
        <v>45005</v>
      </c>
      <c r="G124" t="s">
        <v>271</v>
      </c>
      <c r="H124" t="s">
        <v>80</v>
      </c>
      <c r="I124" t="s">
        <v>81</v>
      </c>
      <c r="J124" t="s">
        <v>90</v>
      </c>
      <c r="K124" t="s">
        <v>38</v>
      </c>
      <c r="L124" t="s">
        <v>129</v>
      </c>
      <c r="M124" t="s">
        <v>92</v>
      </c>
      <c r="N124" s="11" t="s">
        <v>2106</v>
      </c>
      <c r="O124" s="11" t="s">
        <v>2110</v>
      </c>
      <c r="P124">
        <v>0</v>
      </c>
      <c r="Q124">
        <v>1</v>
      </c>
      <c r="R124">
        <v>0</v>
      </c>
      <c r="S124">
        <v>226.55</v>
      </c>
      <c r="T124">
        <v>-226.55</v>
      </c>
    </row>
    <row r="125" spans="1:20" hidden="1" x14ac:dyDescent="0.25">
      <c r="A125" t="s">
        <v>75</v>
      </c>
      <c r="B125" t="s">
        <v>120</v>
      </c>
      <c r="C125" t="s">
        <v>22</v>
      </c>
      <c r="D125" t="s">
        <v>121</v>
      </c>
      <c r="E125" t="s">
        <v>122</v>
      </c>
      <c r="F125">
        <v>20910</v>
      </c>
      <c r="G125" t="s">
        <v>741</v>
      </c>
      <c r="H125" t="s">
        <v>80</v>
      </c>
      <c r="I125" t="s">
        <v>164</v>
      </c>
      <c r="J125" t="s">
        <v>90</v>
      </c>
      <c r="K125" t="s">
        <v>37</v>
      </c>
      <c r="L125" t="s">
        <v>742</v>
      </c>
      <c r="M125" t="s">
        <v>92</v>
      </c>
      <c r="N125" s="11" t="s">
        <v>2106</v>
      </c>
      <c r="O125" s="11" t="s">
        <v>2110</v>
      </c>
      <c r="P125">
        <v>0</v>
      </c>
      <c r="Q125">
        <v>24</v>
      </c>
      <c r="R125">
        <v>0</v>
      </c>
      <c r="S125">
        <v>276</v>
      </c>
      <c r="T125">
        <v>-276</v>
      </c>
    </row>
    <row r="126" spans="1:20" hidden="1" x14ac:dyDescent="0.25">
      <c r="A126" t="s">
        <v>75</v>
      </c>
      <c r="B126" t="s">
        <v>612</v>
      </c>
      <c r="C126" t="s">
        <v>29</v>
      </c>
      <c r="D126" t="s">
        <v>613</v>
      </c>
      <c r="E126" t="s">
        <v>142</v>
      </c>
      <c r="F126">
        <v>48084</v>
      </c>
      <c r="G126" t="s">
        <v>753</v>
      </c>
      <c r="H126" t="s">
        <v>80</v>
      </c>
      <c r="I126" t="s">
        <v>81</v>
      </c>
      <c r="J126" t="s">
        <v>90</v>
      </c>
      <c r="K126" t="s">
        <v>53</v>
      </c>
      <c r="L126" t="s">
        <v>287</v>
      </c>
      <c r="M126" t="s">
        <v>92</v>
      </c>
      <c r="N126" s="11" t="s">
        <v>2106</v>
      </c>
      <c r="O126" s="11" t="s">
        <v>2110</v>
      </c>
      <c r="P126">
        <v>0</v>
      </c>
      <c r="Q126">
        <v>20</v>
      </c>
      <c r="R126">
        <v>0</v>
      </c>
      <c r="S126">
        <v>72</v>
      </c>
      <c r="T126">
        <v>-72</v>
      </c>
    </row>
    <row r="127" spans="1:20" x14ac:dyDescent="0.25">
      <c r="A127" t="s">
        <v>75</v>
      </c>
      <c r="B127" t="s">
        <v>762</v>
      </c>
      <c r="C127" t="s">
        <v>21</v>
      </c>
      <c r="D127" t="s">
        <v>589</v>
      </c>
      <c r="E127" t="s">
        <v>159</v>
      </c>
      <c r="F127">
        <v>66218</v>
      </c>
      <c r="G127" t="s">
        <v>453</v>
      </c>
      <c r="H127" t="s">
        <v>80</v>
      </c>
      <c r="I127" t="s">
        <v>89</v>
      </c>
      <c r="J127" t="s">
        <v>90</v>
      </c>
      <c r="K127" t="s">
        <v>42</v>
      </c>
      <c r="L127" t="s">
        <v>91</v>
      </c>
      <c r="M127" t="s">
        <v>92</v>
      </c>
      <c r="N127" s="11" t="s">
        <v>2106</v>
      </c>
      <c r="O127" s="11" t="s">
        <v>2110</v>
      </c>
      <c r="P127">
        <v>0</v>
      </c>
      <c r="Q127">
        <v>4</v>
      </c>
      <c r="R127">
        <v>0</v>
      </c>
      <c r="S127">
        <v>48.4</v>
      </c>
      <c r="T127">
        <v>-48.4</v>
      </c>
    </row>
    <row r="128" spans="1:20" hidden="1" x14ac:dyDescent="0.25">
      <c r="A128" t="s">
        <v>75</v>
      </c>
      <c r="B128" t="s">
        <v>764</v>
      </c>
      <c r="C128" t="s">
        <v>25</v>
      </c>
      <c r="D128" t="s">
        <v>765</v>
      </c>
      <c r="E128" t="s">
        <v>186</v>
      </c>
      <c r="F128">
        <v>11782</v>
      </c>
      <c r="G128" t="s">
        <v>766</v>
      </c>
      <c r="H128" t="s">
        <v>80</v>
      </c>
      <c r="I128" t="s">
        <v>81</v>
      </c>
      <c r="J128" t="s">
        <v>82</v>
      </c>
      <c r="K128" t="s">
        <v>53</v>
      </c>
      <c r="L128" t="s">
        <v>767</v>
      </c>
      <c r="M128" t="s">
        <v>83</v>
      </c>
      <c r="N128" s="11" t="s">
        <v>2106</v>
      </c>
      <c r="O128" s="11" t="s">
        <v>2110</v>
      </c>
      <c r="P128">
        <v>-3</v>
      </c>
      <c r="Q128">
        <v>0</v>
      </c>
      <c r="R128">
        <v>470.31</v>
      </c>
      <c r="S128">
        <v>0</v>
      </c>
      <c r="T128">
        <v>470.31</v>
      </c>
    </row>
    <row r="129" spans="1:20" hidden="1" x14ac:dyDescent="0.25">
      <c r="A129" t="s">
        <v>75</v>
      </c>
      <c r="B129" t="s">
        <v>222</v>
      </c>
      <c r="C129" t="s">
        <v>18</v>
      </c>
      <c r="D129" t="s">
        <v>223</v>
      </c>
      <c r="E129" t="s">
        <v>191</v>
      </c>
      <c r="F129">
        <v>76119</v>
      </c>
      <c r="G129" t="s">
        <v>181</v>
      </c>
      <c r="H129" t="s">
        <v>80</v>
      </c>
      <c r="I129" t="s">
        <v>81</v>
      </c>
      <c r="J129" t="s">
        <v>82</v>
      </c>
      <c r="K129" t="s">
        <v>38</v>
      </c>
      <c r="L129" t="s">
        <v>111</v>
      </c>
      <c r="M129" t="s">
        <v>83</v>
      </c>
      <c r="N129" s="11" t="s">
        <v>2106</v>
      </c>
      <c r="O129" s="11" t="s">
        <v>2110</v>
      </c>
      <c r="P129">
        <v>-13</v>
      </c>
      <c r="Q129">
        <v>0</v>
      </c>
      <c r="R129">
        <v>2745.6</v>
      </c>
      <c r="S129">
        <v>0</v>
      </c>
      <c r="T129">
        <v>2745.6</v>
      </c>
    </row>
    <row r="130" spans="1:20" hidden="1" x14ac:dyDescent="0.25">
      <c r="A130" t="s">
        <v>75</v>
      </c>
      <c r="B130" t="s">
        <v>662</v>
      </c>
      <c r="C130" t="s">
        <v>25</v>
      </c>
      <c r="D130" t="s">
        <v>663</v>
      </c>
      <c r="E130" t="s">
        <v>262</v>
      </c>
      <c r="F130">
        <v>7058</v>
      </c>
      <c r="G130" t="s">
        <v>377</v>
      </c>
      <c r="H130" t="s">
        <v>80</v>
      </c>
      <c r="I130" t="s">
        <v>81</v>
      </c>
      <c r="J130" t="s">
        <v>90</v>
      </c>
      <c r="K130" t="s">
        <v>53</v>
      </c>
      <c r="L130" t="s">
        <v>193</v>
      </c>
      <c r="M130" t="s">
        <v>92</v>
      </c>
      <c r="N130" s="11" t="s">
        <v>2106</v>
      </c>
      <c r="O130" s="11" t="s">
        <v>2110</v>
      </c>
      <c r="P130">
        <v>0</v>
      </c>
      <c r="Q130">
        <v>2</v>
      </c>
      <c r="R130">
        <v>0</v>
      </c>
      <c r="S130">
        <v>264.7</v>
      </c>
      <c r="T130">
        <v>-264.7</v>
      </c>
    </row>
    <row r="131" spans="1:20" hidden="1" x14ac:dyDescent="0.25">
      <c r="A131" t="s">
        <v>75</v>
      </c>
      <c r="B131" t="s">
        <v>600</v>
      </c>
      <c r="C131" t="s">
        <v>29</v>
      </c>
      <c r="D131" t="s">
        <v>601</v>
      </c>
      <c r="E131" t="s">
        <v>142</v>
      </c>
      <c r="F131">
        <v>49629</v>
      </c>
      <c r="G131" t="s">
        <v>392</v>
      </c>
      <c r="H131" t="s">
        <v>80</v>
      </c>
      <c r="I131" t="s">
        <v>281</v>
      </c>
      <c r="J131" t="s">
        <v>82</v>
      </c>
      <c r="K131" t="s">
        <v>42</v>
      </c>
      <c r="L131" t="s">
        <v>91</v>
      </c>
      <c r="M131" t="s">
        <v>83</v>
      </c>
      <c r="N131" s="11" t="s">
        <v>2106</v>
      </c>
      <c r="O131" s="11" t="s">
        <v>2110</v>
      </c>
      <c r="P131">
        <v>6</v>
      </c>
      <c r="Q131">
        <v>0</v>
      </c>
      <c r="R131">
        <v>49.5</v>
      </c>
      <c r="S131">
        <v>0</v>
      </c>
      <c r="T131">
        <v>49.5</v>
      </c>
    </row>
    <row r="132" spans="1:20" hidden="1" x14ac:dyDescent="0.25">
      <c r="A132" t="s">
        <v>75</v>
      </c>
      <c r="B132" t="s">
        <v>776</v>
      </c>
      <c r="C132" t="s">
        <v>20</v>
      </c>
      <c r="D132" t="s">
        <v>777</v>
      </c>
      <c r="E132" t="s">
        <v>186</v>
      </c>
      <c r="F132">
        <v>12526</v>
      </c>
      <c r="G132" t="s">
        <v>324</v>
      </c>
      <c r="H132" t="s">
        <v>80</v>
      </c>
      <c r="I132" t="s">
        <v>81</v>
      </c>
      <c r="J132" t="s">
        <v>90</v>
      </c>
      <c r="K132" t="s">
        <v>36</v>
      </c>
      <c r="L132" t="s">
        <v>36</v>
      </c>
      <c r="M132" t="s">
        <v>92</v>
      </c>
      <c r="N132" s="11" t="s">
        <v>2106</v>
      </c>
      <c r="O132" s="11" t="s">
        <v>2110</v>
      </c>
      <c r="P132">
        <v>0</v>
      </c>
      <c r="Q132">
        <v>1</v>
      </c>
      <c r="R132">
        <v>0</v>
      </c>
      <c r="S132">
        <v>89.05</v>
      </c>
      <c r="T132">
        <v>-89.05</v>
      </c>
    </row>
    <row r="133" spans="1:20" hidden="1" x14ac:dyDescent="0.25">
      <c r="A133" t="s">
        <v>75</v>
      </c>
      <c r="B133" t="s">
        <v>778</v>
      </c>
      <c r="C133" t="s">
        <v>25</v>
      </c>
      <c r="D133" t="s">
        <v>779</v>
      </c>
      <c r="E133" t="s">
        <v>262</v>
      </c>
      <c r="F133">
        <v>7712</v>
      </c>
      <c r="G133" t="s">
        <v>156</v>
      </c>
      <c r="H133" t="s">
        <v>80</v>
      </c>
      <c r="I133" t="s">
        <v>81</v>
      </c>
      <c r="J133" t="s">
        <v>90</v>
      </c>
      <c r="K133" t="s">
        <v>38</v>
      </c>
      <c r="L133" t="s">
        <v>111</v>
      </c>
      <c r="M133" t="s">
        <v>92</v>
      </c>
      <c r="N133" s="11" t="s">
        <v>2106</v>
      </c>
      <c r="O133" s="11" t="s">
        <v>2110</v>
      </c>
      <c r="P133">
        <v>0</v>
      </c>
      <c r="Q133">
        <v>4</v>
      </c>
      <c r="R133">
        <v>0</v>
      </c>
      <c r="S133">
        <v>768</v>
      </c>
      <c r="T133">
        <v>-768</v>
      </c>
    </row>
    <row r="134" spans="1:20" hidden="1" x14ac:dyDescent="0.25">
      <c r="A134" t="s">
        <v>75</v>
      </c>
      <c r="B134" t="s">
        <v>783</v>
      </c>
      <c r="C134" t="s">
        <v>22</v>
      </c>
      <c r="D134" t="s">
        <v>784</v>
      </c>
      <c r="E134" t="s">
        <v>122</v>
      </c>
      <c r="F134">
        <v>20852</v>
      </c>
      <c r="G134" t="s">
        <v>785</v>
      </c>
      <c r="H134" t="s">
        <v>80</v>
      </c>
      <c r="I134" t="s">
        <v>81</v>
      </c>
      <c r="J134" t="s">
        <v>82</v>
      </c>
      <c r="K134" t="s">
        <v>42</v>
      </c>
      <c r="L134" t="s">
        <v>91</v>
      </c>
      <c r="M134" t="s">
        <v>83</v>
      </c>
      <c r="N134" s="11" t="s">
        <v>2106</v>
      </c>
      <c r="O134" s="11" t="s">
        <v>2110</v>
      </c>
      <c r="P134">
        <v>-5</v>
      </c>
      <c r="Q134">
        <v>0</v>
      </c>
      <c r="R134">
        <v>39.4</v>
      </c>
      <c r="S134">
        <v>0</v>
      </c>
      <c r="T134">
        <v>39.4</v>
      </c>
    </row>
    <row r="135" spans="1:20" hidden="1" x14ac:dyDescent="0.25">
      <c r="A135" t="s">
        <v>75</v>
      </c>
      <c r="B135" t="s">
        <v>258</v>
      </c>
      <c r="C135" t="s">
        <v>28</v>
      </c>
      <c r="D135" t="s">
        <v>259</v>
      </c>
      <c r="E135" t="s">
        <v>95</v>
      </c>
      <c r="F135">
        <v>80222</v>
      </c>
      <c r="G135" t="s">
        <v>348</v>
      </c>
      <c r="H135" t="s">
        <v>80</v>
      </c>
      <c r="I135" t="s">
        <v>81</v>
      </c>
      <c r="J135" t="s">
        <v>90</v>
      </c>
      <c r="K135" t="s">
        <v>53</v>
      </c>
      <c r="L135" t="s">
        <v>193</v>
      </c>
      <c r="M135" t="s">
        <v>92</v>
      </c>
      <c r="N135" s="11" t="s">
        <v>2106</v>
      </c>
      <c r="O135" s="11" t="s">
        <v>2110</v>
      </c>
      <c r="P135">
        <v>0</v>
      </c>
      <c r="Q135">
        <v>17</v>
      </c>
      <c r="R135">
        <v>0</v>
      </c>
      <c r="S135">
        <v>1922.02</v>
      </c>
      <c r="T135">
        <v>-1922.02</v>
      </c>
    </row>
    <row r="136" spans="1:20" hidden="1" x14ac:dyDescent="0.25">
      <c r="A136" t="s">
        <v>75</v>
      </c>
      <c r="B136" t="s">
        <v>787</v>
      </c>
      <c r="C136" t="s">
        <v>22</v>
      </c>
      <c r="D136" t="s">
        <v>788</v>
      </c>
      <c r="E136" t="s">
        <v>137</v>
      </c>
      <c r="F136">
        <v>20166</v>
      </c>
      <c r="G136" t="s">
        <v>789</v>
      </c>
      <c r="H136" t="s">
        <v>80</v>
      </c>
      <c r="I136" t="s">
        <v>81</v>
      </c>
      <c r="J136" t="s">
        <v>82</v>
      </c>
      <c r="K136" t="s">
        <v>38</v>
      </c>
      <c r="L136" t="s">
        <v>129</v>
      </c>
      <c r="M136" t="s">
        <v>83</v>
      </c>
      <c r="N136" s="11" t="s">
        <v>2106</v>
      </c>
      <c r="O136" s="11" t="s">
        <v>2110</v>
      </c>
      <c r="P136">
        <v>-3</v>
      </c>
      <c r="Q136">
        <v>0</v>
      </c>
      <c r="R136">
        <v>119.4</v>
      </c>
      <c r="S136">
        <v>0</v>
      </c>
      <c r="T136">
        <v>119.4</v>
      </c>
    </row>
    <row r="137" spans="1:20" hidden="1" x14ac:dyDescent="0.25">
      <c r="A137" t="s">
        <v>75</v>
      </c>
      <c r="B137" t="s">
        <v>790</v>
      </c>
      <c r="C137" t="s">
        <v>25</v>
      </c>
      <c r="D137" t="s">
        <v>791</v>
      </c>
      <c r="E137" t="s">
        <v>186</v>
      </c>
      <c r="F137">
        <v>7039</v>
      </c>
      <c r="G137" t="s">
        <v>792</v>
      </c>
      <c r="H137" t="s">
        <v>80</v>
      </c>
      <c r="I137" t="s">
        <v>81</v>
      </c>
      <c r="J137" t="s">
        <v>82</v>
      </c>
      <c r="K137" t="s">
        <v>44</v>
      </c>
      <c r="L137" t="s">
        <v>134</v>
      </c>
      <c r="M137" t="s">
        <v>83</v>
      </c>
      <c r="N137" s="11" t="s">
        <v>2106</v>
      </c>
      <c r="O137" s="11" t="s">
        <v>2110</v>
      </c>
      <c r="P137">
        <v>8</v>
      </c>
      <c r="Q137">
        <v>0</v>
      </c>
      <c r="R137">
        <v>160</v>
      </c>
      <c r="S137">
        <v>0</v>
      </c>
      <c r="T137">
        <v>160</v>
      </c>
    </row>
    <row r="138" spans="1:20" hidden="1" x14ac:dyDescent="0.25">
      <c r="A138" t="s">
        <v>75</v>
      </c>
      <c r="B138" t="s">
        <v>799</v>
      </c>
      <c r="C138" t="s">
        <v>29</v>
      </c>
      <c r="D138" t="s">
        <v>800</v>
      </c>
      <c r="E138" t="s">
        <v>87</v>
      </c>
      <c r="F138">
        <v>44718</v>
      </c>
      <c r="G138" t="s">
        <v>801</v>
      </c>
      <c r="H138" t="s">
        <v>80</v>
      </c>
      <c r="I138" t="s">
        <v>81</v>
      </c>
      <c r="J138" t="s">
        <v>82</v>
      </c>
      <c r="K138" t="s">
        <v>42</v>
      </c>
      <c r="L138" t="s">
        <v>91</v>
      </c>
      <c r="M138" t="s">
        <v>83</v>
      </c>
      <c r="N138" s="11" t="s">
        <v>2106</v>
      </c>
      <c r="O138" s="11" t="s">
        <v>2110</v>
      </c>
      <c r="P138">
        <v>-13</v>
      </c>
      <c r="Q138">
        <v>0</v>
      </c>
      <c r="R138">
        <v>311.35000000000002</v>
      </c>
      <c r="S138">
        <v>0</v>
      </c>
      <c r="T138">
        <v>311.35000000000002</v>
      </c>
    </row>
    <row r="139" spans="1:20" hidden="1" x14ac:dyDescent="0.25">
      <c r="A139" t="s">
        <v>75</v>
      </c>
      <c r="B139" t="s">
        <v>803</v>
      </c>
      <c r="C139" t="s">
        <v>30</v>
      </c>
      <c r="D139" t="s">
        <v>804</v>
      </c>
      <c r="E139" t="s">
        <v>337</v>
      </c>
      <c r="F139">
        <v>53718</v>
      </c>
      <c r="G139" t="s">
        <v>805</v>
      </c>
      <c r="H139" t="s">
        <v>80</v>
      </c>
      <c r="I139" t="s">
        <v>81</v>
      </c>
      <c r="J139" t="s">
        <v>90</v>
      </c>
      <c r="K139" t="s">
        <v>53</v>
      </c>
      <c r="L139" t="s">
        <v>248</v>
      </c>
      <c r="M139" t="s">
        <v>92</v>
      </c>
      <c r="N139" s="11" t="s">
        <v>2106</v>
      </c>
      <c r="O139" s="11" t="s">
        <v>2110</v>
      </c>
      <c r="P139">
        <v>0</v>
      </c>
      <c r="Q139">
        <v>1</v>
      </c>
      <c r="R139">
        <v>0</v>
      </c>
      <c r="S139">
        <v>3.45</v>
      </c>
      <c r="T139">
        <v>-3.45</v>
      </c>
    </row>
    <row r="140" spans="1:20" hidden="1" x14ac:dyDescent="0.25">
      <c r="A140" t="s">
        <v>75</v>
      </c>
      <c r="B140" t="s">
        <v>808</v>
      </c>
      <c r="C140" t="s">
        <v>18</v>
      </c>
      <c r="D140" t="s">
        <v>439</v>
      </c>
      <c r="E140" t="s">
        <v>191</v>
      </c>
      <c r="F140">
        <v>77018</v>
      </c>
      <c r="G140" t="s">
        <v>364</v>
      </c>
      <c r="H140" t="s">
        <v>80</v>
      </c>
      <c r="I140" t="s">
        <v>81</v>
      </c>
      <c r="J140" t="s">
        <v>365</v>
      </c>
      <c r="K140" t="s">
        <v>39</v>
      </c>
      <c r="L140" t="s">
        <v>39</v>
      </c>
      <c r="M140" t="s">
        <v>92</v>
      </c>
      <c r="N140" s="11" t="s">
        <v>2106</v>
      </c>
      <c r="O140" s="11" t="s">
        <v>2110</v>
      </c>
      <c r="P140">
        <v>-1</v>
      </c>
      <c r="Q140">
        <v>0</v>
      </c>
      <c r="R140">
        <v>0</v>
      </c>
      <c r="S140">
        <v>0</v>
      </c>
      <c r="T140">
        <v>0</v>
      </c>
    </row>
    <row r="141" spans="1:20" hidden="1" x14ac:dyDescent="0.25">
      <c r="A141" t="s">
        <v>75</v>
      </c>
      <c r="B141" t="s">
        <v>218</v>
      </c>
      <c r="C141" t="s">
        <v>27</v>
      </c>
      <c r="D141" t="s">
        <v>219</v>
      </c>
      <c r="E141" t="s">
        <v>114</v>
      </c>
      <c r="F141">
        <v>34110</v>
      </c>
      <c r="G141" t="s">
        <v>266</v>
      </c>
      <c r="H141" t="s">
        <v>80</v>
      </c>
      <c r="I141" t="s">
        <v>81</v>
      </c>
      <c r="J141" t="s">
        <v>90</v>
      </c>
      <c r="K141" t="s">
        <v>53</v>
      </c>
      <c r="L141" t="s">
        <v>165</v>
      </c>
      <c r="M141" t="s">
        <v>92</v>
      </c>
      <c r="N141" s="11" t="s">
        <v>2106</v>
      </c>
      <c r="O141" s="11" t="s">
        <v>2110</v>
      </c>
      <c r="P141">
        <v>0</v>
      </c>
      <c r="Q141">
        <v>11</v>
      </c>
      <c r="R141">
        <v>0</v>
      </c>
      <c r="S141">
        <v>1067</v>
      </c>
      <c r="T141">
        <v>-1067</v>
      </c>
    </row>
    <row r="142" spans="1:20" hidden="1" x14ac:dyDescent="0.25">
      <c r="A142" t="s">
        <v>75</v>
      </c>
      <c r="B142" t="s">
        <v>813</v>
      </c>
      <c r="C142" t="s">
        <v>19</v>
      </c>
      <c r="D142" t="s">
        <v>172</v>
      </c>
      <c r="E142" t="s">
        <v>147</v>
      </c>
      <c r="F142">
        <v>95255</v>
      </c>
      <c r="G142" t="s">
        <v>238</v>
      </c>
      <c r="H142" t="s">
        <v>80</v>
      </c>
      <c r="I142" t="s">
        <v>81</v>
      </c>
      <c r="J142" t="s">
        <v>82</v>
      </c>
      <c r="K142" t="s">
        <v>38</v>
      </c>
      <c r="L142" t="s">
        <v>111</v>
      </c>
      <c r="M142" t="s">
        <v>83</v>
      </c>
      <c r="N142" s="11" t="s">
        <v>2106</v>
      </c>
      <c r="O142" s="11" t="s">
        <v>2110</v>
      </c>
      <c r="P142">
        <v>-2</v>
      </c>
      <c r="Q142">
        <v>0</v>
      </c>
      <c r="R142">
        <v>101.3</v>
      </c>
      <c r="S142">
        <v>0</v>
      </c>
      <c r="T142">
        <v>101.3</v>
      </c>
    </row>
    <row r="143" spans="1:20" hidden="1" x14ac:dyDescent="0.25">
      <c r="A143" t="s">
        <v>75</v>
      </c>
      <c r="B143" t="s">
        <v>612</v>
      </c>
      <c r="C143" t="s">
        <v>29</v>
      </c>
      <c r="D143" t="s">
        <v>613</v>
      </c>
      <c r="E143" t="s">
        <v>142</v>
      </c>
      <c r="F143">
        <v>48084</v>
      </c>
      <c r="G143" t="s">
        <v>449</v>
      </c>
      <c r="H143" t="s">
        <v>80</v>
      </c>
      <c r="I143" t="s">
        <v>81</v>
      </c>
      <c r="J143" t="s">
        <v>82</v>
      </c>
      <c r="K143" t="s">
        <v>38</v>
      </c>
      <c r="L143" t="s">
        <v>111</v>
      </c>
      <c r="M143" t="s">
        <v>83</v>
      </c>
      <c r="N143" s="11" t="s">
        <v>2106</v>
      </c>
      <c r="O143" s="11" t="s">
        <v>2110</v>
      </c>
      <c r="P143">
        <v>-12</v>
      </c>
      <c r="Q143">
        <v>0</v>
      </c>
      <c r="R143">
        <v>607.79999999999995</v>
      </c>
      <c r="S143">
        <v>0</v>
      </c>
      <c r="T143">
        <v>607.79999999999995</v>
      </c>
    </row>
    <row r="144" spans="1:20" hidden="1" x14ac:dyDescent="0.25">
      <c r="A144" t="s">
        <v>75</v>
      </c>
      <c r="B144" t="s">
        <v>708</v>
      </c>
      <c r="C144" t="s">
        <v>23</v>
      </c>
      <c r="D144" t="s">
        <v>2113</v>
      </c>
      <c r="E144" t="s">
        <v>176</v>
      </c>
      <c r="F144">
        <v>99216</v>
      </c>
      <c r="G144" t="s">
        <v>710</v>
      </c>
      <c r="H144" t="s">
        <v>210</v>
      </c>
      <c r="I144" t="s">
        <v>81</v>
      </c>
      <c r="J144" t="s">
        <v>82</v>
      </c>
      <c r="K144" t="s">
        <v>40</v>
      </c>
      <c r="L144" t="s">
        <v>211</v>
      </c>
      <c r="M144" t="s">
        <v>83</v>
      </c>
      <c r="N144" s="11" t="s">
        <v>2106</v>
      </c>
      <c r="O144" s="11" t="s">
        <v>2110</v>
      </c>
      <c r="P144">
        <v>15</v>
      </c>
      <c r="Q144">
        <v>0</v>
      </c>
      <c r="R144">
        <v>3776.25</v>
      </c>
      <c r="S144">
        <v>0</v>
      </c>
      <c r="T144">
        <v>3776.25</v>
      </c>
    </row>
    <row r="145" spans="1:20" hidden="1" x14ac:dyDescent="0.25">
      <c r="A145" t="s">
        <v>75</v>
      </c>
      <c r="B145" t="s">
        <v>182</v>
      </c>
      <c r="C145" t="s">
        <v>26</v>
      </c>
      <c r="D145" t="s">
        <v>179</v>
      </c>
      <c r="E145" t="s">
        <v>180</v>
      </c>
      <c r="F145">
        <v>30189</v>
      </c>
      <c r="G145" t="s">
        <v>815</v>
      </c>
      <c r="H145" t="s">
        <v>80</v>
      </c>
      <c r="I145" t="s">
        <v>81</v>
      </c>
      <c r="J145" t="s">
        <v>82</v>
      </c>
      <c r="K145" t="s">
        <v>53</v>
      </c>
      <c r="L145" t="s">
        <v>193</v>
      </c>
      <c r="M145" t="s">
        <v>83</v>
      </c>
      <c r="N145" s="11" t="s">
        <v>2106</v>
      </c>
      <c r="O145" s="11" t="s">
        <v>2110</v>
      </c>
      <c r="P145">
        <v>-1</v>
      </c>
      <c r="Q145">
        <v>0</v>
      </c>
      <c r="R145">
        <v>99.75</v>
      </c>
      <c r="S145">
        <v>0</v>
      </c>
      <c r="T145">
        <v>99.75</v>
      </c>
    </row>
    <row r="146" spans="1:20" hidden="1" x14ac:dyDescent="0.25">
      <c r="A146" t="s">
        <v>75</v>
      </c>
      <c r="B146" t="s">
        <v>161</v>
      </c>
      <c r="C146" t="s">
        <v>22</v>
      </c>
      <c r="D146" t="s">
        <v>162</v>
      </c>
      <c r="E146" t="s">
        <v>122</v>
      </c>
      <c r="F146">
        <v>20814</v>
      </c>
      <c r="G146" t="s">
        <v>202</v>
      </c>
      <c r="H146" t="s">
        <v>80</v>
      </c>
      <c r="I146" t="s">
        <v>81</v>
      </c>
      <c r="J146" t="s">
        <v>90</v>
      </c>
      <c r="K146" t="s">
        <v>42</v>
      </c>
      <c r="L146" t="s">
        <v>91</v>
      </c>
      <c r="M146" t="s">
        <v>188</v>
      </c>
      <c r="N146" s="11" t="s">
        <v>2106</v>
      </c>
      <c r="O146" s="11" t="s">
        <v>2110</v>
      </c>
      <c r="P146">
        <v>0</v>
      </c>
      <c r="Q146">
        <v>25</v>
      </c>
      <c r="R146">
        <v>0</v>
      </c>
      <c r="S146">
        <v>206.25</v>
      </c>
      <c r="T146">
        <v>-206.25</v>
      </c>
    </row>
    <row r="147" spans="1:20" hidden="1" x14ac:dyDescent="0.25">
      <c r="A147" t="s">
        <v>75</v>
      </c>
      <c r="B147" t="s">
        <v>818</v>
      </c>
      <c r="C147" t="s">
        <v>25</v>
      </c>
      <c r="D147" t="s">
        <v>819</v>
      </c>
      <c r="E147" t="s">
        <v>186</v>
      </c>
      <c r="F147">
        <v>11746</v>
      </c>
      <c r="G147" t="s">
        <v>324</v>
      </c>
      <c r="H147" t="s">
        <v>80</v>
      </c>
      <c r="I147" t="s">
        <v>81</v>
      </c>
      <c r="J147" t="s">
        <v>90</v>
      </c>
      <c r="K147" t="s">
        <v>36</v>
      </c>
      <c r="L147" t="s">
        <v>36</v>
      </c>
      <c r="M147" t="s">
        <v>92</v>
      </c>
      <c r="N147" s="11" t="s">
        <v>2106</v>
      </c>
      <c r="O147" s="11" t="s">
        <v>2110</v>
      </c>
      <c r="P147">
        <v>0</v>
      </c>
      <c r="Q147">
        <v>1</v>
      </c>
      <c r="R147">
        <v>0</v>
      </c>
      <c r="S147">
        <v>89.05</v>
      </c>
      <c r="T147">
        <v>-89.05</v>
      </c>
    </row>
    <row r="148" spans="1:20" hidden="1" x14ac:dyDescent="0.25">
      <c r="A148" t="s">
        <v>75</v>
      </c>
      <c r="B148" t="s">
        <v>702</v>
      </c>
      <c r="C148" t="s">
        <v>25</v>
      </c>
      <c r="D148" t="s">
        <v>703</v>
      </c>
      <c r="E148" t="s">
        <v>262</v>
      </c>
      <c r="F148">
        <v>7724</v>
      </c>
      <c r="G148" t="s">
        <v>820</v>
      </c>
      <c r="H148" t="s">
        <v>80</v>
      </c>
      <c r="I148" t="s">
        <v>81</v>
      </c>
      <c r="J148" t="s">
        <v>90</v>
      </c>
      <c r="K148" t="s">
        <v>53</v>
      </c>
      <c r="L148" t="s">
        <v>248</v>
      </c>
      <c r="M148" t="s">
        <v>92</v>
      </c>
      <c r="N148" s="11" t="s">
        <v>2106</v>
      </c>
      <c r="O148" s="11" t="s">
        <v>2110</v>
      </c>
      <c r="P148">
        <v>0</v>
      </c>
      <c r="Q148">
        <v>10</v>
      </c>
      <c r="R148">
        <v>0</v>
      </c>
      <c r="S148">
        <v>14.4</v>
      </c>
      <c r="T148">
        <v>-14.4</v>
      </c>
    </row>
    <row r="149" spans="1:20" hidden="1" x14ac:dyDescent="0.25">
      <c r="A149" t="s">
        <v>75</v>
      </c>
      <c r="B149" t="s">
        <v>677</v>
      </c>
      <c r="C149" t="s">
        <v>28</v>
      </c>
      <c r="D149" t="s">
        <v>678</v>
      </c>
      <c r="E149" t="s">
        <v>95</v>
      </c>
      <c r="F149">
        <v>80124</v>
      </c>
      <c r="G149" t="s">
        <v>152</v>
      </c>
      <c r="H149" t="s">
        <v>80</v>
      </c>
      <c r="I149" t="s">
        <v>81</v>
      </c>
      <c r="J149" t="s">
        <v>90</v>
      </c>
      <c r="K149" t="s">
        <v>38</v>
      </c>
      <c r="L149" t="s">
        <v>111</v>
      </c>
      <c r="M149" t="s">
        <v>92</v>
      </c>
      <c r="N149" s="11" t="s">
        <v>2106</v>
      </c>
      <c r="O149" s="11" t="s">
        <v>2110</v>
      </c>
      <c r="P149">
        <v>0</v>
      </c>
      <c r="Q149">
        <v>1</v>
      </c>
      <c r="R149">
        <v>0</v>
      </c>
      <c r="S149">
        <v>76.75</v>
      </c>
      <c r="T149">
        <v>-76.75</v>
      </c>
    </row>
    <row r="150" spans="1:20" hidden="1" x14ac:dyDescent="0.25">
      <c r="A150" t="s">
        <v>75</v>
      </c>
      <c r="B150" t="s">
        <v>258</v>
      </c>
      <c r="C150" t="s">
        <v>28</v>
      </c>
      <c r="D150" t="s">
        <v>259</v>
      </c>
      <c r="E150" t="s">
        <v>95</v>
      </c>
      <c r="F150">
        <v>80222</v>
      </c>
      <c r="G150" t="s">
        <v>832</v>
      </c>
      <c r="H150" t="s">
        <v>80</v>
      </c>
      <c r="I150" t="s">
        <v>81</v>
      </c>
      <c r="J150" t="s">
        <v>82</v>
      </c>
      <c r="K150" t="s">
        <v>42</v>
      </c>
      <c r="L150" t="s">
        <v>91</v>
      </c>
      <c r="M150" t="s">
        <v>83</v>
      </c>
      <c r="N150" s="11" t="s">
        <v>2106</v>
      </c>
      <c r="O150" s="11" t="s">
        <v>2110</v>
      </c>
      <c r="P150">
        <v>-35</v>
      </c>
      <c r="Q150">
        <v>0</v>
      </c>
      <c r="R150">
        <v>691.6</v>
      </c>
      <c r="S150">
        <v>0</v>
      </c>
      <c r="T150">
        <v>691.6</v>
      </c>
    </row>
    <row r="151" spans="1:20" hidden="1" x14ac:dyDescent="0.25">
      <c r="A151" t="s">
        <v>75</v>
      </c>
      <c r="B151" t="s">
        <v>212</v>
      </c>
      <c r="C151" t="s">
        <v>25</v>
      </c>
      <c r="D151" t="s">
        <v>213</v>
      </c>
      <c r="E151" t="s">
        <v>186</v>
      </c>
      <c r="F151">
        <v>11803</v>
      </c>
      <c r="G151" t="s">
        <v>477</v>
      </c>
      <c r="H151" t="s">
        <v>80</v>
      </c>
      <c r="I151" t="s">
        <v>81</v>
      </c>
      <c r="J151" t="s">
        <v>90</v>
      </c>
      <c r="K151" t="s">
        <v>38</v>
      </c>
      <c r="L151" t="s">
        <v>111</v>
      </c>
      <c r="M151" t="s">
        <v>92</v>
      </c>
      <c r="N151" s="11" t="s">
        <v>2106</v>
      </c>
      <c r="O151" s="11" t="s">
        <v>2110</v>
      </c>
      <c r="P151">
        <v>0</v>
      </c>
      <c r="Q151">
        <v>3</v>
      </c>
      <c r="R151">
        <v>0</v>
      </c>
      <c r="S151">
        <v>345.6</v>
      </c>
      <c r="T151">
        <v>-345.6</v>
      </c>
    </row>
    <row r="152" spans="1:20" hidden="1" x14ac:dyDescent="0.25">
      <c r="A152" t="s">
        <v>75</v>
      </c>
      <c r="B152" t="s">
        <v>351</v>
      </c>
      <c r="C152" t="s">
        <v>22</v>
      </c>
      <c r="D152" t="s">
        <v>190</v>
      </c>
      <c r="E152" t="s">
        <v>137</v>
      </c>
      <c r="F152">
        <v>24018</v>
      </c>
      <c r="G152" t="s">
        <v>738</v>
      </c>
      <c r="H152" t="s">
        <v>80</v>
      </c>
      <c r="I152" t="s">
        <v>81</v>
      </c>
      <c r="J152" t="s">
        <v>90</v>
      </c>
      <c r="K152" t="s">
        <v>42</v>
      </c>
      <c r="L152" t="s">
        <v>91</v>
      </c>
      <c r="M152" t="s">
        <v>188</v>
      </c>
      <c r="N152" s="11" t="s">
        <v>2106</v>
      </c>
      <c r="O152" s="11" t="s">
        <v>2110</v>
      </c>
      <c r="P152">
        <v>0</v>
      </c>
      <c r="Q152">
        <v>10</v>
      </c>
      <c r="R152">
        <v>0</v>
      </c>
      <c r="S152">
        <v>222.5</v>
      </c>
      <c r="T152">
        <v>-222.5</v>
      </c>
    </row>
    <row r="153" spans="1:20" hidden="1" x14ac:dyDescent="0.25">
      <c r="A153" t="s">
        <v>75</v>
      </c>
      <c r="B153" t="s">
        <v>845</v>
      </c>
      <c r="C153" t="s">
        <v>23</v>
      </c>
      <c r="D153" t="s">
        <v>846</v>
      </c>
      <c r="E153" t="s">
        <v>837</v>
      </c>
      <c r="F153">
        <v>83646</v>
      </c>
      <c r="G153" t="s">
        <v>453</v>
      </c>
      <c r="H153" t="s">
        <v>80</v>
      </c>
      <c r="I153" t="s">
        <v>89</v>
      </c>
      <c r="J153" t="s">
        <v>90</v>
      </c>
      <c r="K153" t="s">
        <v>42</v>
      </c>
      <c r="L153" t="s">
        <v>91</v>
      </c>
      <c r="M153" t="s">
        <v>92</v>
      </c>
      <c r="N153" s="11" t="s">
        <v>2106</v>
      </c>
      <c r="O153" s="11" t="s">
        <v>2110</v>
      </c>
      <c r="P153">
        <v>0</v>
      </c>
      <c r="Q153">
        <v>38</v>
      </c>
      <c r="R153">
        <v>0</v>
      </c>
      <c r="S153">
        <v>459.8</v>
      </c>
      <c r="T153">
        <v>-459.8</v>
      </c>
    </row>
    <row r="154" spans="1:20" hidden="1" x14ac:dyDescent="0.25">
      <c r="A154" t="s">
        <v>75</v>
      </c>
      <c r="B154" t="s">
        <v>847</v>
      </c>
      <c r="C154" t="s">
        <v>26</v>
      </c>
      <c r="D154" t="s">
        <v>848</v>
      </c>
      <c r="E154" t="s">
        <v>105</v>
      </c>
      <c r="F154">
        <v>29910</v>
      </c>
      <c r="G154" t="s">
        <v>292</v>
      </c>
      <c r="H154" t="s">
        <v>80</v>
      </c>
      <c r="I154" t="s">
        <v>81</v>
      </c>
      <c r="J154" t="s">
        <v>82</v>
      </c>
      <c r="K154" t="s">
        <v>38</v>
      </c>
      <c r="L154" t="s">
        <v>111</v>
      </c>
      <c r="M154" t="s">
        <v>83</v>
      </c>
      <c r="N154" s="11" t="s">
        <v>2106</v>
      </c>
      <c r="O154" s="11" t="s">
        <v>2110</v>
      </c>
      <c r="P154">
        <v>-4</v>
      </c>
      <c r="Q154">
        <v>0</v>
      </c>
      <c r="R154">
        <v>599</v>
      </c>
      <c r="S154">
        <v>0</v>
      </c>
      <c r="T154">
        <v>599</v>
      </c>
    </row>
    <row r="155" spans="1:20" hidden="1" x14ac:dyDescent="0.25">
      <c r="A155" t="s">
        <v>75</v>
      </c>
      <c r="B155" t="s">
        <v>860</v>
      </c>
      <c r="C155" t="s">
        <v>22</v>
      </c>
      <c r="D155" t="s">
        <v>861</v>
      </c>
      <c r="E155" t="s">
        <v>262</v>
      </c>
      <c r="F155" t="s">
        <v>862</v>
      </c>
      <c r="G155" t="s">
        <v>863</v>
      </c>
      <c r="H155" t="s">
        <v>80</v>
      </c>
      <c r="I155" t="s">
        <v>81</v>
      </c>
      <c r="J155" t="s">
        <v>82</v>
      </c>
      <c r="K155" t="s">
        <v>53</v>
      </c>
      <c r="L155" t="s">
        <v>436</v>
      </c>
      <c r="M155" t="s">
        <v>83</v>
      </c>
      <c r="N155" s="11" t="s">
        <v>2106</v>
      </c>
      <c r="O155" s="11" t="s">
        <v>2110</v>
      </c>
      <c r="P155">
        <v>-1</v>
      </c>
      <c r="Q155">
        <v>0</v>
      </c>
      <c r="R155">
        <v>112.35</v>
      </c>
      <c r="S155">
        <v>0</v>
      </c>
      <c r="T155">
        <v>112.35</v>
      </c>
    </row>
    <row r="156" spans="1:20" hidden="1" x14ac:dyDescent="0.25">
      <c r="A156" t="s">
        <v>75</v>
      </c>
      <c r="B156" t="s">
        <v>865</v>
      </c>
      <c r="C156" t="s">
        <v>26</v>
      </c>
      <c r="D156" t="s">
        <v>866</v>
      </c>
      <c r="E156" t="s">
        <v>180</v>
      </c>
      <c r="F156">
        <v>30252</v>
      </c>
      <c r="G156" t="s">
        <v>402</v>
      </c>
      <c r="H156" t="s">
        <v>80</v>
      </c>
      <c r="I156" t="s">
        <v>81</v>
      </c>
      <c r="J156" t="s">
        <v>365</v>
      </c>
      <c r="K156" t="s">
        <v>39</v>
      </c>
      <c r="L156" t="s">
        <v>39</v>
      </c>
      <c r="M156" t="s">
        <v>92</v>
      </c>
      <c r="N156" s="11" t="s">
        <v>2106</v>
      </c>
      <c r="O156" s="11" t="s">
        <v>2110</v>
      </c>
      <c r="P156">
        <v>-1</v>
      </c>
      <c r="Q156">
        <v>0</v>
      </c>
      <c r="R156">
        <v>295</v>
      </c>
      <c r="S156">
        <v>0</v>
      </c>
      <c r="T156">
        <v>295</v>
      </c>
    </row>
    <row r="157" spans="1:20" hidden="1" x14ac:dyDescent="0.25">
      <c r="A157" t="s">
        <v>75</v>
      </c>
      <c r="B157" t="s">
        <v>541</v>
      </c>
      <c r="C157" t="s">
        <v>29</v>
      </c>
      <c r="D157" t="s">
        <v>542</v>
      </c>
      <c r="E157" t="s">
        <v>142</v>
      </c>
      <c r="F157">
        <v>48359</v>
      </c>
      <c r="G157" t="s">
        <v>698</v>
      </c>
      <c r="H157" t="s">
        <v>80</v>
      </c>
      <c r="I157" t="s">
        <v>81</v>
      </c>
      <c r="J157" t="s">
        <v>90</v>
      </c>
      <c r="K157" t="s">
        <v>38</v>
      </c>
      <c r="L157" t="s">
        <v>111</v>
      </c>
      <c r="M157" t="s">
        <v>92</v>
      </c>
      <c r="N157" s="11" t="s">
        <v>2106</v>
      </c>
      <c r="O157" s="11" t="s">
        <v>2110</v>
      </c>
      <c r="P157">
        <v>0</v>
      </c>
      <c r="Q157">
        <v>2</v>
      </c>
      <c r="R157">
        <v>0</v>
      </c>
      <c r="S157">
        <v>299.60000000000002</v>
      </c>
      <c r="T157">
        <v>-299.60000000000002</v>
      </c>
    </row>
    <row r="158" spans="1:20" hidden="1" x14ac:dyDescent="0.25">
      <c r="A158" t="s">
        <v>75</v>
      </c>
      <c r="B158" t="s">
        <v>200</v>
      </c>
      <c r="C158" t="s">
        <v>28</v>
      </c>
      <c r="D158" t="s">
        <v>201</v>
      </c>
      <c r="E158" t="s">
        <v>95</v>
      </c>
      <c r="F158">
        <v>80002</v>
      </c>
      <c r="G158" t="s">
        <v>874</v>
      </c>
      <c r="H158" t="s">
        <v>80</v>
      </c>
      <c r="I158" t="s">
        <v>81</v>
      </c>
      <c r="J158" t="s">
        <v>90</v>
      </c>
      <c r="K158" t="s">
        <v>42</v>
      </c>
      <c r="L158" t="s">
        <v>91</v>
      </c>
      <c r="M158" t="s">
        <v>188</v>
      </c>
      <c r="N158" s="11" t="s">
        <v>2106</v>
      </c>
      <c r="O158" s="11" t="s">
        <v>2110</v>
      </c>
      <c r="P158">
        <v>0</v>
      </c>
      <c r="Q158">
        <v>2</v>
      </c>
      <c r="R158">
        <v>0</v>
      </c>
      <c r="S158">
        <v>5.16</v>
      </c>
      <c r="T158">
        <v>-5.16</v>
      </c>
    </row>
    <row r="159" spans="1:20" hidden="1" x14ac:dyDescent="0.25">
      <c r="A159" t="s">
        <v>75</v>
      </c>
      <c r="B159" t="s">
        <v>103</v>
      </c>
      <c r="C159" t="s">
        <v>27</v>
      </c>
      <c r="D159" t="s">
        <v>253</v>
      </c>
      <c r="E159" t="s">
        <v>114</v>
      </c>
      <c r="F159">
        <v>33773</v>
      </c>
      <c r="G159" t="s">
        <v>875</v>
      </c>
      <c r="H159" t="s">
        <v>80</v>
      </c>
      <c r="I159" t="s">
        <v>81</v>
      </c>
      <c r="J159" t="s">
        <v>82</v>
      </c>
      <c r="K159" t="s">
        <v>38</v>
      </c>
      <c r="L159" t="s">
        <v>129</v>
      </c>
      <c r="M159" t="s">
        <v>83</v>
      </c>
      <c r="N159" s="11" t="s">
        <v>2106</v>
      </c>
      <c r="O159" s="11" t="s">
        <v>2110</v>
      </c>
      <c r="P159">
        <v>-6</v>
      </c>
      <c r="Q159">
        <v>0</v>
      </c>
      <c r="R159">
        <v>460.62</v>
      </c>
      <c r="S159">
        <v>0</v>
      </c>
      <c r="T159">
        <v>460.62</v>
      </c>
    </row>
    <row r="160" spans="1:20" hidden="1" x14ac:dyDescent="0.25">
      <c r="A160" t="s">
        <v>75</v>
      </c>
      <c r="B160" t="s">
        <v>881</v>
      </c>
      <c r="C160" t="s">
        <v>882</v>
      </c>
      <c r="D160" t="s">
        <v>883</v>
      </c>
      <c r="E160" t="s">
        <v>180</v>
      </c>
      <c r="F160">
        <v>31794</v>
      </c>
      <c r="G160" t="s">
        <v>884</v>
      </c>
      <c r="H160" t="s">
        <v>80</v>
      </c>
      <c r="I160" t="s">
        <v>81</v>
      </c>
      <c r="J160" t="s">
        <v>90</v>
      </c>
      <c r="K160" t="s">
        <v>48</v>
      </c>
      <c r="L160" t="s">
        <v>885</v>
      </c>
      <c r="M160" t="s">
        <v>92</v>
      </c>
      <c r="N160" s="11" t="s">
        <v>2106</v>
      </c>
      <c r="O160" s="11" t="s">
        <v>2110</v>
      </c>
      <c r="P160">
        <v>-6</v>
      </c>
      <c r="Q160">
        <v>0</v>
      </c>
      <c r="R160">
        <v>120</v>
      </c>
      <c r="S160">
        <v>0</v>
      </c>
      <c r="T160">
        <v>120</v>
      </c>
    </row>
    <row r="161" spans="1:20" hidden="1" x14ac:dyDescent="0.25">
      <c r="A161" t="s">
        <v>75</v>
      </c>
      <c r="B161" t="s">
        <v>380</v>
      </c>
      <c r="C161" t="s">
        <v>18</v>
      </c>
      <c r="D161" t="s">
        <v>381</v>
      </c>
      <c r="E161" t="s">
        <v>191</v>
      </c>
      <c r="F161">
        <v>75071</v>
      </c>
      <c r="G161" t="s">
        <v>888</v>
      </c>
      <c r="H161" t="s">
        <v>80</v>
      </c>
      <c r="I161" t="s">
        <v>81</v>
      </c>
      <c r="J161" t="s">
        <v>90</v>
      </c>
      <c r="K161" t="s">
        <v>42</v>
      </c>
      <c r="L161" t="s">
        <v>91</v>
      </c>
      <c r="M161" t="s">
        <v>188</v>
      </c>
      <c r="N161" s="11" t="s">
        <v>2106</v>
      </c>
      <c r="O161" s="11" t="s">
        <v>2110</v>
      </c>
      <c r="P161">
        <v>0</v>
      </c>
      <c r="Q161">
        <v>6</v>
      </c>
      <c r="R161">
        <v>0</v>
      </c>
      <c r="S161">
        <v>43.2</v>
      </c>
      <c r="T161">
        <v>-43.2</v>
      </c>
    </row>
    <row r="162" spans="1:20" hidden="1" x14ac:dyDescent="0.25">
      <c r="A162" t="s">
        <v>75</v>
      </c>
      <c r="B162" t="s">
        <v>890</v>
      </c>
      <c r="C162" t="s">
        <v>28</v>
      </c>
      <c r="D162" t="s">
        <v>891</v>
      </c>
      <c r="E162" t="s">
        <v>95</v>
      </c>
      <c r="F162">
        <v>80503</v>
      </c>
      <c r="G162" t="s">
        <v>892</v>
      </c>
      <c r="H162" t="s">
        <v>80</v>
      </c>
      <c r="I162" t="s">
        <v>81</v>
      </c>
      <c r="J162" t="s">
        <v>90</v>
      </c>
      <c r="K162" t="s">
        <v>54</v>
      </c>
      <c r="L162" t="s">
        <v>342</v>
      </c>
      <c r="M162" t="s">
        <v>92</v>
      </c>
      <c r="N162" s="11" t="s">
        <v>2106</v>
      </c>
      <c r="O162" s="11" t="s">
        <v>2110</v>
      </c>
      <c r="P162">
        <v>-3</v>
      </c>
      <c r="Q162">
        <v>0</v>
      </c>
      <c r="R162">
        <v>75.599999999999994</v>
      </c>
      <c r="S162">
        <v>0</v>
      </c>
      <c r="T162">
        <v>75.599999999999994</v>
      </c>
    </row>
    <row r="163" spans="1:20" hidden="1" x14ac:dyDescent="0.25">
      <c r="A163" t="s">
        <v>75</v>
      </c>
      <c r="B163" t="s">
        <v>171</v>
      </c>
      <c r="C163" t="s">
        <v>19</v>
      </c>
      <c r="D163" t="s">
        <v>172</v>
      </c>
      <c r="E163" t="s">
        <v>147</v>
      </c>
      <c r="F163">
        <v>85260</v>
      </c>
      <c r="G163" t="s">
        <v>263</v>
      </c>
      <c r="H163" t="s">
        <v>80</v>
      </c>
      <c r="I163" t="s">
        <v>81</v>
      </c>
      <c r="J163" t="s">
        <v>90</v>
      </c>
      <c r="K163" t="s">
        <v>53</v>
      </c>
      <c r="L163" t="s">
        <v>165</v>
      </c>
      <c r="M163" t="s">
        <v>92</v>
      </c>
      <c r="N163" s="11" t="s">
        <v>2106</v>
      </c>
      <c r="O163" s="11" t="s">
        <v>2110</v>
      </c>
      <c r="P163">
        <v>0</v>
      </c>
      <c r="Q163">
        <v>1</v>
      </c>
      <c r="R163">
        <v>0</v>
      </c>
      <c r="S163">
        <v>142.55000000000001</v>
      </c>
      <c r="T163">
        <v>-142.55000000000001</v>
      </c>
    </row>
    <row r="164" spans="1:20" hidden="1" x14ac:dyDescent="0.25">
      <c r="A164" t="s">
        <v>75</v>
      </c>
      <c r="B164" t="s">
        <v>218</v>
      </c>
      <c r="C164" t="s">
        <v>27</v>
      </c>
      <c r="D164" t="s">
        <v>219</v>
      </c>
      <c r="E164" t="s">
        <v>114</v>
      </c>
      <c r="F164">
        <v>34110</v>
      </c>
      <c r="G164" t="s">
        <v>373</v>
      </c>
      <c r="H164" t="s">
        <v>80</v>
      </c>
      <c r="I164" t="s">
        <v>81</v>
      </c>
      <c r="J164" t="s">
        <v>90</v>
      </c>
      <c r="K164" t="s">
        <v>38</v>
      </c>
      <c r="L164" t="s">
        <v>111</v>
      </c>
      <c r="M164" t="s">
        <v>92</v>
      </c>
      <c r="N164" s="11" t="s">
        <v>2106</v>
      </c>
      <c r="O164" s="11" t="s">
        <v>2110</v>
      </c>
      <c r="P164">
        <v>0</v>
      </c>
      <c r="Q164">
        <v>3</v>
      </c>
      <c r="R164">
        <v>0</v>
      </c>
      <c r="S164">
        <v>138.15</v>
      </c>
      <c r="T164">
        <v>-138.15</v>
      </c>
    </row>
    <row r="165" spans="1:20" hidden="1" x14ac:dyDescent="0.25">
      <c r="A165" t="s">
        <v>75</v>
      </c>
      <c r="B165" t="s">
        <v>301</v>
      </c>
      <c r="C165" t="s">
        <v>29</v>
      </c>
      <c r="D165" t="s">
        <v>302</v>
      </c>
      <c r="E165" t="s">
        <v>87</v>
      </c>
      <c r="F165">
        <v>45005</v>
      </c>
      <c r="G165" t="s">
        <v>812</v>
      </c>
      <c r="H165" t="s">
        <v>133</v>
      </c>
      <c r="I165" t="s">
        <v>81</v>
      </c>
      <c r="J165" t="s">
        <v>90</v>
      </c>
      <c r="K165" t="s">
        <v>53</v>
      </c>
      <c r="L165" t="s">
        <v>165</v>
      </c>
      <c r="M165" t="s">
        <v>229</v>
      </c>
      <c r="N165" s="11" t="s">
        <v>2106</v>
      </c>
      <c r="O165" s="11" t="s">
        <v>2110</v>
      </c>
      <c r="P165">
        <v>0</v>
      </c>
      <c r="Q165">
        <v>8</v>
      </c>
      <c r="R165">
        <v>0</v>
      </c>
      <c r="S165">
        <v>103.6</v>
      </c>
      <c r="T165">
        <v>-103.6</v>
      </c>
    </row>
    <row r="166" spans="1:20" hidden="1" x14ac:dyDescent="0.25">
      <c r="A166" t="s">
        <v>75</v>
      </c>
      <c r="B166" t="s">
        <v>498</v>
      </c>
      <c r="C166" t="s">
        <v>31</v>
      </c>
      <c r="D166" t="s">
        <v>499</v>
      </c>
      <c r="E166" t="s">
        <v>114</v>
      </c>
      <c r="F166">
        <v>33166</v>
      </c>
      <c r="G166" t="s">
        <v>902</v>
      </c>
      <c r="H166" t="s">
        <v>80</v>
      </c>
      <c r="I166" t="s">
        <v>81</v>
      </c>
      <c r="J166" t="s">
        <v>365</v>
      </c>
      <c r="K166" t="s">
        <v>39</v>
      </c>
      <c r="L166" t="s">
        <v>39</v>
      </c>
      <c r="M166" t="s">
        <v>188</v>
      </c>
      <c r="N166" s="11" t="s">
        <v>2106</v>
      </c>
      <c r="O166" s="11" t="s">
        <v>2110</v>
      </c>
      <c r="P166">
        <v>-1</v>
      </c>
      <c r="Q166">
        <v>0</v>
      </c>
      <c r="R166">
        <v>150</v>
      </c>
      <c r="S166">
        <v>0</v>
      </c>
      <c r="T166">
        <v>150</v>
      </c>
    </row>
    <row r="167" spans="1:20" hidden="1" x14ac:dyDescent="0.25">
      <c r="A167" t="s">
        <v>75</v>
      </c>
      <c r="B167" t="s">
        <v>284</v>
      </c>
      <c r="C167" t="s">
        <v>25</v>
      </c>
      <c r="D167" t="s">
        <v>285</v>
      </c>
      <c r="E167" t="s">
        <v>186</v>
      </c>
      <c r="F167">
        <v>11730</v>
      </c>
      <c r="G167" t="s">
        <v>254</v>
      </c>
      <c r="H167" t="s">
        <v>80</v>
      </c>
      <c r="I167" t="s">
        <v>81</v>
      </c>
      <c r="J167" t="s">
        <v>82</v>
      </c>
      <c r="K167" t="s">
        <v>42</v>
      </c>
      <c r="L167" t="s">
        <v>91</v>
      </c>
      <c r="M167" t="s">
        <v>83</v>
      </c>
      <c r="N167" s="11" t="s">
        <v>2106</v>
      </c>
      <c r="O167" s="11" t="s">
        <v>2110</v>
      </c>
      <c r="P167">
        <v>-8</v>
      </c>
      <c r="Q167">
        <v>0</v>
      </c>
      <c r="R167">
        <v>422.08</v>
      </c>
      <c r="S167">
        <v>0</v>
      </c>
      <c r="T167">
        <v>422.08</v>
      </c>
    </row>
    <row r="168" spans="1:20" hidden="1" x14ac:dyDescent="0.25">
      <c r="A168" t="s">
        <v>75</v>
      </c>
      <c r="B168" t="s">
        <v>125</v>
      </c>
      <c r="C168" t="s">
        <v>29</v>
      </c>
      <c r="D168" t="s">
        <v>126</v>
      </c>
      <c r="E168" t="s">
        <v>100</v>
      </c>
      <c r="F168">
        <v>46567</v>
      </c>
      <c r="G168" t="s">
        <v>910</v>
      </c>
      <c r="H168" t="s">
        <v>80</v>
      </c>
      <c r="I168" t="s">
        <v>81</v>
      </c>
      <c r="J168" t="s">
        <v>82</v>
      </c>
      <c r="K168" t="s">
        <v>42</v>
      </c>
      <c r="L168" t="s">
        <v>91</v>
      </c>
      <c r="M168" t="s">
        <v>83</v>
      </c>
      <c r="N168" s="11" t="s">
        <v>2106</v>
      </c>
      <c r="O168" s="11" t="s">
        <v>2110</v>
      </c>
      <c r="P168">
        <v>-6</v>
      </c>
      <c r="Q168">
        <v>0</v>
      </c>
      <c r="R168">
        <v>13.2</v>
      </c>
      <c r="S168">
        <v>0</v>
      </c>
      <c r="T168">
        <v>13.2</v>
      </c>
    </row>
    <row r="169" spans="1:20" hidden="1" x14ac:dyDescent="0.25">
      <c r="A169" t="s">
        <v>75</v>
      </c>
      <c r="B169" t="s">
        <v>419</v>
      </c>
      <c r="C169" t="s">
        <v>19</v>
      </c>
      <c r="D169" t="s">
        <v>420</v>
      </c>
      <c r="E169" t="s">
        <v>147</v>
      </c>
      <c r="F169">
        <v>85142</v>
      </c>
      <c r="G169" t="s">
        <v>853</v>
      </c>
      <c r="H169" t="s">
        <v>80</v>
      </c>
      <c r="I169" t="s">
        <v>81</v>
      </c>
      <c r="J169" t="s">
        <v>90</v>
      </c>
      <c r="K169" t="s">
        <v>53</v>
      </c>
      <c r="L169" t="s">
        <v>228</v>
      </c>
      <c r="M169" t="s">
        <v>92</v>
      </c>
      <c r="N169" s="11" t="s">
        <v>2106</v>
      </c>
      <c r="O169" s="11" t="s">
        <v>2110</v>
      </c>
      <c r="P169">
        <v>0</v>
      </c>
      <c r="Q169">
        <v>7</v>
      </c>
      <c r="R169">
        <v>0</v>
      </c>
      <c r="S169">
        <v>589.4</v>
      </c>
      <c r="T169">
        <v>-589.4</v>
      </c>
    </row>
    <row r="170" spans="1:20" hidden="1" x14ac:dyDescent="0.25">
      <c r="A170" t="s">
        <v>75</v>
      </c>
      <c r="B170" t="s">
        <v>125</v>
      </c>
      <c r="C170" t="s">
        <v>29</v>
      </c>
      <c r="D170" t="s">
        <v>126</v>
      </c>
      <c r="E170" t="s">
        <v>100</v>
      </c>
      <c r="F170">
        <v>46567</v>
      </c>
      <c r="G170" t="s">
        <v>916</v>
      </c>
      <c r="H170" t="s">
        <v>80</v>
      </c>
      <c r="I170" t="s">
        <v>81</v>
      </c>
      <c r="J170" t="s">
        <v>90</v>
      </c>
      <c r="K170" t="s">
        <v>53</v>
      </c>
      <c r="L170" t="s">
        <v>675</v>
      </c>
      <c r="M170" t="s">
        <v>92</v>
      </c>
      <c r="N170" s="11" t="s">
        <v>2106</v>
      </c>
      <c r="O170" s="11" t="s">
        <v>2110</v>
      </c>
      <c r="P170">
        <v>0</v>
      </c>
      <c r="Q170">
        <v>1</v>
      </c>
      <c r="R170">
        <v>0</v>
      </c>
      <c r="S170">
        <v>90.5</v>
      </c>
      <c r="T170">
        <v>-90.5</v>
      </c>
    </row>
    <row r="171" spans="1:20" hidden="1" x14ac:dyDescent="0.25">
      <c r="A171" t="s">
        <v>75</v>
      </c>
      <c r="B171" t="s">
        <v>917</v>
      </c>
      <c r="C171" t="s">
        <v>29</v>
      </c>
      <c r="D171" t="s">
        <v>918</v>
      </c>
      <c r="E171" t="s">
        <v>100</v>
      </c>
      <c r="F171">
        <v>46545</v>
      </c>
      <c r="G171" t="s">
        <v>919</v>
      </c>
      <c r="H171" t="s">
        <v>80</v>
      </c>
      <c r="I171" t="s">
        <v>81</v>
      </c>
      <c r="J171" t="s">
        <v>90</v>
      </c>
      <c r="K171" t="s">
        <v>42</v>
      </c>
      <c r="L171" t="s">
        <v>91</v>
      </c>
      <c r="M171" t="s">
        <v>188</v>
      </c>
      <c r="N171" s="11" t="s">
        <v>2106</v>
      </c>
      <c r="O171" s="11" t="s">
        <v>2110</v>
      </c>
      <c r="P171">
        <v>0</v>
      </c>
      <c r="Q171">
        <v>2</v>
      </c>
      <c r="R171">
        <v>0</v>
      </c>
      <c r="S171">
        <v>2.2599999999999998</v>
      </c>
      <c r="T171">
        <v>-2.2599999999999998</v>
      </c>
    </row>
    <row r="172" spans="1:20" hidden="1" x14ac:dyDescent="0.25">
      <c r="A172" t="s">
        <v>75</v>
      </c>
      <c r="B172" t="s">
        <v>284</v>
      </c>
      <c r="C172" t="s">
        <v>25</v>
      </c>
      <c r="D172" t="s">
        <v>285</v>
      </c>
      <c r="E172" t="s">
        <v>186</v>
      </c>
      <c r="F172">
        <v>11730</v>
      </c>
      <c r="G172" t="s">
        <v>920</v>
      </c>
      <c r="H172" t="s">
        <v>80</v>
      </c>
      <c r="I172" t="s">
        <v>81</v>
      </c>
      <c r="J172" t="s">
        <v>82</v>
      </c>
      <c r="K172" t="s">
        <v>42</v>
      </c>
      <c r="L172" t="s">
        <v>91</v>
      </c>
      <c r="M172" t="s">
        <v>92</v>
      </c>
      <c r="N172" s="11" t="s">
        <v>2106</v>
      </c>
      <c r="O172" s="11" t="s">
        <v>2110</v>
      </c>
      <c r="P172">
        <v>-1</v>
      </c>
      <c r="Q172">
        <v>0</v>
      </c>
      <c r="R172">
        <v>7.88</v>
      </c>
      <c r="S172">
        <v>0</v>
      </c>
      <c r="T172">
        <v>7.88</v>
      </c>
    </row>
    <row r="173" spans="1:20" hidden="1" x14ac:dyDescent="0.25">
      <c r="A173" t="s">
        <v>75</v>
      </c>
      <c r="B173" t="s">
        <v>385</v>
      </c>
      <c r="C173" t="s">
        <v>26</v>
      </c>
      <c r="D173" t="s">
        <v>361</v>
      </c>
      <c r="E173" t="s">
        <v>105</v>
      </c>
      <c r="F173">
        <v>29601</v>
      </c>
      <c r="G173" t="s">
        <v>906</v>
      </c>
      <c r="H173" t="s">
        <v>80</v>
      </c>
      <c r="I173" t="s">
        <v>281</v>
      </c>
      <c r="J173" t="s">
        <v>90</v>
      </c>
      <c r="K173" t="s">
        <v>42</v>
      </c>
      <c r="L173" t="s">
        <v>91</v>
      </c>
      <c r="M173" t="s">
        <v>92</v>
      </c>
      <c r="N173" s="11" t="s">
        <v>2106</v>
      </c>
      <c r="O173" s="11" t="s">
        <v>2110</v>
      </c>
      <c r="P173">
        <v>0</v>
      </c>
      <c r="Q173">
        <v>5</v>
      </c>
      <c r="R173">
        <v>0</v>
      </c>
      <c r="S173">
        <v>8</v>
      </c>
      <c r="T173">
        <v>-8</v>
      </c>
    </row>
    <row r="174" spans="1:20" hidden="1" x14ac:dyDescent="0.25">
      <c r="A174" t="s">
        <v>75</v>
      </c>
      <c r="B174" t="s">
        <v>301</v>
      </c>
      <c r="C174" t="s">
        <v>29</v>
      </c>
      <c r="D174" t="s">
        <v>302</v>
      </c>
      <c r="E174" t="s">
        <v>87</v>
      </c>
      <c r="F174">
        <v>45005</v>
      </c>
      <c r="G174" t="s">
        <v>214</v>
      </c>
      <c r="H174" t="s">
        <v>80</v>
      </c>
      <c r="I174" t="s">
        <v>281</v>
      </c>
      <c r="J174" t="s">
        <v>90</v>
      </c>
      <c r="K174" t="s">
        <v>42</v>
      </c>
      <c r="L174" t="s">
        <v>91</v>
      </c>
      <c r="M174" t="s">
        <v>92</v>
      </c>
      <c r="N174" s="11" t="s">
        <v>2106</v>
      </c>
      <c r="O174" s="11" t="s">
        <v>2110</v>
      </c>
      <c r="P174">
        <v>0</v>
      </c>
      <c r="Q174">
        <v>29</v>
      </c>
      <c r="R174">
        <v>0</v>
      </c>
      <c r="S174">
        <v>25.52</v>
      </c>
      <c r="T174">
        <v>-25.52</v>
      </c>
    </row>
    <row r="175" spans="1:20" hidden="1" x14ac:dyDescent="0.25">
      <c r="A175" t="s">
        <v>75</v>
      </c>
      <c r="B175" t="s">
        <v>533</v>
      </c>
      <c r="C175" t="s">
        <v>28</v>
      </c>
      <c r="D175" t="s">
        <v>534</v>
      </c>
      <c r="E175" t="s">
        <v>295</v>
      </c>
      <c r="F175">
        <v>84065</v>
      </c>
      <c r="G175" t="s">
        <v>535</v>
      </c>
      <c r="H175" t="s">
        <v>80</v>
      </c>
      <c r="I175" t="s">
        <v>281</v>
      </c>
      <c r="J175" t="s">
        <v>82</v>
      </c>
      <c r="K175" t="s">
        <v>42</v>
      </c>
      <c r="L175" t="s">
        <v>91</v>
      </c>
      <c r="M175" t="s">
        <v>83</v>
      </c>
      <c r="N175" s="11" t="s">
        <v>2106</v>
      </c>
      <c r="O175" s="11" t="s">
        <v>2110</v>
      </c>
      <c r="P175">
        <v>-20</v>
      </c>
      <c r="Q175">
        <v>0</v>
      </c>
      <c r="R175">
        <v>250</v>
      </c>
      <c r="S175">
        <v>0</v>
      </c>
      <c r="T175">
        <v>250</v>
      </c>
    </row>
    <row r="176" spans="1:20" hidden="1" x14ac:dyDescent="0.25">
      <c r="A176" t="s">
        <v>75</v>
      </c>
      <c r="B176" t="s">
        <v>930</v>
      </c>
      <c r="C176" t="s">
        <v>22</v>
      </c>
      <c r="D176" t="s">
        <v>931</v>
      </c>
      <c r="E176" t="s">
        <v>78</v>
      </c>
      <c r="F176">
        <v>17050</v>
      </c>
      <c r="G176" t="s">
        <v>402</v>
      </c>
      <c r="H176" t="s">
        <v>80</v>
      </c>
      <c r="I176" t="s">
        <v>81</v>
      </c>
      <c r="J176" t="s">
        <v>365</v>
      </c>
      <c r="K176" t="s">
        <v>39</v>
      </c>
      <c r="L176" t="s">
        <v>39</v>
      </c>
      <c r="M176" t="s">
        <v>92</v>
      </c>
      <c r="N176" s="11" t="s">
        <v>2106</v>
      </c>
      <c r="O176" s="11" t="s">
        <v>2110</v>
      </c>
      <c r="P176">
        <v>-1</v>
      </c>
      <c r="Q176">
        <v>0</v>
      </c>
      <c r="R176">
        <v>150</v>
      </c>
      <c r="S176">
        <v>0</v>
      </c>
      <c r="T176">
        <v>150</v>
      </c>
    </row>
    <row r="177" spans="1:20" hidden="1" x14ac:dyDescent="0.25">
      <c r="A177" t="s">
        <v>75</v>
      </c>
      <c r="B177" t="s">
        <v>167</v>
      </c>
      <c r="C177" t="s">
        <v>28</v>
      </c>
      <c r="D177" t="s">
        <v>168</v>
      </c>
      <c r="E177" t="s">
        <v>95</v>
      </c>
      <c r="F177">
        <v>80550</v>
      </c>
      <c r="G177" t="s">
        <v>330</v>
      </c>
      <c r="H177" t="s">
        <v>80</v>
      </c>
      <c r="I177" t="s">
        <v>81</v>
      </c>
      <c r="J177" t="s">
        <v>90</v>
      </c>
      <c r="K177" t="s">
        <v>53</v>
      </c>
      <c r="L177" t="s">
        <v>228</v>
      </c>
      <c r="M177" t="s">
        <v>92</v>
      </c>
      <c r="N177" s="11" t="s">
        <v>2106</v>
      </c>
      <c r="O177" s="11" t="s">
        <v>2110</v>
      </c>
      <c r="P177">
        <v>-6</v>
      </c>
      <c r="Q177">
        <v>0</v>
      </c>
      <c r="R177">
        <v>393.48</v>
      </c>
      <c r="S177">
        <v>0</v>
      </c>
      <c r="T177">
        <v>393.48</v>
      </c>
    </row>
    <row r="178" spans="1:20" hidden="1" x14ac:dyDescent="0.25">
      <c r="A178" t="s">
        <v>75</v>
      </c>
      <c r="B178" t="s">
        <v>184</v>
      </c>
      <c r="C178" t="s">
        <v>25</v>
      </c>
      <c r="D178" t="s">
        <v>185</v>
      </c>
      <c r="E178" t="s">
        <v>186</v>
      </c>
      <c r="F178">
        <v>11230</v>
      </c>
      <c r="G178" t="s">
        <v>187</v>
      </c>
      <c r="H178" t="s">
        <v>80</v>
      </c>
      <c r="I178" t="s">
        <v>81</v>
      </c>
      <c r="J178" t="s">
        <v>90</v>
      </c>
      <c r="K178" t="s">
        <v>42</v>
      </c>
      <c r="L178" t="s">
        <v>91</v>
      </c>
      <c r="M178" t="s">
        <v>188</v>
      </c>
      <c r="N178" s="11" t="s">
        <v>2106</v>
      </c>
      <c r="O178" s="11" t="s">
        <v>2110</v>
      </c>
      <c r="P178">
        <v>0</v>
      </c>
      <c r="Q178">
        <v>8</v>
      </c>
      <c r="R178">
        <v>0</v>
      </c>
      <c r="S178">
        <v>496</v>
      </c>
      <c r="T178">
        <v>-496</v>
      </c>
    </row>
    <row r="179" spans="1:20" hidden="1" x14ac:dyDescent="0.25">
      <c r="A179" t="s">
        <v>75</v>
      </c>
      <c r="B179" t="s">
        <v>778</v>
      </c>
      <c r="C179" t="s">
        <v>25</v>
      </c>
      <c r="D179" t="s">
        <v>779</v>
      </c>
      <c r="E179" t="s">
        <v>262</v>
      </c>
      <c r="F179">
        <v>7712</v>
      </c>
      <c r="G179" t="s">
        <v>458</v>
      </c>
      <c r="H179" t="s">
        <v>80</v>
      </c>
      <c r="I179" t="s">
        <v>81</v>
      </c>
      <c r="J179" t="s">
        <v>90</v>
      </c>
      <c r="K179" t="s">
        <v>53</v>
      </c>
      <c r="L179" t="s">
        <v>459</v>
      </c>
      <c r="M179" t="s">
        <v>92</v>
      </c>
      <c r="N179" s="11" t="s">
        <v>2106</v>
      </c>
      <c r="O179" s="11" t="s">
        <v>2110</v>
      </c>
      <c r="P179">
        <v>0</v>
      </c>
      <c r="Q179">
        <v>2</v>
      </c>
      <c r="R179">
        <v>0</v>
      </c>
      <c r="S179">
        <v>315.89999999999998</v>
      </c>
      <c r="T179">
        <v>-315.89999999999998</v>
      </c>
    </row>
    <row r="180" spans="1:20" hidden="1" x14ac:dyDescent="0.25">
      <c r="A180" t="s">
        <v>75</v>
      </c>
      <c r="B180" t="s">
        <v>934</v>
      </c>
      <c r="C180" t="s">
        <v>24</v>
      </c>
      <c r="D180" t="s">
        <v>935</v>
      </c>
      <c r="E180" t="s">
        <v>936</v>
      </c>
      <c r="F180">
        <v>57108</v>
      </c>
      <c r="G180" t="s">
        <v>202</v>
      </c>
      <c r="H180" t="s">
        <v>80</v>
      </c>
      <c r="I180" t="s">
        <v>81</v>
      </c>
      <c r="J180" t="s">
        <v>90</v>
      </c>
      <c r="K180" t="s">
        <v>42</v>
      </c>
      <c r="L180" t="s">
        <v>91</v>
      </c>
      <c r="M180" t="s">
        <v>188</v>
      </c>
      <c r="N180" s="11" t="s">
        <v>2106</v>
      </c>
      <c r="O180" s="11" t="s">
        <v>2110</v>
      </c>
      <c r="P180">
        <v>0</v>
      </c>
      <c r="Q180">
        <v>36</v>
      </c>
      <c r="R180">
        <v>0</v>
      </c>
      <c r="S180">
        <v>297</v>
      </c>
      <c r="T180">
        <v>-297</v>
      </c>
    </row>
    <row r="181" spans="1:20" hidden="1" x14ac:dyDescent="0.25">
      <c r="A181" t="s">
        <v>75</v>
      </c>
      <c r="B181" t="s">
        <v>958</v>
      </c>
      <c r="C181" t="s">
        <v>25</v>
      </c>
      <c r="D181" t="s">
        <v>959</v>
      </c>
      <c r="E181" t="s">
        <v>186</v>
      </c>
      <c r="F181">
        <v>11801</v>
      </c>
      <c r="G181" t="s">
        <v>1013</v>
      </c>
      <c r="H181" t="s">
        <v>80</v>
      </c>
      <c r="I181" t="s">
        <v>281</v>
      </c>
      <c r="J181" t="s">
        <v>82</v>
      </c>
      <c r="K181" t="s">
        <v>42</v>
      </c>
      <c r="L181" t="s">
        <v>91</v>
      </c>
      <c r="M181" t="s">
        <v>83</v>
      </c>
      <c r="N181" s="11" t="s">
        <v>2106</v>
      </c>
      <c r="O181" s="11" t="s">
        <v>2110</v>
      </c>
      <c r="P181">
        <v>-31</v>
      </c>
      <c r="Q181">
        <v>0</v>
      </c>
      <c r="R181">
        <v>689.75</v>
      </c>
      <c r="S181">
        <v>0</v>
      </c>
      <c r="T181">
        <v>689.75</v>
      </c>
    </row>
    <row r="182" spans="1:20" hidden="1" x14ac:dyDescent="0.25">
      <c r="A182" t="s">
        <v>75</v>
      </c>
      <c r="B182" t="s">
        <v>739</v>
      </c>
      <c r="C182" t="s">
        <v>22</v>
      </c>
      <c r="D182" t="s">
        <v>937</v>
      </c>
      <c r="E182" t="s">
        <v>262</v>
      </c>
      <c r="F182">
        <v>8505</v>
      </c>
      <c r="G182" t="s">
        <v>610</v>
      </c>
      <c r="H182" t="s">
        <v>80</v>
      </c>
      <c r="I182" t="s">
        <v>81</v>
      </c>
      <c r="J182" t="s">
        <v>82</v>
      </c>
      <c r="K182" t="s">
        <v>38</v>
      </c>
      <c r="L182" t="s">
        <v>111</v>
      </c>
      <c r="M182" t="s">
        <v>83</v>
      </c>
      <c r="N182" s="11" t="s">
        <v>2106</v>
      </c>
      <c r="O182" s="11" t="s">
        <v>2110</v>
      </c>
      <c r="P182">
        <v>1</v>
      </c>
      <c r="Q182">
        <v>0</v>
      </c>
      <c r="R182">
        <v>192.3</v>
      </c>
      <c r="S182">
        <v>0</v>
      </c>
      <c r="T182">
        <v>192.3</v>
      </c>
    </row>
    <row r="183" spans="1:20" hidden="1" x14ac:dyDescent="0.25">
      <c r="A183" t="s">
        <v>75</v>
      </c>
      <c r="B183" t="s">
        <v>303</v>
      </c>
      <c r="C183" t="s">
        <v>27</v>
      </c>
      <c r="D183" t="s">
        <v>304</v>
      </c>
      <c r="E183" t="s">
        <v>114</v>
      </c>
      <c r="F183">
        <v>34219</v>
      </c>
      <c r="G183" t="s">
        <v>569</v>
      </c>
      <c r="H183" t="s">
        <v>80</v>
      </c>
      <c r="I183" t="s">
        <v>81</v>
      </c>
      <c r="J183" t="s">
        <v>90</v>
      </c>
      <c r="K183" t="s">
        <v>38</v>
      </c>
      <c r="L183" t="s">
        <v>111</v>
      </c>
      <c r="M183" t="s">
        <v>92</v>
      </c>
      <c r="N183" s="11" t="s">
        <v>2106</v>
      </c>
      <c r="O183" s="11" t="s">
        <v>2110</v>
      </c>
      <c r="P183">
        <v>0</v>
      </c>
      <c r="Q183">
        <v>4</v>
      </c>
      <c r="R183">
        <v>0</v>
      </c>
      <c r="S183">
        <v>202.6</v>
      </c>
      <c r="T183">
        <v>-202.6</v>
      </c>
    </row>
    <row r="184" spans="1:20" hidden="1" x14ac:dyDescent="0.25">
      <c r="A184" t="s">
        <v>75</v>
      </c>
      <c r="B184" t="s">
        <v>894</v>
      </c>
      <c r="C184" t="s">
        <v>28</v>
      </c>
      <c r="D184" t="s">
        <v>895</v>
      </c>
      <c r="E184" t="s">
        <v>95</v>
      </c>
      <c r="F184">
        <v>81504</v>
      </c>
      <c r="G184" t="s">
        <v>719</v>
      </c>
      <c r="H184" t="s">
        <v>80</v>
      </c>
      <c r="I184" t="s">
        <v>81</v>
      </c>
      <c r="J184" t="s">
        <v>82</v>
      </c>
      <c r="K184" t="s">
        <v>42</v>
      </c>
      <c r="L184" t="s">
        <v>91</v>
      </c>
      <c r="M184" t="s">
        <v>83</v>
      </c>
      <c r="N184" s="11" t="s">
        <v>2106</v>
      </c>
      <c r="O184" s="11" t="s">
        <v>2110</v>
      </c>
      <c r="P184">
        <v>-3</v>
      </c>
      <c r="Q184">
        <v>0</v>
      </c>
      <c r="R184">
        <v>89.1</v>
      </c>
      <c r="S184">
        <v>0</v>
      </c>
      <c r="T184">
        <v>89.1</v>
      </c>
    </row>
    <row r="185" spans="1:20" hidden="1" x14ac:dyDescent="0.25">
      <c r="A185" t="s">
        <v>75</v>
      </c>
      <c r="B185" t="s">
        <v>258</v>
      </c>
      <c r="C185" t="s">
        <v>28</v>
      </c>
      <c r="D185" t="s">
        <v>259</v>
      </c>
      <c r="E185" t="s">
        <v>95</v>
      </c>
      <c r="F185">
        <v>80222</v>
      </c>
      <c r="G185" t="s">
        <v>88</v>
      </c>
      <c r="H185" t="s">
        <v>80</v>
      </c>
      <c r="I185" t="s">
        <v>281</v>
      </c>
      <c r="J185" t="s">
        <v>90</v>
      </c>
      <c r="K185" t="s">
        <v>42</v>
      </c>
      <c r="L185" t="s">
        <v>91</v>
      </c>
      <c r="M185" t="s">
        <v>92</v>
      </c>
      <c r="N185" s="11" t="s">
        <v>2106</v>
      </c>
      <c r="O185" s="11" t="s">
        <v>2110</v>
      </c>
      <c r="P185">
        <v>0</v>
      </c>
      <c r="Q185">
        <v>23</v>
      </c>
      <c r="R185">
        <v>0</v>
      </c>
      <c r="S185">
        <v>40.25</v>
      </c>
      <c r="T185">
        <v>-40.25</v>
      </c>
    </row>
    <row r="186" spans="1:20" hidden="1" x14ac:dyDescent="0.25">
      <c r="A186" t="s">
        <v>75</v>
      </c>
      <c r="B186" t="s">
        <v>255</v>
      </c>
      <c r="C186" t="s">
        <v>29</v>
      </c>
      <c r="D186" t="s">
        <v>256</v>
      </c>
      <c r="E186" t="s">
        <v>100</v>
      </c>
      <c r="F186">
        <v>46077</v>
      </c>
      <c r="G186" t="s">
        <v>115</v>
      </c>
      <c r="H186" t="s">
        <v>80</v>
      </c>
      <c r="I186" t="s">
        <v>281</v>
      </c>
      <c r="J186" t="s">
        <v>90</v>
      </c>
      <c r="K186" t="s">
        <v>42</v>
      </c>
      <c r="L186" t="s">
        <v>91</v>
      </c>
      <c r="M186" t="s">
        <v>92</v>
      </c>
      <c r="N186" s="11" t="s">
        <v>2106</v>
      </c>
      <c r="O186" s="11" t="s">
        <v>2110</v>
      </c>
      <c r="P186">
        <v>0</v>
      </c>
      <c r="Q186">
        <v>25</v>
      </c>
      <c r="R186">
        <v>0</v>
      </c>
      <c r="S186">
        <v>245</v>
      </c>
      <c r="T186">
        <v>-245</v>
      </c>
    </row>
    <row r="187" spans="1:20" hidden="1" x14ac:dyDescent="0.25">
      <c r="A187" t="s">
        <v>75</v>
      </c>
      <c r="B187" t="s">
        <v>278</v>
      </c>
      <c r="C187" t="s">
        <v>20</v>
      </c>
      <c r="D187" t="s">
        <v>279</v>
      </c>
      <c r="E187" t="s">
        <v>244</v>
      </c>
      <c r="F187">
        <v>2356</v>
      </c>
      <c r="G187" t="s">
        <v>110</v>
      </c>
      <c r="H187" t="s">
        <v>80</v>
      </c>
      <c r="I187" t="s">
        <v>81</v>
      </c>
      <c r="J187" t="s">
        <v>90</v>
      </c>
      <c r="K187" t="s">
        <v>38</v>
      </c>
      <c r="L187" t="s">
        <v>111</v>
      </c>
      <c r="M187" t="s">
        <v>92</v>
      </c>
      <c r="N187" s="11" t="s">
        <v>2106</v>
      </c>
      <c r="O187" s="11" t="s">
        <v>2110</v>
      </c>
      <c r="P187">
        <v>0</v>
      </c>
      <c r="Q187">
        <v>2</v>
      </c>
      <c r="R187">
        <v>0</v>
      </c>
      <c r="S187">
        <v>232.8</v>
      </c>
      <c r="T187">
        <v>-232.8</v>
      </c>
    </row>
    <row r="188" spans="1:20" hidden="1" x14ac:dyDescent="0.25">
      <c r="A188" t="s">
        <v>75</v>
      </c>
      <c r="B188" t="s">
        <v>301</v>
      </c>
      <c r="C188" t="s">
        <v>29</v>
      </c>
      <c r="D188" t="s">
        <v>302</v>
      </c>
      <c r="E188" t="s">
        <v>87</v>
      </c>
      <c r="F188">
        <v>45005</v>
      </c>
      <c r="G188" t="s">
        <v>119</v>
      </c>
      <c r="H188" t="s">
        <v>80</v>
      </c>
      <c r="I188" t="s">
        <v>81</v>
      </c>
      <c r="J188" t="s">
        <v>82</v>
      </c>
      <c r="K188" t="s">
        <v>38</v>
      </c>
      <c r="L188" t="s">
        <v>111</v>
      </c>
      <c r="M188" t="s">
        <v>83</v>
      </c>
      <c r="N188" s="11" t="s">
        <v>2106</v>
      </c>
      <c r="O188" s="11" t="s">
        <v>2110</v>
      </c>
      <c r="P188">
        <v>-1</v>
      </c>
      <c r="Q188">
        <v>0</v>
      </c>
      <c r="R188">
        <v>120.37</v>
      </c>
      <c r="S188">
        <v>0</v>
      </c>
      <c r="T188">
        <v>120.37</v>
      </c>
    </row>
    <row r="189" spans="1:20" hidden="1" x14ac:dyDescent="0.25">
      <c r="A189" t="s">
        <v>75</v>
      </c>
      <c r="B189" t="s">
        <v>184</v>
      </c>
      <c r="C189" t="s">
        <v>25</v>
      </c>
      <c r="D189" t="s">
        <v>185</v>
      </c>
      <c r="E189" t="s">
        <v>186</v>
      </c>
      <c r="F189">
        <v>11230</v>
      </c>
      <c r="G189" t="s">
        <v>437</v>
      </c>
      <c r="H189" t="s">
        <v>80</v>
      </c>
      <c r="I189" t="s">
        <v>164</v>
      </c>
      <c r="J189" t="s">
        <v>90</v>
      </c>
      <c r="K189" t="s">
        <v>53</v>
      </c>
      <c r="L189" t="s">
        <v>248</v>
      </c>
      <c r="M189" t="s">
        <v>166</v>
      </c>
      <c r="N189" s="11" t="s">
        <v>2106</v>
      </c>
      <c r="O189" s="11" t="s">
        <v>2110</v>
      </c>
      <c r="P189">
        <v>0</v>
      </c>
      <c r="Q189">
        <v>1</v>
      </c>
      <c r="R189">
        <v>0</v>
      </c>
      <c r="S189">
        <v>9.3000000000000007</v>
      </c>
      <c r="T189">
        <v>-9.3000000000000007</v>
      </c>
    </row>
    <row r="190" spans="1:20" hidden="1" x14ac:dyDescent="0.25">
      <c r="A190" t="s">
        <v>75</v>
      </c>
      <c r="B190" t="s">
        <v>212</v>
      </c>
      <c r="C190" t="s">
        <v>25</v>
      </c>
      <c r="D190" t="s">
        <v>213</v>
      </c>
      <c r="E190" t="s">
        <v>186</v>
      </c>
      <c r="F190">
        <v>11803</v>
      </c>
      <c r="G190" t="s">
        <v>202</v>
      </c>
      <c r="H190" t="s">
        <v>80</v>
      </c>
      <c r="I190" t="s">
        <v>81</v>
      </c>
      <c r="J190" t="s">
        <v>90</v>
      </c>
      <c r="K190" t="s">
        <v>42</v>
      </c>
      <c r="L190" t="s">
        <v>91</v>
      </c>
      <c r="M190" t="s">
        <v>188</v>
      </c>
      <c r="N190" s="11" t="s">
        <v>2106</v>
      </c>
      <c r="O190" s="11" t="s">
        <v>2110</v>
      </c>
      <c r="P190">
        <v>0</v>
      </c>
      <c r="Q190">
        <v>7</v>
      </c>
      <c r="R190">
        <v>0</v>
      </c>
      <c r="S190">
        <v>57.75</v>
      </c>
      <c r="T190">
        <v>-57.75</v>
      </c>
    </row>
    <row r="191" spans="1:20" hidden="1" x14ac:dyDescent="0.25">
      <c r="A191" t="s">
        <v>75</v>
      </c>
      <c r="B191" t="s">
        <v>258</v>
      </c>
      <c r="C191" t="s">
        <v>28</v>
      </c>
      <c r="D191" t="s">
        <v>259</v>
      </c>
      <c r="E191" t="s">
        <v>95</v>
      </c>
      <c r="F191">
        <v>80222</v>
      </c>
      <c r="G191" t="s">
        <v>952</v>
      </c>
      <c r="H191" t="s">
        <v>80</v>
      </c>
      <c r="I191" t="s">
        <v>164</v>
      </c>
      <c r="J191" t="s">
        <v>90</v>
      </c>
      <c r="K191" t="s">
        <v>44</v>
      </c>
      <c r="L191" t="s">
        <v>144</v>
      </c>
      <c r="M191" t="s">
        <v>92</v>
      </c>
      <c r="N191" s="11" t="s">
        <v>2106</v>
      </c>
      <c r="O191" s="11" t="s">
        <v>2110</v>
      </c>
      <c r="P191">
        <v>0</v>
      </c>
      <c r="Q191">
        <v>4</v>
      </c>
      <c r="R191">
        <v>0</v>
      </c>
      <c r="S191">
        <v>55.4</v>
      </c>
      <c r="T191">
        <v>-55.4</v>
      </c>
    </row>
    <row r="192" spans="1:20" hidden="1" x14ac:dyDescent="0.25">
      <c r="A192" t="s">
        <v>75</v>
      </c>
      <c r="B192" t="s">
        <v>258</v>
      </c>
      <c r="C192" t="s">
        <v>28</v>
      </c>
      <c r="D192" t="s">
        <v>259</v>
      </c>
      <c r="E192" t="s">
        <v>95</v>
      </c>
      <c r="F192">
        <v>80222</v>
      </c>
      <c r="G192" t="s">
        <v>254</v>
      </c>
      <c r="H192" t="s">
        <v>80</v>
      </c>
      <c r="I192" t="s">
        <v>81</v>
      </c>
      <c r="J192" t="s">
        <v>82</v>
      </c>
      <c r="K192" t="s">
        <v>42</v>
      </c>
      <c r="L192" t="s">
        <v>91</v>
      </c>
      <c r="M192" t="s">
        <v>83</v>
      </c>
      <c r="N192" s="11" t="s">
        <v>2106</v>
      </c>
      <c r="O192" s="11" t="s">
        <v>2110</v>
      </c>
      <c r="P192">
        <v>-35</v>
      </c>
      <c r="Q192">
        <v>0</v>
      </c>
      <c r="R192">
        <v>2308.25</v>
      </c>
      <c r="S192">
        <v>0</v>
      </c>
      <c r="T192">
        <v>2308.25</v>
      </c>
    </row>
    <row r="193" spans="1:20" hidden="1" x14ac:dyDescent="0.25">
      <c r="A193" t="s">
        <v>75</v>
      </c>
      <c r="B193" t="s">
        <v>1332</v>
      </c>
      <c r="C193" t="s">
        <v>19</v>
      </c>
      <c r="D193" t="s">
        <v>154</v>
      </c>
      <c r="E193" t="s">
        <v>155</v>
      </c>
      <c r="F193">
        <v>89131</v>
      </c>
      <c r="G193" t="s">
        <v>264</v>
      </c>
      <c r="H193" t="s">
        <v>80</v>
      </c>
      <c r="I193" t="s">
        <v>281</v>
      </c>
      <c r="J193" t="s">
        <v>90</v>
      </c>
      <c r="K193" t="s">
        <v>42</v>
      </c>
      <c r="L193" t="s">
        <v>91</v>
      </c>
      <c r="M193" t="s">
        <v>92</v>
      </c>
      <c r="N193" s="11" t="s">
        <v>2106</v>
      </c>
      <c r="O193" s="11" t="s">
        <v>2110</v>
      </c>
      <c r="P193">
        <v>-117</v>
      </c>
      <c r="Q193">
        <v>0</v>
      </c>
      <c r="R193">
        <v>851.76</v>
      </c>
      <c r="S193">
        <v>0</v>
      </c>
      <c r="T193">
        <v>851.76</v>
      </c>
    </row>
    <row r="194" spans="1:20" hidden="1" x14ac:dyDescent="0.25">
      <c r="A194" t="s">
        <v>75</v>
      </c>
      <c r="B194" t="s">
        <v>167</v>
      </c>
      <c r="C194" t="s">
        <v>28</v>
      </c>
      <c r="D194" t="s">
        <v>168</v>
      </c>
      <c r="E194" t="s">
        <v>95</v>
      </c>
      <c r="F194">
        <v>80550</v>
      </c>
      <c r="G194" t="s">
        <v>205</v>
      </c>
      <c r="H194" t="s">
        <v>80</v>
      </c>
      <c r="I194" t="s">
        <v>281</v>
      </c>
      <c r="J194" t="s">
        <v>90</v>
      </c>
      <c r="K194" t="s">
        <v>42</v>
      </c>
      <c r="L194" t="s">
        <v>91</v>
      </c>
      <c r="M194" t="s">
        <v>92</v>
      </c>
      <c r="N194" s="11" t="s">
        <v>2106</v>
      </c>
      <c r="O194" s="11" t="s">
        <v>2110</v>
      </c>
      <c r="P194">
        <v>-3</v>
      </c>
      <c r="Q194">
        <v>0</v>
      </c>
      <c r="R194">
        <v>22.2</v>
      </c>
      <c r="S194">
        <v>0</v>
      </c>
      <c r="T194">
        <v>22.2</v>
      </c>
    </row>
    <row r="195" spans="1:20" hidden="1" x14ac:dyDescent="0.25">
      <c r="A195" t="s">
        <v>75</v>
      </c>
      <c r="B195" t="s">
        <v>498</v>
      </c>
      <c r="C195" t="s">
        <v>31</v>
      </c>
      <c r="D195" t="s">
        <v>499</v>
      </c>
      <c r="E195" t="s">
        <v>114</v>
      </c>
      <c r="F195">
        <v>33166</v>
      </c>
      <c r="G195" t="s">
        <v>954</v>
      </c>
      <c r="H195" t="s">
        <v>80</v>
      </c>
      <c r="I195" t="s">
        <v>81</v>
      </c>
      <c r="J195" t="s">
        <v>82</v>
      </c>
      <c r="K195" t="s">
        <v>44</v>
      </c>
      <c r="L195" t="s">
        <v>955</v>
      </c>
      <c r="M195" t="s">
        <v>83</v>
      </c>
      <c r="N195" s="11" t="s">
        <v>2106</v>
      </c>
      <c r="O195" s="11" t="s">
        <v>2110</v>
      </c>
      <c r="P195">
        <v>-1</v>
      </c>
      <c r="Q195">
        <v>0</v>
      </c>
      <c r="R195">
        <v>0</v>
      </c>
      <c r="S195">
        <v>0</v>
      </c>
      <c r="T195">
        <v>0</v>
      </c>
    </row>
    <row r="196" spans="1:20" hidden="1" x14ac:dyDescent="0.25">
      <c r="A196" t="s">
        <v>75</v>
      </c>
      <c r="B196" t="s">
        <v>625</v>
      </c>
      <c r="C196" t="s">
        <v>27</v>
      </c>
      <c r="D196" t="s">
        <v>626</v>
      </c>
      <c r="E196" t="s">
        <v>114</v>
      </c>
      <c r="F196">
        <v>34491</v>
      </c>
      <c r="G196" t="s">
        <v>324</v>
      </c>
      <c r="H196" t="s">
        <v>80</v>
      </c>
      <c r="I196" t="s">
        <v>81</v>
      </c>
      <c r="J196" t="s">
        <v>90</v>
      </c>
      <c r="K196" t="s">
        <v>36</v>
      </c>
      <c r="L196" t="s">
        <v>36</v>
      </c>
      <c r="M196" t="s">
        <v>92</v>
      </c>
      <c r="N196" s="11" t="s">
        <v>2106</v>
      </c>
      <c r="O196" s="11" t="s">
        <v>2110</v>
      </c>
      <c r="P196">
        <v>0</v>
      </c>
      <c r="Q196">
        <v>1</v>
      </c>
      <c r="R196">
        <v>0</v>
      </c>
      <c r="S196">
        <v>89.05</v>
      </c>
      <c r="T196">
        <v>-89.05</v>
      </c>
    </row>
    <row r="197" spans="1:20" hidden="1" x14ac:dyDescent="0.25">
      <c r="A197" t="s">
        <v>75</v>
      </c>
      <c r="B197" t="s">
        <v>278</v>
      </c>
      <c r="C197" t="s">
        <v>20</v>
      </c>
      <c r="D197" t="s">
        <v>279</v>
      </c>
      <c r="E197" t="s">
        <v>244</v>
      </c>
      <c r="F197">
        <v>2356</v>
      </c>
      <c r="G197" t="s">
        <v>214</v>
      </c>
      <c r="H197" t="s">
        <v>80</v>
      </c>
      <c r="I197" t="s">
        <v>281</v>
      </c>
      <c r="J197" t="s">
        <v>90</v>
      </c>
      <c r="K197" t="s">
        <v>42</v>
      </c>
      <c r="L197" t="s">
        <v>91</v>
      </c>
      <c r="M197" t="s">
        <v>92</v>
      </c>
      <c r="N197" s="11" t="s">
        <v>2106</v>
      </c>
      <c r="O197" s="11" t="s">
        <v>2110</v>
      </c>
      <c r="P197">
        <v>0</v>
      </c>
      <c r="Q197">
        <v>12</v>
      </c>
      <c r="R197">
        <v>0</v>
      </c>
      <c r="S197">
        <v>28.8</v>
      </c>
      <c r="T197">
        <v>-28.8</v>
      </c>
    </row>
    <row r="198" spans="1:20" hidden="1" x14ac:dyDescent="0.25">
      <c r="A198" t="s">
        <v>75</v>
      </c>
      <c r="B198" t="s">
        <v>468</v>
      </c>
      <c r="C198" t="s">
        <v>22</v>
      </c>
      <c r="D198" t="s">
        <v>469</v>
      </c>
      <c r="E198" t="s">
        <v>137</v>
      </c>
      <c r="F198">
        <v>23227</v>
      </c>
      <c r="G198" t="s">
        <v>987</v>
      </c>
      <c r="H198" t="s">
        <v>80</v>
      </c>
      <c r="I198" t="s">
        <v>81</v>
      </c>
      <c r="J198" t="s">
        <v>365</v>
      </c>
      <c r="K198" t="s">
        <v>47</v>
      </c>
      <c r="L198" t="s">
        <v>509</v>
      </c>
      <c r="M198" t="s">
        <v>229</v>
      </c>
      <c r="N198" s="11" t="s">
        <v>2106</v>
      </c>
      <c r="O198" s="11" t="s">
        <v>2110</v>
      </c>
      <c r="P198">
        <v>0</v>
      </c>
      <c r="Q198">
        <v>0</v>
      </c>
      <c r="R198">
        <v>132</v>
      </c>
      <c r="S198">
        <v>0</v>
      </c>
      <c r="T198">
        <v>132</v>
      </c>
    </row>
    <row r="199" spans="1:20" hidden="1" x14ac:dyDescent="0.25">
      <c r="A199" t="s">
        <v>75</v>
      </c>
      <c r="B199" t="s">
        <v>150</v>
      </c>
      <c r="C199" t="s">
        <v>29</v>
      </c>
      <c r="D199" t="s">
        <v>151</v>
      </c>
      <c r="E199" t="s">
        <v>87</v>
      </c>
      <c r="F199">
        <v>44060</v>
      </c>
      <c r="G199" t="s">
        <v>264</v>
      </c>
      <c r="H199" t="s">
        <v>80</v>
      </c>
      <c r="I199" t="s">
        <v>281</v>
      </c>
      <c r="J199" t="s">
        <v>90</v>
      </c>
      <c r="K199" t="s">
        <v>42</v>
      </c>
      <c r="L199" t="s">
        <v>91</v>
      </c>
      <c r="M199" t="s">
        <v>92</v>
      </c>
      <c r="N199" s="11" t="s">
        <v>2106</v>
      </c>
      <c r="O199" s="11" t="s">
        <v>2110</v>
      </c>
      <c r="P199">
        <v>0</v>
      </c>
      <c r="Q199">
        <v>30</v>
      </c>
      <c r="R199">
        <v>0</v>
      </c>
      <c r="S199">
        <v>218.4</v>
      </c>
      <c r="T199">
        <v>-218.4</v>
      </c>
    </row>
    <row r="200" spans="1:20" hidden="1" x14ac:dyDescent="0.25">
      <c r="A200" t="s">
        <v>75</v>
      </c>
      <c r="B200" t="s">
        <v>189</v>
      </c>
      <c r="C200" t="s">
        <v>18</v>
      </c>
      <c r="D200" t="s">
        <v>520</v>
      </c>
      <c r="E200" t="s">
        <v>191</v>
      </c>
      <c r="F200">
        <v>76092</v>
      </c>
      <c r="G200" t="s">
        <v>966</v>
      </c>
      <c r="H200" t="s">
        <v>80</v>
      </c>
      <c r="I200" t="s">
        <v>164</v>
      </c>
      <c r="J200" t="s">
        <v>90</v>
      </c>
      <c r="K200" t="s">
        <v>42</v>
      </c>
      <c r="L200" t="s">
        <v>91</v>
      </c>
      <c r="M200" t="s">
        <v>188</v>
      </c>
      <c r="N200" s="11" t="s">
        <v>2106</v>
      </c>
      <c r="O200" s="11" t="s">
        <v>2110</v>
      </c>
      <c r="P200">
        <v>0</v>
      </c>
      <c r="Q200">
        <v>6</v>
      </c>
      <c r="R200">
        <v>0</v>
      </c>
      <c r="S200">
        <v>95.88</v>
      </c>
      <c r="T200">
        <v>-95.88</v>
      </c>
    </row>
    <row r="201" spans="1:20" hidden="1" x14ac:dyDescent="0.25">
      <c r="A201" t="s">
        <v>75</v>
      </c>
      <c r="B201" t="s">
        <v>212</v>
      </c>
      <c r="C201" t="s">
        <v>25</v>
      </c>
      <c r="D201" t="s">
        <v>213</v>
      </c>
      <c r="E201" t="s">
        <v>186</v>
      </c>
      <c r="F201">
        <v>11803</v>
      </c>
      <c r="G201" t="s">
        <v>967</v>
      </c>
      <c r="H201" t="s">
        <v>80</v>
      </c>
      <c r="I201" t="s">
        <v>81</v>
      </c>
      <c r="J201" t="s">
        <v>90</v>
      </c>
      <c r="K201" t="s">
        <v>53</v>
      </c>
      <c r="L201" t="s">
        <v>248</v>
      </c>
      <c r="M201" t="s">
        <v>92</v>
      </c>
      <c r="N201" s="11" t="s">
        <v>2106</v>
      </c>
      <c r="O201" s="11" t="s">
        <v>2110</v>
      </c>
      <c r="P201">
        <v>0</v>
      </c>
      <c r="Q201">
        <v>14</v>
      </c>
      <c r="R201">
        <v>0</v>
      </c>
      <c r="S201">
        <v>30.1</v>
      </c>
      <c r="T201">
        <v>-30.1</v>
      </c>
    </row>
    <row r="202" spans="1:20" hidden="1" x14ac:dyDescent="0.25">
      <c r="A202" t="s">
        <v>75</v>
      </c>
      <c r="B202" t="s">
        <v>218</v>
      </c>
      <c r="C202" t="s">
        <v>27</v>
      </c>
      <c r="D202" t="s">
        <v>219</v>
      </c>
      <c r="E202" t="s">
        <v>114</v>
      </c>
      <c r="F202">
        <v>34110</v>
      </c>
      <c r="G202" t="s">
        <v>698</v>
      </c>
      <c r="H202" t="s">
        <v>80</v>
      </c>
      <c r="I202" t="s">
        <v>81</v>
      </c>
      <c r="J202" t="s">
        <v>90</v>
      </c>
      <c r="K202" t="s">
        <v>38</v>
      </c>
      <c r="L202" t="s">
        <v>111</v>
      </c>
      <c r="M202" t="s">
        <v>92</v>
      </c>
      <c r="N202" s="11" t="s">
        <v>2106</v>
      </c>
      <c r="O202" s="11" t="s">
        <v>2110</v>
      </c>
      <c r="P202">
        <v>0</v>
      </c>
      <c r="Q202">
        <v>1</v>
      </c>
      <c r="R202">
        <v>0</v>
      </c>
      <c r="S202">
        <v>149.80000000000001</v>
      </c>
      <c r="T202">
        <v>-149.80000000000001</v>
      </c>
    </row>
    <row r="203" spans="1:20" hidden="1" x14ac:dyDescent="0.25">
      <c r="A203" t="s">
        <v>75</v>
      </c>
      <c r="B203" t="s">
        <v>975</v>
      </c>
      <c r="C203" t="s">
        <v>27</v>
      </c>
      <c r="D203" t="s">
        <v>705</v>
      </c>
      <c r="E203" t="s">
        <v>114</v>
      </c>
      <c r="F203">
        <v>33122</v>
      </c>
      <c r="G203" t="s">
        <v>976</v>
      </c>
      <c r="H203" t="s">
        <v>80</v>
      </c>
      <c r="I203" t="s">
        <v>81</v>
      </c>
      <c r="J203" t="s">
        <v>90</v>
      </c>
      <c r="K203" t="s">
        <v>53</v>
      </c>
      <c r="L203" t="s">
        <v>436</v>
      </c>
      <c r="M203" t="s">
        <v>92</v>
      </c>
      <c r="N203" s="11" t="s">
        <v>2106</v>
      </c>
      <c r="O203" s="11" t="s">
        <v>2110</v>
      </c>
      <c r="P203">
        <v>0</v>
      </c>
      <c r="Q203">
        <v>1</v>
      </c>
      <c r="R203">
        <v>0</v>
      </c>
      <c r="S203">
        <v>112.25</v>
      </c>
      <c r="T203">
        <v>-112.25</v>
      </c>
    </row>
    <row r="204" spans="1:20" hidden="1" x14ac:dyDescent="0.25">
      <c r="A204" t="s">
        <v>75</v>
      </c>
      <c r="B204" t="s">
        <v>427</v>
      </c>
      <c r="C204" t="s">
        <v>25</v>
      </c>
      <c r="D204" t="s">
        <v>428</v>
      </c>
      <c r="E204" t="s">
        <v>262</v>
      </c>
      <c r="F204">
        <v>7026</v>
      </c>
      <c r="G204" t="s">
        <v>96</v>
      </c>
      <c r="H204" t="s">
        <v>80</v>
      </c>
      <c r="I204" t="s">
        <v>281</v>
      </c>
      <c r="J204" t="s">
        <v>90</v>
      </c>
      <c r="K204" t="s">
        <v>42</v>
      </c>
      <c r="L204" t="s">
        <v>97</v>
      </c>
      <c r="M204" t="s">
        <v>92</v>
      </c>
      <c r="N204" s="11" t="s">
        <v>2106</v>
      </c>
      <c r="O204" s="11" t="s">
        <v>2110</v>
      </c>
      <c r="P204">
        <v>0</v>
      </c>
      <c r="Q204">
        <v>135</v>
      </c>
      <c r="R204">
        <v>0</v>
      </c>
      <c r="S204">
        <v>229.5</v>
      </c>
      <c r="T204">
        <v>-229.5</v>
      </c>
    </row>
    <row r="205" spans="1:20" hidden="1" x14ac:dyDescent="0.25">
      <c r="A205" t="s">
        <v>75</v>
      </c>
      <c r="B205" t="s">
        <v>975</v>
      </c>
      <c r="C205" t="s">
        <v>27</v>
      </c>
      <c r="D205" t="s">
        <v>705</v>
      </c>
      <c r="E205" t="s">
        <v>114</v>
      </c>
      <c r="F205">
        <v>33122</v>
      </c>
      <c r="G205" t="s">
        <v>977</v>
      </c>
      <c r="H205" t="s">
        <v>80</v>
      </c>
      <c r="I205" t="s">
        <v>81</v>
      </c>
      <c r="J205" t="s">
        <v>90</v>
      </c>
      <c r="K205" t="s">
        <v>53</v>
      </c>
      <c r="L205" t="s">
        <v>248</v>
      </c>
      <c r="M205" t="s">
        <v>92</v>
      </c>
      <c r="N205" s="11" t="s">
        <v>2106</v>
      </c>
      <c r="O205" s="11" t="s">
        <v>2110</v>
      </c>
      <c r="P205">
        <v>0</v>
      </c>
      <c r="Q205">
        <v>50</v>
      </c>
      <c r="R205">
        <v>0</v>
      </c>
      <c r="S205">
        <v>187.5</v>
      </c>
      <c r="T205">
        <v>-187.5</v>
      </c>
    </row>
    <row r="206" spans="1:20" hidden="1" x14ac:dyDescent="0.25">
      <c r="A206" t="s">
        <v>75</v>
      </c>
      <c r="B206" t="s">
        <v>1119</v>
      </c>
      <c r="C206" t="s">
        <v>22</v>
      </c>
      <c r="D206" t="s">
        <v>414</v>
      </c>
      <c r="E206" t="s">
        <v>415</v>
      </c>
      <c r="F206">
        <v>19803</v>
      </c>
      <c r="G206" t="s">
        <v>88</v>
      </c>
      <c r="H206" t="s">
        <v>80</v>
      </c>
      <c r="I206" t="s">
        <v>281</v>
      </c>
      <c r="J206" t="s">
        <v>90</v>
      </c>
      <c r="K206" t="s">
        <v>42</v>
      </c>
      <c r="L206" t="s">
        <v>91</v>
      </c>
      <c r="M206" t="s">
        <v>92</v>
      </c>
      <c r="N206" s="11" t="s">
        <v>2106</v>
      </c>
      <c r="O206" s="11" t="s">
        <v>2110</v>
      </c>
      <c r="P206">
        <v>0</v>
      </c>
      <c r="Q206">
        <v>12</v>
      </c>
      <c r="R206">
        <v>0</v>
      </c>
      <c r="S206">
        <v>30</v>
      </c>
      <c r="T206">
        <v>-30</v>
      </c>
    </row>
    <row r="207" spans="1:20" hidden="1" x14ac:dyDescent="0.25">
      <c r="A207" t="s">
        <v>75</v>
      </c>
      <c r="B207" t="s">
        <v>184</v>
      </c>
      <c r="C207" t="s">
        <v>25</v>
      </c>
      <c r="D207" t="s">
        <v>185</v>
      </c>
      <c r="E207" t="s">
        <v>186</v>
      </c>
      <c r="F207">
        <v>11230</v>
      </c>
      <c r="G207" t="s">
        <v>978</v>
      </c>
      <c r="H207" t="s">
        <v>80</v>
      </c>
      <c r="I207" t="s">
        <v>81</v>
      </c>
      <c r="J207" t="s">
        <v>90</v>
      </c>
      <c r="K207" t="s">
        <v>41</v>
      </c>
      <c r="L207" t="s">
        <v>724</v>
      </c>
      <c r="M207" t="s">
        <v>92</v>
      </c>
      <c r="N207" s="11" t="s">
        <v>2106</v>
      </c>
      <c r="O207" s="11" t="s">
        <v>2110</v>
      </c>
      <c r="P207">
        <v>0</v>
      </c>
      <c r="Q207">
        <v>16</v>
      </c>
      <c r="R207">
        <v>0</v>
      </c>
      <c r="S207">
        <v>668</v>
      </c>
      <c r="T207">
        <v>-668</v>
      </c>
    </row>
    <row r="208" spans="1:20" hidden="1" x14ac:dyDescent="0.25">
      <c r="A208" t="s">
        <v>75</v>
      </c>
      <c r="B208" t="s">
        <v>301</v>
      </c>
      <c r="C208" t="s">
        <v>29</v>
      </c>
      <c r="D208" t="s">
        <v>302</v>
      </c>
      <c r="E208" t="s">
        <v>87</v>
      </c>
      <c r="F208">
        <v>45005</v>
      </c>
      <c r="G208" t="s">
        <v>297</v>
      </c>
      <c r="H208" t="s">
        <v>80</v>
      </c>
      <c r="I208" t="s">
        <v>281</v>
      </c>
      <c r="J208" t="s">
        <v>90</v>
      </c>
      <c r="K208" t="s">
        <v>42</v>
      </c>
      <c r="L208" t="s">
        <v>97</v>
      </c>
      <c r="M208" t="s">
        <v>92</v>
      </c>
      <c r="N208" s="11" t="s">
        <v>2106</v>
      </c>
      <c r="O208" s="11" t="s">
        <v>2110</v>
      </c>
      <c r="P208">
        <v>0</v>
      </c>
      <c r="Q208">
        <v>6</v>
      </c>
      <c r="R208">
        <v>0</v>
      </c>
      <c r="S208">
        <v>57.3</v>
      </c>
      <c r="T208">
        <v>-57.3</v>
      </c>
    </row>
    <row r="209" spans="1:20" hidden="1" x14ac:dyDescent="0.25">
      <c r="A209" t="s">
        <v>75</v>
      </c>
      <c r="B209" t="s">
        <v>222</v>
      </c>
      <c r="C209" t="s">
        <v>18</v>
      </c>
      <c r="D209" t="s">
        <v>223</v>
      </c>
      <c r="E209" t="s">
        <v>191</v>
      </c>
      <c r="F209">
        <v>76119</v>
      </c>
      <c r="G209" t="s">
        <v>220</v>
      </c>
      <c r="H209" t="s">
        <v>80</v>
      </c>
      <c r="I209" t="s">
        <v>81</v>
      </c>
      <c r="J209" t="s">
        <v>82</v>
      </c>
      <c r="K209" t="s">
        <v>53</v>
      </c>
      <c r="L209" t="s">
        <v>165</v>
      </c>
      <c r="M209" t="s">
        <v>83</v>
      </c>
      <c r="N209" s="11" t="s">
        <v>2106</v>
      </c>
      <c r="O209" s="11" t="s">
        <v>2110</v>
      </c>
      <c r="P209">
        <v>-46</v>
      </c>
      <c r="Q209">
        <v>0</v>
      </c>
      <c r="R209">
        <v>4908.2</v>
      </c>
      <c r="S209">
        <v>0</v>
      </c>
      <c r="T209">
        <v>4908.2</v>
      </c>
    </row>
    <row r="210" spans="1:20" hidden="1" x14ac:dyDescent="0.25">
      <c r="A210" t="s">
        <v>75</v>
      </c>
      <c r="B210" t="s">
        <v>351</v>
      </c>
      <c r="C210" t="s">
        <v>22</v>
      </c>
      <c r="D210" t="s">
        <v>190</v>
      </c>
      <c r="E210" t="s">
        <v>137</v>
      </c>
      <c r="F210">
        <v>24018</v>
      </c>
      <c r="G210" t="s">
        <v>604</v>
      </c>
      <c r="H210" t="s">
        <v>80</v>
      </c>
      <c r="I210" t="s">
        <v>81</v>
      </c>
      <c r="J210" t="s">
        <v>90</v>
      </c>
      <c r="K210" t="s">
        <v>37</v>
      </c>
      <c r="L210" t="s">
        <v>605</v>
      </c>
      <c r="M210" t="s">
        <v>92</v>
      </c>
      <c r="N210" s="11" t="s">
        <v>2106</v>
      </c>
      <c r="O210" s="11" t="s">
        <v>2110</v>
      </c>
      <c r="P210">
        <v>0</v>
      </c>
      <c r="Q210">
        <v>48</v>
      </c>
      <c r="R210">
        <v>0</v>
      </c>
      <c r="S210">
        <v>432</v>
      </c>
      <c r="T210">
        <v>-432</v>
      </c>
    </row>
    <row r="211" spans="1:20" hidden="1" x14ac:dyDescent="0.25">
      <c r="A211" t="s">
        <v>75</v>
      </c>
      <c r="B211" t="s">
        <v>1116</v>
      </c>
      <c r="C211" t="s">
        <v>28</v>
      </c>
      <c r="D211" t="s">
        <v>1117</v>
      </c>
      <c r="E211" t="s">
        <v>95</v>
      </c>
      <c r="F211" t="s">
        <v>1118</v>
      </c>
      <c r="G211" t="s">
        <v>88</v>
      </c>
      <c r="H211" t="s">
        <v>80</v>
      </c>
      <c r="I211" t="s">
        <v>281</v>
      </c>
      <c r="J211" t="s">
        <v>90</v>
      </c>
      <c r="K211" t="s">
        <v>42</v>
      </c>
      <c r="L211" t="s">
        <v>91</v>
      </c>
      <c r="M211" t="s">
        <v>92</v>
      </c>
      <c r="N211" s="11" t="s">
        <v>2106</v>
      </c>
      <c r="O211" s="11" t="s">
        <v>2110</v>
      </c>
      <c r="P211">
        <v>0</v>
      </c>
      <c r="Q211">
        <v>440</v>
      </c>
      <c r="R211">
        <v>0</v>
      </c>
      <c r="S211">
        <v>1100</v>
      </c>
      <c r="T211">
        <v>-1100</v>
      </c>
    </row>
    <row r="212" spans="1:20" hidden="1" x14ac:dyDescent="0.25">
      <c r="A212" t="s">
        <v>75</v>
      </c>
      <c r="B212" t="s">
        <v>946</v>
      </c>
      <c r="C212" t="s">
        <v>29</v>
      </c>
      <c r="D212" t="s">
        <v>909</v>
      </c>
      <c r="E212" t="s">
        <v>100</v>
      </c>
      <c r="F212">
        <v>46032</v>
      </c>
      <c r="G212" t="s">
        <v>382</v>
      </c>
      <c r="H212" t="s">
        <v>80</v>
      </c>
      <c r="I212" t="s">
        <v>89</v>
      </c>
      <c r="J212" t="s">
        <v>82</v>
      </c>
      <c r="K212" t="s">
        <v>42</v>
      </c>
      <c r="L212" t="s">
        <v>91</v>
      </c>
      <c r="M212" t="s">
        <v>83</v>
      </c>
      <c r="N212" s="11" t="s">
        <v>2106</v>
      </c>
      <c r="O212" s="11" t="s">
        <v>2110</v>
      </c>
      <c r="P212">
        <v>-4</v>
      </c>
      <c r="Q212">
        <v>0</v>
      </c>
      <c r="R212">
        <v>296.8</v>
      </c>
      <c r="S212">
        <v>0</v>
      </c>
      <c r="T212">
        <v>296.8</v>
      </c>
    </row>
    <row r="213" spans="1:20" hidden="1" x14ac:dyDescent="0.25">
      <c r="A213" t="s">
        <v>75</v>
      </c>
      <c r="B213" t="s">
        <v>372</v>
      </c>
      <c r="C213" t="s">
        <v>19</v>
      </c>
      <c r="D213" t="s">
        <v>172</v>
      </c>
      <c r="E213" t="s">
        <v>147</v>
      </c>
      <c r="F213">
        <v>85255</v>
      </c>
      <c r="G213" t="s">
        <v>373</v>
      </c>
      <c r="H213" t="s">
        <v>80</v>
      </c>
      <c r="I213" t="s">
        <v>81</v>
      </c>
      <c r="J213" t="s">
        <v>90</v>
      </c>
      <c r="K213" t="s">
        <v>38</v>
      </c>
      <c r="L213" t="s">
        <v>111</v>
      </c>
      <c r="M213" t="s">
        <v>92</v>
      </c>
      <c r="N213" s="11" t="s">
        <v>2106</v>
      </c>
      <c r="O213" s="11" t="s">
        <v>2110</v>
      </c>
      <c r="P213">
        <v>0</v>
      </c>
      <c r="Q213">
        <v>16</v>
      </c>
      <c r="R213">
        <v>0</v>
      </c>
      <c r="S213">
        <v>736.8</v>
      </c>
      <c r="T213">
        <v>-736.8</v>
      </c>
    </row>
    <row r="214" spans="1:20" hidden="1" x14ac:dyDescent="0.25">
      <c r="A214" t="s">
        <v>75</v>
      </c>
      <c r="B214" t="s">
        <v>693</v>
      </c>
      <c r="C214" t="s">
        <v>20</v>
      </c>
      <c r="D214" t="s">
        <v>694</v>
      </c>
      <c r="E214" t="s">
        <v>695</v>
      </c>
      <c r="F214">
        <v>6355</v>
      </c>
      <c r="G214" t="s">
        <v>334</v>
      </c>
      <c r="H214" t="s">
        <v>246</v>
      </c>
      <c r="I214" t="s">
        <v>281</v>
      </c>
      <c r="J214" t="s">
        <v>90</v>
      </c>
      <c r="K214" t="s">
        <v>42</v>
      </c>
      <c r="L214" t="s">
        <v>91</v>
      </c>
      <c r="M214" t="s">
        <v>92</v>
      </c>
      <c r="N214" s="11" t="s">
        <v>2106</v>
      </c>
      <c r="O214" s="11" t="s">
        <v>2110</v>
      </c>
      <c r="P214">
        <v>0</v>
      </c>
      <c r="Q214">
        <v>4</v>
      </c>
      <c r="R214">
        <v>0</v>
      </c>
      <c r="S214">
        <v>7</v>
      </c>
      <c r="T214">
        <v>-7</v>
      </c>
    </row>
    <row r="215" spans="1:20" hidden="1" x14ac:dyDescent="0.25">
      <c r="A215" t="s">
        <v>75</v>
      </c>
      <c r="B215" t="s">
        <v>454</v>
      </c>
      <c r="C215" t="s">
        <v>455</v>
      </c>
      <c r="D215" t="s">
        <v>456</v>
      </c>
      <c r="E215" t="s">
        <v>118</v>
      </c>
      <c r="F215">
        <v>94518</v>
      </c>
      <c r="G215" t="s">
        <v>309</v>
      </c>
      <c r="H215" t="s">
        <v>80</v>
      </c>
      <c r="I215" t="s">
        <v>281</v>
      </c>
      <c r="J215" t="s">
        <v>90</v>
      </c>
      <c r="K215" t="s">
        <v>42</v>
      </c>
      <c r="L215" t="s">
        <v>91</v>
      </c>
      <c r="M215" t="s">
        <v>92</v>
      </c>
      <c r="N215" s="11" t="s">
        <v>2106</v>
      </c>
      <c r="O215" s="11" t="s">
        <v>2110</v>
      </c>
      <c r="P215">
        <v>0</v>
      </c>
      <c r="Q215">
        <v>3</v>
      </c>
      <c r="R215">
        <v>0</v>
      </c>
      <c r="S215">
        <v>33.6</v>
      </c>
      <c r="T215">
        <v>-33.6</v>
      </c>
    </row>
    <row r="216" spans="1:20" hidden="1" x14ac:dyDescent="0.25">
      <c r="A216" t="s">
        <v>75</v>
      </c>
      <c r="B216" t="s">
        <v>778</v>
      </c>
      <c r="C216" t="s">
        <v>25</v>
      </c>
      <c r="D216" t="s">
        <v>779</v>
      </c>
      <c r="E216" t="s">
        <v>262</v>
      </c>
      <c r="F216">
        <v>7712</v>
      </c>
      <c r="G216" t="s">
        <v>467</v>
      </c>
      <c r="H216" t="s">
        <v>80</v>
      </c>
      <c r="I216" t="s">
        <v>81</v>
      </c>
      <c r="J216" t="s">
        <v>90</v>
      </c>
      <c r="K216" t="s">
        <v>53</v>
      </c>
      <c r="L216" t="s">
        <v>459</v>
      </c>
      <c r="M216" t="s">
        <v>92</v>
      </c>
      <c r="N216" s="11" t="s">
        <v>2106</v>
      </c>
      <c r="O216" s="11" t="s">
        <v>2110</v>
      </c>
      <c r="P216">
        <v>0</v>
      </c>
      <c r="Q216">
        <v>8</v>
      </c>
      <c r="R216">
        <v>0</v>
      </c>
      <c r="S216">
        <v>137.6</v>
      </c>
      <c r="T216">
        <v>-137.6</v>
      </c>
    </row>
    <row r="217" spans="1:20" hidden="1" x14ac:dyDescent="0.25">
      <c r="A217" t="s">
        <v>75</v>
      </c>
      <c r="B217" t="s">
        <v>380</v>
      </c>
      <c r="C217" t="s">
        <v>18</v>
      </c>
      <c r="D217" t="s">
        <v>381</v>
      </c>
      <c r="E217" t="s">
        <v>191</v>
      </c>
      <c r="F217">
        <v>75071</v>
      </c>
      <c r="G217" t="s">
        <v>701</v>
      </c>
      <c r="H217" t="s">
        <v>80</v>
      </c>
      <c r="I217" t="s">
        <v>81</v>
      </c>
      <c r="J217" t="s">
        <v>90</v>
      </c>
      <c r="K217" t="s">
        <v>42</v>
      </c>
      <c r="L217" t="s">
        <v>91</v>
      </c>
      <c r="M217" t="s">
        <v>188</v>
      </c>
      <c r="N217" s="11" t="s">
        <v>2106</v>
      </c>
      <c r="O217" s="11" t="s">
        <v>2110</v>
      </c>
      <c r="P217">
        <v>0</v>
      </c>
      <c r="Q217">
        <v>6</v>
      </c>
      <c r="R217">
        <v>0</v>
      </c>
      <c r="S217">
        <v>101.7</v>
      </c>
      <c r="T217">
        <v>-101.7</v>
      </c>
    </row>
    <row r="218" spans="1:20" hidden="1" x14ac:dyDescent="0.25">
      <c r="A218" t="s">
        <v>75</v>
      </c>
      <c r="B218" t="s">
        <v>200</v>
      </c>
      <c r="C218" t="s">
        <v>28</v>
      </c>
      <c r="D218" t="s">
        <v>201</v>
      </c>
      <c r="E218" t="s">
        <v>95</v>
      </c>
      <c r="F218">
        <v>80002</v>
      </c>
      <c r="G218" t="s">
        <v>202</v>
      </c>
      <c r="H218" t="s">
        <v>80</v>
      </c>
      <c r="I218" t="s">
        <v>81</v>
      </c>
      <c r="J218" t="s">
        <v>90</v>
      </c>
      <c r="K218" t="s">
        <v>42</v>
      </c>
      <c r="L218" t="s">
        <v>91</v>
      </c>
      <c r="M218" t="s">
        <v>188</v>
      </c>
      <c r="N218" s="11" t="s">
        <v>2106</v>
      </c>
      <c r="O218" s="11" t="s">
        <v>2110</v>
      </c>
      <c r="P218">
        <v>0</v>
      </c>
      <c r="Q218">
        <v>40</v>
      </c>
      <c r="R218">
        <v>0</v>
      </c>
      <c r="S218">
        <v>330</v>
      </c>
      <c r="T218">
        <v>-330</v>
      </c>
    </row>
    <row r="219" spans="1:20" hidden="1" x14ac:dyDescent="0.25">
      <c r="A219" t="s">
        <v>75</v>
      </c>
      <c r="B219" t="s">
        <v>150</v>
      </c>
      <c r="C219" t="s">
        <v>29</v>
      </c>
      <c r="D219" t="s">
        <v>151</v>
      </c>
      <c r="E219" t="s">
        <v>87</v>
      </c>
      <c r="F219">
        <v>44060</v>
      </c>
      <c r="G219" t="s">
        <v>2117</v>
      </c>
      <c r="H219" t="s">
        <v>80</v>
      </c>
      <c r="I219" t="s">
        <v>81</v>
      </c>
      <c r="J219" t="s">
        <v>90</v>
      </c>
      <c r="K219" t="s">
        <v>53</v>
      </c>
      <c r="L219" t="s">
        <v>193</v>
      </c>
      <c r="M219" t="s">
        <v>92</v>
      </c>
      <c r="N219" s="11" t="s">
        <v>2106</v>
      </c>
      <c r="O219" s="11" t="s">
        <v>2110</v>
      </c>
      <c r="P219">
        <v>0</v>
      </c>
      <c r="Q219">
        <v>4</v>
      </c>
      <c r="R219">
        <v>0</v>
      </c>
      <c r="S219">
        <v>471.24</v>
      </c>
      <c r="T219">
        <v>-471.24</v>
      </c>
    </row>
    <row r="220" spans="1:20" hidden="1" x14ac:dyDescent="0.25">
      <c r="A220" t="s">
        <v>75</v>
      </c>
      <c r="B220" t="s">
        <v>989</v>
      </c>
      <c r="C220" t="s">
        <v>23</v>
      </c>
      <c r="D220" t="s">
        <v>990</v>
      </c>
      <c r="E220" t="s">
        <v>244</v>
      </c>
      <c r="F220">
        <v>1604</v>
      </c>
      <c r="G220" t="s">
        <v>991</v>
      </c>
      <c r="H220" t="s">
        <v>80</v>
      </c>
      <c r="I220" t="s">
        <v>81</v>
      </c>
      <c r="J220" t="s">
        <v>82</v>
      </c>
      <c r="K220" t="s">
        <v>52</v>
      </c>
      <c r="L220" t="s">
        <v>492</v>
      </c>
      <c r="M220" t="s">
        <v>83</v>
      </c>
      <c r="N220" s="11" t="s">
        <v>2106</v>
      </c>
      <c r="O220" s="11" t="s">
        <v>2110</v>
      </c>
      <c r="P220">
        <v>2</v>
      </c>
      <c r="Q220">
        <v>0</v>
      </c>
      <c r="R220">
        <v>79.2</v>
      </c>
      <c r="S220">
        <v>0</v>
      </c>
      <c r="T220">
        <v>79.2</v>
      </c>
    </row>
    <row r="221" spans="1:20" hidden="1" x14ac:dyDescent="0.25">
      <c r="A221" t="s">
        <v>75</v>
      </c>
      <c r="B221" t="s">
        <v>586</v>
      </c>
      <c r="C221" t="s">
        <v>26</v>
      </c>
      <c r="D221" t="s">
        <v>587</v>
      </c>
      <c r="E221" t="s">
        <v>180</v>
      </c>
      <c r="F221">
        <v>30060</v>
      </c>
      <c r="G221" t="s">
        <v>119</v>
      </c>
      <c r="H221" t="s">
        <v>80</v>
      </c>
      <c r="I221" t="s">
        <v>81</v>
      </c>
      <c r="J221" t="s">
        <v>82</v>
      </c>
      <c r="K221" t="s">
        <v>38</v>
      </c>
      <c r="L221" t="s">
        <v>111</v>
      </c>
      <c r="M221" t="s">
        <v>83</v>
      </c>
      <c r="N221" s="11" t="s">
        <v>2106</v>
      </c>
      <c r="O221" s="11" t="s">
        <v>2110</v>
      </c>
      <c r="P221">
        <v>-1</v>
      </c>
      <c r="Q221">
        <v>0</v>
      </c>
      <c r="R221">
        <v>115.2</v>
      </c>
      <c r="S221">
        <v>0</v>
      </c>
      <c r="T221">
        <v>115.2</v>
      </c>
    </row>
    <row r="222" spans="1:20" hidden="1" x14ac:dyDescent="0.25">
      <c r="A222" t="s">
        <v>75</v>
      </c>
      <c r="B222" t="s">
        <v>93</v>
      </c>
      <c r="C222" t="s">
        <v>28</v>
      </c>
      <c r="D222" t="s">
        <v>94</v>
      </c>
      <c r="E222" t="s">
        <v>95</v>
      </c>
      <c r="F222">
        <v>81621</v>
      </c>
      <c r="G222" t="s">
        <v>202</v>
      </c>
      <c r="H222" t="s">
        <v>80</v>
      </c>
      <c r="I222" t="s">
        <v>81</v>
      </c>
      <c r="J222" t="s">
        <v>90</v>
      </c>
      <c r="K222" t="s">
        <v>42</v>
      </c>
      <c r="L222" t="s">
        <v>91</v>
      </c>
      <c r="M222" t="s">
        <v>188</v>
      </c>
      <c r="N222" s="11" t="s">
        <v>2106</v>
      </c>
      <c r="O222" s="11" t="s">
        <v>2110</v>
      </c>
      <c r="P222">
        <v>0</v>
      </c>
      <c r="Q222">
        <v>40</v>
      </c>
      <c r="R222">
        <v>0</v>
      </c>
      <c r="S222">
        <v>330</v>
      </c>
      <c r="T222">
        <v>-330</v>
      </c>
    </row>
    <row r="223" spans="1:20" hidden="1" x14ac:dyDescent="0.25">
      <c r="A223" t="s">
        <v>75</v>
      </c>
      <c r="B223" t="s">
        <v>998</v>
      </c>
      <c r="C223" t="s">
        <v>27</v>
      </c>
      <c r="D223" t="s">
        <v>999</v>
      </c>
      <c r="E223" t="s">
        <v>114</v>
      </c>
      <c r="F223">
        <v>33760</v>
      </c>
      <c r="G223" t="s">
        <v>181</v>
      </c>
      <c r="H223" t="s">
        <v>80</v>
      </c>
      <c r="I223" t="s">
        <v>81</v>
      </c>
      <c r="J223" t="s">
        <v>82</v>
      </c>
      <c r="K223" t="s">
        <v>38</v>
      </c>
      <c r="L223" t="s">
        <v>111</v>
      </c>
      <c r="M223" t="s">
        <v>83</v>
      </c>
      <c r="N223" s="11" t="s">
        <v>2106</v>
      </c>
      <c r="O223" s="11" t="s">
        <v>2110</v>
      </c>
      <c r="P223">
        <v>-1</v>
      </c>
      <c r="Q223">
        <v>0</v>
      </c>
      <c r="R223">
        <v>211.2</v>
      </c>
      <c r="S223">
        <v>0</v>
      </c>
      <c r="T223">
        <v>211.2</v>
      </c>
    </row>
    <row r="224" spans="1:20" hidden="1" x14ac:dyDescent="0.25">
      <c r="A224" t="s">
        <v>75</v>
      </c>
      <c r="B224" t="s">
        <v>451</v>
      </c>
      <c r="C224" t="s">
        <v>22</v>
      </c>
      <c r="D224" t="s">
        <v>452</v>
      </c>
      <c r="E224" t="s">
        <v>137</v>
      </c>
      <c r="F224">
        <v>20187</v>
      </c>
      <c r="G224" t="s">
        <v>352</v>
      </c>
      <c r="H224" t="s">
        <v>80</v>
      </c>
      <c r="I224" t="s">
        <v>81</v>
      </c>
      <c r="J224" t="s">
        <v>90</v>
      </c>
      <c r="K224" t="s">
        <v>42</v>
      </c>
      <c r="L224" t="s">
        <v>91</v>
      </c>
      <c r="M224" t="s">
        <v>92</v>
      </c>
      <c r="N224" s="11" t="s">
        <v>2106</v>
      </c>
      <c r="O224" s="11" t="s">
        <v>2110</v>
      </c>
      <c r="P224">
        <v>0</v>
      </c>
      <c r="Q224">
        <v>8</v>
      </c>
      <c r="R224">
        <v>0</v>
      </c>
      <c r="S224">
        <v>116</v>
      </c>
      <c r="T224">
        <v>-116</v>
      </c>
    </row>
    <row r="225" spans="1:20" hidden="1" x14ac:dyDescent="0.25">
      <c r="A225" t="s">
        <v>75</v>
      </c>
      <c r="B225" t="s">
        <v>269</v>
      </c>
      <c r="C225" t="s">
        <v>27</v>
      </c>
      <c r="D225" t="s">
        <v>270</v>
      </c>
      <c r="E225" t="s">
        <v>114</v>
      </c>
      <c r="F225">
        <v>33813</v>
      </c>
      <c r="G225" t="s">
        <v>1002</v>
      </c>
      <c r="H225" t="s">
        <v>80</v>
      </c>
      <c r="I225" t="s">
        <v>81</v>
      </c>
      <c r="J225" t="s">
        <v>82</v>
      </c>
      <c r="K225" t="s">
        <v>38</v>
      </c>
      <c r="L225" t="s">
        <v>129</v>
      </c>
      <c r="M225" t="s">
        <v>83</v>
      </c>
      <c r="N225" s="11" t="s">
        <v>2106</v>
      </c>
      <c r="O225" s="11" t="s">
        <v>2110</v>
      </c>
      <c r="P225">
        <v>-1</v>
      </c>
      <c r="Q225">
        <v>0</v>
      </c>
      <c r="R225">
        <v>29.7</v>
      </c>
      <c r="S225">
        <v>0</v>
      </c>
      <c r="T225">
        <v>29.7</v>
      </c>
    </row>
    <row r="226" spans="1:20" hidden="1" x14ac:dyDescent="0.25">
      <c r="A226" t="s">
        <v>75</v>
      </c>
      <c r="B226" t="s">
        <v>1004</v>
      </c>
      <c r="C226" t="s">
        <v>22</v>
      </c>
      <c r="D226" t="s">
        <v>1005</v>
      </c>
      <c r="E226" t="s">
        <v>262</v>
      </c>
      <c r="F226">
        <v>8096</v>
      </c>
      <c r="G226" t="s">
        <v>1006</v>
      </c>
      <c r="H226" t="s">
        <v>80</v>
      </c>
      <c r="I226" t="s">
        <v>81</v>
      </c>
      <c r="J226" t="s">
        <v>90</v>
      </c>
      <c r="K226" t="s">
        <v>42</v>
      </c>
      <c r="L226" t="s">
        <v>91</v>
      </c>
      <c r="M226" t="s">
        <v>188</v>
      </c>
      <c r="N226" s="11" t="s">
        <v>2106</v>
      </c>
      <c r="O226" s="11" t="s">
        <v>2110</v>
      </c>
      <c r="P226">
        <v>0</v>
      </c>
      <c r="Q226">
        <v>9</v>
      </c>
      <c r="R226">
        <v>0</v>
      </c>
      <c r="S226">
        <v>168.75</v>
      </c>
      <c r="T226">
        <v>-168.75</v>
      </c>
    </row>
    <row r="227" spans="1:20" hidden="1" x14ac:dyDescent="0.25">
      <c r="A227" t="s">
        <v>75</v>
      </c>
      <c r="B227" t="s">
        <v>360</v>
      </c>
      <c r="C227" t="s">
        <v>26</v>
      </c>
      <c r="D227" t="s">
        <v>361</v>
      </c>
      <c r="E227" t="s">
        <v>105</v>
      </c>
      <c r="F227">
        <v>29601</v>
      </c>
      <c r="G227" t="s">
        <v>817</v>
      </c>
      <c r="H227" t="s">
        <v>80</v>
      </c>
      <c r="I227" t="s">
        <v>81</v>
      </c>
      <c r="J227" t="s">
        <v>82</v>
      </c>
      <c r="K227" t="s">
        <v>53</v>
      </c>
      <c r="L227" t="s">
        <v>193</v>
      </c>
      <c r="M227" t="s">
        <v>83</v>
      </c>
      <c r="N227" s="11" t="s">
        <v>2106</v>
      </c>
      <c r="O227" s="11" t="s">
        <v>2110</v>
      </c>
      <c r="P227">
        <v>-1</v>
      </c>
      <c r="Q227">
        <v>0</v>
      </c>
      <c r="R227">
        <v>152.9</v>
      </c>
      <c r="S227">
        <v>0</v>
      </c>
      <c r="T227">
        <v>152.9</v>
      </c>
    </row>
    <row r="228" spans="1:20" hidden="1" x14ac:dyDescent="0.25">
      <c r="A228" t="s">
        <v>75</v>
      </c>
      <c r="B228" t="s">
        <v>760</v>
      </c>
      <c r="C228" t="s">
        <v>19</v>
      </c>
      <c r="D228" t="s">
        <v>562</v>
      </c>
      <c r="E228" t="s">
        <v>147</v>
      </c>
      <c r="F228">
        <v>85260</v>
      </c>
      <c r="G228" t="s">
        <v>311</v>
      </c>
      <c r="H228" t="s">
        <v>80</v>
      </c>
      <c r="I228" t="s">
        <v>164</v>
      </c>
      <c r="J228" t="s">
        <v>90</v>
      </c>
      <c r="K228" t="s">
        <v>38</v>
      </c>
      <c r="L228" t="s">
        <v>129</v>
      </c>
      <c r="M228" t="s">
        <v>92</v>
      </c>
      <c r="N228" s="11" t="s">
        <v>2106</v>
      </c>
      <c r="O228" s="11" t="s">
        <v>2110</v>
      </c>
      <c r="P228">
        <v>0</v>
      </c>
      <c r="Q228">
        <v>10</v>
      </c>
      <c r="R228">
        <v>0</v>
      </c>
      <c r="S228">
        <v>780</v>
      </c>
      <c r="T228">
        <v>-780</v>
      </c>
    </row>
    <row r="229" spans="1:20" hidden="1" x14ac:dyDescent="0.25">
      <c r="A229" t="s">
        <v>75</v>
      </c>
      <c r="B229" t="s">
        <v>1011</v>
      </c>
      <c r="C229" t="s">
        <v>28</v>
      </c>
      <c r="D229" t="s">
        <v>1012</v>
      </c>
      <c r="E229" t="s">
        <v>295</v>
      </c>
      <c r="F229">
        <v>84098</v>
      </c>
      <c r="G229" t="s">
        <v>402</v>
      </c>
      <c r="H229" t="s">
        <v>80</v>
      </c>
      <c r="I229" t="s">
        <v>81</v>
      </c>
      <c r="J229" t="s">
        <v>365</v>
      </c>
      <c r="K229" t="s">
        <v>39</v>
      </c>
      <c r="L229" t="s">
        <v>39</v>
      </c>
      <c r="M229" t="s">
        <v>92</v>
      </c>
      <c r="N229" s="11" t="s">
        <v>2106</v>
      </c>
      <c r="O229" s="11" t="s">
        <v>2110</v>
      </c>
      <c r="P229">
        <v>-1</v>
      </c>
      <c r="Q229">
        <v>0</v>
      </c>
      <c r="R229">
        <v>150</v>
      </c>
      <c r="S229">
        <v>0</v>
      </c>
      <c r="T229">
        <v>150</v>
      </c>
    </row>
    <row r="230" spans="1:20" hidden="1" x14ac:dyDescent="0.25">
      <c r="A230" t="s">
        <v>75</v>
      </c>
      <c r="B230" t="s">
        <v>301</v>
      </c>
      <c r="C230" t="s">
        <v>29</v>
      </c>
      <c r="D230" t="s">
        <v>302</v>
      </c>
      <c r="E230" t="s">
        <v>87</v>
      </c>
      <c r="F230">
        <v>45005</v>
      </c>
      <c r="G230" t="s">
        <v>1580</v>
      </c>
      <c r="H230" t="s">
        <v>80</v>
      </c>
      <c r="I230" t="s">
        <v>281</v>
      </c>
      <c r="J230" t="s">
        <v>90</v>
      </c>
      <c r="K230" t="s">
        <v>42</v>
      </c>
      <c r="L230" t="s">
        <v>97</v>
      </c>
      <c r="M230" t="s">
        <v>92</v>
      </c>
      <c r="N230" s="11" t="s">
        <v>2106</v>
      </c>
      <c r="O230" s="11" t="s">
        <v>2110</v>
      </c>
      <c r="P230">
        <v>0</v>
      </c>
      <c r="Q230">
        <v>31</v>
      </c>
      <c r="R230">
        <v>0</v>
      </c>
      <c r="S230">
        <v>390.6</v>
      </c>
      <c r="T230">
        <v>-390.6</v>
      </c>
    </row>
    <row r="231" spans="1:20" hidden="1" x14ac:dyDescent="0.25">
      <c r="A231" t="s">
        <v>75</v>
      </c>
      <c r="B231" t="s">
        <v>1014</v>
      </c>
      <c r="C231" t="s">
        <v>20</v>
      </c>
      <c r="D231" t="s">
        <v>1015</v>
      </c>
      <c r="E231" t="s">
        <v>244</v>
      </c>
      <c r="F231">
        <v>1949</v>
      </c>
      <c r="G231" t="s">
        <v>324</v>
      </c>
      <c r="H231" t="s">
        <v>80</v>
      </c>
      <c r="I231" t="s">
        <v>81</v>
      </c>
      <c r="J231" t="s">
        <v>90</v>
      </c>
      <c r="K231" t="s">
        <v>36</v>
      </c>
      <c r="L231" t="s">
        <v>36</v>
      </c>
      <c r="M231" t="s">
        <v>92</v>
      </c>
      <c r="N231" s="11" t="s">
        <v>2106</v>
      </c>
      <c r="O231" s="11" t="s">
        <v>2110</v>
      </c>
      <c r="P231">
        <v>0</v>
      </c>
      <c r="Q231">
        <v>1</v>
      </c>
      <c r="R231">
        <v>0</v>
      </c>
      <c r="S231">
        <v>89.05</v>
      </c>
      <c r="T231">
        <v>-89.05</v>
      </c>
    </row>
    <row r="232" spans="1:20" hidden="1" x14ac:dyDescent="0.25">
      <c r="A232" t="s">
        <v>75</v>
      </c>
      <c r="B232" t="s">
        <v>225</v>
      </c>
      <c r="C232" t="s">
        <v>19</v>
      </c>
      <c r="D232" t="s">
        <v>226</v>
      </c>
      <c r="E232" t="s">
        <v>147</v>
      </c>
      <c r="F232">
        <v>85204</v>
      </c>
      <c r="G232" t="s">
        <v>298</v>
      </c>
      <c r="H232" t="s">
        <v>80</v>
      </c>
      <c r="I232" t="s">
        <v>164</v>
      </c>
      <c r="J232" t="s">
        <v>90</v>
      </c>
      <c r="K232" t="s">
        <v>38</v>
      </c>
      <c r="L232" t="s">
        <v>129</v>
      </c>
      <c r="M232" t="s">
        <v>188</v>
      </c>
      <c r="N232" s="11" t="s">
        <v>2106</v>
      </c>
      <c r="O232" s="11" t="s">
        <v>2110</v>
      </c>
      <c r="P232">
        <v>0</v>
      </c>
      <c r="Q232">
        <v>1</v>
      </c>
      <c r="R232">
        <v>0</v>
      </c>
      <c r="S232">
        <v>172.25</v>
      </c>
      <c r="T232">
        <v>-172.25</v>
      </c>
    </row>
    <row r="233" spans="1:20" hidden="1" x14ac:dyDescent="0.25">
      <c r="A233" t="s">
        <v>75</v>
      </c>
      <c r="B233" t="s">
        <v>178</v>
      </c>
      <c r="C233" t="s">
        <v>26</v>
      </c>
      <c r="D233" t="s">
        <v>179</v>
      </c>
      <c r="E233" t="s">
        <v>180</v>
      </c>
      <c r="F233">
        <v>30188</v>
      </c>
      <c r="G233" t="s">
        <v>350</v>
      </c>
      <c r="H233" t="s">
        <v>80</v>
      </c>
      <c r="I233" t="s">
        <v>281</v>
      </c>
      <c r="J233" t="s">
        <v>90</v>
      </c>
      <c r="K233" t="s">
        <v>44</v>
      </c>
      <c r="L233" t="s">
        <v>149</v>
      </c>
      <c r="M233" t="s">
        <v>229</v>
      </c>
      <c r="N233" s="11" t="s">
        <v>2106</v>
      </c>
      <c r="O233" s="11" t="s">
        <v>2110</v>
      </c>
      <c r="P233">
        <v>0</v>
      </c>
      <c r="Q233">
        <v>1</v>
      </c>
      <c r="R233">
        <v>0</v>
      </c>
      <c r="S233">
        <v>10.95</v>
      </c>
      <c r="T233">
        <v>-10.95</v>
      </c>
    </row>
    <row r="234" spans="1:20" hidden="1" x14ac:dyDescent="0.25">
      <c r="A234" t="s">
        <v>75</v>
      </c>
      <c r="B234" t="s">
        <v>272</v>
      </c>
      <c r="C234" t="s">
        <v>27</v>
      </c>
      <c r="D234" t="s">
        <v>273</v>
      </c>
      <c r="E234" t="s">
        <v>114</v>
      </c>
      <c r="F234">
        <v>33909</v>
      </c>
      <c r="G234" t="s">
        <v>1022</v>
      </c>
      <c r="H234" t="s">
        <v>80</v>
      </c>
      <c r="I234" t="s">
        <v>81</v>
      </c>
      <c r="J234" t="s">
        <v>90</v>
      </c>
      <c r="K234" t="s">
        <v>42</v>
      </c>
      <c r="L234" t="s">
        <v>91</v>
      </c>
      <c r="M234" t="s">
        <v>92</v>
      </c>
      <c r="N234" s="11" t="s">
        <v>2106</v>
      </c>
      <c r="O234" s="11" t="s">
        <v>2110</v>
      </c>
      <c r="P234">
        <v>0</v>
      </c>
      <c r="Q234">
        <v>16</v>
      </c>
      <c r="R234">
        <v>0</v>
      </c>
      <c r="S234">
        <v>26.72</v>
      </c>
      <c r="T234">
        <v>-26.72</v>
      </c>
    </row>
    <row r="235" spans="1:20" hidden="1" x14ac:dyDescent="0.25">
      <c r="A235" t="s">
        <v>75</v>
      </c>
      <c r="B235" t="s">
        <v>1498</v>
      </c>
      <c r="C235" t="s">
        <v>28</v>
      </c>
      <c r="D235" t="s">
        <v>259</v>
      </c>
      <c r="E235" t="s">
        <v>95</v>
      </c>
      <c r="F235">
        <v>80204</v>
      </c>
      <c r="G235" t="s">
        <v>1580</v>
      </c>
      <c r="H235" t="s">
        <v>80</v>
      </c>
      <c r="I235" t="s">
        <v>281</v>
      </c>
      <c r="J235" t="s">
        <v>90</v>
      </c>
      <c r="K235" t="s">
        <v>42</v>
      </c>
      <c r="L235" t="s">
        <v>97</v>
      </c>
      <c r="M235" t="s">
        <v>92</v>
      </c>
      <c r="N235" s="11" t="s">
        <v>2106</v>
      </c>
      <c r="O235" s="11" t="s">
        <v>2110</v>
      </c>
      <c r="P235">
        <v>0</v>
      </c>
      <c r="Q235">
        <v>3</v>
      </c>
      <c r="R235">
        <v>0</v>
      </c>
      <c r="S235">
        <v>37.799999999999997</v>
      </c>
      <c r="T235">
        <v>-37.799999999999997</v>
      </c>
    </row>
    <row r="236" spans="1:20" hidden="1" x14ac:dyDescent="0.25">
      <c r="A236" t="s">
        <v>75</v>
      </c>
      <c r="B236" t="s">
        <v>1026</v>
      </c>
      <c r="C236" t="s">
        <v>18</v>
      </c>
      <c r="D236" t="s">
        <v>1027</v>
      </c>
      <c r="E236" t="s">
        <v>191</v>
      </c>
      <c r="F236">
        <v>77373</v>
      </c>
      <c r="G236" t="s">
        <v>143</v>
      </c>
      <c r="H236" t="s">
        <v>80</v>
      </c>
      <c r="I236" t="s">
        <v>81</v>
      </c>
      <c r="J236" t="s">
        <v>82</v>
      </c>
      <c r="K236" t="s">
        <v>44</v>
      </c>
      <c r="L236" t="s">
        <v>144</v>
      </c>
      <c r="M236" t="s">
        <v>83</v>
      </c>
      <c r="N236" s="11" t="s">
        <v>2106</v>
      </c>
      <c r="O236" s="11" t="s">
        <v>2110</v>
      </c>
      <c r="P236">
        <v>-11</v>
      </c>
      <c r="Q236">
        <v>0</v>
      </c>
      <c r="R236">
        <v>121</v>
      </c>
      <c r="S236">
        <v>0</v>
      </c>
      <c r="T236">
        <v>121</v>
      </c>
    </row>
    <row r="237" spans="1:20" hidden="1" x14ac:dyDescent="0.25">
      <c r="A237" t="s">
        <v>75</v>
      </c>
      <c r="B237" t="s">
        <v>760</v>
      </c>
      <c r="C237" t="s">
        <v>19</v>
      </c>
      <c r="D237" t="s">
        <v>562</v>
      </c>
      <c r="E237" t="s">
        <v>147</v>
      </c>
      <c r="F237">
        <v>85260</v>
      </c>
      <c r="G237" t="s">
        <v>1033</v>
      </c>
      <c r="H237" t="s">
        <v>80</v>
      </c>
      <c r="I237" t="s">
        <v>89</v>
      </c>
      <c r="J237" t="s">
        <v>90</v>
      </c>
      <c r="K237" t="s">
        <v>53</v>
      </c>
      <c r="L237" t="s">
        <v>368</v>
      </c>
      <c r="M237" t="s">
        <v>92</v>
      </c>
      <c r="N237" s="11" t="s">
        <v>2106</v>
      </c>
      <c r="O237" s="11" t="s">
        <v>2110</v>
      </c>
      <c r="P237">
        <v>0</v>
      </c>
      <c r="Q237">
        <v>10</v>
      </c>
      <c r="R237">
        <v>0</v>
      </c>
      <c r="S237">
        <v>1575</v>
      </c>
      <c r="T237">
        <v>-1575</v>
      </c>
    </row>
    <row r="238" spans="1:20" hidden="1" x14ac:dyDescent="0.25">
      <c r="A238" t="s">
        <v>75</v>
      </c>
      <c r="B238" t="s">
        <v>171</v>
      </c>
      <c r="C238" t="s">
        <v>19</v>
      </c>
      <c r="D238" t="s">
        <v>172</v>
      </c>
      <c r="E238" t="s">
        <v>147</v>
      </c>
      <c r="F238">
        <v>85260</v>
      </c>
      <c r="G238" t="s">
        <v>292</v>
      </c>
      <c r="H238" t="s">
        <v>80</v>
      </c>
      <c r="I238" t="s">
        <v>81</v>
      </c>
      <c r="J238" t="s">
        <v>82</v>
      </c>
      <c r="K238" t="s">
        <v>38</v>
      </c>
      <c r="L238" t="s">
        <v>111</v>
      </c>
      <c r="M238" t="s">
        <v>83</v>
      </c>
      <c r="N238" s="11" t="s">
        <v>2106</v>
      </c>
      <c r="O238" s="11" t="s">
        <v>2110</v>
      </c>
      <c r="P238">
        <v>-1</v>
      </c>
      <c r="Q238">
        <v>0</v>
      </c>
      <c r="R238">
        <v>149.75</v>
      </c>
      <c r="S238">
        <v>0</v>
      </c>
      <c r="T238">
        <v>149.75</v>
      </c>
    </row>
    <row r="239" spans="1:20" hidden="1" x14ac:dyDescent="0.25">
      <c r="A239" t="s">
        <v>75</v>
      </c>
      <c r="B239" t="s">
        <v>301</v>
      </c>
      <c r="C239" t="s">
        <v>29</v>
      </c>
      <c r="D239" t="s">
        <v>302</v>
      </c>
      <c r="E239" t="s">
        <v>87</v>
      </c>
      <c r="F239">
        <v>45005</v>
      </c>
      <c r="G239" t="s">
        <v>853</v>
      </c>
      <c r="H239" t="s">
        <v>80</v>
      </c>
      <c r="I239" t="s">
        <v>81</v>
      </c>
      <c r="J239" t="s">
        <v>90</v>
      </c>
      <c r="K239" t="s">
        <v>53</v>
      </c>
      <c r="L239" t="s">
        <v>228</v>
      </c>
      <c r="M239" t="s">
        <v>92</v>
      </c>
      <c r="N239" s="11" t="s">
        <v>2106</v>
      </c>
      <c r="O239" s="11" t="s">
        <v>2110</v>
      </c>
      <c r="P239">
        <v>0</v>
      </c>
      <c r="Q239">
        <v>21</v>
      </c>
      <c r="R239">
        <v>0</v>
      </c>
      <c r="S239">
        <v>1786.9</v>
      </c>
      <c r="T239">
        <v>-1786.9</v>
      </c>
    </row>
    <row r="240" spans="1:20" hidden="1" x14ac:dyDescent="0.25">
      <c r="A240" t="s">
        <v>75</v>
      </c>
      <c r="B240" t="s">
        <v>301</v>
      </c>
      <c r="C240" t="s">
        <v>29</v>
      </c>
      <c r="D240" t="s">
        <v>302</v>
      </c>
      <c r="E240" t="s">
        <v>87</v>
      </c>
      <c r="F240">
        <v>45005</v>
      </c>
      <c r="G240" t="s">
        <v>152</v>
      </c>
      <c r="H240" t="s">
        <v>80</v>
      </c>
      <c r="I240" t="s">
        <v>81</v>
      </c>
      <c r="J240" t="s">
        <v>90</v>
      </c>
      <c r="K240" t="s">
        <v>38</v>
      </c>
      <c r="L240" t="s">
        <v>111</v>
      </c>
      <c r="M240" t="s">
        <v>92</v>
      </c>
      <c r="N240" s="11" t="s">
        <v>2106</v>
      </c>
      <c r="O240" s="11" t="s">
        <v>2110</v>
      </c>
      <c r="P240">
        <v>0</v>
      </c>
      <c r="Q240">
        <v>1</v>
      </c>
      <c r="R240">
        <v>0</v>
      </c>
      <c r="S240">
        <v>76.75</v>
      </c>
      <c r="T240">
        <v>-76.75</v>
      </c>
    </row>
    <row r="241" spans="1:20" hidden="1" x14ac:dyDescent="0.25">
      <c r="A241" t="s">
        <v>75</v>
      </c>
      <c r="B241" t="s">
        <v>702</v>
      </c>
      <c r="C241" t="s">
        <v>25</v>
      </c>
      <c r="D241" t="s">
        <v>703</v>
      </c>
      <c r="E241" t="s">
        <v>262</v>
      </c>
      <c r="F241">
        <v>7724</v>
      </c>
      <c r="G241" t="s">
        <v>1043</v>
      </c>
      <c r="H241" t="s">
        <v>80</v>
      </c>
      <c r="I241" t="s">
        <v>81</v>
      </c>
      <c r="J241" t="s">
        <v>90</v>
      </c>
      <c r="K241" t="s">
        <v>53</v>
      </c>
      <c r="L241" t="s">
        <v>248</v>
      </c>
      <c r="M241" t="s">
        <v>92</v>
      </c>
      <c r="N241" s="11" t="s">
        <v>2106</v>
      </c>
      <c r="O241" s="11" t="s">
        <v>2110</v>
      </c>
      <c r="P241">
        <v>0</v>
      </c>
      <c r="Q241">
        <v>6</v>
      </c>
      <c r="R241">
        <v>0</v>
      </c>
      <c r="S241">
        <v>9.06</v>
      </c>
      <c r="T241">
        <v>-9.06</v>
      </c>
    </row>
    <row r="242" spans="1:20" hidden="1" x14ac:dyDescent="0.25">
      <c r="A242" t="s">
        <v>75</v>
      </c>
      <c r="B242" t="s">
        <v>230</v>
      </c>
      <c r="C242" t="s">
        <v>25</v>
      </c>
      <c r="D242" t="s">
        <v>231</v>
      </c>
      <c r="E242" t="s">
        <v>186</v>
      </c>
      <c r="F242">
        <v>10607</v>
      </c>
      <c r="G242" t="s">
        <v>232</v>
      </c>
      <c r="H242" t="s">
        <v>80</v>
      </c>
      <c r="I242" t="s">
        <v>281</v>
      </c>
      <c r="J242" t="s">
        <v>90</v>
      </c>
      <c r="K242" t="s">
        <v>42</v>
      </c>
      <c r="L242" t="s">
        <v>97</v>
      </c>
      <c r="M242" t="s">
        <v>92</v>
      </c>
      <c r="N242" s="11" t="s">
        <v>2106</v>
      </c>
      <c r="O242" s="11" t="s">
        <v>2110</v>
      </c>
      <c r="P242">
        <v>0</v>
      </c>
      <c r="Q242">
        <v>42</v>
      </c>
      <c r="R242">
        <v>0</v>
      </c>
      <c r="S242">
        <v>92.4</v>
      </c>
      <c r="T242">
        <v>-92.4</v>
      </c>
    </row>
    <row r="243" spans="1:20" hidden="1" x14ac:dyDescent="0.25">
      <c r="A243" t="s">
        <v>75</v>
      </c>
      <c r="B243" t="s">
        <v>593</v>
      </c>
      <c r="C243" t="s">
        <v>19</v>
      </c>
      <c r="D243" t="s">
        <v>268</v>
      </c>
      <c r="E243" t="s">
        <v>118</v>
      </c>
      <c r="F243">
        <v>92121</v>
      </c>
      <c r="G243" t="s">
        <v>156</v>
      </c>
      <c r="H243" t="s">
        <v>80</v>
      </c>
      <c r="I243" t="s">
        <v>81</v>
      </c>
      <c r="J243" t="s">
        <v>90</v>
      </c>
      <c r="K243" t="s">
        <v>38</v>
      </c>
      <c r="L243" t="s">
        <v>111</v>
      </c>
      <c r="M243" t="s">
        <v>92</v>
      </c>
      <c r="N243" s="11" t="s">
        <v>2106</v>
      </c>
      <c r="O243" s="11" t="s">
        <v>2110</v>
      </c>
      <c r="P243">
        <v>0</v>
      </c>
      <c r="Q243">
        <v>8</v>
      </c>
      <c r="R243">
        <v>0</v>
      </c>
      <c r="S243">
        <v>1536</v>
      </c>
      <c r="T243">
        <v>-1536</v>
      </c>
    </row>
    <row r="244" spans="1:20" hidden="1" x14ac:dyDescent="0.25">
      <c r="A244" t="s">
        <v>75</v>
      </c>
      <c r="B244" t="s">
        <v>1047</v>
      </c>
      <c r="C244" t="s">
        <v>19</v>
      </c>
      <c r="D244" t="s">
        <v>1048</v>
      </c>
      <c r="E244" t="s">
        <v>118</v>
      </c>
      <c r="F244">
        <v>91741</v>
      </c>
      <c r="G244" t="s">
        <v>402</v>
      </c>
      <c r="H244" t="s">
        <v>80</v>
      </c>
      <c r="I244" t="s">
        <v>81</v>
      </c>
      <c r="J244" t="s">
        <v>365</v>
      </c>
      <c r="K244" t="s">
        <v>39</v>
      </c>
      <c r="L244" t="s">
        <v>39</v>
      </c>
      <c r="M244" t="s">
        <v>92</v>
      </c>
      <c r="N244" s="11" t="s">
        <v>2106</v>
      </c>
      <c r="O244" s="11" t="s">
        <v>2110</v>
      </c>
      <c r="P244">
        <v>0</v>
      </c>
      <c r="Q244">
        <v>1</v>
      </c>
      <c r="R244">
        <v>0</v>
      </c>
      <c r="S244">
        <v>295</v>
      </c>
      <c r="T244">
        <v>-295</v>
      </c>
    </row>
    <row r="245" spans="1:20" hidden="1" x14ac:dyDescent="0.25">
      <c r="A245" t="s">
        <v>75</v>
      </c>
      <c r="B245" t="s">
        <v>1054</v>
      </c>
      <c r="C245" t="s">
        <v>28</v>
      </c>
      <c r="D245" t="s">
        <v>1055</v>
      </c>
      <c r="E245" t="s">
        <v>295</v>
      </c>
      <c r="F245">
        <v>84003</v>
      </c>
      <c r="G245" t="s">
        <v>559</v>
      </c>
      <c r="H245" t="s">
        <v>80</v>
      </c>
      <c r="I245" t="s">
        <v>81</v>
      </c>
      <c r="J245" t="s">
        <v>82</v>
      </c>
      <c r="K245" t="s">
        <v>53</v>
      </c>
      <c r="L245" t="s">
        <v>228</v>
      </c>
      <c r="M245" t="s">
        <v>83</v>
      </c>
      <c r="N245" s="11" t="s">
        <v>2106</v>
      </c>
      <c r="O245" s="11" t="s">
        <v>2110</v>
      </c>
      <c r="P245">
        <v>-4</v>
      </c>
      <c r="Q245">
        <v>0</v>
      </c>
      <c r="R245">
        <v>2258.6</v>
      </c>
      <c r="S245">
        <v>0</v>
      </c>
      <c r="T245">
        <v>2258.6</v>
      </c>
    </row>
    <row r="246" spans="1:20" hidden="1" x14ac:dyDescent="0.25">
      <c r="A246" t="s">
        <v>75</v>
      </c>
      <c r="B246" t="s">
        <v>813</v>
      </c>
      <c r="C246" t="s">
        <v>19</v>
      </c>
      <c r="D246" t="s">
        <v>172</v>
      </c>
      <c r="E246" t="s">
        <v>147</v>
      </c>
      <c r="F246">
        <v>95255</v>
      </c>
      <c r="G246" t="s">
        <v>746</v>
      </c>
      <c r="H246" t="s">
        <v>80</v>
      </c>
      <c r="I246" t="s">
        <v>81</v>
      </c>
      <c r="J246" t="s">
        <v>82</v>
      </c>
      <c r="K246" t="s">
        <v>38</v>
      </c>
      <c r="L246" t="s">
        <v>129</v>
      </c>
      <c r="M246" t="s">
        <v>83</v>
      </c>
      <c r="N246" s="11" t="s">
        <v>2106</v>
      </c>
      <c r="O246" s="11" t="s">
        <v>2110</v>
      </c>
      <c r="P246">
        <v>-7</v>
      </c>
      <c r="Q246">
        <v>0</v>
      </c>
      <c r="R246">
        <v>838.6</v>
      </c>
      <c r="S246">
        <v>0</v>
      </c>
      <c r="T246">
        <v>838.6</v>
      </c>
    </row>
    <row r="247" spans="1:20" hidden="1" x14ac:dyDescent="0.25">
      <c r="A247" t="s">
        <v>75</v>
      </c>
      <c r="B247" t="s">
        <v>1056</v>
      </c>
      <c r="C247" t="s">
        <v>27</v>
      </c>
      <c r="D247" t="s">
        <v>1057</v>
      </c>
      <c r="E247" t="s">
        <v>114</v>
      </c>
      <c r="F247">
        <v>33073</v>
      </c>
      <c r="G247" t="s">
        <v>477</v>
      </c>
      <c r="H247" t="s">
        <v>80</v>
      </c>
      <c r="I247" t="s">
        <v>81</v>
      </c>
      <c r="J247" t="s">
        <v>90</v>
      </c>
      <c r="K247" t="s">
        <v>38</v>
      </c>
      <c r="L247" t="s">
        <v>111</v>
      </c>
      <c r="M247" t="s">
        <v>92</v>
      </c>
      <c r="N247" s="11" t="s">
        <v>2106</v>
      </c>
      <c r="O247" s="11" t="s">
        <v>2110</v>
      </c>
      <c r="P247">
        <v>0</v>
      </c>
      <c r="Q247">
        <v>4</v>
      </c>
      <c r="R247">
        <v>0</v>
      </c>
      <c r="S247">
        <v>460.8</v>
      </c>
      <c r="T247">
        <v>-460.8</v>
      </c>
    </row>
    <row r="248" spans="1:20" hidden="1" x14ac:dyDescent="0.25">
      <c r="A248" t="s">
        <v>75</v>
      </c>
      <c r="B248" t="s">
        <v>693</v>
      </c>
      <c r="C248" t="s">
        <v>20</v>
      </c>
      <c r="D248" t="s">
        <v>694</v>
      </c>
      <c r="E248" t="s">
        <v>695</v>
      </c>
      <c r="F248">
        <v>6355</v>
      </c>
      <c r="G248" t="s">
        <v>816</v>
      </c>
      <c r="H248" t="s">
        <v>80</v>
      </c>
      <c r="I248" t="s">
        <v>281</v>
      </c>
      <c r="J248" t="s">
        <v>90</v>
      </c>
      <c r="K248" t="s">
        <v>42</v>
      </c>
      <c r="L248" t="s">
        <v>91</v>
      </c>
      <c r="M248" t="s">
        <v>92</v>
      </c>
      <c r="N248" s="11" t="s">
        <v>2106</v>
      </c>
      <c r="O248" s="11" t="s">
        <v>2110</v>
      </c>
      <c r="P248">
        <v>0</v>
      </c>
      <c r="Q248">
        <v>4</v>
      </c>
      <c r="R248">
        <v>0</v>
      </c>
      <c r="S248">
        <v>124</v>
      </c>
      <c r="T248">
        <v>-124</v>
      </c>
    </row>
    <row r="249" spans="1:20" hidden="1" x14ac:dyDescent="0.25">
      <c r="A249" t="s">
        <v>75</v>
      </c>
      <c r="B249" t="s">
        <v>335</v>
      </c>
      <c r="C249" t="s">
        <v>30</v>
      </c>
      <c r="D249" t="s">
        <v>336</v>
      </c>
      <c r="E249" t="s">
        <v>337</v>
      </c>
      <c r="F249">
        <v>54481</v>
      </c>
      <c r="G249" t="s">
        <v>1058</v>
      </c>
      <c r="H249" t="s">
        <v>80</v>
      </c>
      <c r="I249" t="s">
        <v>164</v>
      </c>
      <c r="J249" t="s">
        <v>90</v>
      </c>
      <c r="K249" t="s">
        <v>38</v>
      </c>
      <c r="L249" t="s">
        <v>1059</v>
      </c>
      <c r="M249" t="s">
        <v>188</v>
      </c>
      <c r="N249" s="11" t="s">
        <v>2106</v>
      </c>
      <c r="O249" s="11" t="s">
        <v>2110</v>
      </c>
      <c r="P249">
        <v>0</v>
      </c>
      <c r="Q249">
        <v>4</v>
      </c>
      <c r="R249">
        <v>0</v>
      </c>
      <c r="S249">
        <v>228.92</v>
      </c>
      <c r="T249">
        <v>-228.92</v>
      </c>
    </row>
    <row r="250" spans="1:20" hidden="1" x14ac:dyDescent="0.25">
      <c r="A250" t="s">
        <v>75</v>
      </c>
      <c r="B250" t="s">
        <v>1060</v>
      </c>
      <c r="C250" t="s">
        <v>27</v>
      </c>
      <c r="D250" t="s">
        <v>999</v>
      </c>
      <c r="E250" t="s">
        <v>114</v>
      </c>
      <c r="F250">
        <v>33765</v>
      </c>
      <c r="G250" t="s">
        <v>398</v>
      </c>
      <c r="H250" t="s">
        <v>80</v>
      </c>
      <c r="I250" t="s">
        <v>81</v>
      </c>
      <c r="J250" t="s">
        <v>82</v>
      </c>
      <c r="K250" t="s">
        <v>38</v>
      </c>
      <c r="L250" t="s">
        <v>111</v>
      </c>
      <c r="M250" t="s">
        <v>83</v>
      </c>
      <c r="N250" s="11" t="s">
        <v>2106</v>
      </c>
      <c r="O250" s="11" t="s">
        <v>2110</v>
      </c>
      <c r="P250">
        <v>-2</v>
      </c>
      <c r="Q250">
        <v>0</v>
      </c>
      <c r="R250">
        <v>168.8</v>
      </c>
      <c r="S250">
        <v>0</v>
      </c>
      <c r="T250">
        <v>168.8</v>
      </c>
    </row>
    <row r="251" spans="1:20" hidden="1" x14ac:dyDescent="0.25">
      <c r="A251" t="s">
        <v>75</v>
      </c>
      <c r="B251" t="s">
        <v>303</v>
      </c>
      <c r="C251" t="s">
        <v>27</v>
      </c>
      <c r="D251" t="s">
        <v>304</v>
      </c>
      <c r="E251" t="s">
        <v>114</v>
      </c>
      <c r="F251">
        <v>34219</v>
      </c>
      <c r="G251" t="s">
        <v>156</v>
      </c>
      <c r="H251" t="s">
        <v>80</v>
      </c>
      <c r="I251" t="s">
        <v>81</v>
      </c>
      <c r="J251" t="s">
        <v>90</v>
      </c>
      <c r="K251" t="s">
        <v>38</v>
      </c>
      <c r="L251" t="s">
        <v>111</v>
      </c>
      <c r="M251" t="s">
        <v>92</v>
      </c>
      <c r="N251" s="11" t="s">
        <v>2106</v>
      </c>
      <c r="O251" s="11" t="s">
        <v>2110</v>
      </c>
      <c r="P251">
        <v>0</v>
      </c>
      <c r="Q251">
        <v>3</v>
      </c>
      <c r="R251">
        <v>0</v>
      </c>
      <c r="S251">
        <v>576</v>
      </c>
      <c r="T251">
        <v>-576</v>
      </c>
    </row>
    <row r="252" spans="1:20" hidden="1" x14ac:dyDescent="0.25">
      <c r="A252" t="s">
        <v>75</v>
      </c>
      <c r="B252" t="s">
        <v>975</v>
      </c>
      <c r="C252" t="s">
        <v>27</v>
      </c>
      <c r="D252" t="s">
        <v>705</v>
      </c>
      <c r="E252" t="s">
        <v>114</v>
      </c>
      <c r="F252">
        <v>33122</v>
      </c>
      <c r="G252" t="s">
        <v>264</v>
      </c>
      <c r="H252" t="s">
        <v>80</v>
      </c>
      <c r="I252" t="s">
        <v>281</v>
      </c>
      <c r="J252" t="s">
        <v>90</v>
      </c>
      <c r="K252" t="s">
        <v>42</v>
      </c>
      <c r="L252" t="s">
        <v>91</v>
      </c>
      <c r="M252" t="s">
        <v>92</v>
      </c>
      <c r="N252" s="11" t="s">
        <v>2106</v>
      </c>
      <c r="O252" s="11" t="s">
        <v>2110</v>
      </c>
      <c r="P252">
        <v>0</v>
      </c>
      <c r="Q252">
        <v>450</v>
      </c>
      <c r="R252">
        <v>0</v>
      </c>
      <c r="S252">
        <v>4680</v>
      </c>
      <c r="T252">
        <v>-4680</v>
      </c>
    </row>
    <row r="253" spans="1:20" hidden="1" x14ac:dyDescent="0.25">
      <c r="A253" t="s">
        <v>75</v>
      </c>
      <c r="B253" t="s">
        <v>494</v>
      </c>
      <c r="C253" t="s">
        <v>27</v>
      </c>
      <c r="D253" t="s">
        <v>495</v>
      </c>
      <c r="E253" t="s">
        <v>114</v>
      </c>
      <c r="F253">
        <v>33619</v>
      </c>
      <c r="G253" t="s">
        <v>128</v>
      </c>
      <c r="H253" t="s">
        <v>80</v>
      </c>
      <c r="I253" t="s">
        <v>81</v>
      </c>
      <c r="J253" t="s">
        <v>82</v>
      </c>
      <c r="K253" t="s">
        <v>38</v>
      </c>
      <c r="L253" t="s">
        <v>129</v>
      </c>
      <c r="M253" t="s">
        <v>83</v>
      </c>
      <c r="N253" s="11" t="s">
        <v>2106</v>
      </c>
      <c r="O253" s="11" t="s">
        <v>2110</v>
      </c>
      <c r="P253">
        <v>-2</v>
      </c>
      <c r="Q253">
        <v>0</v>
      </c>
      <c r="R253">
        <v>156</v>
      </c>
      <c r="S253">
        <v>0</v>
      </c>
      <c r="T253">
        <v>156</v>
      </c>
    </row>
    <row r="254" spans="1:20" hidden="1" x14ac:dyDescent="0.25">
      <c r="A254" t="s">
        <v>75</v>
      </c>
      <c r="B254" t="s">
        <v>112</v>
      </c>
      <c r="C254" t="s">
        <v>27</v>
      </c>
      <c r="D254" t="s">
        <v>113</v>
      </c>
      <c r="E254" t="s">
        <v>114</v>
      </c>
      <c r="F254">
        <v>32256</v>
      </c>
      <c r="G254" t="s">
        <v>987</v>
      </c>
      <c r="H254" t="s">
        <v>80</v>
      </c>
      <c r="I254" t="s">
        <v>81</v>
      </c>
      <c r="J254" t="s">
        <v>365</v>
      </c>
      <c r="K254" t="s">
        <v>47</v>
      </c>
      <c r="L254" t="s">
        <v>509</v>
      </c>
      <c r="M254" t="s">
        <v>229</v>
      </c>
      <c r="N254" s="11" t="s">
        <v>2106</v>
      </c>
      <c r="O254" s="11" t="s">
        <v>2110</v>
      </c>
      <c r="P254">
        <v>1</v>
      </c>
      <c r="Q254">
        <v>0</v>
      </c>
      <c r="R254">
        <v>0</v>
      </c>
      <c r="S254">
        <v>0</v>
      </c>
      <c r="T254">
        <v>0</v>
      </c>
    </row>
    <row r="255" spans="1:20" hidden="1" x14ac:dyDescent="0.25">
      <c r="A255" t="s">
        <v>75</v>
      </c>
      <c r="B255" t="s">
        <v>494</v>
      </c>
      <c r="C255" t="s">
        <v>27</v>
      </c>
      <c r="D255" t="s">
        <v>495</v>
      </c>
      <c r="E255" t="s">
        <v>114</v>
      </c>
      <c r="F255">
        <v>33619</v>
      </c>
      <c r="G255" t="s">
        <v>88</v>
      </c>
      <c r="H255" t="s">
        <v>80</v>
      </c>
      <c r="I255" t="s">
        <v>281</v>
      </c>
      <c r="J255" t="s">
        <v>90</v>
      </c>
      <c r="K255" t="s">
        <v>42</v>
      </c>
      <c r="L255" t="s">
        <v>91</v>
      </c>
      <c r="M255" t="s">
        <v>92</v>
      </c>
      <c r="N255" s="11" t="s">
        <v>2106</v>
      </c>
      <c r="O255" s="11" t="s">
        <v>2110</v>
      </c>
      <c r="P255">
        <v>0</v>
      </c>
      <c r="Q255">
        <v>6</v>
      </c>
      <c r="R255">
        <v>0</v>
      </c>
      <c r="S255">
        <v>15</v>
      </c>
      <c r="T255">
        <v>-15</v>
      </c>
    </row>
    <row r="256" spans="1:20" hidden="1" x14ac:dyDescent="0.25">
      <c r="A256" t="s">
        <v>75</v>
      </c>
      <c r="B256" t="s">
        <v>1067</v>
      </c>
      <c r="C256" t="s">
        <v>18</v>
      </c>
      <c r="D256" t="s">
        <v>1068</v>
      </c>
      <c r="E256" t="s">
        <v>466</v>
      </c>
      <c r="F256">
        <v>70810</v>
      </c>
      <c r="G256" t="s">
        <v>1069</v>
      </c>
      <c r="H256" t="s">
        <v>80</v>
      </c>
      <c r="I256" t="s">
        <v>81</v>
      </c>
      <c r="J256" t="s">
        <v>1070</v>
      </c>
      <c r="K256" t="s">
        <v>45</v>
      </c>
      <c r="L256" t="s">
        <v>139</v>
      </c>
      <c r="M256" t="s">
        <v>83</v>
      </c>
      <c r="N256" s="11" t="s">
        <v>2106</v>
      </c>
      <c r="O256" s="11" t="s">
        <v>2110</v>
      </c>
      <c r="P256">
        <v>0</v>
      </c>
      <c r="Q256">
        <v>0</v>
      </c>
      <c r="R256">
        <v>0</v>
      </c>
      <c r="S256">
        <v>-71.8</v>
      </c>
      <c r="T256">
        <v>71.8</v>
      </c>
    </row>
    <row r="257" spans="1:20" hidden="1" x14ac:dyDescent="0.25">
      <c r="A257" t="s">
        <v>75</v>
      </c>
      <c r="B257" t="s">
        <v>1071</v>
      </c>
      <c r="C257" t="s">
        <v>19</v>
      </c>
      <c r="D257" t="s">
        <v>1072</v>
      </c>
      <c r="E257" t="s">
        <v>147</v>
      </c>
      <c r="F257">
        <v>85705</v>
      </c>
      <c r="G257" t="s">
        <v>224</v>
      </c>
      <c r="H257" t="s">
        <v>80</v>
      </c>
      <c r="I257" t="s">
        <v>81</v>
      </c>
      <c r="J257" t="s">
        <v>82</v>
      </c>
      <c r="K257" t="s">
        <v>38</v>
      </c>
      <c r="L257" t="s">
        <v>111</v>
      </c>
      <c r="M257" t="s">
        <v>83</v>
      </c>
      <c r="N257" s="11" t="s">
        <v>2106</v>
      </c>
      <c r="O257" s="11" t="s">
        <v>2110</v>
      </c>
      <c r="P257">
        <v>3</v>
      </c>
      <c r="Q257">
        <v>0</v>
      </c>
      <c r="R257">
        <v>345.6</v>
      </c>
      <c r="S257">
        <v>0</v>
      </c>
      <c r="T257">
        <v>345.6</v>
      </c>
    </row>
    <row r="258" spans="1:20" hidden="1" x14ac:dyDescent="0.25">
      <c r="A258" t="s">
        <v>75</v>
      </c>
      <c r="B258" t="s">
        <v>125</v>
      </c>
      <c r="C258" t="s">
        <v>29</v>
      </c>
      <c r="D258" t="s">
        <v>126</v>
      </c>
      <c r="E258" t="s">
        <v>100</v>
      </c>
      <c r="F258">
        <v>46567</v>
      </c>
      <c r="G258" t="s">
        <v>1074</v>
      </c>
      <c r="H258" t="s">
        <v>80</v>
      </c>
      <c r="I258" t="s">
        <v>81</v>
      </c>
      <c r="J258" t="s">
        <v>90</v>
      </c>
      <c r="K258" t="s">
        <v>53</v>
      </c>
      <c r="L258" t="s">
        <v>675</v>
      </c>
      <c r="M258" t="s">
        <v>92</v>
      </c>
      <c r="N258" s="11" t="s">
        <v>2106</v>
      </c>
      <c r="O258" s="11" t="s">
        <v>2110</v>
      </c>
      <c r="P258">
        <v>0</v>
      </c>
      <c r="Q258">
        <v>2</v>
      </c>
      <c r="R258">
        <v>0</v>
      </c>
      <c r="S258">
        <v>181</v>
      </c>
      <c r="T258">
        <v>-181</v>
      </c>
    </row>
    <row r="259" spans="1:20" hidden="1" x14ac:dyDescent="0.25">
      <c r="A259" t="s">
        <v>75</v>
      </c>
      <c r="B259" t="s">
        <v>218</v>
      </c>
      <c r="C259" t="s">
        <v>27</v>
      </c>
      <c r="D259" t="s">
        <v>219</v>
      </c>
      <c r="E259" t="s">
        <v>114</v>
      </c>
      <c r="F259">
        <v>34110</v>
      </c>
      <c r="G259" t="s">
        <v>277</v>
      </c>
      <c r="H259" t="s">
        <v>80</v>
      </c>
      <c r="I259" t="s">
        <v>81</v>
      </c>
      <c r="J259" t="s">
        <v>90</v>
      </c>
      <c r="K259" t="s">
        <v>42</v>
      </c>
      <c r="L259" t="s">
        <v>91</v>
      </c>
      <c r="M259" t="s">
        <v>188</v>
      </c>
      <c r="N259" s="11" t="s">
        <v>2106</v>
      </c>
      <c r="O259" s="11" t="s">
        <v>2110</v>
      </c>
      <c r="P259">
        <v>0</v>
      </c>
      <c r="Q259">
        <v>8</v>
      </c>
      <c r="R259">
        <v>0</v>
      </c>
      <c r="S259">
        <v>10</v>
      </c>
      <c r="T259">
        <v>-10</v>
      </c>
    </row>
    <row r="260" spans="1:20" hidden="1" x14ac:dyDescent="0.25">
      <c r="A260" t="s">
        <v>75</v>
      </c>
      <c r="B260" t="s">
        <v>284</v>
      </c>
      <c r="C260" t="s">
        <v>25</v>
      </c>
      <c r="D260" t="s">
        <v>285</v>
      </c>
      <c r="E260" t="s">
        <v>186</v>
      </c>
      <c r="F260">
        <v>11730</v>
      </c>
      <c r="G260" t="s">
        <v>1081</v>
      </c>
      <c r="H260" t="s">
        <v>80</v>
      </c>
      <c r="I260" t="s">
        <v>81</v>
      </c>
      <c r="J260" t="s">
        <v>82</v>
      </c>
      <c r="K260" t="s">
        <v>53</v>
      </c>
      <c r="L260" t="s">
        <v>193</v>
      </c>
      <c r="M260" t="s">
        <v>83</v>
      </c>
      <c r="N260" s="11" t="s">
        <v>2106</v>
      </c>
      <c r="O260" s="11" t="s">
        <v>2110</v>
      </c>
      <c r="P260">
        <v>-2</v>
      </c>
      <c r="Q260">
        <v>0</v>
      </c>
      <c r="R260">
        <v>152.80000000000001</v>
      </c>
      <c r="S260">
        <v>0</v>
      </c>
      <c r="T260">
        <v>152.80000000000001</v>
      </c>
    </row>
    <row r="261" spans="1:20" hidden="1" x14ac:dyDescent="0.25">
      <c r="A261" t="s">
        <v>75</v>
      </c>
      <c r="B261" t="s">
        <v>1079</v>
      </c>
      <c r="C261" t="s">
        <v>18</v>
      </c>
      <c r="D261" t="s">
        <v>1068</v>
      </c>
      <c r="E261" t="s">
        <v>466</v>
      </c>
      <c r="F261">
        <v>70817</v>
      </c>
      <c r="G261" t="s">
        <v>296</v>
      </c>
      <c r="H261" t="s">
        <v>80</v>
      </c>
      <c r="I261" t="s">
        <v>81</v>
      </c>
      <c r="J261" t="s">
        <v>90</v>
      </c>
      <c r="K261" t="s">
        <v>53</v>
      </c>
      <c r="L261" t="s">
        <v>165</v>
      </c>
      <c r="M261" t="s">
        <v>92</v>
      </c>
      <c r="N261" s="11" t="s">
        <v>2106</v>
      </c>
      <c r="O261" s="11" t="s">
        <v>2110</v>
      </c>
      <c r="P261">
        <v>0</v>
      </c>
      <c r="Q261">
        <v>9</v>
      </c>
      <c r="R261">
        <v>0</v>
      </c>
      <c r="S261">
        <v>1012.95</v>
      </c>
      <c r="T261">
        <v>-1012.95</v>
      </c>
    </row>
    <row r="262" spans="1:20" hidden="1" x14ac:dyDescent="0.25">
      <c r="A262" t="s">
        <v>75</v>
      </c>
      <c r="B262" t="s">
        <v>167</v>
      </c>
      <c r="C262" t="s">
        <v>28</v>
      </c>
      <c r="D262" t="s">
        <v>168</v>
      </c>
      <c r="E262" t="s">
        <v>95</v>
      </c>
      <c r="F262">
        <v>80550</v>
      </c>
      <c r="G262" t="s">
        <v>266</v>
      </c>
      <c r="H262" t="s">
        <v>80</v>
      </c>
      <c r="I262" t="s">
        <v>81</v>
      </c>
      <c r="J262" t="s">
        <v>90</v>
      </c>
      <c r="K262" t="s">
        <v>53</v>
      </c>
      <c r="L262" t="s">
        <v>165</v>
      </c>
      <c r="M262" t="s">
        <v>92</v>
      </c>
      <c r="N262" s="11" t="s">
        <v>2106</v>
      </c>
      <c r="O262" s="11" t="s">
        <v>2110</v>
      </c>
      <c r="P262">
        <v>-2</v>
      </c>
      <c r="Q262">
        <v>0</v>
      </c>
      <c r="R262">
        <v>151.13999999999999</v>
      </c>
      <c r="S262">
        <v>0</v>
      </c>
      <c r="T262">
        <v>151.13999999999999</v>
      </c>
    </row>
    <row r="263" spans="1:20" hidden="1" x14ac:dyDescent="0.25">
      <c r="A263" t="s">
        <v>75</v>
      </c>
      <c r="B263" t="s">
        <v>120</v>
      </c>
      <c r="C263" t="s">
        <v>22</v>
      </c>
      <c r="D263" t="s">
        <v>121</v>
      </c>
      <c r="E263" t="s">
        <v>122</v>
      </c>
      <c r="F263">
        <v>20910</v>
      </c>
      <c r="G263" t="s">
        <v>378</v>
      </c>
      <c r="H263" t="s">
        <v>80</v>
      </c>
      <c r="I263" t="s">
        <v>281</v>
      </c>
      <c r="J263" t="s">
        <v>90</v>
      </c>
      <c r="K263" t="s">
        <v>42</v>
      </c>
      <c r="L263" t="s">
        <v>91</v>
      </c>
      <c r="M263" t="s">
        <v>92</v>
      </c>
      <c r="N263" s="11" t="s">
        <v>2106</v>
      </c>
      <c r="O263" s="11" t="s">
        <v>2110</v>
      </c>
      <c r="P263">
        <v>0</v>
      </c>
      <c r="Q263">
        <v>30</v>
      </c>
      <c r="R263">
        <v>0</v>
      </c>
      <c r="S263">
        <v>586.5</v>
      </c>
      <c r="T263">
        <v>-586.5</v>
      </c>
    </row>
    <row r="264" spans="1:20" hidden="1" x14ac:dyDescent="0.25">
      <c r="A264" t="s">
        <v>75</v>
      </c>
      <c r="B264" t="s">
        <v>934</v>
      </c>
      <c r="C264" t="s">
        <v>24</v>
      </c>
      <c r="D264" t="s">
        <v>935</v>
      </c>
      <c r="E264" t="s">
        <v>936</v>
      </c>
      <c r="F264">
        <v>57108</v>
      </c>
      <c r="G264" t="s">
        <v>449</v>
      </c>
      <c r="H264" t="s">
        <v>80</v>
      </c>
      <c r="I264" t="s">
        <v>81</v>
      </c>
      <c r="J264" t="s">
        <v>82</v>
      </c>
      <c r="K264" t="s">
        <v>38</v>
      </c>
      <c r="L264" t="s">
        <v>111</v>
      </c>
      <c r="M264" t="s">
        <v>83</v>
      </c>
      <c r="N264" s="11" t="s">
        <v>2106</v>
      </c>
      <c r="O264" s="11" t="s">
        <v>2110</v>
      </c>
      <c r="P264">
        <v>-5</v>
      </c>
      <c r="Q264">
        <v>0</v>
      </c>
      <c r="R264">
        <v>278.5</v>
      </c>
      <c r="S264">
        <v>0</v>
      </c>
      <c r="T264">
        <v>278.5</v>
      </c>
    </row>
    <row r="265" spans="1:20" hidden="1" x14ac:dyDescent="0.25">
      <c r="A265" t="s">
        <v>75</v>
      </c>
      <c r="B265" t="s">
        <v>693</v>
      </c>
      <c r="C265" t="s">
        <v>20</v>
      </c>
      <c r="D265" t="s">
        <v>694</v>
      </c>
      <c r="E265" t="s">
        <v>695</v>
      </c>
      <c r="F265">
        <v>6355</v>
      </c>
      <c r="G265" t="s">
        <v>1084</v>
      </c>
      <c r="H265" t="s">
        <v>80</v>
      </c>
      <c r="I265" t="s">
        <v>81</v>
      </c>
      <c r="J265" t="s">
        <v>82</v>
      </c>
      <c r="K265" t="s">
        <v>37</v>
      </c>
      <c r="L265" t="s">
        <v>943</v>
      </c>
      <c r="M265" t="s">
        <v>83</v>
      </c>
      <c r="N265" s="11" t="s">
        <v>2106</v>
      </c>
      <c r="O265" s="11" t="s">
        <v>2110</v>
      </c>
      <c r="P265">
        <v>-24</v>
      </c>
      <c r="Q265">
        <v>0</v>
      </c>
      <c r="R265">
        <v>186</v>
      </c>
      <c r="S265">
        <v>0</v>
      </c>
      <c r="T265">
        <v>186</v>
      </c>
    </row>
    <row r="266" spans="1:20" hidden="1" x14ac:dyDescent="0.25">
      <c r="A266" t="s">
        <v>75</v>
      </c>
      <c r="B266" t="s">
        <v>474</v>
      </c>
      <c r="C266" t="s">
        <v>29</v>
      </c>
      <c r="D266" t="s">
        <v>475</v>
      </c>
      <c r="E266" t="s">
        <v>476</v>
      </c>
      <c r="F266">
        <v>26505</v>
      </c>
      <c r="G266" t="s">
        <v>967</v>
      </c>
      <c r="H266" t="s">
        <v>80</v>
      </c>
      <c r="I266" t="s">
        <v>81</v>
      </c>
      <c r="J266" t="s">
        <v>90</v>
      </c>
      <c r="K266" t="s">
        <v>53</v>
      </c>
      <c r="L266" t="s">
        <v>248</v>
      </c>
      <c r="M266" t="s">
        <v>92</v>
      </c>
      <c r="N266" s="11" t="s">
        <v>2106</v>
      </c>
      <c r="O266" s="11" t="s">
        <v>2110</v>
      </c>
      <c r="P266">
        <v>0</v>
      </c>
      <c r="Q266">
        <v>25</v>
      </c>
      <c r="R266">
        <v>0</v>
      </c>
      <c r="S266">
        <v>53.75</v>
      </c>
      <c r="T266">
        <v>-53.75</v>
      </c>
    </row>
    <row r="267" spans="1:20" hidden="1" x14ac:dyDescent="0.25">
      <c r="A267" t="s">
        <v>75</v>
      </c>
      <c r="B267" t="s">
        <v>265</v>
      </c>
      <c r="C267" t="s">
        <v>27</v>
      </c>
      <c r="D267" t="s">
        <v>237</v>
      </c>
      <c r="E267" t="s">
        <v>114</v>
      </c>
      <c r="F267">
        <v>34238</v>
      </c>
      <c r="G267" t="s">
        <v>1088</v>
      </c>
      <c r="H267" t="s">
        <v>461</v>
      </c>
      <c r="I267" t="s">
        <v>81</v>
      </c>
      <c r="J267" t="s">
        <v>90</v>
      </c>
      <c r="K267" t="s">
        <v>42</v>
      </c>
      <c r="L267" t="s">
        <v>91</v>
      </c>
      <c r="M267" t="s">
        <v>92</v>
      </c>
      <c r="N267" s="11" t="s">
        <v>2106</v>
      </c>
      <c r="O267" s="11" t="s">
        <v>2110</v>
      </c>
      <c r="P267">
        <v>0</v>
      </c>
      <c r="Q267">
        <v>3</v>
      </c>
      <c r="R267">
        <v>0</v>
      </c>
      <c r="S267">
        <v>5.85</v>
      </c>
      <c r="T267">
        <v>-5.85</v>
      </c>
    </row>
    <row r="268" spans="1:20" hidden="1" x14ac:dyDescent="0.25">
      <c r="A268" t="s">
        <v>75</v>
      </c>
      <c r="B268" t="s">
        <v>1090</v>
      </c>
      <c r="C268" t="s">
        <v>23</v>
      </c>
      <c r="D268" t="s">
        <v>1091</v>
      </c>
      <c r="E268" t="s">
        <v>176</v>
      </c>
      <c r="F268">
        <v>98502</v>
      </c>
      <c r="G268" t="s">
        <v>716</v>
      </c>
      <c r="H268" t="s">
        <v>80</v>
      </c>
      <c r="I268" t="s">
        <v>81</v>
      </c>
      <c r="J268" t="s">
        <v>82</v>
      </c>
      <c r="K268" t="s">
        <v>42</v>
      </c>
      <c r="L268" t="s">
        <v>91</v>
      </c>
      <c r="M268" t="s">
        <v>83</v>
      </c>
      <c r="N268" s="11" t="s">
        <v>2106</v>
      </c>
      <c r="O268" s="11" t="s">
        <v>2110</v>
      </c>
      <c r="P268">
        <v>-8</v>
      </c>
      <c r="Q268">
        <v>0</v>
      </c>
      <c r="R268">
        <v>461.2</v>
      </c>
      <c r="S268">
        <v>0</v>
      </c>
      <c r="T268">
        <v>461.2</v>
      </c>
    </row>
    <row r="269" spans="1:20" hidden="1" x14ac:dyDescent="0.25">
      <c r="A269" t="s">
        <v>75</v>
      </c>
      <c r="B269" t="s">
        <v>407</v>
      </c>
      <c r="C269" t="s">
        <v>22</v>
      </c>
      <c r="D269" t="s">
        <v>408</v>
      </c>
      <c r="E269" t="s">
        <v>137</v>
      </c>
      <c r="F269">
        <v>23454</v>
      </c>
      <c r="G269" t="s">
        <v>317</v>
      </c>
      <c r="H269" t="s">
        <v>80</v>
      </c>
      <c r="I269" t="s">
        <v>164</v>
      </c>
      <c r="J269" t="s">
        <v>90</v>
      </c>
      <c r="K269" t="s">
        <v>38</v>
      </c>
      <c r="L269" t="s">
        <v>129</v>
      </c>
      <c r="M269" t="s">
        <v>188</v>
      </c>
      <c r="N269" s="11" t="s">
        <v>2106</v>
      </c>
      <c r="O269" s="11" t="s">
        <v>2110</v>
      </c>
      <c r="P269">
        <v>0</v>
      </c>
      <c r="Q269">
        <v>3</v>
      </c>
      <c r="R269">
        <v>0</v>
      </c>
      <c r="S269">
        <v>445.95</v>
      </c>
      <c r="T269">
        <v>-445.95</v>
      </c>
    </row>
    <row r="270" spans="1:20" hidden="1" x14ac:dyDescent="0.25">
      <c r="A270" t="s">
        <v>75</v>
      </c>
      <c r="B270" t="s">
        <v>380</v>
      </c>
      <c r="C270" t="s">
        <v>18</v>
      </c>
      <c r="D270" t="s">
        <v>381</v>
      </c>
      <c r="E270" t="s">
        <v>191</v>
      </c>
      <c r="F270">
        <v>75071</v>
      </c>
      <c r="G270" t="s">
        <v>357</v>
      </c>
      <c r="H270" t="s">
        <v>80</v>
      </c>
      <c r="I270" t="s">
        <v>81</v>
      </c>
      <c r="J270" t="s">
        <v>82</v>
      </c>
      <c r="K270" t="s">
        <v>42</v>
      </c>
      <c r="L270" t="s">
        <v>91</v>
      </c>
      <c r="M270" t="s">
        <v>83</v>
      </c>
      <c r="N270" s="11" t="s">
        <v>2106</v>
      </c>
      <c r="O270" s="11" t="s">
        <v>2110</v>
      </c>
      <c r="P270">
        <v>-1</v>
      </c>
      <c r="Q270">
        <v>0</v>
      </c>
      <c r="R270">
        <v>61.6</v>
      </c>
      <c r="S270">
        <v>0</v>
      </c>
      <c r="T270">
        <v>61.6</v>
      </c>
    </row>
    <row r="271" spans="1:20" hidden="1" x14ac:dyDescent="0.25">
      <c r="A271" t="s">
        <v>75</v>
      </c>
      <c r="B271" t="s">
        <v>316</v>
      </c>
      <c r="C271" t="s">
        <v>27</v>
      </c>
      <c r="D271" t="s">
        <v>237</v>
      </c>
      <c r="E271" t="s">
        <v>114</v>
      </c>
      <c r="F271">
        <v>34240</v>
      </c>
      <c r="G271" t="s">
        <v>967</v>
      </c>
      <c r="H271" t="s">
        <v>80</v>
      </c>
      <c r="I271" t="s">
        <v>81</v>
      </c>
      <c r="J271" t="s">
        <v>90</v>
      </c>
      <c r="K271" t="s">
        <v>53</v>
      </c>
      <c r="L271" t="s">
        <v>248</v>
      </c>
      <c r="M271" t="s">
        <v>92</v>
      </c>
      <c r="N271" s="11" t="s">
        <v>2106</v>
      </c>
      <c r="O271" s="11" t="s">
        <v>2110</v>
      </c>
      <c r="P271">
        <v>0</v>
      </c>
      <c r="Q271">
        <v>56</v>
      </c>
      <c r="R271">
        <v>0</v>
      </c>
      <c r="S271">
        <v>120.4</v>
      </c>
      <c r="T271">
        <v>-120.4</v>
      </c>
    </row>
    <row r="272" spans="1:20" hidden="1" x14ac:dyDescent="0.25">
      <c r="A272" t="s">
        <v>75</v>
      </c>
      <c r="B272" t="s">
        <v>1100</v>
      </c>
      <c r="C272" t="s">
        <v>27</v>
      </c>
      <c r="D272" t="s">
        <v>499</v>
      </c>
      <c r="E272" t="s">
        <v>114</v>
      </c>
      <c r="F272">
        <v>33137</v>
      </c>
      <c r="G272" t="s">
        <v>1101</v>
      </c>
      <c r="H272" t="s">
        <v>80</v>
      </c>
      <c r="I272" t="s">
        <v>81</v>
      </c>
      <c r="J272" t="s">
        <v>82</v>
      </c>
      <c r="K272" t="s">
        <v>53</v>
      </c>
      <c r="L272" t="s">
        <v>165</v>
      </c>
      <c r="M272" t="s">
        <v>83</v>
      </c>
      <c r="N272" s="11" t="s">
        <v>2106</v>
      </c>
      <c r="O272" s="11" t="s">
        <v>2110</v>
      </c>
      <c r="P272">
        <v>-3</v>
      </c>
      <c r="Q272">
        <v>0</v>
      </c>
      <c r="R272">
        <v>1951.5</v>
      </c>
      <c r="S272">
        <v>0</v>
      </c>
      <c r="T272">
        <v>1951.5</v>
      </c>
    </row>
    <row r="273" spans="1:20" hidden="1" x14ac:dyDescent="0.25">
      <c r="A273" t="s">
        <v>75</v>
      </c>
      <c r="B273" t="s">
        <v>612</v>
      </c>
      <c r="C273" t="s">
        <v>29</v>
      </c>
      <c r="D273" t="s">
        <v>613</v>
      </c>
      <c r="E273" t="s">
        <v>142</v>
      </c>
      <c r="F273">
        <v>48084</v>
      </c>
      <c r="G273" t="s">
        <v>719</v>
      </c>
      <c r="H273" t="s">
        <v>80</v>
      </c>
      <c r="I273" t="s">
        <v>81</v>
      </c>
      <c r="J273" t="s">
        <v>82</v>
      </c>
      <c r="K273" t="s">
        <v>42</v>
      </c>
      <c r="L273" t="s">
        <v>91</v>
      </c>
      <c r="M273" t="s">
        <v>83</v>
      </c>
      <c r="N273" s="11" t="s">
        <v>2106</v>
      </c>
      <c r="O273" s="11" t="s">
        <v>2110</v>
      </c>
      <c r="P273">
        <v>-45</v>
      </c>
      <c r="Q273">
        <v>0</v>
      </c>
      <c r="R273">
        <v>1269.9000000000001</v>
      </c>
      <c r="S273">
        <v>0</v>
      </c>
      <c r="T273">
        <v>1269.9000000000001</v>
      </c>
    </row>
    <row r="274" spans="1:20" hidden="1" x14ac:dyDescent="0.25">
      <c r="A274" t="s">
        <v>75</v>
      </c>
      <c r="B274" t="s">
        <v>358</v>
      </c>
      <c r="C274" t="s">
        <v>26</v>
      </c>
      <c r="D274" t="s">
        <v>359</v>
      </c>
      <c r="E274" t="s">
        <v>180</v>
      </c>
      <c r="F274">
        <v>30075</v>
      </c>
      <c r="G274" t="s">
        <v>110</v>
      </c>
      <c r="H274" t="s">
        <v>80</v>
      </c>
      <c r="I274" t="s">
        <v>81</v>
      </c>
      <c r="J274" t="s">
        <v>90</v>
      </c>
      <c r="K274" t="s">
        <v>38</v>
      </c>
      <c r="L274" t="s">
        <v>111</v>
      </c>
      <c r="M274" t="s">
        <v>92</v>
      </c>
      <c r="N274" s="11" t="s">
        <v>2106</v>
      </c>
      <c r="O274" s="11" t="s">
        <v>2110</v>
      </c>
      <c r="P274">
        <v>0</v>
      </c>
      <c r="Q274">
        <v>1</v>
      </c>
      <c r="R274">
        <v>0</v>
      </c>
      <c r="S274">
        <v>94.28</v>
      </c>
      <c r="T274">
        <v>-94.28</v>
      </c>
    </row>
    <row r="275" spans="1:20" hidden="1" x14ac:dyDescent="0.25">
      <c r="A275" t="s">
        <v>75</v>
      </c>
      <c r="B275" t="s">
        <v>1623</v>
      </c>
      <c r="C275" t="s">
        <v>30</v>
      </c>
      <c r="D275" t="s">
        <v>1624</v>
      </c>
      <c r="E275" t="s">
        <v>640</v>
      </c>
      <c r="F275">
        <v>60585</v>
      </c>
      <c r="G275" t="s">
        <v>2085</v>
      </c>
      <c r="H275" t="s">
        <v>80</v>
      </c>
      <c r="I275" t="s">
        <v>281</v>
      </c>
      <c r="J275" t="s">
        <v>90</v>
      </c>
      <c r="K275" t="s">
        <v>42</v>
      </c>
      <c r="L275" t="s">
        <v>91</v>
      </c>
      <c r="M275" t="s">
        <v>188</v>
      </c>
      <c r="N275" s="11" t="s">
        <v>2106</v>
      </c>
      <c r="O275" s="11" t="s">
        <v>2110</v>
      </c>
      <c r="P275">
        <v>0</v>
      </c>
      <c r="Q275">
        <v>26</v>
      </c>
      <c r="R275">
        <v>0</v>
      </c>
      <c r="S275">
        <v>143</v>
      </c>
      <c r="T275">
        <v>-143</v>
      </c>
    </row>
    <row r="276" spans="1:20" hidden="1" x14ac:dyDescent="0.25">
      <c r="A276" t="s">
        <v>75</v>
      </c>
      <c r="B276" t="s">
        <v>120</v>
      </c>
      <c r="C276" t="s">
        <v>22</v>
      </c>
      <c r="D276" t="s">
        <v>121</v>
      </c>
      <c r="E276" t="s">
        <v>122</v>
      </c>
      <c r="F276">
        <v>20910</v>
      </c>
      <c r="G276" t="s">
        <v>798</v>
      </c>
      <c r="H276" t="s">
        <v>80</v>
      </c>
      <c r="I276" t="s">
        <v>81</v>
      </c>
      <c r="J276" t="s">
        <v>90</v>
      </c>
      <c r="K276" t="s">
        <v>38</v>
      </c>
      <c r="L276" t="s">
        <v>111</v>
      </c>
      <c r="M276" t="s">
        <v>92</v>
      </c>
      <c r="N276" s="11" t="s">
        <v>2106</v>
      </c>
      <c r="O276" s="11" t="s">
        <v>2110</v>
      </c>
      <c r="P276">
        <v>0</v>
      </c>
      <c r="Q276">
        <v>1</v>
      </c>
      <c r="R276">
        <v>0</v>
      </c>
      <c r="S276">
        <v>136.15</v>
      </c>
      <c r="T276">
        <v>-136.15</v>
      </c>
    </row>
    <row r="277" spans="1:20" hidden="1" x14ac:dyDescent="0.25">
      <c r="A277" t="s">
        <v>75</v>
      </c>
      <c r="B277" t="s">
        <v>167</v>
      </c>
      <c r="C277" t="s">
        <v>28</v>
      </c>
      <c r="D277" t="s">
        <v>168</v>
      </c>
      <c r="E277" t="s">
        <v>95</v>
      </c>
      <c r="F277">
        <v>80550</v>
      </c>
      <c r="G277" t="s">
        <v>1104</v>
      </c>
      <c r="H277" t="s">
        <v>80</v>
      </c>
      <c r="I277" t="s">
        <v>81</v>
      </c>
      <c r="J277" t="s">
        <v>90</v>
      </c>
      <c r="K277" t="s">
        <v>54</v>
      </c>
      <c r="L277" t="s">
        <v>824</v>
      </c>
      <c r="M277" t="s">
        <v>92</v>
      </c>
      <c r="N277" s="11" t="s">
        <v>2106</v>
      </c>
      <c r="O277" s="11" t="s">
        <v>2110</v>
      </c>
      <c r="P277">
        <v>-20</v>
      </c>
      <c r="Q277">
        <v>0</v>
      </c>
      <c r="R277">
        <v>563.04</v>
      </c>
      <c r="S277">
        <v>0</v>
      </c>
      <c r="T277">
        <v>563.04</v>
      </c>
    </row>
    <row r="278" spans="1:20" hidden="1" x14ac:dyDescent="0.25">
      <c r="A278" t="s">
        <v>75</v>
      </c>
      <c r="B278" t="s">
        <v>693</v>
      </c>
      <c r="C278" t="s">
        <v>20</v>
      </c>
      <c r="D278" t="s">
        <v>694</v>
      </c>
      <c r="E278" t="s">
        <v>695</v>
      </c>
      <c r="F278">
        <v>6355</v>
      </c>
      <c r="G278" t="s">
        <v>373</v>
      </c>
      <c r="H278" t="s">
        <v>80</v>
      </c>
      <c r="I278" t="s">
        <v>81</v>
      </c>
      <c r="J278" t="s">
        <v>90</v>
      </c>
      <c r="K278" t="s">
        <v>38</v>
      </c>
      <c r="L278" t="s">
        <v>111</v>
      </c>
      <c r="M278" t="s">
        <v>92</v>
      </c>
      <c r="N278" s="11" t="s">
        <v>2106</v>
      </c>
      <c r="O278" s="11" t="s">
        <v>2110</v>
      </c>
      <c r="P278">
        <v>0</v>
      </c>
      <c r="Q278">
        <v>2</v>
      </c>
      <c r="R278">
        <v>0</v>
      </c>
      <c r="S278">
        <v>92.1</v>
      </c>
      <c r="T278">
        <v>-92.1</v>
      </c>
    </row>
    <row r="279" spans="1:20" hidden="1" x14ac:dyDescent="0.25">
      <c r="A279" t="s">
        <v>75</v>
      </c>
      <c r="B279" t="s">
        <v>1054</v>
      </c>
      <c r="C279" t="s">
        <v>28</v>
      </c>
      <c r="D279" t="s">
        <v>1055</v>
      </c>
      <c r="E279" t="s">
        <v>295</v>
      </c>
      <c r="F279">
        <v>84003</v>
      </c>
      <c r="G279" t="s">
        <v>173</v>
      </c>
      <c r="H279" t="s">
        <v>80</v>
      </c>
      <c r="I279" t="s">
        <v>81</v>
      </c>
      <c r="J279" t="s">
        <v>82</v>
      </c>
      <c r="K279" t="s">
        <v>36</v>
      </c>
      <c r="L279" t="s">
        <v>36</v>
      </c>
      <c r="M279" t="s">
        <v>83</v>
      </c>
      <c r="N279" s="11" t="s">
        <v>2106</v>
      </c>
      <c r="O279" s="11" t="s">
        <v>2110</v>
      </c>
      <c r="P279">
        <v>-4</v>
      </c>
      <c r="Q279">
        <v>0</v>
      </c>
      <c r="R279">
        <v>391.8</v>
      </c>
      <c r="S279">
        <v>0</v>
      </c>
      <c r="T279">
        <v>391.8</v>
      </c>
    </row>
    <row r="280" spans="1:20" hidden="1" x14ac:dyDescent="0.25">
      <c r="A280" t="s">
        <v>75</v>
      </c>
      <c r="B280" t="s">
        <v>182</v>
      </c>
      <c r="C280" t="s">
        <v>26</v>
      </c>
      <c r="D280" t="s">
        <v>179</v>
      </c>
      <c r="E280" t="s">
        <v>180</v>
      </c>
      <c r="F280">
        <v>30189</v>
      </c>
      <c r="G280" t="s">
        <v>1002</v>
      </c>
      <c r="H280" t="s">
        <v>80</v>
      </c>
      <c r="I280" t="s">
        <v>81</v>
      </c>
      <c r="J280" t="s">
        <v>82</v>
      </c>
      <c r="K280" t="s">
        <v>38</v>
      </c>
      <c r="L280" t="s">
        <v>129</v>
      </c>
      <c r="M280" t="s">
        <v>83</v>
      </c>
      <c r="N280" s="11" t="s">
        <v>2106</v>
      </c>
      <c r="O280" s="11" t="s">
        <v>2110</v>
      </c>
      <c r="P280">
        <v>-1</v>
      </c>
      <c r="Q280">
        <v>0</v>
      </c>
      <c r="R280">
        <v>25.76</v>
      </c>
      <c r="S280">
        <v>0</v>
      </c>
      <c r="T280">
        <v>25.76</v>
      </c>
    </row>
    <row r="281" spans="1:20" hidden="1" x14ac:dyDescent="0.25">
      <c r="A281" t="s">
        <v>75</v>
      </c>
      <c r="B281" t="s">
        <v>112</v>
      </c>
      <c r="C281" t="s">
        <v>27</v>
      </c>
      <c r="D281" t="s">
        <v>113</v>
      </c>
      <c r="E281" t="s">
        <v>114</v>
      </c>
      <c r="F281">
        <v>32256</v>
      </c>
      <c r="G281" t="s">
        <v>906</v>
      </c>
      <c r="H281" t="s">
        <v>80</v>
      </c>
      <c r="I281" t="s">
        <v>281</v>
      </c>
      <c r="J281" t="s">
        <v>90</v>
      </c>
      <c r="K281" t="s">
        <v>42</v>
      </c>
      <c r="L281" t="s">
        <v>91</v>
      </c>
      <c r="M281" t="s">
        <v>92</v>
      </c>
      <c r="N281" s="11" t="s">
        <v>2106</v>
      </c>
      <c r="O281" s="11" t="s">
        <v>2110</v>
      </c>
      <c r="P281">
        <v>0</v>
      </c>
      <c r="Q281">
        <v>15</v>
      </c>
      <c r="R281">
        <v>0</v>
      </c>
      <c r="S281">
        <v>20.85</v>
      </c>
      <c r="T281">
        <v>-20.85</v>
      </c>
    </row>
    <row r="282" spans="1:20" hidden="1" x14ac:dyDescent="0.25">
      <c r="A282" t="s">
        <v>75</v>
      </c>
      <c r="B282" t="s">
        <v>614</v>
      </c>
      <c r="C282" t="s">
        <v>25</v>
      </c>
      <c r="D282" t="s">
        <v>131</v>
      </c>
      <c r="E282" t="s">
        <v>114</v>
      </c>
      <c r="F282">
        <v>33405</v>
      </c>
      <c r="G282" t="s">
        <v>442</v>
      </c>
      <c r="H282" t="s">
        <v>80</v>
      </c>
      <c r="I282" t="s">
        <v>81</v>
      </c>
      <c r="J282" t="s">
        <v>82</v>
      </c>
      <c r="K282" t="s">
        <v>53</v>
      </c>
      <c r="L282" t="s">
        <v>248</v>
      </c>
      <c r="M282" t="s">
        <v>83</v>
      </c>
      <c r="N282" s="11" t="s">
        <v>2106</v>
      </c>
      <c r="O282" s="11" t="s">
        <v>2110</v>
      </c>
      <c r="P282">
        <v>-6</v>
      </c>
      <c r="Q282">
        <v>0</v>
      </c>
      <c r="R282">
        <v>27</v>
      </c>
      <c r="S282">
        <v>0</v>
      </c>
      <c r="T282">
        <v>27</v>
      </c>
    </row>
    <row r="283" spans="1:20" hidden="1" x14ac:dyDescent="0.25">
      <c r="A283" t="s">
        <v>75</v>
      </c>
      <c r="B283" t="s">
        <v>272</v>
      </c>
      <c r="C283" t="s">
        <v>27</v>
      </c>
      <c r="D283" t="s">
        <v>273</v>
      </c>
      <c r="E283" t="s">
        <v>114</v>
      </c>
      <c r="F283">
        <v>33909</v>
      </c>
      <c r="G283" t="s">
        <v>1109</v>
      </c>
      <c r="H283" t="s">
        <v>80</v>
      </c>
      <c r="I283" t="s">
        <v>81</v>
      </c>
      <c r="J283" t="s">
        <v>90</v>
      </c>
      <c r="K283" t="s">
        <v>42</v>
      </c>
      <c r="L283" t="s">
        <v>91</v>
      </c>
      <c r="M283" t="s">
        <v>188</v>
      </c>
      <c r="N283" s="11" t="s">
        <v>2106</v>
      </c>
      <c r="O283" s="11" t="s">
        <v>2110</v>
      </c>
      <c r="P283">
        <v>0</v>
      </c>
      <c r="Q283">
        <v>2</v>
      </c>
      <c r="R283">
        <v>0</v>
      </c>
      <c r="S283">
        <v>6.2</v>
      </c>
      <c r="T283">
        <v>-6.2</v>
      </c>
    </row>
    <row r="284" spans="1:20" hidden="1" x14ac:dyDescent="0.25">
      <c r="A284" t="s">
        <v>75</v>
      </c>
      <c r="B284" t="s">
        <v>551</v>
      </c>
      <c r="C284" t="s">
        <v>27</v>
      </c>
      <c r="D284" t="s">
        <v>552</v>
      </c>
      <c r="E284" t="s">
        <v>114</v>
      </c>
      <c r="F284">
        <v>33634</v>
      </c>
      <c r="G284" t="s">
        <v>1110</v>
      </c>
      <c r="H284" t="s">
        <v>80</v>
      </c>
      <c r="I284" t="s">
        <v>89</v>
      </c>
      <c r="J284" t="s">
        <v>90</v>
      </c>
      <c r="K284" t="s">
        <v>53</v>
      </c>
      <c r="L284" t="s">
        <v>887</v>
      </c>
      <c r="M284" t="s">
        <v>92</v>
      </c>
      <c r="N284" s="11" t="s">
        <v>2106</v>
      </c>
      <c r="O284" s="11" t="s">
        <v>2110</v>
      </c>
      <c r="P284">
        <v>0</v>
      </c>
      <c r="Q284">
        <v>4</v>
      </c>
      <c r="R284">
        <v>0</v>
      </c>
      <c r="S284">
        <v>348.16</v>
      </c>
      <c r="T284">
        <v>-348.16</v>
      </c>
    </row>
    <row r="285" spans="1:20" hidden="1" x14ac:dyDescent="0.25">
      <c r="A285" t="s">
        <v>75</v>
      </c>
      <c r="B285" t="s">
        <v>1116</v>
      </c>
      <c r="C285" t="s">
        <v>28</v>
      </c>
      <c r="D285" t="s">
        <v>1117</v>
      </c>
      <c r="E285" t="s">
        <v>95</v>
      </c>
      <c r="F285" t="s">
        <v>1118</v>
      </c>
      <c r="G285" t="s">
        <v>202</v>
      </c>
      <c r="H285" t="s">
        <v>80</v>
      </c>
      <c r="I285" t="s">
        <v>81</v>
      </c>
      <c r="J285" t="s">
        <v>90</v>
      </c>
      <c r="K285" t="s">
        <v>42</v>
      </c>
      <c r="L285" t="s">
        <v>91</v>
      </c>
      <c r="M285" t="s">
        <v>188</v>
      </c>
      <c r="N285" s="11" t="s">
        <v>2106</v>
      </c>
      <c r="O285" s="11" t="s">
        <v>2110</v>
      </c>
      <c r="P285">
        <v>0</v>
      </c>
      <c r="Q285">
        <v>1</v>
      </c>
      <c r="R285">
        <v>0</v>
      </c>
      <c r="S285">
        <v>8.25</v>
      </c>
      <c r="T285">
        <v>-8.25</v>
      </c>
    </row>
    <row r="286" spans="1:20" hidden="1" x14ac:dyDescent="0.25">
      <c r="A286" t="s">
        <v>75</v>
      </c>
      <c r="B286" t="s">
        <v>1011</v>
      </c>
      <c r="C286" t="s">
        <v>28</v>
      </c>
      <c r="D286" t="s">
        <v>1012</v>
      </c>
      <c r="E286" t="s">
        <v>295</v>
      </c>
      <c r="F286">
        <v>84098</v>
      </c>
      <c r="G286" t="s">
        <v>364</v>
      </c>
      <c r="H286" t="s">
        <v>80</v>
      </c>
      <c r="I286" t="s">
        <v>81</v>
      </c>
      <c r="J286" t="s">
        <v>365</v>
      </c>
      <c r="K286" t="s">
        <v>39</v>
      </c>
      <c r="L286" t="s">
        <v>39</v>
      </c>
      <c r="M286" t="s">
        <v>92</v>
      </c>
      <c r="N286" s="11" t="s">
        <v>2106</v>
      </c>
      <c r="O286" s="11" t="s">
        <v>2110</v>
      </c>
      <c r="P286">
        <v>-1</v>
      </c>
      <c r="Q286">
        <v>0</v>
      </c>
      <c r="R286">
        <v>0</v>
      </c>
      <c r="S286">
        <v>0</v>
      </c>
      <c r="T286">
        <v>0</v>
      </c>
    </row>
    <row r="287" spans="1:20" hidden="1" x14ac:dyDescent="0.25">
      <c r="A287" t="s">
        <v>75</v>
      </c>
      <c r="B287" t="s">
        <v>189</v>
      </c>
      <c r="C287" t="s">
        <v>18</v>
      </c>
      <c r="D287" t="s">
        <v>190</v>
      </c>
      <c r="E287" t="s">
        <v>191</v>
      </c>
      <c r="F287">
        <v>76262</v>
      </c>
      <c r="G287" t="s">
        <v>906</v>
      </c>
      <c r="H287" t="s">
        <v>80</v>
      </c>
      <c r="I287" t="s">
        <v>281</v>
      </c>
      <c r="J287" t="s">
        <v>90</v>
      </c>
      <c r="K287" t="s">
        <v>42</v>
      </c>
      <c r="L287" t="s">
        <v>91</v>
      </c>
      <c r="M287" t="s">
        <v>92</v>
      </c>
      <c r="N287" s="11" t="s">
        <v>2106</v>
      </c>
      <c r="O287" s="11" t="s">
        <v>2110</v>
      </c>
      <c r="P287">
        <v>0</v>
      </c>
      <c r="Q287">
        <v>37</v>
      </c>
      <c r="R287">
        <v>0</v>
      </c>
      <c r="S287">
        <v>56.8</v>
      </c>
      <c r="T287">
        <v>-56.8</v>
      </c>
    </row>
    <row r="288" spans="1:20" hidden="1" x14ac:dyDescent="0.25">
      <c r="A288" t="s">
        <v>75</v>
      </c>
      <c r="B288" t="s">
        <v>230</v>
      </c>
      <c r="C288" t="s">
        <v>25</v>
      </c>
      <c r="D288" t="s">
        <v>231</v>
      </c>
      <c r="E288" t="s">
        <v>186</v>
      </c>
      <c r="F288">
        <v>10607</v>
      </c>
      <c r="G288" t="s">
        <v>106</v>
      </c>
      <c r="H288" t="s">
        <v>80</v>
      </c>
      <c r="I288" t="s">
        <v>281</v>
      </c>
      <c r="J288" t="s">
        <v>90</v>
      </c>
      <c r="K288" t="s">
        <v>42</v>
      </c>
      <c r="L288" t="s">
        <v>91</v>
      </c>
      <c r="M288" t="s">
        <v>92</v>
      </c>
      <c r="N288" s="11" t="s">
        <v>2106</v>
      </c>
      <c r="O288" s="11" t="s">
        <v>2110</v>
      </c>
      <c r="P288">
        <v>0</v>
      </c>
      <c r="Q288">
        <v>14</v>
      </c>
      <c r="R288">
        <v>0</v>
      </c>
      <c r="S288">
        <v>260.39999999999998</v>
      </c>
      <c r="T288">
        <v>-260.39999999999998</v>
      </c>
    </row>
    <row r="289" spans="1:20" hidden="1" x14ac:dyDescent="0.25">
      <c r="A289" t="s">
        <v>75</v>
      </c>
      <c r="B289" t="s">
        <v>218</v>
      </c>
      <c r="C289" t="s">
        <v>27</v>
      </c>
      <c r="D289" t="s">
        <v>219</v>
      </c>
      <c r="E289" t="s">
        <v>114</v>
      </c>
      <c r="F289">
        <v>34110</v>
      </c>
      <c r="G289" t="s">
        <v>576</v>
      </c>
      <c r="H289" t="s">
        <v>80</v>
      </c>
      <c r="I289" t="s">
        <v>281</v>
      </c>
      <c r="J289" t="s">
        <v>82</v>
      </c>
      <c r="K289" t="s">
        <v>42</v>
      </c>
      <c r="L289" t="s">
        <v>91</v>
      </c>
      <c r="M289" t="s">
        <v>83</v>
      </c>
      <c r="N289" s="11" t="s">
        <v>2106</v>
      </c>
      <c r="O289" s="11" t="s">
        <v>2110</v>
      </c>
      <c r="P289">
        <v>-4</v>
      </c>
      <c r="Q289">
        <v>0</v>
      </c>
      <c r="R289">
        <v>4.76</v>
      </c>
      <c r="S289">
        <v>0</v>
      </c>
      <c r="T289">
        <v>4.76</v>
      </c>
    </row>
    <row r="290" spans="1:20" hidden="1" x14ac:dyDescent="0.25">
      <c r="A290" t="s">
        <v>75</v>
      </c>
      <c r="B290" t="s">
        <v>1054</v>
      </c>
      <c r="C290" t="s">
        <v>28</v>
      </c>
      <c r="D290" t="s">
        <v>1055</v>
      </c>
      <c r="E290" t="s">
        <v>295</v>
      </c>
      <c r="F290">
        <v>84003</v>
      </c>
      <c r="G290" t="s">
        <v>801</v>
      </c>
      <c r="H290" t="s">
        <v>80</v>
      </c>
      <c r="I290" t="s">
        <v>81</v>
      </c>
      <c r="J290" t="s">
        <v>82</v>
      </c>
      <c r="K290" t="s">
        <v>42</v>
      </c>
      <c r="L290" t="s">
        <v>91</v>
      </c>
      <c r="M290" t="s">
        <v>83</v>
      </c>
      <c r="N290" s="11" t="s">
        <v>2106</v>
      </c>
      <c r="O290" s="11" t="s">
        <v>2110</v>
      </c>
      <c r="P290">
        <v>-2</v>
      </c>
      <c r="Q290">
        <v>0</v>
      </c>
      <c r="R290">
        <v>47.9</v>
      </c>
      <c r="S290">
        <v>0</v>
      </c>
      <c r="T290">
        <v>47.9</v>
      </c>
    </row>
    <row r="291" spans="1:20" hidden="1" x14ac:dyDescent="0.25">
      <c r="A291" t="s">
        <v>75</v>
      </c>
      <c r="B291" t="s">
        <v>771</v>
      </c>
      <c r="C291" t="s">
        <v>18</v>
      </c>
      <c r="D291" t="s">
        <v>439</v>
      </c>
      <c r="E291" t="s">
        <v>191</v>
      </c>
      <c r="F291">
        <v>77034</v>
      </c>
      <c r="G291" t="s">
        <v>679</v>
      </c>
      <c r="H291" t="s">
        <v>80</v>
      </c>
      <c r="I291" t="s">
        <v>281</v>
      </c>
      <c r="J291" t="s">
        <v>90</v>
      </c>
      <c r="K291" t="s">
        <v>42</v>
      </c>
      <c r="L291" t="s">
        <v>91</v>
      </c>
      <c r="M291" t="s">
        <v>92</v>
      </c>
      <c r="N291" s="11" t="s">
        <v>2106</v>
      </c>
      <c r="O291" s="11" t="s">
        <v>2110</v>
      </c>
      <c r="P291">
        <v>0</v>
      </c>
      <c r="Q291">
        <v>24</v>
      </c>
      <c r="R291">
        <v>0</v>
      </c>
      <c r="S291">
        <v>61.2</v>
      </c>
      <c r="T291">
        <v>-61.2</v>
      </c>
    </row>
    <row r="292" spans="1:20" hidden="1" x14ac:dyDescent="0.25">
      <c r="A292" t="s">
        <v>75</v>
      </c>
      <c r="B292" t="s">
        <v>299</v>
      </c>
      <c r="C292" t="s">
        <v>29</v>
      </c>
      <c r="D292" t="s">
        <v>300</v>
      </c>
      <c r="E292" t="s">
        <v>87</v>
      </c>
      <c r="F292">
        <v>44147</v>
      </c>
      <c r="G292" t="s">
        <v>247</v>
      </c>
      <c r="H292" t="s">
        <v>80</v>
      </c>
      <c r="I292" t="s">
        <v>81</v>
      </c>
      <c r="J292" t="s">
        <v>90</v>
      </c>
      <c r="K292" t="s">
        <v>53</v>
      </c>
      <c r="L292" t="s">
        <v>248</v>
      </c>
      <c r="M292" t="s">
        <v>92</v>
      </c>
      <c r="N292" s="11" t="s">
        <v>2106</v>
      </c>
      <c r="O292" s="11" t="s">
        <v>2110</v>
      </c>
      <c r="P292">
        <v>0</v>
      </c>
      <c r="Q292">
        <v>7</v>
      </c>
      <c r="R292">
        <v>0</v>
      </c>
      <c r="S292">
        <v>24.15</v>
      </c>
      <c r="T292">
        <v>-24.15</v>
      </c>
    </row>
    <row r="293" spans="1:20" hidden="1" x14ac:dyDescent="0.25">
      <c r="A293" t="s">
        <v>75</v>
      </c>
      <c r="B293" t="s">
        <v>527</v>
      </c>
      <c r="C293" t="s">
        <v>28</v>
      </c>
      <c r="D293" t="s">
        <v>1131</v>
      </c>
      <c r="E293" t="s">
        <v>95</v>
      </c>
      <c r="F293">
        <v>80110</v>
      </c>
      <c r="G293" t="s">
        <v>802</v>
      </c>
      <c r="H293" t="s">
        <v>80</v>
      </c>
      <c r="I293" t="s">
        <v>81</v>
      </c>
      <c r="J293" t="s">
        <v>82</v>
      </c>
      <c r="K293" t="s">
        <v>53</v>
      </c>
      <c r="L293" t="s">
        <v>193</v>
      </c>
      <c r="M293" t="s">
        <v>83</v>
      </c>
      <c r="N293" s="11" t="s">
        <v>2106</v>
      </c>
      <c r="O293" s="11" t="s">
        <v>2110</v>
      </c>
      <c r="P293">
        <v>-1</v>
      </c>
      <c r="Q293">
        <v>0</v>
      </c>
      <c r="R293">
        <v>193.65</v>
      </c>
      <c r="S293">
        <v>0</v>
      </c>
      <c r="T293">
        <v>193.65</v>
      </c>
    </row>
    <row r="294" spans="1:20" hidden="1" x14ac:dyDescent="0.25">
      <c r="A294" t="s">
        <v>75</v>
      </c>
      <c r="B294" t="s">
        <v>258</v>
      </c>
      <c r="C294" t="s">
        <v>28</v>
      </c>
      <c r="D294" t="s">
        <v>259</v>
      </c>
      <c r="E294" t="s">
        <v>95</v>
      </c>
      <c r="F294">
        <v>80222</v>
      </c>
      <c r="G294" t="s">
        <v>477</v>
      </c>
      <c r="H294" t="s">
        <v>80</v>
      </c>
      <c r="I294" t="s">
        <v>81</v>
      </c>
      <c r="J294" t="s">
        <v>90</v>
      </c>
      <c r="K294" t="s">
        <v>38</v>
      </c>
      <c r="L294" t="s">
        <v>111</v>
      </c>
      <c r="M294" t="s">
        <v>92</v>
      </c>
      <c r="N294" s="11" t="s">
        <v>2106</v>
      </c>
      <c r="O294" s="11" t="s">
        <v>2110</v>
      </c>
      <c r="P294">
        <v>0</v>
      </c>
      <c r="Q294">
        <v>7</v>
      </c>
      <c r="R294">
        <v>0</v>
      </c>
      <c r="S294">
        <v>564.48</v>
      </c>
      <c r="T294">
        <v>-564.48</v>
      </c>
    </row>
    <row r="295" spans="1:20" hidden="1" x14ac:dyDescent="0.25">
      <c r="A295" t="s">
        <v>75</v>
      </c>
      <c r="B295" t="s">
        <v>303</v>
      </c>
      <c r="C295" t="s">
        <v>27</v>
      </c>
      <c r="D295" t="s">
        <v>304</v>
      </c>
      <c r="E295" t="s">
        <v>114</v>
      </c>
      <c r="F295">
        <v>34219</v>
      </c>
      <c r="G295" t="s">
        <v>388</v>
      </c>
      <c r="H295" t="s">
        <v>80</v>
      </c>
      <c r="I295" t="s">
        <v>81</v>
      </c>
      <c r="J295" t="s">
        <v>90</v>
      </c>
      <c r="K295" t="s">
        <v>38</v>
      </c>
      <c r="L295" t="s">
        <v>111</v>
      </c>
      <c r="M295" t="s">
        <v>92</v>
      </c>
      <c r="N295" s="11" t="s">
        <v>2106</v>
      </c>
      <c r="O295" s="11" t="s">
        <v>2110</v>
      </c>
      <c r="P295">
        <v>0</v>
      </c>
      <c r="Q295">
        <v>1</v>
      </c>
      <c r="R295">
        <v>0</v>
      </c>
      <c r="S295">
        <v>149</v>
      </c>
      <c r="T295">
        <v>-149</v>
      </c>
    </row>
    <row r="296" spans="1:20" hidden="1" x14ac:dyDescent="0.25">
      <c r="A296" t="s">
        <v>75</v>
      </c>
      <c r="B296" t="s">
        <v>85</v>
      </c>
      <c r="C296" t="s">
        <v>29</v>
      </c>
      <c r="D296" t="s">
        <v>86</v>
      </c>
      <c r="E296" t="s">
        <v>87</v>
      </c>
      <c r="F296">
        <v>45040</v>
      </c>
      <c r="G296" t="s">
        <v>1038</v>
      </c>
      <c r="H296" t="s">
        <v>80</v>
      </c>
      <c r="I296" t="s">
        <v>81</v>
      </c>
      <c r="J296" t="s">
        <v>82</v>
      </c>
      <c r="K296" t="s">
        <v>53</v>
      </c>
      <c r="L296" t="s">
        <v>165</v>
      </c>
      <c r="M296" t="s">
        <v>83</v>
      </c>
      <c r="N296" s="11" t="s">
        <v>2106</v>
      </c>
      <c r="O296" s="11" t="s">
        <v>2110</v>
      </c>
      <c r="P296">
        <v>-4</v>
      </c>
      <c r="Q296">
        <v>0</v>
      </c>
      <c r="R296">
        <v>313.60000000000002</v>
      </c>
      <c r="S296">
        <v>0</v>
      </c>
      <c r="T296">
        <v>313.60000000000002</v>
      </c>
    </row>
    <row r="297" spans="1:20" hidden="1" x14ac:dyDescent="0.25">
      <c r="A297" t="s">
        <v>75</v>
      </c>
      <c r="B297" t="s">
        <v>778</v>
      </c>
      <c r="C297" t="s">
        <v>25</v>
      </c>
      <c r="D297" t="s">
        <v>779</v>
      </c>
      <c r="E297" t="s">
        <v>262</v>
      </c>
      <c r="F297">
        <v>7712</v>
      </c>
      <c r="G297" t="s">
        <v>1137</v>
      </c>
      <c r="H297" t="s">
        <v>80</v>
      </c>
      <c r="I297" t="s">
        <v>81</v>
      </c>
      <c r="J297" t="s">
        <v>90</v>
      </c>
      <c r="K297" t="s">
        <v>53</v>
      </c>
      <c r="L297" t="s">
        <v>459</v>
      </c>
      <c r="M297" t="s">
        <v>92</v>
      </c>
      <c r="N297" s="11" t="s">
        <v>2106</v>
      </c>
      <c r="O297" s="11" t="s">
        <v>2110</v>
      </c>
      <c r="P297">
        <v>0</v>
      </c>
      <c r="Q297">
        <v>4</v>
      </c>
      <c r="R297">
        <v>0</v>
      </c>
      <c r="S297">
        <v>40.4</v>
      </c>
      <c r="T297">
        <v>-40.4</v>
      </c>
    </row>
    <row r="298" spans="1:20" hidden="1" x14ac:dyDescent="0.25">
      <c r="A298" t="s">
        <v>75</v>
      </c>
      <c r="B298" t="s">
        <v>410</v>
      </c>
      <c r="C298" t="s">
        <v>18</v>
      </c>
      <c r="D298" t="s">
        <v>411</v>
      </c>
      <c r="E298" t="s">
        <v>191</v>
      </c>
      <c r="F298">
        <v>75234</v>
      </c>
      <c r="G298" t="s">
        <v>1499</v>
      </c>
      <c r="H298" t="s">
        <v>80</v>
      </c>
      <c r="I298" t="s">
        <v>81</v>
      </c>
      <c r="J298" t="s">
        <v>82</v>
      </c>
      <c r="K298" t="s">
        <v>42</v>
      </c>
      <c r="L298" t="s">
        <v>91</v>
      </c>
      <c r="M298" t="s">
        <v>83</v>
      </c>
      <c r="N298" s="11" t="s">
        <v>2106</v>
      </c>
      <c r="O298" s="11" t="s">
        <v>2110</v>
      </c>
      <c r="P298">
        <v>-1</v>
      </c>
      <c r="Q298">
        <v>0</v>
      </c>
      <c r="R298">
        <v>49.4</v>
      </c>
      <c r="S298">
        <v>0</v>
      </c>
      <c r="T298">
        <v>49.4</v>
      </c>
    </row>
    <row r="299" spans="1:20" hidden="1" x14ac:dyDescent="0.25">
      <c r="A299" t="s">
        <v>75</v>
      </c>
      <c r="B299" t="s">
        <v>614</v>
      </c>
      <c r="C299" t="s">
        <v>25</v>
      </c>
      <c r="D299" t="s">
        <v>131</v>
      </c>
      <c r="E299" t="s">
        <v>114</v>
      </c>
      <c r="F299">
        <v>33405</v>
      </c>
      <c r="G299" t="s">
        <v>309</v>
      </c>
      <c r="H299" t="s">
        <v>80</v>
      </c>
      <c r="I299" t="s">
        <v>281</v>
      </c>
      <c r="J299" t="s">
        <v>90</v>
      </c>
      <c r="K299" t="s">
        <v>42</v>
      </c>
      <c r="L299" t="s">
        <v>91</v>
      </c>
      <c r="M299" t="s">
        <v>92</v>
      </c>
      <c r="N299" s="11" t="s">
        <v>2106</v>
      </c>
      <c r="O299" s="11" t="s">
        <v>2110</v>
      </c>
      <c r="P299">
        <v>0</v>
      </c>
      <c r="Q299">
        <v>11</v>
      </c>
      <c r="R299">
        <v>0</v>
      </c>
      <c r="S299">
        <v>137.5</v>
      </c>
      <c r="T299">
        <v>-137.5</v>
      </c>
    </row>
    <row r="300" spans="1:20" hidden="1" x14ac:dyDescent="0.25">
      <c r="A300" t="s">
        <v>75</v>
      </c>
      <c r="B300" t="s">
        <v>1147</v>
      </c>
      <c r="C300" t="s">
        <v>30</v>
      </c>
      <c r="D300" t="s">
        <v>1148</v>
      </c>
      <c r="E300" t="s">
        <v>640</v>
      </c>
      <c r="F300">
        <v>60187</v>
      </c>
      <c r="G300" t="s">
        <v>202</v>
      </c>
      <c r="H300" t="s">
        <v>80</v>
      </c>
      <c r="I300" t="s">
        <v>81</v>
      </c>
      <c r="J300" t="s">
        <v>90</v>
      </c>
      <c r="K300" t="s">
        <v>42</v>
      </c>
      <c r="L300" t="s">
        <v>91</v>
      </c>
      <c r="M300" t="s">
        <v>188</v>
      </c>
      <c r="N300" s="11" t="s">
        <v>2106</v>
      </c>
      <c r="O300" s="11" t="s">
        <v>2110</v>
      </c>
      <c r="P300">
        <v>0</v>
      </c>
      <c r="Q300">
        <v>4</v>
      </c>
      <c r="R300">
        <v>0</v>
      </c>
      <c r="S300">
        <v>0</v>
      </c>
      <c r="T300">
        <v>0</v>
      </c>
    </row>
    <row r="301" spans="1:20" hidden="1" x14ac:dyDescent="0.25">
      <c r="A301" t="s">
        <v>75</v>
      </c>
      <c r="B301" t="s">
        <v>787</v>
      </c>
      <c r="C301" t="s">
        <v>22</v>
      </c>
      <c r="D301" t="s">
        <v>788</v>
      </c>
      <c r="E301" t="s">
        <v>137</v>
      </c>
      <c r="F301">
        <v>20166</v>
      </c>
      <c r="G301" t="s">
        <v>1149</v>
      </c>
      <c r="H301" t="s">
        <v>80</v>
      </c>
      <c r="I301" t="s">
        <v>81</v>
      </c>
      <c r="J301" t="s">
        <v>82</v>
      </c>
      <c r="K301" t="s">
        <v>53</v>
      </c>
      <c r="L301" t="s">
        <v>248</v>
      </c>
      <c r="M301" t="s">
        <v>83</v>
      </c>
      <c r="N301" s="11" t="s">
        <v>2106</v>
      </c>
      <c r="O301" s="11" t="s">
        <v>2110</v>
      </c>
      <c r="P301">
        <v>-60</v>
      </c>
      <c r="Q301">
        <v>0</v>
      </c>
      <c r="R301">
        <v>306</v>
      </c>
      <c r="S301">
        <v>0</v>
      </c>
      <c r="T301">
        <v>306</v>
      </c>
    </row>
    <row r="302" spans="1:20" hidden="1" x14ac:dyDescent="0.25">
      <c r="A302" t="s">
        <v>75</v>
      </c>
      <c r="B302" t="s">
        <v>1150</v>
      </c>
      <c r="C302" t="s">
        <v>25</v>
      </c>
      <c r="D302" t="s">
        <v>1151</v>
      </c>
      <c r="E302" t="s">
        <v>186</v>
      </c>
      <c r="F302">
        <v>11106</v>
      </c>
      <c r="G302" t="s">
        <v>402</v>
      </c>
      <c r="H302" t="s">
        <v>80</v>
      </c>
      <c r="I302" t="s">
        <v>81</v>
      </c>
      <c r="J302" t="s">
        <v>365</v>
      </c>
      <c r="K302" t="s">
        <v>39</v>
      </c>
      <c r="L302" t="s">
        <v>39</v>
      </c>
      <c r="M302" t="s">
        <v>92</v>
      </c>
      <c r="N302" s="11" t="s">
        <v>2106</v>
      </c>
      <c r="O302" s="11" t="s">
        <v>2110</v>
      </c>
      <c r="P302">
        <v>0</v>
      </c>
      <c r="Q302">
        <v>1</v>
      </c>
      <c r="R302">
        <v>0</v>
      </c>
      <c r="S302">
        <v>295</v>
      </c>
      <c r="T302">
        <v>-295</v>
      </c>
    </row>
    <row r="303" spans="1:20" hidden="1" x14ac:dyDescent="0.25">
      <c r="A303" t="s">
        <v>75</v>
      </c>
      <c r="B303" t="s">
        <v>483</v>
      </c>
      <c r="C303" t="s">
        <v>18</v>
      </c>
      <c r="D303" t="s">
        <v>1152</v>
      </c>
      <c r="E303" t="s">
        <v>333</v>
      </c>
      <c r="F303">
        <v>72113</v>
      </c>
      <c r="G303" t="s">
        <v>620</v>
      </c>
      <c r="H303" t="s">
        <v>80</v>
      </c>
      <c r="I303" t="s">
        <v>81</v>
      </c>
      <c r="J303" t="s">
        <v>82</v>
      </c>
      <c r="K303" t="s">
        <v>53</v>
      </c>
      <c r="L303" t="s">
        <v>193</v>
      </c>
      <c r="M303" t="s">
        <v>83</v>
      </c>
      <c r="N303" s="11" t="s">
        <v>2106</v>
      </c>
      <c r="O303" s="11" t="s">
        <v>2110</v>
      </c>
      <c r="P303">
        <v>-8</v>
      </c>
      <c r="Q303">
        <v>0</v>
      </c>
      <c r="R303">
        <v>1183.2</v>
      </c>
      <c r="S303">
        <v>0</v>
      </c>
      <c r="T303">
        <v>1183.2</v>
      </c>
    </row>
    <row r="304" spans="1:20" hidden="1" x14ac:dyDescent="0.25">
      <c r="A304" t="s">
        <v>75</v>
      </c>
      <c r="B304" t="s">
        <v>813</v>
      </c>
      <c r="C304" t="s">
        <v>19</v>
      </c>
      <c r="D304" t="s">
        <v>172</v>
      </c>
      <c r="E304" t="s">
        <v>147</v>
      </c>
      <c r="F304">
        <v>95255</v>
      </c>
      <c r="G304" t="s">
        <v>757</v>
      </c>
      <c r="H304" t="s">
        <v>80</v>
      </c>
      <c r="I304" t="s">
        <v>81</v>
      </c>
      <c r="J304" t="s">
        <v>82</v>
      </c>
      <c r="K304" t="s">
        <v>53</v>
      </c>
      <c r="L304" t="s">
        <v>228</v>
      </c>
      <c r="M304" t="s">
        <v>83</v>
      </c>
      <c r="N304" s="11" t="s">
        <v>2106</v>
      </c>
      <c r="O304" s="11" t="s">
        <v>2110</v>
      </c>
      <c r="P304">
        <v>-3</v>
      </c>
      <c r="Q304">
        <v>0</v>
      </c>
      <c r="R304">
        <v>277.8</v>
      </c>
      <c r="S304">
        <v>0</v>
      </c>
      <c r="T304">
        <v>277.8</v>
      </c>
    </row>
    <row r="305" spans="1:20" x14ac:dyDescent="0.25">
      <c r="A305" t="s">
        <v>75</v>
      </c>
      <c r="B305" t="s">
        <v>665</v>
      </c>
      <c r="C305" t="s">
        <v>21</v>
      </c>
      <c r="D305" t="s">
        <v>1153</v>
      </c>
      <c r="E305" t="s">
        <v>235</v>
      </c>
      <c r="F305">
        <v>63701</v>
      </c>
      <c r="G305" t="s">
        <v>357</v>
      </c>
      <c r="H305" t="s">
        <v>80</v>
      </c>
      <c r="I305" t="s">
        <v>81</v>
      </c>
      <c r="J305" t="s">
        <v>82</v>
      </c>
      <c r="K305" t="s">
        <v>42</v>
      </c>
      <c r="L305" t="s">
        <v>91</v>
      </c>
      <c r="M305" t="s">
        <v>83</v>
      </c>
      <c r="N305" s="11" t="s">
        <v>2106</v>
      </c>
      <c r="O305" s="11" t="s">
        <v>2110</v>
      </c>
      <c r="P305">
        <v>-8</v>
      </c>
      <c r="Q305">
        <v>0</v>
      </c>
      <c r="R305">
        <v>492.8</v>
      </c>
      <c r="S305">
        <v>0</v>
      </c>
      <c r="T305">
        <v>492.8</v>
      </c>
    </row>
    <row r="306" spans="1:20" hidden="1" x14ac:dyDescent="0.25">
      <c r="A306" t="s">
        <v>75</v>
      </c>
      <c r="B306" t="s">
        <v>200</v>
      </c>
      <c r="C306" t="s">
        <v>28</v>
      </c>
      <c r="D306" t="s">
        <v>201</v>
      </c>
      <c r="E306" t="s">
        <v>95</v>
      </c>
      <c r="F306">
        <v>80002</v>
      </c>
      <c r="G306" t="s">
        <v>1003</v>
      </c>
      <c r="H306" t="s">
        <v>246</v>
      </c>
      <c r="I306" t="s">
        <v>81</v>
      </c>
      <c r="J306" t="s">
        <v>90</v>
      </c>
      <c r="K306" t="s">
        <v>42</v>
      </c>
      <c r="L306" t="s">
        <v>91</v>
      </c>
      <c r="M306" t="s">
        <v>92</v>
      </c>
      <c r="N306" s="11" t="s">
        <v>2106</v>
      </c>
      <c r="O306" s="11" t="s">
        <v>2110</v>
      </c>
      <c r="P306">
        <v>0</v>
      </c>
      <c r="Q306">
        <v>20</v>
      </c>
      <c r="R306">
        <v>0</v>
      </c>
      <c r="S306">
        <v>145</v>
      </c>
      <c r="T306">
        <v>-145</v>
      </c>
    </row>
    <row r="307" spans="1:20" hidden="1" x14ac:dyDescent="0.25">
      <c r="A307" t="s">
        <v>75</v>
      </c>
      <c r="B307" t="s">
        <v>265</v>
      </c>
      <c r="C307" t="s">
        <v>27</v>
      </c>
      <c r="D307" t="s">
        <v>237</v>
      </c>
      <c r="E307" t="s">
        <v>114</v>
      </c>
      <c r="F307">
        <v>34238</v>
      </c>
      <c r="G307" t="s">
        <v>245</v>
      </c>
      <c r="H307" t="s">
        <v>246</v>
      </c>
      <c r="I307" t="s">
        <v>81</v>
      </c>
      <c r="J307" t="s">
        <v>90</v>
      </c>
      <c r="K307" t="s">
        <v>42</v>
      </c>
      <c r="L307" t="s">
        <v>91</v>
      </c>
      <c r="M307" t="s">
        <v>92</v>
      </c>
      <c r="N307" s="11" t="s">
        <v>2106</v>
      </c>
      <c r="O307" s="11" t="s">
        <v>2110</v>
      </c>
      <c r="P307">
        <v>0</v>
      </c>
      <c r="Q307">
        <v>4</v>
      </c>
      <c r="R307">
        <v>0</v>
      </c>
      <c r="S307">
        <v>7</v>
      </c>
      <c r="T307">
        <v>-7</v>
      </c>
    </row>
    <row r="308" spans="1:20" hidden="1" x14ac:dyDescent="0.25">
      <c r="A308" t="s">
        <v>75</v>
      </c>
      <c r="B308" t="s">
        <v>813</v>
      </c>
      <c r="C308" t="s">
        <v>19</v>
      </c>
      <c r="D308" t="s">
        <v>172</v>
      </c>
      <c r="E308" t="s">
        <v>147</v>
      </c>
      <c r="F308">
        <v>95255</v>
      </c>
      <c r="G308" t="s">
        <v>173</v>
      </c>
      <c r="H308" t="s">
        <v>80</v>
      </c>
      <c r="I308" t="s">
        <v>81</v>
      </c>
      <c r="J308" t="s">
        <v>82</v>
      </c>
      <c r="K308" t="s">
        <v>36</v>
      </c>
      <c r="L308" t="s">
        <v>36</v>
      </c>
      <c r="M308" t="s">
        <v>83</v>
      </c>
      <c r="N308" s="11" t="s">
        <v>2106</v>
      </c>
      <c r="O308" s="11" t="s">
        <v>2110</v>
      </c>
      <c r="P308">
        <v>-4</v>
      </c>
      <c r="Q308">
        <v>0</v>
      </c>
      <c r="R308">
        <v>391.8</v>
      </c>
      <c r="S308">
        <v>0</v>
      </c>
      <c r="T308">
        <v>391.8</v>
      </c>
    </row>
    <row r="309" spans="1:20" hidden="1" x14ac:dyDescent="0.25">
      <c r="A309" t="s">
        <v>75</v>
      </c>
      <c r="B309" t="s">
        <v>161</v>
      </c>
      <c r="C309" t="s">
        <v>22</v>
      </c>
      <c r="D309" t="s">
        <v>162</v>
      </c>
      <c r="E309" t="s">
        <v>122</v>
      </c>
      <c r="F309">
        <v>20814</v>
      </c>
      <c r="G309" t="s">
        <v>110</v>
      </c>
      <c r="H309" t="s">
        <v>80</v>
      </c>
      <c r="I309" t="s">
        <v>81</v>
      </c>
      <c r="J309" t="s">
        <v>90</v>
      </c>
      <c r="K309" t="s">
        <v>38</v>
      </c>
      <c r="L309" t="s">
        <v>111</v>
      </c>
      <c r="M309" t="s">
        <v>92</v>
      </c>
      <c r="N309" s="11" t="s">
        <v>2106</v>
      </c>
      <c r="O309" s="11" t="s">
        <v>2110</v>
      </c>
      <c r="P309">
        <v>0</v>
      </c>
      <c r="Q309">
        <v>2</v>
      </c>
      <c r="R309">
        <v>0</v>
      </c>
      <c r="S309">
        <v>209.5</v>
      </c>
      <c r="T309">
        <v>-209.5</v>
      </c>
    </row>
    <row r="310" spans="1:20" hidden="1" x14ac:dyDescent="0.25">
      <c r="A310" t="s">
        <v>75</v>
      </c>
      <c r="B310" t="s">
        <v>212</v>
      </c>
      <c r="C310" t="s">
        <v>25</v>
      </c>
      <c r="D310" t="s">
        <v>213</v>
      </c>
      <c r="E310" t="s">
        <v>186</v>
      </c>
      <c r="F310">
        <v>11803</v>
      </c>
      <c r="G310" t="s">
        <v>1155</v>
      </c>
      <c r="H310" t="s">
        <v>80</v>
      </c>
      <c r="I310" t="s">
        <v>81</v>
      </c>
      <c r="J310" t="s">
        <v>82</v>
      </c>
      <c r="K310" t="s">
        <v>38</v>
      </c>
      <c r="L310" t="s">
        <v>129</v>
      </c>
      <c r="M310" t="s">
        <v>83</v>
      </c>
      <c r="N310" s="11" t="s">
        <v>2106</v>
      </c>
      <c r="O310" s="11" t="s">
        <v>2110</v>
      </c>
      <c r="P310">
        <v>-2</v>
      </c>
      <c r="Q310">
        <v>0</v>
      </c>
      <c r="R310">
        <v>620.95000000000005</v>
      </c>
      <c r="S310">
        <v>0</v>
      </c>
      <c r="T310">
        <v>620.95000000000005</v>
      </c>
    </row>
    <row r="311" spans="1:20" hidden="1" x14ac:dyDescent="0.25">
      <c r="A311" t="s">
        <v>75</v>
      </c>
      <c r="B311" t="s">
        <v>775</v>
      </c>
      <c r="C311" t="s">
        <v>26</v>
      </c>
      <c r="D311" t="s">
        <v>361</v>
      </c>
      <c r="E311" t="s">
        <v>105</v>
      </c>
      <c r="F311">
        <v>29615</v>
      </c>
      <c r="G311" t="s">
        <v>115</v>
      </c>
      <c r="H311" t="s">
        <v>80</v>
      </c>
      <c r="I311" t="s">
        <v>281</v>
      </c>
      <c r="J311" t="s">
        <v>90</v>
      </c>
      <c r="K311" t="s">
        <v>42</v>
      </c>
      <c r="L311" t="s">
        <v>91</v>
      </c>
      <c r="M311" t="s">
        <v>92</v>
      </c>
      <c r="N311" s="11" t="s">
        <v>2106</v>
      </c>
      <c r="O311" s="11" t="s">
        <v>2110</v>
      </c>
      <c r="P311">
        <v>0</v>
      </c>
      <c r="Q311">
        <v>3</v>
      </c>
      <c r="R311">
        <v>0</v>
      </c>
      <c r="S311">
        <v>24.75</v>
      </c>
      <c r="T311">
        <v>-24.75</v>
      </c>
    </row>
    <row r="312" spans="1:20" hidden="1" x14ac:dyDescent="0.25">
      <c r="A312" t="s">
        <v>75</v>
      </c>
      <c r="B312" t="s">
        <v>612</v>
      </c>
      <c r="C312" t="s">
        <v>29</v>
      </c>
      <c r="D312" t="s">
        <v>613</v>
      </c>
      <c r="E312" t="s">
        <v>142</v>
      </c>
      <c r="F312">
        <v>48084</v>
      </c>
      <c r="G312" t="s">
        <v>224</v>
      </c>
      <c r="H312" t="s">
        <v>80</v>
      </c>
      <c r="I312" t="s">
        <v>81</v>
      </c>
      <c r="J312" t="s">
        <v>82</v>
      </c>
      <c r="K312" t="s">
        <v>38</v>
      </c>
      <c r="L312" t="s">
        <v>111</v>
      </c>
      <c r="M312" t="s">
        <v>83</v>
      </c>
      <c r="N312" s="11" t="s">
        <v>2106</v>
      </c>
      <c r="O312" s="11" t="s">
        <v>2110</v>
      </c>
      <c r="P312">
        <v>-2</v>
      </c>
      <c r="Q312">
        <v>0</v>
      </c>
      <c r="R312">
        <v>207.36</v>
      </c>
      <c r="S312">
        <v>0</v>
      </c>
      <c r="T312">
        <v>207.36</v>
      </c>
    </row>
    <row r="313" spans="1:20" hidden="1" x14ac:dyDescent="0.25">
      <c r="A313" t="s">
        <v>75</v>
      </c>
      <c r="B313" t="s">
        <v>614</v>
      </c>
      <c r="C313" t="s">
        <v>25</v>
      </c>
      <c r="D313" t="s">
        <v>131</v>
      </c>
      <c r="E313" t="s">
        <v>114</v>
      </c>
      <c r="F313">
        <v>33405</v>
      </c>
      <c r="G313" t="s">
        <v>115</v>
      </c>
      <c r="H313" t="s">
        <v>80</v>
      </c>
      <c r="I313" t="s">
        <v>281</v>
      </c>
      <c r="J313" t="s">
        <v>90</v>
      </c>
      <c r="K313" t="s">
        <v>42</v>
      </c>
      <c r="L313" t="s">
        <v>91</v>
      </c>
      <c r="M313" t="s">
        <v>92</v>
      </c>
      <c r="N313" s="11" t="s">
        <v>2106</v>
      </c>
      <c r="O313" s="11" t="s">
        <v>2110</v>
      </c>
      <c r="P313">
        <v>0</v>
      </c>
      <c r="Q313">
        <v>11</v>
      </c>
      <c r="R313">
        <v>0</v>
      </c>
      <c r="S313">
        <v>90.75</v>
      </c>
      <c r="T313">
        <v>-90.75</v>
      </c>
    </row>
    <row r="314" spans="1:20" hidden="1" x14ac:dyDescent="0.25">
      <c r="A314" t="s">
        <v>75</v>
      </c>
      <c r="B314" t="s">
        <v>975</v>
      </c>
      <c r="C314" t="s">
        <v>27</v>
      </c>
      <c r="D314" t="s">
        <v>705</v>
      </c>
      <c r="E314" t="s">
        <v>114</v>
      </c>
      <c r="F314">
        <v>33122</v>
      </c>
      <c r="G314" t="s">
        <v>994</v>
      </c>
      <c r="H314" t="s">
        <v>80</v>
      </c>
      <c r="I314" t="s">
        <v>89</v>
      </c>
      <c r="J314" t="s">
        <v>90</v>
      </c>
      <c r="K314" t="s">
        <v>53</v>
      </c>
      <c r="L314" t="s">
        <v>368</v>
      </c>
      <c r="M314" t="s">
        <v>92</v>
      </c>
      <c r="N314" s="11" t="s">
        <v>2106</v>
      </c>
      <c r="O314" s="11" t="s">
        <v>2110</v>
      </c>
      <c r="P314">
        <v>0</v>
      </c>
      <c r="Q314">
        <v>65</v>
      </c>
      <c r="R314">
        <v>0</v>
      </c>
      <c r="S314">
        <v>8602.75</v>
      </c>
      <c r="T314">
        <v>-8602.75</v>
      </c>
    </row>
    <row r="315" spans="1:20" hidden="1" x14ac:dyDescent="0.25">
      <c r="A315" t="s">
        <v>75</v>
      </c>
      <c r="B315" t="s">
        <v>284</v>
      </c>
      <c r="C315" t="s">
        <v>25</v>
      </c>
      <c r="D315" t="s">
        <v>285</v>
      </c>
      <c r="E315" t="s">
        <v>186</v>
      </c>
      <c r="F315">
        <v>11730</v>
      </c>
      <c r="G315" t="s">
        <v>1726</v>
      </c>
      <c r="H315" t="s">
        <v>80</v>
      </c>
      <c r="I315" t="s">
        <v>281</v>
      </c>
      <c r="J315" t="s">
        <v>82</v>
      </c>
      <c r="K315" t="s">
        <v>42</v>
      </c>
      <c r="L315" t="s">
        <v>91</v>
      </c>
      <c r="M315" t="s">
        <v>83</v>
      </c>
      <c r="N315" s="11" t="s">
        <v>2106</v>
      </c>
      <c r="O315" s="11" t="s">
        <v>2110</v>
      </c>
      <c r="P315">
        <v>-10</v>
      </c>
      <c r="Q315">
        <v>0</v>
      </c>
      <c r="R315">
        <v>20</v>
      </c>
      <c r="S315">
        <v>0</v>
      </c>
      <c r="T315">
        <v>20</v>
      </c>
    </row>
    <row r="316" spans="1:20" hidden="1" x14ac:dyDescent="0.25">
      <c r="A316" t="s">
        <v>75</v>
      </c>
      <c r="B316" t="s">
        <v>612</v>
      </c>
      <c r="C316" t="s">
        <v>29</v>
      </c>
      <c r="D316" t="s">
        <v>1265</v>
      </c>
      <c r="E316" t="s">
        <v>142</v>
      </c>
      <c r="F316">
        <v>49686</v>
      </c>
      <c r="G316" t="s">
        <v>96</v>
      </c>
      <c r="H316" t="s">
        <v>80</v>
      </c>
      <c r="I316" t="s">
        <v>281</v>
      </c>
      <c r="J316" t="s">
        <v>90</v>
      </c>
      <c r="K316" t="s">
        <v>42</v>
      </c>
      <c r="L316" t="s">
        <v>97</v>
      </c>
      <c r="M316" t="s">
        <v>92</v>
      </c>
      <c r="N316" s="11" t="s">
        <v>2106</v>
      </c>
      <c r="O316" s="11" t="s">
        <v>2110</v>
      </c>
      <c r="P316">
        <v>0</v>
      </c>
      <c r="Q316">
        <v>30</v>
      </c>
      <c r="R316">
        <v>0</v>
      </c>
      <c r="S316">
        <v>51</v>
      </c>
      <c r="T316">
        <v>-51</v>
      </c>
    </row>
    <row r="317" spans="1:20" hidden="1" x14ac:dyDescent="0.25">
      <c r="A317" t="s">
        <v>75</v>
      </c>
      <c r="B317" t="s">
        <v>120</v>
      </c>
      <c r="C317" t="s">
        <v>22</v>
      </c>
      <c r="D317" t="s">
        <v>121</v>
      </c>
      <c r="E317" t="s">
        <v>122</v>
      </c>
      <c r="F317">
        <v>20910</v>
      </c>
      <c r="G317" t="s">
        <v>266</v>
      </c>
      <c r="H317" t="s">
        <v>80</v>
      </c>
      <c r="I317" t="s">
        <v>81</v>
      </c>
      <c r="J317" t="s">
        <v>90</v>
      </c>
      <c r="K317" t="s">
        <v>53</v>
      </c>
      <c r="L317" t="s">
        <v>165</v>
      </c>
      <c r="M317" t="s">
        <v>92</v>
      </c>
      <c r="N317" s="11" t="s">
        <v>2106</v>
      </c>
      <c r="O317" s="11" t="s">
        <v>2110</v>
      </c>
      <c r="P317">
        <v>0</v>
      </c>
      <c r="Q317">
        <v>1</v>
      </c>
      <c r="R317">
        <v>0</v>
      </c>
      <c r="S317">
        <v>97</v>
      </c>
      <c r="T317">
        <v>-97</v>
      </c>
    </row>
    <row r="318" spans="1:20" hidden="1" x14ac:dyDescent="0.25">
      <c r="A318" t="s">
        <v>75</v>
      </c>
      <c r="B318" t="s">
        <v>1014</v>
      </c>
      <c r="C318" t="s">
        <v>20</v>
      </c>
      <c r="D318" t="s">
        <v>1015</v>
      </c>
      <c r="E318" t="s">
        <v>244</v>
      </c>
      <c r="F318">
        <v>1949</v>
      </c>
      <c r="G318" t="s">
        <v>1160</v>
      </c>
      <c r="H318" t="s">
        <v>80</v>
      </c>
      <c r="I318" t="s">
        <v>81</v>
      </c>
      <c r="J318" t="s">
        <v>90</v>
      </c>
      <c r="K318" t="s">
        <v>53</v>
      </c>
      <c r="L318" t="s">
        <v>165</v>
      </c>
      <c r="M318" t="s">
        <v>92</v>
      </c>
      <c r="N318" s="11" t="s">
        <v>2106</v>
      </c>
      <c r="O318" s="11" t="s">
        <v>2110</v>
      </c>
      <c r="P318">
        <v>0</v>
      </c>
      <c r="Q318">
        <v>2</v>
      </c>
      <c r="R318">
        <v>0</v>
      </c>
      <c r="S318">
        <v>1182.7</v>
      </c>
      <c r="T318">
        <v>-1182.7</v>
      </c>
    </row>
    <row r="319" spans="1:20" hidden="1" x14ac:dyDescent="0.25">
      <c r="A319" t="s">
        <v>75</v>
      </c>
      <c r="B319" t="s">
        <v>385</v>
      </c>
      <c r="C319" t="s">
        <v>26</v>
      </c>
      <c r="D319" t="s">
        <v>361</v>
      </c>
      <c r="E319" t="s">
        <v>105</v>
      </c>
      <c r="F319">
        <v>29601</v>
      </c>
      <c r="G319" t="s">
        <v>1521</v>
      </c>
      <c r="H319" t="s">
        <v>80</v>
      </c>
      <c r="I319" t="s">
        <v>281</v>
      </c>
      <c r="J319" t="s">
        <v>90</v>
      </c>
      <c r="K319" t="s">
        <v>37</v>
      </c>
      <c r="L319" t="s">
        <v>1144</v>
      </c>
      <c r="M319" t="s">
        <v>92</v>
      </c>
      <c r="N319" s="11" t="s">
        <v>2106</v>
      </c>
      <c r="O319" s="11" t="s">
        <v>2110</v>
      </c>
      <c r="P319">
        <v>0</v>
      </c>
      <c r="Q319">
        <v>4</v>
      </c>
      <c r="R319">
        <v>0</v>
      </c>
      <c r="S319">
        <v>157.88</v>
      </c>
      <c r="T319">
        <v>-157.88</v>
      </c>
    </row>
    <row r="320" spans="1:20" hidden="1" x14ac:dyDescent="0.25">
      <c r="A320" t="s">
        <v>75</v>
      </c>
      <c r="B320" t="s">
        <v>558</v>
      </c>
      <c r="C320" t="s">
        <v>30</v>
      </c>
      <c r="D320" t="s">
        <v>146</v>
      </c>
      <c r="E320" t="s">
        <v>147</v>
      </c>
      <c r="F320">
        <v>85027</v>
      </c>
      <c r="G320" t="s">
        <v>1577</v>
      </c>
      <c r="H320" t="s">
        <v>80</v>
      </c>
      <c r="I320" t="s">
        <v>281</v>
      </c>
      <c r="J320" t="s">
        <v>90</v>
      </c>
      <c r="K320" t="s">
        <v>53</v>
      </c>
      <c r="L320" t="s">
        <v>1578</v>
      </c>
      <c r="M320" t="s">
        <v>92</v>
      </c>
      <c r="N320" s="11" t="s">
        <v>2106</v>
      </c>
      <c r="O320" s="11" t="s">
        <v>2110</v>
      </c>
      <c r="P320">
        <v>0</v>
      </c>
      <c r="Q320">
        <v>1</v>
      </c>
      <c r="R320">
        <v>0</v>
      </c>
      <c r="S320">
        <v>341.08</v>
      </c>
      <c r="T320">
        <v>-341.08</v>
      </c>
    </row>
    <row r="321" spans="1:20" hidden="1" x14ac:dyDescent="0.25">
      <c r="A321" t="s">
        <v>75</v>
      </c>
      <c r="B321" t="s">
        <v>813</v>
      </c>
      <c r="C321" t="s">
        <v>19</v>
      </c>
      <c r="D321" t="s">
        <v>172</v>
      </c>
      <c r="E321" t="s">
        <v>147</v>
      </c>
      <c r="F321">
        <v>95255</v>
      </c>
      <c r="G321" t="s">
        <v>2133</v>
      </c>
      <c r="H321" t="s">
        <v>80</v>
      </c>
      <c r="I321" t="s">
        <v>81</v>
      </c>
      <c r="J321" t="s">
        <v>82</v>
      </c>
      <c r="K321" t="s">
        <v>53</v>
      </c>
      <c r="L321" t="s">
        <v>165</v>
      </c>
      <c r="M321" t="s">
        <v>83</v>
      </c>
      <c r="N321" s="11" t="s">
        <v>2106</v>
      </c>
      <c r="O321" s="11" t="s">
        <v>2110</v>
      </c>
      <c r="P321">
        <v>-6</v>
      </c>
      <c r="Q321">
        <v>0</v>
      </c>
      <c r="R321">
        <v>640.20000000000005</v>
      </c>
      <c r="S321">
        <v>0</v>
      </c>
      <c r="T321">
        <v>640.20000000000005</v>
      </c>
    </row>
    <row r="322" spans="1:20" hidden="1" x14ac:dyDescent="0.25">
      <c r="A322" t="s">
        <v>75</v>
      </c>
      <c r="B322" t="s">
        <v>200</v>
      </c>
      <c r="C322" t="s">
        <v>28</v>
      </c>
      <c r="D322" t="s">
        <v>201</v>
      </c>
      <c r="E322" t="s">
        <v>95</v>
      </c>
      <c r="F322">
        <v>80002</v>
      </c>
      <c r="G322" t="s">
        <v>1162</v>
      </c>
      <c r="H322" t="s">
        <v>80</v>
      </c>
      <c r="I322" t="s">
        <v>81</v>
      </c>
      <c r="J322" t="s">
        <v>82</v>
      </c>
      <c r="K322" t="s">
        <v>53</v>
      </c>
      <c r="L322" t="s">
        <v>767</v>
      </c>
      <c r="M322" t="s">
        <v>83</v>
      </c>
      <c r="N322" s="11" t="s">
        <v>2106</v>
      </c>
      <c r="O322" s="11" t="s">
        <v>2110</v>
      </c>
      <c r="P322">
        <v>-6</v>
      </c>
      <c r="Q322">
        <v>0</v>
      </c>
      <c r="R322">
        <v>1276.56</v>
      </c>
      <c r="S322">
        <v>0</v>
      </c>
      <c r="T322">
        <v>1276.56</v>
      </c>
    </row>
    <row r="323" spans="1:20" hidden="1" x14ac:dyDescent="0.25">
      <c r="A323" t="s">
        <v>75</v>
      </c>
      <c r="B323" t="s">
        <v>438</v>
      </c>
      <c r="C323" t="s">
        <v>18</v>
      </c>
      <c r="D323" t="s">
        <v>439</v>
      </c>
      <c r="E323" t="s">
        <v>191</v>
      </c>
      <c r="F323">
        <v>77063</v>
      </c>
      <c r="G323" t="s">
        <v>716</v>
      </c>
      <c r="H323" t="s">
        <v>80</v>
      </c>
      <c r="I323" t="s">
        <v>81</v>
      </c>
      <c r="J323" t="s">
        <v>82</v>
      </c>
      <c r="K323" t="s">
        <v>42</v>
      </c>
      <c r="L323" t="s">
        <v>91</v>
      </c>
      <c r="M323" t="s">
        <v>83</v>
      </c>
      <c r="N323" s="11" t="s">
        <v>2106</v>
      </c>
      <c r="O323" s="11" t="s">
        <v>2110</v>
      </c>
      <c r="P323">
        <v>-5</v>
      </c>
      <c r="Q323">
        <v>0</v>
      </c>
      <c r="R323">
        <v>230.6</v>
      </c>
      <c r="S323">
        <v>0</v>
      </c>
      <c r="T323">
        <v>230.6</v>
      </c>
    </row>
    <row r="324" spans="1:20" hidden="1" x14ac:dyDescent="0.25">
      <c r="A324" t="s">
        <v>75</v>
      </c>
      <c r="B324" t="s">
        <v>301</v>
      </c>
      <c r="C324" t="s">
        <v>29</v>
      </c>
      <c r="D324" t="s">
        <v>302</v>
      </c>
      <c r="E324" t="s">
        <v>87</v>
      </c>
      <c r="F324">
        <v>45005</v>
      </c>
      <c r="G324" t="s">
        <v>349</v>
      </c>
      <c r="H324" t="s">
        <v>80</v>
      </c>
      <c r="I324" t="s">
        <v>81</v>
      </c>
      <c r="J324" t="s">
        <v>90</v>
      </c>
      <c r="K324" t="s">
        <v>36</v>
      </c>
      <c r="L324" t="s">
        <v>36</v>
      </c>
      <c r="M324" t="s">
        <v>92</v>
      </c>
      <c r="N324" s="11" t="s">
        <v>2106</v>
      </c>
      <c r="O324" s="11" t="s">
        <v>2110</v>
      </c>
      <c r="P324">
        <v>0</v>
      </c>
      <c r="Q324">
        <v>2</v>
      </c>
      <c r="R324">
        <v>0</v>
      </c>
      <c r="S324">
        <v>750.5</v>
      </c>
      <c r="T324">
        <v>-750.5</v>
      </c>
    </row>
    <row r="325" spans="1:20" hidden="1" x14ac:dyDescent="0.25">
      <c r="A325" t="s">
        <v>75</v>
      </c>
      <c r="B325" t="s">
        <v>301</v>
      </c>
      <c r="C325" t="s">
        <v>29</v>
      </c>
      <c r="D325" t="s">
        <v>302</v>
      </c>
      <c r="E325" t="s">
        <v>87</v>
      </c>
      <c r="F325">
        <v>45005</v>
      </c>
      <c r="G325" t="s">
        <v>298</v>
      </c>
      <c r="H325" t="s">
        <v>80</v>
      </c>
      <c r="I325" t="s">
        <v>164</v>
      </c>
      <c r="J325" t="s">
        <v>90</v>
      </c>
      <c r="K325" t="s">
        <v>38</v>
      </c>
      <c r="L325" t="s">
        <v>129</v>
      </c>
      <c r="M325" t="s">
        <v>188</v>
      </c>
      <c r="N325" s="11" t="s">
        <v>2106</v>
      </c>
      <c r="O325" s="11" t="s">
        <v>2110</v>
      </c>
      <c r="P325">
        <v>0</v>
      </c>
      <c r="Q325">
        <v>1</v>
      </c>
      <c r="R325">
        <v>0</v>
      </c>
      <c r="S325">
        <v>172.25</v>
      </c>
      <c r="T325">
        <v>-172.25</v>
      </c>
    </row>
    <row r="326" spans="1:20" hidden="1" x14ac:dyDescent="0.25">
      <c r="A326" t="s">
        <v>75</v>
      </c>
      <c r="B326" t="s">
        <v>301</v>
      </c>
      <c r="C326" t="s">
        <v>29</v>
      </c>
      <c r="D326" t="s">
        <v>302</v>
      </c>
      <c r="E326" t="s">
        <v>87</v>
      </c>
      <c r="F326">
        <v>45005</v>
      </c>
      <c r="G326" t="s">
        <v>1344</v>
      </c>
      <c r="H326" t="s">
        <v>133</v>
      </c>
      <c r="I326" t="s">
        <v>81</v>
      </c>
      <c r="J326" t="s">
        <v>90</v>
      </c>
      <c r="K326" t="s">
        <v>53</v>
      </c>
      <c r="L326" t="s">
        <v>165</v>
      </c>
      <c r="M326" t="s">
        <v>229</v>
      </c>
      <c r="N326" s="11" t="s">
        <v>2106</v>
      </c>
      <c r="O326" s="11" t="s">
        <v>2110</v>
      </c>
      <c r="P326">
        <v>0</v>
      </c>
      <c r="Q326">
        <v>136</v>
      </c>
      <c r="R326">
        <v>0</v>
      </c>
      <c r="S326">
        <v>2590.8000000000002</v>
      </c>
      <c r="T326">
        <v>-2590.8000000000002</v>
      </c>
    </row>
    <row r="327" spans="1:20" hidden="1" x14ac:dyDescent="0.25">
      <c r="A327" t="s">
        <v>75</v>
      </c>
      <c r="B327" t="s">
        <v>747</v>
      </c>
      <c r="C327" t="s">
        <v>25</v>
      </c>
      <c r="D327" t="s">
        <v>748</v>
      </c>
      <c r="E327" t="s">
        <v>186</v>
      </c>
      <c r="F327">
        <v>11101</v>
      </c>
      <c r="G327" t="s">
        <v>224</v>
      </c>
      <c r="H327" t="s">
        <v>80</v>
      </c>
      <c r="I327" t="s">
        <v>81</v>
      </c>
      <c r="J327" t="s">
        <v>82</v>
      </c>
      <c r="K327" t="s">
        <v>38</v>
      </c>
      <c r="L327" t="s">
        <v>111</v>
      </c>
      <c r="M327" t="s">
        <v>83</v>
      </c>
      <c r="N327" s="11" t="s">
        <v>2106</v>
      </c>
      <c r="O327" s="11" t="s">
        <v>2110</v>
      </c>
      <c r="P327">
        <v>-1</v>
      </c>
      <c r="Q327">
        <v>0</v>
      </c>
      <c r="R327">
        <v>112.9</v>
      </c>
      <c r="S327">
        <v>0</v>
      </c>
      <c r="T327">
        <v>112.9</v>
      </c>
    </row>
    <row r="328" spans="1:20" hidden="1" x14ac:dyDescent="0.25">
      <c r="A328" t="s">
        <v>75</v>
      </c>
      <c r="B328" t="s">
        <v>1171</v>
      </c>
      <c r="C328" t="s">
        <v>25</v>
      </c>
      <c r="D328" t="s">
        <v>748</v>
      </c>
      <c r="E328" t="s">
        <v>186</v>
      </c>
      <c r="F328">
        <v>11102</v>
      </c>
      <c r="G328" t="s">
        <v>987</v>
      </c>
      <c r="H328" t="s">
        <v>80</v>
      </c>
      <c r="I328" t="s">
        <v>81</v>
      </c>
      <c r="J328" t="s">
        <v>365</v>
      </c>
      <c r="K328" t="s">
        <v>47</v>
      </c>
      <c r="L328" t="s">
        <v>509</v>
      </c>
      <c r="M328" t="s">
        <v>229</v>
      </c>
      <c r="N328" s="11" t="s">
        <v>2106</v>
      </c>
      <c r="O328" s="11" t="s">
        <v>2110</v>
      </c>
      <c r="P328">
        <v>1</v>
      </c>
      <c r="Q328">
        <v>0</v>
      </c>
      <c r="R328">
        <v>132</v>
      </c>
      <c r="S328">
        <v>0</v>
      </c>
      <c r="T328">
        <v>132</v>
      </c>
    </row>
    <row r="329" spans="1:20" hidden="1" x14ac:dyDescent="0.25">
      <c r="A329" t="s">
        <v>75</v>
      </c>
      <c r="B329" t="s">
        <v>167</v>
      </c>
      <c r="C329" t="s">
        <v>28</v>
      </c>
      <c r="D329" t="s">
        <v>168</v>
      </c>
      <c r="E329" t="s">
        <v>95</v>
      </c>
      <c r="F329">
        <v>80550</v>
      </c>
      <c r="G329" t="s">
        <v>106</v>
      </c>
      <c r="H329" t="s">
        <v>80</v>
      </c>
      <c r="I329" t="s">
        <v>281</v>
      </c>
      <c r="J329" t="s">
        <v>90</v>
      </c>
      <c r="K329" t="s">
        <v>42</v>
      </c>
      <c r="L329" t="s">
        <v>91</v>
      </c>
      <c r="M329" t="s">
        <v>92</v>
      </c>
      <c r="N329" s="11" t="s">
        <v>2106</v>
      </c>
      <c r="O329" s="11" t="s">
        <v>2110</v>
      </c>
      <c r="P329">
        <v>0</v>
      </c>
      <c r="Q329">
        <v>14</v>
      </c>
      <c r="R329">
        <v>0</v>
      </c>
      <c r="S329">
        <v>208.32</v>
      </c>
      <c r="T329">
        <v>-208.32</v>
      </c>
    </row>
    <row r="330" spans="1:20" hidden="1" x14ac:dyDescent="0.25">
      <c r="A330" t="s">
        <v>75</v>
      </c>
      <c r="B330" t="s">
        <v>421</v>
      </c>
      <c r="C330" t="s">
        <v>29</v>
      </c>
      <c r="D330" t="s">
        <v>422</v>
      </c>
      <c r="E330" t="s">
        <v>423</v>
      </c>
      <c r="F330">
        <v>40505</v>
      </c>
      <c r="G330" t="s">
        <v>916</v>
      </c>
      <c r="H330" t="s">
        <v>80</v>
      </c>
      <c r="I330" t="s">
        <v>81</v>
      </c>
      <c r="J330" t="s">
        <v>90</v>
      </c>
      <c r="K330" t="s">
        <v>53</v>
      </c>
      <c r="L330" t="s">
        <v>675</v>
      </c>
      <c r="M330" t="s">
        <v>92</v>
      </c>
      <c r="N330" s="11" t="s">
        <v>2106</v>
      </c>
      <c r="O330" s="11" t="s">
        <v>2110</v>
      </c>
      <c r="P330">
        <v>0</v>
      </c>
      <c r="Q330">
        <v>1</v>
      </c>
      <c r="R330">
        <v>0</v>
      </c>
      <c r="S330">
        <v>90.5</v>
      </c>
      <c r="T330">
        <v>-90.5</v>
      </c>
    </row>
    <row r="331" spans="1:20" hidden="1" x14ac:dyDescent="0.25">
      <c r="A331" t="s">
        <v>75</v>
      </c>
      <c r="B331" t="s">
        <v>225</v>
      </c>
      <c r="C331" t="s">
        <v>19</v>
      </c>
      <c r="D331" t="s">
        <v>226</v>
      </c>
      <c r="E331" t="s">
        <v>147</v>
      </c>
      <c r="F331">
        <v>85204</v>
      </c>
      <c r="G331" t="s">
        <v>994</v>
      </c>
      <c r="H331" t="s">
        <v>80</v>
      </c>
      <c r="I331" t="s">
        <v>89</v>
      </c>
      <c r="J331" t="s">
        <v>90</v>
      </c>
      <c r="K331" t="s">
        <v>53</v>
      </c>
      <c r="L331" t="s">
        <v>368</v>
      </c>
      <c r="M331" t="s">
        <v>92</v>
      </c>
      <c r="N331" s="11" t="s">
        <v>2106</v>
      </c>
      <c r="O331" s="11" t="s">
        <v>2110</v>
      </c>
      <c r="P331">
        <v>0</v>
      </c>
      <c r="Q331">
        <v>28</v>
      </c>
      <c r="R331">
        <v>0</v>
      </c>
      <c r="S331">
        <v>3705.8</v>
      </c>
      <c r="T331">
        <v>-3705.8</v>
      </c>
    </row>
    <row r="332" spans="1:20" hidden="1" x14ac:dyDescent="0.25">
      <c r="A332" t="s">
        <v>75</v>
      </c>
      <c r="B332" t="s">
        <v>1098</v>
      </c>
      <c r="C332" t="s">
        <v>18</v>
      </c>
      <c r="D332" t="s">
        <v>1099</v>
      </c>
      <c r="E332" t="s">
        <v>191</v>
      </c>
      <c r="F332">
        <v>75247</v>
      </c>
      <c r="G332" t="s">
        <v>173</v>
      </c>
      <c r="H332" t="s">
        <v>80</v>
      </c>
      <c r="I332" t="s">
        <v>81</v>
      </c>
      <c r="J332" t="s">
        <v>82</v>
      </c>
      <c r="K332" t="s">
        <v>36</v>
      </c>
      <c r="L332" t="s">
        <v>36</v>
      </c>
      <c r="M332" t="s">
        <v>83</v>
      </c>
      <c r="N332" s="11" t="s">
        <v>2106</v>
      </c>
      <c r="O332" s="11" t="s">
        <v>2110</v>
      </c>
      <c r="P332">
        <v>-5</v>
      </c>
      <c r="Q332">
        <v>0</v>
      </c>
      <c r="R332">
        <v>489.75</v>
      </c>
      <c r="S332">
        <v>0</v>
      </c>
      <c r="T332">
        <v>489.75</v>
      </c>
    </row>
    <row r="333" spans="1:20" hidden="1" x14ac:dyDescent="0.25">
      <c r="A333" t="s">
        <v>75</v>
      </c>
      <c r="B333" t="s">
        <v>1185</v>
      </c>
      <c r="C333" t="s">
        <v>25</v>
      </c>
      <c r="D333" t="s">
        <v>1186</v>
      </c>
      <c r="E333" t="s">
        <v>262</v>
      </c>
      <c r="F333">
        <v>7924</v>
      </c>
      <c r="G333" t="s">
        <v>556</v>
      </c>
      <c r="H333" t="s">
        <v>133</v>
      </c>
      <c r="I333" t="s">
        <v>81</v>
      </c>
      <c r="J333" t="s">
        <v>82</v>
      </c>
      <c r="K333" t="s">
        <v>53</v>
      </c>
      <c r="L333" t="s">
        <v>139</v>
      </c>
      <c r="M333" t="s">
        <v>83</v>
      </c>
      <c r="N333" s="11" t="s">
        <v>2106</v>
      </c>
      <c r="O333" s="11" t="s">
        <v>2110</v>
      </c>
      <c r="P333">
        <v>-22</v>
      </c>
      <c r="Q333">
        <v>0</v>
      </c>
      <c r="R333">
        <v>466.4</v>
      </c>
      <c r="S333">
        <v>0</v>
      </c>
      <c r="T333">
        <v>466.4</v>
      </c>
    </row>
    <row r="334" spans="1:20" hidden="1" x14ac:dyDescent="0.25">
      <c r="A334" t="s">
        <v>75</v>
      </c>
      <c r="B334" t="s">
        <v>112</v>
      </c>
      <c r="C334" t="s">
        <v>27</v>
      </c>
      <c r="D334" t="s">
        <v>113</v>
      </c>
      <c r="E334" t="s">
        <v>114</v>
      </c>
      <c r="F334">
        <v>32256</v>
      </c>
      <c r="G334" t="s">
        <v>1189</v>
      </c>
      <c r="H334" t="s">
        <v>80</v>
      </c>
      <c r="I334" t="s">
        <v>164</v>
      </c>
      <c r="J334" t="s">
        <v>90</v>
      </c>
      <c r="K334" t="s">
        <v>44</v>
      </c>
      <c r="L334" t="s">
        <v>144</v>
      </c>
      <c r="M334" t="s">
        <v>92</v>
      </c>
      <c r="N334" s="11" t="s">
        <v>2106</v>
      </c>
      <c r="O334" s="11" t="s">
        <v>2110</v>
      </c>
      <c r="P334">
        <v>0</v>
      </c>
      <c r="Q334">
        <v>12</v>
      </c>
      <c r="R334">
        <v>0</v>
      </c>
      <c r="S334">
        <v>208</v>
      </c>
      <c r="T334">
        <v>-208</v>
      </c>
    </row>
    <row r="335" spans="1:20" hidden="1" x14ac:dyDescent="0.25">
      <c r="A335" t="s">
        <v>75</v>
      </c>
      <c r="B335" t="s">
        <v>818</v>
      </c>
      <c r="C335" t="s">
        <v>25</v>
      </c>
      <c r="D335" t="s">
        <v>819</v>
      </c>
      <c r="E335" t="s">
        <v>186</v>
      </c>
      <c r="F335">
        <v>11746</v>
      </c>
      <c r="G335" t="s">
        <v>309</v>
      </c>
      <c r="H335" t="s">
        <v>80</v>
      </c>
      <c r="I335" t="s">
        <v>281</v>
      </c>
      <c r="J335" t="s">
        <v>90</v>
      </c>
      <c r="K335" t="s">
        <v>42</v>
      </c>
      <c r="L335" t="s">
        <v>91</v>
      </c>
      <c r="M335" t="s">
        <v>92</v>
      </c>
      <c r="N335" s="11" t="s">
        <v>2106</v>
      </c>
      <c r="O335" s="11" t="s">
        <v>2110</v>
      </c>
      <c r="P335">
        <v>0</v>
      </c>
      <c r="Q335">
        <v>37</v>
      </c>
      <c r="R335">
        <v>0</v>
      </c>
      <c r="S335">
        <v>462.5</v>
      </c>
      <c r="T335">
        <v>-462.5</v>
      </c>
    </row>
    <row r="336" spans="1:20" hidden="1" x14ac:dyDescent="0.25">
      <c r="A336" t="s">
        <v>75</v>
      </c>
      <c r="B336" t="s">
        <v>612</v>
      </c>
      <c r="C336" t="s">
        <v>29</v>
      </c>
      <c r="D336" t="s">
        <v>613</v>
      </c>
      <c r="E336" t="s">
        <v>142</v>
      </c>
      <c r="F336">
        <v>48084</v>
      </c>
      <c r="G336" t="s">
        <v>352</v>
      </c>
      <c r="H336" t="s">
        <v>80</v>
      </c>
      <c r="I336" t="s">
        <v>81</v>
      </c>
      <c r="J336" t="s">
        <v>90</v>
      </c>
      <c r="K336" t="s">
        <v>42</v>
      </c>
      <c r="L336" t="s">
        <v>91</v>
      </c>
      <c r="M336" t="s">
        <v>92</v>
      </c>
      <c r="N336" s="11" t="s">
        <v>2106</v>
      </c>
      <c r="O336" s="11" t="s">
        <v>2110</v>
      </c>
      <c r="P336">
        <v>0</v>
      </c>
      <c r="Q336">
        <v>1</v>
      </c>
      <c r="R336">
        <v>0</v>
      </c>
      <c r="S336">
        <v>14.5</v>
      </c>
      <c r="T336">
        <v>-14.5</v>
      </c>
    </row>
    <row r="337" spans="1:20" hidden="1" x14ac:dyDescent="0.25">
      <c r="A337" t="s">
        <v>75</v>
      </c>
      <c r="B337" t="s">
        <v>981</v>
      </c>
      <c r="C337" t="s">
        <v>30</v>
      </c>
      <c r="D337" t="s">
        <v>982</v>
      </c>
      <c r="E337" t="s">
        <v>640</v>
      </c>
      <c r="F337">
        <v>61822</v>
      </c>
      <c r="G337" t="s">
        <v>128</v>
      </c>
      <c r="H337" t="s">
        <v>80</v>
      </c>
      <c r="I337" t="s">
        <v>81</v>
      </c>
      <c r="J337" t="s">
        <v>82</v>
      </c>
      <c r="K337" t="s">
        <v>38</v>
      </c>
      <c r="L337" t="s">
        <v>129</v>
      </c>
      <c r="M337" t="s">
        <v>83</v>
      </c>
      <c r="N337" s="11" t="s">
        <v>2106</v>
      </c>
      <c r="O337" s="11" t="s">
        <v>2110</v>
      </c>
      <c r="P337">
        <v>-3</v>
      </c>
      <c r="Q337">
        <v>0</v>
      </c>
      <c r="R337">
        <v>234</v>
      </c>
      <c r="S337">
        <v>0</v>
      </c>
      <c r="T337">
        <v>234</v>
      </c>
    </row>
    <row r="338" spans="1:20" hidden="1" x14ac:dyDescent="0.25">
      <c r="A338" t="s">
        <v>75</v>
      </c>
      <c r="B338" t="s">
        <v>612</v>
      </c>
      <c r="C338" t="s">
        <v>29</v>
      </c>
      <c r="D338" t="s">
        <v>613</v>
      </c>
      <c r="E338" t="s">
        <v>142</v>
      </c>
      <c r="F338">
        <v>48084</v>
      </c>
      <c r="G338" t="s">
        <v>205</v>
      </c>
      <c r="H338" t="s">
        <v>80</v>
      </c>
      <c r="I338" t="s">
        <v>281</v>
      </c>
      <c r="J338" t="s">
        <v>90</v>
      </c>
      <c r="K338" t="s">
        <v>42</v>
      </c>
      <c r="L338" t="s">
        <v>91</v>
      </c>
      <c r="M338" t="s">
        <v>92</v>
      </c>
      <c r="N338" s="11" t="s">
        <v>2106</v>
      </c>
      <c r="O338" s="11" t="s">
        <v>2110</v>
      </c>
      <c r="P338">
        <v>0</v>
      </c>
      <c r="Q338">
        <v>60</v>
      </c>
      <c r="R338">
        <v>0</v>
      </c>
      <c r="S338">
        <v>555</v>
      </c>
      <c r="T338">
        <v>-555</v>
      </c>
    </row>
    <row r="339" spans="1:20" hidden="1" x14ac:dyDescent="0.25">
      <c r="A339" t="s">
        <v>75</v>
      </c>
      <c r="B339" t="s">
        <v>1191</v>
      </c>
      <c r="C339" t="s">
        <v>28</v>
      </c>
      <c r="D339" t="s">
        <v>1192</v>
      </c>
      <c r="E339" t="s">
        <v>1193</v>
      </c>
      <c r="F339">
        <v>82070</v>
      </c>
      <c r="G339" t="s">
        <v>1194</v>
      </c>
      <c r="H339" t="s">
        <v>80</v>
      </c>
      <c r="I339" t="s">
        <v>164</v>
      </c>
      <c r="J339" t="s">
        <v>90</v>
      </c>
      <c r="K339" t="s">
        <v>42</v>
      </c>
      <c r="L339" t="s">
        <v>91</v>
      </c>
      <c r="M339" t="s">
        <v>188</v>
      </c>
      <c r="N339" s="11" t="s">
        <v>2106</v>
      </c>
      <c r="O339" s="11" t="s">
        <v>2110</v>
      </c>
      <c r="P339">
        <v>0</v>
      </c>
      <c r="Q339">
        <v>10</v>
      </c>
      <c r="R339">
        <v>0</v>
      </c>
      <c r="S339">
        <v>277.7</v>
      </c>
      <c r="T339">
        <v>-277.7</v>
      </c>
    </row>
    <row r="340" spans="1:20" hidden="1" x14ac:dyDescent="0.25">
      <c r="A340" t="s">
        <v>75</v>
      </c>
      <c r="B340" t="s">
        <v>627</v>
      </c>
      <c r="C340" t="s">
        <v>25</v>
      </c>
      <c r="D340" t="s">
        <v>628</v>
      </c>
      <c r="E340" t="s">
        <v>186</v>
      </c>
      <c r="F340">
        <v>11788</v>
      </c>
      <c r="G340" t="s">
        <v>1195</v>
      </c>
      <c r="H340" t="s">
        <v>80</v>
      </c>
      <c r="I340" t="s">
        <v>81</v>
      </c>
      <c r="J340" t="s">
        <v>90</v>
      </c>
      <c r="K340" t="s">
        <v>38</v>
      </c>
      <c r="L340" t="s">
        <v>111</v>
      </c>
      <c r="M340" t="s">
        <v>92</v>
      </c>
      <c r="N340" s="11" t="s">
        <v>2106</v>
      </c>
      <c r="O340" s="11" t="s">
        <v>2110</v>
      </c>
      <c r="P340">
        <v>0</v>
      </c>
      <c r="Q340">
        <v>1</v>
      </c>
      <c r="R340">
        <v>0</v>
      </c>
      <c r="S340">
        <v>69.75</v>
      </c>
      <c r="T340">
        <v>-69.75</v>
      </c>
    </row>
    <row r="341" spans="1:20" hidden="1" x14ac:dyDescent="0.25">
      <c r="A341" t="s">
        <v>75</v>
      </c>
      <c r="B341" t="s">
        <v>438</v>
      </c>
      <c r="C341" t="s">
        <v>18</v>
      </c>
      <c r="D341" t="s">
        <v>439</v>
      </c>
      <c r="E341" t="s">
        <v>191</v>
      </c>
      <c r="F341">
        <v>77063</v>
      </c>
      <c r="G341" t="s">
        <v>398</v>
      </c>
      <c r="H341" t="s">
        <v>80</v>
      </c>
      <c r="I341" t="s">
        <v>81</v>
      </c>
      <c r="J341" t="s">
        <v>82</v>
      </c>
      <c r="K341" t="s">
        <v>38</v>
      </c>
      <c r="L341" t="s">
        <v>111</v>
      </c>
      <c r="M341" t="s">
        <v>83</v>
      </c>
      <c r="N341" s="11" t="s">
        <v>2106</v>
      </c>
      <c r="O341" s="11" t="s">
        <v>2110</v>
      </c>
      <c r="P341">
        <v>-6</v>
      </c>
      <c r="Q341">
        <v>0</v>
      </c>
      <c r="R341">
        <v>405.12</v>
      </c>
      <c r="S341">
        <v>0</v>
      </c>
      <c r="T341">
        <v>405.12</v>
      </c>
    </row>
    <row r="342" spans="1:20" hidden="1" x14ac:dyDescent="0.25">
      <c r="A342" t="s">
        <v>75</v>
      </c>
      <c r="B342" t="s">
        <v>581</v>
      </c>
      <c r="C342" t="s">
        <v>22</v>
      </c>
      <c r="D342" t="s">
        <v>582</v>
      </c>
      <c r="E342" t="s">
        <v>122</v>
      </c>
      <c r="F342">
        <v>21401</v>
      </c>
      <c r="G342" t="s">
        <v>309</v>
      </c>
      <c r="H342" t="s">
        <v>80</v>
      </c>
      <c r="I342" t="s">
        <v>281</v>
      </c>
      <c r="J342" t="s">
        <v>90</v>
      </c>
      <c r="K342" t="s">
        <v>42</v>
      </c>
      <c r="L342" t="s">
        <v>91</v>
      </c>
      <c r="M342" t="s">
        <v>92</v>
      </c>
      <c r="N342" s="11" t="s">
        <v>2106</v>
      </c>
      <c r="O342" s="11" t="s">
        <v>2110</v>
      </c>
      <c r="P342">
        <v>0</v>
      </c>
      <c r="Q342">
        <v>5</v>
      </c>
      <c r="R342">
        <v>0</v>
      </c>
      <c r="S342">
        <v>62.5</v>
      </c>
      <c r="T342">
        <v>-62.5</v>
      </c>
    </row>
    <row r="343" spans="1:20" hidden="1" x14ac:dyDescent="0.25">
      <c r="A343" t="s">
        <v>75</v>
      </c>
      <c r="B343" t="s">
        <v>153</v>
      </c>
      <c r="C343" t="s">
        <v>19</v>
      </c>
      <c r="D343" t="s">
        <v>154</v>
      </c>
      <c r="E343" t="s">
        <v>155</v>
      </c>
      <c r="F343">
        <v>89148</v>
      </c>
      <c r="G343" t="s">
        <v>308</v>
      </c>
      <c r="H343" t="s">
        <v>80</v>
      </c>
      <c r="I343" t="s">
        <v>281</v>
      </c>
      <c r="J343" t="s">
        <v>90</v>
      </c>
      <c r="K343" t="s">
        <v>53</v>
      </c>
      <c r="L343" t="s">
        <v>165</v>
      </c>
      <c r="M343" t="s">
        <v>92</v>
      </c>
      <c r="N343" s="11" t="s">
        <v>2106</v>
      </c>
      <c r="O343" s="11" t="s">
        <v>2110</v>
      </c>
      <c r="P343">
        <v>0</v>
      </c>
      <c r="Q343">
        <v>6</v>
      </c>
      <c r="R343">
        <v>0</v>
      </c>
      <c r="S343">
        <v>582</v>
      </c>
      <c r="T343">
        <v>-582</v>
      </c>
    </row>
    <row r="344" spans="1:20" hidden="1" x14ac:dyDescent="0.25">
      <c r="A344" t="s">
        <v>75</v>
      </c>
      <c r="B344" t="s">
        <v>1209</v>
      </c>
      <c r="C344" t="s">
        <v>30</v>
      </c>
      <c r="D344" t="s">
        <v>1210</v>
      </c>
      <c r="E344" t="s">
        <v>118</v>
      </c>
      <c r="F344">
        <v>92407</v>
      </c>
      <c r="G344" t="s">
        <v>1211</v>
      </c>
      <c r="H344" t="s">
        <v>80</v>
      </c>
      <c r="I344" t="s">
        <v>81</v>
      </c>
      <c r="J344" t="s">
        <v>1212</v>
      </c>
      <c r="K344" t="s">
        <v>38</v>
      </c>
      <c r="L344" t="s">
        <v>1213</v>
      </c>
      <c r="M344" t="s">
        <v>92</v>
      </c>
      <c r="N344" s="11" t="s">
        <v>2106</v>
      </c>
      <c r="O344" s="11" t="s">
        <v>2110</v>
      </c>
      <c r="P344">
        <v>-100</v>
      </c>
      <c r="Q344">
        <v>0</v>
      </c>
      <c r="R344">
        <v>2876</v>
      </c>
      <c r="S344">
        <v>0</v>
      </c>
      <c r="T344">
        <v>2876</v>
      </c>
    </row>
    <row r="345" spans="1:20" hidden="1" x14ac:dyDescent="0.25">
      <c r="A345" t="s">
        <v>75</v>
      </c>
      <c r="B345" t="s">
        <v>1587</v>
      </c>
      <c r="C345" t="s">
        <v>22</v>
      </c>
      <c r="D345" t="s">
        <v>582</v>
      </c>
      <c r="E345" t="s">
        <v>122</v>
      </c>
      <c r="F345">
        <v>21401</v>
      </c>
      <c r="G345" t="s">
        <v>309</v>
      </c>
      <c r="H345" t="s">
        <v>80</v>
      </c>
      <c r="I345" t="s">
        <v>281</v>
      </c>
      <c r="J345" t="s">
        <v>90</v>
      </c>
      <c r="K345" t="s">
        <v>42</v>
      </c>
      <c r="L345" t="s">
        <v>91</v>
      </c>
      <c r="M345" t="s">
        <v>92</v>
      </c>
      <c r="N345" s="11" t="s">
        <v>2106</v>
      </c>
      <c r="O345" s="11" t="s">
        <v>2110</v>
      </c>
      <c r="P345">
        <v>0</v>
      </c>
      <c r="Q345">
        <v>13</v>
      </c>
      <c r="R345">
        <v>0</v>
      </c>
      <c r="S345">
        <v>152.1</v>
      </c>
      <c r="T345">
        <v>-152.1</v>
      </c>
    </row>
    <row r="346" spans="1:20" hidden="1" x14ac:dyDescent="0.25">
      <c r="A346" t="s">
        <v>75</v>
      </c>
      <c r="B346" t="s">
        <v>200</v>
      </c>
      <c r="C346" t="s">
        <v>28</v>
      </c>
      <c r="D346" t="s">
        <v>201</v>
      </c>
      <c r="E346" t="s">
        <v>95</v>
      </c>
      <c r="F346">
        <v>80002</v>
      </c>
      <c r="G346" t="s">
        <v>1218</v>
      </c>
      <c r="H346" t="s">
        <v>246</v>
      </c>
      <c r="I346" t="s">
        <v>81</v>
      </c>
      <c r="J346" t="s">
        <v>90</v>
      </c>
      <c r="K346" t="s">
        <v>42</v>
      </c>
      <c r="L346" t="s">
        <v>91</v>
      </c>
      <c r="M346" t="s">
        <v>92</v>
      </c>
      <c r="N346" s="11" t="s">
        <v>2106</v>
      </c>
      <c r="O346" s="11" t="s">
        <v>2110</v>
      </c>
      <c r="P346">
        <v>0</v>
      </c>
      <c r="Q346">
        <v>10</v>
      </c>
      <c r="R346">
        <v>0</v>
      </c>
      <c r="S346">
        <v>72.5</v>
      </c>
      <c r="T346">
        <v>-72.5</v>
      </c>
    </row>
    <row r="347" spans="1:20" hidden="1" x14ac:dyDescent="0.25">
      <c r="A347" t="s">
        <v>75</v>
      </c>
      <c r="B347" t="s">
        <v>850</v>
      </c>
      <c r="C347" t="s">
        <v>29</v>
      </c>
      <c r="D347" t="s">
        <v>851</v>
      </c>
      <c r="E347" t="s">
        <v>87</v>
      </c>
      <c r="F347">
        <v>45036</v>
      </c>
      <c r="G347" t="s">
        <v>1128</v>
      </c>
      <c r="H347" t="s">
        <v>80</v>
      </c>
      <c r="I347" t="s">
        <v>81</v>
      </c>
      <c r="J347" t="s">
        <v>90</v>
      </c>
      <c r="K347" t="s">
        <v>38</v>
      </c>
      <c r="L347" t="s">
        <v>111</v>
      </c>
      <c r="M347" t="s">
        <v>92</v>
      </c>
      <c r="N347" s="11" t="s">
        <v>2106</v>
      </c>
      <c r="O347" s="11" t="s">
        <v>2110</v>
      </c>
      <c r="P347">
        <v>0</v>
      </c>
      <c r="Q347">
        <v>6</v>
      </c>
      <c r="R347">
        <v>0</v>
      </c>
      <c r="S347">
        <v>418.5</v>
      </c>
      <c r="T347">
        <v>-418.5</v>
      </c>
    </row>
    <row r="348" spans="1:20" hidden="1" x14ac:dyDescent="0.25">
      <c r="A348" t="s">
        <v>75</v>
      </c>
      <c r="B348" t="s">
        <v>669</v>
      </c>
      <c r="C348" t="s">
        <v>29</v>
      </c>
      <c r="D348" t="s">
        <v>670</v>
      </c>
      <c r="E348" t="s">
        <v>142</v>
      </c>
      <c r="F348">
        <v>48315</v>
      </c>
      <c r="G348" t="s">
        <v>173</v>
      </c>
      <c r="H348" t="s">
        <v>80</v>
      </c>
      <c r="I348" t="s">
        <v>81</v>
      </c>
      <c r="J348" t="s">
        <v>82</v>
      </c>
      <c r="K348" t="s">
        <v>36</v>
      </c>
      <c r="L348" t="s">
        <v>36</v>
      </c>
      <c r="M348" t="s">
        <v>83</v>
      </c>
      <c r="N348" s="11" t="s">
        <v>2106</v>
      </c>
      <c r="O348" s="11" t="s">
        <v>2110</v>
      </c>
      <c r="P348">
        <v>-1</v>
      </c>
      <c r="Q348">
        <v>0</v>
      </c>
      <c r="R348">
        <v>97.95</v>
      </c>
      <c r="S348">
        <v>0</v>
      </c>
      <c r="T348">
        <v>97.95</v>
      </c>
    </row>
    <row r="349" spans="1:20" hidden="1" x14ac:dyDescent="0.25">
      <c r="A349" t="s">
        <v>75</v>
      </c>
      <c r="B349" t="s">
        <v>1054</v>
      </c>
      <c r="C349" t="s">
        <v>28</v>
      </c>
      <c r="D349" t="s">
        <v>1055</v>
      </c>
      <c r="E349" t="s">
        <v>295</v>
      </c>
      <c r="F349">
        <v>84003</v>
      </c>
      <c r="G349" t="s">
        <v>181</v>
      </c>
      <c r="H349" t="s">
        <v>80</v>
      </c>
      <c r="I349" t="s">
        <v>81</v>
      </c>
      <c r="J349" t="s">
        <v>82</v>
      </c>
      <c r="K349" t="s">
        <v>38</v>
      </c>
      <c r="L349" t="s">
        <v>111</v>
      </c>
      <c r="M349" t="s">
        <v>83</v>
      </c>
      <c r="N349" s="11" t="s">
        <v>2106</v>
      </c>
      <c r="O349" s="11" t="s">
        <v>2110</v>
      </c>
      <c r="P349">
        <v>-1</v>
      </c>
      <c r="Q349">
        <v>0</v>
      </c>
      <c r="R349">
        <v>211.2</v>
      </c>
      <c r="S349">
        <v>0</v>
      </c>
      <c r="T349">
        <v>211.2</v>
      </c>
    </row>
    <row r="350" spans="1:20" hidden="1" x14ac:dyDescent="0.25">
      <c r="A350" t="s">
        <v>75</v>
      </c>
      <c r="B350" t="s">
        <v>1221</v>
      </c>
      <c r="C350" t="s">
        <v>28</v>
      </c>
      <c r="D350" t="s">
        <v>259</v>
      </c>
      <c r="E350" t="s">
        <v>95</v>
      </c>
      <c r="F350">
        <v>80206</v>
      </c>
      <c r="G350" t="s">
        <v>402</v>
      </c>
      <c r="H350" t="s">
        <v>80</v>
      </c>
      <c r="I350" t="s">
        <v>81</v>
      </c>
      <c r="J350" t="s">
        <v>365</v>
      </c>
      <c r="K350" t="s">
        <v>39</v>
      </c>
      <c r="L350" t="s">
        <v>39</v>
      </c>
      <c r="M350" t="s">
        <v>92</v>
      </c>
      <c r="N350" s="11" t="s">
        <v>2106</v>
      </c>
      <c r="O350" s="11" t="s">
        <v>2110</v>
      </c>
      <c r="P350">
        <v>-1</v>
      </c>
      <c r="Q350">
        <v>0</v>
      </c>
      <c r="R350">
        <v>295</v>
      </c>
      <c r="S350">
        <v>0</v>
      </c>
      <c r="T350">
        <v>295</v>
      </c>
    </row>
    <row r="351" spans="1:20" hidden="1" x14ac:dyDescent="0.25">
      <c r="A351" t="s">
        <v>75</v>
      </c>
      <c r="B351" t="s">
        <v>184</v>
      </c>
      <c r="C351" t="s">
        <v>25</v>
      </c>
      <c r="D351" t="s">
        <v>185</v>
      </c>
      <c r="E351" t="s">
        <v>186</v>
      </c>
      <c r="F351">
        <v>11230</v>
      </c>
      <c r="G351" t="s">
        <v>1222</v>
      </c>
      <c r="H351" t="s">
        <v>80</v>
      </c>
      <c r="I351" t="s">
        <v>164</v>
      </c>
      <c r="J351" t="s">
        <v>1070</v>
      </c>
      <c r="K351" t="s">
        <v>42</v>
      </c>
      <c r="L351" t="s">
        <v>91</v>
      </c>
      <c r="M351" t="s">
        <v>188</v>
      </c>
      <c r="N351" s="11" t="s">
        <v>2106</v>
      </c>
      <c r="O351" s="11" t="s">
        <v>2110</v>
      </c>
      <c r="P351">
        <v>0</v>
      </c>
      <c r="Q351">
        <v>5</v>
      </c>
      <c r="R351">
        <v>0</v>
      </c>
      <c r="S351">
        <v>494.25</v>
      </c>
      <c r="T351">
        <v>-494.25</v>
      </c>
    </row>
    <row r="352" spans="1:20" hidden="1" x14ac:dyDescent="0.25">
      <c r="A352" t="s">
        <v>75</v>
      </c>
      <c r="B352" t="s">
        <v>946</v>
      </c>
      <c r="C352" t="s">
        <v>29</v>
      </c>
      <c r="D352" t="s">
        <v>909</v>
      </c>
      <c r="E352" t="s">
        <v>100</v>
      </c>
      <c r="F352">
        <v>46032</v>
      </c>
      <c r="G352" t="s">
        <v>308</v>
      </c>
      <c r="H352" t="s">
        <v>80</v>
      </c>
      <c r="I352" t="s">
        <v>281</v>
      </c>
      <c r="J352" t="s">
        <v>90</v>
      </c>
      <c r="K352" t="s">
        <v>53</v>
      </c>
      <c r="L352" t="s">
        <v>165</v>
      </c>
      <c r="M352" t="s">
        <v>92</v>
      </c>
      <c r="N352" s="11" t="s">
        <v>2106</v>
      </c>
      <c r="O352" s="11" t="s">
        <v>2110</v>
      </c>
      <c r="P352">
        <v>0</v>
      </c>
      <c r="Q352">
        <v>1</v>
      </c>
      <c r="R352">
        <v>0</v>
      </c>
      <c r="S352">
        <v>97</v>
      </c>
      <c r="T352">
        <v>-97</v>
      </c>
    </row>
    <row r="353" spans="1:20" hidden="1" x14ac:dyDescent="0.25">
      <c r="A353" t="s">
        <v>75</v>
      </c>
      <c r="B353" t="s">
        <v>612</v>
      </c>
      <c r="C353" t="s">
        <v>29</v>
      </c>
      <c r="D353" t="s">
        <v>613</v>
      </c>
      <c r="E353" t="s">
        <v>142</v>
      </c>
      <c r="F353">
        <v>48084</v>
      </c>
      <c r="G353" t="s">
        <v>96</v>
      </c>
      <c r="H353" t="s">
        <v>80</v>
      </c>
      <c r="I353" t="s">
        <v>281</v>
      </c>
      <c r="J353" t="s">
        <v>90</v>
      </c>
      <c r="K353" t="s">
        <v>42</v>
      </c>
      <c r="L353" t="s">
        <v>97</v>
      </c>
      <c r="M353" t="s">
        <v>92</v>
      </c>
      <c r="N353" s="11" t="s">
        <v>2106</v>
      </c>
      <c r="O353" s="11" t="s">
        <v>2110</v>
      </c>
      <c r="P353">
        <v>0</v>
      </c>
      <c r="Q353">
        <v>200</v>
      </c>
      <c r="R353">
        <v>0</v>
      </c>
      <c r="S353">
        <v>340</v>
      </c>
      <c r="T353">
        <v>-340</v>
      </c>
    </row>
    <row r="354" spans="1:20" hidden="1" x14ac:dyDescent="0.25">
      <c r="A354" t="s">
        <v>75</v>
      </c>
      <c r="B354" t="s">
        <v>1353</v>
      </c>
      <c r="C354" t="s">
        <v>20</v>
      </c>
      <c r="D354" t="s">
        <v>1354</v>
      </c>
      <c r="E354" t="s">
        <v>186</v>
      </c>
      <c r="F354">
        <v>14580</v>
      </c>
      <c r="G354" t="s">
        <v>1881</v>
      </c>
      <c r="H354" t="s">
        <v>80</v>
      </c>
      <c r="I354" t="s">
        <v>81</v>
      </c>
      <c r="J354" t="s">
        <v>82</v>
      </c>
      <c r="K354" t="s">
        <v>46</v>
      </c>
      <c r="L354" t="s">
        <v>650</v>
      </c>
      <c r="M354" t="s">
        <v>83</v>
      </c>
      <c r="N354" s="11" t="s">
        <v>2106</v>
      </c>
      <c r="O354" s="11" t="s">
        <v>2110</v>
      </c>
      <c r="P354">
        <v>-2</v>
      </c>
      <c r="Q354">
        <v>0</v>
      </c>
      <c r="R354">
        <v>60.14</v>
      </c>
      <c r="S354">
        <v>0</v>
      </c>
      <c r="T354">
        <v>60.14</v>
      </c>
    </row>
    <row r="355" spans="1:20" hidden="1" x14ac:dyDescent="0.25">
      <c r="A355" t="s">
        <v>75</v>
      </c>
      <c r="B355" t="s">
        <v>351</v>
      </c>
      <c r="C355" t="s">
        <v>22</v>
      </c>
      <c r="D355" t="s">
        <v>190</v>
      </c>
      <c r="E355" t="s">
        <v>137</v>
      </c>
      <c r="F355">
        <v>24018</v>
      </c>
      <c r="G355" t="s">
        <v>277</v>
      </c>
      <c r="H355" t="s">
        <v>80</v>
      </c>
      <c r="I355" t="s">
        <v>81</v>
      </c>
      <c r="J355" t="s">
        <v>90</v>
      </c>
      <c r="K355" t="s">
        <v>42</v>
      </c>
      <c r="L355" t="s">
        <v>91</v>
      </c>
      <c r="M355" t="s">
        <v>188</v>
      </c>
      <c r="N355" s="11" t="s">
        <v>2106</v>
      </c>
      <c r="O355" s="11" t="s">
        <v>2110</v>
      </c>
      <c r="P355">
        <v>0</v>
      </c>
      <c r="Q355">
        <v>10</v>
      </c>
      <c r="R355">
        <v>0</v>
      </c>
      <c r="S355">
        <v>12.5</v>
      </c>
      <c r="T355">
        <v>-12.5</v>
      </c>
    </row>
    <row r="356" spans="1:20" hidden="1" x14ac:dyDescent="0.25">
      <c r="A356" t="s">
        <v>75</v>
      </c>
      <c r="B356" t="s">
        <v>1229</v>
      </c>
      <c r="C356" t="s">
        <v>25</v>
      </c>
      <c r="D356" t="s">
        <v>1230</v>
      </c>
      <c r="E356" t="s">
        <v>262</v>
      </c>
      <c r="F356">
        <v>7712</v>
      </c>
      <c r="G356" t="s">
        <v>1231</v>
      </c>
      <c r="H356" t="s">
        <v>80</v>
      </c>
      <c r="I356" t="s">
        <v>81</v>
      </c>
      <c r="J356" t="s">
        <v>90</v>
      </c>
      <c r="K356" t="s">
        <v>51</v>
      </c>
      <c r="L356" t="s">
        <v>250</v>
      </c>
      <c r="M356" t="s">
        <v>92</v>
      </c>
      <c r="N356" s="11" t="s">
        <v>2106</v>
      </c>
      <c r="O356" s="11" t="s">
        <v>2110</v>
      </c>
      <c r="P356">
        <v>0</v>
      </c>
      <c r="Q356">
        <v>0</v>
      </c>
      <c r="R356">
        <v>0</v>
      </c>
      <c r="S356">
        <v>-216</v>
      </c>
      <c r="T356">
        <v>216</v>
      </c>
    </row>
    <row r="357" spans="1:20" hidden="1" x14ac:dyDescent="0.25">
      <c r="A357" t="s">
        <v>75</v>
      </c>
      <c r="B357" t="s">
        <v>778</v>
      </c>
      <c r="C357" t="s">
        <v>25</v>
      </c>
      <c r="D357" t="s">
        <v>779</v>
      </c>
      <c r="E357" t="s">
        <v>262</v>
      </c>
      <c r="F357">
        <v>7712</v>
      </c>
      <c r="G357" t="s">
        <v>214</v>
      </c>
      <c r="H357" t="s">
        <v>80</v>
      </c>
      <c r="I357" t="s">
        <v>281</v>
      </c>
      <c r="J357" t="s">
        <v>90</v>
      </c>
      <c r="K357" t="s">
        <v>42</v>
      </c>
      <c r="L357" t="s">
        <v>91</v>
      </c>
      <c r="M357" t="s">
        <v>92</v>
      </c>
      <c r="N357" s="11" t="s">
        <v>2106</v>
      </c>
      <c r="O357" s="11" t="s">
        <v>2110</v>
      </c>
      <c r="P357">
        <v>0</v>
      </c>
      <c r="Q357">
        <v>151</v>
      </c>
      <c r="R357">
        <v>0</v>
      </c>
      <c r="S357">
        <v>177.68</v>
      </c>
      <c r="T357">
        <v>-177.68</v>
      </c>
    </row>
    <row r="358" spans="1:20" hidden="1" x14ac:dyDescent="0.25">
      <c r="A358" t="s">
        <v>75</v>
      </c>
      <c r="B358" t="s">
        <v>200</v>
      </c>
      <c r="C358" t="s">
        <v>28</v>
      </c>
      <c r="D358" t="s">
        <v>201</v>
      </c>
      <c r="E358" t="s">
        <v>95</v>
      </c>
      <c r="F358">
        <v>80002</v>
      </c>
      <c r="G358" t="s">
        <v>698</v>
      </c>
      <c r="H358" t="s">
        <v>80</v>
      </c>
      <c r="I358" t="s">
        <v>81</v>
      </c>
      <c r="J358" t="s">
        <v>90</v>
      </c>
      <c r="K358" t="s">
        <v>38</v>
      </c>
      <c r="L358" t="s">
        <v>111</v>
      </c>
      <c r="M358" t="s">
        <v>92</v>
      </c>
      <c r="N358" s="11" t="s">
        <v>2106</v>
      </c>
      <c r="O358" s="11" t="s">
        <v>2110</v>
      </c>
      <c r="P358">
        <v>0</v>
      </c>
      <c r="Q358">
        <v>1</v>
      </c>
      <c r="R358">
        <v>0</v>
      </c>
      <c r="S358">
        <v>149.80000000000001</v>
      </c>
      <c r="T358">
        <v>-149.80000000000001</v>
      </c>
    </row>
    <row r="359" spans="1:20" hidden="1" x14ac:dyDescent="0.25">
      <c r="A359" t="s">
        <v>75</v>
      </c>
      <c r="B359" t="s">
        <v>669</v>
      </c>
      <c r="C359" t="s">
        <v>29</v>
      </c>
      <c r="D359" t="s">
        <v>670</v>
      </c>
      <c r="E359" t="s">
        <v>142</v>
      </c>
      <c r="F359">
        <v>48315</v>
      </c>
      <c r="G359" t="s">
        <v>1232</v>
      </c>
      <c r="H359" t="s">
        <v>80</v>
      </c>
      <c r="I359" t="s">
        <v>81</v>
      </c>
      <c r="J359" t="s">
        <v>82</v>
      </c>
      <c r="K359" t="s">
        <v>53</v>
      </c>
      <c r="L359" t="s">
        <v>228</v>
      </c>
      <c r="M359" t="s">
        <v>83</v>
      </c>
      <c r="N359" s="11" t="s">
        <v>2106</v>
      </c>
      <c r="O359" s="11" t="s">
        <v>2110</v>
      </c>
      <c r="P359">
        <v>-2</v>
      </c>
      <c r="Q359">
        <v>0</v>
      </c>
      <c r="R359">
        <v>1129.3</v>
      </c>
      <c r="S359">
        <v>0</v>
      </c>
      <c r="T359">
        <v>1129.3</v>
      </c>
    </row>
    <row r="360" spans="1:20" hidden="1" x14ac:dyDescent="0.25">
      <c r="A360" t="s">
        <v>75</v>
      </c>
      <c r="B360" t="s">
        <v>1004</v>
      </c>
      <c r="C360" t="s">
        <v>22</v>
      </c>
      <c r="D360" t="s">
        <v>1005</v>
      </c>
      <c r="E360" t="s">
        <v>262</v>
      </c>
      <c r="F360">
        <v>8096</v>
      </c>
      <c r="G360" t="s">
        <v>1200</v>
      </c>
      <c r="H360" t="s">
        <v>80</v>
      </c>
      <c r="I360" t="s">
        <v>81</v>
      </c>
      <c r="J360" t="s">
        <v>90</v>
      </c>
      <c r="K360" t="s">
        <v>42</v>
      </c>
      <c r="L360" t="s">
        <v>91</v>
      </c>
      <c r="M360" t="s">
        <v>188</v>
      </c>
      <c r="N360" s="11" t="s">
        <v>2106</v>
      </c>
      <c r="O360" s="11" t="s">
        <v>2110</v>
      </c>
      <c r="P360">
        <v>0</v>
      </c>
      <c r="Q360">
        <v>220</v>
      </c>
      <c r="R360">
        <v>0</v>
      </c>
      <c r="S360">
        <v>2464</v>
      </c>
      <c r="T360">
        <v>-2464</v>
      </c>
    </row>
    <row r="361" spans="1:20" hidden="1" x14ac:dyDescent="0.25">
      <c r="A361" t="s">
        <v>75</v>
      </c>
      <c r="B361" t="s">
        <v>380</v>
      </c>
      <c r="C361" t="s">
        <v>18</v>
      </c>
      <c r="D361" t="s">
        <v>381</v>
      </c>
      <c r="E361" t="s">
        <v>191</v>
      </c>
      <c r="F361">
        <v>75071</v>
      </c>
      <c r="G361" t="s">
        <v>993</v>
      </c>
      <c r="H361" t="s">
        <v>80</v>
      </c>
      <c r="I361" t="s">
        <v>81</v>
      </c>
      <c r="J361" t="s">
        <v>90</v>
      </c>
      <c r="K361" t="s">
        <v>42</v>
      </c>
      <c r="L361" t="s">
        <v>91</v>
      </c>
      <c r="M361" t="s">
        <v>188</v>
      </c>
      <c r="N361" s="11" t="s">
        <v>2106</v>
      </c>
      <c r="O361" s="11" t="s">
        <v>2110</v>
      </c>
      <c r="P361">
        <v>0</v>
      </c>
      <c r="Q361">
        <v>4</v>
      </c>
      <c r="R361">
        <v>0</v>
      </c>
      <c r="S361">
        <v>43.4</v>
      </c>
      <c r="T361">
        <v>-43.4</v>
      </c>
    </row>
    <row r="362" spans="1:20" hidden="1" x14ac:dyDescent="0.25">
      <c r="A362" t="s">
        <v>75</v>
      </c>
      <c r="B362" t="s">
        <v>934</v>
      </c>
      <c r="C362" t="s">
        <v>24</v>
      </c>
      <c r="D362" t="s">
        <v>935</v>
      </c>
      <c r="E362" t="s">
        <v>936</v>
      </c>
      <c r="F362">
        <v>57108</v>
      </c>
      <c r="G362" t="s">
        <v>514</v>
      </c>
      <c r="H362" t="s">
        <v>80</v>
      </c>
      <c r="I362" t="s">
        <v>81</v>
      </c>
      <c r="J362" t="s">
        <v>82</v>
      </c>
      <c r="K362" t="s">
        <v>38</v>
      </c>
      <c r="L362" t="s">
        <v>111</v>
      </c>
      <c r="M362" t="s">
        <v>83</v>
      </c>
      <c r="N362" s="11" t="s">
        <v>2106</v>
      </c>
      <c r="O362" s="11" t="s">
        <v>2110</v>
      </c>
      <c r="P362">
        <v>-3</v>
      </c>
      <c r="Q362">
        <v>0</v>
      </c>
      <c r="R362">
        <v>491.7</v>
      </c>
      <c r="S362">
        <v>0</v>
      </c>
      <c r="T362">
        <v>491.7</v>
      </c>
    </row>
    <row r="363" spans="1:20" hidden="1" x14ac:dyDescent="0.25">
      <c r="A363" t="s">
        <v>75</v>
      </c>
      <c r="B363" t="s">
        <v>167</v>
      </c>
      <c r="C363" t="s">
        <v>28</v>
      </c>
      <c r="D363" t="s">
        <v>168</v>
      </c>
      <c r="E363" t="s">
        <v>95</v>
      </c>
      <c r="F363">
        <v>80550</v>
      </c>
      <c r="G363" t="s">
        <v>1238</v>
      </c>
      <c r="H363" t="s">
        <v>80</v>
      </c>
      <c r="I363" t="s">
        <v>81</v>
      </c>
      <c r="J363" t="s">
        <v>90</v>
      </c>
      <c r="K363" t="s">
        <v>53</v>
      </c>
      <c r="L363" t="s">
        <v>165</v>
      </c>
      <c r="M363" t="s">
        <v>92</v>
      </c>
      <c r="N363" s="11" t="s">
        <v>2106</v>
      </c>
      <c r="O363" s="11" t="s">
        <v>2110</v>
      </c>
      <c r="P363">
        <v>-1</v>
      </c>
      <c r="Q363">
        <v>0</v>
      </c>
      <c r="R363">
        <v>75.569999999999993</v>
      </c>
      <c r="S363">
        <v>0</v>
      </c>
      <c r="T363">
        <v>75.569999999999993</v>
      </c>
    </row>
    <row r="364" spans="1:20" hidden="1" x14ac:dyDescent="0.25">
      <c r="A364" t="s">
        <v>75</v>
      </c>
      <c r="B364" t="s">
        <v>1116</v>
      </c>
      <c r="C364" t="s">
        <v>28</v>
      </c>
      <c r="D364" t="s">
        <v>1117</v>
      </c>
      <c r="E364" t="s">
        <v>95</v>
      </c>
      <c r="F364" t="s">
        <v>1118</v>
      </c>
      <c r="G364" t="s">
        <v>1110</v>
      </c>
      <c r="H364" t="s">
        <v>80</v>
      </c>
      <c r="I364" t="s">
        <v>89</v>
      </c>
      <c r="J364" t="s">
        <v>90</v>
      </c>
      <c r="K364" t="s">
        <v>53</v>
      </c>
      <c r="L364" t="s">
        <v>887</v>
      </c>
      <c r="M364" t="s">
        <v>92</v>
      </c>
      <c r="N364" s="11" t="s">
        <v>2106</v>
      </c>
      <c r="O364" s="11" t="s">
        <v>2110</v>
      </c>
      <c r="P364">
        <v>0</v>
      </c>
      <c r="Q364">
        <v>6</v>
      </c>
      <c r="R364">
        <v>0</v>
      </c>
      <c r="S364">
        <v>696.3</v>
      </c>
      <c r="T364">
        <v>-696.3</v>
      </c>
    </row>
    <row r="365" spans="1:20" hidden="1" x14ac:dyDescent="0.25">
      <c r="A365" t="s">
        <v>75</v>
      </c>
      <c r="B365" t="s">
        <v>1248</v>
      </c>
      <c r="C365" t="s">
        <v>20</v>
      </c>
      <c r="D365" t="s">
        <v>126</v>
      </c>
      <c r="E365" t="s">
        <v>186</v>
      </c>
      <c r="F365">
        <v>13204</v>
      </c>
      <c r="G365" t="s">
        <v>1682</v>
      </c>
      <c r="H365" t="s">
        <v>80</v>
      </c>
      <c r="I365" t="s">
        <v>81</v>
      </c>
      <c r="J365" t="s">
        <v>82</v>
      </c>
      <c r="K365" t="s">
        <v>53</v>
      </c>
      <c r="L365" t="s">
        <v>165</v>
      </c>
      <c r="M365" t="s">
        <v>83</v>
      </c>
      <c r="N365" s="11" t="s">
        <v>2106</v>
      </c>
      <c r="O365" s="11" t="s">
        <v>2110</v>
      </c>
      <c r="P365">
        <v>1</v>
      </c>
      <c r="Q365">
        <v>0</v>
      </c>
      <c r="R365">
        <v>106.7</v>
      </c>
      <c r="S365">
        <v>0</v>
      </c>
      <c r="T365">
        <v>106.7</v>
      </c>
    </row>
    <row r="366" spans="1:20" hidden="1" x14ac:dyDescent="0.25">
      <c r="A366" t="s">
        <v>75</v>
      </c>
      <c r="B366" t="s">
        <v>116</v>
      </c>
      <c r="C366" t="s">
        <v>19</v>
      </c>
      <c r="D366" t="s">
        <v>117</v>
      </c>
      <c r="E366" t="s">
        <v>118</v>
      </c>
      <c r="F366">
        <v>97055</v>
      </c>
      <c r="G366" t="s">
        <v>1242</v>
      </c>
      <c r="H366" t="s">
        <v>80</v>
      </c>
      <c r="I366" t="s">
        <v>81</v>
      </c>
      <c r="J366" t="s">
        <v>1070</v>
      </c>
      <c r="K366" t="s">
        <v>36</v>
      </c>
      <c r="L366" t="s">
        <v>36</v>
      </c>
      <c r="M366" t="s">
        <v>83</v>
      </c>
      <c r="N366" s="11" t="s">
        <v>2106</v>
      </c>
      <c r="O366" s="11" t="s">
        <v>2110</v>
      </c>
      <c r="P366">
        <v>0</v>
      </c>
      <c r="Q366">
        <v>2</v>
      </c>
      <c r="R366">
        <v>0</v>
      </c>
      <c r="S366">
        <v>850.3</v>
      </c>
      <c r="T366">
        <v>-850.3</v>
      </c>
    </row>
    <row r="367" spans="1:20" hidden="1" x14ac:dyDescent="0.25">
      <c r="A367" t="s">
        <v>75</v>
      </c>
      <c r="B367" t="s">
        <v>360</v>
      </c>
      <c r="C367" t="s">
        <v>26</v>
      </c>
      <c r="D367" t="s">
        <v>361</v>
      </c>
      <c r="E367" t="s">
        <v>105</v>
      </c>
      <c r="F367">
        <v>29601</v>
      </c>
      <c r="G367" t="s">
        <v>277</v>
      </c>
      <c r="H367" t="s">
        <v>80</v>
      </c>
      <c r="I367" t="s">
        <v>81</v>
      </c>
      <c r="J367" t="s">
        <v>90</v>
      </c>
      <c r="K367" t="s">
        <v>42</v>
      </c>
      <c r="L367" t="s">
        <v>91</v>
      </c>
      <c r="M367" t="s">
        <v>188</v>
      </c>
      <c r="N367" s="11" t="s">
        <v>2106</v>
      </c>
      <c r="O367" s="11" t="s">
        <v>2110</v>
      </c>
      <c r="P367">
        <v>0</v>
      </c>
      <c r="Q367">
        <v>18</v>
      </c>
      <c r="R367">
        <v>0</v>
      </c>
      <c r="S367">
        <v>22.5</v>
      </c>
      <c r="T367">
        <v>-22.5</v>
      </c>
    </row>
    <row r="368" spans="1:20" hidden="1" x14ac:dyDescent="0.25">
      <c r="A368" t="s">
        <v>75</v>
      </c>
      <c r="B368" t="s">
        <v>380</v>
      </c>
      <c r="C368" t="s">
        <v>18</v>
      </c>
      <c r="D368" t="s">
        <v>381</v>
      </c>
      <c r="E368" t="s">
        <v>191</v>
      </c>
      <c r="F368">
        <v>75071</v>
      </c>
      <c r="G368" t="s">
        <v>947</v>
      </c>
      <c r="H368" t="s">
        <v>80</v>
      </c>
      <c r="I368" t="s">
        <v>281</v>
      </c>
      <c r="J368" t="s">
        <v>82</v>
      </c>
      <c r="K368" t="s">
        <v>53</v>
      </c>
      <c r="L368" t="s">
        <v>165</v>
      </c>
      <c r="M368" t="s">
        <v>83</v>
      </c>
      <c r="N368" s="11" t="s">
        <v>2106</v>
      </c>
      <c r="O368" s="11" t="s">
        <v>2110</v>
      </c>
      <c r="P368">
        <v>-34</v>
      </c>
      <c r="Q368">
        <v>0</v>
      </c>
      <c r="R368">
        <v>3627.8</v>
      </c>
      <c r="S368">
        <v>0</v>
      </c>
      <c r="T368">
        <v>3627.8</v>
      </c>
    </row>
    <row r="369" spans="1:20" hidden="1" x14ac:dyDescent="0.25">
      <c r="A369" t="s">
        <v>75</v>
      </c>
      <c r="B369" t="s">
        <v>212</v>
      </c>
      <c r="C369" t="s">
        <v>25</v>
      </c>
      <c r="D369" t="s">
        <v>213</v>
      </c>
      <c r="E369" t="s">
        <v>186</v>
      </c>
      <c r="F369">
        <v>11803</v>
      </c>
      <c r="G369" t="s">
        <v>927</v>
      </c>
      <c r="H369" t="s">
        <v>80</v>
      </c>
      <c r="I369" t="s">
        <v>281</v>
      </c>
      <c r="J369" t="s">
        <v>90</v>
      </c>
      <c r="K369" t="s">
        <v>53</v>
      </c>
      <c r="L369" t="s">
        <v>928</v>
      </c>
      <c r="M369" t="s">
        <v>92</v>
      </c>
      <c r="N369" s="11" t="s">
        <v>2106</v>
      </c>
      <c r="O369" s="11" t="s">
        <v>2110</v>
      </c>
      <c r="P369">
        <v>0</v>
      </c>
      <c r="Q369">
        <v>1</v>
      </c>
      <c r="R369">
        <v>0</v>
      </c>
      <c r="S369">
        <v>116.05</v>
      </c>
      <c r="T369">
        <v>-116.05</v>
      </c>
    </row>
    <row r="370" spans="1:20" hidden="1" x14ac:dyDescent="0.25">
      <c r="A370" t="s">
        <v>75</v>
      </c>
      <c r="B370" t="s">
        <v>120</v>
      </c>
      <c r="C370" t="s">
        <v>22</v>
      </c>
      <c r="D370" t="s">
        <v>121</v>
      </c>
      <c r="E370" t="s">
        <v>122</v>
      </c>
      <c r="F370">
        <v>20910</v>
      </c>
      <c r="G370" t="s">
        <v>115</v>
      </c>
      <c r="H370" t="s">
        <v>80</v>
      </c>
      <c r="I370" t="s">
        <v>281</v>
      </c>
      <c r="J370" t="s">
        <v>90</v>
      </c>
      <c r="K370" t="s">
        <v>42</v>
      </c>
      <c r="L370" t="s">
        <v>91</v>
      </c>
      <c r="M370" t="s">
        <v>92</v>
      </c>
      <c r="N370" s="11" t="s">
        <v>2106</v>
      </c>
      <c r="O370" s="11" t="s">
        <v>2110</v>
      </c>
      <c r="P370">
        <v>0</v>
      </c>
      <c r="Q370">
        <v>40</v>
      </c>
      <c r="R370">
        <v>0</v>
      </c>
      <c r="S370">
        <v>392</v>
      </c>
      <c r="T370">
        <v>-392</v>
      </c>
    </row>
    <row r="371" spans="1:20" hidden="1" x14ac:dyDescent="0.25">
      <c r="A371" t="s">
        <v>75</v>
      </c>
      <c r="B371" t="s">
        <v>1047</v>
      </c>
      <c r="C371" t="s">
        <v>19</v>
      </c>
      <c r="D371" t="s">
        <v>1048</v>
      </c>
      <c r="E371" t="s">
        <v>118</v>
      </c>
      <c r="F371">
        <v>91741</v>
      </c>
      <c r="G371" t="s">
        <v>493</v>
      </c>
      <c r="H371" t="s">
        <v>80</v>
      </c>
      <c r="I371" t="s">
        <v>81</v>
      </c>
      <c r="J371" t="s">
        <v>82</v>
      </c>
      <c r="K371" t="s">
        <v>39</v>
      </c>
      <c r="L371" t="s">
        <v>39</v>
      </c>
      <c r="M371" t="s">
        <v>92</v>
      </c>
      <c r="N371" s="11" t="s">
        <v>2106</v>
      </c>
      <c r="O371" s="11" t="s">
        <v>2110</v>
      </c>
      <c r="P371">
        <v>0</v>
      </c>
      <c r="Q371">
        <v>1</v>
      </c>
      <c r="R371">
        <v>0</v>
      </c>
      <c r="S371">
        <v>0</v>
      </c>
      <c r="T371">
        <v>0</v>
      </c>
    </row>
    <row r="372" spans="1:20" hidden="1" x14ac:dyDescent="0.25">
      <c r="A372" t="s">
        <v>75</v>
      </c>
      <c r="B372" t="s">
        <v>1040</v>
      </c>
      <c r="C372" t="s">
        <v>23</v>
      </c>
      <c r="D372" t="s">
        <v>1041</v>
      </c>
      <c r="E372" t="s">
        <v>176</v>
      </c>
      <c r="F372">
        <v>98275</v>
      </c>
      <c r="G372" t="s">
        <v>1231</v>
      </c>
      <c r="H372" t="s">
        <v>80</v>
      </c>
      <c r="I372" t="s">
        <v>81</v>
      </c>
      <c r="J372" t="s">
        <v>90</v>
      </c>
      <c r="K372" t="s">
        <v>51</v>
      </c>
      <c r="L372" t="s">
        <v>250</v>
      </c>
      <c r="M372" t="s">
        <v>92</v>
      </c>
      <c r="N372" s="11" t="s">
        <v>2106</v>
      </c>
      <c r="O372" s="11" t="s">
        <v>2110</v>
      </c>
      <c r="P372">
        <v>0</v>
      </c>
      <c r="Q372">
        <v>1</v>
      </c>
      <c r="R372">
        <v>0</v>
      </c>
      <c r="S372">
        <v>36</v>
      </c>
      <c r="T372">
        <v>-36</v>
      </c>
    </row>
    <row r="373" spans="1:20" hidden="1" x14ac:dyDescent="0.25">
      <c r="A373" t="s">
        <v>75</v>
      </c>
      <c r="B373" t="s">
        <v>1246</v>
      </c>
      <c r="C373" t="s">
        <v>24</v>
      </c>
      <c r="D373" t="s">
        <v>691</v>
      </c>
      <c r="E373" t="s">
        <v>337</v>
      </c>
      <c r="F373">
        <v>54016</v>
      </c>
      <c r="G373" t="s">
        <v>323</v>
      </c>
      <c r="H373" t="s">
        <v>80</v>
      </c>
      <c r="I373" t="s">
        <v>81</v>
      </c>
      <c r="J373" t="s">
        <v>90</v>
      </c>
      <c r="K373" t="s">
        <v>51</v>
      </c>
      <c r="L373" t="s">
        <v>250</v>
      </c>
      <c r="M373" t="s">
        <v>92</v>
      </c>
      <c r="N373" s="11" t="s">
        <v>2106</v>
      </c>
      <c r="O373" s="11" t="s">
        <v>2110</v>
      </c>
      <c r="P373">
        <v>0</v>
      </c>
      <c r="Q373">
        <v>2</v>
      </c>
      <c r="R373">
        <v>0</v>
      </c>
      <c r="S373">
        <v>118.7</v>
      </c>
      <c r="T373">
        <v>-118.7</v>
      </c>
    </row>
    <row r="374" spans="1:20" hidden="1" x14ac:dyDescent="0.25">
      <c r="A374" t="s">
        <v>75</v>
      </c>
      <c r="B374" t="s">
        <v>358</v>
      </c>
      <c r="C374" t="s">
        <v>26</v>
      </c>
      <c r="D374" t="s">
        <v>359</v>
      </c>
      <c r="E374" t="s">
        <v>180</v>
      </c>
      <c r="F374">
        <v>30075</v>
      </c>
      <c r="G374" t="s">
        <v>875</v>
      </c>
      <c r="H374" t="s">
        <v>80</v>
      </c>
      <c r="I374" t="s">
        <v>81</v>
      </c>
      <c r="J374" t="s">
        <v>82</v>
      </c>
      <c r="K374" t="s">
        <v>38</v>
      </c>
      <c r="L374" t="s">
        <v>129</v>
      </c>
      <c r="M374" t="s">
        <v>83</v>
      </c>
      <c r="N374" s="11" t="s">
        <v>2106</v>
      </c>
      <c r="O374" s="11" t="s">
        <v>2110</v>
      </c>
      <c r="P374">
        <v>-7</v>
      </c>
      <c r="Q374">
        <v>0</v>
      </c>
      <c r="R374">
        <v>597.1</v>
      </c>
      <c r="S374">
        <v>0</v>
      </c>
      <c r="T374">
        <v>597.1</v>
      </c>
    </row>
    <row r="375" spans="1:20" hidden="1" x14ac:dyDescent="0.25">
      <c r="A375" t="s">
        <v>75</v>
      </c>
      <c r="B375" t="s">
        <v>98</v>
      </c>
      <c r="C375" t="s">
        <v>29</v>
      </c>
      <c r="D375" t="s">
        <v>99</v>
      </c>
      <c r="E375" t="s">
        <v>100</v>
      </c>
      <c r="F375">
        <v>46825</v>
      </c>
      <c r="G375" t="s">
        <v>1247</v>
      </c>
      <c r="H375" t="s">
        <v>80</v>
      </c>
      <c r="I375" t="s">
        <v>81</v>
      </c>
      <c r="J375" t="s">
        <v>82</v>
      </c>
      <c r="K375" t="s">
        <v>44</v>
      </c>
      <c r="L375" t="s">
        <v>134</v>
      </c>
      <c r="M375" t="s">
        <v>83</v>
      </c>
      <c r="N375" s="11" t="s">
        <v>2106</v>
      </c>
      <c r="O375" s="11" t="s">
        <v>2110</v>
      </c>
      <c r="P375">
        <v>3</v>
      </c>
      <c r="Q375">
        <v>0</v>
      </c>
      <c r="R375">
        <v>12.09</v>
      </c>
      <c r="S375">
        <v>0</v>
      </c>
      <c r="T375">
        <v>12.09</v>
      </c>
    </row>
    <row r="376" spans="1:20" hidden="1" x14ac:dyDescent="0.25">
      <c r="A376" t="s">
        <v>75</v>
      </c>
      <c r="B376" t="s">
        <v>380</v>
      </c>
      <c r="C376" t="s">
        <v>18</v>
      </c>
      <c r="D376" t="s">
        <v>381</v>
      </c>
      <c r="E376" t="s">
        <v>191</v>
      </c>
      <c r="F376">
        <v>75071</v>
      </c>
      <c r="G376" t="s">
        <v>1250</v>
      </c>
      <c r="H376" t="s">
        <v>80</v>
      </c>
      <c r="I376" t="s">
        <v>81</v>
      </c>
      <c r="J376" t="s">
        <v>82</v>
      </c>
      <c r="K376" t="s">
        <v>53</v>
      </c>
      <c r="L376" t="s">
        <v>248</v>
      </c>
      <c r="M376" t="s">
        <v>83</v>
      </c>
      <c r="N376" s="11" t="s">
        <v>2106</v>
      </c>
      <c r="O376" s="11" t="s">
        <v>2110</v>
      </c>
      <c r="P376">
        <v>-5</v>
      </c>
      <c r="Q376">
        <v>0</v>
      </c>
      <c r="R376">
        <v>13</v>
      </c>
      <c r="S376">
        <v>0</v>
      </c>
      <c r="T376">
        <v>13</v>
      </c>
    </row>
    <row r="377" spans="1:20" hidden="1" x14ac:dyDescent="0.25">
      <c r="A377" t="s">
        <v>75</v>
      </c>
      <c r="B377" t="s">
        <v>1054</v>
      </c>
      <c r="C377" t="s">
        <v>28</v>
      </c>
      <c r="D377" t="s">
        <v>1055</v>
      </c>
      <c r="E377" t="s">
        <v>295</v>
      </c>
      <c r="F377">
        <v>84003</v>
      </c>
      <c r="G377" t="s">
        <v>283</v>
      </c>
      <c r="H377" t="s">
        <v>80</v>
      </c>
      <c r="I377" t="s">
        <v>81</v>
      </c>
      <c r="J377" t="s">
        <v>82</v>
      </c>
      <c r="K377" t="s">
        <v>38</v>
      </c>
      <c r="L377" t="s">
        <v>111</v>
      </c>
      <c r="M377" t="s">
        <v>83</v>
      </c>
      <c r="N377" s="11" t="s">
        <v>2106</v>
      </c>
      <c r="O377" s="11" t="s">
        <v>2110</v>
      </c>
      <c r="P377">
        <v>-12</v>
      </c>
      <c r="Q377">
        <v>0</v>
      </c>
      <c r="R377">
        <v>920.4</v>
      </c>
      <c r="S377">
        <v>0</v>
      </c>
      <c r="T377">
        <v>920.4</v>
      </c>
    </row>
    <row r="378" spans="1:20" hidden="1" x14ac:dyDescent="0.25">
      <c r="A378" t="s">
        <v>75</v>
      </c>
      <c r="B378" t="s">
        <v>167</v>
      </c>
      <c r="C378" t="s">
        <v>28</v>
      </c>
      <c r="D378" t="s">
        <v>168</v>
      </c>
      <c r="E378" t="s">
        <v>95</v>
      </c>
      <c r="F378">
        <v>80550</v>
      </c>
      <c r="G378" t="s">
        <v>521</v>
      </c>
      <c r="H378" t="s">
        <v>80</v>
      </c>
      <c r="I378" t="s">
        <v>81</v>
      </c>
      <c r="J378" t="s">
        <v>90</v>
      </c>
      <c r="K378" t="s">
        <v>51</v>
      </c>
      <c r="L378" t="s">
        <v>250</v>
      </c>
      <c r="M378" t="s">
        <v>92</v>
      </c>
      <c r="N378" s="11" t="s">
        <v>2106</v>
      </c>
      <c r="O378" s="11" t="s">
        <v>2110</v>
      </c>
      <c r="P378">
        <v>0</v>
      </c>
      <c r="Q378">
        <v>2</v>
      </c>
      <c r="R378">
        <v>0</v>
      </c>
      <c r="S378">
        <v>66.56</v>
      </c>
      <c r="T378">
        <v>-66.56</v>
      </c>
    </row>
    <row r="379" spans="1:20" hidden="1" x14ac:dyDescent="0.25">
      <c r="A379" t="s">
        <v>75</v>
      </c>
      <c r="B379" t="s">
        <v>1219</v>
      </c>
      <c r="C379" t="s">
        <v>28</v>
      </c>
      <c r="D379" t="s">
        <v>1220</v>
      </c>
      <c r="E379" t="s">
        <v>95</v>
      </c>
      <c r="F379">
        <v>80235</v>
      </c>
      <c r="G379" t="s">
        <v>816</v>
      </c>
      <c r="H379" t="s">
        <v>80</v>
      </c>
      <c r="I379" t="s">
        <v>281</v>
      </c>
      <c r="J379" t="s">
        <v>90</v>
      </c>
      <c r="K379" t="s">
        <v>42</v>
      </c>
      <c r="L379" t="s">
        <v>91</v>
      </c>
      <c r="M379" t="s">
        <v>92</v>
      </c>
      <c r="N379" s="11" t="s">
        <v>2106</v>
      </c>
      <c r="O379" s="11" t="s">
        <v>2110</v>
      </c>
      <c r="P379">
        <v>0</v>
      </c>
      <c r="Q379">
        <v>5</v>
      </c>
      <c r="R379">
        <v>0</v>
      </c>
      <c r="S379">
        <v>155</v>
      </c>
      <c r="T379">
        <v>-155</v>
      </c>
    </row>
    <row r="380" spans="1:20" hidden="1" x14ac:dyDescent="0.25">
      <c r="A380" t="s">
        <v>75</v>
      </c>
      <c r="B380" t="s">
        <v>1258</v>
      </c>
      <c r="C380" t="s">
        <v>23</v>
      </c>
      <c r="D380" t="s">
        <v>1259</v>
      </c>
      <c r="E380" t="s">
        <v>327</v>
      </c>
      <c r="F380">
        <v>97301</v>
      </c>
      <c r="G380" t="s">
        <v>119</v>
      </c>
      <c r="H380" t="s">
        <v>80</v>
      </c>
      <c r="I380" t="s">
        <v>81</v>
      </c>
      <c r="J380" t="s">
        <v>82</v>
      </c>
      <c r="K380" t="s">
        <v>38</v>
      </c>
      <c r="L380" t="s">
        <v>111</v>
      </c>
      <c r="M380" t="s">
        <v>83</v>
      </c>
      <c r="N380" s="11" t="s">
        <v>2106</v>
      </c>
      <c r="O380" s="11" t="s">
        <v>2110</v>
      </c>
      <c r="P380">
        <v>-1</v>
      </c>
      <c r="Q380">
        <v>0</v>
      </c>
      <c r="R380">
        <v>126.7</v>
      </c>
      <c r="S380">
        <v>0</v>
      </c>
      <c r="T380">
        <v>126.7</v>
      </c>
    </row>
    <row r="381" spans="1:20" hidden="1" x14ac:dyDescent="0.25">
      <c r="A381" t="s">
        <v>75</v>
      </c>
      <c r="B381" t="s">
        <v>454</v>
      </c>
      <c r="C381" t="s">
        <v>455</v>
      </c>
      <c r="D381" t="s">
        <v>456</v>
      </c>
      <c r="E381" t="s">
        <v>118</v>
      </c>
      <c r="F381">
        <v>94518</v>
      </c>
      <c r="G381" t="s">
        <v>115</v>
      </c>
      <c r="H381" t="s">
        <v>80</v>
      </c>
      <c r="I381" t="s">
        <v>281</v>
      </c>
      <c r="J381" t="s">
        <v>90</v>
      </c>
      <c r="K381" t="s">
        <v>42</v>
      </c>
      <c r="L381" t="s">
        <v>91</v>
      </c>
      <c r="M381" t="s">
        <v>92</v>
      </c>
      <c r="N381" s="11" t="s">
        <v>2106</v>
      </c>
      <c r="O381" s="11" t="s">
        <v>2110</v>
      </c>
      <c r="P381">
        <v>0</v>
      </c>
      <c r="Q381">
        <v>3</v>
      </c>
      <c r="R381">
        <v>0</v>
      </c>
      <c r="S381">
        <v>29.4</v>
      </c>
      <c r="T381">
        <v>-29.4</v>
      </c>
    </row>
    <row r="382" spans="1:20" hidden="1" x14ac:dyDescent="0.25">
      <c r="A382" t="s">
        <v>75</v>
      </c>
      <c r="B382" t="s">
        <v>500</v>
      </c>
      <c r="C382" t="s">
        <v>23</v>
      </c>
      <c r="D382" t="s">
        <v>501</v>
      </c>
      <c r="E382" t="s">
        <v>176</v>
      </c>
      <c r="F382">
        <v>98034</v>
      </c>
      <c r="G382" t="s">
        <v>1184</v>
      </c>
      <c r="H382" t="s">
        <v>133</v>
      </c>
      <c r="I382" t="s">
        <v>81</v>
      </c>
      <c r="J382" t="s">
        <v>82</v>
      </c>
      <c r="K382" t="s">
        <v>44</v>
      </c>
      <c r="L382" t="s">
        <v>144</v>
      </c>
      <c r="M382" t="s">
        <v>83</v>
      </c>
      <c r="N382" s="11" t="s">
        <v>2106</v>
      </c>
      <c r="O382" s="11" t="s">
        <v>2110</v>
      </c>
      <c r="P382">
        <v>9</v>
      </c>
      <c r="Q382">
        <v>0</v>
      </c>
      <c r="R382">
        <v>0</v>
      </c>
      <c r="S382">
        <v>0</v>
      </c>
      <c r="T382">
        <v>0</v>
      </c>
    </row>
    <row r="383" spans="1:20" hidden="1" x14ac:dyDescent="0.25">
      <c r="A383" t="s">
        <v>75</v>
      </c>
      <c r="B383" t="s">
        <v>335</v>
      </c>
      <c r="C383" t="s">
        <v>30</v>
      </c>
      <c r="D383" t="s">
        <v>336</v>
      </c>
      <c r="E383" t="s">
        <v>337</v>
      </c>
      <c r="F383">
        <v>54481</v>
      </c>
      <c r="G383" t="s">
        <v>152</v>
      </c>
      <c r="H383" t="s">
        <v>80</v>
      </c>
      <c r="I383" t="s">
        <v>81</v>
      </c>
      <c r="J383" t="s">
        <v>90</v>
      </c>
      <c r="K383" t="s">
        <v>38</v>
      </c>
      <c r="L383" t="s">
        <v>111</v>
      </c>
      <c r="M383" t="s">
        <v>92</v>
      </c>
      <c r="N383" s="11" t="s">
        <v>2106</v>
      </c>
      <c r="O383" s="11" t="s">
        <v>2110</v>
      </c>
      <c r="P383">
        <v>0</v>
      </c>
      <c r="Q383">
        <v>4</v>
      </c>
      <c r="R383">
        <v>0</v>
      </c>
      <c r="S383">
        <v>153.52000000000001</v>
      </c>
      <c r="T383">
        <v>-153.52000000000001</v>
      </c>
    </row>
    <row r="384" spans="1:20" hidden="1" x14ac:dyDescent="0.25">
      <c r="A384" t="s">
        <v>75</v>
      </c>
      <c r="B384" t="s">
        <v>267</v>
      </c>
      <c r="C384" t="s">
        <v>19</v>
      </c>
      <c r="D384" t="s">
        <v>268</v>
      </c>
      <c r="E384" t="s">
        <v>118</v>
      </c>
      <c r="F384">
        <v>92123</v>
      </c>
      <c r="G384" t="s">
        <v>1263</v>
      </c>
      <c r="H384" t="s">
        <v>80</v>
      </c>
      <c r="I384" t="s">
        <v>81</v>
      </c>
      <c r="J384" t="s">
        <v>90</v>
      </c>
      <c r="K384" t="s">
        <v>42</v>
      </c>
      <c r="L384" t="s">
        <v>91</v>
      </c>
      <c r="M384" t="s">
        <v>92</v>
      </c>
      <c r="N384" s="11" t="s">
        <v>2106</v>
      </c>
      <c r="O384" s="11" t="s">
        <v>2110</v>
      </c>
      <c r="P384">
        <v>0</v>
      </c>
      <c r="Q384">
        <v>6</v>
      </c>
      <c r="R384">
        <v>0</v>
      </c>
      <c r="S384">
        <v>25.2</v>
      </c>
      <c r="T384">
        <v>-25.2</v>
      </c>
    </row>
    <row r="385" spans="1:20" hidden="1" x14ac:dyDescent="0.25">
      <c r="A385" t="s">
        <v>75</v>
      </c>
      <c r="B385" t="s">
        <v>995</v>
      </c>
      <c r="C385" t="s">
        <v>18</v>
      </c>
      <c r="D385" t="s">
        <v>996</v>
      </c>
      <c r="E385" t="s">
        <v>191</v>
      </c>
      <c r="F385">
        <v>75604</v>
      </c>
      <c r="G385" t="s">
        <v>446</v>
      </c>
      <c r="H385" t="s">
        <v>80</v>
      </c>
      <c r="I385" t="s">
        <v>81</v>
      </c>
      <c r="J385" t="s">
        <v>82</v>
      </c>
      <c r="K385" t="s">
        <v>53</v>
      </c>
      <c r="L385" t="s">
        <v>248</v>
      </c>
      <c r="M385" t="s">
        <v>83</v>
      </c>
      <c r="N385" s="11" t="s">
        <v>2106</v>
      </c>
      <c r="O385" s="11" t="s">
        <v>2110</v>
      </c>
      <c r="P385">
        <v>-20</v>
      </c>
      <c r="Q385">
        <v>0</v>
      </c>
      <c r="R385">
        <v>83</v>
      </c>
      <c r="S385">
        <v>0</v>
      </c>
      <c r="T385">
        <v>83</v>
      </c>
    </row>
    <row r="386" spans="1:20" hidden="1" x14ac:dyDescent="0.25">
      <c r="A386" t="s">
        <v>75</v>
      </c>
      <c r="B386" t="s">
        <v>612</v>
      </c>
      <c r="C386" t="s">
        <v>29</v>
      </c>
      <c r="D386" t="s">
        <v>1265</v>
      </c>
      <c r="E386" t="s">
        <v>142</v>
      </c>
      <c r="F386">
        <v>49686</v>
      </c>
      <c r="G386" t="s">
        <v>1266</v>
      </c>
      <c r="H386" t="s">
        <v>80</v>
      </c>
      <c r="I386" t="s">
        <v>81</v>
      </c>
      <c r="J386" t="s">
        <v>90</v>
      </c>
      <c r="K386" t="s">
        <v>53</v>
      </c>
      <c r="L386" t="s">
        <v>165</v>
      </c>
      <c r="M386" t="s">
        <v>92</v>
      </c>
      <c r="N386" s="11" t="s">
        <v>2106</v>
      </c>
      <c r="O386" s="11" t="s">
        <v>2110</v>
      </c>
      <c r="P386">
        <v>0</v>
      </c>
      <c r="Q386">
        <v>2</v>
      </c>
      <c r="R386">
        <v>0</v>
      </c>
      <c r="S386">
        <v>231</v>
      </c>
      <c r="T386">
        <v>-231</v>
      </c>
    </row>
    <row r="387" spans="1:20" hidden="1" x14ac:dyDescent="0.25">
      <c r="A387" t="s">
        <v>75</v>
      </c>
      <c r="B387" t="s">
        <v>1267</v>
      </c>
      <c r="C387" t="s">
        <v>25</v>
      </c>
      <c r="D387" t="s">
        <v>957</v>
      </c>
      <c r="E387" t="s">
        <v>186</v>
      </c>
      <c r="F387">
        <v>10038</v>
      </c>
      <c r="G387" t="s">
        <v>1268</v>
      </c>
      <c r="H387" t="s">
        <v>80</v>
      </c>
      <c r="I387" t="s">
        <v>81</v>
      </c>
      <c r="J387" t="s">
        <v>90</v>
      </c>
      <c r="K387" t="s">
        <v>36</v>
      </c>
      <c r="L387" t="s">
        <v>36</v>
      </c>
      <c r="M387" t="s">
        <v>92</v>
      </c>
      <c r="N387" s="11" t="s">
        <v>2106</v>
      </c>
      <c r="O387" s="11" t="s">
        <v>2110</v>
      </c>
      <c r="P387">
        <v>0</v>
      </c>
      <c r="Q387">
        <v>1</v>
      </c>
      <c r="R387">
        <v>0</v>
      </c>
      <c r="S387">
        <v>125.15</v>
      </c>
      <c r="T387">
        <v>-125.15</v>
      </c>
    </row>
    <row r="388" spans="1:20" hidden="1" x14ac:dyDescent="0.25">
      <c r="A388" t="s">
        <v>75</v>
      </c>
      <c r="B388" t="s">
        <v>1233</v>
      </c>
      <c r="C388" t="s">
        <v>18</v>
      </c>
      <c r="D388" t="s">
        <v>439</v>
      </c>
      <c r="E388" t="s">
        <v>191</v>
      </c>
      <c r="F388">
        <v>77066</v>
      </c>
      <c r="G388" t="s">
        <v>254</v>
      </c>
      <c r="H388" t="s">
        <v>80</v>
      </c>
      <c r="I388" t="s">
        <v>81</v>
      </c>
      <c r="J388" t="s">
        <v>82</v>
      </c>
      <c r="K388" t="s">
        <v>42</v>
      </c>
      <c r="L388" t="s">
        <v>91</v>
      </c>
      <c r="M388" t="s">
        <v>83</v>
      </c>
      <c r="N388" s="11" t="s">
        <v>2106</v>
      </c>
      <c r="O388" s="11" t="s">
        <v>2110</v>
      </c>
      <c r="P388">
        <v>-26</v>
      </c>
      <c r="Q388">
        <v>0</v>
      </c>
      <c r="R388">
        <v>1457.56</v>
      </c>
      <c r="S388">
        <v>0</v>
      </c>
      <c r="T388">
        <v>1457.56</v>
      </c>
    </row>
    <row r="389" spans="1:20" hidden="1" x14ac:dyDescent="0.25">
      <c r="A389" t="s">
        <v>75</v>
      </c>
      <c r="B389" t="s">
        <v>275</v>
      </c>
      <c r="C389" t="s">
        <v>27</v>
      </c>
      <c r="D389" t="s">
        <v>276</v>
      </c>
      <c r="E389" t="s">
        <v>114</v>
      </c>
      <c r="F389">
        <v>33765</v>
      </c>
      <c r="G389" t="s">
        <v>296</v>
      </c>
      <c r="H389" t="s">
        <v>80</v>
      </c>
      <c r="I389" t="s">
        <v>81</v>
      </c>
      <c r="J389" t="s">
        <v>90</v>
      </c>
      <c r="K389" t="s">
        <v>53</v>
      </c>
      <c r="L389" t="s">
        <v>165</v>
      </c>
      <c r="M389" t="s">
        <v>92</v>
      </c>
      <c r="N389" s="11" t="s">
        <v>2106</v>
      </c>
      <c r="O389" s="11" t="s">
        <v>2110</v>
      </c>
      <c r="P389">
        <v>0</v>
      </c>
      <c r="Q389">
        <v>4</v>
      </c>
      <c r="R389">
        <v>0</v>
      </c>
      <c r="S389">
        <v>450.2</v>
      </c>
      <c r="T389">
        <v>-450.2</v>
      </c>
    </row>
    <row r="390" spans="1:20" hidden="1" x14ac:dyDescent="0.25">
      <c r="A390" t="s">
        <v>75</v>
      </c>
      <c r="B390" t="s">
        <v>612</v>
      </c>
      <c r="C390" t="s">
        <v>29</v>
      </c>
      <c r="D390" t="s">
        <v>613</v>
      </c>
      <c r="E390" t="s">
        <v>142</v>
      </c>
      <c r="F390">
        <v>48084</v>
      </c>
      <c r="G390" t="s">
        <v>1101</v>
      </c>
      <c r="H390" t="s">
        <v>80</v>
      </c>
      <c r="I390" t="s">
        <v>81</v>
      </c>
      <c r="J390" t="s">
        <v>82</v>
      </c>
      <c r="K390" t="s">
        <v>53</v>
      </c>
      <c r="L390" t="s">
        <v>165</v>
      </c>
      <c r="M390" t="s">
        <v>83</v>
      </c>
      <c r="N390" s="11" t="s">
        <v>2106</v>
      </c>
      <c r="O390" s="11" t="s">
        <v>2110</v>
      </c>
      <c r="P390">
        <v>-6</v>
      </c>
      <c r="Q390">
        <v>0</v>
      </c>
      <c r="R390">
        <v>3548.1</v>
      </c>
      <c r="S390">
        <v>0</v>
      </c>
      <c r="T390">
        <v>3548.1</v>
      </c>
    </row>
    <row r="391" spans="1:20" hidden="1" x14ac:dyDescent="0.25">
      <c r="A391" t="s">
        <v>75</v>
      </c>
      <c r="B391" t="s">
        <v>306</v>
      </c>
      <c r="C391" t="s">
        <v>25</v>
      </c>
      <c r="D391" t="s">
        <v>307</v>
      </c>
      <c r="E391" t="s">
        <v>262</v>
      </c>
      <c r="F391">
        <v>7739</v>
      </c>
      <c r="G391" t="s">
        <v>967</v>
      </c>
      <c r="H391" t="s">
        <v>80</v>
      </c>
      <c r="I391" t="s">
        <v>81</v>
      </c>
      <c r="J391" t="s">
        <v>90</v>
      </c>
      <c r="K391" t="s">
        <v>53</v>
      </c>
      <c r="L391" t="s">
        <v>248</v>
      </c>
      <c r="M391" t="s">
        <v>92</v>
      </c>
      <c r="N391" s="11" t="s">
        <v>2106</v>
      </c>
      <c r="O391" s="11" t="s">
        <v>2110</v>
      </c>
      <c r="P391">
        <v>0</v>
      </c>
      <c r="Q391">
        <v>8</v>
      </c>
      <c r="R391">
        <v>0</v>
      </c>
      <c r="S391">
        <v>17.2</v>
      </c>
      <c r="T391">
        <v>-17.2</v>
      </c>
    </row>
    <row r="392" spans="1:20" hidden="1" x14ac:dyDescent="0.25">
      <c r="A392" t="s">
        <v>75</v>
      </c>
      <c r="B392" t="s">
        <v>612</v>
      </c>
      <c r="C392" t="s">
        <v>29</v>
      </c>
      <c r="D392" t="s">
        <v>613</v>
      </c>
      <c r="E392" t="s">
        <v>142</v>
      </c>
      <c r="F392">
        <v>48084</v>
      </c>
      <c r="G392" t="s">
        <v>585</v>
      </c>
      <c r="H392" t="s">
        <v>80</v>
      </c>
      <c r="I392" t="s">
        <v>81</v>
      </c>
      <c r="J392" t="s">
        <v>82</v>
      </c>
      <c r="K392" t="s">
        <v>38</v>
      </c>
      <c r="L392" t="s">
        <v>111</v>
      </c>
      <c r="M392" t="s">
        <v>83</v>
      </c>
      <c r="N392" s="11" t="s">
        <v>2106</v>
      </c>
      <c r="O392" s="11" t="s">
        <v>2110</v>
      </c>
      <c r="P392">
        <v>-12</v>
      </c>
      <c r="Q392">
        <v>0</v>
      </c>
      <c r="R392">
        <v>1797.6</v>
      </c>
      <c r="S392">
        <v>0</v>
      </c>
      <c r="T392">
        <v>1797.6</v>
      </c>
    </row>
    <row r="393" spans="1:20" hidden="1" x14ac:dyDescent="0.25">
      <c r="A393" t="s">
        <v>75</v>
      </c>
      <c r="B393" t="s">
        <v>573</v>
      </c>
      <c r="C393" t="s">
        <v>22</v>
      </c>
      <c r="D393" t="s">
        <v>574</v>
      </c>
      <c r="E393" t="s">
        <v>78</v>
      </c>
      <c r="F393">
        <v>19020</v>
      </c>
      <c r="G393" t="s">
        <v>743</v>
      </c>
      <c r="H393" t="s">
        <v>80</v>
      </c>
      <c r="I393" t="s">
        <v>81</v>
      </c>
      <c r="J393" t="s">
        <v>82</v>
      </c>
      <c r="K393" t="s">
        <v>44</v>
      </c>
      <c r="L393" t="s">
        <v>144</v>
      </c>
      <c r="M393" t="s">
        <v>83</v>
      </c>
      <c r="N393" s="11" t="s">
        <v>2106</v>
      </c>
      <c r="O393" s="11" t="s">
        <v>2110</v>
      </c>
      <c r="P393">
        <v>-1</v>
      </c>
      <c r="Q393">
        <v>0</v>
      </c>
      <c r="R393">
        <v>14.6</v>
      </c>
      <c r="S393">
        <v>0</v>
      </c>
      <c r="T393">
        <v>14.6</v>
      </c>
    </row>
    <row r="394" spans="1:20" hidden="1" x14ac:dyDescent="0.25">
      <c r="A394" t="s">
        <v>75</v>
      </c>
      <c r="B394" t="s">
        <v>182</v>
      </c>
      <c r="C394" t="s">
        <v>26</v>
      </c>
      <c r="D394" t="s">
        <v>179</v>
      </c>
      <c r="E394" t="s">
        <v>180</v>
      </c>
      <c r="F394">
        <v>30189</v>
      </c>
      <c r="G394" t="s">
        <v>719</v>
      </c>
      <c r="H394" t="s">
        <v>80</v>
      </c>
      <c r="I394" t="s">
        <v>81</v>
      </c>
      <c r="J394" t="s">
        <v>82</v>
      </c>
      <c r="K394" t="s">
        <v>42</v>
      </c>
      <c r="L394" t="s">
        <v>91</v>
      </c>
      <c r="M394" t="s">
        <v>83</v>
      </c>
      <c r="N394" s="11" t="s">
        <v>2106</v>
      </c>
      <c r="O394" s="11" t="s">
        <v>2110</v>
      </c>
      <c r="P394">
        <v>-3</v>
      </c>
      <c r="Q394">
        <v>0</v>
      </c>
      <c r="R394">
        <v>75.75</v>
      </c>
      <c r="S394">
        <v>0</v>
      </c>
      <c r="T394">
        <v>75.75</v>
      </c>
    </row>
    <row r="395" spans="1:20" hidden="1" x14ac:dyDescent="0.25">
      <c r="A395" t="s">
        <v>75</v>
      </c>
      <c r="B395" t="s">
        <v>1278</v>
      </c>
      <c r="C395" t="s">
        <v>18</v>
      </c>
      <c r="D395" t="s">
        <v>1279</v>
      </c>
      <c r="E395" t="s">
        <v>191</v>
      </c>
      <c r="F395">
        <v>77568</v>
      </c>
      <c r="G395" t="s">
        <v>493</v>
      </c>
      <c r="H395" t="s">
        <v>80</v>
      </c>
      <c r="I395" t="s">
        <v>81</v>
      </c>
      <c r="J395" t="s">
        <v>82</v>
      </c>
      <c r="K395" t="s">
        <v>39</v>
      </c>
      <c r="L395" t="s">
        <v>39</v>
      </c>
      <c r="M395" t="s">
        <v>92</v>
      </c>
      <c r="N395" s="11" t="s">
        <v>2106</v>
      </c>
      <c r="O395" s="11" t="s">
        <v>2110</v>
      </c>
      <c r="P395">
        <v>0</v>
      </c>
      <c r="Q395">
        <v>1</v>
      </c>
      <c r="R395">
        <v>0</v>
      </c>
      <c r="S395">
        <v>0</v>
      </c>
      <c r="T395">
        <v>0</v>
      </c>
    </row>
    <row r="396" spans="1:20" x14ac:dyDescent="0.25">
      <c r="A396" t="s">
        <v>75</v>
      </c>
      <c r="B396" t="s">
        <v>588</v>
      </c>
      <c r="C396" t="s">
        <v>21</v>
      </c>
      <c r="D396" t="s">
        <v>589</v>
      </c>
      <c r="E396" t="s">
        <v>159</v>
      </c>
      <c r="F396">
        <v>66227</v>
      </c>
      <c r="G396" t="s">
        <v>1155</v>
      </c>
      <c r="H396" t="s">
        <v>80</v>
      </c>
      <c r="I396" t="s">
        <v>81</v>
      </c>
      <c r="J396" t="s">
        <v>82</v>
      </c>
      <c r="K396" t="s">
        <v>38</v>
      </c>
      <c r="L396" t="s">
        <v>129</v>
      </c>
      <c r="M396" t="s">
        <v>83</v>
      </c>
      <c r="N396" s="11" t="s">
        <v>2106</v>
      </c>
      <c r="O396" s="11" t="s">
        <v>2110</v>
      </c>
      <c r="P396">
        <v>-1</v>
      </c>
      <c r="Q396">
        <v>0</v>
      </c>
      <c r="R396">
        <v>325.25</v>
      </c>
      <c r="S396">
        <v>0</v>
      </c>
      <c r="T396">
        <v>325.25</v>
      </c>
    </row>
    <row r="397" spans="1:20" hidden="1" x14ac:dyDescent="0.25">
      <c r="A397" t="s">
        <v>75</v>
      </c>
      <c r="B397" t="s">
        <v>1284</v>
      </c>
      <c r="C397" t="s">
        <v>27</v>
      </c>
      <c r="D397" t="s">
        <v>237</v>
      </c>
      <c r="E397" t="s">
        <v>114</v>
      </c>
      <c r="F397">
        <v>34243</v>
      </c>
      <c r="G397" t="s">
        <v>1396</v>
      </c>
      <c r="H397" t="s">
        <v>80</v>
      </c>
      <c r="I397" t="s">
        <v>81</v>
      </c>
      <c r="J397" t="s">
        <v>82</v>
      </c>
      <c r="K397" t="s">
        <v>53</v>
      </c>
      <c r="L397" t="s">
        <v>675</v>
      </c>
      <c r="M397" t="s">
        <v>83</v>
      </c>
      <c r="N397" s="11" t="s">
        <v>2106</v>
      </c>
      <c r="O397" s="11" t="s">
        <v>2110</v>
      </c>
      <c r="P397">
        <v>-2</v>
      </c>
      <c r="Q397">
        <v>0</v>
      </c>
      <c r="R397">
        <v>1050.1400000000001</v>
      </c>
      <c r="S397">
        <v>0</v>
      </c>
      <c r="T397">
        <v>1050.1400000000001</v>
      </c>
    </row>
    <row r="398" spans="1:20" hidden="1" x14ac:dyDescent="0.25">
      <c r="A398" t="s">
        <v>75</v>
      </c>
      <c r="B398" t="s">
        <v>200</v>
      </c>
      <c r="C398" t="s">
        <v>28</v>
      </c>
      <c r="D398" t="s">
        <v>201</v>
      </c>
      <c r="E398" t="s">
        <v>95</v>
      </c>
      <c r="F398">
        <v>80002</v>
      </c>
      <c r="G398" t="s">
        <v>224</v>
      </c>
      <c r="H398" t="s">
        <v>80</v>
      </c>
      <c r="I398" t="s">
        <v>81</v>
      </c>
      <c r="J398" t="s">
        <v>82</v>
      </c>
      <c r="K398" t="s">
        <v>38</v>
      </c>
      <c r="L398" t="s">
        <v>111</v>
      </c>
      <c r="M398" t="s">
        <v>83</v>
      </c>
      <c r="N398" s="11" t="s">
        <v>2106</v>
      </c>
      <c r="O398" s="11" t="s">
        <v>2110</v>
      </c>
      <c r="P398">
        <v>-16</v>
      </c>
      <c r="Q398">
        <v>0</v>
      </c>
      <c r="R398">
        <v>1751.04</v>
      </c>
      <c r="S398">
        <v>0</v>
      </c>
      <c r="T398">
        <v>1751.04</v>
      </c>
    </row>
    <row r="399" spans="1:20" hidden="1" x14ac:dyDescent="0.25">
      <c r="A399" t="s">
        <v>75</v>
      </c>
      <c r="B399" t="s">
        <v>189</v>
      </c>
      <c r="C399" t="s">
        <v>18</v>
      </c>
      <c r="D399" t="s">
        <v>190</v>
      </c>
      <c r="E399" t="s">
        <v>191</v>
      </c>
      <c r="F399">
        <v>76262</v>
      </c>
      <c r="G399" t="s">
        <v>317</v>
      </c>
      <c r="H399" t="s">
        <v>80</v>
      </c>
      <c r="I399" t="s">
        <v>164</v>
      </c>
      <c r="J399" t="s">
        <v>90</v>
      </c>
      <c r="K399" t="s">
        <v>38</v>
      </c>
      <c r="L399" t="s">
        <v>129</v>
      </c>
      <c r="M399" t="s">
        <v>188</v>
      </c>
      <c r="N399" s="11" t="s">
        <v>2106</v>
      </c>
      <c r="O399" s="11" t="s">
        <v>2110</v>
      </c>
      <c r="P399">
        <v>0</v>
      </c>
      <c r="Q399">
        <v>1</v>
      </c>
      <c r="R399">
        <v>0</v>
      </c>
      <c r="S399">
        <v>148.65</v>
      </c>
      <c r="T399">
        <v>-148.65</v>
      </c>
    </row>
    <row r="400" spans="1:20" hidden="1" x14ac:dyDescent="0.25">
      <c r="A400" t="s">
        <v>75</v>
      </c>
      <c r="B400" t="s">
        <v>527</v>
      </c>
      <c r="C400" t="s">
        <v>28</v>
      </c>
      <c r="D400" t="s">
        <v>528</v>
      </c>
      <c r="E400" t="s">
        <v>95</v>
      </c>
      <c r="F400">
        <v>80128</v>
      </c>
      <c r="G400" t="s">
        <v>202</v>
      </c>
      <c r="H400" t="s">
        <v>80</v>
      </c>
      <c r="I400" t="s">
        <v>81</v>
      </c>
      <c r="J400" t="s">
        <v>90</v>
      </c>
      <c r="K400" t="s">
        <v>42</v>
      </c>
      <c r="L400" t="s">
        <v>91</v>
      </c>
      <c r="M400" t="s">
        <v>188</v>
      </c>
      <c r="N400" s="11" t="s">
        <v>2106</v>
      </c>
      <c r="O400" s="11" t="s">
        <v>2110</v>
      </c>
      <c r="P400">
        <v>0</v>
      </c>
      <c r="Q400">
        <v>10</v>
      </c>
      <c r="R400">
        <v>0</v>
      </c>
      <c r="S400">
        <v>82.5</v>
      </c>
      <c r="T400">
        <v>-82.5</v>
      </c>
    </row>
    <row r="401" spans="1:20" hidden="1" x14ac:dyDescent="0.25">
      <c r="A401" t="s">
        <v>75</v>
      </c>
      <c r="B401" t="s">
        <v>301</v>
      </c>
      <c r="C401" t="s">
        <v>29</v>
      </c>
      <c r="D401" t="s">
        <v>302</v>
      </c>
      <c r="E401" t="s">
        <v>87</v>
      </c>
      <c r="F401">
        <v>45005</v>
      </c>
      <c r="G401" t="s">
        <v>1281</v>
      </c>
      <c r="H401" t="s">
        <v>80</v>
      </c>
      <c r="I401" t="s">
        <v>81</v>
      </c>
      <c r="J401" t="s">
        <v>90</v>
      </c>
      <c r="K401" t="s">
        <v>38</v>
      </c>
      <c r="L401" t="s">
        <v>129</v>
      </c>
      <c r="M401" t="s">
        <v>92</v>
      </c>
      <c r="N401" s="11" t="s">
        <v>2106</v>
      </c>
      <c r="O401" s="11" t="s">
        <v>2110</v>
      </c>
      <c r="P401">
        <v>0</v>
      </c>
      <c r="Q401">
        <v>1</v>
      </c>
      <c r="R401">
        <v>0</v>
      </c>
      <c r="S401">
        <v>70.900000000000006</v>
      </c>
      <c r="T401">
        <v>-70.900000000000006</v>
      </c>
    </row>
    <row r="402" spans="1:20" hidden="1" x14ac:dyDescent="0.25">
      <c r="A402" t="s">
        <v>75</v>
      </c>
      <c r="B402" t="s">
        <v>445</v>
      </c>
      <c r="C402" t="s">
        <v>26</v>
      </c>
      <c r="D402" t="s">
        <v>259</v>
      </c>
      <c r="E402" t="s">
        <v>109</v>
      </c>
      <c r="F402">
        <v>28037</v>
      </c>
      <c r="G402" t="s">
        <v>1058</v>
      </c>
      <c r="H402" t="s">
        <v>80</v>
      </c>
      <c r="I402" t="s">
        <v>164</v>
      </c>
      <c r="J402" t="s">
        <v>90</v>
      </c>
      <c r="K402" t="s">
        <v>38</v>
      </c>
      <c r="L402" t="s">
        <v>1059</v>
      </c>
      <c r="M402" t="s">
        <v>188</v>
      </c>
      <c r="N402" s="11" t="s">
        <v>2106</v>
      </c>
      <c r="O402" s="11" t="s">
        <v>2110</v>
      </c>
      <c r="P402">
        <v>0</v>
      </c>
      <c r="Q402">
        <v>4</v>
      </c>
      <c r="R402">
        <v>0</v>
      </c>
      <c r="S402">
        <v>457.8</v>
      </c>
      <c r="T402">
        <v>-457.8</v>
      </c>
    </row>
    <row r="403" spans="1:20" hidden="1" x14ac:dyDescent="0.25">
      <c r="A403" t="s">
        <v>75</v>
      </c>
      <c r="B403" t="s">
        <v>1282</v>
      </c>
      <c r="C403" t="s">
        <v>29</v>
      </c>
      <c r="D403" t="s">
        <v>1283</v>
      </c>
      <c r="E403" t="s">
        <v>87</v>
      </c>
      <c r="F403">
        <v>43215</v>
      </c>
      <c r="G403" t="s">
        <v>220</v>
      </c>
      <c r="H403" t="s">
        <v>80</v>
      </c>
      <c r="I403" t="s">
        <v>81</v>
      </c>
      <c r="J403" t="s">
        <v>82</v>
      </c>
      <c r="K403" t="s">
        <v>53</v>
      </c>
      <c r="L403" t="s">
        <v>165</v>
      </c>
      <c r="M403" t="s">
        <v>83</v>
      </c>
      <c r="N403" s="11" t="s">
        <v>2106</v>
      </c>
      <c r="O403" s="11" t="s">
        <v>2110</v>
      </c>
      <c r="P403">
        <v>2</v>
      </c>
      <c r="Q403">
        <v>0</v>
      </c>
      <c r="R403">
        <v>213.4</v>
      </c>
      <c r="S403">
        <v>0</v>
      </c>
      <c r="T403">
        <v>213.4</v>
      </c>
    </row>
    <row r="404" spans="1:20" hidden="1" x14ac:dyDescent="0.25">
      <c r="A404" t="s">
        <v>75</v>
      </c>
      <c r="B404" t="s">
        <v>956</v>
      </c>
      <c r="C404" t="s">
        <v>25</v>
      </c>
      <c r="D404" t="s">
        <v>957</v>
      </c>
      <c r="E404" t="s">
        <v>186</v>
      </c>
      <c r="F404">
        <v>11215</v>
      </c>
      <c r="G404" t="s">
        <v>493</v>
      </c>
      <c r="H404" t="s">
        <v>80</v>
      </c>
      <c r="I404" t="s">
        <v>81</v>
      </c>
      <c r="J404" t="s">
        <v>82</v>
      </c>
      <c r="K404" t="s">
        <v>39</v>
      </c>
      <c r="L404" t="s">
        <v>39</v>
      </c>
      <c r="M404" t="s">
        <v>92</v>
      </c>
      <c r="N404" s="11" t="s">
        <v>2106</v>
      </c>
      <c r="O404" s="11" t="s">
        <v>2110</v>
      </c>
      <c r="P404">
        <v>1</v>
      </c>
      <c r="Q404">
        <v>0</v>
      </c>
      <c r="R404">
        <v>0</v>
      </c>
      <c r="S404">
        <v>0</v>
      </c>
      <c r="T404">
        <v>0</v>
      </c>
    </row>
    <row r="405" spans="1:20" hidden="1" x14ac:dyDescent="0.25">
      <c r="A405" t="s">
        <v>75</v>
      </c>
      <c r="B405" t="s">
        <v>1288</v>
      </c>
      <c r="C405" t="s">
        <v>1289</v>
      </c>
      <c r="D405" t="s">
        <v>1290</v>
      </c>
      <c r="E405" t="s">
        <v>262</v>
      </c>
      <c r="F405">
        <v>8850</v>
      </c>
      <c r="G405" t="s">
        <v>324</v>
      </c>
      <c r="H405" t="s">
        <v>80</v>
      </c>
      <c r="I405" t="s">
        <v>81</v>
      </c>
      <c r="J405" t="s">
        <v>90</v>
      </c>
      <c r="K405" t="s">
        <v>36</v>
      </c>
      <c r="L405" t="s">
        <v>36</v>
      </c>
      <c r="M405" t="s">
        <v>92</v>
      </c>
      <c r="N405" s="11" t="s">
        <v>2106</v>
      </c>
      <c r="O405" s="11" t="s">
        <v>2110</v>
      </c>
      <c r="P405">
        <v>0</v>
      </c>
      <c r="Q405">
        <v>1</v>
      </c>
      <c r="R405">
        <v>0</v>
      </c>
      <c r="S405">
        <v>80.150000000000006</v>
      </c>
      <c r="T405">
        <v>-80.150000000000006</v>
      </c>
    </row>
    <row r="406" spans="1:20" hidden="1" x14ac:dyDescent="0.25">
      <c r="A406" t="s">
        <v>75</v>
      </c>
      <c r="B406" t="s">
        <v>549</v>
      </c>
      <c r="C406" t="s">
        <v>27</v>
      </c>
      <c r="D406" t="s">
        <v>499</v>
      </c>
      <c r="E406" t="s">
        <v>114</v>
      </c>
      <c r="F406">
        <v>33155</v>
      </c>
      <c r="G406" t="s">
        <v>1291</v>
      </c>
      <c r="H406" t="s">
        <v>80</v>
      </c>
      <c r="I406" t="s">
        <v>81</v>
      </c>
      <c r="J406" t="s">
        <v>90</v>
      </c>
      <c r="K406" t="s">
        <v>42</v>
      </c>
      <c r="L406" t="s">
        <v>91</v>
      </c>
      <c r="M406" t="s">
        <v>92</v>
      </c>
      <c r="N406" s="11" t="s">
        <v>2106</v>
      </c>
      <c r="O406" s="11" t="s">
        <v>2110</v>
      </c>
      <c r="P406">
        <v>0</v>
      </c>
      <c r="Q406">
        <v>5</v>
      </c>
      <c r="R406">
        <v>0</v>
      </c>
      <c r="S406">
        <v>62.3</v>
      </c>
      <c r="T406">
        <v>-62.3</v>
      </c>
    </row>
    <row r="407" spans="1:20" hidden="1" x14ac:dyDescent="0.25">
      <c r="A407" t="s">
        <v>75</v>
      </c>
      <c r="B407" t="s">
        <v>1028</v>
      </c>
      <c r="C407" t="s">
        <v>28</v>
      </c>
      <c r="D407" t="s">
        <v>1029</v>
      </c>
      <c r="E407" t="s">
        <v>95</v>
      </c>
      <c r="F407">
        <v>81621</v>
      </c>
      <c r="G407" t="s">
        <v>254</v>
      </c>
      <c r="H407" t="s">
        <v>80</v>
      </c>
      <c r="I407" t="s">
        <v>81</v>
      </c>
      <c r="J407" t="s">
        <v>82</v>
      </c>
      <c r="K407" t="s">
        <v>42</v>
      </c>
      <c r="L407" t="s">
        <v>91</v>
      </c>
      <c r="M407" t="s">
        <v>83</v>
      </c>
      <c r="N407" s="11" t="s">
        <v>2106</v>
      </c>
      <c r="O407" s="11" t="s">
        <v>2110</v>
      </c>
      <c r="P407">
        <v>-5</v>
      </c>
      <c r="Q407">
        <v>0</v>
      </c>
      <c r="R407">
        <v>224.24</v>
      </c>
      <c r="S407">
        <v>0</v>
      </c>
      <c r="T407">
        <v>224.24</v>
      </c>
    </row>
    <row r="408" spans="1:20" hidden="1" x14ac:dyDescent="0.25">
      <c r="A408" t="s">
        <v>75</v>
      </c>
      <c r="B408" t="s">
        <v>790</v>
      </c>
      <c r="C408" t="s">
        <v>25</v>
      </c>
      <c r="D408" t="s">
        <v>791</v>
      </c>
      <c r="E408" t="s">
        <v>186</v>
      </c>
      <c r="F408">
        <v>7039</v>
      </c>
      <c r="G408" t="s">
        <v>132</v>
      </c>
      <c r="H408" t="s">
        <v>133</v>
      </c>
      <c r="I408" t="s">
        <v>81</v>
      </c>
      <c r="J408" t="s">
        <v>82</v>
      </c>
      <c r="K408" t="s">
        <v>44</v>
      </c>
      <c r="L408" t="s">
        <v>134</v>
      </c>
      <c r="M408" t="s">
        <v>83</v>
      </c>
      <c r="N408" s="11" t="s">
        <v>2106</v>
      </c>
      <c r="O408" s="11" t="s">
        <v>2110</v>
      </c>
      <c r="P408">
        <v>-59</v>
      </c>
      <c r="Q408">
        <v>0</v>
      </c>
      <c r="R408">
        <v>1622.5</v>
      </c>
      <c r="S408">
        <v>0</v>
      </c>
      <c r="T408">
        <v>1622.5</v>
      </c>
    </row>
    <row r="409" spans="1:20" hidden="1" x14ac:dyDescent="0.25">
      <c r="A409" t="s">
        <v>75</v>
      </c>
      <c r="B409" t="s">
        <v>1004</v>
      </c>
      <c r="C409" t="s">
        <v>22</v>
      </c>
      <c r="D409" t="s">
        <v>1005</v>
      </c>
      <c r="E409" t="s">
        <v>262</v>
      </c>
      <c r="F409">
        <v>8096</v>
      </c>
      <c r="G409" t="s">
        <v>853</v>
      </c>
      <c r="H409" t="s">
        <v>80</v>
      </c>
      <c r="I409" t="s">
        <v>81</v>
      </c>
      <c r="J409" t="s">
        <v>90</v>
      </c>
      <c r="K409" t="s">
        <v>53</v>
      </c>
      <c r="L409" t="s">
        <v>228</v>
      </c>
      <c r="M409" t="s">
        <v>92</v>
      </c>
      <c r="N409" s="11" t="s">
        <v>2106</v>
      </c>
      <c r="O409" s="11" t="s">
        <v>2110</v>
      </c>
      <c r="P409">
        <v>0</v>
      </c>
      <c r="Q409">
        <v>59</v>
      </c>
      <c r="R409">
        <v>0</v>
      </c>
      <c r="S409">
        <v>4967.8</v>
      </c>
      <c r="T409">
        <v>-4967.8</v>
      </c>
    </row>
    <row r="410" spans="1:20" hidden="1" x14ac:dyDescent="0.25">
      <c r="A410" t="s">
        <v>75</v>
      </c>
      <c r="B410" t="s">
        <v>474</v>
      </c>
      <c r="C410" t="s">
        <v>29</v>
      </c>
      <c r="D410" t="s">
        <v>475</v>
      </c>
      <c r="E410" t="s">
        <v>476</v>
      </c>
      <c r="F410">
        <v>26505</v>
      </c>
      <c r="G410" t="s">
        <v>1295</v>
      </c>
      <c r="H410" t="s">
        <v>80</v>
      </c>
      <c r="I410" t="s">
        <v>81</v>
      </c>
      <c r="J410" t="s">
        <v>90</v>
      </c>
      <c r="K410" t="s">
        <v>53</v>
      </c>
      <c r="L410" t="s">
        <v>193</v>
      </c>
      <c r="M410" t="s">
        <v>92</v>
      </c>
      <c r="N410" s="11" t="s">
        <v>2106</v>
      </c>
      <c r="O410" s="11" t="s">
        <v>2110</v>
      </c>
      <c r="P410">
        <v>0</v>
      </c>
      <c r="Q410">
        <v>21</v>
      </c>
      <c r="R410">
        <v>0</v>
      </c>
      <c r="S410">
        <v>3322.2</v>
      </c>
      <c r="T410">
        <v>-3322.2</v>
      </c>
    </row>
    <row r="411" spans="1:20" hidden="1" x14ac:dyDescent="0.25">
      <c r="A411" t="s">
        <v>75</v>
      </c>
      <c r="B411" t="s">
        <v>1296</v>
      </c>
      <c r="C411" t="s">
        <v>27</v>
      </c>
      <c r="D411" t="s">
        <v>1297</v>
      </c>
      <c r="E411" t="s">
        <v>114</v>
      </c>
      <c r="F411">
        <v>33062</v>
      </c>
      <c r="G411" t="s">
        <v>453</v>
      </c>
      <c r="H411" t="s">
        <v>80</v>
      </c>
      <c r="I411" t="s">
        <v>89</v>
      </c>
      <c r="J411" t="s">
        <v>90</v>
      </c>
      <c r="K411" t="s">
        <v>42</v>
      </c>
      <c r="L411" t="s">
        <v>91</v>
      </c>
      <c r="M411" t="s">
        <v>92</v>
      </c>
      <c r="N411" s="11" t="s">
        <v>2106</v>
      </c>
      <c r="O411" s="11" t="s">
        <v>2110</v>
      </c>
      <c r="P411">
        <v>0</v>
      </c>
      <c r="Q411">
        <v>11</v>
      </c>
      <c r="R411">
        <v>0</v>
      </c>
      <c r="S411">
        <v>133.1</v>
      </c>
      <c r="T411">
        <v>-133.1</v>
      </c>
    </row>
    <row r="412" spans="1:20" hidden="1" x14ac:dyDescent="0.25">
      <c r="A412" t="s">
        <v>75</v>
      </c>
      <c r="B412" t="s">
        <v>284</v>
      </c>
      <c r="C412" t="s">
        <v>25</v>
      </c>
      <c r="D412" t="s">
        <v>285</v>
      </c>
      <c r="E412" t="s">
        <v>186</v>
      </c>
      <c r="F412">
        <v>11730</v>
      </c>
      <c r="G412" t="s">
        <v>1001</v>
      </c>
      <c r="H412" t="s">
        <v>80</v>
      </c>
      <c r="I412" t="s">
        <v>281</v>
      </c>
      <c r="J412" t="s">
        <v>82</v>
      </c>
      <c r="K412" t="s">
        <v>42</v>
      </c>
      <c r="L412" t="s">
        <v>91</v>
      </c>
      <c r="M412" t="s">
        <v>83</v>
      </c>
      <c r="N412" s="11" t="s">
        <v>2106</v>
      </c>
      <c r="O412" s="11" t="s">
        <v>2110</v>
      </c>
      <c r="P412">
        <v>-30</v>
      </c>
      <c r="Q412">
        <v>0</v>
      </c>
      <c r="R412">
        <v>61.2</v>
      </c>
      <c r="S412">
        <v>0</v>
      </c>
      <c r="T412">
        <v>61.2</v>
      </c>
    </row>
    <row r="413" spans="1:20" hidden="1" x14ac:dyDescent="0.25">
      <c r="A413" t="s">
        <v>75</v>
      </c>
      <c r="B413" t="s">
        <v>747</v>
      </c>
      <c r="C413" t="s">
        <v>25</v>
      </c>
      <c r="D413" t="s">
        <v>748</v>
      </c>
      <c r="E413" t="s">
        <v>186</v>
      </c>
      <c r="F413">
        <v>11101</v>
      </c>
      <c r="G413" t="s">
        <v>1302</v>
      </c>
      <c r="H413" t="s">
        <v>80</v>
      </c>
      <c r="I413" t="s">
        <v>81</v>
      </c>
      <c r="J413" t="s">
        <v>82</v>
      </c>
      <c r="K413" t="s">
        <v>44</v>
      </c>
      <c r="L413" t="s">
        <v>1303</v>
      </c>
      <c r="M413" t="s">
        <v>83</v>
      </c>
      <c r="N413" s="11" t="s">
        <v>2106</v>
      </c>
      <c r="O413" s="11" t="s">
        <v>2110</v>
      </c>
      <c r="P413">
        <v>-8</v>
      </c>
      <c r="Q413">
        <v>0</v>
      </c>
      <c r="R413">
        <v>218.8</v>
      </c>
      <c r="S413">
        <v>0</v>
      </c>
      <c r="T413">
        <v>218.8</v>
      </c>
    </row>
    <row r="414" spans="1:20" hidden="1" x14ac:dyDescent="0.25">
      <c r="A414" t="s">
        <v>75</v>
      </c>
      <c r="B414" t="s">
        <v>419</v>
      </c>
      <c r="C414" t="s">
        <v>19</v>
      </c>
      <c r="D414" t="s">
        <v>226</v>
      </c>
      <c r="E414" t="s">
        <v>147</v>
      </c>
      <c r="F414">
        <v>85207</v>
      </c>
      <c r="G414" t="s">
        <v>220</v>
      </c>
      <c r="H414" t="s">
        <v>80</v>
      </c>
      <c r="I414" t="s">
        <v>81</v>
      </c>
      <c r="J414" t="s">
        <v>82</v>
      </c>
      <c r="K414" t="s">
        <v>53</v>
      </c>
      <c r="L414" t="s">
        <v>165</v>
      </c>
      <c r="M414" t="s">
        <v>83</v>
      </c>
      <c r="N414" s="11" t="s">
        <v>2106</v>
      </c>
      <c r="O414" s="11" t="s">
        <v>2110</v>
      </c>
      <c r="P414">
        <v>-6</v>
      </c>
      <c r="Q414">
        <v>0</v>
      </c>
      <c r="R414">
        <v>435.36</v>
      </c>
      <c r="S414">
        <v>0</v>
      </c>
      <c r="T414">
        <v>435.36</v>
      </c>
    </row>
    <row r="415" spans="1:20" hidden="1" x14ac:dyDescent="0.25">
      <c r="A415" t="s">
        <v>75</v>
      </c>
      <c r="B415" t="s">
        <v>351</v>
      </c>
      <c r="C415" t="s">
        <v>22</v>
      </c>
      <c r="D415" t="s">
        <v>190</v>
      </c>
      <c r="E415" t="s">
        <v>137</v>
      </c>
      <c r="F415">
        <v>24018</v>
      </c>
      <c r="G415" t="s">
        <v>514</v>
      </c>
      <c r="H415" t="s">
        <v>80</v>
      </c>
      <c r="I415" t="s">
        <v>81</v>
      </c>
      <c r="J415" t="s">
        <v>82</v>
      </c>
      <c r="K415" t="s">
        <v>38</v>
      </c>
      <c r="L415" t="s">
        <v>111</v>
      </c>
      <c r="M415" t="s">
        <v>83</v>
      </c>
      <c r="N415" s="11" t="s">
        <v>2106</v>
      </c>
      <c r="O415" s="11" t="s">
        <v>2110</v>
      </c>
      <c r="P415">
        <v>-2</v>
      </c>
      <c r="Q415">
        <v>0</v>
      </c>
      <c r="R415">
        <v>321.24</v>
      </c>
      <c r="S415">
        <v>0</v>
      </c>
      <c r="T415">
        <v>321.24</v>
      </c>
    </row>
    <row r="416" spans="1:20" hidden="1" x14ac:dyDescent="0.25">
      <c r="A416" t="s">
        <v>75</v>
      </c>
      <c r="B416" t="s">
        <v>318</v>
      </c>
      <c r="C416" t="s">
        <v>19</v>
      </c>
      <c r="D416" t="s">
        <v>319</v>
      </c>
      <c r="E416" t="s">
        <v>320</v>
      </c>
      <c r="F416">
        <v>96753</v>
      </c>
      <c r="G416" t="s">
        <v>757</v>
      </c>
      <c r="H416" t="s">
        <v>80</v>
      </c>
      <c r="I416" t="s">
        <v>81</v>
      </c>
      <c r="J416" t="s">
        <v>82</v>
      </c>
      <c r="K416" t="s">
        <v>53</v>
      </c>
      <c r="L416" t="s">
        <v>228</v>
      </c>
      <c r="M416" t="s">
        <v>83</v>
      </c>
      <c r="N416" s="11" t="s">
        <v>2106</v>
      </c>
      <c r="O416" s="11" t="s">
        <v>2110</v>
      </c>
      <c r="P416">
        <v>-7</v>
      </c>
      <c r="Q416">
        <v>0</v>
      </c>
      <c r="R416">
        <v>550.97</v>
      </c>
      <c r="S416">
        <v>0</v>
      </c>
      <c r="T416">
        <v>550.97</v>
      </c>
    </row>
    <row r="417" spans="1:20" hidden="1" x14ac:dyDescent="0.25">
      <c r="A417" t="s">
        <v>75</v>
      </c>
      <c r="B417" t="s">
        <v>278</v>
      </c>
      <c r="C417" t="s">
        <v>20</v>
      </c>
      <c r="D417" t="s">
        <v>279</v>
      </c>
      <c r="E417" t="s">
        <v>244</v>
      </c>
      <c r="F417">
        <v>2356</v>
      </c>
      <c r="G417" t="s">
        <v>373</v>
      </c>
      <c r="H417" t="s">
        <v>80</v>
      </c>
      <c r="I417" t="s">
        <v>81</v>
      </c>
      <c r="J417" t="s">
        <v>90</v>
      </c>
      <c r="K417" t="s">
        <v>38</v>
      </c>
      <c r="L417" t="s">
        <v>111</v>
      </c>
      <c r="M417" t="s">
        <v>92</v>
      </c>
      <c r="N417" s="11" t="s">
        <v>2106</v>
      </c>
      <c r="O417" s="11" t="s">
        <v>2110</v>
      </c>
      <c r="P417">
        <v>0</v>
      </c>
      <c r="Q417">
        <v>2</v>
      </c>
      <c r="R417">
        <v>0</v>
      </c>
      <c r="S417">
        <v>102.3</v>
      </c>
      <c r="T417">
        <v>-102.3</v>
      </c>
    </row>
    <row r="418" spans="1:20" hidden="1" x14ac:dyDescent="0.25">
      <c r="A418" t="s">
        <v>75</v>
      </c>
      <c r="B418" t="s">
        <v>787</v>
      </c>
      <c r="C418" t="s">
        <v>22</v>
      </c>
      <c r="D418" t="s">
        <v>788</v>
      </c>
      <c r="E418" t="s">
        <v>137</v>
      </c>
      <c r="F418">
        <v>20166</v>
      </c>
      <c r="G418" t="s">
        <v>810</v>
      </c>
      <c r="H418" t="s">
        <v>80</v>
      </c>
      <c r="I418" t="s">
        <v>81</v>
      </c>
      <c r="J418" t="s">
        <v>82</v>
      </c>
      <c r="K418" t="s">
        <v>53</v>
      </c>
      <c r="L418" t="s">
        <v>248</v>
      </c>
      <c r="M418" t="s">
        <v>83</v>
      </c>
      <c r="N418" s="11" t="s">
        <v>2106</v>
      </c>
      <c r="O418" s="11" t="s">
        <v>2110</v>
      </c>
      <c r="P418">
        <v>-30</v>
      </c>
      <c r="Q418">
        <v>0</v>
      </c>
      <c r="R418">
        <v>162</v>
      </c>
      <c r="S418">
        <v>0</v>
      </c>
      <c r="T418">
        <v>162</v>
      </c>
    </row>
    <row r="419" spans="1:20" hidden="1" x14ac:dyDescent="0.25">
      <c r="A419" t="s">
        <v>75</v>
      </c>
      <c r="B419" t="s">
        <v>303</v>
      </c>
      <c r="C419" t="s">
        <v>27</v>
      </c>
      <c r="D419" t="s">
        <v>304</v>
      </c>
      <c r="E419" t="s">
        <v>114</v>
      </c>
      <c r="F419">
        <v>34219</v>
      </c>
      <c r="G419" t="s">
        <v>106</v>
      </c>
      <c r="H419" t="s">
        <v>80</v>
      </c>
      <c r="I419" t="s">
        <v>281</v>
      </c>
      <c r="J419" t="s">
        <v>90</v>
      </c>
      <c r="K419" t="s">
        <v>42</v>
      </c>
      <c r="L419" t="s">
        <v>91</v>
      </c>
      <c r="M419" t="s">
        <v>92</v>
      </c>
      <c r="N419" s="11" t="s">
        <v>2106</v>
      </c>
      <c r="O419" s="11" t="s">
        <v>2110</v>
      </c>
      <c r="P419">
        <v>0</v>
      </c>
      <c r="Q419">
        <v>18</v>
      </c>
      <c r="R419">
        <v>0</v>
      </c>
      <c r="S419">
        <v>334.8</v>
      </c>
      <c r="T419">
        <v>-334.8</v>
      </c>
    </row>
    <row r="420" spans="1:20" hidden="1" x14ac:dyDescent="0.25">
      <c r="A420" t="s">
        <v>75</v>
      </c>
      <c r="B420" t="s">
        <v>301</v>
      </c>
      <c r="C420" t="s">
        <v>29</v>
      </c>
      <c r="D420" t="s">
        <v>302</v>
      </c>
      <c r="E420" t="s">
        <v>87</v>
      </c>
      <c r="F420">
        <v>45005</v>
      </c>
      <c r="G420" t="s">
        <v>317</v>
      </c>
      <c r="H420" t="s">
        <v>80</v>
      </c>
      <c r="I420" t="s">
        <v>164</v>
      </c>
      <c r="J420" t="s">
        <v>90</v>
      </c>
      <c r="K420" t="s">
        <v>38</v>
      </c>
      <c r="L420" t="s">
        <v>129</v>
      </c>
      <c r="M420" t="s">
        <v>188</v>
      </c>
      <c r="N420" s="11" t="s">
        <v>2106</v>
      </c>
      <c r="O420" s="11" t="s">
        <v>2110</v>
      </c>
      <c r="P420">
        <v>0</v>
      </c>
      <c r="Q420">
        <v>1</v>
      </c>
      <c r="R420">
        <v>0</v>
      </c>
      <c r="S420">
        <v>148.65</v>
      </c>
      <c r="T420">
        <v>-148.65</v>
      </c>
    </row>
    <row r="421" spans="1:20" hidden="1" x14ac:dyDescent="0.25">
      <c r="A421" t="s">
        <v>75</v>
      </c>
      <c r="B421" t="s">
        <v>808</v>
      </c>
      <c r="C421" t="s">
        <v>18</v>
      </c>
      <c r="D421" t="s">
        <v>439</v>
      </c>
      <c r="E421" t="s">
        <v>191</v>
      </c>
      <c r="F421">
        <v>77018</v>
      </c>
      <c r="G421" t="s">
        <v>493</v>
      </c>
      <c r="H421" t="s">
        <v>80</v>
      </c>
      <c r="I421" t="s">
        <v>81</v>
      </c>
      <c r="J421" t="s">
        <v>82</v>
      </c>
      <c r="K421" t="s">
        <v>39</v>
      </c>
      <c r="L421" t="s">
        <v>39</v>
      </c>
      <c r="M421" t="s">
        <v>92</v>
      </c>
      <c r="N421" s="11" t="s">
        <v>2106</v>
      </c>
      <c r="O421" s="11" t="s">
        <v>2110</v>
      </c>
      <c r="P421">
        <v>1</v>
      </c>
      <c r="Q421">
        <v>0</v>
      </c>
      <c r="R421">
        <v>0</v>
      </c>
      <c r="S421">
        <v>0</v>
      </c>
      <c r="T421">
        <v>0</v>
      </c>
    </row>
    <row r="422" spans="1:20" hidden="1" x14ac:dyDescent="0.25">
      <c r="A422" t="s">
        <v>75</v>
      </c>
      <c r="B422" t="s">
        <v>783</v>
      </c>
      <c r="C422" t="s">
        <v>22</v>
      </c>
      <c r="D422" t="s">
        <v>784</v>
      </c>
      <c r="E422" t="s">
        <v>122</v>
      </c>
      <c r="F422">
        <v>20852</v>
      </c>
      <c r="G422" t="s">
        <v>817</v>
      </c>
      <c r="H422" t="s">
        <v>80</v>
      </c>
      <c r="I422" t="s">
        <v>81</v>
      </c>
      <c r="J422" t="s">
        <v>82</v>
      </c>
      <c r="K422" t="s">
        <v>53</v>
      </c>
      <c r="L422" t="s">
        <v>193</v>
      </c>
      <c r="M422" t="s">
        <v>83</v>
      </c>
      <c r="N422" s="11" t="s">
        <v>2106</v>
      </c>
      <c r="O422" s="11" t="s">
        <v>2110</v>
      </c>
      <c r="P422">
        <v>-1</v>
      </c>
      <c r="Q422">
        <v>0</v>
      </c>
      <c r="R422">
        <v>107.03</v>
      </c>
      <c r="S422">
        <v>0</v>
      </c>
      <c r="T422">
        <v>107.03</v>
      </c>
    </row>
    <row r="423" spans="1:20" hidden="1" x14ac:dyDescent="0.25">
      <c r="A423" t="s">
        <v>75</v>
      </c>
      <c r="B423" t="s">
        <v>410</v>
      </c>
      <c r="C423" t="s">
        <v>18</v>
      </c>
      <c r="D423" t="s">
        <v>411</v>
      </c>
      <c r="E423" t="s">
        <v>191</v>
      </c>
      <c r="F423">
        <v>75234</v>
      </c>
      <c r="G423" t="s">
        <v>1506</v>
      </c>
      <c r="H423" t="s">
        <v>80</v>
      </c>
      <c r="I423" t="s">
        <v>81</v>
      </c>
      <c r="J423" t="s">
        <v>82</v>
      </c>
      <c r="K423" t="s">
        <v>42</v>
      </c>
      <c r="L423" t="s">
        <v>91</v>
      </c>
      <c r="M423" t="s">
        <v>83</v>
      </c>
      <c r="N423" s="11" t="s">
        <v>2106</v>
      </c>
      <c r="O423" s="11" t="s">
        <v>2110</v>
      </c>
      <c r="P423">
        <v>-4</v>
      </c>
      <c r="Q423">
        <v>0</v>
      </c>
      <c r="R423">
        <v>988.24</v>
      </c>
      <c r="S423">
        <v>0</v>
      </c>
      <c r="T423">
        <v>988.24</v>
      </c>
    </row>
    <row r="424" spans="1:20" hidden="1" x14ac:dyDescent="0.25">
      <c r="A424" t="s">
        <v>75</v>
      </c>
      <c r="B424" t="s">
        <v>549</v>
      </c>
      <c r="C424" t="s">
        <v>27</v>
      </c>
      <c r="D424" t="s">
        <v>499</v>
      </c>
      <c r="E424" t="s">
        <v>114</v>
      </c>
      <c r="F424">
        <v>33155</v>
      </c>
      <c r="G424" t="s">
        <v>214</v>
      </c>
      <c r="H424" t="s">
        <v>80</v>
      </c>
      <c r="I424" t="s">
        <v>281</v>
      </c>
      <c r="J424" t="s">
        <v>90</v>
      </c>
      <c r="K424" t="s">
        <v>42</v>
      </c>
      <c r="L424" t="s">
        <v>91</v>
      </c>
      <c r="M424" t="s">
        <v>92</v>
      </c>
      <c r="N424" s="11" t="s">
        <v>2106</v>
      </c>
      <c r="O424" s="11" t="s">
        <v>2110</v>
      </c>
      <c r="P424">
        <v>0</v>
      </c>
      <c r="Q424">
        <v>1</v>
      </c>
      <c r="R424">
        <v>0</v>
      </c>
      <c r="S424">
        <v>0.96</v>
      </c>
      <c r="T424">
        <v>-0.96</v>
      </c>
    </row>
    <row r="425" spans="1:20" hidden="1" x14ac:dyDescent="0.25">
      <c r="A425" t="s">
        <v>75</v>
      </c>
      <c r="B425" t="s">
        <v>989</v>
      </c>
      <c r="C425" t="s">
        <v>23</v>
      </c>
      <c r="D425" t="s">
        <v>990</v>
      </c>
      <c r="E425" t="s">
        <v>244</v>
      </c>
      <c r="F425">
        <v>1604</v>
      </c>
      <c r="G425" t="s">
        <v>493</v>
      </c>
      <c r="H425" t="s">
        <v>80</v>
      </c>
      <c r="I425" t="s">
        <v>81</v>
      </c>
      <c r="J425" t="s">
        <v>82</v>
      </c>
      <c r="K425" t="s">
        <v>39</v>
      </c>
      <c r="L425" t="s">
        <v>39</v>
      </c>
      <c r="M425" t="s">
        <v>92</v>
      </c>
      <c r="N425" s="11" t="s">
        <v>2106</v>
      </c>
      <c r="O425" s="11" t="s">
        <v>2110</v>
      </c>
      <c r="P425">
        <v>1</v>
      </c>
      <c r="Q425">
        <v>0</v>
      </c>
      <c r="R425">
        <v>0</v>
      </c>
      <c r="S425">
        <v>0</v>
      </c>
      <c r="T425">
        <v>0</v>
      </c>
    </row>
    <row r="426" spans="1:20" hidden="1" x14ac:dyDescent="0.25">
      <c r="A426" t="s">
        <v>75</v>
      </c>
      <c r="B426" t="s">
        <v>1116</v>
      </c>
      <c r="C426" t="s">
        <v>28</v>
      </c>
      <c r="D426" t="s">
        <v>1117</v>
      </c>
      <c r="E426" t="s">
        <v>95</v>
      </c>
      <c r="F426" t="s">
        <v>1118</v>
      </c>
      <c r="G426" t="s">
        <v>338</v>
      </c>
      <c r="H426" t="s">
        <v>80</v>
      </c>
      <c r="I426" t="s">
        <v>81</v>
      </c>
      <c r="J426" t="s">
        <v>90</v>
      </c>
      <c r="K426" t="s">
        <v>38</v>
      </c>
      <c r="L426" t="s">
        <v>111</v>
      </c>
      <c r="M426" t="s">
        <v>92</v>
      </c>
      <c r="N426" s="11" t="s">
        <v>2106</v>
      </c>
      <c r="O426" s="11" t="s">
        <v>2110</v>
      </c>
      <c r="P426">
        <v>0</v>
      </c>
      <c r="Q426">
        <v>3</v>
      </c>
      <c r="R426">
        <v>0</v>
      </c>
      <c r="S426">
        <v>577.04999999999995</v>
      </c>
      <c r="T426">
        <v>-577.04999999999995</v>
      </c>
    </row>
    <row r="427" spans="1:20" hidden="1" x14ac:dyDescent="0.25">
      <c r="A427" t="s">
        <v>75</v>
      </c>
      <c r="B427" t="s">
        <v>374</v>
      </c>
      <c r="C427" t="s">
        <v>29</v>
      </c>
      <c r="D427" t="s">
        <v>375</v>
      </c>
      <c r="E427" t="s">
        <v>142</v>
      </c>
      <c r="F427">
        <v>49301</v>
      </c>
      <c r="G427" t="s">
        <v>1314</v>
      </c>
      <c r="H427" t="s">
        <v>80</v>
      </c>
      <c r="I427" t="s">
        <v>81</v>
      </c>
      <c r="J427" t="s">
        <v>90</v>
      </c>
      <c r="K427" t="s">
        <v>42</v>
      </c>
      <c r="L427" t="s">
        <v>91</v>
      </c>
      <c r="M427" t="s">
        <v>188</v>
      </c>
      <c r="N427" s="11" t="s">
        <v>2106</v>
      </c>
      <c r="O427" s="11" t="s">
        <v>2110</v>
      </c>
      <c r="P427">
        <v>0</v>
      </c>
      <c r="Q427">
        <v>6</v>
      </c>
      <c r="R427">
        <v>0</v>
      </c>
      <c r="S427">
        <v>139.32</v>
      </c>
      <c r="T427">
        <v>-139.32</v>
      </c>
    </row>
    <row r="428" spans="1:20" hidden="1" x14ac:dyDescent="0.25">
      <c r="A428" t="s">
        <v>75</v>
      </c>
      <c r="B428" t="s">
        <v>1315</v>
      </c>
      <c r="C428" t="s">
        <v>22</v>
      </c>
      <c r="D428" t="s">
        <v>1316</v>
      </c>
      <c r="E428" t="s">
        <v>78</v>
      </c>
      <c r="F428">
        <v>17601</v>
      </c>
      <c r="G428" t="s">
        <v>402</v>
      </c>
      <c r="H428" t="s">
        <v>80</v>
      </c>
      <c r="I428" t="s">
        <v>81</v>
      </c>
      <c r="J428" t="s">
        <v>365</v>
      </c>
      <c r="K428" t="s">
        <v>39</v>
      </c>
      <c r="L428" t="s">
        <v>39</v>
      </c>
      <c r="M428" t="s">
        <v>92</v>
      </c>
      <c r="N428" s="11" t="s">
        <v>2106</v>
      </c>
      <c r="O428" s="11" t="s">
        <v>2110</v>
      </c>
      <c r="P428">
        <v>-1</v>
      </c>
      <c r="Q428">
        <v>0</v>
      </c>
      <c r="R428">
        <v>295</v>
      </c>
      <c r="S428">
        <v>0</v>
      </c>
      <c r="T428">
        <v>295</v>
      </c>
    </row>
    <row r="429" spans="1:20" hidden="1" x14ac:dyDescent="0.25">
      <c r="A429" t="s">
        <v>75</v>
      </c>
      <c r="B429" t="s">
        <v>1315</v>
      </c>
      <c r="C429" t="s">
        <v>22</v>
      </c>
      <c r="D429" t="s">
        <v>1316</v>
      </c>
      <c r="E429" t="s">
        <v>78</v>
      </c>
      <c r="F429">
        <v>17601</v>
      </c>
      <c r="G429" t="s">
        <v>962</v>
      </c>
      <c r="H429" t="s">
        <v>80</v>
      </c>
      <c r="I429" t="s">
        <v>81</v>
      </c>
      <c r="J429" t="s">
        <v>82</v>
      </c>
      <c r="K429" t="s">
        <v>53</v>
      </c>
      <c r="L429" t="s">
        <v>165</v>
      </c>
      <c r="M429" t="s">
        <v>83</v>
      </c>
      <c r="N429" s="11" t="s">
        <v>2106</v>
      </c>
      <c r="O429" s="11" t="s">
        <v>2110</v>
      </c>
      <c r="P429">
        <v>-3</v>
      </c>
      <c r="Q429">
        <v>0</v>
      </c>
      <c r="R429">
        <v>317.10000000000002</v>
      </c>
      <c r="S429">
        <v>0</v>
      </c>
      <c r="T429">
        <v>317.10000000000002</v>
      </c>
    </row>
    <row r="430" spans="1:20" hidden="1" x14ac:dyDescent="0.25">
      <c r="A430" t="s">
        <v>75</v>
      </c>
      <c r="B430" t="s">
        <v>1317</v>
      </c>
      <c r="C430" t="s">
        <v>27</v>
      </c>
      <c r="D430" t="s">
        <v>1318</v>
      </c>
      <c r="E430" t="s">
        <v>114</v>
      </c>
      <c r="F430">
        <v>34997</v>
      </c>
      <c r="G430" t="s">
        <v>994</v>
      </c>
      <c r="H430" t="s">
        <v>80</v>
      </c>
      <c r="I430" t="s">
        <v>89</v>
      </c>
      <c r="J430" t="s">
        <v>90</v>
      </c>
      <c r="K430" t="s">
        <v>53</v>
      </c>
      <c r="L430" t="s">
        <v>368</v>
      </c>
      <c r="M430" t="s">
        <v>92</v>
      </c>
      <c r="N430" s="11" t="s">
        <v>2106</v>
      </c>
      <c r="O430" s="11" t="s">
        <v>2110</v>
      </c>
      <c r="P430">
        <v>0</v>
      </c>
      <c r="Q430">
        <v>15</v>
      </c>
      <c r="R430">
        <v>0</v>
      </c>
      <c r="S430">
        <v>1985.25</v>
      </c>
      <c r="T430">
        <v>-1985.25</v>
      </c>
    </row>
    <row r="431" spans="1:20" hidden="1" x14ac:dyDescent="0.25">
      <c r="A431" t="s">
        <v>75</v>
      </c>
      <c r="B431" t="s">
        <v>93</v>
      </c>
      <c r="C431" t="s">
        <v>28</v>
      </c>
      <c r="D431" t="s">
        <v>94</v>
      </c>
      <c r="E431" t="s">
        <v>95</v>
      </c>
      <c r="F431">
        <v>81621</v>
      </c>
      <c r="G431" t="s">
        <v>373</v>
      </c>
      <c r="H431" t="s">
        <v>80</v>
      </c>
      <c r="I431" t="s">
        <v>81</v>
      </c>
      <c r="J431" t="s">
        <v>90</v>
      </c>
      <c r="K431" t="s">
        <v>38</v>
      </c>
      <c r="L431" t="s">
        <v>111</v>
      </c>
      <c r="M431" t="s">
        <v>92</v>
      </c>
      <c r="N431" s="11" t="s">
        <v>2106</v>
      </c>
      <c r="O431" s="11" t="s">
        <v>2110</v>
      </c>
      <c r="P431">
        <v>0</v>
      </c>
      <c r="Q431">
        <v>5</v>
      </c>
      <c r="R431">
        <v>0</v>
      </c>
      <c r="S431">
        <v>230.25</v>
      </c>
      <c r="T431">
        <v>-230.25</v>
      </c>
    </row>
    <row r="432" spans="1:20" hidden="1" x14ac:dyDescent="0.25">
      <c r="A432" t="s">
        <v>75</v>
      </c>
      <c r="B432" t="s">
        <v>1246</v>
      </c>
      <c r="C432" t="s">
        <v>24</v>
      </c>
      <c r="D432" t="s">
        <v>691</v>
      </c>
      <c r="E432" t="s">
        <v>337</v>
      </c>
      <c r="F432">
        <v>54016</v>
      </c>
      <c r="G432" t="s">
        <v>450</v>
      </c>
      <c r="H432" t="s">
        <v>80</v>
      </c>
      <c r="I432" t="s">
        <v>81</v>
      </c>
      <c r="J432" t="s">
        <v>90</v>
      </c>
      <c r="K432" t="s">
        <v>51</v>
      </c>
      <c r="L432" t="s">
        <v>250</v>
      </c>
      <c r="M432" t="s">
        <v>92</v>
      </c>
      <c r="N432" s="11" t="s">
        <v>2106</v>
      </c>
      <c r="O432" s="11" t="s">
        <v>2110</v>
      </c>
      <c r="P432">
        <v>0</v>
      </c>
      <c r="Q432">
        <v>1</v>
      </c>
      <c r="R432">
        <v>0</v>
      </c>
      <c r="S432">
        <v>15.5</v>
      </c>
      <c r="T432">
        <v>-15.5</v>
      </c>
    </row>
    <row r="433" spans="1:20" hidden="1" x14ac:dyDescent="0.25">
      <c r="A433" t="s">
        <v>75</v>
      </c>
      <c r="B433" t="s">
        <v>1172</v>
      </c>
      <c r="C433" t="s">
        <v>18</v>
      </c>
      <c r="D433" t="s">
        <v>1173</v>
      </c>
      <c r="E433" t="s">
        <v>191</v>
      </c>
      <c r="F433">
        <v>78620</v>
      </c>
      <c r="G433" t="s">
        <v>493</v>
      </c>
      <c r="H433" t="s">
        <v>80</v>
      </c>
      <c r="I433" t="s">
        <v>81</v>
      </c>
      <c r="J433" t="s">
        <v>82</v>
      </c>
      <c r="K433" t="s">
        <v>39</v>
      </c>
      <c r="L433" t="s">
        <v>39</v>
      </c>
      <c r="M433" t="s">
        <v>92</v>
      </c>
      <c r="N433" s="11" t="s">
        <v>2106</v>
      </c>
      <c r="O433" s="11" t="s">
        <v>2110</v>
      </c>
      <c r="P433">
        <v>1</v>
      </c>
      <c r="Q433">
        <v>0</v>
      </c>
      <c r="R433">
        <v>0</v>
      </c>
      <c r="S433">
        <v>0</v>
      </c>
      <c r="T433">
        <v>0</v>
      </c>
    </row>
    <row r="434" spans="1:20" hidden="1" x14ac:dyDescent="0.25">
      <c r="A434" t="s">
        <v>75</v>
      </c>
      <c r="B434" t="s">
        <v>351</v>
      </c>
      <c r="C434" t="s">
        <v>22</v>
      </c>
      <c r="D434" t="s">
        <v>190</v>
      </c>
      <c r="E434" t="s">
        <v>137</v>
      </c>
      <c r="F434">
        <v>24018</v>
      </c>
      <c r="G434" t="s">
        <v>1322</v>
      </c>
      <c r="H434" t="s">
        <v>80</v>
      </c>
      <c r="I434" t="s">
        <v>81</v>
      </c>
      <c r="J434" t="s">
        <v>82</v>
      </c>
      <c r="K434" t="s">
        <v>42</v>
      </c>
      <c r="L434" t="s">
        <v>91</v>
      </c>
      <c r="M434" t="s">
        <v>83</v>
      </c>
      <c r="N434" s="11" t="s">
        <v>2106</v>
      </c>
      <c r="O434" s="11" t="s">
        <v>2110</v>
      </c>
      <c r="P434">
        <v>-1</v>
      </c>
      <c r="Q434">
        <v>0</v>
      </c>
      <c r="R434">
        <v>4.12</v>
      </c>
      <c r="S434">
        <v>0</v>
      </c>
      <c r="T434">
        <v>4.12</v>
      </c>
    </row>
    <row r="435" spans="1:20" hidden="1" x14ac:dyDescent="0.25">
      <c r="A435" t="s">
        <v>75</v>
      </c>
      <c r="B435" t="s">
        <v>913</v>
      </c>
      <c r="C435" t="s">
        <v>18</v>
      </c>
      <c r="D435" t="s">
        <v>914</v>
      </c>
      <c r="E435" t="s">
        <v>191</v>
      </c>
      <c r="F435">
        <v>77354</v>
      </c>
      <c r="G435" t="s">
        <v>119</v>
      </c>
      <c r="H435" t="s">
        <v>80</v>
      </c>
      <c r="I435" t="s">
        <v>81</v>
      </c>
      <c r="J435" t="s">
        <v>82</v>
      </c>
      <c r="K435" t="s">
        <v>38</v>
      </c>
      <c r="L435" t="s">
        <v>111</v>
      </c>
      <c r="M435" t="s">
        <v>83</v>
      </c>
      <c r="N435" s="11" t="s">
        <v>2106</v>
      </c>
      <c r="O435" s="11" t="s">
        <v>2110</v>
      </c>
      <c r="P435">
        <v>-1</v>
      </c>
      <c r="Q435">
        <v>0</v>
      </c>
      <c r="R435">
        <v>126.7</v>
      </c>
      <c r="S435">
        <v>0</v>
      </c>
      <c r="T435">
        <v>126.7</v>
      </c>
    </row>
    <row r="436" spans="1:20" hidden="1" x14ac:dyDescent="0.25">
      <c r="A436" t="s">
        <v>75</v>
      </c>
      <c r="B436" t="s">
        <v>612</v>
      </c>
      <c r="C436" t="s">
        <v>29</v>
      </c>
      <c r="D436" t="s">
        <v>613</v>
      </c>
      <c r="E436" t="s">
        <v>142</v>
      </c>
      <c r="F436">
        <v>48084</v>
      </c>
      <c r="G436" t="s">
        <v>1257</v>
      </c>
      <c r="H436" t="s">
        <v>80</v>
      </c>
      <c r="I436" t="s">
        <v>81</v>
      </c>
      <c r="J436" t="s">
        <v>82</v>
      </c>
      <c r="K436" t="s">
        <v>53</v>
      </c>
      <c r="L436" t="s">
        <v>139</v>
      </c>
      <c r="M436" t="s">
        <v>83</v>
      </c>
      <c r="N436" s="11" t="s">
        <v>2106</v>
      </c>
      <c r="O436" s="11" t="s">
        <v>2110</v>
      </c>
      <c r="P436">
        <v>-5</v>
      </c>
      <c r="Q436">
        <v>0</v>
      </c>
      <c r="R436">
        <v>62.9</v>
      </c>
      <c r="S436">
        <v>0</v>
      </c>
      <c r="T436">
        <v>62.9</v>
      </c>
    </row>
    <row r="437" spans="1:20" hidden="1" x14ac:dyDescent="0.25">
      <c r="A437" t="s">
        <v>75</v>
      </c>
      <c r="B437" t="s">
        <v>693</v>
      </c>
      <c r="C437" t="s">
        <v>20</v>
      </c>
      <c r="D437" t="s">
        <v>694</v>
      </c>
      <c r="E437" t="s">
        <v>695</v>
      </c>
      <c r="F437">
        <v>6355</v>
      </c>
      <c r="G437" t="s">
        <v>853</v>
      </c>
      <c r="H437" t="s">
        <v>80</v>
      </c>
      <c r="I437" t="s">
        <v>81</v>
      </c>
      <c r="J437" t="s">
        <v>90</v>
      </c>
      <c r="K437" t="s">
        <v>53</v>
      </c>
      <c r="L437" t="s">
        <v>228</v>
      </c>
      <c r="M437" t="s">
        <v>92</v>
      </c>
      <c r="N437" s="11" t="s">
        <v>2106</v>
      </c>
      <c r="O437" s="11" t="s">
        <v>2110</v>
      </c>
      <c r="P437">
        <v>0</v>
      </c>
      <c r="Q437">
        <v>2</v>
      </c>
      <c r="R437">
        <v>0</v>
      </c>
      <c r="S437">
        <v>168.4</v>
      </c>
      <c r="T437">
        <v>-168.4</v>
      </c>
    </row>
    <row r="438" spans="1:20" hidden="1" x14ac:dyDescent="0.25">
      <c r="A438" t="s">
        <v>75</v>
      </c>
      <c r="B438" t="s">
        <v>775</v>
      </c>
      <c r="C438" t="s">
        <v>26</v>
      </c>
      <c r="D438" t="s">
        <v>361</v>
      </c>
      <c r="E438" t="s">
        <v>105</v>
      </c>
      <c r="F438">
        <v>29615</v>
      </c>
      <c r="G438" t="s">
        <v>96</v>
      </c>
      <c r="H438" t="s">
        <v>80</v>
      </c>
      <c r="I438" t="s">
        <v>281</v>
      </c>
      <c r="J438" t="s">
        <v>90</v>
      </c>
      <c r="K438" t="s">
        <v>42</v>
      </c>
      <c r="L438" t="s">
        <v>97</v>
      </c>
      <c r="M438" t="s">
        <v>92</v>
      </c>
      <c r="N438" s="11" t="s">
        <v>2106</v>
      </c>
      <c r="O438" s="11" t="s">
        <v>2110</v>
      </c>
      <c r="P438">
        <v>0</v>
      </c>
      <c r="Q438">
        <v>8</v>
      </c>
      <c r="R438">
        <v>0</v>
      </c>
      <c r="S438">
        <v>13.6</v>
      </c>
      <c r="T438">
        <v>-13.6</v>
      </c>
    </row>
    <row r="439" spans="1:20" hidden="1" x14ac:dyDescent="0.25">
      <c r="A439" t="s">
        <v>75</v>
      </c>
      <c r="B439" t="s">
        <v>717</v>
      </c>
      <c r="C439" t="s">
        <v>27</v>
      </c>
      <c r="D439" t="s">
        <v>648</v>
      </c>
      <c r="E439" t="s">
        <v>114</v>
      </c>
      <c r="F439">
        <v>32811</v>
      </c>
      <c r="G439" t="s">
        <v>96</v>
      </c>
      <c r="H439" t="s">
        <v>80</v>
      </c>
      <c r="I439" t="s">
        <v>281</v>
      </c>
      <c r="J439" t="s">
        <v>90</v>
      </c>
      <c r="K439" t="s">
        <v>42</v>
      </c>
      <c r="L439" t="s">
        <v>97</v>
      </c>
      <c r="M439" t="s">
        <v>92</v>
      </c>
      <c r="N439" s="11" t="s">
        <v>2106</v>
      </c>
      <c r="O439" s="11" t="s">
        <v>2110</v>
      </c>
      <c r="P439">
        <v>0</v>
      </c>
      <c r="Q439">
        <v>24</v>
      </c>
      <c r="R439">
        <v>0</v>
      </c>
      <c r="S439">
        <v>40.799999999999997</v>
      </c>
      <c r="T439">
        <v>-40.799999999999997</v>
      </c>
    </row>
    <row r="440" spans="1:20" hidden="1" x14ac:dyDescent="0.25">
      <c r="A440" t="s">
        <v>75</v>
      </c>
      <c r="B440" t="s">
        <v>1332</v>
      </c>
      <c r="C440" t="s">
        <v>19</v>
      </c>
      <c r="D440" t="s">
        <v>154</v>
      </c>
      <c r="E440" t="s">
        <v>155</v>
      </c>
      <c r="F440">
        <v>89131</v>
      </c>
      <c r="G440" t="s">
        <v>254</v>
      </c>
      <c r="H440" t="s">
        <v>80</v>
      </c>
      <c r="I440" t="s">
        <v>81</v>
      </c>
      <c r="J440" t="s">
        <v>82</v>
      </c>
      <c r="K440" t="s">
        <v>42</v>
      </c>
      <c r="L440" t="s">
        <v>91</v>
      </c>
      <c r="M440" t="s">
        <v>83</v>
      </c>
      <c r="N440" s="11" t="s">
        <v>2106</v>
      </c>
      <c r="O440" s="11" t="s">
        <v>2110</v>
      </c>
      <c r="P440">
        <v>-100</v>
      </c>
      <c r="Q440">
        <v>0</v>
      </c>
      <c r="R440">
        <v>6595</v>
      </c>
      <c r="S440">
        <v>0</v>
      </c>
      <c r="T440">
        <v>6595</v>
      </c>
    </row>
    <row r="441" spans="1:20" hidden="1" x14ac:dyDescent="0.25">
      <c r="A441" t="s">
        <v>75</v>
      </c>
      <c r="B441" t="s">
        <v>818</v>
      </c>
      <c r="C441" t="s">
        <v>25</v>
      </c>
      <c r="D441" t="s">
        <v>819</v>
      </c>
      <c r="E441" t="s">
        <v>186</v>
      </c>
      <c r="F441">
        <v>11746</v>
      </c>
      <c r="G441" t="s">
        <v>115</v>
      </c>
      <c r="H441" t="s">
        <v>80</v>
      </c>
      <c r="I441" t="s">
        <v>281</v>
      </c>
      <c r="J441" t="s">
        <v>90</v>
      </c>
      <c r="K441" t="s">
        <v>42</v>
      </c>
      <c r="L441" t="s">
        <v>91</v>
      </c>
      <c r="M441" t="s">
        <v>92</v>
      </c>
      <c r="N441" s="11" t="s">
        <v>2106</v>
      </c>
      <c r="O441" s="11" t="s">
        <v>2110</v>
      </c>
      <c r="P441">
        <v>0</v>
      </c>
      <c r="Q441">
        <v>37</v>
      </c>
      <c r="R441">
        <v>0</v>
      </c>
      <c r="S441">
        <v>362.6</v>
      </c>
      <c r="T441">
        <v>-362.6</v>
      </c>
    </row>
    <row r="442" spans="1:20" hidden="1" x14ac:dyDescent="0.25">
      <c r="A442" t="s">
        <v>75</v>
      </c>
      <c r="B442" t="s">
        <v>1014</v>
      </c>
      <c r="C442" t="s">
        <v>20</v>
      </c>
      <c r="D442" t="s">
        <v>1015</v>
      </c>
      <c r="E442" t="s">
        <v>244</v>
      </c>
      <c r="F442">
        <v>1949</v>
      </c>
      <c r="G442" t="s">
        <v>317</v>
      </c>
      <c r="H442" t="s">
        <v>80</v>
      </c>
      <c r="I442" t="s">
        <v>164</v>
      </c>
      <c r="J442" t="s">
        <v>90</v>
      </c>
      <c r="K442" t="s">
        <v>38</v>
      </c>
      <c r="L442" t="s">
        <v>129</v>
      </c>
      <c r="M442" t="s">
        <v>188</v>
      </c>
      <c r="N442" s="11" t="s">
        <v>2106</v>
      </c>
      <c r="O442" s="11" t="s">
        <v>2110</v>
      </c>
      <c r="P442">
        <v>0</v>
      </c>
      <c r="Q442">
        <v>1</v>
      </c>
      <c r="R442">
        <v>0</v>
      </c>
      <c r="S442">
        <v>148.65</v>
      </c>
      <c r="T442">
        <v>-148.65</v>
      </c>
    </row>
    <row r="443" spans="1:20" hidden="1" x14ac:dyDescent="0.25">
      <c r="A443" t="s">
        <v>75</v>
      </c>
      <c r="B443" t="s">
        <v>1236</v>
      </c>
      <c r="C443" t="s">
        <v>27</v>
      </c>
      <c r="D443" t="s">
        <v>1237</v>
      </c>
      <c r="E443" t="s">
        <v>1203</v>
      </c>
      <c r="F443">
        <v>927</v>
      </c>
      <c r="G443" t="s">
        <v>88</v>
      </c>
      <c r="H443" t="s">
        <v>80</v>
      </c>
      <c r="I443" t="s">
        <v>281</v>
      </c>
      <c r="J443" t="s">
        <v>90</v>
      </c>
      <c r="K443" t="s">
        <v>42</v>
      </c>
      <c r="L443" t="s">
        <v>91</v>
      </c>
      <c r="M443" t="s">
        <v>92</v>
      </c>
      <c r="N443" s="11" t="s">
        <v>2106</v>
      </c>
      <c r="O443" s="11" t="s">
        <v>2110</v>
      </c>
      <c r="P443">
        <v>0</v>
      </c>
      <c r="Q443">
        <v>16</v>
      </c>
      <c r="R443">
        <v>0</v>
      </c>
      <c r="S443">
        <v>40</v>
      </c>
      <c r="T443">
        <v>-40</v>
      </c>
    </row>
    <row r="444" spans="1:20" hidden="1" x14ac:dyDescent="0.25">
      <c r="A444" t="s">
        <v>75</v>
      </c>
      <c r="B444" t="s">
        <v>351</v>
      </c>
      <c r="C444" t="s">
        <v>22</v>
      </c>
      <c r="D444" t="s">
        <v>190</v>
      </c>
      <c r="E444" t="s">
        <v>137</v>
      </c>
      <c r="F444">
        <v>24018</v>
      </c>
      <c r="G444" t="s">
        <v>1342</v>
      </c>
      <c r="H444" t="s">
        <v>80</v>
      </c>
      <c r="I444" t="s">
        <v>81</v>
      </c>
      <c r="J444" t="s">
        <v>90</v>
      </c>
      <c r="K444" t="s">
        <v>37</v>
      </c>
      <c r="L444" t="s">
        <v>605</v>
      </c>
      <c r="M444" t="s">
        <v>92</v>
      </c>
      <c r="N444" s="11" t="s">
        <v>2106</v>
      </c>
      <c r="O444" s="11" t="s">
        <v>2110</v>
      </c>
      <c r="P444">
        <v>0</v>
      </c>
      <c r="Q444">
        <v>12</v>
      </c>
      <c r="R444">
        <v>0</v>
      </c>
      <c r="S444">
        <v>96</v>
      </c>
      <c r="T444">
        <v>-96</v>
      </c>
    </row>
    <row r="445" spans="1:20" hidden="1" x14ac:dyDescent="0.25">
      <c r="A445" t="s">
        <v>75</v>
      </c>
      <c r="B445" t="s">
        <v>1330</v>
      </c>
      <c r="C445" t="s">
        <v>30</v>
      </c>
      <c r="D445" t="s">
        <v>1331</v>
      </c>
      <c r="E445" t="s">
        <v>640</v>
      </c>
      <c r="F445">
        <v>60076</v>
      </c>
      <c r="G445" t="s">
        <v>266</v>
      </c>
      <c r="H445" t="s">
        <v>80</v>
      </c>
      <c r="I445" t="s">
        <v>81</v>
      </c>
      <c r="J445" t="s">
        <v>90</v>
      </c>
      <c r="K445" t="s">
        <v>53</v>
      </c>
      <c r="L445" t="s">
        <v>165</v>
      </c>
      <c r="M445" t="s">
        <v>92</v>
      </c>
      <c r="N445" s="11" t="s">
        <v>2106</v>
      </c>
      <c r="O445" s="11" t="s">
        <v>2110</v>
      </c>
      <c r="P445">
        <v>0</v>
      </c>
      <c r="Q445">
        <v>4</v>
      </c>
      <c r="R445">
        <v>0</v>
      </c>
      <c r="S445">
        <v>388</v>
      </c>
      <c r="T445">
        <v>-388</v>
      </c>
    </row>
    <row r="446" spans="1:20" hidden="1" x14ac:dyDescent="0.25">
      <c r="A446" t="s">
        <v>75</v>
      </c>
      <c r="B446" t="s">
        <v>150</v>
      </c>
      <c r="C446" t="s">
        <v>29</v>
      </c>
      <c r="D446" t="s">
        <v>151</v>
      </c>
      <c r="E446" t="s">
        <v>87</v>
      </c>
      <c r="F446">
        <v>44060</v>
      </c>
      <c r="G446" t="s">
        <v>317</v>
      </c>
      <c r="H446" t="s">
        <v>80</v>
      </c>
      <c r="I446" t="s">
        <v>164</v>
      </c>
      <c r="J446" t="s">
        <v>90</v>
      </c>
      <c r="K446" t="s">
        <v>38</v>
      </c>
      <c r="L446" t="s">
        <v>129</v>
      </c>
      <c r="M446" t="s">
        <v>188</v>
      </c>
      <c r="N446" s="11" t="s">
        <v>2106</v>
      </c>
      <c r="O446" s="11" t="s">
        <v>2110</v>
      </c>
      <c r="P446">
        <v>0</v>
      </c>
      <c r="Q446">
        <v>1</v>
      </c>
      <c r="R446">
        <v>0</v>
      </c>
      <c r="S446">
        <v>104.06</v>
      </c>
      <c r="T446">
        <v>-104.06</v>
      </c>
    </row>
    <row r="447" spans="1:20" hidden="1" x14ac:dyDescent="0.25">
      <c r="A447" t="s">
        <v>75</v>
      </c>
      <c r="B447" t="s">
        <v>586</v>
      </c>
      <c r="C447" t="s">
        <v>26</v>
      </c>
      <c r="D447" t="s">
        <v>587</v>
      </c>
      <c r="E447" t="s">
        <v>180</v>
      </c>
      <c r="F447">
        <v>30060</v>
      </c>
      <c r="G447" t="s">
        <v>183</v>
      </c>
      <c r="H447" t="s">
        <v>80</v>
      </c>
      <c r="I447" t="s">
        <v>81</v>
      </c>
      <c r="J447" t="s">
        <v>82</v>
      </c>
      <c r="K447" t="s">
        <v>42</v>
      </c>
      <c r="L447" t="s">
        <v>91</v>
      </c>
      <c r="M447" t="s">
        <v>83</v>
      </c>
      <c r="N447" s="11" t="s">
        <v>2106</v>
      </c>
      <c r="O447" s="11" t="s">
        <v>2110</v>
      </c>
      <c r="P447">
        <v>-28</v>
      </c>
      <c r="Q447">
        <v>0</v>
      </c>
      <c r="R447">
        <v>1040.2</v>
      </c>
      <c r="S447">
        <v>0</v>
      </c>
      <c r="T447">
        <v>1040.2</v>
      </c>
    </row>
    <row r="448" spans="1:20" hidden="1" x14ac:dyDescent="0.25">
      <c r="A448" t="s">
        <v>75</v>
      </c>
      <c r="B448" t="s">
        <v>265</v>
      </c>
      <c r="C448" t="s">
        <v>27</v>
      </c>
      <c r="D448" t="s">
        <v>237</v>
      </c>
      <c r="E448" t="s">
        <v>114</v>
      </c>
      <c r="F448">
        <v>34238</v>
      </c>
      <c r="G448" t="s">
        <v>817</v>
      </c>
      <c r="H448" t="s">
        <v>80</v>
      </c>
      <c r="I448" t="s">
        <v>81</v>
      </c>
      <c r="J448" t="s">
        <v>82</v>
      </c>
      <c r="K448" t="s">
        <v>53</v>
      </c>
      <c r="L448" t="s">
        <v>193</v>
      </c>
      <c r="M448" t="s">
        <v>83</v>
      </c>
      <c r="N448" s="11" t="s">
        <v>2106</v>
      </c>
      <c r="O448" s="11" t="s">
        <v>2110</v>
      </c>
      <c r="P448">
        <v>-8</v>
      </c>
      <c r="Q448">
        <v>0</v>
      </c>
      <c r="R448">
        <v>1039.76</v>
      </c>
      <c r="S448">
        <v>0</v>
      </c>
      <c r="T448">
        <v>1039.76</v>
      </c>
    </row>
    <row r="449" spans="1:20" hidden="1" x14ac:dyDescent="0.25">
      <c r="A449" t="s">
        <v>75</v>
      </c>
      <c r="B449" t="s">
        <v>184</v>
      </c>
      <c r="C449" t="s">
        <v>25</v>
      </c>
      <c r="D449" t="s">
        <v>185</v>
      </c>
      <c r="E449" t="s">
        <v>186</v>
      </c>
      <c r="F449">
        <v>11230</v>
      </c>
      <c r="G449" t="s">
        <v>271</v>
      </c>
      <c r="H449" t="s">
        <v>80</v>
      </c>
      <c r="I449" t="s">
        <v>81</v>
      </c>
      <c r="J449" t="s">
        <v>90</v>
      </c>
      <c r="K449" t="s">
        <v>38</v>
      </c>
      <c r="L449" t="s">
        <v>129</v>
      </c>
      <c r="M449" t="s">
        <v>92</v>
      </c>
      <c r="N449" s="11" t="s">
        <v>2106</v>
      </c>
      <c r="O449" s="11" t="s">
        <v>2110</v>
      </c>
      <c r="P449">
        <v>0</v>
      </c>
      <c r="Q449">
        <v>1</v>
      </c>
      <c r="R449">
        <v>0</v>
      </c>
      <c r="S449">
        <v>226.55</v>
      </c>
      <c r="T449">
        <v>-226.55</v>
      </c>
    </row>
    <row r="450" spans="1:20" x14ac:dyDescent="0.25">
      <c r="A450" t="s">
        <v>75</v>
      </c>
      <c r="B450" t="s">
        <v>588</v>
      </c>
      <c r="C450" t="s">
        <v>21</v>
      </c>
      <c r="D450" t="s">
        <v>589</v>
      </c>
      <c r="E450" t="s">
        <v>159</v>
      </c>
      <c r="F450">
        <v>66227</v>
      </c>
      <c r="G450" t="s">
        <v>152</v>
      </c>
      <c r="H450" t="s">
        <v>80</v>
      </c>
      <c r="I450" t="s">
        <v>81</v>
      </c>
      <c r="J450" t="s">
        <v>90</v>
      </c>
      <c r="K450" t="s">
        <v>38</v>
      </c>
      <c r="L450" t="s">
        <v>111</v>
      </c>
      <c r="M450" t="s">
        <v>92</v>
      </c>
      <c r="N450" s="11" t="s">
        <v>2106</v>
      </c>
      <c r="O450" s="11" t="s">
        <v>2110</v>
      </c>
      <c r="P450">
        <v>0</v>
      </c>
      <c r="Q450">
        <v>1</v>
      </c>
      <c r="R450">
        <v>0</v>
      </c>
      <c r="S450">
        <v>76.75</v>
      </c>
      <c r="T450">
        <v>-76.75</v>
      </c>
    </row>
    <row r="451" spans="1:20" hidden="1" x14ac:dyDescent="0.25">
      <c r="A451" t="s">
        <v>75</v>
      </c>
      <c r="B451" t="s">
        <v>612</v>
      </c>
      <c r="C451" t="s">
        <v>29</v>
      </c>
      <c r="D451" t="s">
        <v>1265</v>
      </c>
      <c r="E451" t="s">
        <v>142</v>
      </c>
      <c r="F451">
        <v>49686</v>
      </c>
      <c r="G451" t="s">
        <v>585</v>
      </c>
      <c r="H451" t="s">
        <v>80</v>
      </c>
      <c r="I451" t="s">
        <v>81</v>
      </c>
      <c r="J451" t="s">
        <v>82</v>
      </c>
      <c r="K451" t="s">
        <v>38</v>
      </c>
      <c r="L451" t="s">
        <v>111</v>
      </c>
      <c r="M451" t="s">
        <v>83</v>
      </c>
      <c r="N451" s="11" t="s">
        <v>2106</v>
      </c>
      <c r="O451" s="11" t="s">
        <v>2110</v>
      </c>
      <c r="P451">
        <v>-2</v>
      </c>
      <c r="Q451">
        <v>0</v>
      </c>
      <c r="R451">
        <v>313.12</v>
      </c>
      <c r="S451">
        <v>0</v>
      </c>
      <c r="T451">
        <v>313.12</v>
      </c>
    </row>
    <row r="452" spans="1:20" hidden="1" x14ac:dyDescent="0.25">
      <c r="A452" t="s">
        <v>75</v>
      </c>
      <c r="B452" t="s">
        <v>1345</v>
      </c>
      <c r="C452" t="s">
        <v>18</v>
      </c>
      <c r="D452" t="s">
        <v>1346</v>
      </c>
      <c r="E452" t="s">
        <v>926</v>
      </c>
      <c r="F452">
        <v>73120</v>
      </c>
      <c r="G452" t="s">
        <v>1269</v>
      </c>
      <c r="H452" t="s">
        <v>80</v>
      </c>
      <c r="I452" t="s">
        <v>81</v>
      </c>
      <c r="J452" t="s">
        <v>82</v>
      </c>
      <c r="K452" t="s">
        <v>53</v>
      </c>
      <c r="L452" t="s">
        <v>193</v>
      </c>
      <c r="M452" t="s">
        <v>83</v>
      </c>
      <c r="N452" s="11" t="s">
        <v>2106</v>
      </c>
      <c r="O452" s="11" t="s">
        <v>2110</v>
      </c>
      <c r="P452">
        <v>-5</v>
      </c>
      <c r="Q452">
        <v>0</v>
      </c>
      <c r="R452">
        <v>728</v>
      </c>
      <c r="S452">
        <v>0</v>
      </c>
      <c r="T452">
        <v>728</v>
      </c>
    </row>
    <row r="453" spans="1:20" hidden="1" x14ac:dyDescent="0.25">
      <c r="A453" t="s">
        <v>75</v>
      </c>
      <c r="B453" t="s">
        <v>498</v>
      </c>
      <c r="C453" t="s">
        <v>31</v>
      </c>
      <c r="D453" t="s">
        <v>499</v>
      </c>
      <c r="E453" t="s">
        <v>114</v>
      </c>
      <c r="F453">
        <v>33166</v>
      </c>
      <c r="G453" t="s">
        <v>1347</v>
      </c>
      <c r="H453" t="s">
        <v>80</v>
      </c>
      <c r="I453" t="s">
        <v>81</v>
      </c>
      <c r="J453" t="s">
        <v>82</v>
      </c>
      <c r="K453" t="s">
        <v>53</v>
      </c>
      <c r="L453" t="s">
        <v>139</v>
      </c>
      <c r="M453" t="s">
        <v>83</v>
      </c>
      <c r="N453" s="11" t="s">
        <v>2106</v>
      </c>
      <c r="O453" s="11" t="s">
        <v>2110</v>
      </c>
      <c r="P453">
        <v>-1</v>
      </c>
      <c r="Q453">
        <v>0</v>
      </c>
      <c r="R453">
        <v>0</v>
      </c>
      <c r="S453">
        <v>0</v>
      </c>
      <c r="T453">
        <v>0</v>
      </c>
    </row>
    <row r="454" spans="1:20" hidden="1" x14ac:dyDescent="0.25">
      <c r="A454" t="s">
        <v>75</v>
      </c>
      <c r="B454" t="s">
        <v>351</v>
      </c>
      <c r="C454" t="s">
        <v>22</v>
      </c>
      <c r="D454" t="s">
        <v>190</v>
      </c>
      <c r="E454" t="s">
        <v>137</v>
      </c>
      <c r="F454">
        <v>24018</v>
      </c>
      <c r="G454" t="s">
        <v>106</v>
      </c>
      <c r="H454" t="s">
        <v>80</v>
      </c>
      <c r="I454" t="s">
        <v>281</v>
      </c>
      <c r="J454" t="s">
        <v>90</v>
      </c>
      <c r="K454" t="s">
        <v>42</v>
      </c>
      <c r="L454" t="s">
        <v>91</v>
      </c>
      <c r="M454" t="s">
        <v>92</v>
      </c>
      <c r="N454" s="11" t="s">
        <v>2106</v>
      </c>
      <c r="O454" s="11" t="s">
        <v>2110</v>
      </c>
      <c r="P454">
        <v>0</v>
      </c>
      <c r="Q454">
        <v>16</v>
      </c>
      <c r="R454">
        <v>0</v>
      </c>
      <c r="S454">
        <v>297.60000000000002</v>
      </c>
      <c r="T454">
        <v>-297.60000000000002</v>
      </c>
    </row>
    <row r="455" spans="1:20" hidden="1" x14ac:dyDescent="0.25">
      <c r="A455" t="s">
        <v>75</v>
      </c>
      <c r="B455" t="s">
        <v>380</v>
      </c>
      <c r="C455" t="s">
        <v>18</v>
      </c>
      <c r="D455" t="s">
        <v>381</v>
      </c>
      <c r="E455" t="s">
        <v>191</v>
      </c>
      <c r="F455">
        <v>75071</v>
      </c>
      <c r="G455" t="s">
        <v>324</v>
      </c>
      <c r="H455" t="s">
        <v>80</v>
      </c>
      <c r="I455" t="s">
        <v>81</v>
      </c>
      <c r="J455" t="s">
        <v>90</v>
      </c>
      <c r="K455" t="s">
        <v>36</v>
      </c>
      <c r="L455" t="s">
        <v>36</v>
      </c>
      <c r="M455" t="s">
        <v>92</v>
      </c>
      <c r="N455" s="11" t="s">
        <v>2106</v>
      </c>
      <c r="O455" s="11" t="s">
        <v>2110</v>
      </c>
      <c r="P455">
        <v>0</v>
      </c>
      <c r="Q455">
        <v>6</v>
      </c>
      <c r="R455">
        <v>0</v>
      </c>
      <c r="S455">
        <v>534.29999999999995</v>
      </c>
      <c r="T455">
        <v>-534.29999999999995</v>
      </c>
    </row>
    <row r="456" spans="1:20" hidden="1" x14ac:dyDescent="0.25">
      <c r="A456" t="s">
        <v>75</v>
      </c>
      <c r="B456" t="s">
        <v>1353</v>
      </c>
      <c r="C456" t="s">
        <v>20</v>
      </c>
      <c r="D456" t="s">
        <v>1354</v>
      </c>
      <c r="E456" t="s">
        <v>186</v>
      </c>
      <c r="F456">
        <v>14580</v>
      </c>
      <c r="G456" t="s">
        <v>905</v>
      </c>
      <c r="H456" t="s">
        <v>80</v>
      </c>
      <c r="I456" t="s">
        <v>164</v>
      </c>
      <c r="J456" t="s">
        <v>90</v>
      </c>
      <c r="K456" t="s">
        <v>44</v>
      </c>
      <c r="L456" t="s">
        <v>144</v>
      </c>
      <c r="M456" t="s">
        <v>92</v>
      </c>
      <c r="N456" s="11" t="s">
        <v>2106</v>
      </c>
      <c r="O456" s="11" t="s">
        <v>2110</v>
      </c>
      <c r="P456">
        <v>0</v>
      </c>
      <c r="Q456">
        <v>8</v>
      </c>
      <c r="R456">
        <v>0</v>
      </c>
      <c r="S456">
        <v>44</v>
      </c>
      <c r="T456">
        <v>-44</v>
      </c>
    </row>
    <row r="457" spans="1:20" hidden="1" x14ac:dyDescent="0.25">
      <c r="A457" t="s">
        <v>75</v>
      </c>
      <c r="B457" t="s">
        <v>498</v>
      </c>
      <c r="C457" t="s">
        <v>31</v>
      </c>
      <c r="D457" t="s">
        <v>499</v>
      </c>
      <c r="E457" t="s">
        <v>114</v>
      </c>
      <c r="F457">
        <v>33166</v>
      </c>
      <c r="G457" t="s">
        <v>1356</v>
      </c>
      <c r="H457" t="s">
        <v>80</v>
      </c>
      <c r="I457" t="s">
        <v>81</v>
      </c>
      <c r="J457" t="s">
        <v>82</v>
      </c>
      <c r="K457" t="s">
        <v>39</v>
      </c>
      <c r="L457" t="s">
        <v>170</v>
      </c>
      <c r="M457" t="s">
        <v>188</v>
      </c>
      <c r="N457" s="11" t="s">
        <v>2106</v>
      </c>
      <c r="O457" s="11" t="s">
        <v>2110</v>
      </c>
      <c r="P457">
        <v>-1</v>
      </c>
      <c r="Q457">
        <v>0</v>
      </c>
      <c r="R457">
        <v>150</v>
      </c>
      <c r="S457">
        <v>0</v>
      </c>
      <c r="T457">
        <v>150</v>
      </c>
    </row>
    <row r="458" spans="1:20" hidden="1" x14ac:dyDescent="0.25">
      <c r="A458" t="s">
        <v>75</v>
      </c>
      <c r="B458" t="s">
        <v>362</v>
      </c>
      <c r="C458" t="s">
        <v>18</v>
      </c>
      <c r="D458" t="s">
        <v>363</v>
      </c>
      <c r="E458" t="s">
        <v>191</v>
      </c>
      <c r="F458">
        <v>78734</v>
      </c>
      <c r="G458" t="s">
        <v>402</v>
      </c>
      <c r="H458" t="s">
        <v>80</v>
      </c>
      <c r="I458" t="s">
        <v>81</v>
      </c>
      <c r="J458" t="s">
        <v>365</v>
      </c>
      <c r="K458" t="s">
        <v>39</v>
      </c>
      <c r="L458" t="s">
        <v>39</v>
      </c>
      <c r="M458" t="s">
        <v>92</v>
      </c>
      <c r="N458" s="11" t="s">
        <v>2106</v>
      </c>
      <c r="O458" s="11" t="s">
        <v>2110</v>
      </c>
      <c r="P458">
        <v>-1</v>
      </c>
      <c r="Q458">
        <v>0</v>
      </c>
      <c r="R458">
        <v>295</v>
      </c>
      <c r="S458">
        <v>0</v>
      </c>
      <c r="T458">
        <v>295</v>
      </c>
    </row>
    <row r="459" spans="1:20" hidden="1" x14ac:dyDescent="0.25">
      <c r="A459" t="s">
        <v>75</v>
      </c>
      <c r="B459" t="s">
        <v>380</v>
      </c>
      <c r="C459" t="s">
        <v>18</v>
      </c>
      <c r="D459" t="s">
        <v>381</v>
      </c>
      <c r="E459" t="s">
        <v>191</v>
      </c>
      <c r="F459">
        <v>75071</v>
      </c>
      <c r="G459" t="s">
        <v>761</v>
      </c>
      <c r="H459" t="s">
        <v>80</v>
      </c>
      <c r="I459" t="s">
        <v>164</v>
      </c>
      <c r="J459" t="s">
        <v>90</v>
      </c>
      <c r="K459" t="s">
        <v>38</v>
      </c>
      <c r="L459" t="s">
        <v>129</v>
      </c>
      <c r="M459" t="s">
        <v>92</v>
      </c>
      <c r="N459" s="11" t="s">
        <v>2106</v>
      </c>
      <c r="O459" s="11" t="s">
        <v>2110</v>
      </c>
      <c r="P459">
        <v>0</v>
      </c>
      <c r="Q459">
        <v>1</v>
      </c>
      <c r="R459">
        <v>0</v>
      </c>
      <c r="S459">
        <v>47.1</v>
      </c>
      <c r="T459">
        <v>-47.1</v>
      </c>
    </row>
    <row r="460" spans="1:20" hidden="1" x14ac:dyDescent="0.25">
      <c r="A460" t="s">
        <v>75</v>
      </c>
      <c r="B460" t="s">
        <v>1116</v>
      </c>
      <c r="C460" t="s">
        <v>28</v>
      </c>
      <c r="D460" t="s">
        <v>1117</v>
      </c>
      <c r="E460" t="s">
        <v>95</v>
      </c>
      <c r="F460" t="s">
        <v>1118</v>
      </c>
      <c r="G460" t="s">
        <v>152</v>
      </c>
      <c r="H460" t="s">
        <v>80</v>
      </c>
      <c r="I460" t="s">
        <v>81</v>
      </c>
      <c r="J460" t="s">
        <v>90</v>
      </c>
      <c r="K460" t="s">
        <v>38</v>
      </c>
      <c r="L460" t="s">
        <v>111</v>
      </c>
      <c r="M460" t="s">
        <v>92</v>
      </c>
      <c r="N460" s="11" t="s">
        <v>2106</v>
      </c>
      <c r="O460" s="11" t="s">
        <v>2110</v>
      </c>
      <c r="P460">
        <v>0</v>
      </c>
      <c r="Q460">
        <v>3</v>
      </c>
      <c r="R460">
        <v>0</v>
      </c>
      <c r="S460">
        <v>230.25</v>
      </c>
      <c r="T460">
        <v>-230.25</v>
      </c>
    </row>
    <row r="461" spans="1:20" hidden="1" x14ac:dyDescent="0.25">
      <c r="A461" t="s">
        <v>75</v>
      </c>
      <c r="B461" t="s">
        <v>303</v>
      </c>
      <c r="C461" t="s">
        <v>27</v>
      </c>
      <c r="D461" t="s">
        <v>304</v>
      </c>
      <c r="E461" t="s">
        <v>114</v>
      </c>
      <c r="F461">
        <v>34219</v>
      </c>
      <c r="G461" t="s">
        <v>115</v>
      </c>
      <c r="H461" t="s">
        <v>80</v>
      </c>
      <c r="I461" t="s">
        <v>281</v>
      </c>
      <c r="J461" t="s">
        <v>90</v>
      </c>
      <c r="K461" t="s">
        <v>42</v>
      </c>
      <c r="L461" t="s">
        <v>91</v>
      </c>
      <c r="M461" t="s">
        <v>92</v>
      </c>
      <c r="N461" s="11" t="s">
        <v>2106</v>
      </c>
      <c r="O461" s="11" t="s">
        <v>2110</v>
      </c>
      <c r="P461">
        <v>0</v>
      </c>
      <c r="Q461">
        <v>58</v>
      </c>
      <c r="R461">
        <v>0</v>
      </c>
      <c r="S461">
        <v>568.4</v>
      </c>
      <c r="T461">
        <v>-568.4</v>
      </c>
    </row>
    <row r="462" spans="1:20" x14ac:dyDescent="0.25">
      <c r="A462" t="s">
        <v>75</v>
      </c>
      <c r="B462" t="s">
        <v>590</v>
      </c>
      <c r="C462" t="s">
        <v>21</v>
      </c>
      <c r="D462" t="s">
        <v>591</v>
      </c>
      <c r="E462" t="s">
        <v>592</v>
      </c>
      <c r="F462">
        <v>52002</v>
      </c>
      <c r="G462" t="s">
        <v>398</v>
      </c>
      <c r="H462" t="s">
        <v>80</v>
      </c>
      <c r="I462" t="s">
        <v>81</v>
      </c>
      <c r="J462" t="s">
        <v>82</v>
      </c>
      <c r="K462" t="s">
        <v>38</v>
      </c>
      <c r="L462" t="s">
        <v>111</v>
      </c>
      <c r="M462" t="s">
        <v>83</v>
      </c>
      <c r="N462" s="11" t="s">
        <v>2106</v>
      </c>
      <c r="O462" s="11" t="s">
        <v>2110</v>
      </c>
      <c r="P462">
        <v>1</v>
      </c>
      <c r="Q462">
        <v>0</v>
      </c>
      <c r="R462">
        <v>84.4</v>
      </c>
      <c r="S462">
        <v>0</v>
      </c>
      <c r="T462">
        <v>84.4</v>
      </c>
    </row>
    <row r="463" spans="1:20" hidden="1" x14ac:dyDescent="0.25">
      <c r="A463" t="s">
        <v>75</v>
      </c>
      <c r="B463" t="s">
        <v>1284</v>
      </c>
      <c r="C463" t="s">
        <v>27</v>
      </c>
      <c r="D463" t="s">
        <v>237</v>
      </c>
      <c r="E463" t="s">
        <v>114</v>
      </c>
      <c r="F463">
        <v>34243</v>
      </c>
      <c r="G463" t="s">
        <v>1357</v>
      </c>
      <c r="H463" t="s">
        <v>133</v>
      </c>
      <c r="I463" t="s">
        <v>81</v>
      </c>
      <c r="J463" t="s">
        <v>82</v>
      </c>
      <c r="K463" t="s">
        <v>53</v>
      </c>
      <c r="L463" t="s">
        <v>1286</v>
      </c>
      <c r="M463" t="s">
        <v>83</v>
      </c>
      <c r="N463" s="11" t="s">
        <v>2106</v>
      </c>
      <c r="O463" s="11" t="s">
        <v>2110</v>
      </c>
      <c r="P463">
        <v>-34</v>
      </c>
      <c r="Q463">
        <v>0</v>
      </c>
      <c r="R463">
        <v>360.4</v>
      </c>
      <c r="S463">
        <v>0</v>
      </c>
      <c r="T463">
        <v>360.4</v>
      </c>
    </row>
    <row r="464" spans="1:20" x14ac:dyDescent="0.25">
      <c r="A464" t="s">
        <v>75</v>
      </c>
      <c r="B464" t="s">
        <v>1358</v>
      </c>
      <c r="C464" t="s">
        <v>21</v>
      </c>
      <c r="D464" t="s">
        <v>1359</v>
      </c>
      <c r="E464" t="s">
        <v>159</v>
      </c>
      <c r="F464">
        <v>66502</v>
      </c>
      <c r="G464" t="s">
        <v>493</v>
      </c>
      <c r="H464" t="s">
        <v>80</v>
      </c>
      <c r="I464" t="s">
        <v>81</v>
      </c>
      <c r="J464" t="s">
        <v>82</v>
      </c>
      <c r="K464" t="s">
        <v>39</v>
      </c>
      <c r="L464" t="s">
        <v>39</v>
      </c>
      <c r="M464" t="s">
        <v>92</v>
      </c>
      <c r="N464" s="11" t="s">
        <v>2106</v>
      </c>
      <c r="O464" s="11" t="s">
        <v>2110</v>
      </c>
      <c r="P464">
        <v>1</v>
      </c>
      <c r="Q464">
        <v>0</v>
      </c>
      <c r="R464">
        <v>0</v>
      </c>
      <c r="S464">
        <v>0</v>
      </c>
      <c r="T464">
        <v>0</v>
      </c>
    </row>
    <row r="465" spans="1:20" hidden="1" x14ac:dyDescent="0.25">
      <c r="A465" t="s">
        <v>75</v>
      </c>
      <c r="B465" t="s">
        <v>1360</v>
      </c>
      <c r="C465" t="s">
        <v>27</v>
      </c>
      <c r="D465" t="s">
        <v>1361</v>
      </c>
      <c r="E465" t="s">
        <v>114</v>
      </c>
      <c r="F465">
        <v>34292</v>
      </c>
      <c r="G465" t="s">
        <v>1073</v>
      </c>
      <c r="H465" t="s">
        <v>80</v>
      </c>
      <c r="I465" t="s">
        <v>281</v>
      </c>
      <c r="J465" t="s">
        <v>90</v>
      </c>
      <c r="K465" t="s">
        <v>42</v>
      </c>
      <c r="L465" t="s">
        <v>91</v>
      </c>
      <c r="M465" t="s">
        <v>92</v>
      </c>
      <c r="N465" s="11" t="s">
        <v>2106</v>
      </c>
      <c r="O465" s="11" t="s">
        <v>2110</v>
      </c>
      <c r="P465">
        <v>0</v>
      </c>
      <c r="Q465">
        <v>3</v>
      </c>
      <c r="R465">
        <v>0</v>
      </c>
      <c r="S465">
        <v>122.1</v>
      </c>
      <c r="T465">
        <v>-122.1</v>
      </c>
    </row>
    <row r="466" spans="1:20" hidden="1" x14ac:dyDescent="0.25">
      <c r="A466" t="s">
        <v>75</v>
      </c>
      <c r="B466" t="s">
        <v>1191</v>
      </c>
      <c r="C466" t="s">
        <v>28</v>
      </c>
      <c r="D466" t="s">
        <v>1192</v>
      </c>
      <c r="E466" t="s">
        <v>1193</v>
      </c>
      <c r="F466">
        <v>82070</v>
      </c>
      <c r="G466" t="s">
        <v>477</v>
      </c>
      <c r="H466" t="s">
        <v>80</v>
      </c>
      <c r="I466" t="s">
        <v>81</v>
      </c>
      <c r="J466" t="s">
        <v>90</v>
      </c>
      <c r="K466" t="s">
        <v>38</v>
      </c>
      <c r="L466" t="s">
        <v>111</v>
      </c>
      <c r="M466" t="s">
        <v>92</v>
      </c>
      <c r="N466" s="11" t="s">
        <v>2106</v>
      </c>
      <c r="O466" s="11" t="s">
        <v>2110</v>
      </c>
      <c r="P466">
        <v>0</v>
      </c>
      <c r="Q466">
        <v>3</v>
      </c>
      <c r="R466">
        <v>0</v>
      </c>
      <c r="S466">
        <v>345.6</v>
      </c>
      <c r="T466">
        <v>-345.6</v>
      </c>
    </row>
    <row r="467" spans="1:20" hidden="1" x14ac:dyDescent="0.25">
      <c r="A467" t="s">
        <v>75</v>
      </c>
      <c r="B467" t="s">
        <v>116</v>
      </c>
      <c r="C467" t="s">
        <v>19</v>
      </c>
      <c r="D467" t="s">
        <v>117</v>
      </c>
      <c r="E467" t="s">
        <v>118</v>
      </c>
      <c r="F467">
        <v>97055</v>
      </c>
      <c r="G467" t="s">
        <v>477</v>
      </c>
      <c r="H467" t="s">
        <v>80</v>
      </c>
      <c r="I467" t="s">
        <v>81</v>
      </c>
      <c r="J467" t="s">
        <v>90</v>
      </c>
      <c r="K467" t="s">
        <v>38</v>
      </c>
      <c r="L467" t="s">
        <v>111</v>
      </c>
      <c r="M467" t="s">
        <v>92</v>
      </c>
      <c r="N467" s="11" t="s">
        <v>2106</v>
      </c>
      <c r="O467" s="11" t="s">
        <v>2110</v>
      </c>
      <c r="P467">
        <v>0</v>
      </c>
      <c r="Q467">
        <v>2</v>
      </c>
      <c r="R467">
        <v>0</v>
      </c>
      <c r="S467">
        <v>218.88</v>
      </c>
      <c r="T467">
        <v>-218.88</v>
      </c>
    </row>
    <row r="468" spans="1:20" hidden="1" x14ac:dyDescent="0.25">
      <c r="A468" t="s">
        <v>75</v>
      </c>
      <c r="B468" t="s">
        <v>410</v>
      </c>
      <c r="C468" t="s">
        <v>18</v>
      </c>
      <c r="D468" t="s">
        <v>411</v>
      </c>
      <c r="E468" t="s">
        <v>191</v>
      </c>
      <c r="F468">
        <v>75234</v>
      </c>
      <c r="G468" t="s">
        <v>1009</v>
      </c>
      <c r="H468" t="s">
        <v>80</v>
      </c>
      <c r="I468" t="s">
        <v>81</v>
      </c>
      <c r="J468" t="s">
        <v>82</v>
      </c>
      <c r="K468" t="s">
        <v>42</v>
      </c>
      <c r="L468" t="s">
        <v>91</v>
      </c>
      <c r="M468" t="s">
        <v>83</v>
      </c>
      <c r="N468" s="11" t="s">
        <v>2106</v>
      </c>
      <c r="O468" s="11" t="s">
        <v>2110</v>
      </c>
      <c r="P468">
        <v>-3</v>
      </c>
      <c r="Q468">
        <v>0</v>
      </c>
      <c r="R468">
        <v>351.78</v>
      </c>
      <c r="S468">
        <v>0</v>
      </c>
      <c r="T468">
        <v>351.78</v>
      </c>
    </row>
    <row r="469" spans="1:20" hidden="1" x14ac:dyDescent="0.25">
      <c r="A469" t="s">
        <v>75</v>
      </c>
      <c r="B469" t="s">
        <v>161</v>
      </c>
      <c r="C469" t="s">
        <v>22</v>
      </c>
      <c r="D469" t="s">
        <v>162</v>
      </c>
      <c r="E469" t="s">
        <v>122</v>
      </c>
      <c r="F469">
        <v>20814</v>
      </c>
      <c r="G469" t="s">
        <v>437</v>
      </c>
      <c r="H469" t="s">
        <v>80</v>
      </c>
      <c r="I469" t="s">
        <v>164</v>
      </c>
      <c r="J469" t="s">
        <v>90</v>
      </c>
      <c r="K469" t="s">
        <v>53</v>
      </c>
      <c r="L469" t="s">
        <v>248</v>
      </c>
      <c r="M469" t="s">
        <v>166</v>
      </c>
      <c r="N469" s="11" t="s">
        <v>2106</v>
      </c>
      <c r="O469" s="11" t="s">
        <v>2110</v>
      </c>
      <c r="P469">
        <v>0</v>
      </c>
      <c r="Q469">
        <v>42</v>
      </c>
      <c r="R469">
        <v>0</v>
      </c>
      <c r="S469">
        <v>390.6</v>
      </c>
      <c r="T469">
        <v>-390.6</v>
      </c>
    </row>
    <row r="470" spans="1:20" hidden="1" x14ac:dyDescent="0.25">
      <c r="A470" t="s">
        <v>75</v>
      </c>
      <c r="B470" t="s">
        <v>478</v>
      </c>
      <c r="C470" t="s">
        <v>26</v>
      </c>
      <c r="D470" t="s">
        <v>425</v>
      </c>
      <c r="E470" t="s">
        <v>426</v>
      </c>
      <c r="F470">
        <v>37210</v>
      </c>
      <c r="G470" t="s">
        <v>315</v>
      </c>
      <c r="H470" t="s">
        <v>80</v>
      </c>
      <c r="I470" t="s">
        <v>281</v>
      </c>
      <c r="J470" t="s">
        <v>82</v>
      </c>
      <c r="K470" t="s">
        <v>42</v>
      </c>
      <c r="L470" t="s">
        <v>91</v>
      </c>
      <c r="M470" t="s">
        <v>83</v>
      </c>
      <c r="N470" s="11" t="s">
        <v>2106</v>
      </c>
      <c r="O470" s="11" t="s">
        <v>2110</v>
      </c>
      <c r="P470">
        <v>50</v>
      </c>
      <c r="Q470">
        <v>0</v>
      </c>
      <c r="R470">
        <v>76</v>
      </c>
      <c r="S470">
        <v>0</v>
      </c>
      <c r="T470">
        <v>76</v>
      </c>
    </row>
    <row r="471" spans="1:20" hidden="1" x14ac:dyDescent="0.25">
      <c r="A471" t="s">
        <v>75</v>
      </c>
      <c r="B471" t="s">
        <v>189</v>
      </c>
      <c r="C471" t="s">
        <v>18</v>
      </c>
      <c r="D471" t="s">
        <v>190</v>
      </c>
      <c r="E471" t="s">
        <v>191</v>
      </c>
      <c r="F471">
        <v>76262</v>
      </c>
      <c r="G471" t="s">
        <v>106</v>
      </c>
      <c r="H471" t="s">
        <v>80</v>
      </c>
      <c r="I471" t="s">
        <v>281</v>
      </c>
      <c r="J471" t="s">
        <v>90</v>
      </c>
      <c r="K471" t="s">
        <v>42</v>
      </c>
      <c r="L471" t="s">
        <v>91</v>
      </c>
      <c r="M471" t="s">
        <v>92</v>
      </c>
      <c r="N471" s="11" t="s">
        <v>2106</v>
      </c>
      <c r="O471" s="11" t="s">
        <v>2110</v>
      </c>
      <c r="P471">
        <v>0</v>
      </c>
      <c r="Q471">
        <v>9</v>
      </c>
      <c r="R471">
        <v>0</v>
      </c>
      <c r="S471">
        <v>167.4</v>
      </c>
      <c r="T471">
        <v>-167.4</v>
      </c>
    </row>
    <row r="472" spans="1:20" hidden="1" x14ac:dyDescent="0.25">
      <c r="A472" t="s">
        <v>75</v>
      </c>
      <c r="B472" t="s">
        <v>145</v>
      </c>
      <c r="C472" t="s">
        <v>19</v>
      </c>
      <c r="D472" t="s">
        <v>562</v>
      </c>
      <c r="E472" t="s">
        <v>147</v>
      </c>
      <c r="F472">
        <v>85260</v>
      </c>
      <c r="G472" t="s">
        <v>283</v>
      </c>
      <c r="H472" t="s">
        <v>80</v>
      </c>
      <c r="I472" t="s">
        <v>81</v>
      </c>
      <c r="J472" t="s">
        <v>82</v>
      </c>
      <c r="K472" t="s">
        <v>38</v>
      </c>
      <c r="L472" t="s">
        <v>111</v>
      </c>
      <c r="M472" t="s">
        <v>83</v>
      </c>
      <c r="N472" s="11" t="s">
        <v>2106</v>
      </c>
      <c r="O472" s="11" t="s">
        <v>2110</v>
      </c>
      <c r="P472">
        <v>-20</v>
      </c>
      <c r="Q472">
        <v>0</v>
      </c>
      <c r="R472">
        <v>1534</v>
      </c>
      <c r="S472">
        <v>0</v>
      </c>
      <c r="T472">
        <v>1534</v>
      </c>
    </row>
    <row r="473" spans="1:20" hidden="1" x14ac:dyDescent="0.25">
      <c r="A473" t="s">
        <v>75</v>
      </c>
      <c r="B473" t="s">
        <v>258</v>
      </c>
      <c r="C473" t="s">
        <v>28</v>
      </c>
      <c r="D473" t="s">
        <v>259</v>
      </c>
      <c r="E473" t="s">
        <v>95</v>
      </c>
      <c r="F473">
        <v>80222</v>
      </c>
      <c r="G473" t="s">
        <v>1378</v>
      </c>
      <c r="H473" t="s">
        <v>80</v>
      </c>
      <c r="I473" t="s">
        <v>81</v>
      </c>
      <c r="J473" t="s">
        <v>82</v>
      </c>
      <c r="K473" t="s">
        <v>53</v>
      </c>
      <c r="L473" t="s">
        <v>436</v>
      </c>
      <c r="M473" t="s">
        <v>83</v>
      </c>
      <c r="N473" s="11" t="s">
        <v>2106</v>
      </c>
      <c r="O473" s="11" t="s">
        <v>2110</v>
      </c>
      <c r="P473">
        <v>-2</v>
      </c>
      <c r="Q473">
        <v>0</v>
      </c>
      <c r="R473">
        <v>269.7</v>
      </c>
      <c r="S473">
        <v>0</v>
      </c>
      <c r="T473">
        <v>269.7</v>
      </c>
    </row>
    <row r="474" spans="1:20" hidden="1" x14ac:dyDescent="0.25">
      <c r="A474" t="s">
        <v>75</v>
      </c>
      <c r="B474" t="s">
        <v>934</v>
      </c>
      <c r="C474" t="s">
        <v>24</v>
      </c>
      <c r="D474" t="s">
        <v>935</v>
      </c>
      <c r="E474" t="s">
        <v>936</v>
      </c>
      <c r="F474">
        <v>57108</v>
      </c>
      <c r="G474" t="s">
        <v>96</v>
      </c>
      <c r="H474" t="s">
        <v>80</v>
      </c>
      <c r="I474" t="s">
        <v>281</v>
      </c>
      <c r="J474" t="s">
        <v>90</v>
      </c>
      <c r="K474" t="s">
        <v>42</v>
      </c>
      <c r="L474" t="s">
        <v>97</v>
      </c>
      <c r="M474" t="s">
        <v>92</v>
      </c>
      <c r="N474" s="11" t="s">
        <v>2106</v>
      </c>
      <c r="O474" s="11" t="s">
        <v>2110</v>
      </c>
      <c r="P474">
        <v>0</v>
      </c>
      <c r="Q474">
        <v>72</v>
      </c>
      <c r="R474">
        <v>0</v>
      </c>
      <c r="S474">
        <v>122.4</v>
      </c>
      <c r="T474">
        <v>-122.4</v>
      </c>
    </row>
    <row r="475" spans="1:20" hidden="1" x14ac:dyDescent="0.25">
      <c r="A475" t="s">
        <v>75</v>
      </c>
      <c r="B475" t="s">
        <v>612</v>
      </c>
      <c r="C475" t="s">
        <v>29</v>
      </c>
      <c r="D475" t="s">
        <v>613</v>
      </c>
      <c r="E475" t="s">
        <v>142</v>
      </c>
      <c r="F475">
        <v>48084</v>
      </c>
      <c r="G475" t="s">
        <v>1379</v>
      </c>
      <c r="H475" t="s">
        <v>80</v>
      </c>
      <c r="I475" t="s">
        <v>81</v>
      </c>
      <c r="J475" t="s">
        <v>82</v>
      </c>
      <c r="K475" t="s">
        <v>53</v>
      </c>
      <c r="L475" t="s">
        <v>139</v>
      </c>
      <c r="M475" t="s">
        <v>83</v>
      </c>
      <c r="N475" s="11" t="s">
        <v>2106</v>
      </c>
      <c r="O475" s="11" t="s">
        <v>2110</v>
      </c>
      <c r="P475">
        <v>-4</v>
      </c>
      <c r="Q475">
        <v>0</v>
      </c>
      <c r="R475">
        <v>26.72</v>
      </c>
      <c r="S475">
        <v>0</v>
      </c>
      <c r="T475">
        <v>26.72</v>
      </c>
    </row>
    <row r="476" spans="1:20" hidden="1" x14ac:dyDescent="0.25">
      <c r="A476" t="s">
        <v>75</v>
      </c>
      <c r="B476" t="s">
        <v>355</v>
      </c>
      <c r="C476" t="s">
        <v>25</v>
      </c>
      <c r="D476" t="s">
        <v>356</v>
      </c>
      <c r="E476" t="s">
        <v>186</v>
      </c>
      <c r="F476">
        <v>11954</v>
      </c>
      <c r="G476" t="s">
        <v>493</v>
      </c>
      <c r="H476" t="s">
        <v>80</v>
      </c>
      <c r="I476" t="s">
        <v>81</v>
      </c>
      <c r="J476" t="s">
        <v>82</v>
      </c>
      <c r="K476" t="s">
        <v>39</v>
      </c>
      <c r="L476" t="s">
        <v>39</v>
      </c>
      <c r="M476" t="s">
        <v>92</v>
      </c>
      <c r="N476" s="11" t="s">
        <v>2106</v>
      </c>
      <c r="O476" s="11" t="s">
        <v>2110</v>
      </c>
      <c r="P476">
        <v>0</v>
      </c>
      <c r="Q476">
        <v>1</v>
      </c>
      <c r="R476">
        <v>0</v>
      </c>
      <c r="S476">
        <v>0</v>
      </c>
      <c r="T476">
        <v>0</v>
      </c>
    </row>
    <row r="477" spans="1:20" hidden="1" x14ac:dyDescent="0.25">
      <c r="A477" t="s">
        <v>75</v>
      </c>
      <c r="B477" t="s">
        <v>182</v>
      </c>
      <c r="C477" t="s">
        <v>26</v>
      </c>
      <c r="D477" t="s">
        <v>179</v>
      </c>
      <c r="E477" t="s">
        <v>180</v>
      </c>
      <c r="F477">
        <v>30189</v>
      </c>
      <c r="G477" t="s">
        <v>789</v>
      </c>
      <c r="H477" t="s">
        <v>80</v>
      </c>
      <c r="I477" t="s">
        <v>81</v>
      </c>
      <c r="J477" t="s">
        <v>82</v>
      </c>
      <c r="K477" t="s">
        <v>38</v>
      </c>
      <c r="L477" t="s">
        <v>129</v>
      </c>
      <c r="M477" t="s">
        <v>83</v>
      </c>
      <c r="N477" s="11" t="s">
        <v>2106</v>
      </c>
      <c r="O477" s="11" t="s">
        <v>2110</v>
      </c>
      <c r="P477">
        <v>-3</v>
      </c>
      <c r="Q477">
        <v>0</v>
      </c>
      <c r="R477">
        <v>101.49</v>
      </c>
      <c r="S477">
        <v>0</v>
      </c>
      <c r="T477">
        <v>101.49</v>
      </c>
    </row>
    <row r="478" spans="1:20" hidden="1" x14ac:dyDescent="0.25">
      <c r="A478" t="s">
        <v>75</v>
      </c>
      <c r="B478" t="s">
        <v>700</v>
      </c>
      <c r="C478" t="s">
        <v>27</v>
      </c>
      <c r="D478" t="s">
        <v>648</v>
      </c>
      <c r="E478" t="s">
        <v>114</v>
      </c>
      <c r="F478">
        <v>32811</v>
      </c>
      <c r="G478" t="s">
        <v>888</v>
      </c>
      <c r="H478" t="s">
        <v>80</v>
      </c>
      <c r="I478" t="s">
        <v>81</v>
      </c>
      <c r="J478" t="s">
        <v>90</v>
      </c>
      <c r="K478" t="s">
        <v>42</v>
      </c>
      <c r="L478" t="s">
        <v>91</v>
      </c>
      <c r="M478" t="s">
        <v>188</v>
      </c>
      <c r="N478" s="11" t="s">
        <v>2106</v>
      </c>
      <c r="O478" s="11" t="s">
        <v>2110</v>
      </c>
      <c r="P478">
        <v>0</v>
      </c>
      <c r="Q478">
        <v>12</v>
      </c>
      <c r="R478">
        <v>0</v>
      </c>
      <c r="S478">
        <v>86.4</v>
      </c>
      <c r="T478">
        <v>-86.4</v>
      </c>
    </row>
    <row r="479" spans="1:20" hidden="1" x14ac:dyDescent="0.25">
      <c r="A479" t="s">
        <v>75</v>
      </c>
      <c r="B479" t="s">
        <v>644</v>
      </c>
      <c r="C479" t="s">
        <v>28</v>
      </c>
      <c r="D479" t="s">
        <v>645</v>
      </c>
      <c r="E479" t="s">
        <v>295</v>
      </c>
      <c r="F479">
        <v>84780</v>
      </c>
      <c r="G479" t="s">
        <v>944</v>
      </c>
      <c r="H479" t="s">
        <v>80</v>
      </c>
      <c r="I479" t="s">
        <v>81</v>
      </c>
      <c r="J479" t="s">
        <v>82</v>
      </c>
      <c r="K479" t="s">
        <v>42</v>
      </c>
      <c r="L479" t="s">
        <v>91</v>
      </c>
      <c r="M479" t="s">
        <v>83</v>
      </c>
      <c r="N479" s="11" t="s">
        <v>2106</v>
      </c>
      <c r="O479" s="11" t="s">
        <v>2110</v>
      </c>
      <c r="P479">
        <v>-20</v>
      </c>
      <c r="Q479">
        <v>0</v>
      </c>
      <c r="R479">
        <v>1289.8</v>
      </c>
      <c r="S479">
        <v>0</v>
      </c>
      <c r="T479">
        <v>1289.8</v>
      </c>
    </row>
    <row r="480" spans="1:20" hidden="1" x14ac:dyDescent="0.25">
      <c r="A480" t="s">
        <v>75</v>
      </c>
      <c r="B480" t="s">
        <v>447</v>
      </c>
      <c r="C480" t="s">
        <v>26</v>
      </c>
      <c r="D480" t="s">
        <v>448</v>
      </c>
      <c r="E480" t="s">
        <v>109</v>
      </c>
      <c r="F480">
        <v>228031</v>
      </c>
      <c r="G480" t="s">
        <v>550</v>
      </c>
      <c r="H480" t="s">
        <v>80</v>
      </c>
      <c r="I480" t="s">
        <v>81</v>
      </c>
      <c r="J480" t="s">
        <v>82</v>
      </c>
      <c r="K480" t="s">
        <v>38</v>
      </c>
      <c r="L480" t="s">
        <v>111</v>
      </c>
      <c r="M480" t="s">
        <v>83</v>
      </c>
      <c r="N480" s="11" t="s">
        <v>2106</v>
      </c>
      <c r="O480" s="11" t="s">
        <v>2110</v>
      </c>
      <c r="P480">
        <v>-1</v>
      </c>
      <c r="Q480">
        <v>0</v>
      </c>
      <c r="R480">
        <v>211.6</v>
      </c>
      <c r="S480">
        <v>0</v>
      </c>
      <c r="T480">
        <v>211.6</v>
      </c>
    </row>
    <row r="481" spans="1:20" hidden="1" x14ac:dyDescent="0.25">
      <c r="A481" t="s">
        <v>75</v>
      </c>
      <c r="B481" t="s">
        <v>303</v>
      </c>
      <c r="C481" t="s">
        <v>27</v>
      </c>
      <c r="D481" t="s">
        <v>304</v>
      </c>
      <c r="E481" t="s">
        <v>114</v>
      </c>
      <c r="F481">
        <v>34219</v>
      </c>
      <c r="G481" t="s">
        <v>96</v>
      </c>
      <c r="H481" t="s">
        <v>80</v>
      </c>
      <c r="I481" t="s">
        <v>281</v>
      </c>
      <c r="J481" t="s">
        <v>90</v>
      </c>
      <c r="K481" t="s">
        <v>42</v>
      </c>
      <c r="L481" t="s">
        <v>97</v>
      </c>
      <c r="M481" t="s">
        <v>92</v>
      </c>
      <c r="N481" s="11" t="s">
        <v>2106</v>
      </c>
      <c r="O481" s="11" t="s">
        <v>2110</v>
      </c>
      <c r="P481">
        <v>0</v>
      </c>
      <c r="Q481">
        <v>173</v>
      </c>
      <c r="R481">
        <v>0</v>
      </c>
      <c r="S481">
        <v>294.10000000000002</v>
      </c>
      <c r="T481">
        <v>-294.10000000000002</v>
      </c>
    </row>
    <row r="482" spans="1:20" hidden="1" x14ac:dyDescent="0.25">
      <c r="A482" t="s">
        <v>75</v>
      </c>
      <c r="B482" t="s">
        <v>212</v>
      </c>
      <c r="C482" t="s">
        <v>25</v>
      </c>
      <c r="D482" t="s">
        <v>213</v>
      </c>
      <c r="E482" t="s">
        <v>186</v>
      </c>
      <c r="F482">
        <v>11803</v>
      </c>
      <c r="G482" t="s">
        <v>816</v>
      </c>
      <c r="H482" t="s">
        <v>80</v>
      </c>
      <c r="I482" t="s">
        <v>281</v>
      </c>
      <c r="J482" t="s">
        <v>90</v>
      </c>
      <c r="K482" t="s">
        <v>42</v>
      </c>
      <c r="L482" t="s">
        <v>91</v>
      </c>
      <c r="M482" t="s">
        <v>92</v>
      </c>
      <c r="N482" s="11" t="s">
        <v>2106</v>
      </c>
      <c r="O482" s="11" t="s">
        <v>2110</v>
      </c>
      <c r="P482">
        <v>0</v>
      </c>
      <c r="Q482">
        <v>29</v>
      </c>
      <c r="R482">
        <v>0</v>
      </c>
      <c r="S482">
        <v>899</v>
      </c>
      <c r="T482">
        <v>-899</v>
      </c>
    </row>
    <row r="483" spans="1:20" hidden="1" x14ac:dyDescent="0.25">
      <c r="A483" t="s">
        <v>75</v>
      </c>
      <c r="B483" t="s">
        <v>120</v>
      </c>
      <c r="C483" t="s">
        <v>22</v>
      </c>
      <c r="D483" t="s">
        <v>121</v>
      </c>
      <c r="E483" t="s">
        <v>122</v>
      </c>
      <c r="F483">
        <v>20910</v>
      </c>
      <c r="G483" t="s">
        <v>1381</v>
      </c>
      <c r="H483" t="s">
        <v>80</v>
      </c>
      <c r="I483" t="s">
        <v>81</v>
      </c>
      <c r="J483" t="s">
        <v>82</v>
      </c>
      <c r="K483" t="s">
        <v>37</v>
      </c>
      <c r="L483" t="s">
        <v>124</v>
      </c>
      <c r="M483" t="s">
        <v>83</v>
      </c>
      <c r="N483" s="11" t="s">
        <v>2106</v>
      </c>
      <c r="O483" s="11" t="s">
        <v>2110</v>
      </c>
      <c r="P483">
        <v>32</v>
      </c>
      <c r="Q483">
        <v>0</v>
      </c>
      <c r="R483">
        <v>400</v>
      </c>
      <c r="S483">
        <v>0</v>
      </c>
      <c r="T483">
        <v>400</v>
      </c>
    </row>
    <row r="484" spans="1:20" hidden="1" x14ac:dyDescent="0.25">
      <c r="A484" t="s">
        <v>75</v>
      </c>
      <c r="B484" t="s">
        <v>301</v>
      </c>
      <c r="C484" t="s">
        <v>29</v>
      </c>
      <c r="D484" t="s">
        <v>302</v>
      </c>
      <c r="E484" t="s">
        <v>87</v>
      </c>
      <c r="F484">
        <v>45005</v>
      </c>
      <c r="G484" t="s">
        <v>757</v>
      </c>
      <c r="H484" t="s">
        <v>80</v>
      </c>
      <c r="I484" t="s">
        <v>81</v>
      </c>
      <c r="J484" t="s">
        <v>82</v>
      </c>
      <c r="K484" t="s">
        <v>53</v>
      </c>
      <c r="L484" t="s">
        <v>228</v>
      </c>
      <c r="M484" t="s">
        <v>83</v>
      </c>
      <c r="N484" s="11" t="s">
        <v>2106</v>
      </c>
      <c r="O484" s="11" t="s">
        <v>2110</v>
      </c>
      <c r="P484">
        <v>-3</v>
      </c>
      <c r="Q484">
        <v>0</v>
      </c>
      <c r="R484">
        <v>263.91000000000003</v>
      </c>
      <c r="S484">
        <v>0</v>
      </c>
      <c r="T484">
        <v>263.91000000000003</v>
      </c>
    </row>
    <row r="485" spans="1:20" hidden="1" x14ac:dyDescent="0.25">
      <c r="A485" t="s">
        <v>75</v>
      </c>
      <c r="B485" t="s">
        <v>355</v>
      </c>
      <c r="C485" t="s">
        <v>25</v>
      </c>
      <c r="D485" t="s">
        <v>356</v>
      </c>
      <c r="E485" t="s">
        <v>186</v>
      </c>
      <c r="F485">
        <v>11954</v>
      </c>
      <c r="G485" t="s">
        <v>576</v>
      </c>
      <c r="H485" t="s">
        <v>80</v>
      </c>
      <c r="I485" t="s">
        <v>281</v>
      </c>
      <c r="J485" t="s">
        <v>82</v>
      </c>
      <c r="K485" t="s">
        <v>42</v>
      </c>
      <c r="L485" t="s">
        <v>91</v>
      </c>
      <c r="M485" t="s">
        <v>83</v>
      </c>
      <c r="N485" s="11" t="s">
        <v>2106</v>
      </c>
      <c r="O485" s="11" t="s">
        <v>2110</v>
      </c>
      <c r="P485">
        <v>-10</v>
      </c>
      <c r="Q485">
        <v>0</v>
      </c>
      <c r="R485">
        <v>12.5</v>
      </c>
      <c r="S485">
        <v>0</v>
      </c>
      <c r="T485">
        <v>12.5</v>
      </c>
    </row>
    <row r="486" spans="1:20" hidden="1" x14ac:dyDescent="0.25">
      <c r="A486" t="s">
        <v>75</v>
      </c>
      <c r="B486" t="s">
        <v>1364</v>
      </c>
      <c r="C486" t="s">
        <v>27</v>
      </c>
      <c r="D486" t="s">
        <v>673</v>
      </c>
      <c r="E486" t="s">
        <v>114</v>
      </c>
      <c r="F486">
        <v>34736</v>
      </c>
      <c r="G486" t="s">
        <v>512</v>
      </c>
      <c r="H486" t="s">
        <v>80</v>
      </c>
      <c r="I486" t="s">
        <v>81</v>
      </c>
      <c r="J486" t="s">
        <v>82</v>
      </c>
      <c r="K486" t="s">
        <v>42</v>
      </c>
      <c r="L486" t="s">
        <v>91</v>
      </c>
      <c r="M486" t="s">
        <v>83</v>
      </c>
      <c r="N486" s="11" t="s">
        <v>2106</v>
      </c>
      <c r="O486" s="11" t="s">
        <v>2110</v>
      </c>
      <c r="P486">
        <v>-2</v>
      </c>
      <c r="Q486">
        <v>0</v>
      </c>
      <c r="R486">
        <v>84.2</v>
      </c>
      <c r="S486">
        <v>0</v>
      </c>
      <c r="T486">
        <v>84.2</v>
      </c>
    </row>
    <row r="487" spans="1:20" hidden="1" x14ac:dyDescent="0.25">
      <c r="A487" t="s">
        <v>75</v>
      </c>
      <c r="B487" t="s">
        <v>1248</v>
      </c>
      <c r="C487" t="s">
        <v>20</v>
      </c>
      <c r="D487" t="s">
        <v>126</v>
      </c>
      <c r="E487" t="s">
        <v>186</v>
      </c>
      <c r="F487">
        <v>13204</v>
      </c>
      <c r="G487" t="s">
        <v>906</v>
      </c>
      <c r="H487" t="s">
        <v>80</v>
      </c>
      <c r="I487" t="s">
        <v>281</v>
      </c>
      <c r="J487" t="s">
        <v>90</v>
      </c>
      <c r="K487" t="s">
        <v>42</v>
      </c>
      <c r="L487" t="s">
        <v>91</v>
      </c>
      <c r="M487" t="s">
        <v>92</v>
      </c>
      <c r="N487" s="11" t="s">
        <v>2106</v>
      </c>
      <c r="O487" s="11" t="s">
        <v>2110</v>
      </c>
      <c r="P487">
        <v>0</v>
      </c>
      <c r="Q487">
        <v>8</v>
      </c>
      <c r="R487">
        <v>0</v>
      </c>
      <c r="S487">
        <v>11.52</v>
      </c>
      <c r="T487">
        <v>-11.52</v>
      </c>
    </row>
    <row r="488" spans="1:20" hidden="1" x14ac:dyDescent="0.25">
      <c r="A488" t="s">
        <v>75</v>
      </c>
      <c r="B488" t="s">
        <v>995</v>
      </c>
      <c r="C488" t="s">
        <v>18</v>
      </c>
      <c r="D488" t="s">
        <v>996</v>
      </c>
      <c r="E488" t="s">
        <v>191</v>
      </c>
      <c r="F488">
        <v>75604</v>
      </c>
      <c r="G488" t="s">
        <v>127</v>
      </c>
      <c r="H488" t="s">
        <v>80</v>
      </c>
      <c r="I488" t="s">
        <v>81</v>
      </c>
      <c r="J488" t="s">
        <v>82</v>
      </c>
      <c r="K488" t="s">
        <v>42</v>
      </c>
      <c r="L488" t="s">
        <v>91</v>
      </c>
      <c r="M488" t="s">
        <v>83</v>
      </c>
      <c r="N488" s="11" t="s">
        <v>2106</v>
      </c>
      <c r="O488" s="11" t="s">
        <v>2110</v>
      </c>
      <c r="P488">
        <v>-3</v>
      </c>
      <c r="Q488">
        <v>0</v>
      </c>
      <c r="R488">
        <v>126.3</v>
      </c>
      <c r="S488">
        <v>0</v>
      </c>
      <c r="T488">
        <v>126.3</v>
      </c>
    </row>
    <row r="489" spans="1:20" hidden="1" x14ac:dyDescent="0.25">
      <c r="A489" t="s">
        <v>75</v>
      </c>
      <c r="B489" t="s">
        <v>934</v>
      </c>
      <c r="C489" t="s">
        <v>24</v>
      </c>
      <c r="D489" t="s">
        <v>935</v>
      </c>
      <c r="E489" t="s">
        <v>936</v>
      </c>
      <c r="F489">
        <v>57108</v>
      </c>
      <c r="G489" t="s">
        <v>156</v>
      </c>
      <c r="H489" t="s">
        <v>80</v>
      </c>
      <c r="I489" t="s">
        <v>81</v>
      </c>
      <c r="J489" t="s">
        <v>90</v>
      </c>
      <c r="K489" t="s">
        <v>38</v>
      </c>
      <c r="L489" t="s">
        <v>111</v>
      </c>
      <c r="M489" t="s">
        <v>92</v>
      </c>
      <c r="N489" s="11" t="s">
        <v>2106</v>
      </c>
      <c r="O489" s="11" t="s">
        <v>2110</v>
      </c>
      <c r="P489">
        <v>0</v>
      </c>
      <c r="Q489">
        <v>1</v>
      </c>
      <c r="R489">
        <v>0</v>
      </c>
      <c r="S489">
        <v>192</v>
      </c>
      <c r="T489">
        <v>-192</v>
      </c>
    </row>
    <row r="490" spans="1:20" hidden="1" x14ac:dyDescent="0.25">
      <c r="A490" t="s">
        <v>75</v>
      </c>
      <c r="B490" t="s">
        <v>869</v>
      </c>
      <c r="C490" t="s">
        <v>23</v>
      </c>
      <c r="D490" t="s">
        <v>870</v>
      </c>
      <c r="E490" t="s">
        <v>176</v>
      </c>
      <c r="F490">
        <v>98685</v>
      </c>
      <c r="G490" t="s">
        <v>785</v>
      </c>
      <c r="H490" t="s">
        <v>80</v>
      </c>
      <c r="I490" t="s">
        <v>81</v>
      </c>
      <c r="J490" t="s">
        <v>82</v>
      </c>
      <c r="K490" t="s">
        <v>42</v>
      </c>
      <c r="L490" t="s">
        <v>91</v>
      </c>
      <c r="M490" t="s">
        <v>83</v>
      </c>
      <c r="N490" s="11" t="s">
        <v>2106</v>
      </c>
      <c r="O490" s="11" t="s">
        <v>2110</v>
      </c>
      <c r="P490">
        <v>-2</v>
      </c>
      <c r="Q490">
        <v>0</v>
      </c>
      <c r="R490">
        <v>21.38</v>
      </c>
      <c r="S490">
        <v>0</v>
      </c>
      <c r="T490">
        <v>21.38</v>
      </c>
    </row>
    <row r="491" spans="1:20" hidden="1" x14ac:dyDescent="0.25">
      <c r="A491" t="s">
        <v>75</v>
      </c>
      <c r="B491" t="s">
        <v>1353</v>
      </c>
      <c r="C491" t="s">
        <v>20</v>
      </c>
      <c r="D491" t="s">
        <v>1354</v>
      </c>
      <c r="E491" t="s">
        <v>186</v>
      </c>
      <c r="F491">
        <v>14580</v>
      </c>
      <c r="G491" t="s">
        <v>2100</v>
      </c>
      <c r="H491" t="s">
        <v>80</v>
      </c>
      <c r="I491" t="s">
        <v>81</v>
      </c>
      <c r="J491" t="s">
        <v>82</v>
      </c>
      <c r="K491" t="s">
        <v>46</v>
      </c>
      <c r="L491" t="s">
        <v>650</v>
      </c>
      <c r="M491" t="s">
        <v>83</v>
      </c>
      <c r="N491" s="11" t="s">
        <v>2106</v>
      </c>
      <c r="O491" s="11" t="s">
        <v>2110</v>
      </c>
      <c r="P491">
        <v>-2</v>
      </c>
      <c r="Q491">
        <v>0</v>
      </c>
      <c r="R491">
        <v>90.06</v>
      </c>
      <c r="S491">
        <v>0</v>
      </c>
      <c r="T491">
        <v>90.06</v>
      </c>
    </row>
    <row r="492" spans="1:20" hidden="1" x14ac:dyDescent="0.25">
      <c r="A492" t="s">
        <v>75</v>
      </c>
      <c r="B492" t="s">
        <v>612</v>
      </c>
      <c r="C492" t="s">
        <v>29</v>
      </c>
      <c r="D492" t="s">
        <v>613</v>
      </c>
      <c r="E492" t="s">
        <v>142</v>
      </c>
      <c r="F492">
        <v>48084</v>
      </c>
      <c r="G492" t="s">
        <v>550</v>
      </c>
      <c r="H492" t="s">
        <v>80</v>
      </c>
      <c r="I492" t="s">
        <v>81</v>
      </c>
      <c r="J492" t="s">
        <v>82</v>
      </c>
      <c r="K492" t="s">
        <v>38</v>
      </c>
      <c r="L492" t="s">
        <v>111</v>
      </c>
      <c r="M492" t="s">
        <v>83</v>
      </c>
      <c r="N492" s="11" t="s">
        <v>2106</v>
      </c>
      <c r="O492" s="11" t="s">
        <v>2110</v>
      </c>
      <c r="P492">
        <v>-1</v>
      </c>
      <c r="Q492">
        <v>0</v>
      </c>
      <c r="R492">
        <v>192.35</v>
      </c>
      <c r="S492">
        <v>0</v>
      </c>
      <c r="T492">
        <v>192.35</v>
      </c>
    </row>
    <row r="493" spans="1:20" hidden="1" x14ac:dyDescent="0.25">
      <c r="A493" t="s">
        <v>75</v>
      </c>
      <c r="B493" t="s">
        <v>203</v>
      </c>
      <c r="C493" t="s">
        <v>22</v>
      </c>
      <c r="D493" t="s">
        <v>204</v>
      </c>
      <c r="E493" t="s">
        <v>78</v>
      </c>
      <c r="F493">
        <v>18436</v>
      </c>
      <c r="G493" t="s">
        <v>238</v>
      </c>
      <c r="H493" t="s">
        <v>80</v>
      </c>
      <c r="I493" t="s">
        <v>81</v>
      </c>
      <c r="J493" t="s">
        <v>82</v>
      </c>
      <c r="K493" t="s">
        <v>38</v>
      </c>
      <c r="L493" t="s">
        <v>111</v>
      </c>
      <c r="M493" t="s">
        <v>83</v>
      </c>
      <c r="N493" s="11" t="s">
        <v>2106</v>
      </c>
      <c r="O493" s="11" t="s">
        <v>2110</v>
      </c>
      <c r="P493">
        <v>-1</v>
      </c>
      <c r="Q493">
        <v>0</v>
      </c>
      <c r="R493">
        <v>45.59</v>
      </c>
      <c r="S493">
        <v>0</v>
      </c>
      <c r="T493">
        <v>45.59</v>
      </c>
    </row>
    <row r="494" spans="1:20" hidden="1" x14ac:dyDescent="0.25">
      <c r="A494" t="s">
        <v>75</v>
      </c>
      <c r="B494" t="s">
        <v>116</v>
      </c>
      <c r="C494" t="s">
        <v>19</v>
      </c>
      <c r="D494" t="s">
        <v>117</v>
      </c>
      <c r="E494" t="s">
        <v>118</v>
      </c>
      <c r="F494">
        <v>97055</v>
      </c>
      <c r="G494" t="s">
        <v>1384</v>
      </c>
      <c r="H494" t="s">
        <v>210</v>
      </c>
      <c r="I494" t="s">
        <v>164</v>
      </c>
      <c r="J494" t="s">
        <v>1070</v>
      </c>
      <c r="K494" t="s">
        <v>53</v>
      </c>
      <c r="L494" t="s">
        <v>211</v>
      </c>
      <c r="M494" t="s">
        <v>1385</v>
      </c>
      <c r="N494" s="11" t="s">
        <v>2106</v>
      </c>
      <c r="O494" s="11" t="s">
        <v>2110</v>
      </c>
      <c r="P494">
        <v>0</v>
      </c>
      <c r="Q494">
        <v>8</v>
      </c>
      <c r="R494">
        <v>0</v>
      </c>
      <c r="S494">
        <v>2349.1999999999998</v>
      </c>
      <c r="T494">
        <v>-2349.1999999999998</v>
      </c>
    </row>
    <row r="495" spans="1:20" hidden="1" x14ac:dyDescent="0.25">
      <c r="A495" t="s">
        <v>75</v>
      </c>
      <c r="B495" t="s">
        <v>167</v>
      </c>
      <c r="C495" t="s">
        <v>28</v>
      </c>
      <c r="D495" t="s">
        <v>168</v>
      </c>
      <c r="E495" t="s">
        <v>95</v>
      </c>
      <c r="F495">
        <v>80550</v>
      </c>
      <c r="G495" t="s">
        <v>1311</v>
      </c>
      <c r="H495" t="s">
        <v>80</v>
      </c>
      <c r="I495" t="s">
        <v>281</v>
      </c>
      <c r="J495" t="s">
        <v>90</v>
      </c>
      <c r="K495" t="s">
        <v>42</v>
      </c>
      <c r="L495" t="s">
        <v>97</v>
      </c>
      <c r="M495" t="s">
        <v>92</v>
      </c>
      <c r="N495" s="11" t="s">
        <v>2106</v>
      </c>
      <c r="O495" s="11" t="s">
        <v>2110</v>
      </c>
      <c r="P495">
        <v>0</v>
      </c>
      <c r="Q495">
        <v>4</v>
      </c>
      <c r="R495">
        <v>0</v>
      </c>
      <c r="S495">
        <v>3.84</v>
      </c>
      <c r="T495">
        <v>-3.84</v>
      </c>
    </row>
    <row r="496" spans="1:20" hidden="1" x14ac:dyDescent="0.25">
      <c r="A496" t="s">
        <v>75</v>
      </c>
      <c r="B496" t="s">
        <v>1185</v>
      </c>
      <c r="C496" t="s">
        <v>25</v>
      </c>
      <c r="D496" t="s">
        <v>1186</v>
      </c>
      <c r="E496" t="s">
        <v>262</v>
      </c>
      <c r="F496">
        <v>7924</v>
      </c>
      <c r="G496" t="s">
        <v>1257</v>
      </c>
      <c r="H496" t="s">
        <v>80</v>
      </c>
      <c r="I496" t="s">
        <v>81</v>
      </c>
      <c r="J496" t="s">
        <v>82</v>
      </c>
      <c r="K496" t="s">
        <v>53</v>
      </c>
      <c r="L496" t="s">
        <v>139</v>
      </c>
      <c r="M496" t="s">
        <v>83</v>
      </c>
      <c r="N496" s="11" t="s">
        <v>2106</v>
      </c>
      <c r="O496" s="11" t="s">
        <v>2110</v>
      </c>
      <c r="P496">
        <v>-6</v>
      </c>
      <c r="Q496">
        <v>0</v>
      </c>
      <c r="R496">
        <v>88.8</v>
      </c>
      <c r="S496">
        <v>0</v>
      </c>
      <c r="T496">
        <v>88.8</v>
      </c>
    </row>
    <row r="497" spans="1:20" hidden="1" x14ac:dyDescent="0.25">
      <c r="A497" t="s">
        <v>75</v>
      </c>
      <c r="B497" t="s">
        <v>483</v>
      </c>
      <c r="C497" t="s">
        <v>18</v>
      </c>
      <c r="D497" t="s">
        <v>332</v>
      </c>
      <c r="E497" t="s">
        <v>333</v>
      </c>
      <c r="F497">
        <v>72401</v>
      </c>
      <c r="G497" t="s">
        <v>514</v>
      </c>
      <c r="H497" t="s">
        <v>80</v>
      </c>
      <c r="I497" t="s">
        <v>81</v>
      </c>
      <c r="J497" t="s">
        <v>82</v>
      </c>
      <c r="K497" t="s">
        <v>38</v>
      </c>
      <c r="L497" t="s">
        <v>111</v>
      </c>
      <c r="M497" t="s">
        <v>83</v>
      </c>
      <c r="N497" s="11" t="s">
        <v>2106</v>
      </c>
      <c r="O497" s="11" t="s">
        <v>2110</v>
      </c>
      <c r="P497">
        <v>-3</v>
      </c>
      <c r="Q497">
        <v>0</v>
      </c>
      <c r="R497">
        <v>491.7</v>
      </c>
      <c r="S497">
        <v>0</v>
      </c>
      <c r="T497">
        <v>491.7</v>
      </c>
    </row>
    <row r="498" spans="1:20" hidden="1" x14ac:dyDescent="0.25">
      <c r="A498" t="s">
        <v>75</v>
      </c>
      <c r="B498" t="s">
        <v>813</v>
      </c>
      <c r="C498" t="s">
        <v>19</v>
      </c>
      <c r="D498" t="s">
        <v>172</v>
      </c>
      <c r="E498" t="s">
        <v>147</v>
      </c>
      <c r="F498">
        <v>95255</v>
      </c>
      <c r="G498" t="s">
        <v>1038</v>
      </c>
      <c r="H498" t="s">
        <v>80</v>
      </c>
      <c r="I498" t="s">
        <v>81</v>
      </c>
      <c r="J498" t="s">
        <v>82</v>
      </c>
      <c r="K498" t="s">
        <v>53</v>
      </c>
      <c r="L498" t="s">
        <v>165</v>
      </c>
      <c r="M498" t="s">
        <v>83</v>
      </c>
      <c r="N498" s="11" t="s">
        <v>2106</v>
      </c>
      <c r="O498" s="11" t="s">
        <v>2110</v>
      </c>
      <c r="P498">
        <v>-13</v>
      </c>
      <c r="Q498">
        <v>0</v>
      </c>
      <c r="R498">
        <v>2038.4</v>
      </c>
      <c r="S498">
        <v>0</v>
      </c>
      <c r="T498">
        <v>2038.4</v>
      </c>
    </row>
    <row r="499" spans="1:20" hidden="1" x14ac:dyDescent="0.25">
      <c r="A499" t="s">
        <v>75</v>
      </c>
      <c r="B499" t="s">
        <v>421</v>
      </c>
      <c r="C499" t="s">
        <v>29</v>
      </c>
      <c r="D499" t="s">
        <v>422</v>
      </c>
      <c r="E499" t="s">
        <v>423</v>
      </c>
      <c r="F499">
        <v>40505</v>
      </c>
      <c r="G499" t="s">
        <v>388</v>
      </c>
      <c r="H499" t="s">
        <v>80</v>
      </c>
      <c r="I499" t="s">
        <v>81</v>
      </c>
      <c r="J499" t="s">
        <v>90</v>
      </c>
      <c r="K499" t="s">
        <v>38</v>
      </c>
      <c r="L499" t="s">
        <v>111</v>
      </c>
      <c r="M499" t="s">
        <v>92</v>
      </c>
      <c r="N499" s="11" t="s">
        <v>2106</v>
      </c>
      <c r="O499" s="11" t="s">
        <v>2110</v>
      </c>
      <c r="P499">
        <v>0</v>
      </c>
      <c r="Q499">
        <v>2</v>
      </c>
      <c r="R499">
        <v>0</v>
      </c>
      <c r="S499">
        <v>149</v>
      </c>
      <c r="T499">
        <v>-149</v>
      </c>
    </row>
    <row r="500" spans="1:20" hidden="1" x14ac:dyDescent="0.25">
      <c r="A500" t="s">
        <v>75</v>
      </c>
      <c r="B500" t="s">
        <v>1391</v>
      </c>
      <c r="C500" t="s">
        <v>29</v>
      </c>
      <c r="D500" t="s">
        <v>1392</v>
      </c>
      <c r="E500" t="s">
        <v>142</v>
      </c>
      <c r="F500">
        <v>49009</v>
      </c>
      <c r="G500" t="s">
        <v>402</v>
      </c>
      <c r="H500" t="s">
        <v>80</v>
      </c>
      <c r="I500" t="s">
        <v>81</v>
      </c>
      <c r="J500" t="s">
        <v>365</v>
      </c>
      <c r="K500" t="s">
        <v>39</v>
      </c>
      <c r="L500" t="s">
        <v>39</v>
      </c>
      <c r="M500" t="s">
        <v>92</v>
      </c>
      <c r="N500" s="11" t="s">
        <v>2106</v>
      </c>
      <c r="O500" s="11" t="s">
        <v>2110</v>
      </c>
      <c r="P500">
        <v>0</v>
      </c>
      <c r="Q500">
        <v>1</v>
      </c>
      <c r="R500">
        <v>0</v>
      </c>
      <c r="S500">
        <v>295</v>
      </c>
      <c r="T500">
        <v>-295</v>
      </c>
    </row>
    <row r="501" spans="1:20" hidden="1" x14ac:dyDescent="0.25">
      <c r="A501" t="s">
        <v>75</v>
      </c>
      <c r="B501" t="s">
        <v>135</v>
      </c>
      <c r="C501" t="s">
        <v>22</v>
      </c>
      <c r="D501" t="s">
        <v>136</v>
      </c>
      <c r="E501" t="s">
        <v>137</v>
      </c>
      <c r="F501">
        <v>23113</v>
      </c>
      <c r="G501" t="s">
        <v>1319</v>
      </c>
      <c r="H501" t="s">
        <v>80</v>
      </c>
      <c r="I501" t="s">
        <v>81</v>
      </c>
      <c r="J501" t="s">
        <v>82</v>
      </c>
      <c r="K501" t="s">
        <v>53</v>
      </c>
      <c r="L501" t="s">
        <v>139</v>
      </c>
      <c r="M501" t="s">
        <v>83</v>
      </c>
      <c r="N501" s="11" t="s">
        <v>2106</v>
      </c>
      <c r="O501" s="11" t="s">
        <v>2110</v>
      </c>
      <c r="P501">
        <v>-30</v>
      </c>
      <c r="Q501">
        <v>0</v>
      </c>
      <c r="R501">
        <v>312</v>
      </c>
      <c r="S501">
        <v>0</v>
      </c>
      <c r="T501">
        <v>312</v>
      </c>
    </row>
    <row r="502" spans="1:20" hidden="1" x14ac:dyDescent="0.25">
      <c r="A502" t="s">
        <v>75</v>
      </c>
      <c r="B502" t="s">
        <v>829</v>
      </c>
      <c r="C502" t="s">
        <v>27</v>
      </c>
      <c r="D502" t="s">
        <v>681</v>
      </c>
      <c r="E502" t="s">
        <v>114</v>
      </c>
      <c r="F502">
        <v>33912</v>
      </c>
      <c r="G502" t="s">
        <v>728</v>
      </c>
      <c r="H502" t="s">
        <v>80</v>
      </c>
      <c r="I502" t="s">
        <v>81</v>
      </c>
      <c r="J502" t="s">
        <v>82</v>
      </c>
      <c r="K502" t="s">
        <v>37</v>
      </c>
      <c r="L502" t="s">
        <v>729</v>
      </c>
      <c r="M502" t="s">
        <v>83</v>
      </c>
      <c r="N502" s="11" t="s">
        <v>2106</v>
      </c>
      <c r="O502" s="11" t="s">
        <v>2110</v>
      </c>
      <c r="P502">
        <v>0</v>
      </c>
      <c r="Q502">
        <v>0</v>
      </c>
      <c r="R502">
        <v>-424.24</v>
      </c>
      <c r="S502">
        <v>0</v>
      </c>
      <c r="T502">
        <v>-424.24</v>
      </c>
    </row>
    <row r="503" spans="1:20" hidden="1" x14ac:dyDescent="0.25">
      <c r="A503" t="s">
        <v>75</v>
      </c>
      <c r="B503" t="s">
        <v>120</v>
      </c>
      <c r="C503" t="s">
        <v>22</v>
      </c>
      <c r="D503" t="s">
        <v>121</v>
      </c>
      <c r="E503" t="s">
        <v>122</v>
      </c>
      <c r="F503">
        <v>20910</v>
      </c>
      <c r="G503" t="s">
        <v>110</v>
      </c>
      <c r="H503" t="s">
        <v>80</v>
      </c>
      <c r="I503" t="s">
        <v>81</v>
      </c>
      <c r="J503" t="s">
        <v>90</v>
      </c>
      <c r="K503" t="s">
        <v>38</v>
      </c>
      <c r="L503" t="s">
        <v>111</v>
      </c>
      <c r="M503" t="s">
        <v>92</v>
      </c>
      <c r="N503" s="11" t="s">
        <v>2106</v>
      </c>
      <c r="O503" s="11" t="s">
        <v>2110</v>
      </c>
      <c r="P503">
        <v>0</v>
      </c>
      <c r="Q503">
        <v>1</v>
      </c>
      <c r="R503">
        <v>0</v>
      </c>
      <c r="S503">
        <v>104.75</v>
      </c>
      <c r="T503">
        <v>-104.75</v>
      </c>
    </row>
    <row r="504" spans="1:20" hidden="1" x14ac:dyDescent="0.25">
      <c r="A504" t="s">
        <v>75</v>
      </c>
      <c r="B504" t="s">
        <v>395</v>
      </c>
      <c r="C504" t="s">
        <v>24</v>
      </c>
      <c r="D504" t="s">
        <v>396</v>
      </c>
      <c r="E504" t="s">
        <v>397</v>
      </c>
      <c r="F504">
        <v>55439</v>
      </c>
      <c r="G504" t="s">
        <v>1401</v>
      </c>
      <c r="H504" t="s">
        <v>80</v>
      </c>
      <c r="I504" t="s">
        <v>81</v>
      </c>
      <c r="J504" t="s">
        <v>82</v>
      </c>
      <c r="K504" t="s">
        <v>53</v>
      </c>
      <c r="L504" t="s">
        <v>532</v>
      </c>
      <c r="M504" t="s">
        <v>83</v>
      </c>
      <c r="N504" s="11" t="s">
        <v>2106</v>
      </c>
      <c r="O504" s="11" t="s">
        <v>2110</v>
      </c>
      <c r="P504">
        <v>-19</v>
      </c>
      <c r="Q504">
        <v>0</v>
      </c>
      <c r="R504">
        <v>2547.9</v>
      </c>
      <c r="S504">
        <v>0</v>
      </c>
      <c r="T504">
        <v>2547.9</v>
      </c>
    </row>
    <row r="505" spans="1:20" hidden="1" x14ac:dyDescent="0.25">
      <c r="A505" t="s">
        <v>75</v>
      </c>
      <c r="B505" t="s">
        <v>1402</v>
      </c>
      <c r="C505" t="s">
        <v>25</v>
      </c>
      <c r="D505" t="s">
        <v>213</v>
      </c>
      <c r="E505" t="s">
        <v>186</v>
      </c>
      <c r="F505">
        <v>11803</v>
      </c>
      <c r="G505" t="s">
        <v>944</v>
      </c>
      <c r="H505" t="s">
        <v>80</v>
      </c>
      <c r="I505" t="s">
        <v>81</v>
      </c>
      <c r="J505" t="s">
        <v>82</v>
      </c>
      <c r="K505" t="s">
        <v>42</v>
      </c>
      <c r="L505" t="s">
        <v>91</v>
      </c>
      <c r="M505" t="s">
        <v>83</v>
      </c>
      <c r="N505" s="11" t="s">
        <v>2106</v>
      </c>
      <c r="O505" s="11" t="s">
        <v>2110</v>
      </c>
      <c r="P505">
        <v>-22</v>
      </c>
      <c r="Q505">
        <v>0</v>
      </c>
      <c r="R505">
        <v>1576.3</v>
      </c>
      <c r="S505">
        <v>0</v>
      </c>
      <c r="T505">
        <v>1576.3</v>
      </c>
    </row>
    <row r="506" spans="1:20" hidden="1" x14ac:dyDescent="0.25">
      <c r="A506" t="s">
        <v>75</v>
      </c>
      <c r="B506" t="s">
        <v>218</v>
      </c>
      <c r="C506" t="s">
        <v>27</v>
      </c>
      <c r="D506" t="s">
        <v>219</v>
      </c>
      <c r="E506" t="s">
        <v>114</v>
      </c>
      <c r="F506">
        <v>34110</v>
      </c>
      <c r="G506" t="s">
        <v>569</v>
      </c>
      <c r="H506" t="s">
        <v>80</v>
      </c>
      <c r="I506" t="s">
        <v>81</v>
      </c>
      <c r="J506" t="s">
        <v>90</v>
      </c>
      <c r="K506" t="s">
        <v>38</v>
      </c>
      <c r="L506" t="s">
        <v>111</v>
      </c>
      <c r="M506" t="s">
        <v>92</v>
      </c>
      <c r="N506" s="11" t="s">
        <v>2106</v>
      </c>
      <c r="O506" s="11" t="s">
        <v>2110</v>
      </c>
      <c r="P506">
        <v>0</v>
      </c>
      <c r="Q506">
        <v>1</v>
      </c>
      <c r="R506">
        <v>0</v>
      </c>
      <c r="S506">
        <v>50.65</v>
      </c>
      <c r="T506">
        <v>-50.65</v>
      </c>
    </row>
    <row r="507" spans="1:20" hidden="1" x14ac:dyDescent="0.25">
      <c r="A507" t="s">
        <v>75</v>
      </c>
      <c r="B507" t="s">
        <v>662</v>
      </c>
      <c r="C507" t="s">
        <v>25</v>
      </c>
      <c r="D507" t="s">
        <v>663</v>
      </c>
      <c r="E507" t="s">
        <v>262</v>
      </c>
      <c r="F507">
        <v>7058</v>
      </c>
      <c r="G507" t="s">
        <v>317</v>
      </c>
      <c r="H507" t="s">
        <v>80</v>
      </c>
      <c r="I507" t="s">
        <v>164</v>
      </c>
      <c r="J507" t="s">
        <v>90</v>
      </c>
      <c r="K507" t="s">
        <v>38</v>
      </c>
      <c r="L507" t="s">
        <v>129</v>
      </c>
      <c r="M507" t="s">
        <v>188</v>
      </c>
      <c r="N507" s="11" t="s">
        <v>2106</v>
      </c>
      <c r="O507" s="11" t="s">
        <v>2110</v>
      </c>
      <c r="P507">
        <v>0</v>
      </c>
      <c r="Q507">
        <v>1</v>
      </c>
      <c r="R507">
        <v>0</v>
      </c>
      <c r="S507">
        <v>148.65</v>
      </c>
      <c r="T507">
        <v>-148.65</v>
      </c>
    </row>
    <row r="508" spans="1:20" hidden="1" x14ac:dyDescent="0.25">
      <c r="A508" t="s">
        <v>75</v>
      </c>
      <c r="B508" t="s">
        <v>468</v>
      </c>
      <c r="C508" t="s">
        <v>22</v>
      </c>
      <c r="D508" t="s">
        <v>469</v>
      </c>
      <c r="E508" t="s">
        <v>137</v>
      </c>
      <c r="F508">
        <v>23227</v>
      </c>
      <c r="G508" t="s">
        <v>1405</v>
      </c>
      <c r="H508" t="s">
        <v>80</v>
      </c>
      <c r="I508" t="s">
        <v>81</v>
      </c>
      <c r="J508" t="s">
        <v>365</v>
      </c>
      <c r="K508" t="s">
        <v>47</v>
      </c>
      <c r="L508" t="s">
        <v>509</v>
      </c>
      <c r="M508" t="s">
        <v>229</v>
      </c>
      <c r="N508" s="11" t="s">
        <v>2106</v>
      </c>
      <c r="O508" s="11" t="s">
        <v>2110</v>
      </c>
      <c r="P508">
        <v>-1</v>
      </c>
      <c r="Q508">
        <v>0</v>
      </c>
      <c r="R508">
        <v>47.5</v>
      </c>
      <c r="S508">
        <v>0</v>
      </c>
      <c r="T508">
        <v>47.5</v>
      </c>
    </row>
    <row r="509" spans="1:20" hidden="1" x14ac:dyDescent="0.25">
      <c r="A509" t="s">
        <v>75</v>
      </c>
      <c r="B509" t="s">
        <v>120</v>
      </c>
      <c r="C509" t="s">
        <v>22</v>
      </c>
      <c r="D509" t="s">
        <v>121</v>
      </c>
      <c r="E509" t="s">
        <v>122</v>
      </c>
      <c r="F509">
        <v>20910</v>
      </c>
      <c r="G509" t="s">
        <v>220</v>
      </c>
      <c r="H509" t="s">
        <v>80</v>
      </c>
      <c r="I509" t="s">
        <v>81</v>
      </c>
      <c r="J509" t="s">
        <v>82</v>
      </c>
      <c r="K509" t="s">
        <v>53</v>
      </c>
      <c r="L509" t="s">
        <v>165</v>
      </c>
      <c r="M509" t="s">
        <v>83</v>
      </c>
      <c r="N509" s="11" t="s">
        <v>2106</v>
      </c>
      <c r="O509" s="11" t="s">
        <v>2110</v>
      </c>
      <c r="P509">
        <v>-2</v>
      </c>
      <c r="Q509">
        <v>0</v>
      </c>
      <c r="R509">
        <v>213.4</v>
      </c>
      <c r="S509">
        <v>0</v>
      </c>
      <c r="T509">
        <v>213.4</v>
      </c>
    </row>
    <row r="510" spans="1:20" x14ac:dyDescent="0.25">
      <c r="A510" t="s">
        <v>75</v>
      </c>
      <c r="B510" t="s">
        <v>1301</v>
      </c>
      <c r="C510" t="s">
        <v>21</v>
      </c>
      <c r="D510" t="s">
        <v>537</v>
      </c>
      <c r="E510" t="s">
        <v>159</v>
      </c>
      <c r="F510">
        <v>66085</v>
      </c>
      <c r="G510" t="s">
        <v>1406</v>
      </c>
      <c r="H510" t="s">
        <v>80</v>
      </c>
      <c r="I510" t="s">
        <v>81</v>
      </c>
      <c r="J510" t="s">
        <v>90</v>
      </c>
      <c r="K510" t="s">
        <v>51</v>
      </c>
      <c r="L510" t="s">
        <v>250</v>
      </c>
      <c r="M510" t="s">
        <v>92</v>
      </c>
      <c r="N510" s="11" t="s">
        <v>2106</v>
      </c>
      <c r="O510" s="11" t="s">
        <v>2110</v>
      </c>
      <c r="P510">
        <v>0</v>
      </c>
      <c r="Q510">
        <v>1</v>
      </c>
      <c r="R510">
        <v>0</v>
      </c>
      <c r="S510">
        <v>216.4</v>
      </c>
      <c r="T510">
        <v>-216.4</v>
      </c>
    </row>
    <row r="511" spans="1:20" hidden="1" x14ac:dyDescent="0.25">
      <c r="A511" t="s">
        <v>75</v>
      </c>
      <c r="B511" t="s">
        <v>1233</v>
      </c>
      <c r="C511" t="s">
        <v>18</v>
      </c>
      <c r="D511" t="s">
        <v>439</v>
      </c>
      <c r="E511" t="s">
        <v>191</v>
      </c>
      <c r="F511">
        <v>77066</v>
      </c>
      <c r="G511" t="s">
        <v>181</v>
      </c>
      <c r="H511" t="s">
        <v>80</v>
      </c>
      <c r="I511" t="s">
        <v>81</v>
      </c>
      <c r="J511" t="s">
        <v>82</v>
      </c>
      <c r="K511" t="s">
        <v>38</v>
      </c>
      <c r="L511" t="s">
        <v>111</v>
      </c>
      <c r="M511" t="s">
        <v>83</v>
      </c>
      <c r="N511" s="11" t="s">
        <v>2106</v>
      </c>
      <c r="O511" s="11" t="s">
        <v>2110</v>
      </c>
      <c r="P511">
        <v>-1</v>
      </c>
      <c r="Q511">
        <v>0</v>
      </c>
      <c r="R511">
        <v>179.52</v>
      </c>
      <c r="S511">
        <v>0</v>
      </c>
      <c r="T511">
        <v>179.52</v>
      </c>
    </row>
    <row r="512" spans="1:20" hidden="1" x14ac:dyDescent="0.25">
      <c r="A512" t="s">
        <v>75</v>
      </c>
      <c r="B512" t="s">
        <v>956</v>
      </c>
      <c r="C512" t="s">
        <v>25</v>
      </c>
      <c r="D512" t="s">
        <v>957</v>
      </c>
      <c r="E512" t="s">
        <v>186</v>
      </c>
      <c r="F512">
        <v>11215</v>
      </c>
      <c r="G512" t="s">
        <v>1407</v>
      </c>
      <c r="H512" t="s">
        <v>80</v>
      </c>
      <c r="I512" t="s">
        <v>81</v>
      </c>
      <c r="J512" t="s">
        <v>82</v>
      </c>
      <c r="K512" t="s">
        <v>37</v>
      </c>
      <c r="L512" t="s">
        <v>170</v>
      </c>
      <c r="M512" t="s">
        <v>83</v>
      </c>
      <c r="N512" s="11" t="s">
        <v>2106</v>
      </c>
      <c r="O512" s="11" t="s">
        <v>2110</v>
      </c>
      <c r="P512">
        <v>-1</v>
      </c>
      <c r="Q512">
        <v>0</v>
      </c>
      <c r="R512">
        <v>71.7</v>
      </c>
      <c r="S512">
        <v>0</v>
      </c>
      <c r="T512">
        <v>71.7</v>
      </c>
    </row>
    <row r="513" spans="1:20" hidden="1" x14ac:dyDescent="0.25">
      <c r="A513" t="s">
        <v>75</v>
      </c>
      <c r="B513" t="s">
        <v>278</v>
      </c>
      <c r="C513" t="s">
        <v>20</v>
      </c>
      <c r="D513" t="s">
        <v>279</v>
      </c>
      <c r="E513" t="s">
        <v>244</v>
      </c>
      <c r="F513">
        <v>2356</v>
      </c>
      <c r="G513" t="s">
        <v>1128</v>
      </c>
      <c r="H513" t="s">
        <v>80</v>
      </c>
      <c r="I513" t="s">
        <v>81</v>
      </c>
      <c r="J513" t="s">
        <v>90</v>
      </c>
      <c r="K513" t="s">
        <v>38</v>
      </c>
      <c r="L513" t="s">
        <v>111</v>
      </c>
      <c r="M513" t="s">
        <v>92</v>
      </c>
      <c r="N513" s="11" t="s">
        <v>2106</v>
      </c>
      <c r="O513" s="11" t="s">
        <v>2110</v>
      </c>
      <c r="P513">
        <v>0</v>
      </c>
      <c r="Q513">
        <v>1</v>
      </c>
      <c r="R513">
        <v>0</v>
      </c>
      <c r="S513">
        <v>77.5</v>
      </c>
      <c r="T513">
        <v>-77.5</v>
      </c>
    </row>
    <row r="514" spans="1:20" hidden="1" x14ac:dyDescent="0.25">
      <c r="A514" t="s">
        <v>75</v>
      </c>
      <c r="B514" t="s">
        <v>693</v>
      </c>
      <c r="C514" t="s">
        <v>20</v>
      </c>
      <c r="D514" t="s">
        <v>694</v>
      </c>
      <c r="E514" t="s">
        <v>695</v>
      </c>
      <c r="F514">
        <v>6355</v>
      </c>
      <c r="G514" t="s">
        <v>1408</v>
      </c>
      <c r="H514" t="s">
        <v>80</v>
      </c>
      <c r="I514" t="s">
        <v>281</v>
      </c>
      <c r="J514" t="s">
        <v>82</v>
      </c>
      <c r="K514" t="s">
        <v>37</v>
      </c>
      <c r="L514" t="s">
        <v>1144</v>
      </c>
      <c r="M514" t="s">
        <v>83</v>
      </c>
      <c r="N514" s="11" t="s">
        <v>2106</v>
      </c>
      <c r="O514" s="11" t="s">
        <v>2110</v>
      </c>
      <c r="P514">
        <v>-24</v>
      </c>
      <c r="Q514">
        <v>0</v>
      </c>
      <c r="R514">
        <v>1039.2</v>
      </c>
      <c r="S514">
        <v>0</v>
      </c>
      <c r="T514">
        <v>1039.2</v>
      </c>
    </row>
    <row r="515" spans="1:20" hidden="1" x14ac:dyDescent="0.25">
      <c r="A515" t="s">
        <v>75</v>
      </c>
      <c r="B515" t="s">
        <v>184</v>
      </c>
      <c r="C515" t="s">
        <v>25</v>
      </c>
      <c r="D515" t="s">
        <v>185</v>
      </c>
      <c r="E515" t="s">
        <v>186</v>
      </c>
      <c r="F515">
        <v>11230</v>
      </c>
      <c r="G515" t="s">
        <v>806</v>
      </c>
      <c r="H515" t="s">
        <v>80</v>
      </c>
      <c r="I515" t="s">
        <v>81</v>
      </c>
      <c r="J515" t="s">
        <v>90</v>
      </c>
      <c r="K515" t="s">
        <v>42</v>
      </c>
      <c r="L515" t="s">
        <v>91</v>
      </c>
      <c r="M515" t="s">
        <v>188</v>
      </c>
      <c r="N515" s="11" t="s">
        <v>2106</v>
      </c>
      <c r="O515" s="11" t="s">
        <v>2110</v>
      </c>
      <c r="P515">
        <v>0</v>
      </c>
      <c r="Q515">
        <v>10</v>
      </c>
      <c r="R515">
        <v>0</v>
      </c>
      <c r="S515">
        <v>276.5</v>
      </c>
      <c r="T515">
        <v>-276.5</v>
      </c>
    </row>
    <row r="516" spans="1:20" hidden="1" x14ac:dyDescent="0.25">
      <c r="A516" t="s">
        <v>75</v>
      </c>
      <c r="B516" t="s">
        <v>399</v>
      </c>
      <c r="C516" t="s">
        <v>28</v>
      </c>
      <c r="D516" t="s">
        <v>400</v>
      </c>
      <c r="E516" t="s">
        <v>295</v>
      </c>
      <c r="F516">
        <v>84070</v>
      </c>
      <c r="G516" t="s">
        <v>173</v>
      </c>
      <c r="H516" t="s">
        <v>80</v>
      </c>
      <c r="I516" t="s">
        <v>81</v>
      </c>
      <c r="J516" t="s">
        <v>82</v>
      </c>
      <c r="K516" t="s">
        <v>36</v>
      </c>
      <c r="L516" t="s">
        <v>36</v>
      </c>
      <c r="M516" t="s">
        <v>83</v>
      </c>
      <c r="N516" s="11" t="s">
        <v>2106</v>
      </c>
      <c r="O516" s="11" t="s">
        <v>2110</v>
      </c>
      <c r="P516">
        <v>28</v>
      </c>
      <c r="Q516">
        <v>0</v>
      </c>
      <c r="R516">
        <v>2605.4</v>
      </c>
      <c r="S516">
        <v>0</v>
      </c>
      <c r="T516">
        <v>2605.4</v>
      </c>
    </row>
    <row r="517" spans="1:20" hidden="1" x14ac:dyDescent="0.25">
      <c r="A517" t="s">
        <v>75</v>
      </c>
      <c r="B517" t="s">
        <v>189</v>
      </c>
      <c r="C517" t="s">
        <v>18</v>
      </c>
      <c r="D517" t="s">
        <v>190</v>
      </c>
      <c r="E517" t="s">
        <v>191</v>
      </c>
      <c r="F517">
        <v>76262</v>
      </c>
      <c r="G517" t="s">
        <v>994</v>
      </c>
      <c r="H517" t="s">
        <v>80</v>
      </c>
      <c r="I517" t="s">
        <v>89</v>
      </c>
      <c r="J517" t="s">
        <v>90</v>
      </c>
      <c r="K517" t="s">
        <v>53</v>
      </c>
      <c r="L517" t="s">
        <v>368</v>
      </c>
      <c r="M517" t="s">
        <v>92</v>
      </c>
      <c r="N517" s="11" t="s">
        <v>2106</v>
      </c>
      <c r="O517" s="11" t="s">
        <v>2110</v>
      </c>
      <c r="P517">
        <v>0</v>
      </c>
      <c r="Q517">
        <v>2</v>
      </c>
      <c r="R517">
        <v>0</v>
      </c>
      <c r="S517">
        <v>264.7</v>
      </c>
      <c r="T517">
        <v>-264.7</v>
      </c>
    </row>
    <row r="518" spans="1:20" hidden="1" x14ac:dyDescent="0.25">
      <c r="A518" t="s">
        <v>75</v>
      </c>
      <c r="B518" t="s">
        <v>1014</v>
      </c>
      <c r="C518" t="s">
        <v>20</v>
      </c>
      <c r="D518" t="s">
        <v>1015</v>
      </c>
      <c r="E518" t="s">
        <v>244</v>
      </c>
      <c r="F518">
        <v>1949</v>
      </c>
      <c r="G518" t="s">
        <v>298</v>
      </c>
      <c r="H518" t="s">
        <v>80</v>
      </c>
      <c r="I518" t="s">
        <v>164</v>
      </c>
      <c r="J518" t="s">
        <v>90</v>
      </c>
      <c r="K518" t="s">
        <v>38</v>
      </c>
      <c r="L518" t="s">
        <v>129</v>
      </c>
      <c r="M518" t="s">
        <v>188</v>
      </c>
      <c r="N518" s="11" t="s">
        <v>2106</v>
      </c>
      <c r="O518" s="11" t="s">
        <v>2110</v>
      </c>
      <c r="P518">
        <v>0</v>
      </c>
      <c r="Q518">
        <v>4</v>
      </c>
      <c r="R518">
        <v>0</v>
      </c>
      <c r="S518">
        <v>689</v>
      </c>
      <c r="T518">
        <v>-689</v>
      </c>
    </row>
    <row r="519" spans="1:20" hidden="1" x14ac:dyDescent="0.25">
      <c r="A519" t="s">
        <v>75</v>
      </c>
      <c r="B519" t="s">
        <v>167</v>
      </c>
      <c r="C519" t="s">
        <v>28</v>
      </c>
      <c r="D519" t="s">
        <v>168</v>
      </c>
      <c r="E519" t="s">
        <v>95</v>
      </c>
      <c r="F519">
        <v>80550</v>
      </c>
      <c r="G519" t="s">
        <v>1430</v>
      </c>
      <c r="H519" t="s">
        <v>80</v>
      </c>
      <c r="I519" t="s">
        <v>81</v>
      </c>
      <c r="J519" t="s">
        <v>90</v>
      </c>
      <c r="K519" t="s">
        <v>53</v>
      </c>
      <c r="L519" t="s">
        <v>532</v>
      </c>
      <c r="M519" t="s">
        <v>92</v>
      </c>
      <c r="N519" s="11" t="s">
        <v>2106</v>
      </c>
      <c r="O519" s="11" t="s">
        <v>2110</v>
      </c>
      <c r="P519">
        <v>0</v>
      </c>
      <c r="Q519">
        <v>7</v>
      </c>
      <c r="R519">
        <v>0</v>
      </c>
      <c r="S519">
        <v>337.96</v>
      </c>
      <c r="T519">
        <v>-337.96</v>
      </c>
    </row>
    <row r="520" spans="1:20" hidden="1" x14ac:dyDescent="0.25">
      <c r="A520" t="s">
        <v>75</v>
      </c>
      <c r="B520" t="s">
        <v>120</v>
      </c>
      <c r="C520" t="s">
        <v>22</v>
      </c>
      <c r="D520" t="s">
        <v>121</v>
      </c>
      <c r="E520" t="s">
        <v>122</v>
      </c>
      <c r="F520">
        <v>20910</v>
      </c>
      <c r="G520" t="s">
        <v>1788</v>
      </c>
      <c r="H520" t="s">
        <v>80</v>
      </c>
      <c r="I520" t="s">
        <v>281</v>
      </c>
      <c r="J520" t="s">
        <v>90</v>
      </c>
      <c r="K520" t="s">
        <v>42</v>
      </c>
      <c r="L520" t="s">
        <v>91</v>
      </c>
      <c r="M520" t="s">
        <v>92</v>
      </c>
      <c r="N520" s="11" t="s">
        <v>2106</v>
      </c>
      <c r="O520" s="11" t="s">
        <v>2110</v>
      </c>
      <c r="P520">
        <v>0</v>
      </c>
      <c r="Q520">
        <v>2</v>
      </c>
      <c r="R520">
        <v>0</v>
      </c>
      <c r="S520">
        <v>25.4</v>
      </c>
      <c r="T520">
        <v>-25.4</v>
      </c>
    </row>
    <row r="521" spans="1:20" hidden="1" x14ac:dyDescent="0.25">
      <c r="A521" t="s">
        <v>75</v>
      </c>
      <c r="B521" t="s">
        <v>842</v>
      </c>
      <c r="C521" t="s">
        <v>30</v>
      </c>
      <c r="D521" t="s">
        <v>843</v>
      </c>
      <c r="E521" t="s">
        <v>640</v>
      </c>
      <c r="F521">
        <v>60612</v>
      </c>
      <c r="G521" t="s">
        <v>348</v>
      </c>
      <c r="H521" t="s">
        <v>80</v>
      </c>
      <c r="I521" t="s">
        <v>81</v>
      </c>
      <c r="J521" t="s">
        <v>90</v>
      </c>
      <c r="K521" t="s">
        <v>53</v>
      </c>
      <c r="L521" t="s">
        <v>193</v>
      </c>
      <c r="M521" t="s">
        <v>92</v>
      </c>
      <c r="N521" s="11" t="s">
        <v>2106</v>
      </c>
      <c r="O521" s="11" t="s">
        <v>2110</v>
      </c>
      <c r="P521">
        <v>0</v>
      </c>
      <c r="Q521">
        <v>2</v>
      </c>
      <c r="R521">
        <v>0</v>
      </c>
      <c r="S521">
        <v>0</v>
      </c>
      <c r="T521">
        <v>0</v>
      </c>
    </row>
    <row r="522" spans="1:20" hidden="1" x14ac:dyDescent="0.25">
      <c r="A522" t="s">
        <v>75</v>
      </c>
      <c r="B522" t="s">
        <v>135</v>
      </c>
      <c r="C522" t="s">
        <v>22</v>
      </c>
      <c r="D522" t="s">
        <v>136</v>
      </c>
      <c r="E522" t="s">
        <v>137</v>
      </c>
      <c r="F522">
        <v>23113</v>
      </c>
      <c r="G522" t="s">
        <v>1379</v>
      </c>
      <c r="H522" t="s">
        <v>80</v>
      </c>
      <c r="I522" t="s">
        <v>81</v>
      </c>
      <c r="J522" t="s">
        <v>82</v>
      </c>
      <c r="K522" t="s">
        <v>53</v>
      </c>
      <c r="L522" t="s">
        <v>139</v>
      </c>
      <c r="M522" t="s">
        <v>83</v>
      </c>
      <c r="N522" s="11" t="s">
        <v>2106</v>
      </c>
      <c r="O522" s="11" t="s">
        <v>2110</v>
      </c>
      <c r="P522">
        <v>-8</v>
      </c>
      <c r="Q522">
        <v>0</v>
      </c>
      <c r="R522">
        <v>62.8</v>
      </c>
      <c r="S522">
        <v>0</v>
      </c>
      <c r="T522">
        <v>62.8</v>
      </c>
    </row>
    <row r="523" spans="1:20" hidden="1" x14ac:dyDescent="0.25">
      <c r="A523" t="s">
        <v>75</v>
      </c>
      <c r="B523" t="s">
        <v>527</v>
      </c>
      <c r="C523" t="s">
        <v>28</v>
      </c>
      <c r="D523" t="s">
        <v>528</v>
      </c>
      <c r="E523" t="s">
        <v>95</v>
      </c>
      <c r="F523">
        <v>80128</v>
      </c>
      <c r="G523" t="s">
        <v>1413</v>
      </c>
      <c r="H523" t="s">
        <v>80</v>
      </c>
      <c r="I523" t="s">
        <v>81</v>
      </c>
      <c r="J523" t="s">
        <v>82</v>
      </c>
      <c r="K523" t="s">
        <v>42</v>
      </c>
      <c r="L523" t="s">
        <v>91</v>
      </c>
      <c r="M523" t="s">
        <v>83</v>
      </c>
      <c r="N523" s="11" t="s">
        <v>2106</v>
      </c>
      <c r="O523" s="11" t="s">
        <v>2110</v>
      </c>
      <c r="P523">
        <v>-4</v>
      </c>
      <c r="Q523">
        <v>0</v>
      </c>
      <c r="R523">
        <v>145.4</v>
      </c>
      <c r="S523">
        <v>0</v>
      </c>
      <c r="T523">
        <v>145.4</v>
      </c>
    </row>
    <row r="524" spans="1:20" hidden="1" x14ac:dyDescent="0.25">
      <c r="A524" t="s">
        <v>75</v>
      </c>
      <c r="B524" t="s">
        <v>890</v>
      </c>
      <c r="C524" t="s">
        <v>28</v>
      </c>
      <c r="D524" t="s">
        <v>891</v>
      </c>
      <c r="E524" t="s">
        <v>95</v>
      </c>
      <c r="F524">
        <v>80503</v>
      </c>
      <c r="G524" t="s">
        <v>1414</v>
      </c>
      <c r="H524" t="s">
        <v>80</v>
      </c>
      <c r="I524" t="s">
        <v>81</v>
      </c>
      <c r="J524" t="s">
        <v>90</v>
      </c>
      <c r="K524" t="s">
        <v>54</v>
      </c>
      <c r="L524" t="s">
        <v>342</v>
      </c>
      <c r="M524" t="s">
        <v>92</v>
      </c>
      <c r="N524" s="11" t="s">
        <v>2106</v>
      </c>
      <c r="O524" s="11" t="s">
        <v>2110</v>
      </c>
      <c r="P524">
        <v>-1</v>
      </c>
      <c r="Q524">
        <v>0</v>
      </c>
      <c r="R524">
        <v>1.4</v>
      </c>
      <c r="S524">
        <v>0</v>
      </c>
      <c r="T524">
        <v>1.4</v>
      </c>
    </row>
    <row r="525" spans="1:20" hidden="1" x14ac:dyDescent="0.25">
      <c r="A525" t="s">
        <v>75</v>
      </c>
      <c r="B525" t="s">
        <v>505</v>
      </c>
      <c r="C525" t="s">
        <v>29</v>
      </c>
      <c r="D525" t="s">
        <v>506</v>
      </c>
      <c r="E525" t="s">
        <v>87</v>
      </c>
      <c r="F525">
        <v>43528</v>
      </c>
      <c r="G525" t="s">
        <v>1415</v>
      </c>
      <c r="H525" t="s">
        <v>80</v>
      </c>
      <c r="I525" t="s">
        <v>81</v>
      </c>
      <c r="J525" t="s">
        <v>90</v>
      </c>
      <c r="K525" t="s">
        <v>51</v>
      </c>
      <c r="L525" t="s">
        <v>250</v>
      </c>
      <c r="M525" t="s">
        <v>92</v>
      </c>
      <c r="N525" s="11" t="s">
        <v>2106</v>
      </c>
      <c r="O525" s="11" t="s">
        <v>2110</v>
      </c>
      <c r="P525">
        <v>0</v>
      </c>
      <c r="Q525">
        <v>64</v>
      </c>
      <c r="R525">
        <v>0</v>
      </c>
      <c r="S525">
        <v>729.6</v>
      </c>
      <c r="T525">
        <v>-729.6</v>
      </c>
    </row>
    <row r="526" spans="1:20" hidden="1" x14ac:dyDescent="0.25">
      <c r="A526" t="s">
        <v>75</v>
      </c>
      <c r="B526" t="s">
        <v>120</v>
      </c>
      <c r="C526" t="s">
        <v>22</v>
      </c>
      <c r="D526" t="s">
        <v>121</v>
      </c>
      <c r="E526" t="s">
        <v>122</v>
      </c>
      <c r="F526">
        <v>20910</v>
      </c>
      <c r="G526" t="s">
        <v>1416</v>
      </c>
      <c r="H526" t="s">
        <v>80</v>
      </c>
      <c r="I526" t="s">
        <v>164</v>
      </c>
      <c r="J526" t="s">
        <v>90</v>
      </c>
      <c r="K526" t="s">
        <v>37</v>
      </c>
      <c r="L526" t="s">
        <v>742</v>
      </c>
      <c r="M526" t="s">
        <v>92</v>
      </c>
      <c r="N526" s="11" t="s">
        <v>2106</v>
      </c>
      <c r="O526" s="11" t="s">
        <v>2110</v>
      </c>
      <c r="P526">
        <v>0</v>
      </c>
      <c r="Q526">
        <v>2</v>
      </c>
      <c r="R526">
        <v>0</v>
      </c>
      <c r="S526">
        <v>23</v>
      </c>
      <c r="T526">
        <v>-23</v>
      </c>
    </row>
    <row r="527" spans="1:20" hidden="1" x14ac:dyDescent="0.25">
      <c r="A527" t="s">
        <v>75</v>
      </c>
      <c r="B527" t="s">
        <v>1054</v>
      </c>
      <c r="C527" t="s">
        <v>28</v>
      </c>
      <c r="D527" t="s">
        <v>1055</v>
      </c>
      <c r="E527" t="s">
        <v>295</v>
      </c>
      <c r="F527">
        <v>84003</v>
      </c>
      <c r="G527" t="s">
        <v>402</v>
      </c>
      <c r="H527" t="s">
        <v>80</v>
      </c>
      <c r="I527" t="s">
        <v>81</v>
      </c>
      <c r="J527" t="s">
        <v>365</v>
      </c>
      <c r="K527" t="s">
        <v>39</v>
      </c>
      <c r="L527" t="s">
        <v>39</v>
      </c>
      <c r="M527" t="s">
        <v>92</v>
      </c>
      <c r="N527" s="11" t="s">
        <v>2106</v>
      </c>
      <c r="O527" s="11" t="s">
        <v>2110</v>
      </c>
      <c r="P527">
        <v>-1</v>
      </c>
      <c r="Q527">
        <v>0</v>
      </c>
      <c r="R527">
        <v>295</v>
      </c>
      <c r="S527">
        <v>0</v>
      </c>
      <c r="T527">
        <v>295</v>
      </c>
    </row>
    <row r="528" spans="1:20" hidden="1" x14ac:dyDescent="0.25">
      <c r="A528" t="s">
        <v>75</v>
      </c>
      <c r="B528" t="s">
        <v>503</v>
      </c>
      <c r="C528" t="s">
        <v>23</v>
      </c>
      <c r="D528" t="s">
        <v>504</v>
      </c>
      <c r="E528" t="s">
        <v>327</v>
      </c>
      <c r="F528">
        <v>97210</v>
      </c>
      <c r="G528" t="s">
        <v>1356</v>
      </c>
      <c r="H528" t="s">
        <v>80</v>
      </c>
      <c r="I528" t="s">
        <v>81</v>
      </c>
      <c r="J528" t="s">
        <v>82</v>
      </c>
      <c r="K528" t="s">
        <v>39</v>
      </c>
      <c r="L528" t="s">
        <v>170</v>
      </c>
      <c r="M528" t="s">
        <v>188</v>
      </c>
      <c r="N528" s="11" t="s">
        <v>2106</v>
      </c>
      <c r="O528" s="11" t="s">
        <v>2110</v>
      </c>
      <c r="P528">
        <v>-1</v>
      </c>
      <c r="Q528">
        <v>0</v>
      </c>
      <c r="R528">
        <v>150</v>
      </c>
      <c r="S528">
        <v>0</v>
      </c>
      <c r="T528">
        <v>150</v>
      </c>
    </row>
    <row r="529" spans="1:20" hidden="1" x14ac:dyDescent="0.25">
      <c r="A529" t="s">
        <v>75</v>
      </c>
      <c r="B529" t="s">
        <v>702</v>
      </c>
      <c r="C529" t="s">
        <v>25</v>
      </c>
      <c r="D529" t="s">
        <v>703</v>
      </c>
      <c r="E529" t="s">
        <v>262</v>
      </c>
      <c r="F529">
        <v>7724</v>
      </c>
      <c r="G529" t="s">
        <v>205</v>
      </c>
      <c r="H529" t="s">
        <v>80</v>
      </c>
      <c r="I529" t="s">
        <v>281</v>
      </c>
      <c r="J529" t="s">
        <v>90</v>
      </c>
      <c r="K529" t="s">
        <v>42</v>
      </c>
      <c r="L529" t="s">
        <v>91</v>
      </c>
      <c r="M529" t="s">
        <v>92</v>
      </c>
      <c r="N529" s="11" t="s">
        <v>2106</v>
      </c>
      <c r="O529" s="11" t="s">
        <v>2110</v>
      </c>
      <c r="P529">
        <v>0</v>
      </c>
      <c r="Q529">
        <v>27</v>
      </c>
      <c r="R529">
        <v>0</v>
      </c>
      <c r="S529">
        <v>174.96</v>
      </c>
      <c r="T529">
        <v>-174.96</v>
      </c>
    </row>
    <row r="530" spans="1:20" hidden="1" x14ac:dyDescent="0.25">
      <c r="A530" t="s">
        <v>75</v>
      </c>
      <c r="B530" t="s">
        <v>251</v>
      </c>
      <c r="C530" t="s">
        <v>27</v>
      </c>
      <c r="D530" t="s">
        <v>252</v>
      </c>
      <c r="E530" t="s">
        <v>114</v>
      </c>
      <c r="F530">
        <v>34135</v>
      </c>
      <c r="G530" t="s">
        <v>1419</v>
      </c>
      <c r="H530" t="s">
        <v>80</v>
      </c>
      <c r="I530" t="s">
        <v>81</v>
      </c>
      <c r="J530" t="s">
        <v>82</v>
      </c>
      <c r="K530" t="s">
        <v>53</v>
      </c>
      <c r="L530" t="s">
        <v>436</v>
      </c>
      <c r="M530" t="s">
        <v>83</v>
      </c>
      <c r="N530" s="11" t="s">
        <v>2106</v>
      </c>
      <c r="O530" s="11" t="s">
        <v>2110</v>
      </c>
      <c r="P530">
        <v>-3</v>
      </c>
      <c r="Q530">
        <v>0</v>
      </c>
      <c r="R530">
        <v>404.55</v>
      </c>
      <c r="S530">
        <v>0</v>
      </c>
      <c r="T530">
        <v>404.55</v>
      </c>
    </row>
    <row r="531" spans="1:20" hidden="1" x14ac:dyDescent="0.25">
      <c r="A531" t="s">
        <v>75</v>
      </c>
      <c r="B531" t="s">
        <v>995</v>
      </c>
      <c r="C531" t="s">
        <v>18</v>
      </c>
      <c r="D531" t="s">
        <v>996</v>
      </c>
      <c r="E531" t="s">
        <v>191</v>
      </c>
      <c r="F531">
        <v>75604</v>
      </c>
      <c r="G531" t="s">
        <v>398</v>
      </c>
      <c r="H531" t="s">
        <v>80</v>
      </c>
      <c r="I531" t="s">
        <v>81</v>
      </c>
      <c r="J531" t="s">
        <v>82</v>
      </c>
      <c r="K531" t="s">
        <v>38</v>
      </c>
      <c r="L531" t="s">
        <v>111</v>
      </c>
      <c r="M531" t="s">
        <v>83</v>
      </c>
      <c r="N531" s="11" t="s">
        <v>2106</v>
      </c>
      <c r="O531" s="11" t="s">
        <v>2110</v>
      </c>
      <c r="P531">
        <v>-1</v>
      </c>
      <c r="Q531">
        <v>0</v>
      </c>
      <c r="R531">
        <v>84.4</v>
      </c>
      <c r="S531">
        <v>0</v>
      </c>
      <c r="T531">
        <v>84.4</v>
      </c>
    </row>
    <row r="532" spans="1:20" hidden="1" x14ac:dyDescent="0.25">
      <c r="A532" t="s">
        <v>75</v>
      </c>
      <c r="B532" t="s">
        <v>1652</v>
      </c>
      <c r="C532" t="s">
        <v>19</v>
      </c>
      <c r="D532" t="s">
        <v>617</v>
      </c>
      <c r="E532" t="s">
        <v>118</v>
      </c>
      <c r="F532">
        <v>90245</v>
      </c>
      <c r="G532" t="s">
        <v>1326</v>
      </c>
      <c r="H532" t="s">
        <v>80</v>
      </c>
      <c r="I532" t="s">
        <v>281</v>
      </c>
      <c r="J532" t="s">
        <v>90</v>
      </c>
      <c r="K532" t="s">
        <v>53</v>
      </c>
      <c r="L532" t="s">
        <v>139</v>
      </c>
      <c r="M532" t="s">
        <v>229</v>
      </c>
      <c r="N532" s="11" t="s">
        <v>2106</v>
      </c>
      <c r="O532" s="11" t="s">
        <v>2110</v>
      </c>
      <c r="P532">
        <v>0</v>
      </c>
      <c r="Q532">
        <v>2</v>
      </c>
      <c r="R532">
        <v>0</v>
      </c>
      <c r="S532">
        <v>24</v>
      </c>
      <c r="T532">
        <v>-24</v>
      </c>
    </row>
    <row r="533" spans="1:20" hidden="1" x14ac:dyDescent="0.25">
      <c r="A533" t="s">
        <v>75</v>
      </c>
      <c r="B533" t="s">
        <v>1098</v>
      </c>
      <c r="C533" t="s">
        <v>18</v>
      </c>
      <c r="D533" t="s">
        <v>1099</v>
      </c>
      <c r="E533" t="s">
        <v>191</v>
      </c>
      <c r="F533">
        <v>75247</v>
      </c>
      <c r="G533" t="s">
        <v>266</v>
      </c>
      <c r="H533" t="s">
        <v>80</v>
      </c>
      <c r="I533" t="s">
        <v>81</v>
      </c>
      <c r="J533" t="s">
        <v>90</v>
      </c>
      <c r="K533" t="s">
        <v>53</v>
      </c>
      <c r="L533" t="s">
        <v>165</v>
      </c>
      <c r="M533" t="s">
        <v>92</v>
      </c>
      <c r="N533" s="11" t="s">
        <v>2106</v>
      </c>
      <c r="O533" s="11" t="s">
        <v>2110</v>
      </c>
      <c r="P533">
        <v>0</v>
      </c>
      <c r="Q533">
        <v>1</v>
      </c>
      <c r="R533">
        <v>0</v>
      </c>
      <c r="S533">
        <v>97</v>
      </c>
      <c r="T533">
        <v>-97</v>
      </c>
    </row>
    <row r="534" spans="1:20" hidden="1" x14ac:dyDescent="0.25">
      <c r="A534" t="s">
        <v>75</v>
      </c>
      <c r="B534" t="s">
        <v>351</v>
      </c>
      <c r="C534" t="s">
        <v>22</v>
      </c>
      <c r="D534" t="s">
        <v>190</v>
      </c>
      <c r="E534" t="s">
        <v>137</v>
      </c>
      <c r="F534">
        <v>24018</v>
      </c>
      <c r="G534" t="s">
        <v>1422</v>
      </c>
      <c r="H534" t="s">
        <v>688</v>
      </c>
      <c r="I534" t="s">
        <v>164</v>
      </c>
      <c r="J534" t="s">
        <v>90</v>
      </c>
      <c r="K534" t="s">
        <v>37</v>
      </c>
      <c r="L534" t="s">
        <v>689</v>
      </c>
      <c r="M534" t="s">
        <v>92</v>
      </c>
      <c r="N534" s="11" t="s">
        <v>2106</v>
      </c>
      <c r="O534" s="11" t="s">
        <v>2110</v>
      </c>
      <c r="P534">
        <v>0</v>
      </c>
      <c r="Q534">
        <v>1</v>
      </c>
      <c r="R534">
        <v>0</v>
      </c>
      <c r="S534">
        <v>66</v>
      </c>
      <c r="T534">
        <v>-66</v>
      </c>
    </row>
    <row r="535" spans="1:20" hidden="1" x14ac:dyDescent="0.25">
      <c r="A535" t="s">
        <v>75</v>
      </c>
      <c r="B535" t="s">
        <v>908</v>
      </c>
      <c r="C535" t="s">
        <v>29</v>
      </c>
      <c r="D535" t="s">
        <v>909</v>
      </c>
      <c r="E535" t="s">
        <v>100</v>
      </c>
      <c r="F535">
        <v>46032</v>
      </c>
      <c r="G535" t="s">
        <v>330</v>
      </c>
      <c r="H535" t="s">
        <v>80</v>
      </c>
      <c r="I535" t="s">
        <v>81</v>
      </c>
      <c r="J535" t="s">
        <v>90</v>
      </c>
      <c r="K535" t="s">
        <v>53</v>
      </c>
      <c r="L535" t="s">
        <v>228</v>
      </c>
      <c r="M535" t="s">
        <v>92</v>
      </c>
      <c r="N535" s="11" t="s">
        <v>2106</v>
      </c>
      <c r="O535" s="11" t="s">
        <v>2110</v>
      </c>
      <c r="P535">
        <v>0</v>
      </c>
      <c r="Q535">
        <v>2</v>
      </c>
      <c r="R535">
        <v>0</v>
      </c>
      <c r="S535">
        <v>71.569999999999993</v>
      </c>
      <c r="T535">
        <v>-71.569999999999993</v>
      </c>
    </row>
    <row r="536" spans="1:20" hidden="1" x14ac:dyDescent="0.25">
      <c r="A536" t="s">
        <v>75</v>
      </c>
      <c r="B536" t="s">
        <v>427</v>
      </c>
      <c r="C536" t="s">
        <v>25</v>
      </c>
      <c r="D536" t="s">
        <v>428</v>
      </c>
      <c r="E536" t="s">
        <v>262</v>
      </c>
      <c r="F536">
        <v>7026</v>
      </c>
      <c r="G536" t="s">
        <v>1321</v>
      </c>
      <c r="H536" t="s">
        <v>80</v>
      </c>
      <c r="I536" t="s">
        <v>281</v>
      </c>
      <c r="J536" t="s">
        <v>90</v>
      </c>
      <c r="K536" t="s">
        <v>42</v>
      </c>
      <c r="L536" t="s">
        <v>91</v>
      </c>
      <c r="M536" t="s">
        <v>188</v>
      </c>
      <c r="N536" s="11" t="s">
        <v>2106</v>
      </c>
      <c r="O536" s="11" t="s">
        <v>2110</v>
      </c>
      <c r="P536">
        <v>0</v>
      </c>
      <c r="Q536">
        <v>17</v>
      </c>
      <c r="R536">
        <v>0</v>
      </c>
      <c r="S536">
        <v>564.4</v>
      </c>
      <c r="T536">
        <v>-564.4</v>
      </c>
    </row>
    <row r="537" spans="1:20" hidden="1" x14ac:dyDescent="0.25">
      <c r="A537" t="s">
        <v>75</v>
      </c>
      <c r="B537" t="s">
        <v>913</v>
      </c>
      <c r="C537" t="s">
        <v>18</v>
      </c>
      <c r="D537" t="s">
        <v>914</v>
      </c>
      <c r="E537" t="s">
        <v>191</v>
      </c>
      <c r="F537">
        <v>77354</v>
      </c>
      <c r="G537" t="s">
        <v>181</v>
      </c>
      <c r="H537" t="s">
        <v>80</v>
      </c>
      <c r="I537" t="s">
        <v>81</v>
      </c>
      <c r="J537" t="s">
        <v>82</v>
      </c>
      <c r="K537" t="s">
        <v>38</v>
      </c>
      <c r="L537" t="s">
        <v>111</v>
      </c>
      <c r="M537" t="s">
        <v>83</v>
      </c>
      <c r="N537" s="11" t="s">
        <v>2106</v>
      </c>
      <c r="O537" s="11" t="s">
        <v>2110</v>
      </c>
      <c r="P537">
        <v>-3</v>
      </c>
      <c r="Q537">
        <v>0</v>
      </c>
      <c r="R537">
        <v>633.6</v>
      </c>
      <c r="S537">
        <v>0</v>
      </c>
      <c r="T537">
        <v>633.6</v>
      </c>
    </row>
    <row r="538" spans="1:20" hidden="1" x14ac:dyDescent="0.25">
      <c r="A538" t="s">
        <v>75</v>
      </c>
      <c r="B538" t="s">
        <v>358</v>
      </c>
      <c r="C538" t="s">
        <v>26</v>
      </c>
      <c r="D538" t="s">
        <v>359</v>
      </c>
      <c r="E538" t="s">
        <v>180</v>
      </c>
      <c r="F538">
        <v>30075</v>
      </c>
      <c r="G538" t="s">
        <v>514</v>
      </c>
      <c r="H538" t="s">
        <v>80</v>
      </c>
      <c r="I538" t="s">
        <v>81</v>
      </c>
      <c r="J538" t="s">
        <v>82</v>
      </c>
      <c r="K538" t="s">
        <v>38</v>
      </c>
      <c r="L538" t="s">
        <v>111</v>
      </c>
      <c r="M538" t="s">
        <v>83</v>
      </c>
      <c r="N538" s="11" t="s">
        <v>2106</v>
      </c>
      <c r="O538" s="11" t="s">
        <v>2110</v>
      </c>
      <c r="P538">
        <v>-1</v>
      </c>
      <c r="Q538">
        <v>0</v>
      </c>
      <c r="R538">
        <v>163.9</v>
      </c>
      <c r="S538">
        <v>0</v>
      </c>
      <c r="T538">
        <v>163.9</v>
      </c>
    </row>
    <row r="539" spans="1:20" hidden="1" x14ac:dyDescent="0.25">
      <c r="A539" t="s">
        <v>75</v>
      </c>
      <c r="B539" t="s">
        <v>272</v>
      </c>
      <c r="C539" t="s">
        <v>27</v>
      </c>
      <c r="D539" t="s">
        <v>273</v>
      </c>
      <c r="E539" t="s">
        <v>114</v>
      </c>
      <c r="F539">
        <v>33909</v>
      </c>
      <c r="G539" t="s">
        <v>453</v>
      </c>
      <c r="H539" t="s">
        <v>80</v>
      </c>
      <c r="I539" t="s">
        <v>89</v>
      </c>
      <c r="J539" t="s">
        <v>90</v>
      </c>
      <c r="K539" t="s">
        <v>42</v>
      </c>
      <c r="L539" t="s">
        <v>91</v>
      </c>
      <c r="M539" t="s">
        <v>92</v>
      </c>
      <c r="N539" s="11" t="s">
        <v>2106</v>
      </c>
      <c r="O539" s="11" t="s">
        <v>2110</v>
      </c>
      <c r="P539">
        <v>0</v>
      </c>
      <c r="Q539">
        <v>15</v>
      </c>
      <c r="R539">
        <v>0</v>
      </c>
      <c r="S539">
        <v>181.5</v>
      </c>
      <c r="T539">
        <v>-181.5</v>
      </c>
    </row>
    <row r="540" spans="1:20" hidden="1" x14ac:dyDescent="0.25">
      <c r="A540" t="s">
        <v>75</v>
      </c>
      <c r="B540" t="s">
        <v>1116</v>
      </c>
      <c r="C540" t="s">
        <v>28</v>
      </c>
      <c r="D540" t="s">
        <v>1117</v>
      </c>
      <c r="E540" t="s">
        <v>95</v>
      </c>
      <c r="F540" t="s">
        <v>1118</v>
      </c>
      <c r="G540" t="s">
        <v>232</v>
      </c>
      <c r="H540" t="s">
        <v>80</v>
      </c>
      <c r="I540" t="s">
        <v>281</v>
      </c>
      <c r="J540" t="s">
        <v>90</v>
      </c>
      <c r="K540" t="s">
        <v>42</v>
      </c>
      <c r="L540" t="s">
        <v>97</v>
      </c>
      <c r="M540" t="s">
        <v>92</v>
      </c>
      <c r="N540" s="11" t="s">
        <v>2106</v>
      </c>
      <c r="O540" s="11" t="s">
        <v>2110</v>
      </c>
      <c r="P540">
        <v>0</v>
      </c>
      <c r="Q540">
        <v>3</v>
      </c>
      <c r="R540">
        <v>0</v>
      </c>
      <c r="S540">
        <v>6.6</v>
      </c>
      <c r="T540">
        <v>-6.6</v>
      </c>
    </row>
    <row r="541" spans="1:20" hidden="1" x14ac:dyDescent="0.25">
      <c r="A541" t="s">
        <v>75</v>
      </c>
      <c r="B541" t="s">
        <v>325</v>
      </c>
      <c r="C541" t="s">
        <v>23</v>
      </c>
      <c r="D541" t="s">
        <v>326</v>
      </c>
      <c r="E541" t="s">
        <v>327</v>
      </c>
      <c r="F541">
        <v>97702</v>
      </c>
      <c r="G541" t="s">
        <v>757</v>
      </c>
      <c r="H541" t="s">
        <v>80</v>
      </c>
      <c r="I541" t="s">
        <v>81</v>
      </c>
      <c r="J541" t="s">
        <v>82</v>
      </c>
      <c r="K541" t="s">
        <v>53</v>
      </c>
      <c r="L541" t="s">
        <v>228</v>
      </c>
      <c r="M541" t="s">
        <v>83</v>
      </c>
      <c r="N541" s="11" t="s">
        <v>2106</v>
      </c>
      <c r="O541" s="11" t="s">
        <v>2110</v>
      </c>
      <c r="P541">
        <v>-1</v>
      </c>
      <c r="Q541">
        <v>0</v>
      </c>
      <c r="R541">
        <v>92.6</v>
      </c>
      <c r="S541">
        <v>0</v>
      </c>
      <c r="T541">
        <v>92.6</v>
      </c>
    </row>
    <row r="542" spans="1:20" hidden="1" x14ac:dyDescent="0.25">
      <c r="A542" t="s">
        <v>75</v>
      </c>
      <c r="B542" t="s">
        <v>1431</v>
      </c>
      <c r="C542" t="s">
        <v>25</v>
      </c>
      <c r="D542" t="s">
        <v>1432</v>
      </c>
      <c r="E542" t="s">
        <v>262</v>
      </c>
      <c r="F542">
        <v>7601</v>
      </c>
      <c r="G542" t="s">
        <v>280</v>
      </c>
      <c r="H542" t="s">
        <v>80</v>
      </c>
      <c r="I542" t="s">
        <v>281</v>
      </c>
      <c r="J542" t="s">
        <v>82</v>
      </c>
      <c r="K542" t="s">
        <v>37</v>
      </c>
      <c r="L542" t="s">
        <v>282</v>
      </c>
      <c r="M542" t="s">
        <v>83</v>
      </c>
      <c r="N542" s="11" t="s">
        <v>2106</v>
      </c>
      <c r="O542" s="11" t="s">
        <v>2110</v>
      </c>
      <c r="P542">
        <v>-6</v>
      </c>
      <c r="Q542">
        <v>0</v>
      </c>
      <c r="R542">
        <v>396</v>
      </c>
      <c r="S542">
        <v>0</v>
      </c>
      <c r="T542">
        <v>396</v>
      </c>
    </row>
    <row r="543" spans="1:20" hidden="1" x14ac:dyDescent="0.25">
      <c r="A543" t="s">
        <v>75</v>
      </c>
      <c r="B543" t="s">
        <v>306</v>
      </c>
      <c r="C543" t="s">
        <v>25</v>
      </c>
      <c r="D543" t="s">
        <v>307</v>
      </c>
      <c r="E543" t="s">
        <v>262</v>
      </c>
      <c r="F543">
        <v>7739</v>
      </c>
      <c r="G543" t="s">
        <v>388</v>
      </c>
      <c r="H543" t="s">
        <v>80</v>
      </c>
      <c r="I543" t="s">
        <v>81</v>
      </c>
      <c r="J543" t="s">
        <v>90</v>
      </c>
      <c r="K543" t="s">
        <v>38</v>
      </c>
      <c r="L543" t="s">
        <v>111</v>
      </c>
      <c r="M543" t="s">
        <v>92</v>
      </c>
      <c r="N543" s="11" t="s">
        <v>2106</v>
      </c>
      <c r="O543" s="11" t="s">
        <v>2110</v>
      </c>
      <c r="P543">
        <v>0</v>
      </c>
      <c r="Q543">
        <v>2</v>
      </c>
      <c r="R543">
        <v>0</v>
      </c>
      <c r="S543">
        <v>298</v>
      </c>
      <c r="T543">
        <v>-298</v>
      </c>
    </row>
    <row r="544" spans="1:20" hidden="1" x14ac:dyDescent="0.25">
      <c r="A544" t="s">
        <v>75</v>
      </c>
      <c r="B544" t="s">
        <v>171</v>
      </c>
      <c r="C544" t="s">
        <v>19</v>
      </c>
      <c r="D544" t="s">
        <v>172</v>
      </c>
      <c r="E544" t="s">
        <v>147</v>
      </c>
      <c r="F544">
        <v>85260</v>
      </c>
      <c r="G544" t="s">
        <v>1401</v>
      </c>
      <c r="H544" t="s">
        <v>80</v>
      </c>
      <c r="I544" t="s">
        <v>81</v>
      </c>
      <c r="J544" t="s">
        <v>82</v>
      </c>
      <c r="K544" t="s">
        <v>53</v>
      </c>
      <c r="L544" t="s">
        <v>532</v>
      </c>
      <c r="M544" t="s">
        <v>83</v>
      </c>
      <c r="N544" s="11" t="s">
        <v>2106</v>
      </c>
      <c r="O544" s="11" t="s">
        <v>2110</v>
      </c>
      <c r="P544">
        <v>-6</v>
      </c>
      <c r="Q544">
        <v>0</v>
      </c>
      <c r="R544">
        <v>846.9</v>
      </c>
      <c r="S544">
        <v>0</v>
      </c>
      <c r="T544">
        <v>846.9</v>
      </c>
    </row>
    <row r="545" spans="1:20" hidden="1" x14ac:dyDescent="0.25">
      <c r="A545" t="s">
        <v>75</v>
      </c>
      <c r="B545" t="s">
        <v>200</v>
      </c>
      <c r="C545" t="s">
        <v>28</v>
      </c>
      <c r="D545" t="s">
        <v>201</v>
      </c>
      <c r="E545" t="s">
        <v>95</v>
      </c>
      <c r="F545">
        <v>80002</v>
      </c>
      <c r="G545" t="s">
        <v>220</v>
      </c>
      <c r="H545" t="s">
        <v>80</v>
      </c>
      <c r="I545" t="s">
        <v>81</v>
      </c>
      <c r="J545" t="s">
        <v>82</v>
      </c>
      <c r="K545" t="s">
        <v>53</v>
      </c>
      <c r="L545" t="s">
        <v>165</v>
      </c>
      <c r="M545" t="s">
        <v>83</v>
      </c>
      <c r="N545" s="11" t="s">
        <v>2106</v>
      </c>
      <c r="O545" s="11" t="s">
        <v>2110</v>
      </c>
      <c r="P545">
        <v>-1</v>
      </c>
      <c r="Q545">
        <v>0</v>
      </c>
      <c r="R545">
        <v>106.7</v>
      </c>
      <c r="S545">
        <v>0</v>
      </c>
      <c r="T545">
        <v>106.7</v>
      </c>
    </row>
    <row r="546" spans="1:20" hidden="1" x14ac:dyDescent="0.25">
      <c r="A546" t="s">
        <v>75</v>
      </c>
      <c r="B546" t="s">
        <v>1054</v>
      </c>
      <c r="C546" t="s">
        <v>28</v>
      </c>
      <c r="D546" t="s">
        <v>1055</v>
      </c>
      <c r="E546" t="s">
        <v>295</v>
      </c>
      <c r="F546">
        <v>84003</v>
      </c>
      <c r="G546" t="s">
        <v>719</v>
      </c>
      <c r="H546" t="s">
        <v>80</v>
      </c>
      <c r="I546" t="s">
        <v>81</v>
      </c>
      <c r="J546" t="s">
        <v>82</v>
      </c>
      <c r="K546" t="s">
        <v>42</v>
      </c>
      <c r="L546" t="s">
        <v>91</v>
      </c>
      <c r="M546" t="s">
        <v>83</v>
      </c>
      <c r="N546" s="11" t="s">
        <v>2106</v>
      </c>
      <c r="O546" s="11" t="s">
        <v>2110</v>
      </c>
      <c r="P546">
        <v>-7</v>
      </c>
      <c r="Q546">
        <v>0</v>
      </c>
      <c r="R546">
        <v>207.9</v>
      </c>
      <c r="S546">
        <v>0</v>
      </c>
      <c r="T546">
        <v>207.9</v>
      </c>
    </row>
    <row r="547" spans="1:20" hidden="1" x14ac:dyDescent="0.25">
      <c r="A547" t="s">
        <v>75</v>
      </c>
      <c r="B547" t="s">
        <v>1233</v>
      </c>
      <c r="C547" t="s">
        <v>18</v>
      </c>
      <c r="D547" t="s">
        <v>439</v>
      </c>
      <c r="E547" t="s">
        <v>191</v>
      </c>
      <c r="F547">
        <v>77066</v>
      </c>
      <c r="G547" t="s">
        <v>398</v>
      </c>
      <c r="H547" t="s">
        <v>80</v>
      </c>
      <c r="I547" t="s">
        <v>81</v>
      </c>
      <c r="J547" t="s">
        <v>82</v>
      </c>
      <c r="K547" t="s">
        <v>38</v>
      </c>
      <c r="L547" t="s">
        <v>111</v>
      </c>
      <c r="M547" t="s">
        <v>83</v>
      </c>
      <c r="N547" s="11" t="s">
        <v>2106</v>
      </c>
      <c r="O547" s="11" t="s">
        <v>2110</v>
      </c>
      <c r="P547">
        <v>-1</v>
      </c>
      <c r="Q547">
        <v>0</v>
      </c>
      <c r="R547">
        <v>71.739999999999995</v>
      </c>
      <c r="S547">
        <v>0</v>
      </c>
      <c r="T547">
        <v>71.739999999999995</v>
      </c>
    </row>
    <row r="548" spans="1:20" hidden="1" x14ac:dyDescent="0.25">
      <c r="A548" t="s">
        <v>75</v>
      </c>
      <c r="B548" t="s">
        <v>760</v>
      </c>
      <c r="C548" t="s">
        <v>19</v>
      </c>
      <c r="D548" t="s">
        <v>562</v>
      </c>
      <c r="E548" t="s">
        <v>147</v>
      </c>
      <c r="F548">
        <v>85260</v>
      </c>
      <c r="G548" t="s">
        <v>450</v>
      </c>
      <c r="H548" t="s">
        <v>80</v>
      </c>
      <c r="I548" t="s">
        <v>81</v>
      </c>
      <c r="J548" t="s">
        <v>90</v>
      </c>
      <c r="K548" t="s">
        <v>51</v>
      </c>
      <c r="L548" t="s">
        <v>250</v>
      </c>
      <c r="M548" t="s">
        <v>92</v>
      </c>
      <c r="N548" s="11" t="s">
        <v>2106</v>
      </c>
      <c r="O548" s="11" t="s">
        <v>2110</v>
      </c>
      <c r="P548">
        <v>0</v>
      </c>
      <c r="Q548">
        <v>10</v>
      </c>
      <c r="R548">
        <v>0</v>
      </c>
      <c r="S548">
        <v>155</v>
      </c>
      <c r="T548">
        <v>-155</v>
      </c>
    </row>
    <row r="549" spans="1:20" hidden="1" x14ac:dyDescent="0.25">
      <c r="A549" t="s">
        <v>75</v>
      </c>
      <c r="B549" t="s">
        <v>374</v>
      </c>
      <c r="C549" t="s">
        <v>29</v>
      </c>
      <c r="D549" t="s">
        <v>375</v>
      </c>
      <c r="E549" t="s">
        <v>142</v>
      </c>
      <c r="F549">
        <v>49301</v>
      </c>
      <c r="G549" t="s">
        <v>160</v>
      </c>
      <c r="H549" t="s">
        <v>80</v>
      </c>
      <c r="I549" t="s">
        <v>81</v>
      </c>
      <c r="J549" t="s">
        <v>90</v>
      </c>
      <c r="K549" t="s">
        <v>48</v>
      </c>
      <c r="L549" t="s">
        <v>102</v>
      </c>
      <c r="M549" t="s">
        <v>92</v>
      </c>
      <c r="N549" s="11" t="s">
        <v>2106</v>
      </c>
      <c r="O549" s="11" t="s">
        <v>2110</v>
      </c>
      <c r="P549">
        <v>0</v>
      </c>
      <c r="Q549">
        <v>13</v>
      </c>
      <c r="R549">
        <v>0</v>
      </c>
      <c r="S549">
        <v>181</v>
      </c>
      <c r="T549">
        <v>-181</v>
      </c>
    </row>
    <row r="550" spans="1:20" hidden="1" x14ac:dyDescent="0.25">
      <c r="A550" t="s">
        <v>75</v>
      </c>
      <c r="B550" t="s">
        <v>120</v>
      </c>
      <c r="C550" t="s">
        <v>22</v>
      </c>
      <c r="D550" t="s">
        <v>121</v>
      </c>
      <c r="E550" t="s">
        <v>122</v>
      </c>
      <c r="F550">
        <v>20910</v>
      </c>
      <c r="G550" t="s">
        <v>738</v>
      </c>
      <c r="H550" t="s">
        <v>80</v>
      </c>
      <c r="I550" t="s">
        <v>81</v>
      </c>
      <c r="J550" t="s">
        <v>90</v>
      </c>
      <c r="K550" t="s">
        <v>42</v>
      </c>
      <c r="L550" t="s">
        <v>91</v>
      </c>
      <c r="M550" t="s">
        <v>188</v>
      </c>
      <c r="N550" s="11" t="s">
        <v>2106</v>
      </c>
      <c r="O550" s="11" t="s">
        <v>2110</v>
      </c>
      <c r="P550">
        <v>0</v>
      </c>
      <c r="Q550">
        <v>2</v>
      </c>
      <c r="R550">
        <v>0</v>
      </c>
      <c r="S550">
        <v>44.5</v>
      </c>
      <c r="T550">
        <v>-44.5</v>
      </c>
    </row>
    <row r="551" spans="1:20" hidden="1" x14ac:dyDescent="0.25">
      <c r="A551" t="s">
        <v>75</v>
      </c>
      <c r="B551" t="s">
        <v>771</v>
      </c>
      <c r="C551" t="s">
        <v>18</v>
      </c>
      <c r="D551" t="s">
        <v>439</v>
      </c>
      <c r="E551" t="s">
        <v>191</v>
      </c>
      <c r="F551">
        <v>77034</v>
      </c>
      <c r="G551" t="s">
        <v>373</v>
      </c>
      <c r="H551" t="s">
        <v>80</v>
      </c>
      <c r="I551" t="s">
        <v>81</v>
      </c>
      <c r="J551" t="s">
        <v>90</v>
      </c>
      <c r="K551" t="s">
        <v>38</v>
      </c>
      <c r="L551" t="s">
        <v>111</v>
      </c>
      <c r="M551" t="s">
        <v>92</v>
      </c>
      <c r="N551" s="11" t="s">
        <v>2106</v>
      </c>
      <c r="O551" s="11" t="s">
        <v>2110</v>
      </c>
      <c r="P551">
        <v>0</v>
      </c>
      <c r="Q551">
        <v>1</v>
      </c>
      <c r="R551">
        <v>0</v>
      </c>
      <c r="S551">
        <v>46.05</v>
      </c>
      <c r="T551">
        <v>-46.05</v>
      </c>
    </row>
    <row r="552" spans="1:20" hidden="1" x14ac:dyDescent="0.25">
      <c r="A552" t="s">
        <v>75</v>
      </c>
      <c r="B552" t="s">
        <v>145</v>
      </c>
      <c r="C552" t="s">
        <v>19</v>
      </c>
      <c r="D552" t="s">
        <v>562</v>
      </c>
      <c r="E552" t="s">
        <v>147</v>
      </c>
      <c r="F552">
        <v>85260</v>
      </c>
      <c r="G552" t="s">
        <v>224</v>
      </c>
      <c r="H552" t="s">
        <v>80</v>
      </c>
      <c r="I552" t="s">
        <v>81</v>
      </c>
      <c r="J552" t="s">
        <v>82</v>
      </c>
      <c r="K552" t="s">
        <v>38</v>
      </c>
      <c r="L552" t="s">
        <v>111</v>
      </c>
      <c r="M552" t="s">
        <v>83</v>
      </c>
      <c r="N552" s="11" t="s">
        <v>2106</v>
      </c>
      <c r="O552" s="11" t="s">
        <v>2110</v>
      </c>
      <c r="P552">
        <v>-12</v>
      </c>
      <c r="Q552">
        <v>0</v>
      </c>
      <c r="R552">
        <v>1382.4</v>
      </c>
      <c r="S552">
        <v>0</v>
      </c>
      <c r="T552">
        <v>1382.4</v>
      </c>
    </row>
    <row r="553" spans="1:20" hidden="1" x14ac:dyDescent="0.25">
      <c r="A553" t="s">
        <v>75</v>
      </c>
      <c r="B553" t="s">
        <v>380</v>
      </c>
      <c r="C553" t="s">
        <v>18</v>
      </c>
      <c r="D553" t="s">
        <v>381</v>
      </c>
      <c r="E553" t="s">
        <v>191</v>
      </c>
      <c r="F553">
        <v>75071</v>
      </c>
      <c r="G553" t="s">
        <v>1009</v>
      </c>
      <c r="H553" t="s">
        <v>80</v>
      </c>
      <c r="I553" t="s">
        <v>81</v>
      </c>
      <c r="J553" t="s">
        <v>82</v>
      </c>
      <c r="K553" t="s">
        <v>42</v>
      </c>
      <c r="L553" t="s">
        <v>91</v>
      </c>
      <c r="M553" t="s">
        <v>83</v>
      </c>
      <c r="N553" s="11" t="s">
        <v>2106</v>
      </c>
      <c r="O553" s="11" t="s">
        <v>2110</v>
      </c>
      <c r="P553">
        <v>-2</v>
      </c>
      <c r="Q553">
        <v>0</v>
      </c>
      <c r="R553">
        <v>239.3</v>
      </c>
      <c r="S553">
        <v>0</v>
      </c>
      <c r="T553">
        <v>239.3</v>
      </c>
    </row>
    <row r="554" spans="1:20" hidden="1" x14ac:dyDescent="0.25">
      <c r="A554" t="s">
        <v>75</v>
      </c>
      <c r="B554" t="s">
        <v>150</v>
      </c>
      <c r="C554" t="s">
        <v>29</v>
      </c>
      <c r="D554" t="s">
        <v>151</v>
      </c>
      <c r="E554" t="s">
        <v>87</v>
      </c>
      <c r="F554">
        <v>44060</v>
      </c>
      <c r="G554" t="s">
        <v>679</v>
      </c>
      <c r="H554" t="s">
        <v>80</v>
      </c>
      <c r="I554" t="s">
        <v>281</v>
      </c>
      <c r="J554" t="s">
        <v>90</v>
      </c>
      <c r="K554" t="s">
        <v>42</v>
      </c>
      <c r="L554" t="s">
        <v>91</v>
      </c>
      <c r="M554" t="s">
        <v>92</v>
      </c>
      <c r="N554" s="11" t="s">
        <v>2106</v>
      </c>
      <c r="O554" s="11" t="s">
        <v>2110</v>
      </c>
      <c r="P554">
        <v>0</v>
      </c>
      <c r="Q554">
        <v>12</v>
      </c>
      <c r="R554">
        <v>0</v>
      </c>
      <c r="S554">
        <v>21.48</v>
      </c>
      <c r="T554">
        <v>-21.48</v>
      </c>
    </row>
    <row r="555" spans="1:20" hidden="1" x14ac:dyDescent="0.25">
      <c r="A555" t="s">
        <v>75</v>
      </c>
      <c r="B555" t="s">
        <v>612</v>
      </c>
      <c r="C555" t="s">
        <v>29</v>
      </c>
      <c r="D555" t="s">
        <v>613</v>
      </c>
      <c r="E555" t="s">
        <v>142</v>
      </c>
      <c r="F555">
        <v>48084</v>
      </c>
      <c r="G555" t="s">
        <v>1449</v>
      </c>
      <c r="H555" t="s">
        <v>80</v>
      </c>
      <c r="I555" t="s">
        <v>81</v>
      </c>
      <c r="J555" t="s">
        <v>90</v>
      </c>
      <c r="K555" t="s">
        <v>42</v>
      </c>
      <c r="L555" t="s">
        <v>97</v>
      </c>
      <c r="M555" t="s">
        <v>92</v>
      </c>
      <c r="N555" s="11" t="s">
        <v>2106</v>
      </c>
      <c r="O555" s="11" t="s">
        <v>2110</v>
      </c>
      <c r="P555">
        <v>0</v>
      </c>
      <c r="Q555">
        <v>10</v>
      </c>
      <c r="R555">
        <v>0</v>
      </c>
      <c r="S555">
        <v>36</v>
      </c>
      <c r="T555">
        <v>-36</v>
      </c>
    </row>
    <row r="556" spans="1:20" hidden="1" x14ac:dyDescent="0.25">
      <c r="A556" t="s">
        <v>75</v>
      </c>
      <c r="B556" t="s">
        <v>120</v>
      </c>
      <c r="C556" t="s">
        <v>22</v>
      </c>
      <c r="D556" t="s">
        <v>121</v>
      </c>
      <c r="E556" t="s">
        <v>122</v>
      </c>
      <c r="F556">
        <v>20910</v>
      </c>
      <c r="G556" t="s">
        <v>1521</v>
      </c>
      <c r="H556" t="s">
        <v>80</v>
      </c>
      <c r="I556" t="s">
        <v>281</v>
      </c>
      <c r="J556" t="s">
        <v>90</v>
      </c>
      <c r="K556" t="s">
        <v>37</v>
      </c>
      <c r="L556" t="s">
        <v>1144</v>
      </c>
      <c r="M556" t="s">
        <v>92</v>
      </c>
      <c r="N556" s="11" t="s">
        <v>2106</v>
      </c>
      <c r="O556" s="11" t="s">
        <v>2110</v>
      </c>
      <c r="P556">
        <v>0</v>
      </c>
      <c r="Q556">
        <v>1</v>
      </c>
      <c r="R556">
        <v>0</v>
      </c>
      <c r="S556">
        <v>43.85</v>
      </c>
      <c r="T556">
        <v>-43.85</v>
      </c>
    </row>
    <row r="557" spans="1:20" hidden="1" x14ac:dyDescent="0.25">
      <c r="A557" t="s">
        <v>75</v>
      </c>
      <c r="B557" t="s">
        <v>633</v>
      </c>
      <c r="C557" t="s">
        <v>30</v>
      </c>
      <c r="D557" t="s">
        <v>634</v>
      </c>
      <c r="E557" t="s">
        <v>191</v>
      </c>
      <c r="F557">
        <v>77302</v>
      </c>
      <c r="G557" t="s">
        <v>577</v>
      </c>
      <c r="H557" t="s">
        <v>80</v>
      </c>
      <c r="I557" t="s">
        <v>81</v>
      </c>
      <c r="J557" t="s">
        <v>82</v>
      </c>
      <c r="K557" t="s">
        <v>53</v>
      </c>
      <c r="L557" t="s">
        <v>228</v>
      </c>
      <c r="M557" t="s">
        <v>83</v>
      </c>
      <c r="N557" s="11" t="s">
        <v>2106</v>
      </c>
      <c r="O557" s="11" t="s">
        <v>2110</v>
      </c>
      <c r="P557">
        <v>-4</v>
      </c>
      <c r="Q557">
        <v>0</v>
      </c>
      <c r="R557">
        <v>2230.37</v>
      </c>
      <c r="S557">
        <v>0</v>
      </c>
      <c r="T557">
        <v>2230.37</v>
      </c>
    </row>
    <row r="558" spans="1:20" hidden="1" x14ac:dyDescent="0.25">
      <c r="A558" t="s">
        <v>75</v>
      </c>
      <c r="B558" t="s">
        <v>708</v>
      </c>
      <c r="C558" t="s">
        <v>23</v>
      </c>
      <c r="D558" t="s">
        <v>2113</v>
      </c>
      <c r="E558" t="s">
        <v>176</v>
      </c>
      <c r="F558">
        <v>99216</v>
      </c>
      <c r="G558" t="s">
        <v>550</v>
      </c>
      <c r="H558" t="s">
        <v>80</v>
      </c>
      <c r="I558" t="s">
        <v>81</v>
      </c>
      <c r="J558" t="s">
        <v>82</v>
      </c>
      <c r="K558" t="s">
        <v>38</v>
      </c>
      <c r="L558" t="s">
        <v>111</v>
      </c>
      <c r="M558" t="s">
        <v>83</v>
      </c>
      <c r="N558" s="11" t="s">
        <v>2106</v>
      </c>
      <c r="O558" s="11" t="s">
        <v>2110</v>
      </c>
      <c r="P558">
        <v>3</v>
      </c>
      <c r="Q558">
        <v>0</v>
      </c>
      <c r="R558">
        <v>603.05999999999995</v>
      </c>
      <c r="S558">
        <v>0</v>
      </c>
      <c r="T558">
        <v>603.05999999999995</v>
      </c>
    </row>
    <row r="559" spans="1:20" hidden="1" x14ac:dyDescent="0.25">
      <c r="A559" t="s">
        <v>75</v>
      </c>
      <c r="B559" t="s">
        <v>865</v>
      </c>
      <c r="C559" t="s">
        <v>26</v>
      </c>
      <c r="D559" t="s">
        <v>866</v>
      </c>
      <c r="E559" t="s">
        <v>180</v>
      </c>
      <c r="F559">
        <v>30252</v>
      </c>
      <c r="G559" t="s">
        <v>493</v>
      </c>
      <c r="H559" t="s">
        <v>80</v>
      </c>
      <c r="I559" t="s">
        <v>81</v>
      </c>
      <c r="J559" t="s">
        <v>82</v>
      </c>
      <c r="K559" t="s">
        <v>39</v>
      </c>
      <c r="L559" t="s">
        <v>39</v>
      </c>
      <c r="M559" t="s">
        <v>92</v>
      </c>
      <c r="N559" s="11" t="s">
        <v>2106</v>
      </c>
      <c r="O559" s="11" t="s">
        <v>2110</v>
      </c>
      <c r="P559">
        <v>1</v>
      </c>
      <c r="Q559">
        <v>0</v>
      </c>
      <c r="R559">
        <v>0</v>
      </c>
      <c r="S559">
        <v>0</v>
      </c>
      <c r="T559">
        <v>0</v>
      </c>
    </row>
    <row r="560" spans="1:20" hidden="1" x14ac:dyDescent="0.25">
      <c r="A560" t="s">
        <v>75</v>
      </c>
      <c r="B560" t="s">
        <v>200</v>
      </c>
      <c r="C560" t="s">
        <v>28</v>
      </c>
      <c r="D560" t="s">
        <v>201</v>
      </c>
      <c r="E560" t="s">
        <v>95</v>
      </c>
      <c r="F560">
        <v>80002</v>
      </c>
      <c r="G560" t="s">
        <v>1451</v>
      </c>
      <c r="H560" t="s">
        <v>133</v>
      </c>
      <c r="I560" t="s">
        <v>81</v>
      </c>
      <c r="J560" t="s">
        <v>90</v>
      </c>
      <c r="K560" t="s">
        <v>44</v>
      </c>
      <c r="L560" t="s">
        <v>149</v>
      </c>
      <c r="M560" t="s">
        <v>229</v>
      </c>
      <c r="N560" s="11" t="s">
        <v>2106</v>
      </c>
      <c r="O560" s="11" t="s">
        <v>2110</v>
      </c>
      <c r="P560">
        <v>0</v>
      </c>
      <c r="Q560">
        <v>118</v>
      </c>
      <c r="R560">
        <v>0</v>
      </c>
      <c r="S560">
        <v>2000.1</v>
      </c>
      <c r="T560">
        <v>-2000.1</v>
      </c>
    </row>
    <row r="561" spans="1:20" hidden="1" x14ac:dyDescent="0.25">
      <c r="A561" t="s">
        <v>75</v>
      </c>
      <c r="B561" t="s">
        <v>995</v>
      </c>
      <c r="C561" t="s">
        <v>18</v>
      </c>
      <c r="D561" t="s">
        <v>996</v>
      </c>
      <c r="E561" t="s">
        <v>191</v>
      </c>
      <c r="F561">
        <v>75604</v>
      </c>
      <c r="G561" t="s">
        <v>514</v>
      </c>
      <c r="H561" t="s">
        <v>80</v>
      </c>
      <c r="I561" t="s">
        <v>81</v>
      </c>
      <c r="J561" t="s">
        <v>82</v>
      </c>
      <c r="K561" t="s">
        <v>38</v>
      </c>
      <c r="L561" t="s">
        <v>111</v>
      </c>
      <c r="M561" t="s">
        <v>83</v>
      </c>
      <c r="N561" s="11" t="s">
        <v>2106</v>
      </c>
      <c r="O561" s="11" t="s">
        <v>2110</v>
      </c>
      <c r="P561">
        <v>-1</v>
      </c>
      <c r="Q561">
        <v>0</v>
      </c>
      <c r="R561">
        <v>163.9</v>
      </c>
      <c r="S561">
        <v>0</v>
      </c>
      <c r="T561">
        <v>163.9</v>
      </c>
    </row>
    <row r="562" spans="1:20" hidden="1" x14ac:dyDescent="0.25">
      <c r="A562" t="s">
        <v>75</v>
      </c>
      <c r="B562" t="s">
        <v>171</v>
      </c>
      <c r="C562" t="s">
        <v>19</v>
      </c>
      <c r="D562" t="s">
        <v>172</v>
      </c>
      <c r="E562" t="s">
        <v>147</v>
      </c>
      <c r="F562">
        <v>85260</v>
      </c>
      <c r="G562" t="s">
        <v>110</v>
      </c>
      <c r="H562" t="s">
        <v>80</v>
      </c>
      <c r="I562" t="s">
        <v>81</v>
      </c>
      <c r="J562" t="s">
        <v>90</v>
      </c>
      <c r="K562" t="s">
        <v>38</v>
      </c>
      <c r="L562" t="s">
        <v>111</v>
      </c>
      <c r="M562" t="s">
        <v>92</v>
      </c>
      <c r="N562" s="11" t="s">
        <v>2106</v>
      </c>
      <c r="O562" s="11" t="s">
        <v>2110</v>
      </c>
      <c r="P562">
        <v>0</v>
      </c>
      <c r="Q562">
        <v>1</v>
      </c>
      <c r="R562">
        <v>0</v>
      </c>
      <c r="S562">
        <v>104.75</v>
      </c>
      <c r="T562">
        <v>-104.75</v>
      </c>
    </row>
    <row r="563" spans="1:20" hidden="1" x14ac:dyDescent="0.25">
      <c r="A563" t="s">
        <v>75</v>
      </c>
      <c r="B563" t="s">
        <v>351</v>
      </c>
      <c r="C563" t="s">
        <v>22</v>
      </c>
      <c r="D563" t="s">
        <v>190</v>
      </c>
      <c r="E563" t="s">
        <v>137</v>
      </c>
      <c r="F563">
        <v>24018</v>
      </c>
      <c r="G563" t="s">
        <v>660</v>
      </c>
      <c r="H563" t="s">
        <v>80</v>
      </c>
      <c r="I563" t="s">
        <v>164</v>
      </c>
      <c r="J563" t="s">
        <v>90</v>
      </c>
      <c r="K563" t="s">
        <v>37</v>
      </c>
      <c r="L563" t="s">
        <v>661</v>
      </c>
      <c r="M563" t="s">
        <v>92</v>
      </c>
      <c r="N563" s="11" t="s">
        <v>2106</v>
      </c>
      <c r="O563" s="11" t="s">
        <v>2110</v>
      </c>
      <c r="P563">
        <v>0</v>
      </c>
      <c r="Q563">
        <v>24</v>
      </c>
      <c r="R563">
        <v>0</v>
      </c>
      <c r="S563">
        <v>576</v>
      </c>
      <c r="T563">
        <v>-576</v>
      </c>
    </row>
    <row r="564" spans="1:20" hidden="1" x14ac:dyDescent="0.25">
      <c r="A564" t="s">
        <v>75</v>
      </c>
      <c r="B564" t="s">
        <v>1455</v>
      </c>
      <c r="C564" t="s">
        <v>28</v>
      </c>
      <c r="D564" t="s">
        <v>1456</v>
      </c>
      <c r="E564" t="s">
        <v>295</v>
      </c>
      <c r="F564">
        <v>84770</v>
      </c>
      <c r="G564" t="s">
        <v>1110</v>
      </c>
      <c r="H564" t="s">
        <v>80</v>
      </c>
      <c r="I564" t="s">
        <v>89</v>
      </c>
      <c r="J564" t="s">
        <v>90</v>
      </c>
      <c r="K564" t="s">
        <v>53</v>
      </c>
      <c r="L564" t="s">
        <v>887</v>
      </c>
      <c r="M564" t="s">
        <v>92</v>
      </c>
      <c r="N564" s="11" t="s">
        <v>2106</v>
      </c>
      <c r="O564" s="11" t="s">
        <v>2110</v>
      </c>
      <c r="P564">
        <v>0</v>
      </c>
      <c r="Q564">
        <v>24</v>
      </c>
      <c r="R564">
        <v>0</v>
      </c>
      <c r="S564">
        <v>3366</v>
      </c>
      <c r="T564">
        <v>-3366</v>
      </c>
    </row>
    <row r="565" spans="1:20" x14ac:dyDescent="0.25">
      <c r="A565" t="s">
        <v>75</v>
      </c>
      <c r="B565" t="s">
        <v>233</v>
      </c>
      <c r="C565" t="s">
        <v>21</v>
      </c>
      <c r="D565" t="s">
        <v>234</v>
      </c>
      <c r="E565" t="s">
        <v>235</v>
      </c>
      <c r="F565">
        <v>65806</v>
      </c>
      <c r="G565" t="s">
        <v>839</v>
      </c>
      <c r="H565" t="s">
        <v>80</v>
      </c>
      <c r="I565" t="s">
        <v>81</v>
      </c>
      <c r="J565" t="s">
        <v>82</v>
      </c>
      <c r="K565" t="s">
        <v>38</v>
      </c>
      <c r="L565" t="s">
        <v>129</v>
      </c>
      <c r="M565" t="s">
        <v>83</v>
      </c>
      <c r="N565" s="11" t="s">
        <v>2106</v>
      </c>
      <c r="O565" s="11" t="s">
        <v>2110</v>
      </c>
      <c r="P565">
        <v>-1</v>
      </c>
      <c r="Q565">
        <v>0</v>
      </c>
      <c r="R565">
        <v>249.2</v>
      </c>
      <c r="S565">
        <v>0</v>
      </c>
      <c r="T565">
        <v>249.2</v>
      </c>
    </row>
    <row r="566" spans="1:20" hidden="1" x14ac:dyDescent="0.25">
      <c r="A566" t="s">
        <v>75</v>
      </c>
      <c r="B566" t="s">
        <v>1459</v>
      </c>
      <c r="C566" t="s">
        <v>28</v>
      </c>
      <c r="D566" t="s">
        <v>1460</v>
      </c>
      <c r="E566" t="s">
        <v>95</v>
      </c>
      <c r="F566">
        <v>80917</v>
      </c>
      <c r="G566" t="s">
        <v>916</v>
      </c>
      <c r="H566" t="s">
        <v>80</v>
      </c>
      <c r="I566" t="s">
        <v>81</v>
      </c>
      <c r="J566" t="s">
        <v>90</v>
      </c>
      <c r="K566" t="s">
        <v>53</v>
      </c>
      <c r="L566" t="s">
        <v>675</v>
      </c>
      <c r="M566" t="s">
        <v>92</v>
      </c>
      <c r="N566" s="11" t="s">
        <v>2106</v>
      </c>
      <c r="O566" s="11" t="s">
        <v>2110</v>
      </c>
      <c r="P566">
        <v>0</v>
      </c>
      <c r="Q566">
        <v>3</v>
      </c>
      <c r="R566">
        <v>0</v>
      </c>
      <c r="S566">
        <v>190.05</v>
      </c>
      <c r="T566">
        <v>-190.05</v>
      </c>
    </row>
    <row r="567" spans="1:20" hidden="1" x14ac:dyDescent="0.25">
      <c r="A567" t="s">
        <v>75</v>
      </c>
      <c r="B567" t="s">
        <v>1004</v>
      </c>
      <c r="C567" t="s">
        <v>22</v>
      </c>
      <c r="D567" t="s">
        <v>1005</v>
      </c>
      <c r="E567" t="s">
        <v>262</v>
      </c>
      <c r="F567">
        <v>8096</v>
      </c>
      <c r="G567" t="s">
        <v>202</v>
      </c>
      <c r="H567" t="s">
        <v>80</v>
      </c>
      <c r="I567" t="s">
        <v>81</v>
      </c>
      <c r="J567" t="s">
        <v>90</v>
      </c>
      <c r="K567" t="s">
        <v>42</v>
      </c>
      <c r="L567" t="s">
        <v>91</v>
      </c>
      <c r="M567" t="s">
        <v>188</v>
      </c>
      <c r="N567" s="11" t="s">
        <v>2106</v>
      </c>
      <c r="O567" s="11" t="s">
        <v>2110</v>
      </c>
      <c r="P567">
        <v>0</v>
      </c>
      <c r="Q567">
        <v>220</v>
      </c>
      <c r="R567">
        <v>0</v>
      </c>
      <c r="S567">
        <v>1815</v>
      </c>
      <c r="T567">
        <v>-1815</v>
      </c>
    </row>
    <row r="568" spans="1:20" hidden="1" x14ac:dyDescent="0.25">
      <c r="A568" t="s">
        <v>75</v>
      </c>
      <c r="B568" t="s">
        <v>335</v>
      </c>
      <c r="C568" t="s">
        <v>30</v>
      </c>
      <c r="D568" t="s">
        <v>336</v>
      </c>
      <c r="E568" t="s">
        <v>337</v>
      </c>
      <c r="F568">
        <v>54481</v>
      </c>
      <c r="G568" t="s">
        <v>1461</v>
      </c>
      <c r="H568" t="s">
        <v>80</v>
      </c>
      <c r="I568" t="s">
        <v>164</v>
      </c>
      <c r="J568" t="s">
        <v>90</v>
      </c>
      <c r="K568" t="s">
        <v>36</v>
      </c>
      <c r="L568" t="s">
        <v>36</v>
      </c>
      <c r="M568" t="s">
        <v>92</v>
      </c>
      <c r="N568" s="11" t="s">
        <v>2106</v>
      </c>
      <c r="O568" s="11" t="s">
        <v>2110</v>
      </c>
      <c r="P568">
        <v>0</v>
      </c>
      <c r="Q568">
        <v>2</v>
      </c>
      <c r="R568">
        <v>0</v>
      </c>
      <c r="S568">
        <v>64.400000000000006</v>
      </c>
      <c r="T568">
        <v>-64.400000000000006</v>
      </c>
    </row>
    <row r="569" spans="1:20" hidden="1" x14ac:dyDescent="0.25">
      <c r="A569" t="s">
        <v>75</v>
      </c>
      <c r="B569" t="s">
        <v>1462</v>
      </c>
      <c r="C569" t="s">
        <v>27</v>
      </c>
      <c r="D569" t="s">
        <v>1463</v>
      </c>
      <c r="E569" t="s">
        <v>114</v>
      </c>
      <c r="F569">
        <v>33477</v>
      </c>
      <c r="G569" t="s">
        <v>220</v>
      </c>
      <c r="H569" t="s">
        <v>80</v>
      </c>
      <c r="I569" t="s">
        <v>81</v>
      </c>
      <c r="J569" t="s">
        <v>82</v>
      </c>
      <c r="K569" t="s">
        <v>53</v>
      </c>
      <c r="L569" t="s">
        <v>165</v>
      </c>
      <c r="M569" t="s">
        <v>83</v>
      </c>
      <c r="N569" s="11" t="s">
        <v>2106</v>
      </c>
      <c r="O569" s="11" t="s">
        <v>2110</v>
      </c>
      <c r="P569">
        <v>-4</v>
      </c>
      <c r="Q569">
        <v>0</v>
      </c>
      <c r="R569">
        <v>426.8</v>
      </c>
      <c r="S569">
        <v>0</v>
      </c>
      <c r="T569">
        <v>426.8</v>
      </c>
    </row>
    <row r="570" spans="1:20" hidden="1" x14ac:dyDescent="0.25">
      <c r="A570" t="s">
        <v>75</v>
      </c>
      <c r="B570" t="s">
        <v>1054</v>
      </c>
      <c r="C570" t="s">
        <v>28</v>
      </c>
      <c r="D570" t="s">
        <v>1055</v>
      </c>
      <c r="E570" t="s">
        <v>295</v>
      </c>
      <c r="F570">
        <v>84003</v>
      </c>
      <c r="G570" t="s">
        <v>238</v>
      </c>
      <c r="H570" t="s">
        <v>80</v>
      </c>
      <c r="I570" t="s">
        <v>81</v>
      </c>
      <c r="J570" t="s">
        <v>82</v>
      </c>
      <c r="K570" t="s">
        <v>38</v>
      </c>
      <c r="L570" t="s">
        <v>111</v>
      </c>
      <c r="M570" t="s">
        <v>83</v>
      </c>
      <c r="N570" s="11" t="s">
        <v>2106</v>
      </c>
      <c r="O570" s="11" t="s">
        <v>2110</v>
      </c>
      <c r="P570">
        <v>-6</v>
      </c>
      <c r="Q570">
        <v>0</v>
      </c>
      <c r="R570">
        <v>303.89999999999998</v>
      </c>
      <c r="S570">
        <v>0</v>
      </c>
      <c r="T570">
        <v>303.89999999999998</v>
      </c>
    </row>
    <row r="571" spans="1:20" hidden="1" x14ac:dyDescent="0.25">
      <c r="A571" t="s">
        <v>75</v>
      </c>
      <c r="B571" t="s">
        <v>1060</v>
      </c>
      <c r="C571" t="s">
        <v>27</v>
      </c>
      <c r="D571" t="s">
        <v>999</v>
      </c>
      <c r="E571" t="s">
        <v>114</v>
      </c>
      <c r="F571">
        <v>33765</v>
      </c>
      <c r="G571" t="s">
        <v>947</v>
      </c>
      <c r="H571" t="s">
        <v>80</v>
      </c>
      <c r="I571" t="s">
        <v>281</v>
      </c>
      <c r="J571" t="s">
        <v>82</v>
      </c>
      <c r="K571" t="s">
        <v>53</v>
      </c>
      <c r="L571" t="s">
        <v>165</v>
      </c>
      <c r="M571" t="s">
        <v>83</v>
      </c>
      <c r="N571" s="11" t="s">
        <v>2106</v>
      </c>
      <c r="O571" s="11" t="s">
        <v>2110</v>
      </c>
      <c r="P571">
        <v>-1</v>
      </c>
      <c r="Q571">
        <v>0</v>
      </c>
      <c r="R571">
        <v>74.69</v>
      </c>
      <c r="S571">
        <v>0</v>
      </c>
      <c r="T571">
        <v>74.69</v>
      </c>
    </row>
    <row r="572" spans="1:20" hidden="1" x14ac:dyDescent="0.25">
      <c r="A572" t="s">
        <v>75</v>
      </c>
      <c r="B572" t="s">
        <v>200</v>
      </c>
      <c r="C572" t="s">
        <v>28</v>
      </c>
      <c r="D572" t="s">
        <v>201</v>
      </c>
      <c r="E572" t="s">
        <v>95</v>
      </c>
      <c r="F572">
        <v>80002</v>
      </c>
      <c r="G572" t="s">
        <v>1088</v>
      </c>
      <c r="H572" t="s">
        <v>461</v>
      </c>
      <c r="I572" t="s">
        <v>81</v>
      </c>
      <c r="J572" t="s">
        <v>90</v>
      </c>
      <c r="K572" t="s">
        <v>42</v>
      </c>
      <c r="L572" t="s">
        <v>91</v>
      </c>
      <c r="M572" t="s">
        <v>92</v>
      </c>
      <c r="N572" s="11" t="s">
        <v>2106</v>
      </c>
      <c r="O572" s="11" t="s">
        <v>2110</v>
      </c>
      <c r="P572">
        <v>0</v>
      </c>
      <c r="Q572">
        <v>4</v>
      </c>
      <c r="R572">
        <v>0</v>
      </c>
      <c r="S572">
        <v>7.8</v>
      </c>
      <c r="T572">
        <v>-7.8</v>
      </c>
    </row>
    <row r="573" spans="1:20" hidden="1" x14ac:dyDescent="0.25">
      <c r="A573" t="s">
        <v>75</v>
      </c>
      <c r="B573" t="s">
        <v>1119</v>
      </c>
      <c r="C573" t="s">
        <v>22</v>
      </c>
      <c r="D573" t="s">
        <v>414</v>
      </c>
      <c r="E573" t="s">
        <v>415</v>
      </c>
      <c r="F573">
        <v>19803</v>
      </c>
      <c r="G573" t="s">
        <v>96</v>
      </c>
      <c r="H573" t="s">
        <v>80</v>
      </c>
      <c r="I573" t="s">
        <v>281</v>
      </c>
      <c r="J573" t="s">
        <v>90</v>
      </c>
      <c r="K573" t="s">
        <v>42</v>
      </c>
      <c r="L573" t="s">
        <v>97</v>
      </c>
      <c r="M573" t="s">
        <v>92</v>
      </c>
      <c r="N573" s="11" t="s">
        <v>2106</v>
      </c>
      <c r="O573" s="11" t="s">
        <v>2110</v>
      </c>
      <c r="P573">
        <v>0</v>
      </c>
      <c r="Q573">
        <v>22</v>
      </c>
      <c r="R573">
        <v>0</v>
      </c>
      <c r="S573">
        <v>37.4</v>
      </c>
      <c r="T573">
        <v>-37.4</v>
      </c>
    </row>
    <row r="574" spans="1:20" hidden="1" x14ac:dyDescent="0.25">
      <c r="A574" t="s">
        <v>75</v>
      </c>
      <c r="B574" t="s">
        <v>355</v>
      </c>
      <c r="C574" t="s">
        <v>25</v>
      </c>
      <c r="D574" t="s">
        <v>356</v>
      </c>
      <c r="E574" t="s">
        <v>186</v>
      </c>
      <c r="F574">
        <v>11954</v>
      </c>
      <c r="G574" t="s">
        <v>1401</v>
      </c>
      <c r="H574" t="s">
        <v>80</v>
      </c>
      <c r="I574" t="s">
        <v>81</v>
      </c>
      <c r="J574" t="s">
        <v>82</v>
      </c>
      <c r="K574" t="s">
        <v>53</v>
      </c>
      <c r="L574" t="s">
        <v>532</v>
      </c>
      <c r="M574" t="s">
        <v>83</v>
      </c>
      <c r="N574" s="11" t="s">
        <v>2106</v>
      </c>
      <c r="O574" s="11" t="s">
        <v>2110</v>
      </c>
      <c r="P574">
        <v>-2</v>
      </c>
      <c r="Q574">
        <v>0</v>
      </c>
      <c r="R574">
        <v>282.3</v>
      </c>
      <c r="S574">
        <v>0</v>
      </c>
      <c r="T574">
        <v>282.3</v>
      </c>
    </row>
    <row r="575" spans="1:20" hidden="1" x14ac:dyDescent="0.25">
      <c r="A575" t="s">
        <v>75</v>
      </c>
      <c r="B575" t="s">
        <v>1465</v>
      </c>
      <c r="C575" t="s">
        <v>27</v>
      </c>
      <c r="D575" t="s">
        <v>1466</v>
      </c>
      <c r="E575" t="s">
        <v>114</v>
      </c>
      <c r="F575">
        <v>33411</v>
      </c>
      <c r="G575" t="s">
        <v>402</v>
      </c>
      <c r="H575" t="s">
        <v>80</v>
      </c>
      <c r="I575" t="s">
        <v>81</v>
      </c>
      <c r="J575" t="s">
        <v>365</v>
      </c>
      <c r="K575" t="s">
        <v>39</v>
      </c>
      <c r="L575" t="s">
        <v>39</v>
      </c>
      <c r="M575" t="s">
        <v>92</v>
      </c>
      <c r="N575" s="11" t="s">
        <v>2106</v>
      </c>
      <c r="O575" s="11" t="s">
        <v>2110</v>
      </c>
      <c r="P575">
        <v>-1</v>
      </c>
      <c r="Q575">
        <v>0</v>
      </c>
      <c r="R575">
        <v>295</v>
      </c>
      <c r="S575">
        <v>0</v>
      </c>
      <c r="T575">
        <v>295</v>
      </c>
    </row>
    <row r="576" spans="1:20" hidden="1" x14ac:dyDescent="0.25">
      <c r="A576" t="s">
        <v>75</v>
      </c>
      <c r="B576" t="s">
        <v>1450</v>
      </c>
      <c r="C576" t="s">
        <v>27</v>
      </c>
      <c r="D576" t="s">
        <v>499</v>
      </c>
      <c r="E576" t="s">
        <v>114</v>
      </c>
      <c r="F576">
        <v>33179</v>
      </c>
      <c r="G576" t="s">
        <v>119</v>
      </c>
      <c r="H576" t="s">
        <v>80</v>
      </c>
      <c r="I576" t="s">
        <v>81</v>
      </c>
      <c r="J576" t="s">
        <v>82</v>
      </c>
      <c r="K576" t="s">
        <v>38</v>
      </c>
      <c r="L576" t="s">
        <v>111</v>
      </c>
      <c r="M576" t="s">
        <v>83</v>
      </c>
      <c r="N576" s="11" t="s">
        <v>2106</v>
      </c>
      <c r="O576" s="11" t="s">
        <v>2110</v>
      </c>
      <c r="P576">
        <v>-4</v>
      </c>
      <c r="Q576">
        <v>0</v>
      </c>
      <c r="R576">
        <v>430.8</v>
      </c>
      <c r="S576">
        <v>0</v>
      </c>
      <c r="T576">
        <v>430.8</v>
      </c>
    </row>
    <row r="577" spans="1:20" hidden="1" x14ac:dyDescent="0.25">
      <c r="A577" t="s">
        <v>75</v>
      </c>
      <c r="B577" t="s">
        <v>1514</v>
      </c>
      <c r="C577" t="s">
        <v>30</v>
      </c>
      <c r="D577" t="s">
        <v>1515</v>
      </c>
      <c r="E577" t="s">
        <v>640</v>
      </c>
      <c r="F577">
        <v>60068</v>
      </c>
      <c r="G577" t="s">
        <v>807</v>
      </c>
      <c r="H577" t="s">
        <v>80</v>
      </c>
      <c r="I577" t="s">
        <v>81</v>
      </c>
      <c r="J577" t="s">
        <v>90</v>
      </c>
      <c r="K577" t="s">
        <v>53</v>
      </c>
      <c r="L577" t="s">
        <v>228</v>
      </c>
      <c r="M577" t="s">
        <v>92</v>
      </c>
      <c r="N577" s="11" t="s">
        <v>2106</v>
      </c>
      <c r="O577" s="11" t="s">
        <v>2110</v>
      </c>
      <c r="P577">
        <v>0</v>
      </c>
      <c r="Q577">
        <v>6</v>
      </c>
      <c r="R577">
        <v>0</v>
      </c>
      <c r="S577">
        <v>3079.98</v>
      </c>
      <c r="T577">
        <v>-3079.98</v>
      </c>
    </row>
    <row r="578" spans="1:20" hidden="1" x14ac:dyDescent="0.25">
      <c r="A578" t="s">
        <v>75</v>
      </c>
      <c r="B578" t="s">
        <v>272</v>
      </c>
      <c r="C578" t="s">
        <v>27</v>
      </c>
      <c r="D578" t="s">
        <v>273</v>
      </c>
      <c r="E578" t="s">
        <v>114</v>
      </c>
      <c r="F578">
        <v>33909</v>
      </c>
      <c r="G578" t="s">
        <v>156</v>
      </c>
      <c r="H578" t="s">
        <v>80</v>
      </c>
      <c r="I578" t="s">
        <v>81</v>
      </c>
      <c r="J578" t="s">
        <v>90</v>
      </c>
      <c r="K578" t="s">
        <v>38</v>
      </c>
      <c r="L578" t="s">
        <v>111</v>
      </c>
      <c r="M578" t="s">
        <v>92</v>
      </c>
      <c r="N578" s="11" t="s">
        <v>2106</v>
      </c>
      <c r="O578" s="11" t="s">
        <v>2110</v>
      </c>
      <c r="P578">
        <v>0</v>
      </c>
      <c r="Q578">
        <v>10</v>
      </c>
      <c r="R578">
        <v>0</v>
      </c>
      <c r="S578">
        <v>1920</v>
      </c>
      <c r="T578">
        <v>-1920</v>
      </c>
    </row>
    <row r="579" spans="1:20" hidden="1" x14ac:dyDescent="0.25">
      <c r="A579" t="s">
        <v>75</v>
      </c>
      <c r="B579" t="s">
        <v>1360</v>
      </c>
      <c r="C579" t="s">
        <v>27</v>
      </c>
      <c r="D579" t="s">
        <v>1361</v>
      </c>
      <c r="E579" t="s">
        <v>114</v>
      </c>
      <c r="F579">
        <v>34292</v>
      </c>
      <c r="G579" t="s">
        <v>453</v>
      </c>
      <c r="H579" t="s">
        <v>80</v>
      </c>
      <c r="I579" t="s">
        <v>89</v>
      </c>
      <c r="J579" t="s">
        <v>90</v>
      </c>
      <c r="K579" t="s">
        <v>42</v>
      </c>
      <c r="L579" t="s">
        <v>91</v>
      </c>
      <c r="M579" t="s">
        <v>92</v>
      </c>
      <c r="N579" s="11" t="s">
        <v>2106</v>
      </c>
      <c r="O579" s="11" t="s">
        <v>2110</v>
      </c>
      <c r="P579">
        <v>0</v>
      </c>
      <c r="Q579">
        <v>3</v>
      </c>
      <c r="R579">
        <v>0</v>
      </c>
      <c r="S579">
        <v>36.299999999999997</v>
      </c>
      <c r="T579">
        <v>-36.299999999999997</v>
      </c>
    </row>
    <row r="580" spans="1:20" hidden="1" x14ac:dyDescent="0.25">
      <c r="A580" t="s">
        <v>75</v>
      </c>
      <c r="B580" t="s">
        <v>445</v>
      </c>
      <c r="C580" t="s">
        <v>26</v>
      </c>
      <c r="D580" t="s">
        <v>259</v>
      </c>
      <c r="E580" t="s">
        <v>109</v>
      </c>
      <c r="F580">
        <v>28037</v>
      </c>
      <c r="G580" t="s">
        <v>156</v>
      </c>
      <c r="H580" t="s">
        <v>80</v>
      </c>
      <c r="I580" t="s">
        <v>81</v>
      </c>
      <c r="J580" t="s">
        <v>90</v>
      </c>
      <c r="K580" t="s">
        <v>38</v>
      </c>
      <c r="L580" t="s">
        <v>111</v>
      </c>
      <c r="M580" t="s">
        <v>92</v>
      </c>
      <c r="N580" s="11" t="s">
        <v>2106</v>
      </c>
      <c r="O580" s="11" t="s">
        <v>2110</v>
      </c>
      <c r="P580">
        <v>0</v>
      </c>
      <c r="Q580">
        <v>2</v>
      </c>
      <c r="R580">
        <v>0</v>
      </c>
      <c r="S580">
        <v>384</v>
      </c>
      <c r="T580">
        <v>-384</v>
      </c>
    </row>
    <row r="581" spans="1:20" hidden="1" x14ac:dyDescent="0.25">
      <c r="A581" t="s">
        <v>75</v>
      </c>
      <c r="B581" t="s">
        <v>1470</v>
      </c>
      <c r="C581" t="s">
        <v>23</v>
      </c>
      <c r="D581" t="s">
        <v>1471</v>
      </c>
      <c r="E581" t="s">
        <v>176</v>
      </c>
      <c r="F581">
        <v>98499</v>
      </c>
      <c r="G581" t="s">
        <v>1472</v>
      </c>
      <c r="H581" t="s">
        <v>80</v>
      </c>
      <c r="I581" t="s">
        <v>81</v>
      </c>
      <c r="J581" t="s">
        <v>90</v>
      </c>
      <c r="K581" t="s">
        <v>51</v>
      </c>
      <c r="L581" t="s">
        <v>250</v>
      </c>
      <c r="M581" t="s">
        <v>92</v>
      </c>
      <c r="N581" s="11" t="s">
        <v>2106</v>
      </c>
      <c r="O581" s="11" t="s">
        <v>2110</v>
      </c>
      <c r="P581">
        <v>0</v>
      </c>
      <c r="Q581">
        <v>3</v>
      </c>
      <c r="R581">
        <v>0</v>
      </c>
      <c r="S581">
        <v>20.399999999999999</v>
      </c>
      <c r="T581">
        <v>-20.399999999999999</v>
      </c>
    </row>
    <row r="582" spans="1:20" hidden="1" x14ac:dyDescent="0.25">
      <c r="A582" t="s">
        <v>75</v>
      </c>
      <c r="B582" t="s">
        <v>1473</v>
      </c>
      <c r="C582" t="s">
        <v>25</v>
      </c>
      <c r="D582" t="s">
        <v>1474</v>
      </c>
      <c r="E582" t="s">
        <v>186</v>
      </c>
      <c r="F582">
        <v>11758</v>
      </c>
      <c r="G582" t="s">
        <v>127</v>
      </c>
      <c r="H582" t="s">
        <v>80</v>
      </c>
      <c r="I582" t="s">
        <v>81</v>
      </c>
      <c r="J582" t="s">
        <v>82</v>
      </c>
      <c r="K582" t="s">
        <v>42</v>
      </c>
      <c r="L582" t="s">
        <v>91</v>
      </c>
      <c r="M582" t="s">
        <v>83</v>
      </c>
      <c r="N582" s="11" t="s">
        <v>2106</v>
      </c>
      <c r="O582" s="11" t="s">
        <v>2110</v>
      </c>
      <c r="P582">
        <v>-1</v>
      </c>
      <c r="Q582">
        <v>0</v>
      </c>
      <c r="R582">
        <v>29.47</v>
      </c>
      <c r="S582">
        <v>0</v>
      </c>
      <c r="T582">
        <v>29.47</v>
      </c>
    </row>
    <row r="583" spans="1:20" hidden="1" x14ac:dyDescent="0.25">
      <c r="A583" t="s">
        <v>75</v>
      </c>
      <c r="B583" t="s">
        <v>541</v>
      </c>
      <c r="C583" t="s">
        <v>29</v>
      </c>
      <c r="D583" t="s">
        <v>542</v>
      </c>
      <c r="E583" t="s">
        <v>142</v>
      </c>
      <c r="F583">
        <v>48359</v>
      </c>
      <c r="G583" t="s">
        <v>1478</v>
      </c>
      <c r="H583" t="s">
        <v>80</v>
      </c>
      <c r="I583" t="s">
        <v>81</v>
      </c>
      <c r="J583" t="s">
        <v>90</v>
      </c>
      <c r="K583" t="s">
        <v>44</v>
      </c>
      <c r="L583" t="s">
        <v>149</v>
      </c>
      <c r="M583" t="s">
        <v>92</v>
      </c>
      <c r="N583" s="11" t="s">
        <v>2106</v>
      </c>
      <c r="O583" s="11" t="s">
        <v>2110</v>
      </c>
      <c r="P583">
        <v>0</v>
      </c>
      <c r="Q583">
        <v>16</v>
      </c>
      <c r="R583">
        <v>0</v>
      </c>
      <c r="S583">
        <v>190.4</v>
      </c>
      <c r="T583">
        <v>-190.4</v>
      </c>
    </row>
    <row r="584" spans="1:20" hidden="1" x14ac:dyDescent="0.25">
      <c r="A584" t="s">
        <v>75</v>
      </c>
      <c r="B584" t="s">
        <v>1324</v>
      </c>
      <c r="C584" t="s">
        <v>27</v>
      </c>
      <c r="D584" t="s">
        <v>1325</v>
      </c>
      <c r="E584" t="s">
        <v>114</v>
      </c>
      <c r="F584">
        <v>32789</v>
      </c>
      <c r="G584" t="s">
        <v>156</v>
      </c>
      <c r="H584" t="s">
        <v>80</v>
      </c>
      <c r="I584" t="s">
        <v>81</v>
      </c>
      <c r="J584" t="s">
        <v>90</v>
      </c>
      <c r="K584" t="s">
        <v>38</v>
      </c>
      <c r="L584" t="s">
        <v>111</v>
      </c>
      <c r="M584" t="s">
        <v>92</v>
      </c>
      <c r="N584" s="11" t="s">
        <v>2106</v>
      </c>
      <c r="O584" s="11" t="s">
        <v>2110</v>
      </c>
      <c r="P584">
        <v>0</v>
      </c>
      <c r="Q584">
        <v>1</v>
      </c>
      <c r="R584">
        <v>0</v>
      </c>
      <c r="S584">
        <v>0</v>
      </c>
      <c r="T584">
        <v>0</v>
      </c>
    </row>
    <row r="585" spans="1:20" hidden="1" x14ac:dyDescent="0.25">
      <c r="A585" t="s">
        <v>75</v>
      </c>
      <c r="B585" t="s">
        <v>200</v>
      </c>
      <c r="C585" t="s">
        <v>28</v>
      </c>
      <c r="D585" t="s">
        <v>201</v>
      </c>
      <c r="E585" t="s">
        <v>95</v>
      </c>
      <c r="F585">
        <v>80002</v>
      </c>
      <c r="G585" t="s">
        <v>348</v>
      </c>
      <c r="H585" t="s">
        <v>80</v>
      </c>
      <c r="I585" t="s">
        <v>81</v>
      </c>
      <c r="J585" t="s">
        <v>90</v>
      </c>
      <c r="K585" t="s">
        <v>53</v>
      </c>
      <c r="L585" t="s">
        <v>193</v>
      </c>
      <c r="M585" t="s">
        <v>92</v>
      </c>
      <c r="N585" s="11" t="s">
        <v>2106</v>
      </c>
      <c r="O585" s="11" t="s">
        <v>2110</v>
      </c>
      <c r="P585">
        <v>0</v>
      </c>
      <c r="Q585">
        <v>3</v>
      </c>
      <c r="R585">
        <v>0</v>
      </c>
      <c r="S585">
        <v>231.69</v>
      </c>
      <c r="T585">
        <v>-231.69</v>
      </c>
    </row>
    <row r="586" spans="1:20" hidden="1" x14ac:dyDescent="0.25">
      <c r="A586" t="s">
        <v>75</v>
      </c>
      <c r="B586" t="s">
        <v>483</v>
      </c>
      <c r="C586" t="s">
        <v>18</v>
      </c>
      <c r="D586" t="s">
        <v>332</v>
      </c>
      <c r="E586" t="s">
        <v>333</v>
      </c>
      <c r="F586">
        <v>72401</v>
      </c>
      <c r="G586" t="s">
        <v>1481</v>
      </c>
      <c r="H586" t="s">
        <v>80</v>
      </c>
      <c r="I586" t="s">
        <v>81</v>
      </c>
      <c r="J586" t="s">
        <v>90</v>
      </c>
      <c r="K586" t="s">
        <v>53</v>
      </c>
      <c r="L586" t="s">
        <v>165</v>
      </c>
      <c r="M586" t="s">
        <v>92</v>
      </c>
      <c r="N586" s="11" t="s">
        <v>2106</v>
      </c>
      <c r="O586" s="11" t="s">
        <v>2110</v>
      </c>
      <c r="P586">
        <v>0</v>
      </c>
      <c r="Q586">
        <v>1</v>
      </c>
      <c r="R586">
        <v>0</v>
      </c>
      <c r="S586">
        <v>492.8</v>
      </c>
      <c r="T586">
        <v>-492.8</v>
      </c>
    </row>
    <row r="587" spans="1:20" x14ac:dyDescent="0.25">
      <c r="A587" t="s">
        <v>75</v>
      </c>
      <c r="B587" t="s">
        <v>588</v>
      </c>
      <c r="C587" t="s">
        <v>21</v>
      </c>
      <c r="D587" t="s">
        <v>589</v>
      </c>
      <c r="E587" t="s">
        <v>159</v>
      </c>
      <c r="F587">
        <v>66227</v>
      </c>
      <c r="G587" t="s">
        <v>1482</v>
      </c>
      <c r="H587" t="s">
        <v>133</v>
      </c>
      <c r="I587" t="s">
        <v>81</v>
      </c>
      <c r="J587" t="s">
        <v>90</v>
      </c>
      <c r="K587" t="s">
        <v>53</v>
      </c>
      <c r="L587" t="s">
        <v>193</v>
      </c>
      <c r="M587" t="s">
        <v>229</v>
      </c>
      <c r="N587" s="11" t="s">
        <v>2106</v>
      </c>
      <c r="O587" s="11" t="s">
        <v>2110</v>
      </c>
      <c r="P587">
        <v>0</v>
      </c>
      <c r="Q587">
        <v>52</v>
      </c>
      <c r="R587">
        <v>0</v>
      </c>
      <c r="S587">
        <v>881.4</v>
      </c>
      <c r="T587">
        <v>-881.4</v>
      </c>
    </row>
    <row r="588" spans="1:20" hidden="1" x14ac:dyDescent="0.25">
      <c r="A588" t="s">
        <v>75</v>
      </c>
      <c r="B588" t="s">
        <v>103</v>
      </c>
      <c r="C588" t="s">
        <v>27</v>
      </c>
      <c r="D588" t="s">
        <v>253</v>
      </c>
      <c r="E588" t="s">
        <v>114</v>
      </c>
      <c r="F588">
        <v>33773</v>
      </c>
      <c r="G588" t="s">
        <v>241</v>
      </c>
      <c r="H588" t="s">
        <v>80</v>
      </c>
      <c r="I588" t="s">
        <v>81</v>
      </c>
      <c r="J588" t="s">
        <v>82</v>
      </c>
      <c r="K588" t="s">
        <v>36</v>
      </c>
      <c r="L588" t="s">
        <v>36</v>
      </c>
      <c r="M588" t="s">
        <v>83</v>
      </c>
      <c r="N588" s="11" t="s">
        <v>2106</v>
      </c>
      <c r="O588" s="11" t="s">
        <v>2110</v>
      </c>
      <c r="P588">
        <v>-1</v>
      </c>
      <c r="Q588">
        <v>0</v>
      </c>
      <c r="R588">
        <v>391.05</v>
      </c>
      <c r="S588">
        <v>0</v>
      </c>
      <c r="T588">
        <v>391.05</v>
      </c>
    </row>
    <row r="589" spans="1:20" hidden="1" x14ac:dyDescent="0.25">
      <c r="A589" t="s">
        <v>75</v>
      </c>
      <c r="B589" t="s">
        <v>351</v>
      </c>
      <c r="C589" t="s">
        <v>22</v>
      </c>
      <c r="D589" t="s">
        <v>190</v>
      </c>
      <c r="E589" t="s">
        <v>137</v>
      </c>
      <c r="F589">
        <v>24018</v>
      </c>
      <c r="G589" t="s">
        <v>1483</v>
      </c>
      <c r="H589" t="s">
        <v>210</v>
      </c>
      <c r="I589" t="s">
        <v>81</v>
      </c>
      <c r="J589" t="s">
        <v>82</v>
      </c>
      <c r="K589" t="s">
        <v>40</v>
      </c>
      <c r="L589" t="s">
        <v>211</v>
      </c>
      <c r="M589" t="s">
        <v>83</v>
      </c>
      <c r="N589" s="11" t="s">
        <v>2106</v>
      </c>
      <c r="O589" s="11" t="s">
        <v>2110</v>
      </c>
      <c r="P589">
        <v>8</v>
      </c>
      <c r="Q589">
        <v>0</v>
      </c>
      <c r="R589">
        <v>2229.6</v>
      </c>
      <c r="S589">
        <v>0</v>
      </c>
      <c r="T589">
        <v>2229.6</v>
      </c>
    </row>
    <row r="590" spans="1:20" hidden="1" x14ac:dyDescent="0.25">
      <c r="A590" t="s">
        <v>75</v>
      </c>
      <c r="B590" t="s">
        <v>167</v>
      </c>
      <c r="C590" t="s">
        <v>28</v>
      </c>
      <c r="D590" t="s">
        <v>168</v>
      </c>
      <c r="E590" t="s">
        <v>95</v>
      </c>
      <c r="F590">
        <v>80550</v>
      </c>
      <c r="G590" t="s">
        <v>1104</v>
      </c>
      <c r="H590" t="s">
        <v>80</v>
      </c>
      <c r="I590" t="s">
        <v>81</v>
      </c>
      <c r="J590" t="s">
        <v>90</v>
      </c>
      <c r="K590" t="s">
        <v>54</v>
      </c>
      <c r="L590" t="s">
        <v>824</v>
      </c>
      <c r="M590" t="s">
        <v>92</v>
      </c>
      <c r="N590" s="11" t="s">
        <v>2106</v>
      </c>
      <c r="O590" s="11" t="s">
        <v>2110</v>
      </c>
      <c r="P590">
        <v>0</v>
      </c>
      <c r="Q590">
        <v>44</v>
      </c>
      <c r="R590">
        <v>0</v>
      </c>
      <c r="S590">
        <v>883.52</v>
      </c>
      <c r="T590">
        <v>-883.52</v>
      </c>
    </row>
    <row r="591" spans="1:20" hidden="1" x14ac:dyDescent="0.25">
      <c r="A591" t="s">
        <v>75</v>
      </c>
      <c r="B591" t="s">
        <v>1484</v>
      </c>
      <c r="C591" t="s">
        <v>23</v>
      </c>
      <c r="D591" t="s">
        <v>504</v>
      </c>
      <c r="E591" t="s">
        <v>327</v>
      </c>
      <c r="F591">
        <v>97223</v>
      </c>
      <c r="G591" t="s">
        <v>402</v>
      </c>
      <c r="H591" t="s">
        <v>80</v>
      </c>
      <c r="I591" t="s">
        <v>81</v>
      </c>
      <c r="J591" t="s">
        <v>365</v>
      </c>
      <c r="K591" t="s">
        <v>39</v>
      </c>
      <c r="L591" t="s">
        <v>39</v>
      </c>
      <c r="M591" t="s">
        <v>92</v>
      </c>
      <c r="N591" s="11" t="s">
        <v>2106</v>
      </c>
      <c r="O591" s="11" t="s">
        <v>2110</v>
      </c>
      <c r="P591">
        <v>-1</v>
      </c>
      <c r="Q591">
        <v>0</v>
      </c>
      <c r="R591">
        <v>295</v>
      </c>
      <c r="S591">
        <v>0</v>
      </c>
      <c r="T591">
        <v>295</v>
      </c>
    </row>
    <row r="592" spans="1:20" hidden="1" x14ac:dyDescent="0.25">
      <c r="A592" t="s">
        <v>75</v>
      </c>
      <c r="B592" t="s">
        <v>1098</v>
      </c>
      <c r="C592" t="s">
        <v>18</v>
      </c>
      <c r="D592" t="s">
        <v>1099</v>
      </c>
      <c r="E592" t="s">
        <v>191</v>
      </c>
      <c r="F592">
        <v>75247</v>
      </c>
      <c r="G592" t="s">
        <v>241</v>
      </c>
      <c r="H592" t="s">
        <v>80</v>
      </c>
      <c r="I592" t="s">
        <v>81</v>
      </c>
      <c r="J592" t="s">
        <v>82</v>
      </c>
      <c r="K592" t="s">
        <v>36</v>
      </c>
      <c r="L592" t="s">
        <v>36</v>
      </c>
      <c r="M592" t="s">
        <v>83</v>
      </c>
      <c r="N592" s="11" t="s">
        <v>2106</v>
      </c>
      <c r="O592" s="11" t="s">
        <v>2110</v>
      </c>
      <c r="P592">
        <v>-1</v>
      </c>
      <c r="Q592">
        <v>0</v>
      </c>
      <c r="R592">
        <v>434.5</v>
      </c>
      <c r="S592">
        <v>0</v>
      </c>
      <c r="T592">
        <v>434.5</v>
      </c>
    </row>
    <row r="593" spans="1:20" hidden="1" x14ac:dyDescent="0.25">
      <c r="A593" t="s">
        <v>75</v>
      </c>
      <c r="B593" t="s">
        <v>427</v>
      </c>
      <c r="C593" t="s">
        <v>25</v>
      </c>
      <c r="D593" t="s">
        <v>428</v>
      </c>
      <c r="E593" t="s">
        <v>262</v>
      </c>
      <c r="F593">
        <v>7026</v>
      </c>
      <c r="G593" t="s">
        <v>531</v>
      </c>
      <c r="H593" t="s">
        <v>80</v>
      </c>
      <c r="I593" t="s">
        <v>81</v>
      </c>
      <c r="J593" t="s">
        <v>90</v>
      </c>
      <c r="K593" t="s">
        <v>53</v>
      </c>
      <c r="L593" t="s">
        <v>532</v>
      </c>
      <c r="M593" t="s">
        <v>92</v>
      </c>
      <c r="N593" s="11" t="s">
        <v>2106</v>
      </c>
      <c r="O593" s="11" t="s">
        <v>2110</v>
      </c>
      <c r="P593">
        <v>0</v>
      </c>
      <c r="Q593">
        <v>9</v>
      </c>
      <c r="R593">
        <v>0</v>
      </c>
      <c r="S593">
        <v>1154.7</v>
      </c>
      <c r="T593">
        <v>-1154.7</v>
      </c>
    </row>
    <row r="594" spans="1:20" hidden="1" x14ac:dyDescent="0.25">
      <c r="A594" t="s">
        <v>75</v>
      </c>
      <c r="B594" t="s">
        <v>651</v>
      </c>
      <c r="C594" t="s">
        <v>26</v>
      </c>
      <c r="D594" t="s">
        <v>652</v>
      </c>
      <c r="E594" t="s">
        <v>109</v>
      </c>
      <c r="F594">
        <v>28657</v>
      </c>
      <c r="G594" t="s">
        <v>254</v>
      </c>
      <c r="H594" t="s">
        <v>80</v>
      </c>
      <c r="I594" t="s">
        <v>81</v>
      </c>
      <c r="J594" t="s">
        <v>82</v>
      </c>
      <c r="K594" t="s">
        <v>42</v>
      </c>
      <c r="L594" t="s">
        <v>91</v>
      </c>
      <c r="M594" t="s">
        <v>83</v>
      </c>
      <c r="N594" s="11" t="s">
        <v>2106</v>
      </c>
      <c r="O594" s="11" t="s">
        <v>2110</v>
      </c>
      <c r="P594">
        <v>-19</v>
      </c>
      <c r="Q594">
        <v>0</v>
      </c>
      <c r="R594">
        <v>1228.1600000000001</v>
      </c>
      <c r="S594">
        <v>0</v>
      </c>
      <c r="T594">
        <v>1228.1600000000001</v>
      </c>
    </row>
    <row r="595" spans="1:20" hidden="1" x14ac:dyDescent="0.25">
      <c r="A595" t="s">
        <v>75</v>
      </c>
      <c r="B595" t="s">
        <v>355</v>
      </c>
      <c r="C595" t="s">
        <v>25</v>
      </c>
      <c r="D595" t="s">
        <v>356</v>
      </c>
      <c r="E595" t="s">
        <v>186</v>
      </c>
      <c r="F595">
        <v>11954</v>
      </c>
      <c r="G595" t="s">
        <v>692</v>
      </c>
      <c r="H595" t="s">
        <v>80</v>
      </c>
      <c r="I595" t="s">
        <v>281</v>
      </c>
      <c r="J595" t="s">
        <v>82</v>
      </c>
      <c r="K595" t="s">
        <v>42</v>
      </c>
      <c r="L595" t="s">
        <v>97</v>
      </c>
      <c r="M595" t="s">
        <v>83</v>
      </c>
      <c r="N595" s="11" t="s">
        <v>2106</v>
      </c>
      <c r="O595" s="11" t="s">
        <v>2110</v>
      </c>
      <c r="P595">
        <v>-15</v>
      </c>
      <c r="Q595">
        <v>0</v>
      </c>
      <c r="R595">
        <v>33</v>
      </c>
      <c r="S595">
        <v>0</v>
      </c>
      <c r="T595">
        <v>33</v>
      </c>
    </row>
    <row r="596" spans="1:20" hidden="1" x14ac:dyDescent="0.25">
      <c r="A596" t="s">
        <v>75</v>
      </c>
      <c r="B596" t="s">
        <v>842</v>
      </c>
      <c r="C596" t="s">
        <v>30</v>
      </c>
      <c r="D596" t="s">
        <v>843</v>
      </c>
      <c r="E596" t="s">
        <v>640</v>
      </c>
      <c r="F596">
        <v>60612</v>
      </c>
      <c r="G596" t="s">
        <v>493</v>
      </c>
      <c r="H596" t="s">
        <v>80</v>
      </c>
      <c r="I596" t="s">
        <v>81</v>
      </c>
      <c r="J596" t="s">
        <v>82</v>
      </c>
      <c r="K596" t="s">
        <v>39</v>
      </c>
      <c r="L596" t="s">
        <v>39</v>
      </c>
      <c r="M596" t="s">
        <v>92</v>
      </c>
      <c r="N596" s="11" t="s">
        <v>2106</v>
      </c>
      <c r="O596" s="11" t="s">
        <v>2110</v>
      </c>
      <c r="P596">
        <v>1</v>
      </c>
      <c r="Q596">
        <v>0</v>
      </c>
      <c r="R596">
        <v>0</v>
      </c>
      <c r="S596">
        <v>0</v>
      </c>
      <c r="T596">
        <v>0</v>
      </c>
    </row>
    <row r="597" spans="1:20" hidden="1" x14ac:dyDescent="0.25">
      <c r="A597" t="s">
        <v>75</v>
      </c>
      <c r="B597" t="s">
        <v>1219</v>
      </c>
      <c r="C597" t="s">
        <v>28</v>
      </c>
      <c r="D597" t="s">
        <v>1220</v>
      </c>
      <c r="E597" t="s">
        <v>95</v>
      </c>
      <c r="F597">
        <v>80235</v>
      </c>
      <c r="G597" t="s">
        <v>214</v>
      </c>
      <c r="H597" t="s">
        <v>80</v>
      </c>
      <c r="I597" t="s">
        <v>281</v>
      </c>
      <c r="J597" t="s">
        <v>90</v>
      </c>
      <c r="K597" t="s">
        <v>42</v>
      </c>
      <c r="L597" t="s">
        <v>91</v>
      </c>
      <c r="M597" t="s">
        <v>92</v>
      </c>
      <c r="N597" s="11" t="s">
        <v>2106</v>
      </c>
      <c r="O597" s="11" t="s">
        <v>2110</v>
      </c>
      <c r="P597">
        <v>0</v>
      </c>
      <c r="Q597">
        <v>28</v>
      </c>
      <c r="R597">
        <v>0</v>
      </c>
      <c r="S597">
        <v>44.8</v>
      </c>
      <c r="T597">
        <v>-44.8</v>
      </c>
    </row>
    <row r="598" spans="1:20" hidden="1" x14ac:dyDescent="0.25">
      <c r="A598" t="s">
        <v>75</v>
      </c>
      <c r="B598" t="s">
        <v>1004</v>
      </c>
      <c r="C598" t="s">
        <v>22</v>
      </c>
      <c r="D598" t="s">
        <v>1005</v>
      </c>
      <c r="E598" t="s">
        <v>262</v>
      </c>
      <c r="F598">
        <v>8096</v>
      </c>
      <c r="G598" t="s">
        <v>1491</v>
      </c>
      <c r="H598" t="s">
        <v>80</v>
      </c>
      <c r="I598" t="s">
        <v>81</v>
      </c>
      <c r="J598" t="s">
        <v>90</v>
      </c>
      <c r="K598" t="s">
        <v>42</v>
      </c>
      <c r="L598" t="s">
        <v>91</v>
      </c>
      <c r="M598" t="s">
        <v>188</v>
      </c>
      <c r="N598" s="11" t="s">
        <v>2106</v>
      </c>
      <c r="O598" s="11" t="s">
        <v>2110</v>
      </c>
      <c r="P598">
        <v>0</v>
      </c>
      <c r="Q598">
        <v>9</v>
      </c>
      <c r="R598">
        <v>0</v>
      </c>
      <c r="S598">
        <v>165.15</v>
      </c>
      <c r="T598">
        <v>-165.15</v>
      </c>
    </row>
    <row r="599" spans="1:20" hidden="1" x14ac:dyDescent="0.25">
      <c r="A599" t="s">
        <v>75</v>
      </c>
      <c r="B599" t="s">
        <v>200</v>
      </c>
      <c r="C599" t="s">
        <v>28</v>
      </c>
      <c r="D599" t="s">
        <v>201</v>
      </c>
      <c r="E599" t="s">
        <v>95</v>
      </c>
      <c r="F599">
        <v>80002</v>
      </c>
      <c r="G599" t="s">
        <v>797</v>
      </c>
      <c r="H599" t="s">
        <v>80</v>
      </c>
      <c r="I599" t="s">
        <v>281</v>
      </c>
      <c r="J599" t="s">
        <v>90</v>
      </c>
      <c r="K599" t="s">
        <v>42</v>
      </c>
      <c r="L599" t="s">
        <v>91</v>
      </c>
      <c r="M599" t="s">
        <v>188</v>
      </c>
      <c r="N599" s="11" t="s">
        <v>2106</v>
      </c>
      <c r="O599" s="11" t="s">
        <v>2110</v>
      </c>
      <c r="P599">
        <v>0</v>
      </c>
      <c r="Q599">
        <v>30</v>
      </c>
      <c r="R599">
        <v>0</v>
      </c>
      <c r="S599">
        <v>318.89999999999998</v>
      </c>
      <c r="T599">
        <v>-318.89999999999998</v>
      </c>
    </row>
    <row r="600" spans="1:20" hidden="1" x14ac:dyDescent="0.25">
      <c r="A600" t="s">
        <v>75</v>
      </c>
      <c r="B600" t="s">
        <v>301</v>
      </c>
      <c r="C600" t="s">
        <v>29</v>
      </c>
      <c r="D600" t="s">
        <v>302</v>
      </c>
      <c r="E600" t="s">
        <v>87</v>
      </c>
      <c r="F600">
        <v>45005</v>
      </c>
      <c r="G600" t="s">
        <v>308</v>
      </c>
      <c r="H600" t="s">
        <v>80</v>
      </c>
      <c r="I600" t="s">
        <v>281</v>
      </c>
      <c r="J600" t="s">
        <v>90</v>
      </c>
      <c r="K600" t="s">
        <v>53</v>
      </c>
      <c r="L600" t="s">
        <v>165</v>
      </c>
      <c r="M600" t="s">
        <v>92</v>
      </c>
      <c r="N600" s="11" t="s">
        <v>2106</v>
      </c>
      <c r="O600" s="11" t="s">
        <v>2110</v>
      </c>
      <c r="P600">
        <v>0</v>
      </c>
      <c r="Q600">
        <v>5</v>
      </c>
      <c r="R600">
        <v>0</v>
      </c>
      <c r="S600">
        <v>485</v>
      </c>
      <c r="T600">
        <v>-485</v>
      </c>
    </row>
    <row r="601" spans="1:20" hidden="1" x14ac:dyDescent="0.25">
      <c r="A601" t="s">
        <v>75</v>
      </c>
      <c r="B601" t="s">
        <v>362</v>
      </c>
      <c r="C601" t="s">
        <v>18</v>
      </c>
      <c r="D601" t="s">
        <v>363</v>
      </c>
      <c r="E601" t="s">
        <v>191</v>
      </c>
      <c r="F601">
        <v>78734</v>
      </c>
      <c r="G601" t="s">
        <v>1002</v>
      </c>
      <c r="H601" t="s">
        <v>80</v>
      </c>
      <c r="I601" t="s">
        <v>81</v>
      </c>
      <c r="J601" t="s">
        <v>82</v>
      </c>
      <c r="K601" t="s">
        <v>38</v>
      </c>
      <c r="L601" t="s">
        <v>129</v>
      </c>
      <c r="M601" t="s">
        <v>83</v>
      </c>
      <c r="N601" s="11" t="s">
        <v>2106</v>
      </c>
      <c r="O601" s="11" t="s">
        <v>2110</v>
      </c>
      <c r="P601">
        <v>-1</v>
      </c>
      <c r="Q601">
        <v>0</v>
      </c>
      <c r="R601">
        <v>21.21</v>
      </c>
      <c r="S601">
        <v>0</v>
      </c>
      <c r="T601">
        <v>21.21</v>
      </c>
    </row>
    <row r="602" spans="1:20" hidden="1" x14ac:dyDescent="0.25">
      <c r="A602" t="s">
        <v>75</v>
      </c>
      <c r="B602" t="s">
        <v>1071</v>
      </c>
      <c r="C602" t="s">
        <v>19</v>
      </c>
      <c r="D602" t="s">
        <v>1072</v>
      </c>
      <c r="E602" t="s">
        <v>147</v>
      </c>
      <c r="F602">
        <v>85705</v>
      </c>
      <c r="G602" t="s">
        <v>710</v>
      </c>
      <c r="H602" t="s">
        <v>210</v>
      </c>
      <c r="I602" t="s">
        <v>81</v>
      </c>
      <c r="J602" t="s">
        <v>82</v>
      </c>
      <c r="K602" t="s">
        <v>40</v>
      </c>
      <c r="L602" t="s">
        <v>211</v>
      </c>
      <c r="M602" t="s">
        <v>83</v>
      </c>
      <c r="N602" s="11" t="s">
        <v>2106</v>
      </c>
      <c r="O602" s="11" t="s">
        <v>2110</v>
      </c>
      <c r="P602">
        <v>-18</v>
      </c>
      <c r="Q602">
        <v>0</v>
      </c>
      <c r="R602">
        <v>4770</v>
      </c>
      <c r="S602">
        <v>0</v>
      </c>
      <c r="T602">
        <v>4770</v>
      </c>
    </row>
    <row r="603" spans="1:20" hidden="1" x14ac:dyDescent="0.25">
      <c r="A603" t="s">
        <v>75</v>
      </c>
      <c r="B603" t="s">
        <v>498</v>
      </c>
      <c r="C603" t="s">
        <v>31</v>
      </c>
      <c r="D603" t="s">
        <v>499</v>
      </c>
      <c r="E603" t="s">
        <v>114</v>
      </c>
      <c r="F603">
        <v>33166</v>
      </c>
      <c r="G603" t="s">
        <v>1492</v>
      </c>
      <c r="H603" t="s">
        <v>80</v>
      </c>
      <c r="I603" t="s">
        <v>81</v>
      </c>
      <c r="J603" t="s">
        <v>82</v>
      </c>
      <c r="K603" t="s">
        <v>44</v>
      </c>
      <c r="L603" t="s">
        <v>1493</v>
      </c>
      <c r="M603" t="s">
        <v>83</v>
      </c>
      <c r="N603" s="11" t="s">
        <v>2106</v>
      </c>
      <c r="O603" s="11" t="s">
        <v>2110</v>
      </c>
      <c r="P603">
        <v>-1</v>
      </c>
      <c r="Q603">
        <v>0</v>
      </c>
      <c r="R603">
        <v>0</v>
      </c>
      <c r="S603">
        <v>0</v>
      </c>
      <c r="T603">
        <v>0</v>
      </c>
    </row>
    <row r="604" spans="1:20" hidden="1" x14ac:dyDescent="0.25">
      <c r="A604" t="s">
        <v>75</v>
      </c>
      <c r="B604" t="s">
        <v>1494</v>
      </c>
      <c r="C604" t="s">
        <v>26</v>
      </c>
      <c r="D604" t="s">
        <v>1495</v>
      </c>
      <c r="E604" t="s">
        <v>109</v>
      </c>
      <c r="F604">
        <v>27284</v>
      </c>
      <c r="G604" t="s">
        <v>450</v>
      </c>
      <c r="H604" t="s">
        <v>80</v>
      </c>
      <c r="I604" t="s">
        <v>81</v>
      </c>
      <c r="J604" t="s">
        <v>90</v>
      </c>
      <c r="K604" t="s">
        <v>51</v>
      </c>
      <c r="L604" t="s">
        <v>250</v>
      </c>
      <c r="M604" t="s">
        <v>92</v>
      </c>
      <c r="N604" s="11" t="s">
        <v>2106</v>
      </c>
      <c r="O604" s="11" t="s">
        <v>2110</v>
      </c>
      <c r="P604">
        <v>0</v>
      </c>
      <c r="Q604">
        <v>2</v>
      </c>
      <c r="R604">
        <v>0</v>
      </c>
      <c r="S604">
        <v>31</v>
      </c>
      <c r="T604">
        <v>-31</v>
      </c>
    </row>
    <row r="605" spans="1:20" hidden="1" x14ac:dyDescent="0.25">
      <c r="A605" t="s">
        <v>75</v>
      </c>
      <c r="B605" t="s">
        <v>395</v>
      </c>
      <c r="C605" t="s">
        <v>24</v>
      </c>
      <c r="D605" t="s">
        <v>396</v>
      </c>
      <c r="E605" t="s">
        <v>397</v>
      </c>
      <c r="F605">
        <v>55439</v>
      </c>
      <c r="G605" t="s">
        <v>119</v>
      </c>
      <c r="H605" t="s">
        <v>80</v>
      </c>
      <c r="I605" t="s">
        <v>81</v>
      </c>
      <c r="J605" t="s">
        <v>82</v>
      </c>
      <c r="K605" t="s">
        <v>38</v>
      </c>
      <c r="L605" t="s">
        <v>111</v>
      </c>
      <c r="M605" t="s">
        <v>83</v>
      </c>
      <c r="N605" s="11" t="s">
        <v>2106</v>
      </c>
      <c r="O605" s="11" t="s">
        <v>2110</v>
      </c>
      <c r="P605">
        <v>-2</v>
      </c>
      <c r="Q605">
        <v>0</v>
      </c>
      <c r="R605">
        <v>240.74</v>
      </c>
      <c r="S605">
        <v>0</v>
      </c>
      <c r="T605">
        <v>240.74</v>
      </c>
    </row>
    <row r="606" spans="1:20" hidden="1" x14ac:dyDescent="0.25">
      <c r="A606" t="s">
        <v>75</v>
      </c>
      <c r="B606" t="s">
        <v>407</v>
      </c>
      <c r="C606" t="s">
        <v>22</v>
      </c>
      <c r="D606" t="s">
        <v>408</v>
      </c>
      <c r="E606" t="s">
        <v>137</v>
      </c>
      <c r="F606">
        <v>23454</v>
      </c>
      <c r="G606" t="s">
        <v>309</v>
      </c>
      <c r="H606" t="s">
        <v>80</v>
      </c>
      <c r="I606" t="s">
        <v>281</v>
      </c>
      <c r="J606" t="s">
        <v>90</v>
      </c>
      <c r="K606" t="s">
        <v>42</v>
      </c>
      <c r="L606" t="s">
        <v>91</v>
      </c>
      <c r="M606" t="s">
        <v>92</v>
      </c>
      <c r="N606" s="11" t="s">
        <v>2106</v>
      </c>
      <c r="O606" s="11" t="s">
        <v>2110</v>
      </c>
      <c r="P606">
        <v>0</v>
      </c>
      <c r="Q606">
        <v>109</v>
      </c>
      <c r="R606">
        <v>0</v>
      </c>
      <c r="S606">
        <v>1008.25</v>
      </c>
      <c r="T606">
        <v>-1008.25</v>
      </c>
    </row>
    <row r="607" spans="1:20" hidden="1" x14ac:dyDescent="0.25">
      <c r="A607" t="s">
        <v>75</v>
      </c>
      <c r="B607" t="s">
        <v>1330</v>
      </c>
      <c r="C607" t="s">
        <v>30</v>
      </c>
      <c r="D607" t="s">
        <v>1331</v>
      </c>
      <c r="E607" t="s">
        <v>640</v>
      </c>
      <c r="F607">
        <v>60076</v>
      </c>
      <c r="G607" t="s">
        <v>388</v>
      </c>
      <c r="H607" t="s">
        <v>80</v>
      </c>
      <c r="I607" t="s">
        <v>81</v>
      </c>
      <c r="J607" t="s">
        <v>90</v>
      </c>
      <c r="K607" t="s">
        <v>38</v>
      </c>
      <c r="L607" t="s">
        <v>111</v>
      </c>
      <c r="M607" t="s">
        <v>92</v>
      </c>
      <c r="N607" s="11" t="s">
        <v>2106</v>
      </c>
      <c r="O607" s="11" t="s">
        <v>2110</v>
      </c>
      <c r="P607">
        <v>0</v>
      </c>
      <c r="Q607">
        <v>4</v>
      </c>
      <c r="R607">
        <v>0</v>
      </c>
      <c r="S607">
        <v>596</v>
      </c>
      <c r="T607">
        <v>-596</v>
      </c>
    </row>
    <row r="608" spans="1:20" hidden="1" x14ac:dyDescent="0.25">
      <c r="A608" t="s">
        <v>75</v>
      </c>
      <c r="B608" t="s">
        <v>272</v>
      </c>
      <c r="C608" t="s">
        <v>27</v>
      </c>
      <c r="D608" t="s">
        <v>273</v>
      </c>
      <c r="E608" t="s">
        <v>114</v>
      </c>
      <c r="F608">
        <v>33909</v>
      </c>
      <c r="G608" t="s">
        <v>1263</v>
      </c>
      <c r="H608" t="s">
        <v>80</v>
      </c>
      <c r="I608" t="s">
        <v>81</v>
      </c>
      <c r="J608" t="s">
        <v>90</v>
      </c>
      <c r="K608" t="s">
        <v>42</v>
      </c>
      <c r="L608" t="s">
        <v>91</v>
      </c>
      <c r="M608" t="s">
        <v>92</v>
      </c>
      <c r="N608" s="11" t="s">
        <v>2106</v>
      </c>
      <c r="O608" s="11" t="s">
        <v>2110</v>
      </c>
      <c r="P608">
        <v>0</v>
      </c>
      <c r="Q608">
        <v>48</v>
      </c>
      <c r="R608">
        <v>0</v>
      </c>
      <c r="S608">
        <v>201.6</v>
      </c>
      <c r="T608">
        <v>-201.6</v>
      </c>
    </row>
    <row r="609" spans="1:20" hidden="1" x14ac:dyDescent="0.25">
      <c r="A609" t="s">
        <v>75</v>
      </c>
      <c r="B609" t="s">
        <v>167</v>
      </c>
      <c r="C609" t="s">
        <v>28</v>
      </c>
      <c r="D609" t="s">
        <v>168</v>
      </c>
      <c r="E609" t="s">
        <v>95</v>
      </c>
      <c r="F609">
        <v>80550</v>
      </c>
      <c r="G609" t="s">
        <v>531</v>
      </c>
      <c r="H609" t="s">
        <v>80</v>
      </c>
      <c r="I609" t="s">
        <v>81</v>
      </c>
      <c r="J609" t="s">
        <v>90</v>
      </c>
      <c r="K609" t="s">
        <v>53</v>
      </c>
      <c r="L609" t="s">
        <v>532</v>
      </c>
      <c r="M609" t="s">
        <v>92</v>
      </c>
      <c r="N609" s="11" t="s">
        <v>2106</v>
      </c>
      <c r="O609" s="11" t="s">
        <v>2110</v>
      </c>
      <c r="P609">
        <v>-2</v>
      </c>
      <c r="Q609">
        <v>0</v>
      </c>
      <c r="R609">
        <v>239.96</v>
      </c>
      <c r="S609">
        <v>0</v>
      </c>
      <c r="T609">
        <v>239.96</v>
      </c>
    </row>
    <row r="610" spans="1:20" hidden="1" x14ac:dyDescent="0.25">
      <c r="A610" t="s">
        <v>75</v>
      </c>
      <c r="B610" t="s">
        <v>200</v>
      </c>
      <c r="C610" t="s">
        <v>28</v>
      </c>
      <c r="D610" t="s">
        <v>201</v>
      </c>
      <c r="E610" t="s">
        <v>95</v>
      </c>
      <c r="F610">
        <v>80002</v>
      </c>
      <c r="G610" t="s">
        <v>115</v>
      </c>
      <c r="H610" t="s">
        <v>80</v>
      </c>
      <c r="I610" t="s">
        <v>281</v>
      </c>
      <c r="J610" t="s">
        <v>90</v>
      </c>
      <c r="K610" t="s">
        <v>42</v>
      </c>
      <c r="L610" t="s">
        <v>91</v>
      </c>
      <c r="M610" t="s">
        <v>92</v>
      </c>
      <c r="N610" s="11" t="s">
        <v>2106</v>
      </c>
      <c r="O610" s="11" t="s">
        <v>2110</v>
      </c>
      <c r="P610">
        <v>0</v>
      </c>
      <c r="Q610">
        <v>8</v>
      </c>
      <c r="R610">
        <v>0</v>
      </c>
      <c r="S610">
        <v>39.200000000000003</v>
      </c>
      <c r="T610">
        <v>-39.200000000000003</v>
      </c>
    </row>
    <row r="611" spans="1:20" hidden="1" x14ac:dyDescent="0.25">
      <c r="A611" t="s">
        <v>75</v>
      </c>
      <c r="B611" t="s">
        <v>372</v>
      </c>
      <c r="C611" t="s">
        <v>19</v>
      </c>
      <c r="D611" t="s">
        <v>172</v>
      </c>
      <c r="E611" t="s">
        <v>147</v>
      </c>
      <c r="F611">
        <v>85255</v>
      </c>
      <c r="G611" t="s">
        <v>292</v>
      </c>
      <c r="H611" t="s">
        <v>80</v>
      </c>
      <c r="I611" t="s">
        <v>81</v>
      </c>
      <c r="J611" t="s">
        <v>82</v>
      </c>
      <c r="K611" t="s">
        <v>38</v>
      </c>
      <c r="L611" t="s">
        <v>111</v>
      </c>
      <c r="M611" t="s">
        <v>83</v>
      </c>
      <c r="N611" s="11" t="s">
        <v>2106</v>
      </c>
      <c r="O611" s="11" t="s">
        <v>2110</v>
      </c>
      <c r="P611">
        <v>4</v>
      </c>
      <c r="Q611">
        <v>0</v>
      </c>
      <c r="R611">
        <v>599</v>
      </c>
      <c r="S611">
        <v>0</v>
      </c>
      <c r="T611">
        <v>599</v>
      </c>
    </row>
    <row r="612" spans="1:20" hidden="1" x14ac:dyDescent="0.25">
      <c r="A612" t="s">
        <v>75</v>
      </c>
      <c r="B612" t="s">
        <v>1071</v>
      </c>
      <c r="C612" t="s">
        <v>19</v>
      </c>
      <c r="D612" t="s">
        <v>1072</v>
      </c>
      <c r="E612" t="s">
        <v>147</v>
      </c>
      <c r="F612">
        <v>85705</v>
      </c>
      <c r="G612" t="s">
        <v>398</v>
      </c>
      <c r="H612" t="s">
        <v>80</v>
      </c>
      <c r="I612" t="s">
        <v>81</v>
      </c>
      <c r="J612" t="s">
        <v>82</v>
      </c>
      <c r="K612" t="s">
        <v>38</v>
      </c>
      <c r="L612" t="s">
        <v>111</v>
      </c>
      <c r="M612" t="s">
        <v>83</v>
      </c>
      <c r="N612" s="11" t="s">
        <v>2106</v>
      </c>
      <c r="O612" s="11" t="s">
        <v>2110</v>
      </c>
      <c r="P612">
        <v>3</v>
      </c>
      <c r="Q612">
        <v>0</v>
      </c>
      <c r="R612">
        <v>253.2</v>
      </c>
      <c r="S612">
        <v>0</v>
      </c>
      <c r="T612">
        <v>253.2</v>
      </c>
    </row>
    <row r="613" spans="1:20" hidden="1" x14ac:dyDescent="0.25">
      <c r="A613" t="s">
        <v>75</v>
      </c>
      <c r="B613" t="s">
        <v>103</v>
      </c>
      <c r="C613" t="s">
        <v>26</v>
      </c>
      <c r="D613" t="s">
        <v>104</v>
      </c>
      <c r="E613" t="s">
        <v>105</v>
      </c>
      <c r="F613">
        <v>29420</v>
      </c>
      <c r="G613" t="s">
        <v>1505</v>
      </c>
      <c r="H613" t="s">
        <v>80</v>
      </c>
      <c r="I613" t="s">
        <v>81</v>
      </c>
      <c r="J613" t="s">
        <v>82</v>
      </c>
      <c r="K613" t="s">
        <v>44</v>
      </c>
      <c r="L613" t="s">
        <v>149</v>
      </c>
      <c r="M613" t="s">
        <v>83</v>
      </c>
      <c r="N613" s="11" t="s">
        <v>2106</v>
      </c>
      <c r="O613" s="11" t="s">
        <v>2110</v>
      </c>
      <c r="P613">
        <v>-2</v>
      </c>
      <c r="Q613">
        <v>0</v>
      </c>
      <c r="R613">
        <v>424.9</v>
      </c>
      <c r="S613">
        <v>0</v>
      </c>
      <c r="T613">
        <v>424.9</v>
      </c>
    </row>
    <row r="614" spans="1:20" hidden="1" x14ac:dyDescent="0.25">
      <c r="A614" t="s">
        <v>75</v>
      </c>
      <c r="B614" t="s">
        <v>130</v>
      </c>
      <c r="C614" t="s">
        <v>27</v>
      </c>
      <c r="D614" t="s">
        <v>131</v>
      </c>
      <c r="E614" t="s">
        <v>114</v>
      </c>
      <c r="F614">
        <v>33413</v>
      </c>
      <c r="G614" t="s">
        <v>493</v>
      </c>
      <c r="H614" t="s">
        <v>80</v>
      </c>
      <c r="I614" t="s">
        <v>81</v>
      </c>
      <c r="J614" t="s">
        <v>82</v>
      </c>
      <c r="K614" t="s">
        <v>39</v>
      </c>
      <c r="L614" t="s">
        <v>39</v>
      </c>
      <c r="M614" t="s">
        <v>92</v>
      </c>
      <c r="N614" s="11" t="s">
        <v>2106</v>
      </c>
      <c r="O614" s="11" t="s">
        <v>2110</v>
      </c>
      <c r="P614">
        <v>0</v>
      </c>
      <c r="Q614">
        <v>1</v>
      </c>
      <c r="R614">
        <v>0</v>
      </c>
      <c r="S614">
        <v>0</v>
      </c>
      <c r="T614">
        <v>0</v>
      </c>
    </row>
    <row r="615" spans="1:20" hidden="1" x14ac:dyDescent="0.25">
      <c r="A615" t="s">
        <v>75</v>
      </c>
      <c r="B615" t="s">
        <v>167</v>
      </c>
      <c r="C615" t="s">
        <v>28</v>
      </c>
      <c r="D615" t="s">
        <v>168</v>
      </c>
      <c r="E615" t="s">
        <v>95</v>
      </c>
      <c r="F615">
        <v>80550</v>
      </c>
      <c r="G615" t="s">
        <v>569</v>
      </c>
      <c r="H615" t="s">
        <v>80</v>
      </c>
      <c r="I615" t="s">
        <v>81</v>
      </c>
      <c r="J615" t="s">
        <v>90</v>
      </c>
      <c r="K615" t="s">
        <v>38</v>
      </c>
      <c r="L615" t="s">
        <v>111</v>
      </c>
      <c r="M615" t="s">
        <v>92</v>
      </c>
      <c r="N615" s="11" t="s">
        <v>2106</v>
      </c>
      <c r="O615" s="11" t="s">
        <v>2110</v>
      </c>
      <c r="P615">
        <v>0</v>
      </c>
      <c r="Q615">
        <v>6</v>
      </c>
      <c r="R615">
        <v>0</v>
      </c>
      <c r="S615">
        <v>243.12</v>
      </c>
      <c r="T615">
        <v>-243.12</v>
      </c>
    </row>
    <row r="616" spans="1:20" hidden="1" x14ac:dyDescent="0.25">
      <c r="A616" t="s">
        <v>75</v>
      </c>
      <c r="B616" t="s">
        <v>464</v>
      </c>
      <c r="C616" t="s">
        <v>18</v>
      </c>
      <c r="D616" t="s">
        <v>465</v>
      </c>
      <c r="E616" t="s">
        <v>466</v>
      </c>
      <c r="F616">
        <v>70506</v>
      </c>
      <c r="G616" t="s">
        <v>1506</v>
      </c>
      <c r="H616" t="s">
        <v>80</v>
      </c>
      <c r="I616" t="s">
        <v>81</v>
      </c>
      <c r="J616" t="s">
        <v>82</v>
      </c>
      <c r="K616" t="s">
        <v>42</v>
      </c>
      <c r="L616" t="s">
        <v>91</v>
      </c>
      <c r="M616" t="s">
        <v>83</v>
      </c>
      <c r="N616" s="11" t="s">
        <v>2106</v>
      </c>
      <c r="O616" s="11" t="s">
        <v>2110</v>
      </c>
      <c r="P616">
        <v>-3</v>
      </c>
      <c r="Q616">
        <v>0</v>
      </c>
      <c r="R616">
        <v>756.3</v>
      </c>
      <c r="S616">
        <v>0</v>
      </c>
      <c r="T616">
        <v>756.3</v>
      </c>
    </row>
    <row r="617" spans="1:20" hidden="1" x14ac:dyDescent="0.25">
      <c r="A617" t="s">
        <v>75</v>
      </c>
      <c r="B617" t="s">
        <v>344</v>
      </c>
      <c r="C617" t="s">
        <v>18</v>
      </c>
      <c r="D617" t="s">
        <v>345</v>
      </c>
      <c r="E617" t="s">
        <v>333</v>
      </c>
      <c r="F617">
        <v>72205</v>
      </c>
      <c r="G617" t="s">
        <v>1507</v>
      </c>
      <c r="H617" t="s">
        <v>80</v>
      </c>
      <c r="I617" t="s">
        <v>81</v>
      </c>
      <c r="J617" t="s">
        <v>82</v>
      </c>
      <c r="K617" t="s">
        <v>36</v>
      </c>
      <c r="L617" t="s">
        <v>36</v>
      </c>
      <c r="M617" t="s">
        <v>83</v>
      </c>
      <c r="N617" s="11" t="s">
        <v>2106</v>
      </c>
      <c r="O617" s="11" t="s">
        <v>2110</v>
      </c>
      <c r="P617">
        <v>-1</v>
      </c>
      <c r="Q617">
        <v>0</v>
      </c>
      <c r="R617">
        <v>0</v>
      </c>
      <c r="S617">
        <v>0</v>
      </c>
      <c r="T617">
        <v>0</v>
      </c>
    </row>
    <row r="618" spans="1:20" hidden="1" x14ac:dyDescent="0.25">
      <c r="A618" t="s">
        <v>75</v>
      </c>
      <c r="B618" t="s">
        <v>167</v>
      </c>
      <c r="C618" t="s">
        <v>28</v>
      </c>
      <c r="D618" t="s">
        <v>168</v>
      </c>
      <c r="E618" t="s">
        <v>95</v>
      </c>
      <c r="F618">
        <v>80550</v>
      </c>
      <c r="G618" t="s">
        <v>373</v>
      </c>
      <c r="H618" t="s">
        <v>80</v>
      </c>
      <c r="I618" t="s">
        <v>81</v>
      </c>
      <c r="J618" t="s">
        <v>90</v>
      </c>
      <c r="K618" t="s">
        <v>38</v>
      </c>
      <c r="L618" t="s">
        <v>111</v>
      </c>
      <c r="M618" t="s">
        <v>92</v>
      </c>
      <c r="N618" s="11" t="s">
        <v>2106</v>
      </c>
      <c r="O618" s="11" t="s">
        <v>2110</v>
      </c>
      <c r="P618">
        <v>-3</v>
      </c>
      <c r="Q618">
        <v>0</v>
      </c>
      <c r="R618">
        <v>129.18</v>
      </c>
      <c r="S618">
        <v>0</v>
      </c>
      <c r="T618">
        <v>129.18</v>
      </c>
    </row>
    <row r="619" spans="1:20" hidden="1" x14ac:dyDescent="0.25">
      <c r="A619" t="s">
        <v>75</v>
      </c>
      <c r="B619" t="s">
        <v>351</v>
      </c>
      <c r="C619" t="s">
        <v>22</v>
      </c>
      <c r="D619" t="s">
        <v>190</v>
      </c>
      <c r="E619" t="s">
        <v>137</v>
      </c>
      <c r="F619">
        <v>24018</v>
      </c>
      <c r="G619" t="s">
        <v>1088</v>
      </c>
      <c r="H619" t="s">
        <v>461</v>
      </c>
      <c r="I619" t="s">
        <v>81</v>
      </c>
      <c r="J619" t="s">
        <v>90</v>
      </c>
      <c r="K619" t="s">
        <v>42</v>
      </c>
      <c r="L619" t="s">
        <v>91</v>
      </c>
      <c r="M619" t="s">
        <v>92</v>
      </c>
      <c r="N619" s="11" t="s">
        <v>2106</v>
      </c>
      <c r="O619" s="11" t="s">
        <v>2110</v>
      </c>
      <c r="P619">
        <v>0</v>
      </c>
      <c r="Q619">
        <v>2</v>
      </c>
      <c r="R619">
        <v>0</v>
      </c>
      <c r="S619">
        <v>3.9</v>
      </c>
      <c r="T619">
        <v>-3.9</v>
      </c>
    </row>
    <row r="620" spans="1:20" hidden="1" x14ac:dyDescent="0.25">
      <c r="A620" t="s">
        <v>75</v>
      </c>
      <c r="B620" t="s">
        <v>644</v>
      </c>
      <c r="C620" t="s">
        <v>28</v>
      </c>
      <c r="D620" t="s">
        <v>645</v>
      </c>
      <c r="E620" t="s">
        <v>295</v>
      </c>
      <c r="F620">
        <v>84780</v>
      </c>
      <c r="G620" t="s">
        <v>177</v>
      </c>
      <c r="H620" t="s">
        <v>80</v>
      </c>
      <c r="I620" t="s">
        <v>81</v>
      </c>
      <c r="J620" t="s">
        <v>82</v>
      </c>
      <c r="K620" t="s">
        <v>42</v>
      </c>
      <c r="L620" t="s">
        <v>91</v>
      </c>
      <c r="M620" t="s">
        <v>83</v>
      </c>
      <c r="N620" s="11" t="s">
        <v>2106</v>
      </c>
      <c r="O620" s="11" t="s">
        <v>2110</v>
      </c>
      <c r="P620">
        <v>-4</v>
      </c>
      <c r="Q620">
        <v>0</v>
      </c>
      <c r="R620">
        <v>1320.2</v>
      </c>
      <c r="S620">
        <v>0</v>
      </c>
      <c r="T620">
        <v>1320.2</v>
      </c>
    </row>
    <row r="621" spans="1:20" hidden="1" x14ac:dyDescent="0.25">
      <c r="A621" t="s">
        <v>75</v>
      </c>
      <c r="B621" t="s">
        <v>267</v>
      </c>
      <c r="C621" t="s">
        <v>19</v>
      </c>
      <c r="D621" t="s">
        <v>268</v>
      </c>
      <c r="E621" t="s">
        <v>118</v>
      </c>
      <c r="F621">
        <v>92111</v>
      </c>
      <c r="G621" t="s">
        <v>1387</v>
      </c>
      <c r="H621" t="s">
        <v>80</v>
      </c>
      <c r="I621" t="s">
        <v>81</v>
      </c>
      <c r="J621" t="s">
        <v>82</v>
      </c>
      <c r="K621" t="s">
        <v>53</v>
      </c>
      <c r="L621" t="s">
        <v>228</v>
      </c>
      <c r="M621" t="s">
        <v>83</v>
      </c>
      <c r="N621" s="11" t="s">
        <v>2106</v>
      </c>
      <c r="O621" s="11" t="s">
        <v>2110</v>
      </c>
      <c r="P621">
        <v>2</v>
      </c>
      <c r="Q621">
        <v>0</v>
      </c>
      <c r="R621">
        <v>185.2</v>
      </c>
      <c r="S621">
        <v>0</v>
      </c>
      <c r="T621">
        <v>185.2</v>
      </c>
    </row>
    <row r="622" spans="1:20" hidden="1" x14ac:dyDescent="0.25">
      <c r="A622" t="s">
        <v>75</v>
      </c>
      <c r="B622" t="s">
        <v>1522</v>
      </c>
      <c r="C622" t="s">
        <v>26</v>
      </c>
      <c r="D622" t="s">
        <v>1523</v>
      </c>
      <c r="E622" t="s">
        <v>555</v>
      </c>
      <c r="F622">
        <v>35045</v>
      </c>
      <c r="G622" t="s">
        <v>2128</v>
      </c>
      <c r="H622" t="s">
        <v>80</v>
      </c>
      <c r="I622" t="s">
        <v>281</v>
      </c>
      <c r="J622" t="s">
        <v>90</v>
      </c>
      <c r="K622" t="s">
        <v>46</v>
      </c>
      <c r="L622" t="s">
        <v>650</v>
      </c>
      <c r="M622" t="s">
        <v>92</v>
      </c>
      <c r="N622" s="11" t="s">
        <v>2106</v>
      </c>
      <c r="O622" s="11" t="s">
        <v>2110</v>
      </c>
      <c r="P622">
        <v>0</v>
      </c>
      <c r="Q622">
        <v>1</v>
      </c>
      <c r="R622">
        <v>0</v>
      </c>
      <c r="S622">
        <v>0</v>
      </c>
      <c r="T622">
        <v>0</v>
      </c>
    </row>
    <row r="623" spans="1:20" x14ac:dyDescent="0.25">
      <c r="A623" t="s">
        <v>75</v>
      </c>
      <c r="B623" t="s">
        <v>665</v>
      </c>
      <c r="C623" t="s">
        <v>21</v>
      </c>
      <c r="D623" t="s">
        <v>1153</v>
      </c>
      <c r="E623" t="s">
        <v>235</v>
      </c>
      <c r="F623">
        <v>63701</v>
      </c>
      <c r="G623" t="s">
        <v>718</v>
      </c>
      <c r="H623" t="s">
        <v>80</v>
      </c>
      <c r="I623" t="s">
        <v>81</v>
      </c>
      <c r="J623" t="s">
        <v>82</v>
      </c>
      <c r="K623" t="s">
        <v>53</v>
      </c>
      <c r="L623" t="s">
        <v>248</v>
      </c>
      <c r="M623" t="s">
        <v>83</v>
      </c>
      <c r="N623" s="11" t="s">
        <v>2106</v>
      </c>
      <c r="O623" s="11" t="s">
        <v>2110</v>
      </c>
      <c r="P623">
        <v>-20</v>
      </c>
      <c r="Q623">
        <v>0</v>
      </c>
      <c r="R623">
        <v>86.8</v>
      </c>
      <c r="S623">
        <v>0</v>
      </c>
      <c r="T623">
        <v>86.8</v>
      </c>
    </row>
    <row r="624" spans="1:20" hidden="1" x14ac:dyDescent="0.25">
      <c r="A624" t="s">
        <v>75</v>
      </c>
      <c r="B624" t="s">
        <v>1056</v>
      </c>
      <c r="C624" t="s">
        <v>27</v>
      </c>
      <c r="D624" t="s">
        <v>1057</v>
      </c>
      <c r="E624" t="s">
        <v>114</v>
      </c>
      <c r="F624">
        <v>33073</v>
      </c>
      <c r="G624" t="s">
        <v>569</v>
      </c>
      <c r="H624" t="s">
        <v>80</v>
      </c>
      <c r="I624" t="s">
        <v>81</v>
      </c>
      <c r="J624" t="s">
        <v>90</v>
      </c>
      <c r="K624" t="s">
        <v>38</v>
      </c>
      <c r="L624" t="s">
        <v>111</v>
      </c>
      <c r="M624" t="s">
        <v>92</v>
      </c>
      <c r="N624" s="11" t="s">
        <v>2106</v>
      </c>
      <c r="O624" s="11" t="s">
        <v>2110</v>
      </c>
      <c r="P624">
        <v>0</v>
      </c>
      <c r="Q624">
        <v>1</v>
      </c>
      <c r="R624">
        <v>0</v>
      </c>
      <c r="S624">
        <v>50.65</v>
      </c>
      <c r="T624">
        <v>-50.65</v>
      </c>
    </row>
    <row r="625" spans="1:20" hidden="1" x14ac:dyDescent="0.25">
      <c r="A625" t="s">
        <v>75</v>
      </c>
      <c r="B625" t="s">
        <v>711</v>
      </c>
      <c r="C625" t="s">
        <v>25</v>
      </c>
      <c r="D625" t="s">
        <v>712</v>
      </c>
      <c r="E625" t="s">
        <v>262</v>
      </c>
      <c r="F625">
        <v>7035</v>
      </c>
      <c r="G625" t="s">
        <v>1510</v>
      </c>
      <c r="H625" t="s">
        <v>80</v>
      </c>
      <c r="I625" t="s">
        <v>81</v>
      </c>
      <c r="J625" t="s">
        <v>90</v>
      </c>
      <c r="K625" t="s">
        <v>53</v>
      </c>
      <c r="L625" t="s">
        <v>165</v>
      </c>
      <c r="M625" t="s">
        <v>92</v>
      </c>
      <c r="N625" s="11" t="s">
        <v>2106</v>
      </c>
      <c r="O625" s="11" t="s">
        <v>2110</v>
      </c>
      <c r="P625">
        <v>0</v>
      </c>
      <c r="Q625">
        <v>17</v>
      </c>
      <c r="R625">
        <v>0</v>
      </c>
      <c r="S625">
        <v>1373.6</v>
      </c>
      <c r="T625">
        <v>-1373.6</v>
      </c>
    </row>
    <row r="626" spans="1:20" hidden="1" x14ac:dyDescent="0.25">
      <c r="A626" t="s">
        <v>75</v>
      </c>
      <c r="B626" t="s">
        <v>200</v>
      </c>
      <c r="C626" t="s">
        <v>28</v>
      </c>
      <c r="D626" t="s">
        <v>201</v>
      </c>
      <c r="E626" t="s">
        <v>95</v>
      </c>
      <c r="F626">
        <v>80002</v>
      </c>
      <c r="G626" t="s">
        <v>893</v>
      </c>
      <c r="H626" t="s">
        <v>80</v>
      </c>
      <c r="I626" t="s">
        <v>81</v>
      </c>
      <c r="J626" t="s">
        <v>90</v>
      </c>
      <c r="K626" t="s">
        <v>42</v>
      </c>
      <c r="L626" t="s">
        <v>91</v>
      </c>
      <c r="M626" t="s">
        <v>92</v>
      </c>
      <c r="N626" s="11" t="s">
        <v>2106</v>
      </c>
      <c r="O626" s="11" t="s">
        <v>2110</v>
      </c>
      <c r="P626">
        <v>0</v>
      </c>
      <c r="Q626">
        <v>10</v>
      </c>
      <c r="R626">
        <v>0</v>
      </c>
      <c r="S626">
        <v>154</v>
      </c>
      <c r="T626">
        <v>-154</v>
      </c>
    </row>
    <row r="627" spans="1:20" hidden="1" x14ac:dyDescent="0.25">
      <c r="A627" t="s">
        <v>75</v>
      </c>
      <c r="B627" t="s">
        <v>750</v>
      </c>
      <c r="C627" t="s">
        <v>22</v>
      </c>
      <c r="D627" t="s">
        <v>751</v>
      </c>
      <c r="E627" t="s">
        <v>78</v>
      </c>
      <c r="F627">
        <v>19406</v>
      </c>
      <c r="G627" t="s">
        <v>442</v>
      </c>
      <c r="H627" t="s">
        <v>80</v>
      </c>
      <c r="I627" t="s">
        <v>81</v>
      </c>
      <c r="J627" t="s">
        <v>82</v>
      </c>
      <c r="K627" t="s">
        <v>53</v>
      </c>
      <c r="L627" t="s">
        <v>248</v>
      </c>
      <c r="M627" t="s">
        <v>83</v>
      </c>
      <c r="N627" s="11" t="s">
        <v>2106</v>
      </c>
      <c r="O627" s="11" t="s">
        <v>2110</v>
      </c>
      <c r="P627">
        <v>-30</v>
      </c>
      <c r="Q627">
        <v>0</v>
      </c>
      <c r="R627">
        <v>135</v>
      </c>
      <c r="S627">
        <v>0</v>
      </c>
      <c r="T627">
        <v>135</v>
      </c>
    </row>
    <row r="628" spans="1:20" hidden="1" x14ac:dyDescent="0.25">
      <c r="A628" t="s">
        <v>75</v>
      </c>
      <c r="B628" t="s">
        <v>662</v>
      </c>
      <c r="C628" t="s">
        <v>25</v>
      </c>
      <c r="D628" t="s">
        <v>663</v>
      </c>
      <c r="E628" t="s">
        <v>262</v>
      </c>
      <c r="F628">
        <v>7058</v>
      </c>
      <c r="G628" t="s">
        <v>324</v>
      </c>
      <c r="H628" t="s">
        <v>80</v>
      </c>
      <c r="I628" t="s">
        <v>81</v>
      </c>
      <c r="J628" t="s">
        <v>90</v>
      </c>
      <c r="K628" t="s">
        <v>36</v>
      </c>
      <c r="L628" t="s">
        <v>36</v>
      </c>
      <c r="M628" t="s">
        <v>92</v>
      </c>
      <c r="N628" s="11" t="s">
        <v>2106</v>
      </c>
      <c r="O628" s="11" t="s">
        <v>2110</v>
      </c>
      <c r="P628">
        <v>0</v>
      </c>
      <c r="Q628">
        <v>1</v>
      </c>
      <c r="R628">
        <v>0</v>
      </c>
      <c r="S628">
        <v>89.05</v>
      </c>
      <c r="T628">
        <v>-89.05</v>
      </c>
    </row>
    <row r="629" spans="1:20" hidden="1" x14ac:dyDescent="0.25">
      <c r="A629" t="s">
        <v>75</v>
      </c>
      <c r="B629" t="s">
        <v>494</v>
      </c>
      <c r="C629" t="s">
        <v>27</v>
      </c>
      <c r="D629" t="s">
        <v>495</v>
      </c>
      <c r="E629" t="s">
        <v>114</v>
      </c>
      <c r="F629">
        <v>33619</v>
      </c>
      <c r="G629" t="s">
        <v>1281</v>
      </c>
      <c r="H629" t="s">
        <v>80</v>
      </c>
      <c r="I629" t="s">
        <v>81</v>
      </c>
      <c r="J629" t="s">
        <v>90</v>
      </c>
      <c r="K629" t="s">
        <v>38</v>
      </c>
      <c r="L629" t="s">
        <v>129</v>
      </c>
      <c r="M629" t="s">
        <v>92</v>
      </c>
      <c r="N629" s="11" t="s">
        <v>2106</v>
      </c>
      <c r="O629" s="11" t="s">
        <v>2110</v>
      </c>
      <c r="P629">
        <v>0</v>
      </c>
      <c r="Q629">
        <v>1</v>
      </c>
      <c r="R629">
        <v>0</v>
      </c>
      <c r="S629">
        <v>70.900000000000006</v>
      </c>
      <c r="T629">
        <v>-70.900000000000006</v>
      </c>
    </row>
    <row r="630" spans="1:20" hidden="1" x14ac:dyDescent="0.25">
      <c r="A630" t="s">
        <v>75</v>
      </c>
      <c r="B630" t="s">
        <v>625</v>
      </c>
      <c r="C630" t="s">
        <v>27</v>
      </c>
      <c r="D630" t="s">
        <v>626</v>
      </c>
      <c r="E630" t="s">
        <v>114</v>
      </c>
      <c r="F630">
        <v>34491</v>
      </c>
      <c r="G630" t="s">
        <v>916</v>
      </c>
      <c r="H630" t="s">
        <v>80</v>
      </c>
      <c r="I630" t="s">
        <v>81</v>
      </c>
      <c r="J630" t="s">
        <v>90</v>
      </c>
      <c r="K630" t="s">
        <v>53</v>
      </c>
      <c r="L630" t="s">
        <v>675</v>
      </c>
      <c r="M630" t="s">
        <v>92</v>
      </c>
      <c r="N630" s="11" t="s">
        <v>2106</v>
      </c>
      <c r="O630" s="11" t="s">
        <v>2110</v>
      </c>
      <c r="P630">
        <v>0</v>
      </c>
      <c r="Q630">
        <v>10</v>
      </c>
      <c r="R630">
        <v>0</v>
      </c>
      <c r="S630">
        <v>905</v>
      </c>
      <c r="T630">
        <v>-905</v>
      </c>
    </row>
    <row r="631" spans="1:20" hidden="1" x14ac:dyDescent="0.25">
      <c r="A631" t="s">
        <v>75</v>
      </c>
      <c r="B631" t="s">
        <v>372</v>
      </c>
      <c r="C631" t="s">
        <v>19</v>
      </c>
      <c r="D631" t="s">
        <v>172</v>
      </c>
      <c r="E631" t="s">
        <v>147</v>
      </c>
      <c r="F631">
        <v>85255</v>
      </c>
      <c r="G631" t="s">
        <v>283</v>
      </c>
      <c r="H631" t="s">
        <v>80</v>
      </c>
      <c r="I631" t="s">
        <v>81</v>
      </c>
      <c r="J631" t="s">
        <v>82</v>
      </c>
      <c r="K631" t="s">
        <v>38</v>
      </c>
      <c r="L631" t="s">
        <v>111</v>
      </c>
      <c r="M631" t="s">
        <v>83</v>
      </c>
      <c r="N631" s="11" t="s">
        <v>2106</v>
      </c>
      <c r="O631" s="11" t="s">
        <v>2110</v>
      </c>
      <c r="P631">
        <v>3</v>
      </c>
      <c r="Q631">
        <v>0</v>
      </c>
      <c r="R631">
        <v>230.1</v>
      </c>
      <c r="S631">
        <v>0</v>
      </c>
      <c r="T631">
        <v>230.1</v>
      </c>
    </row>
    <row r="632" spans="1:20" hidden="1" x14ac:dyDescent="0.25">
      <c r="A632" t="s">
        <v>75</v>
      </c>
      <c r="B632" t="s">
        <v>150</v>
      </c>
      <c r="C632" t="s">
        <v>29</v>
      </c>
      <c r="D632" t="s">
        <v>151</v>
      </c>
      <c r="E632" t="s">
        <v>87</v>
      </c>
      <c r="F632">
        <v>44060</v>
      </c>
      <c r="G632" t="s">
        <v>349</v>
      </c>
      <c r="H632" t="s">
        <v>80</v>
      </c>
      <c r="I632" t="s">
        <v>81</v>
      </c>
      <c r="J632" t="s">
        <v>90</v>
      </c>
      <c r="K632" t="s">
        <v>36</v>
      </c>
      <c r="L632" t="s">
        <v>36</v>
      </c>
      <c r="M632" t="s">
        <v>92</v>
      </c>
      <c r="N632" s="11" t="s">
        <v>2106</v>
      </c>
      <c r="O632" s="11" t="s">
        <v>2110</v>
      </c>
      <c r="P632">
        <v>0</v>
      </c>
      <c r="Q632">
        <v>1</v>
      </c>
      <c r="R632">
        <v>0</v>
      </c>
      <c r="S632">
        <v>248.89</v>
      </c>
      <c r="T632">
        <v>-248.89</v>
      </c>
    </row>
    <row r="633" spans="1:20" hidden="1" x14ac:dyDescent="0.25">
      <c r="A633" t="s">
        <v>75</v>
      </c>
      <c r="B633" t="s">
        <v>225</v>
      </c>
      <c r="C633" t="s">
        <v>19</v>
      </c>
      <c r="D633" t="s">
        <v>226</v>
      </c>
      <c r="E633" t="s">
        <v>147</v>
      </c>
      <c r="F633">
        <v>85204</v>
      </c>
      <c r="G633" t="s">
        <v>317</v>
      </c>
      <c r="H633" t="s">
        <v>80</v>
      </c>
      <c r="I633" t="s">
        <v>164</v>
      </c>
      <c r="J633" t="s">
        <v>90</v>
      </c>
      <c r="K633" t="s">
        <v>38</v>
      </c>
      <c r="L633" t="s">
        <v>129</v>
      </c>
      <c r="M633" t="s">
        <v>188</v>
      </c>
      <c r="N633" s="11" t="s">
        <v>2106</v>
      </c>
      <c r="O633" s="11" t="s">
        <v>2110</v>
      </c>
      <c r="P633">
        <v>0</v>
      </c>
      <c r="Q633">
        <v>4</v>
      </c>
      <c r="R633">
        <v>0</v>
      </c>
      <c r="S633">
        <v>594.6</v>
      </c>
      <c r="T633">
        <v>-594.6</v>
      </c>
    </row>
    <row r="634" spans="1:20" hidden="1" x14ac:dyDescent="0.25">
      <c r="A634" t="s">
        <v>75</v>
      </c>
      <c r="B634" t="s">
        <v>194</v>
      </c>
      <c r="C634" t="s">
        <v>19</v>
      </c>
      <c r="D634" t="s">
        <v>195</v>
      </c>
      <c r="E634" t="s">
        <v>147</v>
      </c>
      <c r="F634">
        <v>85296</v>
      </c>
      <c r="G634" t="s">
        <v>1499</v>
      </c>
      <c r="H634" t="s">
        <v>80</v>
      </c>
      <c r="I634" t="s">
        <v>81</v>
      </c>
      <c r="J634" t="s">
        <v>82</v>
      </c>
      <c r="K634" t="s">
        <v>42</v>
      </c>
      <c r="L634" t="s">
        <v>91</v>
      </c>
      <c r="M634" t="s">
        <v>83</v>
      </c>
      <c r="N634" s="11" t="s">
        <v>2106</v>
      </c>
      <c r="O634" s="11" t="s">
        <v>2110</v>
      </c>
      <c r="P634">
        <v>-19</v>
      </c>
      <c r="Q634">
        <v>0</v>
      </c>
      <c r="R634">
        <v>938.41</v>
      </c>
      <c r="S634">
        <v>0</v>
      </c>
      <c r="T634">
        <v>938.41</v>
      </c>
    </row>
    <row r="635" spans="1:20" hidden="1" x14ac:dyDescent="0.25">
      <c r="A635" t="s">
        <v>75</v>
      </c>
      <c r="B635" t="s">
        <v>451</v>
      </c>
      <c r="C635" t="s">
        <v>22</v>
      </c>
      <c r="D635" t="s">
        <v>452</v>
      </c>
      <c r="E635" t="s">
        <v>137</v>
      </c>
      <c r="F635">
        <v>20187</v>
      </c>
      <c r="G635" t="s">
        <v>1355</v>
      </c>
      <c r="H635" t="s">
        <v>80</v>
      </c>
      <c r="I635" t="s">
        <v>81</v>
      </c>
      <c r="J635" t="s">
        <v>90</v>
      </c>
      <c r="K635" t="s">
        <v>53</v>
      </c>
      <c r="L635" t="s">
        <v>165</v>
      </c>
      <c r="M635" t="s">
        <v>92</v>
      </c>
      <c r="N635" s="11" t="s">
        <v>2106</v>
      </c>
      <c r="O635" s="11" t="s">
        <v>2110</v>
      </c>
      <c r="P635">
        <v>0</v>
      </c>
      <c r="Q635">
        <v>12</v>
      </c>
      <c r="R635">
        <v>0</v>
      </c>
      <c r="S635">
        <v>693</v>
      </c>
      <c r="T635">
        <v>-693</v>
      </c>
    </row>
    <row r="636" spans="1:20" hidden="1" x14ac:dyDescent="0.25">
      <c r="A636" t="s">
        <v>75</v>
      </c>
      <c r="B636" t="s">
        <v>120</v>
      </c>
      <c r="C636" t="s">
        <v>22</v>
      </c>
      <c r="D636" t="s">
        <v>121</v>
      </c>
      <c r="E636" t="s">
        <v>122</v>
      </c>
      <c r="F636">
        <v>20910</v>
      </c>
      <c r="G636" t="s">
        <v>373</v>
      </c>
      <c r="H636" t="s">
        <v>80</v>
      </c>
      <c r="I636" t="s">
        <v>81</v>
      </c>
      <c r="J636" t="s">
        <v>90</v>
      </c>
      <c r="K636" t="s">
        <v>38</v>
      </c>
      <c r="L636" t="s">
        <v>111</v>
      </c>
      <c r="M636" t="s">
        <v>92</v>
      </c>
      <c r="N636" s="11" t="s">
        <v>2106</v>
      </c>
      <c r="O636" s="11" t="s">
        <v>2110</v>
      </c>
      <c r="P636">
        <v>0</v>
      </c>
      <c r="Q636">
        <v>10</v>
      </c>
      <c r="R636">
        <v>0</v>
      </c>
      <c r="S636">
        <v>460.5</v>
      </c>
      <c r="T636">
        <v>-460.5</v>
      </c>
    </row>
    <row r="637" spans="1:20" hidden="1" x14ac:dyDescent="0.25">
      <c r="A637" t="s">
        <v>75</v>
      </c>
      <c r="B637" t="s">
        <v>272</v>
      </c>
      <c r="C637" t="s">
        <v>27</v>
      </c>
      <c r="D637" t="s">
        <v>273</v>
      </c>
      <c r="E637" t="s">
        <v>114</v>
      </c>
      <c r="F637">
        <v>33909</v>
      </c>
      <c r="G637" t="s">
        <v>1280</v>
      </c>
      <c r="H637" t="s">
        <v>80</v>
      </c>
      <c r="I637" t="s">
        <v>281</v>
      </c>
      <c r="J637" t="s">
        <v>90</v>
      </c>
      <c r="K637" t="s">
        <v>42</v>
      </c>
      <c r="L637" t="s">
        <v>91</v>
      </c>
      <c r="M637" t="s">
        <v>92</v>
      </c>
      <c r="N637" s="11" t="s">
        <v>2106</v>
      </c>
      <c r="O637" s="11" t="s">
        <v>2110</v>
      </c>
      <c r="P637">
        <v>0</v>
      </c>
      <c r="Q637">
        <v>8</v>
      </c>
      <c r="R637">
        <v>0</v>
      </c>
      <c r="S637">
        <v>977.6</v>
      </c>
      <c r="T637">
        <v>-977.6</v>
      </c>
    </row>
    <row r="638" spans="1:20" x14ac:dyDescent="0.25">
      <c r="A638" t="s">
        <v>75</v>
      </c>
      <c r="B638" t="s">
        <v>588</v>
      </c>
      <c r="C638" t="s">
        <v>21</v>
      </c>
      <c r="D638" t="s">
        <v>589</v>
      </c>
      <c r="E638" t="s">
        <v>159</v>
      </c>
      <c r="F638">
        <v>66227</v>
      </c>
      <c r="G638" t="s">
        <v>1517</v>
      </c>
      <c r="H638" t="s">
        <v>80</v>
      </c>
      <c r="I638" t="s">
        <v>81</v>
      </c>
      <c r="J638" t="s">
        <v>82</v>
      </c>
      <c r="K638" t="s">
        <v>42</v>
      </c>
      <c r="L638" t="s">
        <v>91</v>
      </c>
      <c r="M638" t="s">
        <v>83</v>
      </c>
      <c r="N638" s="11" t="s">
        <v>2106</v>
      </c>
      <c r="O638" s="11" t="s">
        <v>2110</v>
      </c>
      <c r="P638">
        <v>-32</v>
      </c>
      <c r="Q638">
        <v>0</v>
      </c>
      <c r="R638">
        <v>80</v>
      </c>
      <c r="S638">
        <v>0</v>
      </c>
      <c r="T638">
        <v>80</v>
      </c>
    </row>
    <row r="639" spans="1:20" x14ac:dyDescent="0.25">
      <c r="A639" t="s">
        <v>75</v>
      </c>
      <c r="B639" t="s">
        <v>588</v>
      </c>
      <c r="C639" t="s">
        <v>21</v>
      </c>
      <c r="D639" t="s">
        <v>589</v>
      </c>
      <c r="E639" t="s">
        <v>159</v>
      </c>
      <c r="F639">
        <v>66227</v>
      </c>
      <c r="G639" t="s">
        <v>119</v>
      </c>
      <c r="H639" t="s">
        <v>80</v>
      </c>
      <c r="I639" t="s">
        <v>81</v>
      </c>
      <c r="J639" t="s">
        <v>82</v>
      </c>
      <c r="K639" t="s">
        <v>38</v>
      </c>
      <c r="L639" t="s">
        <v>111</v>
      </c>
      <c r="M639" t="s">
        <v>83</v>
      </c>
      <c r="N639" s="11" t="s">
        <v>2106</v>
      </c>
      <c r="O639" s="11" t="s">
        <v>2110</v>
      </c>
      <c r="P639">
        <v>-1</v>
      </c>
      <c r="Q639">
        <v>0</v>
      </c>
      <c r="R639">
        <v>126.7</v>
      </c>
      <c r="S639">
        <v>0</v>
      </c>
      <c r="T639">
        <v>126.7</v>
      </c>
    </row>
    <row r="640" spans="1:20" hidden="1" x14ac:dyDescent="0.25">
      <c r="A640" t="s">
        <v>75</v>
      </c>
      <c r="B640" t="s">
        <v>360</v>
      </c>
      <c r="C640" t="s">
        <v>26</v>
      </c>
      <c r="D640" t="s">
        <v>361</v>
      </c>
      <c r="E640" t="s">
        <v>105</v>
      </c>
      <c r="F640">
        <v>29601</v>
      </c>
      <c r="G640" t="s">
        <v>156</v>
      </c>
      <c r="H640" t="s">
        <v>80</v>
      </c>
      <c r="I640" t="s">
        <v>81</v>
      </c>
      <c r="J640" t="s">
        <v>90</v>
      </c>
      <c r="K640" t="s">
        <v>38</v>
      </c>
      <c r="L640" t="s">
        <v>111</v>
      </c>
      <c r="M640" t="s">
        <v>92</v>
      </c>
      <c r="N640" s="11" t="s">
        <v>2106</v>
      </c>
      <c r="O640" s="11" t="s">
        <v>2110</v>
      </c>
      <c r="P640">
        <v>0</v>
      </c>
      <c r="Q640">
        <v>1</v>
      </c>
      <c r="R640">
        <v>0</v>
      </c>
      <c r="S640">
        <v>192</v>
      </c>
      <c r="T640">
        <v>-192</v>
      </c>
    </row>
    <row r="641" spans="1:20" hidden="1" x14ac:dyDescent="0.25">
      <c r="A641" t="s">
        <v>75</v>
      </c>
      <c r="B641" t="s">
        <v>399</v>
      </c>
      <c r="C641" t="s">
        <v>28</v>
      </c>
      <c r="D641" t="s">
        <v>400</v>
      </c>
      <c r="E641" t="s">
        <v>295</v>
      </c>
      <c r="F641">
        <v>84070</v>
      </c>
      <c r="G641" t="s">
        <v>1013</v>
      </c>
      <c r="H641" t="s">
        <v>80</v>
      </c>
      <c r="I641" t="s">
        <v>281</v>
      </c>
      <c r="J641" t="s">
        <v>82</v>
      </c>
      <c r="K641" t="s">
        <v>42</v>
      </c>
      <c r="L641" t="s">
        <v>91</v>
      </c>
      <c r="M641" t="s">
        <v>83</v>
      </c>
      <c r="N641" s="11" t="s">
        <v>2106</v>
      </c>
      <c r="O641" s="11" t="s">
        <v>2110</v>
      </c>
      <c r="P641">
        <v>-29</v>
      </c>
      <c r="Q641">
        <v>0</v>
      </c>
      <c r="R641">
        <v>645.25</v>
      </c>
      <c r="S641">
        <v>0</v>
      </c>
      <c r="T641">
        <v>645.25</v>
      </c>
    </row>
    <row r="642" spans="1:20" hidden="1" x14ac:dyDescent="0.25">
      <c r="A642" t="s">
        <v>75</v>
      </c>
      <c r="B642" t="s">
        <v>625</v>
      </c>
      <c r="C642" t="s">
        <v>27</v>
      </c>
      <c r="D642" t="s">
        <v>626</v>
      </c>
      <c r="E642" t="s">
        <v>114</v>
      </c>
      <c r="F642">
        <v>34491</v>
      </c>
      <c r="G642" t="s">
        <v>569</v>
      </c>
      <c r="H642" t="s">
        <v>80</v>
      </c>
      <c r="I642" t="s">
        <v>81</v>
      </c>
      <c r="J642" t="s">
        <v>90</v>
      </c>
      <c r="K642" t="s">
        <v>38</v>
      </c>
      <c r="L642" t="s">
        <v>111</v>
      </c>
      <c r="M642" t="s">
        <v>92</v>
      </c>
      <c r="N642" s="11" t="s">
        <v>2106</v>
      </c>
      <c r="O642" s="11" t="s">
        <v>2110</v>
      </c>
      <c r="P642">
        <v>0</v>
      </c>
      <c r="Q642">
        <v>2</v>
      </c>
      <c r="R642">
        <v>0</v>
      </c>
      <c r="S642">
        <v>101.3</v>
      </c>
      <c r="T642">
        <v>-101.3</v>
      </c>
    </row>
    <row r="643" spans="1:20" hidden="1" x14ac:dyDescent="0.25">
      <c r="A643" t="s">
        <v>75</v>
      </c>
      <c r="B643" t="s">
        <v>98</v>
      </c>
      <c r="C643" t="s">
        <v>29</v>
      </c>
      <c r="D643" t="s">
        <v>99</v>
      </c>
      <c r="E643" t="s">
        <v>100</v>
      </c>
      <c r="F643">
        <v>46825</v>
      </c>
      <c r="G643" t="s">
        <v>173</v>
      </c>
      <c r="H643" t="s">
        <v>80</v>
      </c>
      <c r="I643" t="s">
        <v>81</v>
      </c>
      <c r="J643" t="s">
        <v>82</v>
      </c>
      <c r="K643" t="s">
        <v>36</v>
      </c>
      <c r="L643" t="s">
        <v>36</v>
      </c>
      <c r="M643" t="s">
        <v>83</v>
      </c>
      <c r="N643" s="11" t="s">
        <v>2106</v>
      </c>
      <c r="O643" s="11" t="s">
        <v>2110</v>
      </c>
      <c r="P643">
        <v>2</v>
      </c>
      <c r="Q643">
        <v>0</v>
      </c>
      <c r="R643">
        <v>137.13999999999999</v>
      </c>
      <c r="S643">
        <v>0</v>
      </c>
      <c r="T643">
        <v>137.13999999999999</v>
      </c>
    </row>
    <row r="644" spans="1:20" hidden="1" x14ac:dyDescent="0.25">
      <c r="A644" t="s">
        <v>75</v>
      </c>
      <c r="B644" t="s">
        <v>372</v>
      </c>
      <c r="C644" t="s">
        <v>19</v>
      </c>
      <c r="D644" t="s">
        <v>172</v>
      </c>
      <c r="E644" t="s">
        <v>147</v>
      </c>
      <c r="F644">
        <v>85255</v>
      </c>
      <c r="G644" t="s">
        <v>110</v>
      </c>
      <c r="H644" t="s">
        <v>80</v>
      </c>
      <c r="I644" t="s">
        <v>81</v>
      </c>
      <c r="J644" t="s">
        <v>90</v>
      </c>
      <c r="K644" t="s">
        <v>38</v>
      </c>
      <c r="L644" t="s">
        <v>111</v>
      </c>
      <c r="M644" t="s">
        <v>92</v>
      </c>
      <c r="N644" s="11" t="s">
        <v>2106</v>
      </c>
      <c r="O644" s="11" t="s">
        <v>2110</v>
      </c>
      <c r="P644">
        <v>0</v>
      </c>
      <c r="Q644">
        <v>6</v>
      </c>
      <c r="R644">
        <v>0</v>
      </c>
      <c r="S644">
        <v>628.5</v>
      </c>
      <c r="T644">
        <v>-628.5</v>
      </c>
    </row>
    <row r="645" spans="1:20" hidden="1" x14ac:dyDescent="0.25">
      <c r="A645" t="s">
        <v>75</v>
      </c>
      <c r="B645" t="s">
        <v>625</v>
      </c>
      <c r="C645" t="s">
        <v>27</v>
      </c>
      <c r="D645" t="s">
        <v>626</v>
      </c>
      <c r="E645" t="s">
        <v>114</v>
      </c>
      <c r="F645">
        <v>34491</v>
      </c>
      <c r="G645" t="s">
        <v>664</v>
      </c>
      <c r="H645" t="s">
        <v>80</v>
      </c>
      <c r="I645" t="s">
        <v>81</v>
      </c>
      <c r="J645" t="s">
        <v>90</v>
      </c>
      <c r="K645" t="s">
        <v>36</v>
      </c>
      <c r="L645" t="s">
        <v>36</v>
      </c>
      <c r="M645" t="s">
        <v>92</v>
      </c>
      <c r="N645" s="11" t="s">
        <v>2106</v>
      </c>
      <c r="O645" s="11" t="s">
        <v>2110</v>
      </c>
      <c r="P645">
        <v>0</v>
      </c>
      <c r="Q645">
        <v>1</v>
      </c>
      <c r="R645">
        <v>0</v>
      </c>
      <c r="S645">
        <v>122.7</v>
      </c>
      <c r="T645">
        <v>-122.7</v>
      </c>
    </row>
    <row r="646" spans="1:20" hidden="1" x14ac:dyDescent="0.25">
      <c r="A646" t="s">
        <v>75</v>
      </c>
      <c r="B646" t="s">
        <v>218</v>
      </c>
      <c r="C646" t="s">
        <v>27</v>
      </c>
      <c r="D646" t="s">
        <v>219</v>
      </c>
      <c r="E646" t="s">
        <v>114</v>
      </c>
      <c r="F646">
        <v>34110</v>
      </c>
      <c r="G646" t="s">
        <v>816</v>
      </c>
      <c r="H646" t="s">
        <v>80</v>
      </c>
      <c r="I646" t="s">
        <v>281</v>
      </c>
      <c r="J646" t="s">
        <v>90</v>
      </c>
      <c r="K646" t="s">
        <v>42</v>
      </c>
      <c r="L646" t="s">
        <v>91</v>
      </c>
      <c r="M646" t="s">
        <v>92</v>
      </c>
      <c r="N646" s="11" t="s">
        <v>2106</v>
      </c>
      <c r="O646" s="11" t="s">
        <v>2110</v>
      </c>
      <c r="P646">
        <v>0</v>
      </c>
      <c r="Q646">
        <v>34</v>
      </c>
      <c r="R646">
        <v>0</v>
      </c>
      <c r="S646">
        <v>1054</v>
      </c>
      <c r="T646">
        <v>-1054</v>
      </c>
    </row>
    <row r="647" spans="1:20" hidden="1" x14ac:dyDescent="0.25">
      <c r="A647" t="s">
        <v>75</v>
      </c>
      <c r="B647" t="s">
        <v>1522</v>
      </c>
      <c r="C647" t="s">
        <v>26</v>
      </c>
      <c r="D647" t="s">
        <v>1523</v>
      </c>
      <c r="E647" t="s">
        <v>555</v>
      </c>
      <c r="F647">
        <v>35045</v>
      </c>
      <c r="G647" t="s">
        <v>1524</v>
      </c>
      <c r="H647" t="s">
        <v>80</v>
      </c>
      <c r="I647" t="s">
        <v>81</v>
      </c>
      <c r="J647" t="s">
        <v>82</v>
      </c>
      <c r="K647" t="s">
        <v>46</v>
      </c>
      <c r="L647" t="s">
        <v>650</v>
      </c>
      <c r="M647" t="s">
        <v>83</v>
      </c>
      <c r="N647" s="11" t="s">
        <v>2106</v>
      </c>
      <c r="O647" s="11" t="s">
        <v>2110</v>
      </c>
      <c r="P647">
        <v>10</v>
      </c>
      <c r="Q647">
        <v>0</v>
      </c>
      <c r="R647">
        <v>7.5</v>
      </c>
      <c r="S647">
        <v>0</v>
      </c>
      <c r="T647">
        <v>7.5</v>
      </c>
    </row>
    <row r="648" spans="1:20" hidden="1" x14ac:dyDescent="0.25">
      <c r="A648" t="s">
        <v>75</v>
      </c>
      <c r="B648" t="s">
        <v>380</v>
      </c>
      <c r="C648" t="s">
        <v>18</v>
      </c>
      <c r="D648" t="s">
        <v>381</v>
      </c>
      <c r="E648" t="s">
        <v>191</v>
      </c>
      <c r="F648">
        <v>75071</v>
      </c>
      <c r="G648" t="s">
        <v>716</v>
      </c>
      <c r="H648" t="s">
        <v>80</v>
      </c>
      <c r="I648" t="s">
        <v>81</v>
      </c>
      <c r="J648" t="s">
        <v>82</v>
      </c>
      <c r="K648" t="s">
        <v>42</v>
      </c>
      <c r="L648" t="s">
        <v>91</v>
      </c>
      <c r="M648" t="s">
        <v>83</v>
      </c>
      <c r="N648" s="11" t="s">
        <v>2106</v>
      </c>
      <c r="O648" s="11" t="s">
        <v>2110</v>
      </c>
      <c r="P648">
        <v>-1</v>
      </c>
      <c r="Q648">
        <v>0</v>
      </c>
      <c r="R648">
        <v>57.65</v>
      </c>
      <c r="S648">
        <v>0</v>
      </c>
      <c r="T648">
        <v>57.65</v>
      </c>
    </row>
    <row r="649" spans="1:20" hidden="1" x14ac:dyDescent="0.25">
      <c r="A649" t="s">
        <v>75</v>
      </c>
      <c r="B649" t="s">
        <v>380</v>
      </c>
      <c r="C649" t="s">
        <v>18</v>
      </c>
      <c r="D649" t="s">
        <v>381</v>
      </c>
      <c r="E649" t="s">
        <v>191</v>
      </c>
      <c r="F649">
        <v>75071</v>
      </c>
      <c r="G649" t="s">
        <v>217</v>
      </c>
      <c r="H649" t="s">
        <v>80</v>
      </c>
      <c r="I649" t="s">
        <v>81</v>
      </c>
      <c r="J649" t="s">
        <v>90</v>
      </c>
      <c r="K649" t="s">
        <v>36</v>
      </c>
      <c r="L649" t="s">
        <v>36</v>
      </c>
      <c r="M649" t="s">
        <v>92</v>
      </c>
      <c r="N649" s="11" t="s">
        <v>2106</v>
      </c>
      <c r="O649" s="11" t="s">
        <v>2110</v>
      </c>
      <c r="P649">
        <v>0</v>
      </c>
      <c r="Q649">
        <v>2</v>
      </c>
      <c r="R649">
        <v>0</v>
      </c>
      <c r="S649">
        <v>341.1</v>
      </c>
      <c r="T649">
        <v>-341.1</v>
      </c>
    </row>
    <row r="650" spans="1:20" hidden="1" x14ac:dyDescent="0.25">
      <c r="A650" t="s">
        <v>75</v>
      </c>
      <c r="B650" t="s">
        <v>1201</v>
      </c>
      <c r="C650" t="s">
        <v>27</v>
      </c>
      <c r="D650" t="s">
        <v>1202</v>
      </c>
      <c r="E650" t="s">
        <v>1203</v>
      </c>
      <c r="F650">
        <v>966</v>
      </c>
      <c r="G650" t="s">
        <v>388</v>
      </c>
      <c r="H650" t="s">
        <v>80</v>
      </c>
      <c r="I650" t="s">
        <v>81</v>
      </c>
      <c r="J650" t="s">
        <v>90</v>
      </c>
      <c r="K650" t="s">
        <v>38</v>
      </c>
      <c r="L650" t="s">
        <v>111</v>
      </c>
      <c r="M650" t="s">
        <v>92</v>
      </c>
      <c r="N650" s="11" t="s">
        <v>2106</v>
      </c>
      <c r="O650" s="11" t="s">
        <v>2110</v>
      </c>
      <c r="P650">
        <v>0</v>
      </c>
      <c r="Q650">
        <v>8</v>
      </c>
      <c r="R650">
        <v>0</v>
      </c>
      <c r="S650">
        <v>1192</v>
      </c>
      <c r="T650">
        <v>-1192</v>
      </c>
    </row>
    <row r="651" spans="1:20" hidden="1" x14ac:dyDescent="0.25">
      <c r="A651" t="s">
        <v>75</v>
      </c>
      <c r="B651" t="s">
        <v>494</v>
      </c>
      <c r="C651" t="s">
        <v>27</v>
      </c>
      <c r="D651" t="s">
        <v>495</v>
      </c>
      <c r="E651" t="s">
        <v>114</v>
      </c>
      <c r="F651">
        <v>33619</v>
      </c>
      <c r="G651" t="s">
        <v>349</v>
      </c>
      <c r="H651" t="s">
        <v>80</v>
      </c>
      <c r="I651" t="s">
        <v>81</v>
      </c>
      <c r="J651" t="s">
        <v>90</v>
      </c>
      <c r="K651" t="s">
        <v>36</v>
      </c>
      <c r="L651" t="s">
        <v>36</v>
      </c>
      <c r="M651" t="s">
        <v>92</v>
      </c>
      <c r="N651" s="11" t="s">
        <v>2106</v>
      </c>
      <c r="O651" s="11" t="s">
        <v>2110</v>
      </c>
      <c r="P651">
        <v>0</v>
      </c>
      <c r="Q651">
        <v>1</v>
      </c>
      <c r="R651">
        <v>0</v>
      </c>
      <c r="S651">
        <v>355.5</v>
      </c>
      <c r="T651">
        <v>-355.5</v>
      </c>
    </row>
    <row r="652" spans="1:20" hidden="1" x14ac:dyDescent="0.25">
      <c r="A652" t="s">
        <v>75</v>
      </c>
      <c r="B652" t="s">
        <v>258</v>
      </c>
      <c r="C652" t="s">
        <v>28</v>
      </c>
      <c r="D652" t="s">
        <v>259</v>
      </c>
      <c r="E652" t="s">
        <v>95</v>
      </c>
      <c r="F652">
        <v>80222</v>
      </c>
      <c r="G652" t="s">
        <v>96</v>
      </c>
      <c r="H652" t="s">
        <v>80</v>
      </c>
      <c r="I652" t="s">
        <v>281</v>
      </c>
      <c r="J652" t="s">
        <v>90</v>
      </c>
      <c r="K652" t="s">
        <v>42</v>
      </c>
      <c r="L652" t="s">
        <v>97</v>
      </c>
      <c r="M652" t="s">
        <v>92</v>
      </c>
      <c r="N652" s="11" t="s">
        <v>2106</v>
      </c>
      <c r="O652" s="11" t="s">
        <v>2110</v>
      </c>
      <c r="P652">
        <v>0</v>
      </c>
      <c r="Q652">
        <v>97</v>
      </c>
      <c r="R652">
        <v>0</v>
      </c>
      <c r="S652">
        <v>115.43</v>
      </c>
      <c r="T652">
        <v>-115.43</v>
      </c>
    </row>
    <row r="653" spans="1:20" hidden="1" x14ac:dyDescent="0.25">
      <c r="A653" t="s">
        <v>75</v>
      </c>
      <c r="B653" t="s">
        <v>451</v>
      </c>
      <c r="C653" t="s">
        <v>22</v>
      </c>
      <c r="D653" t="s">
        <v>452</v>
      </c>
      <c r="E653" t="s">
        <v>137</v>
      </c>
      <c r="F653">
        <v>20187</v>
      </c>
      <c r="G653" t="s">
        <v>205</v>
      </c>
      <c r="H653" t="s">
        <v>80</v>
      </c>
      <c r="I653" t="s">
        <v>281</v>
      </c>
      <c r="J653" t="s">
        <v>90</v>
      </c>
      <c r="K653" t="s">
        <v>42</v>
      </c>
      <c r="L653" t="s">
        <v>91</v>
      </c>
      <c r="M653" t="s">
        <v>92</v>
      </c>
      <c r="N653" s="11" t="s">
        <v>2106</v>
      </c>
      <c r="O653" s="11" t="s">
        <v>2110</v>
      </c>
      <c r="P653">
        <v>0</v>
      </c>
      <c r="Q653">
        <v>9</v>
      </c>
      <c r="R653">
        <v>0</v>
      </c>
      <c r="S653">
        <v>83.25</v>
      </c>
      <c r="T653">
        <v>-83.25</v>
      </c>
    </row>
    <row r="654" spans="1:20" hidden="1" x14ac:dyDescent="0.25">
      <c r="A654" t="s">
        <v>75</v>
      </c>
      <c r="B654" t="s">
        <v>125</v>
      </c>
      <c r="C654" t="s">
        <v>29</v>
      </c>
      <c r="D654" t="s">
        <v>126</v>
      </c>
      <c r="E654" t="s">
        <v>100</v>
      </c>
      <c r="F654">
        <v>46567</v>
      </c>
      <c r="G654" t="s">
        <v>283</v>
      </c>
      <c r="H654" t="s">
        <v>80</v>
      </c>
      <c r="I654" t="s">
        <v>81</v>
      </c>
      <c r="J654" t="s">
        <v>82</v>
      </c>
      <c r="K654" t="s">
        <v>38</v>
      </c>
      <c r="L654" t="s">
        <v>111</v>
      </c>
      <c r="M654" t="s">
        <v>83</v>
      </c>
      <c r="N654" s="11" t="s">
        <v>2106</v>
      </c>
      <c r="O654" s="11" t="s">
        <v>2110</v>
      </c>
      <c r="P654">
        <v>-1</v>
      </c>
      <c r="Q654">
        <v>0</v>
      </c>
      <c r="R654">
        <v>75.17</v>
      </c>
      <c r="S654">
        <v>0</v>
      </c>
      <c r="T654">
        <v>75.17</v>
      </c>
    </row>
    <row r="655" spans="1:20" hidden="1" x14ac:dyDescent="0.25">
      <c r="A655" t="s">
        <v>75</v>
      </c>
      <c r="B655" t="s">
        <v>500</v>
      </c>
      <c r="C655" t="s">
        <v>23</v>
      </c>
      <c r="D655" t="s">
        <v>501</v>
      </c>
      <c r="E655" t="s">
        <v>176</v>
      </c>
      <c r="F655">
        <v>98034</v>
      </c>
      <c r="G655" t="s">
        <v>832</v>
      </c>
      <c r="H655" t="s">
        <v>80</v>
      </c>
      <c r="I655" t="s">
        <v>81</v>
      </c>
      <c r="J655" t="s">
        <v>82</v>
      </c>
      <c r="K655" t="s">
        <v>42</v>
      </c>
      <c r="L655" t="s">
        <v>91</v>
      </c>
      <c r="M655" t="s">
        <v>83</v>
      </c>
      <c r="N655" s="11" t="s">
        <v>2106</v>
      </c>
      <c r="O655" s="11" t="s">
        <v>2110</v>
      </c>
      <c r="P655">
        <v>-5</v>
      </c>
      <c r="Q655">
        <v>0</v>
      </c>
      <c r="R655">
        <v>101.95</v>
      </c>
      <c r="S655">
        <v>0</v>
      </c>
      <c r="T655">
        <v>101.95</v>
      </c>
    </row>
    <row r="656" spans="1:20" hidden="1" x14ac:dyDescent="0.25">
      <c r="A656" t="s">
        <v>75</v>
      </c>
      <c r="B656" t="s">
        <v>494</v>
      </c>
      <c r="C656" t="s">
        <v>27</v>
      </c>
      <c r="D656" t="s">
        <v>495</v>
      </c>
      <c r="E656" t="s">
        <v>114</v>
      </c>
      <c r="F656">
        <v>33619</v>
      </c>
      <c r="G656" t="s">
        <v>96</v>
      </c>
      <c r="H656" t="s">
        <v>80</v>
      </c>
      <c r="I656" t="s">
        <v>281</v>
      </c>
      <c r="J656" t="s">
        <v>90</v>
      </c>
      <c r="K656" t="s">
        <v>42</v>
      </c>
      <c r="L656" t="s">
        <v>97</v>
      </c>
      <c r="M656" t="s">
        <v>92</v>
      </c>
      <c r="N656" s="11" t="s">
        <v>2106</v>
      </c>
      <c r="O656" s="11" t="s">
        <v>2110</v>
      </c>
      <c r="P656">
        <v>0</v>
      </c>
      <c r="Q656">
        <v>18</v>
      </c>
      <c r="R656">
        <v>0</v>
      </c>
      <c r="S656">
        <v>30.6</v>
      </c>
      <c r="T656">
        <v>-30.6</v>
      </c>
    </row>
    <row r="657" spans="1:20" hidden="1" x14ac:dyDescent="0.25">
      <c r="A657" t="s">
        <v>75</v>
      </c>
      <c r="B657" t="s">
        <v>573</v>
      </c>
      <c r="C657" t="s">
        <v>22</v>
      </c>
      <c r="D657" t="s">
        <v>574</v>
      </c>
      <c r="E657" t="s">
        <v>78</v>
      </c>
      <c r="F657">
        <v>19020</v>
      </c>
      <c r="G657" t="s">
        <v>2145</v>
      </c>
      <c r="H657" t="s">
        <v>80</v>
      </c>
      <c r="I657" t="s">
        <v>81</v>
      </c>
      <c r="J657" t="s">
        <v>82</v>
      </c>
      <c r="K657" t="s">
        <v>44</v>
      </c>
      <c r="L657" t="s">
        <v>134</v>
      </c>
      <c r="M657" t="s">
        <v>83</v>
      </c>
      <c r="N657" s="11" t="s">
        <v>2106</v>
      </c>
      <c r="O657" s="11" t="s">
        <v>2110</v>
      </c>
      <c r="P657">
        <v>-1</v>
      </c>
      <c r="Q657">
        <v>0</v>
      </c>
      <c r="R657">
        <v>5.05</v>
      </c>
      <c r="S657">
        <v>0</v>
      </c>
      <c r="T657">
        <v>5.05</v>
      </c>
    </row>
    <row r="658" spans="1:20" hidden="1" x14ac:dyDescent="0.25">
      <c r="A658" t="s">
        <v>75</v>
      </c>
      <c r="B658" t="s">
        <v>1501</v>
      </c>
      <c r="C658" t="s">
        <v>25</v>
      </c>
      <c r="D658" t="s">
        <v>1502</v>
      </c>
      <c r="E658" t="s">
        <v>262</v>
      </c>
      <c r="F658">
        <v>7657</v>
      </c>
      <c r="G658" t="s">
        <v>817</v>
      </c>
      <c r="H658" t="s">
        <v>80</v>
      </c>
      <c r="I658" t="s">
        <v>81</v>
      </c>
      <c r="J658" t="s">
        <v>82</v>
      </c>
      <c r="K658" t="s">
        <v>53</v>
      </c>
      <c r="L658" t="s">
        <v>193</v>
      </c>
      <c r="M658" t="s">
        <v>83</v>
      </c>
      <c r="N658" s="11" t="s">
        <v>2106</v>
      </c>
      <c r="O658" s="11" t="s">
        <v>2110</v>
      </c>
      <c r="P658">
        <v>-2</v>
      </c>
      <c r="Q658">
        <v>0</v>
      </c>
      <c r="R658">
        <v>290.52</v>
      </c>
      <c r="S658">
        <v>0</v>
      </c>
      <c r="T658">
        <v>290.52</v>
      </c>
    </row>
    <row r="659" spans="1:20" hidden="1" x14ac:dyDescent="0.25">
      <c r="A659" t="s">
        <v>75</v>
      </c>
      <c r="B659" t="s">
        <v>225</v>
      </c>
      <c r="C659" t="s">
        <v>19</v>
      </c>
      <c r="D659" t="s">
        <v>226</v>
      </c>
      <c r="E659" t="s">
        <v>147</v>
      </c>
      <c r="F659">
        <v>85204</v>
      </c>
      <c r="G659" t="s">
        <v>324</v>
      </c>
      <c r="H659" t="s">
        <v>80</v>
      </c>
      <c r="I659" t="s">
        <v>81</v>
      </c>
      <c r="J659" t="s">
        <v>90</v>
      </c>
      <c r="K659" t="s">
        <v>36</v>
      </c>
      <c r="L659" t="s">
        <v>36</v>
      </c>
      <c r="M659" t="s">
        <v>92</v>
      </c>
      <c r="N659" s="11" t="s">
        <v>2106</v>
      </c>
      <c r="O659" s="11" t="s">
        <v>2110</v>
      </c>
      <c r="P659">
        <v>0</v>
      </c>
      <c r="Q659">
        <v>11</v>
      </c>
      <c r="R659">
        <v>0</v>
      </c>
      <c r="S659">
        <v>979.55</v>
      </c>
      <c r="T659">
        <v>-979.55</v>
      </c>
    </row>
    <row r="660" spans="1:20" hidden="1" x14ac:dyDescent="0.25">
      <c r="A660" t="s">
        <v>75</v>
      </c>
      <c r="B660" t="s">
        <v>284</v>
      </c>
      <c r="C660" t="s">
        <v>25</v>
      </c>
      <c r="D660" t="s">
        <v>285</v>
      </c>
      <c r="E660" t="s">
        <v>186</v>
      </c>
      <c r="F660">
        <v>11730</v>
      </c>
      <c r="G660" t="s">
        <v>1244</v>
      </c>
      <c r="H660" t="s">
        <v>80</v>
      </c>
      <c r="I660" t="s">
        <v>81</v>
      </c>
      <c r="J660" t="s">
        <v>82</v>
      </c>
      <c r="K660" t="s">
        <v>42</v>
      </c>
      <c r="L660" t="s">
        <v>97</v>
      </c>
      <c r="M660" t="s">
        <v>83</v>
      </c>
      <c r="N660" s="11" t="s">
        <v>2106</v>
      </c>
      <c r="O660" s="11" t="s">
        <v>2110</v>
      </c>
      <c r="P660">
        <v>-50</v>
      </c>
      <c r="Q660">
        <v>0</v>
      </c>
      <c r="R660">
        <v>144</v>
      </c>
      <c r="S660">
        <v>0</v>
      </c>
      <c r="T660">
        <v>144</v>
      </c>
    </row>
    <row r="661" spans="1:20" hidden="1" x14ac:dyDescent="0.25">
      <c r="A661" t="s">
        <v>75</v>
      </c>
      <c r="B661" t="s">
        <v>265</v>
      </c>
      <c r="C661" t="s">
        <v>27</v>
      </c>
      <c r="D661" t="s">
        <v>237</v>
      </c>
      <c r="E661" t="s">
        <v>114</v>
      </c>
      <c r="F661">
        <v>34238</v>
      </c>
      <c r="G661" t="s">
        <v>585</v>
      </c>
      <c r="H661" t="s">
        <v>80</v>
      </c>
      <c r="I661" t="s">
        <v>81</v>
      </c>
      <c r="J661" t="s">
        <v>82</v>
      </c>
      <c r="K661" t="s">
        <v>38</v>
      </c>
      <c r="L661" t="s">
        <v>111</v>
      </c>
      <c r="M661" t="s">
        <v>83</v>
      </c>
      <c r="N661" s="11" t="s">
        <v>2106</v>
      </c>
      <c r="O661" s="11" t="s">
        <v>2110</v>
      </c>
      <c r="P661">
        <v>-2</v>
      </c>
      <c r="Q661">
        <v>0</v>
      </c>
      <c r="R661">
        <v>280.16000000000003</v>
      </c>
      <c r="S661">
        <v>0</v>
      </c>
      <c r="T661">
        <v>280.16000000000003</v>
      </c>
    </row>
    <row r="662" spans="1:20" hidden="1" x14ac:dyDescent="0.25">
      <c r="A662" t="s">
        <v>75</v>
      </c>
      <c r="B662" t="s">
        <v>1098</v>
      </c>
      <c r="C662" t="s">
        <v>18</v>
      </c>
      <c r="D662" t="s">
        <v>1099</v>
      </c>
      <c r="E662" t="s">
        <v>191</v>
      </c>
      <c r="F662">
        <v>75247</v>
      </c>
      <c r="G662" t="s">
        <v>1499</v>
      </c>
      <c r="H662" t="s">
        <v>80</v>
      </c>
      <c r="I662" t="s">
        <v>81</v>
      </c>
      <c r="J662" t="s">
        <v>82</v>
      </c>
      <c r="K662" t="s">
        <v>42</v>
      </c>
      <c r="L662" t="s">
        <v>91</v>
      </c>
      <c r="M662" t="s">
        <v>83</v>
      </c>
      <c r="N662" s="11" t="s">
        <v>2106</v>
      </c>
      <c r="O662" s="11" t="s">
        <v>2110</v>
      </c>
      <c r="P662">
        <v>-5</v>
      </c>
      <c r="Q662">
        <v>0</v>
      </c>
      <c r="R662">
        <v>252</v>
      </c>
      <c r="S662">
        <v>0</v>
      </c>
      <c r="T662">
        <v>252</v>
      </c>
    </row>
    <row r="663" spans="1:20" hidden="1" x14ac:dyDescent="0.25">
      <c r="A663" t="s">
        <v>75</v>
      </c>
      <c r="B663" t="s">
        <v>212</v>
      </c>
      <c r="C663" t="s">
        <v>25</v>
      </c>
      <c r="D663" t="s">
        <v>213</v>
      </c>
      <c r="E663" t="s">
        <v>186</v>
      </c>
      <c r="F663">
        <v>11803</v>
      </c>
      <c r="G663" t="s">
        <v>388</v>
      </c>
      <c r="H663" t="s">
        <v>80</v>
      </c>
      <c r="I663" t="s">
        <v>81</v>
      </c>
      <c r="J663" t="s">
        <v>90</v>
      </c>
      <c r="K663" t="s">
        <v>38</v>
      </c>
      <c r="L663" t="s">
        <v>111</v>
      </c>
      <c r="M663" t="s">
        <v>92</v>
      </c>
      <c r="N663" s="11" t="s">
        <v>2106</v>
      </c>
      <c r="O663" s="11" t="s">
        <v>2110</v>
      </c>
      <c r="P663">
        <v>0</v>
      </c>
      <c r="Q663">
        <v>2</v>
      </c>
      <c r="R663">
        <v>0</v>
      </c>
      <c r="S663">
        <v>298</v>
      </c>
      <c r="T663">
        <v>-298</v>
      </c>
    </row>
    <row r="664" spans="1:20" hidden="1" x14ac:dyDescent="0.25">
      <c r="A664" t="s">
        <v>75</v>
      </c>
      <c r="B664" t="s">
        <v>917</v>
      </c>
      <c r="C664" t="s">
        <v>29</v>
      </c>
      <c r="D664" t="s">
        <v>918</v>
      </c>
      <c r="E664" t="s">
        <v>100</v>
      </c>
      <c r="F664">
        <v>46545</v>
      </c>
      <c r="G664" t="s">
        <v>202</v>
      </c>
      <c r="H664" t="s">
        <v>80</v>
      </c>
      <c r="I664" t="s">
        <v>81</v>
      </c>
      <c r="J664" t="s">
        <v>90</v>
      </c>
      <c r="K664" t="s">
        <v>42</v>
      </c>
      <c r="L664" t="s">
        <v>91</v>
      </c>
      <c r="M664" t="s">
        <v>188</v>
      </c>
      <c r="N664" s="11" t="s">
        <v>2106</v>
      </c>
      <c r="O664" s="11" t="s">
        <v>2110</v>
      </c>
      <c r="P664">
        <v>0</v>
      </c>
      <c r="Q664">
        <v>4</v>
      </c>
      <c r="R664">
        <v>0</v>
      </c>
      <c r="S664">
        <v>33</v>
      </c>
      <c r="T664">
        <v>-33</v>
      </c>
    </row>
    <row r="665" spans="1:20" hidden="1" x14ac:dyDescent="0.25">
      <c r="A665" t="s">
        <v>75</v>
      </c>
      <c r="B665" t="s">
        <v>200</v>
      </c>
      <c r="C665" t="s">
        <v>28</v>
      </c>
      <c r="D665" t="s">
        <v>201</v>
      </c>
      <c r="E665" t="s">
        <v>95</v>
      </c>
      <c r="F665">
        <v>80002</v>
      </c>
      <c r="G665" t="s">
        <v>214</v>
      </c>
      <c r="H665" t="s">
        <v>80</v>
      </c>
      <c r="I665" t="s">
        <v>281</v>
      </c>
      <c r="J665" t="s">
        <v>90</v>
      </c>
      <c r="K665" t="s">
        <v>42</v>
      </c>
      <c r="L665" t="s">
        <v>91</v>
      </c>
      <c r="M665" t="s">
        <v>92</v>
      </c>
      <c r="N665" s="11" t="s">
        <v>2106</v>
      </c>
      <c r="O665" s="11" t="s">
        <v>2110</v>
      </c>
      <c r="P665">
        <v>0</v>
      </c>
      <c r="Q665">
        <v>22</v>
      </c>
      <c r="R665">
        <v>0</v>
      </c>
      <c r="S665">
        <v>16.059999999999999</v>
      </c>
      <c r="T665">
        <v>-16.059999999999999</v>
      </c>
    </row>
    <row r="666" spans="1:20" hidden="1" x14ac:dyDescent="0.25">
      <c r="A666" t="s">
        <v>75</v>
      </c>
      <c r="B666" t="s">
        <v>265</v>
      </c>
      <c r="C666" t="s">
        <v>27</v>
      </c>
      <c r="D666" t="s">
        <v>237</v>
      </c>
      <c r="E666" t="s">
        <v>114</v>
      </c>
      <c r="F666">
        <v>34238</v>
      </c>
      <c r="G666" t="s">
        <v>263</v>
      </c>
      <c r="H666" t="s">
        <v>80</v>
      </c>
      <c r="I666" t="s">
        <v>81</v>
      </c>
      <c r="J666" t="s">
        <v>90</v>
      </c>
      <c r="K666" t="s">
        <v>53</v>
      </c>
      <c r="L666" t="s">
        <v>165</v>
      </c>
      <c r="M666" t="s">
        <v>92</v>
      </c>
      <c r="N666" s="11" t="s">
        <v>2106</v>
      </c>
      <c r="O666" s="11" t="s">
        <v>2110</v>
      </c>
      <c r="P666">
        <v>0</v>
      </c>
      <c r="Q666">
        <v>6</v>
      </c>
      <c r="R666">
        <v>0</v>
      </c>
      <c r="S666">
        <v>855.3</v>
      </c>
      <c r="T666">
        <v>-855.3</v>
      </c>
    </row>
    <row r="667" spans="1:20" hidden="1" x14ac:dyDescent="0.25">
      <c r="A667" t="s">
        <v>75</v>
      </c>
      <c r="B667" t="s">
        <v>335</v>
      </c>
      <c r="C667" t="s">
        <v>30</v>
      </c>
      <c r="D667" t="s">
        <v>336</v>
      </c>
      <c r="E667" t="s">
        <v>337</v>
      </c>
      <c r="F667">
        <v>54481</v>
      </c>
      <c r="G667" t="s">
        <v>1449</v>
      </c>
      <c r="H667" t="s">
        <v>80</v>
      </c>
      <c r="I667" t="s">
        <v>81</v>
      </c>
      <c r="J667" t="s">
        <v>90</v>
      </c>
      <c r="K667" t="s">
        <v>42</v>
      </c>
      <c r="L667" t="s">
        <v>97</v>
      </c>
      <c r="M667" t="s">
        <v>92</v>
      </c>
      <c r="N667" s="11" t="s">
        <v>2106</v>
      </c>
      <c r="O667" s="11" t="s">
        <v>2110</v>
      </c>
      <c r="P667">
        <v>0</v>
      </c>
      <c r="Q667">
        <v>10</v>
      </c>
      <c r="R667">
        <v>0</v>
      </c>
      <c r="S667">
        <v>18</v>
      </c>
      <c r="T667">
        <v>-18</v>
      </c>
    </row>
    <row r="668" spans="1:20" hidden="1" x14ac:dyDescent="0.25">
      <c r="A668" t="s">
        <v>75</v>
      </c>
      <c r="B668" t="s">
        <v>362</v>
      </c>
      <c r="C668" t="s">
        <v>18</v>
      </c>
      <c r="D668" t="s">
        <v>363</v>
      </c>
      <c r="E668" t="s">
        <v>191</v>
      </c>
      <c r="F668">
        <v>78734</v>
      </c>
      <c r="G668" t="s">
        <v>1483</v>
      </c>
      <c r="H668" t="s">
        <v>210</v>
      </c>
      <c r="I668" t="s">
        <v>81</v>
      </c>
      <c r="J668" t="s">
        <v>82</v>
      </c>
      <c r="K668" t="s">
        <v>40</v>
      </c>
      <c r="L668" t="s">
        <v>211</v>
      </c>
      <c r="M668" t="s">
        <v>83</v>
      </c>
      <c r="N668" s="11" t="s">
        <v>2106</v>
      </c>
      <c r="O668" s="11" t="s">
        <v>2110</v>
      </c>
      <c r="P668">
        <v>-5</v>
      </c>
      <c r="Q668">
        <v>0</v>
      </c>
      <c r="R668">
        <v>975.45</v>
      </c>
      <c r="S668">
        <v>0</v>
      </c>
      <c r="T668">
        <v>975.45</v>
      </c>
    </row>
    <row r="669" spans="1:20" hidden="1" x14ac:dyDescent="0.25">
      <c r="A669" t="s">
        <v>75</v>
      </c>
      <c r="B669" t="s">
        <v>362</v>
      </c>
      <c r="C669" t="s">
        <v>18</v>
      </c>
      <c r="D669" t="s">
        <v>363</v>
      </c>
      <c r="E669" t="s">
        <v>191</v>
      </c>
      <c r="F669">
        <v>78734</v>
      </c>
      <c r="G669" t="s">
        <v>572</v>
      </c>
      <c r="H669" t="s">
        <v>80</v>
      </c>
      <c r="I669" t="s">
        <v>81</v>
      </c>
      <c r="J669" t="s">
        <v>82</v>
      </c>
      <c r="K669" t="s">
        <v>53</v>
      </c>
      <c r="L669" t="s">
        <v>165</v>
      </c>
      <c r="M669" t="s">
        <v>83</v>
      </c>
      <c r="N669" s="11" t="s">
        <v>2106</v>
      </c>
      <c r="O669" s="11" t="s">
        <v>2110</v>
      </c>
      <c r="P669">
        <v>-3</v>
      </c>
      <c r="Q669">
        <v>0</v>
      </c>
      <c r="R669">
        <v>259.98</v>
      </c>
      <c r="S669">
        <v>0</v>
      </c>
      <c r="T669">
        <v>259.98</v>
      </c>
    </row>
    <row r="670" spans="1:20" hidden="1" x14ac:dyDescent="0.25">
      <c r="A670" t="s">
        <v>75</v>
      </c>
      <c r="B670" t="s">
        <v>995</v>
      </c>
      <c r="C670" t="s">
        <v>18</v>
      </c>
      <c r="D670" t="s">
        <v>996</v>
      </c>
      <c r="E670" t="s">
        <v>191</v>
      </c>
      <c r="F670">
        <v>75604</v>
      </c>
      <c r="G670" t="s">
        <v>550</v>
      </c>
      <c r="H670" t="s">
        <v>80</v>
      </c>
      <c r="I670" t="s">
        <v>81</v>
      </c>
      <c r="J670" t="s">
        <v>82</v>
      </c>
      <c r="K670" t="s">
        <v>38</v>
      </c>
      <c r="L670" t="s">
        <v>111</v>
      </c>
      <c r="M670" t="s">
        <v>83</v>
      </c>
      <c r="N670" s="11" t="s">
        <v>2106</v>
      </c>
      <c r="O670" s="11" t="s">
        <v>2110</v>
      </c>
      <c r="P670">
        <v>-1</v>
      </c>
      <c r="Q670">
        <v>0</v>
      </c>
      <c r="R670">
        <v>211.6</v>
      </c>
      <c r="S670">
        <v>0</v>
      </c>
      <c r="T670">
        <v>211.6</v>
      </c>
    </row>
    <row r="671" spans="1:20" hidden="1" x14ac:dyDescent="0.25">
      <c r="A671" t="s">
        <v>75</v>
      </c>
      <c r="B671" t="s">
        <v>161</v>
      </c>
      <c r="C671" t="s">
        <v>22</v>
      </c>
      <c r="D671" t="s">
        <v>162</v>
      </c>
      <c r="E671" t="s">
        <v>122</v>
      </c>
      <c r="F671">
        <v>20814</v>
      </c>
      <c r="G671" t="s">
        <v>1272</v>
      </c>
      <c r="H671" t="s">
        <v>80</v>
      </c>
      <c r="I671" t="s">
        <v>81</v>
      </c>
      <c r="J671" t="s">
        <v>82</v>
      </c>
      <c r="K671" t="s">
        <v>44</v>
      </c>
      <c r="L671" t="s">
        <v>144</v>
      </c>
      <c r="M671" t="s">
        <v>83</v>
      </c>
      <c r="N671" s="11" t="s">
        <v>2106</v>
      </c>
      <c r="O671" s="11" t="s">
        <v>2110</v>
      </c>
      <c r="P671">
        <v>-7</v>
      </c>
      <c r="Q671">
        <v>0</v>
      </c>
      <c r="R671">
        <v>53.9</v>
      </c>
      <c r="S671">
        <v>0</v>
      </c>
      <c r="T671">
        <v>53.9</v>
      </c>
    </row>
    <row r="672" spans="1:20" hidden="1" x14ac:dyDescent="0.25">
      <c r="A672" t="s">
        <v>75</v>
      </c>
      <c r="B672" t="s">
        <v>167</v>
      </c>
      <c r="C672" t="s">
        <v>28</v>
      </c>
      <c r="D672" t="s">
        <v>168</v>
      </c>
      <c r="E672" t="s">
        <v>95</v>
      </c>
      <c r="F672">
        <v>80550</v>
      </c>
      <c r="G672" t="s">
        <v>2118</v>
      </c>
      <c r="H672" t="s">
        <v>688</v>
      </c>
      <c r="I672" t="s">
        <v>81</v>
      </c>
      <c r="J672" t="s">
        <v>90</v>
      </c>
      <c r="K672" t="s">
        <v>37</v>
      </c>
      <c r="L672" t="s">
        <v>689</v>
      </c>
      <c r="M672" t="s">
        <v>92</v>
      </c>
      <c r="N672" s="11" t="s">
        <v>2106</v>
      </c>
      <c r="O672" s="11" t="s">
        <v>2110</v>
      </c>
      <c r="P672">
        <v>-1</v>
      </c>
      <c r="Q672">
        <v>0</v>
      </c>
      <c r="R672">
        <v>66</v>
      </c>
      <c r="S672">
        <v>0</v>
      </c>
      <c r="T672">
        <v>66</v>
      </c>
    </row>
    <row r="673" spans="1:20" hidden="1" x14ac:dyDescent="0.25">
      <c r="A673" t="s">
        <v>75</v>
      </c>
      <c r="B673" t="s">
        <v>760</v>
      </c>
      <c r="C673" t="s">
        <v>19</v>
      </c>
      <c r="D673" t="s">
        <v>562</v>
      </c>
      <c r="E673" t="s">
        <v>147</v>
      </c>
      <c r="F673">
        <v>85260</v>
      </c>
      <c r="G673" t="s">
        <v>323</v>
      </c>
      <c r="H673" t="s">
        <v>80</v>
      </c>
      <c r="I673" t="s">
        <v>81</v>
      </c>
      <c r="J673" t="s">
        <v>90</v>
      </c>
      <c r="K673" t="s">
        <v>51</v>
      </c>
      <c r="L673" t="s">
        <v>250</v>
      </c>
      <c r="M673" t="s">
        <v>92</v>
      </c>
      <c r="N673" s="11" t="s">
        <v>2106</v>
      </c>
      <c r="O673" s="11" t="s">
        <v>2110</v>
      </c>
      <c r="P673">
        <v>0</v>
      </c>
      <c r="Q673">
        <v>10</v>
      </c>
      <c r="R673">
        <v>0</v>
      </c>
      <c r="S673">
        <v>539.5</v>
      </c>
      <c r="T673">
        <v>-539.5</v>
      </c>
    </row>
    <row r="674" spans="1:20" hidden="1" x14ac:dyDescent="0.25">
      <c r="A674" t="s">
        <v>75</v>
      </c>
      <c r="B674" t="s">
        <v>708</v>
      </c>
      <c r="C674" t="s">
        <v>23</v>
      </c>
      <c r="D674" t="s">
        <v>2113</v>
      </c>
      <c r="E674" t="s">
        <v>176</v>
      </c>
      <c r="F674">
        <v>99216</v>
      </c>
      <c r="G674" t="s">
        <v>1691</v>
      </c>
      <c r="H674" t="s">
        <v>210</v>
      </c>
      <c r="I674" t="s">
        <v>81</v>
      </c>
      <c r="J674" t="s">
        <v>82</v>
      </c>
      <c r="K674" t="s">
        <v>40</v>
      </c>
      <c r="L674" t="s">
        <v>211</v>
      </c>
      <c r="M674" t="s">
        <v>83</v>
      </c>
      <c r="N674" s="11" t="s">
        <v>2106</v>
      </c>
      <c r="O674" s="11" t="s">
        <v>2110</v>
      </c>
      <c r="P674">
        <v>-15</v>
      </c>
      <c r="Q674">
        <v>0</v>
      </c>
      <c r="R674">
        <v>4795.95</v>
      </c>
      <c r="S674">
        <v>0</v>
      </c>
      <c r="T674">
        <v>4795.95</v>
      </c>
    </row>
    <row r="675" spans="1:20" hidden="1" x14ac:dyDescent="0.25">
      <c r="A675" t="s">
        <v>75</v>
      </c>
      <c r="B675" t="s">
        <v>989</v>
      </c>
      <c r="C675" t="s">
        <v>23</v>
      </c>
      <c r="D675" t="s">
        <v>990</v>
      </c>
      <c r="E675" t="s">
        <v>244</v>
      </c>
      <c r="F675">
        <v>1604</v>
      </c>
      <c r="G675" t="s">
        <v>402</v>
      </c>
      <c r="H675" t="s">
        <v>80</v>
      </c>
      <c r="I675" t="s">
        <v>81</v>
      </c>
      <c r="J675" t="s">
        <v>365</v>
      </c>
      <c r="K675" t="s">
        <v>39</v>
      </c>
      <c r="L675" t="s">
        <v>39</v>
      </c>
      <c r="M675" t="s">
        <v>92</v>
      </c>
      <c r="N675" s="11" t="s">
        <v>2106</v>
      </c>
      <c r="O675" s="11" t="s">
        <v>2110</v>
      </c>
      <c r="P675">
        <v>1</v>
      </c>
      <c r="Q675">
        <v>0</v>
      </c>
      <c r="R675">
        <v>295</v>
      </c>
      <c r="S675">
        <v>0</v>
      </c>
      <c r="T675">
        <v>295</v>
      </c>
    </row>
    <row r="676" spans="1:20" hidden="1" x14ac:dyDescent="0.25">
      <c r="A676" t="s">
        <v>75</v>
      </c>
      <c r="B676" t="s">
        <v>1062</v>
      </c>
      <c r="C676" t="s">
        <v>19</v>
      </c>
      <c r="D676" t="s">
        <v>1063</v>
      </c>
      <c r="E676" t="s">
        <v>118</v>
      </c>
      <c r="F676">
        <v>92660</v>
      </c>
      <c r="G676" t="s">
        <v>106</v>
      </c>
      <c r="H676" t="s">
        <v>80</v>
      </c>
      <c r="I676" t="s">
        <v>281</v>
      </c>
      <c r="J676" t="s">
        <v>90</v>
      </c>
      <c r="K676" t="s">
        <v>42</v>
      </c>
      <c r="L676" t="s">
        <v>91</v>
      </c>
      <c r="M676" t="s">
        <v>92</v>
      </c>
      <c r="N676" s="11" t="s">
        <v>2106</v>
      </c>
      <c r="O676" s="11" t="s">
        <v>2110</v>
      </c>
      <c r="P676">
        <v>0</v>
      </c>
      <c r="Q676">
        <v>25</v>
      </c>
      <c r="R676">
        <v>0</v>
      </c>
      <c r="S676">
        <v>465</v>
      </c>
      <c r="T676">
        <v>-465</v>
      </c>
    </row>
    <row r="677" spans="1:20" hidden="1" x14ac:dyDescent="0.25">
      <c r="A677" t="s">
        <v>75</v>
      </c>
      <c r="B677" t="s">
        <v>625</v>
      </c>
      <c r="C677" t="s">
        <v>27</v>
      </c>
      <c r="D677" t="s">
        <v>626</v>
      </c>
      <c r="E677" t="s">
        <v>114</v>
      </c>
      <c r="F677">
        <v>34491</v>
      </c>
      <c r="G677" t="s">
        <v>698</v>
      </c>
      <c r="H677" t="s">
        <v>80</v>
      </c>
      <c r="I677" t="s">
        <v>81</v>
      </c>
      <c r="J677" t="s">
        <v>90</v>
      </c>
      <c r="K677" t="s">
        <v>38</v>
      </c>
      <c r="L677" t="s">
        <v>111</v>
      </c>
      <c r="M677" t="s">
        <v>92</v>
      </c>
      <c r="N677" s="11" t="s">
        <v>2106</v>
      </c>
      <c r="O677" s="11" t="s">
        <v>2110</v>
      </c>
      <c r="P677">
        <v>0</v>
      </c>
      <c r="Q677">
        <v>2</v>
      </c>
      <c r="R677">
        <v>0</v>
      </c>
      <c r="S677">
        <v>299.60000000000002</v>
      </c>
      <c r="T677">
        <v>-299.60000000000002</v>
      </c>
    </row>
    <row r="678" spans="1:20" hidden="1" x14ac:dyDescent="0.25">
      <c r="A678" t="s">
        <v>75</v>
      </c>
      <c r="B678" t="s">
        <v>934</v>
      </c>
      <c r="C678" t="s">
        <v>24</v>
      </c>
      <c r="D678" t="s">
        <v>935</v>
      </c>
      <c r="E678" t="s">
        <v>936</v>
      </c>
      <c r="F678">
        <v>57108</v>
      </c>
      <c r="G678" t="s">
        <v>254</v>
      </c>
      <c r="H678" t="s">
        <v>80</v>
      </c>
      <c r="I678" t="s">
        <v>81</v>
      </c>
      <c r="J678" t="s">
        <v>82</v>
      </c>
      <c r="K678" t="s">
        <v>42</v>
      </c>
      <c r="L678" t="s">
        <v>91</v>
      </c>
      <c r="M678" t="s">
        <v>83</v>
      </c>
      <c r="N678" s="11" t="s">
        <v>2106</v>
      </c>
      <c r="O678" s="11" t="s">
        <v>2110</v>
      </c>
      <c r="P678">
        <v>-58</v>
      </c>
      <c r="Q678">
        <v>0</v>
      </c>
      <c r="R678">
        <v>3825.1</v>
      </c>
      <c r="S678">
        <v>0</v>
      </c>
      <c r="T678">
        <v>3825.1</v>
      </c>
    </row>
    <row r="679" spans="1:20" hidden="1" x14ac:dyDescent="0.25">
      <c r="A679" t="s">
        <v>75</v>
      </c>
      <c r="B679" t="s">
        <v>1511</v>
      </c>
      <c r="C679" t="s">
        <v>28</v>
      </c>
      <c r="D679" t="s">
        <v>1117</v>
      </c>
      <c r="E679" t="s">
        <v>95</v>
      </c>
      <c r="F679">
        <v>80112</v>
      </c>
      <c r="G679" t="s">
        <v>1535</v>
      </c>
      <c r="H679" t="s">
        <v>80</v>
      </c>
      <c r="I679" t="s">
        <v>81</v>
      </c>
      <c r="J679" t="s">
        <v>82</v>
      </c>
      <c r="K679" t="s">
        <v>42</v>
      </c>
      <c r="L679" t="s">
        <v>91</v>
      </c>
      <c r="M679" t="s">
        <v>83</v>
      </c>
      <c r="N679" s="11" t="s">
        <v>2106</v>
      </c>
      <c r="O679" s="11" t="s">
        <v>2110</v>
      </c>
      <c r="P679">
        <v>-4</v>
      </c>
      <c r="Q679">
        <v>0</v>
      </c>
      <c r="R679">
        <v>17.399999999999999</v>
      </c>
      <c r="S679">
        <v>0</v>
      </c>
      <c r="T679">
        <v>17.399999999999999</v>
      </c>
    </row>
    <row r="680" spans="1:20" hidden="1" x14ac:dyDescent="0.25">
      <c r="A680" t="s">
        <v>75</v>
      </c>
      <c r="B680" t="s">
        <v>1375</v>
      </c>
      <c r="C680" t="s">
        <v>19</v>
      </c>
      <c r="D680" t="s">
        <v>1376</v>
      </c>
      <c r="E680" t="s">
        <v>147</v>
      </c>
      <c r="F680">
        <v>85140</v>
      </c>
      <c r="G680" t="s">
        <v>1526</v>
      </c>
      <c r="H680" t="s">
        <v>80</v>
      </c>
      <c r="I680" t="s">
        <v>281</v>
      </c>
      <c r="J680" t="s">
        <v>1070</v>
      </c>
      <c r="K680" t="s">
        <v>44</v>
      </c>
      <c r="L680" t="s">
        <v>144</v>
      </c>
      <c r="M680" t="s">
        <v>83</v>
      </c>
      <c r="N680" s="11" t="s">
        <v>2106</v>
      </c>
      <c r="O680" s="11" t="s">
        <v>2110</v>
      </c>
      <c r="P680">
        <v>0</v>
      </c>
      <c r="Q680">
        <v>41</v>
      </c>
      <c r="R680">
        <v>0</v>
      </c>
      <c r="S680">
        <v>2624</v>
      </c>
      <c r="T680">
        <v>-2624</v>
      </c>
    </row>
    <row r="681" spans="1:20" hidden="1" x14ac:dyDescent="0.25">
      <c r="A681" t="s">
        <v>75</v>
      </c>
      <c r="B681" t="s">
        <v>1054</v>
      </c>
      <c r="C681" t="s">
        <v>28</v>
      </c>
      <c r="D681" t="s">
        <v>1055</v>
      </c>
      <c r="E681" t="s">
        <v>295</v>
      </c>
      <c r="F681">
        <v>84003</v>
      </c>
      <c r="G681" t="s">
        <v>292</v>
      </c>
      <c r="H681" t="s">
        <v>80</v>
      </c>
      <c r="I681" t="s">
        <v>81</v>
      </c>
      <c r="J681" t="s">
        <v>82</v>
      </c>
      <c r="K681" t="s">
        <v>38</v>
      </c>
      <c r="L681" t="s">
        <v>111</v>
      </c>
      <c r="M681" t="s">
        <v>83</v>
      </c>
      <c r="N681" s="11" t="s">
        <v>2106</v>
      </c>
      <c r="O681" s="11" t="s">
        <v>2110</v>
      </c>
      <c r="P681">
        <v>-1</v>
      </c>
      <c r="Q681">
        <v>0</v>
      </c>
      <c r="R681">
        <v>149.75</v>
      </c>
      <c r="S681">
        <v>0</v>
      </c>
      <c r="T681">
        <v>149.75</v>
      </c>
    </row>
    <row r="682" spans="1:20" x14ac:dyDescent="0.25">
      <c r="A682" t="s">
        <v>75</v>
      </c>
      <c r="B682" t="s">
        <v>206</v>
      </c>
      <c r="C682" t="s">
        <v>21</v>
      </c>
      <c r="D682" t="s">
        <v>207</v>
      </c>
      <c r="E682" t="s">
        <v>208</v>
      </c>
      <c r="F682">
        <v>68022</v>
      </c>
      <c r="G682" t="s">
        <v>1540</v>
      </c>
      <c r="H682" t="s">
        <v>737</v>
      </c>
      <c r="I682" t="s">
        <v>81</v>
      </c>
      <c r="J682" t="s">
        <v>90</v>
      </c>
      <c r="K682" t="s">
        <v>40</v>
      </c>
      <c r="L682" t="s">
        <v>211</v>
      </c>
      <c r="M682" t="s">
        <v>92</v>
      </c>
      <c r="N682" s="11" t="s">
        <v>2106</v>
      </c>
      <c r="O682" s="11" t="s">
        <v>2110</v>
      </c>
      <c r="P682">
        <v>0</v>
      </c>
      <c r="Q682">
        <v>2</v>
      </c>
      <c r="R682">
        <v>0</v>
      </c>
      <c r="S682">
        <v>4.2</v>
      </c>
      <c r="T682">
        <v>-4.2</v>
      </c>
    </row>
    <row r="683" spans="1:20" hidden="1" x14ac:dyDescent="0.25">
      <c r="A683" t="s">
        <v>75</v>
      </c>
      <c r="B683" t="s">
        <v>1541</v>
      </c>
      <c r="C683" t="s">
        <v>28</v>
      </c>
      <c r="D683" t="s">
        <v>1542</v>
      </c>
      <c r="E683" t="s">
        <v>295</v>
      </c>
      <c r="F683">
        <v>84095</v>
      </c>
      <c r="G683" t="s">
        <v>1227</v>
      </c>
      <c r="H683" t="s">
        <v>80</v>
      </c>
      <c r="I683" t="s">
        <v>81</v>
      </c>
      <c r="J683" t="s">
        <v>90</v>
      </c>
      <c r="K683" t="s">
        <v>53</v>
      </c>
      <c r="L683" t="s">
        <v>675</v>
      </c>
      <c r="M683" t="s">
        <v>92</v>
      </c>
      <c r="N683" s="11" t="s">
        <v>2106</v>
      </c>
      <c r="O683" s="11" t="s">
        <v>2110</v>
      </c>
      <c r="P683">
        <v>0</v>
      </c>
      <c r="Q683">
        <v>3</v>
      </c>
      <c r="R683">
        <v>0</v>
      </c>
      <c r="S683">
        <v>296.45999999999998</v>
      </c>
      <c r="T683">
        <v>-296.45999999999998</v>
      </c>
    </row>
    <row r="684" spans="1:20" hidden="1" x14ac:dyDescent="0.25">
      <c r="A684" t="s">
        <v>75</v>
      </c>
      <c r="B684" t="s">
        <v>301</v>
      </c>
      <c r="C684" t="s">
        <v>29</v>
      </c>
      <c r="D684" t="s">
        <v>302</v>
      </c>
      <c r="E684" t="s">
        <v>87</v>
      </c>
      <c r="F684">
        <v>45005</v>
      </c>
      <c r="G684" t="s">
        <v>1003</v>
      </c>
      <c r="H684" t="s">
        <v>246</v>
      </c>
      <c r="I684" t="s">
        <v>81</v>
      </c>
      <c r="J684" t="s">
        <v>90</v>
      </c>
      <c r="K684" t="s">
        <v>42</v>
      </c>
      <c r="L684" t="s">
        <v>91</v>
      </c>
      <c r="M684" t="s">
        <v>92</v>
      </c>
      <c r="N684" s="11" t="s">
        <v>2106</v>
      </c>
      <c r="O684" s="11" t="s">
        <v>2110</v>
      </c>
      <c r="P684">
        <v>0</v>
      </c>
      <c r="Q684">
        <v>28</v>
      </c>
      <c r="R684">
        <v>0</v>
      </c>
      <c r="S684">
        <v>203</v>
      </c>
      <c r="T684">
        <v>-203</v>
      </c>
    </row>
    <row r="685" spans="1:20" hidden="1" x14ac:dyDescent="0.25">
      <c r="A685" t="s">
        <v>75</v>
      </c>
      <c r="B685" t="s">
        <v>1494</v>
      </c>
      <c r="C685" t="s">
        <v>26</v>
      </c>
      <c r="D685" t="s">
        <v>1495</v>
      </c>
      <c r="E685" t="s">
        <v>109</v>
      </c>
      <c r="F685">
        <v>27284</v>
      </c>
      <c r="G685" t="s">
        <v>569</v>
      </c>
      <c r="H685" t="s">
        <v>80</v>
      </c>
      <c r="I685" t="s">
        <v>81</v>
      </c>
      <c r="J685" t="s">
        <v>90</v>
      </c>
      <c r="K685" t="s">
        <v>38</v>
      </c>
      <c r="L685" t="s">
        <v>111</v>
      </c>
      <c r="M685" t="s">
        <v>92</v>
      </c>
      <c r="N685" s="11" t="s">
        <v>2106</v>
      </c>
      <c r="O685" s="11" t="s">
        <v>2110</v>
      </c>
      <c r="P685">
        <v>0</v>
      </c>
      <c r="Q685">
        <v>2</v>
      </c>
      <c r="R685">
        <v>0</v>
      </c>
      <c r="S685">
        <v>101.3</v>
      </c>
      <c r="T685">
        <v>-101.3</v>
      </c>
    </row>
    <row r="686" spans="1:20" hidden="1" x14ac:dyDescent="0.25">
      <c r="A686" t="s">
        <v>75</v>
      </c>
      <c r="B686" t="s">
        <v>586</v>
      </c>
      <c r="C686" t="s">
        <v>26</v>
      </c>
      <c r="D686" t="s">
        <v>587</v>
      </c>
      <c r="E686" t="s">
        <v>180</v>
      </c>
      <c r="F686">
        <v>30060</v>
      </c>
      <c r="G686" t="s">
        <v>398</v>
      </c>
      <c r="H686" t="s">
        <v>80</v>
      </c>
      <c r="I686" t="s">
        <v>81</v>
      </c>
      <c r="J686" t="s">
        <v>82</v>
      </c>
      <c r="K686" t="s">
        <v>38</v>
      </c>
      <c r="L686" t="s">
        <v>111</v>
      </c>
      <c r="M686" t="s">
        <v>83</v>
      </c>
      <c r="N686" s="11" t="s">
        <v>2106</v>
      </c>
      <c r="O686" s="11" t="s">
        <v>2110</v>
      </c>
      <c r="P686">
        <v>-3</v>
      </c>
      <c r="Q686">
        <v>0</v>
      </c>
      <c r="R686">
        <v>230.25</v>
      </c>
      <c r="S686">
        <v>0</v>
      </c>
      <c r="T686">
        <v>230.25</v>
      </c>
    </row>
    <row r="687" spans="1:20" hidden="1" x14ac:dyDescent="0.25">
      <c r="A687" t="s">
        <v>75</v>
      </c>
      <c r="B687" t="s">
        <v>301</v>
      </c>
      <c r="C687" t="s">
        <v>29</v>
      </c>
      <c r="D687" t="s">
        <v>302</v>
      </c>
      <c r="E687" t="s">
        <v>87</v>
      </c>
      <c r="F687">
        <v>45005</v>
      </c>
      <c r="G687" t="s">
        <v>585</v>
      </c>
      <c r="H687" t="s">
        <v>80</v>
      </c>
      <c r="I687" t="s">
        <v>81</v>
      </c>
      <c r="J687" t="s">
        <v>82</v>
      </c>
      <c r="K687" t="s">
        <v>38</v>
      </c>
      <c r="L687" t="s">
        <v>111</v>
      </c>
      <c r="M687" t="s">
        <v>83</v>
      </c>
      <c r="N687" s="11" t="s">
        <v>2106</v>
      </c>
      <c r="O687" s="11" t="s">
        <v>2110</v>
      </c>
      <c r="P687">
        <v>0</v>
      </c>
      <c r="Q687">
        <v>0</v>
      </c>
      <c r="R687">
        <v>-494.4</v>
      </c>
      <c r="S687">
        <v>0</v>
      </c>
      <c r="T687">
        <v>-494.4</v>
      </c>
    </row>
    <row r="688" spans="1:20" hidden="1" x14ac:dyDescent="0.25">
      <c r="A688" t="s">
        <v>75</v>
      </c>
      <c r="B688" t="s">
        <v>553</v>
      </c>
      <c r="C688" t="s">
        <v>26</v>
      </c>
      <c r="D688" t="s">
        <v>554</v>
      </c>
      <c r="E688" t="s">
        <v>555</v>
      </c>
      <c r="F688">
        <v>36526</v>
      </c>
      <c r="G688" t="s">
        <v>1543</v>
      </c>
      <c r="H688" t="s">
        <v>80</v>
      </c>
      <c r="I688" t="s">
        <v>81</v>
      </c>
      <c r="J688" t="s">
        <v>365</v>
      </c>
      <c r="K688" t="s">
        <v>47</v>
      </c>
      <c r="L688" t="s">
        <v>509</v>
      </c>
      <c r="M688" t="s">
        <v>229</v>
      </c>
      <c r="N688" s="11" t="s">
        <v>2106</v>
      </c>
      <c r="O688" s="11" t="s">
        <v>2110</v>
      </c>
      <c r="P688">
        <v>-2</v>
      </c>
      <c r="Q688">
        <v>0</v>
      </c>
      <c r="R688">
        <v>33.26</v>
      </c>
      <c r="S688">
        <v>0</v>
      </c>
      <c r="T688">
        <v>33.26</v>
      </c>
    </row>
    <row r="689" spans="1:20" hidden="1" x14ac:dyDescent="0.25">
      <c r="A689" t="s">
        <v>75</v>
      </c>
      <c r="B689" t="s">
        <v>850</v>
      </c>
      <c r="C689" t="s">
        <v>29</v>
      </c>
      <c r="D689" t="s">
        <v>851</v>
      </c>
      <c r="E689" t="s">
        <v>87</v>
      </c>
      <c r="F689">
        <v>45036</v>
      </c>
      <c r="G689" t="s">
        <v>1544</v>
      </c>
      <c r="H689" t="s">
        <v>80</v>
      </c>
      <c r="I689" t="s">
        <v>81</v>
      </c>
      <c r="J689" t="s">
        <v>90</v>
      </c>
      <c r="K689" t="s">
        <v>53</v>
      </c>
      <c r="L689" t="s">
        <v>532</v>
      </c>
      <c r="M689" t="s">
        <v>92</v>
      </c>
      <c r="N689" s="11" t="s">
        <v>2106</v>
      </c>
      <c r="O689" s="11" t="s">
        <v>2110</v>
      </c>
      <c r="P689">
        <v>0</v>
      </c>
      <c r="Q689">
        <v>1</v>
      </c>
      <c r="R689">
        <v>0</v>
      </c>
      <c r="S689">
        <v>441.5</v>
      </c>
      <c r="T689">
        <v>-441.5</v>
      </c>
    </row>
    <row r="690" spans="1:20" hidden="1" x14ac:dyDescent="0.25">
      <c r="A690" t="s">
        <v>75</v>
      </c>
      <c r="B690" t="s">
        <v>1067</v>
      </c>
      <c r="C690" t="s">
        <v>18</v>
      </c>
      <c r="D690" t="s">
        <v>1068</v>
      </c>
      <c r="E690" t="s">
        <v>466</v>
      </c>
      <c r="F690">
        <v>70810</v>
      </c>
      <c r="G690" t="s">
        <v>1270</v>
      </c>
      <c r="H690" t="s">
        <v>80</v>
      </c>
      <c r="I690" t="s">
        <v>81</v>
      </c>
      <c r="J690" t="s">
        <v>90</v>
      </c>
      <c r="K690" t="s">
        <v>38</v>
      </c>
      <c r="L690" t="s">
        <v>129</v>
      </c>
      <c r="M690" t="s">
        <v>92</v>
      </c>
      <c r="N690" s="11" t="s">
        <v>2106</v>
      </c>
      <c r="O690" s="11" t="s">
        <v>2110</v>
      </c>
      <c r="P690">
        <v>0</v>
      </c>
      <c r="Q690">
        <v>0</v>
      </c>
      <c r="R690">
        <v>0</v>
      </c>
      <c r="S690">
        <v>-12.15</v>
      </c>
      <c r="T690">
        <v>12.15</v>
      </c>
    </row>
    <row r="691" spans="1:20" hidden="1" x14ac:dyDescent="0.25">
      <c r="A691" t="s">
        <v>75</v>
      </c>
      <c r="B691" t="s">
        <v>116</v>
      </c>
      <c r="C691" t="s">
        <v>19</v>
      </c>
      <c r="D691" t="s">
        <v>117</v>
      </c>
      <c r="E691" t="s">
        <v>118</v>
      </c>
      <c r="F691">
        <v>97055</v>
      </c>
      <c r="G691" t="s">
        <v>271</v>
      </c>
      <c r="H691" t="s">
        <v>80</v>
      </c>
      <c r="I691" t="s">
        <v>81</v>
      </c>
      <c r="J691" t="s">
        <v>90</v>
      </c>
      <c r="K691" t="s">
        <v>38</v>
      </c>
      <c r="L691" t="s">
        <v>129</v>
      </c>
      <c r="M691" t="s">
        <v>92</v>
      </c>
      <c r="N691" s="11" t="s">
        <v>2106</v>
      </c>
      <c r="O691" s="11" t="s">
        <v>2110</v>
      </c>
      <c r="P691">
        <v>0</v>
      </c>
      <c r="Q691">
        <v>2</v>
      </c>
      <c r="R691">
        <v>0</v>
      </c>
      <c r="S691">
        <v>226.56</v>
      </c>
      <c r="T691">
        <v>-226.56</v>
      </c>
    </row>
    <row r="692" spans="1:20" hidden="1" x14ac:dyDescent="0.25">
      <c r="A692" t="s">
        <v>75</v>
      </c>
      <c r="B692" t="s">
        <v>474</v>
      </c>
      <c r="C692" t="s">
        <v>29</v>
      </c>
      <c r="D692" t="s">
        <v>475</v>
      </c>
      <c r="E692" t="s">
        <v>476</v>
      </c>
      <c r="F692">
        <v>26505</v>
      </c>
      <c r="G692" t="s">
        <v>297</v>
      </c>
      <c r="H692" t="s">
        <v>80</v>
      </c>
      <c r="I692" t="s">
        <v>281</v>
      </c>
      <c r="J692" t="s">
        <v>90</v>
      </c>
      <c r="K692" t="s">
        <v>42</v>
      </c>
      <c r="L692" t="s">
        <v>97</v>
      </c>
      <c r="M692" t="s">
        <v>92</v>
      </c>
      <c r="N692" s="11" t="s">
        <v>2106</v>
      </c>
      <c r="O692" s="11" t="s">
        <v>2110</v>
      </c>
      <c r="P692">
        <v>0</v>
      </c>
      <c r="Q692">
        <v>110</v>
      </c>
      <c r="R692">
        <v>0</v>
      </c>
      <c r="S692">
        <v>1050.5</v>
      </c>
      <c r="T692">
        <v>-1050.5</v>
      </c>
    </row>
    <row r="693" spans="1:20" hidden="1" x14ac:dyDescent="0.25">
      <c r="A693" t="s">
        <v>75</v>
      </c>
      <c r="B693" t="s">
        <v>1353</v>
      </c>
      <c r="C693" t="s">
        <v>20</v>
      </c>
      <c r="D693" t="s">
        <v>1354</v>
      </c>
      <c r="E693" t="s">
        <v>186</v>
      </c>
      <c r="F693">
        <v>14580</v>
      </c>
      <c r="G693" t="s">
        <v>2030</v>
      </c>
      <c r="H693" t="s">
        <v>80</v>
      </c>
      <c r="I693" t="s">
        <v>81</v>
      </c>
      <c r="J693" t="s">
        <v>82</v>
      </c>
      <c r="K693" t="s">
        <v>46</v>
      </c>
      <c r="L693" t="s">
        <v>650</v>
      </c>
      <c r="M693" t="s">
        <v>83</v>
      </c>
      <c r="N693" s="11" t="s">
        <v>2106</v>
      </c>
      <c r="O693" s="11" t="s">
        <v>2110</v>
      </c>
      <c r="P693">
        <v>-1</v>
      </c>
      <c r="Q693">
        <v>0</v>
      </c>
      <c r="R693">
        <v>103.46</v>
      </c>
      <c r="S693">
        <v>0</v>
      </c>
      <c r="T693">
        <v>103.46</v>
      </c>
    </row>
    <row r="694" spans="1:20" hidden="1" x14ac:dyDescent="0.25">
      <c r="A694" t="s">
        <v>75</v>
      </c>
      <c r="B694" t="s">
        <v>1547</v>
      </c>
      <c r="C694" t="s">
        <v>18</v>
      </c>
      <c r="D694" t="s">
        <v>1548</v>
      </c>
      <c r="E694" t="s">
        <v>191</v>
      </c>
      <c r="F694">
        <v>75703</v>
      </c>
      <c r="G694" t="s">
        <v>364</v>
      </c>
      <c r="H694" t="s">
        <v>80</v>
      </c>
      <c r="I694" t="s">
        <v>81</v>
      </c>
      <c r="J694" t="s">
        <v>365</v>
      </c>
      <c r="K694" t="s">
        <v>39</v>
      </c>
      <c r="L694" t="s">
        <v>39</v>
      </c>
      <c r="M694" t="s">
        <v>92</v>
      </c>
      <c r="N694" s="11" t="s">
        <v>2106</v>
      </c>
      <c r="O694" s="11" t="s">
        <v>2110</v>
      </c>
      <c r="P694">
        <v>-1</v>
      </c>
      <c r="Q694">
        <v>0</v>
      </c>
      <c r="R694">
        <v>0</v>
      </c>
      <c r="S694">
        <v>0</v>
      </c>
      <c r="T694">
        <v>0</v>
      </c>
    </row>
    <row r="695" spans="1:20" hidden="1" x14ac:dyDescent="0.25">
      <c r="A695" t="s">
        <v>75</v>
      </c>
      <c r="B695" t="s">
        <v>799</v>
      </c>
      <c r="C695" t="s">
        <v>29</v>
      </c>
      <c r="D695" t="s">
        <v>800</v>
      </c>
      <c r="E695" t="s">
        <v>87</v>
      </c>
      <c r="F695">
        <v>44718</v>
      </c>
      <c r="G695" t="s">
        <v>241</v>
      </c>
      <c r="H695" t="s">
        <v>80</v>
      </c>
      <c r="I695" t="s">
        <v>81</v>
      </c>
      <c r="J695" t="s">
        <v>82</v>
      </c>
      <c r="K695" t="s">
        <v>36</v>
      </c>
      <c r="L695" t="s">
        <v>36</v>
      </c>
      <c r="M695" t="s">
        <v>83</v>
      </c>
      <c r="N695" s="11" t="s">
        <v>2106</v>
      </c>
      <c r="O695" s="11" t="s">
        <v>2110</v>
      </c>
      <c r="P695">
        <v>-1</v>
      </c>
      <c r="Q695">
        <v>0</v>
      </c>
      <c r="R695">
        <v>434.5</v>
      </c>
      <c r="S695">
        <v>0</v>
      </c>
      <c r="T695">
        <v>434.5</v>
      </c>
    </row>
    <row r="696" spans="1:20" hidden="1" x14ac:dyDescent="0.25">
      <c r="A696" t="s">
        <v>75</v>
      </c>
      <c r="B696" t="s">
        <v>407</v>
      </c>
      <c r="C696" t="s">
        <v>22</v>
      </c>
      <c r="D696" t="s">
        <v>408</v>
      </c>
      <c r="E696" t="s">
        <v>137</v>
      </c>
      <c r="F696">
        <v>23454</v>
      </c>
      <c r="G696" t="s">
        <v>1295</v>
      </c>
      <c r="H696" t="s">
        <v>80</v>
      </c>
      <c r="I696" t="s">
        <v>81</v>
      </c>
      <c r="J696" t="s">
        <v>90</v>
      </c>
      <c r="K696" t="s">
        <v>53</v>
      </c>
      <c r="L696" t="s">
        <v>193</v>
      </c>
      <c r="M696" t="s">
        <v>92</v>
      </c>
      <c r="N696" s="11" t="s">
        <v>2106</v>
      </c>
      <c r="O696" s="11" t="s">
        <v>2110</v>
      </c>
      <c r="P696">
        <v>0</v>
      </c>
      <c r="Q696">
        <v>24</v>
      </c>
      <c r="R696">
        <v>0</v>
      </c>
      <c r="S696">
        <v>4218</v>
      </c>
      <c r="T696">
        <v>-4218</v>
      </c>
    </row>
    <row r="697" spans="1:20" hidden="1" x14ac:dyDescent="0.25">
      <c r="A697" t="s">
        <v>75</v>
      </c>
      <c r="B697" t="s">
        <v>1512</v>
      </c>
      <c r="C697" t="s">
        <v>29</v>
      </c>
      <c r="D697" t="s">
        <v>1513</v>
      </c>
      <c r="E697" t="s">
        <v>100</v>
      </c>
      <c r="F697">
        <v>46074</v>
      </c>
      <c r="G697" t="s">
        <v>761</v>
      </c>
      <c r="H697" t="s">
        <v>80</v>
      </c>
      <c r="I697" t="s">
        <v>164</v>
      </c>
      <c r="J697" t="s">
        <v>90</v>
      </c>
      <c r="K697" t="s">
        <v>38</v>
      </c>
      <c r="L697" t="s">
        <v>129</v>
      </c>
      <c r="M697" t="s">
        <v>92</v>
      </c>
      <c r="N697" s="11" t="s">
        <v>2106</v>
      </c>
      <c r="O697" s="11" t="s">
        <v>2110</v>
      </c>
      <c r="P697">
        <v>0</v>
      </c>
      <c r="Q697">
        <v>9</v>
      </c>
      <c r="R697">
        <v>0</v>
      </c>
      <c r="S697">
        <v>423.9</v>
      </c>
      <c r="T697">
        <v>-423.9</v>
      </c>
    </row>
    <row r="698" spans="1:20" hidden="1" x14ac:dyDescent="0.25">
      <c r="A698" t="s">
        <v>75</v>
      </c>
      <c r="B698" t="s">
        <v>1090</v>
      </c>
      <c r="C698" t="s">
        <v>23</v>
      </c>
      <c r="D698" t="s">
        <v>1091</v>
      </c>
      <c r="E698" t="s">
        <v>176</v>
      </c>
      <c r="F698">
        <v>98502</v>
      </c>
      <c r="G698" t="s">
        <v>1038</v>
      </c>
      <c r="H698" t="s">
        <v>80</v>
      </c>
      <c r="I698" t="s">
        <v>81</v>
      </c>
      <c r="J698" t="s">
        <v>82</v>
      </c>
      <c r="K698" t="s">
        <v>53</v>
      </c>
      <c r="L698" t="s">
        <v>165</v>
      </c>
      <c r="M698" t="s">
        <v>83</v>
      </c>
      <c r="N698" s="11" t="s">
        <v>2106</v>
      </c>
      <c r="O698" s="11" t="s">
        <v>2110</v>
      </c>
      <c r="P698">
        <v>-4</v>
      </c>
      <c r="Q698">
        <v>0</v>
      </c>
      <c r="R698">
        <v>627.20000000000005</v>
      </c>
      <c r="S698">
        <v>0</v>
      </c>
      <c r="T698">
        <v>627.20000000000005</v>
      </c>
    </row>
    <row r="699" spans="1:20" hidden="1" x14ac:dyDescent="0.25">
      <c r="A699" t="s">
        <v>75</v>
      </c>
      <c r="B699" t="s">
        <v>372</v>
      </c>
      <c r="C699" t="s">
        <v>19</v>
      </c>
      <c r="D699" t="s">
        <v>172</v>
      </c>
      <c r="E699" t="s">
        <v>147</v>
      </c>
      <c r="F699">
        <v>85255</v>
      </c>
      <c r="G699" t="s">
        <v>205</v>
      </c>
      <c r="H699" t="s">
        <v>80</v>
      </c>
      <c r="I699" t="s">
        <v>281</v>
      </c>
      <c r="J699" t="s">
        <v>90</v>
      </c>
      <c r="K699" t="s">
        <v>42</v>
      </c>
      <c r="L699" t="s">
        <v>91</v>
      </c>
      <c r="M699" t="s">
        <v>92</v>
      </c>
      <c r="N699" s="11" t="s">
        <v>2106</v>
      </c>
      <c r="O699" s="11" t="s">
        <v>2110</v>
      </c>
      <c r="P699">
        <v>0</v>
      </c>
      <c r="Q699">
        <v>183</v>
      </c>
      <c r="R699">
        <v>0</v>
      </c>
      <c r="S699">
        <v>1692.75</v>
      </c>
      <c r="T699">
        <v>-1692.75</v>
      </c>
    </row>
    <row r="700" spans="1:20" hidden="1" x14ac:dyDescent="0.25">
      <c r="A700" t="s">
        <v>75</v>
      </c>
      <c r="B700" t="s">
        <v>335</v>
      </c>
      <c r="C700" t="s">
        <v>30</v>
      </c>
      <c r="D700" t="s">
        <v>336</v>
      </c>
      <c r="E700" t="s">
        <v>337</v>
      </c>
      <c r="F700">
        <v>54481</v>
      </c>
      <c r="G700" t="s">
        <v>1552</v>
      </c>
      <c r="H700" t="s">
        <v>461</v>
      </c>
      <c r="I700" t="s">
        <v>81</v>
      </c>
      <c r="J700" t="s">
        <v>90</v>
      </c>
      <c r="K700" t="s">
        <v>40</v>
      </c>
      <c r="L700" t="s">
        <v>211</v>
      </c>
      <c r="M700" t="s">
        <v>92</v>
      </c>
      <c r="N700" s="11" t="s">
        <v>2106</v>
      </c>
      <c r="O700" s="11" t="s">
        <v>2110</v>
      </c>
      <c r="P700">
        <v>0</v>
      </c>
      <c r="Q700">
        <v>15</v>
      </c>
      <c r="R700">
        <v>0</v>
      </c>
      <c r="S700">
        <v>77.55</v>
      </c>
      <c r="T700">
        <v>-77.55</v>
      </c>
    </row>
    <row r="701" spans="1:20" hidden="1" x14ac:dyDescent="0.25">
      <c r="A701" t="s">
        <v>75</v>
      </c>
      <c r="B701" t="s">
        <v>306</v>
      </c>
      <c r="C701" t="s">
        <v>25</v>
      </c>
      <c r="D701" t="s">
        <v>307</v>
      </c>
      <c r="E701" t="s">
        <v>262</v>
      </c>
      <c r="F701">
        <v>7739</v>
      </c>
      <c r="G701" t="s">
        <v>1557</v>
      </c>
      <c r="H701" t="s">
        <v>80</v>
      </c>
      <c r="I701" t="s">
        <v>81</v>
      </c>
      <c r="J701" t="s">
        <v>90</v>
      </c>
      <c r="K701" t="s">
        <v>53</v>
      </c>
      <c r="L701" t="s">
        <v>675</v>
      </c>
      <c r="M701" t="s">
        <v>92</v>
      </c>
      <c r="N701" s="11" t="s">
        <v>2106</v>
      </c>
      <c r="O701" s="11" t="s">
        <v>2110</v>
      </c>
      <c r="P701">
        <v>0</v>
      </c>
      <c r="Q701">
        <v>2</v>
      </c>
      <c r="R701">
        <v>0</v>
      </c>
      <c r="S701">
        <v>1004.9</v>
      </c>
      <c r="T701">
        <v>-1004.9</v>
      </c>
    </row>
    <row r="702" spans="1:20" hidden="1" x14ac:dyDescent="0.25">
      <c r="A702" t="s">
        <v>75</v>
      </c>
      <c r="B702" t="s">
        <v>1558</v>
      </c>
      <c r="C702" t="s">
        <v>27</v>
      </c>
      <c r="D702" t="s">
        <v>1559</v>
      </c>
      <c r="E702" t="s">
        <v>114</v>
      </c>
      <c r="F702">
        <v>33785</v>
      </c>
      <c r="G702" t="s">
        <v>1560</v>
      </c>
      <c r="H702" t="s">
        <v>80</v>
      </c>
      <c r="I702" t="s">
        <v>81</v>
      </c>
      <c r="J702" t="s">
        <v>90</v>
      </c>
      <c r="K702" t="s">
        <v>44</v>
      </c>
      <c r="L702" t="s">
        <v>1561</v>
      </c>
      <c r="M702" t="s">
        <v>92</v>
      </c>
      <c r="N702" s="11" t="s">
        <v>2106</v>
      </c>
      <c r="O702" s="11" t="s">
        <v>2110</v>
      </c>
      <c r="P702">
        <v>0</v>
      </c>
      <c r="Q702">
        <v>1</v>
      </c>
      <c r="R702">
        <v>0</v>
      </c>
      <c r="S702">
        <v>210.85</v>
      </c>
      <c r="T702">
        <v>-210.85</v>
      </c>
    </row>
    <row r="703" spans="1:20" hidden="1" x14ac:dyDescent="0.25">
      <c r="A703" t="s">
        <v>75</v>
      </c>
      <c r="B703" t="s">
        <v>278</v>
      </c>
      <c r="C703" t="s">
        <v>20</v>
      </c>
      <c r="D703" t="s">
        <v>279</v>
      </c>
      <c r="E703" t="s">
        <v>244</v>
      </c>
      <c r="F703">
        <v>2356</v>
      </c>
      <c r="G703" t="s">
        <v>277</v>
      </c>
      <c r="H703" t="s">
        <v>80</v>
      </c>
      <c r="I703" t="s">
        <v>81</v>
      </c>
      <c r="J703" t="s">
        <v>90</v>
      </c>
      <c r="K703" t="s">
        <v>42</v>
      </c>
      <c r="L703" t="s">
        <v>91</v>
      </c>
      <c r="M703" t="s">
        <v>188</v>
      </c>
      <c r="N703" s="11" t="s">
        <v>2106</v>
      </c>
      <c r="O703" s="11" t="s">
        <v>2110</v>
      </c>
      <c r="P703">
        <v>0</v>
      </c>
      <c r="Q703">
        <v>18</v>
      </c>
      <c r="R703">
        <v>0</v>
      </c>
      <c r="S703">
        <v>22.5</v>
      </c>
      <c r="T703">
        <v>-22.5</v>
      </c>
    </row>
    <row r="704" spans="1:20" hidden="1" x14ac:dyDescent="0.25">
      <c r="A704" t="s">
        <v>75</v>
      </c>
      <c r="B704" t="s">
        <v>551</v>
      </c>
      <c r="C704" t="s">
        <v>27</v>
      </c>
      <c r="D704" t="s">
        <v>552</v>
      </c>
      <c r="E704" t="s">
        <v>114</v>
      </c>
      <c r="F704">
        <v>33634</v>
      </c>
      <c r="G704" t="s">
        <v>976</v>
      </c>
      <c r="H704" t="s">
        <v>80</v>
      </c>
      <c r="I704" t="s">
        <v>81</v>
      </c>
      <c r="J704" t="s">
        <v>90</v>
      </c>
      <c r="K704" t="s">
        <v>53</v>
      </c>
      <c r="L704" t="s">
        <v>436</v>
      </c>
      <c r="M704" t="s">
        <v>92</v>
      </c>
      <c r="N704" s="11" t="s">
        <v>2106</v>
      </c>
      <c r="O704" s="11" t="s">
        <v>2110</v>
      </c>
      <c r="P704">
        <v>0</v>
      </c>
      <c r="Q704">
        <v>20</v>
      </c>
      <c r="R704">
        <v>0</v>
      </c>
      <c r="S704">
        <v>2245</v>
      </c>
      <c r="T704">
        <v>-2245</v>
      </c>
    </row>
    <row r="705" spans="1:20" hidden="1" x14ac:dyDescent="0.25">
      <c r="A705" t="s">
        <v>75</v>
      </c>
      <c r="B705" t="s">
        <v>351</v>
      </c>
      <c r="C705" t="s">
        <v>22</v>
      </c>
      <c r="D705" t="s">
        <v>190</v>
      </c>
      <c r="E705" t="s">
        <v>137</v>
      </c>
      <c r="F705">
        <v>24018</v>
      </c>
      <c r="G705" t="s">
        <v>1560</v>
      </c>
      <c r="H705" t="s">
        <v>80</v>
      </c>
      <c r="I705" t="s">
        <v>81</v>
      </c>
      <c r="J705" t="s">
        <v>90</v>
      </c>
      <c r="K705" t="s">
        <v>44</v>
      </c>
      <c r="L705" t="s">
        <v>1561</v>
      </c>
      <c r="M705" t="s">
        <v>92</v>
      </c>
      <c r="N705" s="11" t="s">
        <v>2106</v>
      </c>
      <c r="O705" s="11" t="s">
        <v>2110</v>
      </c>
      <c r="P705">
        <v>-1</v>
      </c>
      <c r="Q705">
        <v>0</v>
      </c>
      <c r="R705">
        <v>210.85</v>
      </c>
      <c r="S705">
        <v>0</v>
      </c>
      <c r="T705">
        <v>210.85</v>
      </c>
    </row>
    <row r="706" spans="1:20" hidden="1" x14ac:dyDescent="0.25">
      <c r="A706" t="s">
        <v>75</v>
      </c>
      <c r="B706" t="s">
        <v>527</v>
      </c>
      <c r="C706" t="s">
        <v>28</v>
      </c>
      <c r="D706" t="s">
        <v>528</v>
      </c>
      <c r="E706" t="s">
        <v>95</v>
      </c>
      <c r="F706">
        <v>80128</v>
      </c>
      <c r="G706" t="s">
        <v>976</v>
      </c>
      <c r="H706" t="s">
        <v>80</v>
      </c>
      <c r="I706" t="s">
        <v>81</v>
      </c>
      <c r="J706" t="s">
        <v>90</v>
      </c>
      <c r="K706" t="s">
        <v>53</v>
      </c>
      <c r="L706" t="s">
        <v>436</v>
      </c>
      <c r="M706" t="s">
        <v>92</v>
      </c>
      <c r="N706" s="11" t="s">
        <v>2106</v>
      </c>
      <c r="O706" s="11" t="s">
        <v>2110</v>
      </c>
      <c r="P706">
        <v>0</v>
      </c>
      <c r="Q706">
        <v>4</v>
      </c>
      <c r="R706">
        <v>0</v>
      </c>
      <c r="S706">
        <v>449</v>
      </c>
      <c r="T706">
        <v>-449</v>
      </c>
    </row>
    <row r="707" spans="1:20" hidden="1" x14ac:dyDescent="0.25">
      <c r="A707" t="s">
        <v>75</v>
      </c>
      <c r="B707" t="s">
        <v>825</v>
      </c>
      <c r="C707" t="s">
        <v>18</v>
      </c>
      <c r="D707" t="s">
        <v>826</v>
      </c>
      <c r="E707" t="s">
        <v>191</v>
      </c>
      <c r="F707">
        <v>78070</v>
      </c>
      <c r="G707" t="s">
        <v>324</v>
      </c>
      <c r="H707" t="s">
        <v>80</v>
      </c>
      <c r="I707" t="s">
        <v>81</v>
      </c>
      <c r="J707" t="s">
        <v>90</v>
      </c>
      <c r="K707" t="s">
        <v>36</v>
      </c>
      <c r="L707" t="s">
        <v>36</v>
      </c>
      <c r="M707" t="s">
        <v>92</v>
      </c>
      <c r="N707" s="11" t="s">
        <v>2106</v>
      </c>
      <c r="O707" s="11" t="s">
        <v>2110</v>
      </c>
      <c r="P707">
        <v>0</v>
      </c>
      <c r="Q707">
        <v>1</v>
      </c>
      <c r="R707">
        <v>0</v>
      </c>
      <c r="S707">
        <v>89.05</v>
      </c>
      <c r="T707">
        <v>-89.05</v>
      </c>
    </row>
    <row r="708" spans="1:20" hidden="1" x14ac:dyDescent="0.25">
      <c r="A708" t="s">
        <v>75</v>
      </c>
      <c r="B708" t="s">
        <v>1219</v>
      </c>
      <c r="C708" t="s">
        <v>28</v>
      </c>
      <c r="D708" t="s">
        <v>1220</v>
      </c>
      <c r="E708" t="s">
        <v>95</v>
      </c>
      <c r="F708">
        <v>80235</v>
      </c>
      <c r="G708" t="s">
        <v>906</v>
      </c>
      <c r="H708" t="s">
        <v>80</v>
      </c>
      <c r="I708" t="s">
        <v>281</v>
      </c>
      <c r="J708" t="s">
        <v>90</v>
      </c>
      <c r="K708" t="s">
        <v>42</v>
      </c>
      <c r="L708" t="s">
        <v>91</v>
      </c>
      <c r="M708" t="s">
        <v>92</v>
      </c>
      <c r="N708" s="11" t="s">
        <v>2106</v>
      </c>
      <c r="O708" s="11" t="s">
        <v>2110</v>
      </c>
      <c r="P708">
        <v>0</v>
      </c>
      <c r="Q708">
        <v>16</v>
      </c>
      <c r="R708">
        <v>0</v>
      </c>
      <c r="S708">
        <v>25.6</v>
      </c>
      <c r="T708">
        <v>-25.6</v>
      </c>
    </row>
    <row r="709" spans="1:20" hidden="1" x14ac:dyDescent="0.25">
      <c r="A709" t="s">
        <v>75</v>
      </c>
      <c r="B709" t="s">
        <v>1565</v>
      </c>
      <c r="C709" t="s">
        <v>27</v>
      </c>
      <c r="D709" t="s">
        <v>552</v>
      </c>
      <c r="E709" t="s">
        <v>114</v>
      </c>
      <c r="F709">
        <v>33624</v>
      </c>
      <c r="G709" t="s">
        <v>493</v>
      </c>
      <c r="H709" t="s">
        <v>80</v>
      </c>
      <c r="I709" t="s">
        <v>81</v>
      </c>
      <c r="J709" t="s">
        <v>82</v>
      </c>
      <c r="K709" t="s">
        <v>39</v>
      </c>
      <c r="L709" t="s">
        <v>39</v>
      </c>
      <c r="M709" t="s">
        <v>92</v>
      </c>
      <c r="N709" s="11" t="s">
        <v>2106</v>
      </c>
      <c r="O709" s="11" t="s">
        <v>2110</v>
      </c>
      <c r="P709">
        <v>1</v>
      </c>
      <c r="Q709">
        <v>0</v>
      </c>
      <c r="R709">
        <v>0</v>
      </c>
      <c r="S709">
        <v>0</v>
      </c>
      <c r="T709">
        <v>0</v>
      </c>
    </row>
    <row r="710" spans="1:20" hidden="1" x14ac:dyDescent="0.25">
      <c r="A710" t="s">
        <v>75</v>
      </c>
      <c r="B710" t="s">
        <v>189</v>
      </c>
      <c r="C710" t="s">
        <v>18</v>
      </c>
      <c r="D710" t="s">
        <v>190</v>
      </c>
      <c r="E710" t="s">
        <v>191</v>
      </c>
      <c r="F710">
        <v>76262</v>
      </c>
      <c r="G710" t="s">
        <v>324</v>
      </c>
      <c r="H710" t="s">
        <v>80</v>
      </c>
      <c r="I710" t="s">
        <v>81</v>
      </c>
      <c r="J710" t="s">
        <v>90</v>
      </c>
      <c r="K710" t="s">
        <v>36</v>
      </c>
      <c r="L710" t="s">
        <v>36</v>
      </c>
      <c r="M710" t="s">
        <v>92</v>
      </c>
      <c r="N710" s="11" t="s">
        <v>2106</v>
      </c>
      <c r="O710" s="11" t="s">
        <v>2110</v>
      </c>
      <c r="P710">
        <v>0</v>
      </c>
      <c r="Q710">
        <v>1</v>
      </c>
      <c r="R710">
        <v>0</v>
      </c>
      <c r="S710">
        <v>89.05</v>
      </c>
      <c r="T710">
        <v>-89.05</v>
      </c>
    </row>
    <row r="711" spans="1:20" hidden="1" x14ac:dyDescent="0.25">
      <c r="A711" t="s">
        <v>75</v>
      </c>
      <c r="B711" t="s">
        <v>218</v>
      </c>
      <c r="C711" t="s">
        <v>27</v>
      </c>
      <c r="D711" t="s">
        <v>219</v>
      </c>
      <c r="E711" t="s">
        <v>114</v>
      </c>
      <c r="F711">
        <v>34110</v>
      </c>
      <c r="G711" t="s">
        <v>205</v>
      </c>
      <c r="H711" t="s">
        <v>80</v>
      </c>
      <c r="I711" t="s">
        <v>281</v>
      </c>
      <c r="J711" t="s">
        <v>90</v>
      </c>
      <c r="K711" t="s">
        <v>42</v>
      </c>
      <c r="L711" t="s">
        <v>91</v>
      </c>
      <c r="M711" t="s">
        <v>92</v>
      </c>
      <c r="N711" s="11" t="s">
        <v>2106</v>
      </c>
      <c r="O711" s="11" t="s">
        <v>2110</v>
      </c>
      <c r="P711">
        <v>0</v>
      </c>
      <c r="Q711">
        <v>34</v>
      </c>
      <c r="R711">
        <v>0</v>
      </c>
      <c r="S711">
        <v>314.5</v>
      </c>
      <c r="T711">
        <v>-314.5</v>
      </c>
    </row>
    <row r="712" spans="1:20" hidden="1" x14ac:dyDescent="0.25">
      <c r="A712" t="s">
        <v>75</v>
      </c>
      <c r="B712" t="s">
        <v>644</v>
      </c>
      <c r="C712" t="s">
        <v>28</v>
      </c>
      <c r="D712" t="s">
        <v>645</v>
      </c>
      <c r="E712" t="s">
        <v>295</v>
      </c>
      <c r="F712">
        <v>84780</v>
      </c>
      <c r="G712" t="s">
        <v>254</v>
      </c>
      <c r="H712" t="s">
        <v>80</v>
      </c>
      <c r="I712" t="s">
        <v>81</v>
      </c>
      <c r="J712" t="s">
        <v>82</v>
      </c>
      <c r="K712" t="s">
        <v>42</v>
      </c>
      <c r="L712" t="s">
        <v>91</v>
      </c>
      <c r="M712" t="s">
        <v>83</v>
      </c>
      <c r="N712" s="11" t="s">
        <v>2106</v>
      </c>
      <c r="O712" s="11" t="s">
        <v>2110</v>
      </c>
      <c r="P712">
        <v>-10</v>
      </c>
      <c r="Q712">
        <v>0</v>
      </c>
      <c r="R712">
        <v>593.6</v>
      </c>
      <c r="S712">
        <v>0</v>
      </c>
      <c r="T712">
        <v>593.6</v>
      </c>
    </row>
    <row r="713" spans="1:20" hidden="1" x14ac:dyDescent="0.25">
      <c r="A713" t="s">
        <v>75</v>
      </c>
      <c r="B713" t="s">
        <v>1566</v>
      </c>
      <c r="C713" t="s">
        <v>18</v>
      </c>
      <c r="D713" t="s">
        <v>1567</v>
      </c>
      <c r="E713" t="s">
        <v>466</v>
      </c>
      <c r="F713">
        <v>70123</v>
      </c>
      <c r="G713" t="s">
        <v>173</v>
      </c>
      <c r="H713" t="s">
        <v>80</v>
      </c>
      <c r="I713" t="s">
        <v>81</v>
      </c>
      <c r="J713" t="s">
        <v>82</v>
      </c>
      <c r="K713" t="s">
        <v>36</v>
      </c>
      <c r="L713" t="s">
        <v>36</v>
      </c>
      <c r="M713" t="s">
        <v>83</v>
      </c>
      <c r="N713" s="11" t="s">
        <v>2106</v>
      </c>
      <c r="O713" s="11" t="s">
        <v>2110</v>
      </c>
      <c r="P713">
        <v>-1</v>
      </c>
      <c r="Q713">
        <v>0</v>
      </c>
      <c r="R713">
        <v>68.569999999999993</v>
      </c>
      <c r="S713">
        <v>0</v>
      </c>
      <c r="T713">
        <v>68.569999999999993</v>
      </c>
    </row>
    <row r="714" spans="1:20" hidden="1" x14ac:dyDescent="0.25">
      <c r="A714" t="s">
        <v>75</v>
      </c>
      <c r="B714" t="s">
        <v>184</v>
      </c>
      <c r="C714" t="s">
        <v>25</v>
      </c>
      <c r="D714" t="s">
        <v>185</v>
      </c>
      <c r="E714" t="s">
        <v>186</v>
      </c>
      <c r="F714">
        <v>11230</v>
      </c>
      <c r="G714" t="s">
        <v>1033</v>
      </c>
      <c r="H714" t="s">
        <v>80</v>
      </c>
      <c r="I714" t="s">
        <v>89</v>
      </c>
      <c r="J714" t="s">
        <v>90</v>
      </c>
      <c r="K714" t="s">
        <v>53</v>
      </c>
      <c r="L714" t="s">
        <v>368</v>
      </c>
      <c r="M714" t="s">
        <v>92</v>
      </c>
      <c r="N714" s="11" t="s">
        <v>2106</v>
      </c>
      <c r="O714" s="11" t="s">
        <v>2110</v>
      </c>
      <c r="P714">
        <v>0</v>
      </c>
      <c r="Q714">
        <v>5</v>
      </c>
      <c r="R714">
        <v>0</v>
      </c>
      <c r="S714">
        <v>787.5</v>
      </c>
      <c r="T714">
        <v>-787.5</v>
      </c>
    </row>
    <row r="715" spans="1:20" hidden="1" x14ac:dyDescent="0.25">
      <c r="A715" t="s">
        <v>75</v>
      </c>
      <c r="B715" t="s">
        <v>1353</v>
      </c>
      <c r="C715" t="s">
        <v>20</v>
      </c>
      <c r="D715" t="s">
        <v>1354</v>
      </c>
      <c r="E715" t="s">
        <v>186</v>
      </c>
      <c r="F715">
        <v>14580</v>
      </c>
      <c r="G715" t="s">
        <v>1960</v>
      </c>
      <c r="H715" t="s">
        <v>80</v>
      </c>
      <c r="I715" t="s">
        <v>281</v>
      </c>
      <c r="J715" t="s">
        <v>82</v>
      </c>
      <c r="K715" t="s">
        <v>46</v>
      </c>
      <c r="L715" t="s">
        <v>650</v>
      </c>
      <c r="M715" t="s">
        <v>83</v>
      </c>
      <c r="N715" s="11" t="s">
        <v>2106</v>
      </c>
      <c r="O715" s="11" t="s">
        <v>2110</v>
      </c>
      <c r="P715">
        <v>-2</v>
      </c>
      <c r="Q715">
        <v>0</v>
      </c>
      <c r="R715">
        <v>246.62</v>
      </c>
      <c r="S715">
        <v>0</v>
      </c>
      <c r="T715">
        <v>246.62</v>
      </c>
    </row>
    <row r="716" spans="1:20" hidden="1" x14ac:dyDescent="0.25">
      <c r="A716" t="s">
        <v>75</v>
      </c>
      <c r="B716" t="s">
        <v>1278</v>
      </c>
      <c r="C716" t="s">
        <v>18</v>
      </c>
      <c r="D716" t="s">
        <v>1279</v>
      </c>
      <c r="E716" t="s">
        <v>191</v>
      </c>
      <c r="F716">
        <v>77568</v>
      </c>
      <c r="G716" t="s">
        <v>1571</v>
      </c>
      <c r="H716" t="s">
        <v>80</v>
      </c>
      <c r="I716" t="s">
        <v>81</v>
      </c>
      <c r="J716" t="s">
        <v>82</v>
      </c>
      <c r="K716" t="s">
        <v>39</v>
      </c>
      <c r="L716" t="s">
        <v>39</v>
      </c>
      <c r="M716" t="s">
        <v>92</v>
      </c>
      <c r="N716" s="11" t="s">
        <v>2106</v>
      </c>
      <c r="O716" s="11" t="s">
        <v>2110</v>
      </c>
      <c r="P716">
        <v>0</v>
      </c>
      <c r="Q716">
        <v>1</v>
      </c>
      <c r="R716">
        <v>0</v>
      </c>
      <c r="S716">
        <v>0</v>
      </c>
      <c r="T716">
        <v>0</v>
      </c>
    </row>
    <row r="717" spans="1:20" hidden="1" x14ac:dyDescent="0.25">
      <c r="A717" t="s">
        <v>75</v>
      </c>
      <c r="B717" t="s">
        <v>573</v>
      </c>
      <c r="C717" t="s">
        <v>22</v>
      </c>
      <c r="D717" t="s">
        <v>574</v>
      </c>
      <c r="E717" t="s">
        <v>78</v>
      </c>
      <c r="F717">
        <v>19020</v>
      </c>
      <c r="G717" t="s">
        <v>1088</v>
      </c>
      <c r="H717" t="s">
        <v>461</v>
      </c>
      <c r="I717" t="s">
        <v>81</v>
      </c>
      <c r="J717" t="s">
        <v>90</v>
      </c>
      <c r="K717" t="s">
        <v>42</v>
      </c>
      <c r="L717" t="s">
        <v>91</v>
      </c>
      <c r="M717" t="s">
        <v>92</v>
      </c>
      <c r="N717" s="11" t="s">
        <v>2106</v>
      </c>
      <c r="O717" s="11" t="s">
        <v>2110</v>
      </c>
      <c r="P717">
        <v>0</v>
      </c>
      <c r="Q717">
        <v>4</v>
      </c>
      <c r="R717">
        <v>0</v>
      </c>
      <c r="S717">
        <v>5.48</v>
      </c>
      <c r="T717">
        <v>-5.48</v>
      </c>
    </row>
    <row r="718" spans="1:20" x14ac:dyDescent="0.25">
      <c r="A718" t="s">
        <v>75</v>
      </c>
      <c r="B718" t="s">
        <v>157</v>
      </c>
      <c r="C718" t="s">
        <v>21</v>
      </c>
      <c r="D718" t="s">
        <v>158</v>
      </c>
      <c r="E718" t="s">
        <v>159</v>
      </c>
      <c r="F718">
        <v>66205</v>
      </c>
      <c r="G718" t="s">
        <v>1533</v>
      </c>
      <c r="H718" t="s">
        <v>688</v>
      </c>
      <c r="I718" t="s">
        <v>81</v>
      </c>
      <c r="J718" t="s">
        <v>82</v>
      </c>
      <c r="K718" t="s">
        <v>37</v>
      </c>
      <c r="L718" t="s">
        <v>689</v>
      </c>
      <c r="M718" t="s">
        <v>83</v>
      </c>
      <c r="N718" s="11" t="s">
        <v>2106</v>
      </c>
      <c r="O718" s="11" t="s">
        <v>2110</v>
      </c>
      <c r="P718">
        <v>-7</v>
      </c>
      <c r="Q718">
        <v>0</v>
      </c>
      <c r="R718">
        <v>438.9</v>
      </c>
      <c r="S718">
        <v>0</v>
      </c>
      <c r="T718">
        <v>438.9</v>
      </c>
    </row>
    <row r="719" spans="1:20" hidden="1" x14ac:dyDescent="0.25">
      <c r="A719" t="s">
        <v>75</v>
      </c>
      <c r="B719" t="s">
        <v>362</v>
      </c>
      <c r="C719" t="s">
        <v>18</v>
      </c>
      <c r="D719" t="s">
        <v>363</v>
      </c>
      <c r="E719" t="s">
        <v>191</v>
      </c>
      <c r="F719">
        <v>78734</v>
      </c>
      <c r="G719" t="s">
        <v>392</v>
      </c>
      <c r="H719" t="s">
        <v>80</v>
      </c>
      <c r="I719" t="s">
        <v>281</v>
      </c>
      <c r="J719" t="s">
        <v>82</v>
      </c>
      <c r="K719" t="s">
        <v>42</v>
      </c>
      <c r="L719" t="s">
        <v>91</v>
      </c>
      <c r="M719" t="s">
        <v>83</v>
      </c>
      <c r="N719" s="11" t="s">
        <v>2106</v>
      </c>
      <c r="O719" s="11" t="s">
        <v>2110</v>
      </c>
      <c r="P719">
        <v>12</v>
      </c>
      <c r="Q719">
        <v>0</v>
      </c>
      <c r="R719">
        <v>99</v>
      </c>
      <c r="S719">
        <v>0</v>
      </c>
      <c r="T719">
        <v>99</v>
      </c>
    </row>
    <row r="720" spans="1:20" hidden="1" x14ac:dyDescent="0.25">
      <c r="A720" t="s">
        <v>75</v>
      </c>
      <c r="B720" t="s">
        <v>702</v>
      </c>
      <c r="C720" t="s">
        <v>25</v>
      </c>
      <c r="D720" t="s">
        <v>703</v>
      </c>
      <c r="E720" t="s">
        <v>262</v>
      </c>
      <c r="F720">
        <v>7724</v>
      </c>
      <c r="G720" t="s">
        <v>202</v>
      </c>
      <c r="H720" t="s">
        <v>80</v>
      </c>
      <c r="I720" t="s">
        <v>81</v>
      </c>
      <c r="J720" t="s">
        <v>90</v>
      </c>
      <c r="K720" t="s">
        <v>42</v>
      </c>
      <c r="L720" t="s">
        <v>91</v>
      </c>
      <c r="M720" t="s">
        <v>188</v>
      </c>
      <c r="N720" s="11" t="s">
        <v>2106</v>
      </c>
      <c r="O720" s="11" t="s">
        <v>2110</v>
      </c>
      <c r="P720">
        <v>0</v>
      </c>
      <c r="Q720">
        <v>27</v>
      </c>
      <c r="R720">
        <v>0</v>
      </c>
      <c r="S720">
        <v>156.06</v>
      </c>
      <c r="T720">
        <v>-156.06</v>
      </c>
    </row>
    <row r="721" spans="1:20" hidden="1" x14ac:dyDescent="0.25">
      <c r="A721" t="s">
        <v>75</v>
      </c>
      <c r="B721" t="s">
        <v>842</v>
      </c>
      <c r="C721" t="s">
        <v>30</v>
      </c>
      <c r="D721" t="s">
        <v>843</v>
      </c>
      <c r="E721" t="s">
        <v>640</v>
      </c>
      <c r="F721">
        <v>60612</v>
      </c>
      <c r="G721" t="s">
        <v>610</v>
      </c>
      <c r="H721" t="s">
        <v>80</v>
      </c>
      <c r="I721" t="s">
        <v>81</v>
      </c>
      <c r="J721" t="s">
        <v>82</v>
      </c>
      <c r="K721" t="s">
        <v>38</v>
      </c>
      <c r="L721" t="s">
        <v>111</v>
      </c>
      <c r="M721" t="s">
        <v>83</v>
      </c>
      <c r="N721" s="11" t="s">
        <v>2106</v>
      </c>
      <c r="O721" s="11" t="s">
        <v>2110</v>
      </c>
      <c r="P721">
        <v>-1</v>
      </c>
      <c r="Q721">
        <v>0</v>
      </c>
      <c r="R721">
        <v>192.3</v>
      </c>
      <c r="S721">
        <v>0</v>
      </c>
      <c r="T721">
        <v>192.3</v>
      </c>
    </row>
    <row r="722" spans="1:20" hidden="1" x14ac:dyDescent="0.25">
      <c r="A722" t="s">
        <v>75</v>
      </c>
      <c r="B722" t="s">
        <v>269</v>
      </c>
      <c r="C722" t="s">
        <v>27</v>
      </c>
      <c r="D722" t="s">
        <v>270</v>
      </c>
      <c r="E722" t="s">
        <v>114</v>
      </c>
      <c r="F722">
        <v>33813</v>
      </c>
      <c r="G722" t="s">
        <v>1396</v>
      </c>
      <c r="H722" t="s">
        <v>80</v>
      </c>
      <c r="I722" t="s">
        <v>81</v>
      </c>
      <c r="J722" t="s">
        <v>82</v>
      </c>
      <c r="K722" t="s">
        <v>53</v>
      </c>
      <c r="L722" t="s">
        <v>675</v>
      </c>
      <c r="M722" t="s">
        <v>83</v>
      </c>
      <c r="N722" s="11" t="s">
        <v>2106</v>
      </c>
      <c r="O722" s="11" t="s">
        <v>2110</v>
      </c>
      <c r="P722">
        <v>-2</v>
      </c>
      <c r="Q722">
        <v>0</v>
      </c>
      <c r="R722">
        <v>1083.3</v>
      </c>
      <c r="S722">
        <v>0</v>
      </c>
      <c r="T722">
        <v>1083.3</v>
      </c>
    </row>
    <row r="723" spans="1:20" hidden="1" x14ac:dyDescent="0.25">
      <c r="A723" t="s">
        <v>75</v>
      </c>
      <c r="B723" t="s">
        <v>120</v>
      </c>
      <c r="C723" t="s">
        <v>22</v>
      </c>
      <c r="D723" t="s">
        <v>121</v>
      </c>
      <c r="E723" t="s">
        <v>122</v>
      </c>
      <c r="F723">
        <v>20910</v>
      </c>
      <c r="G723" t="s">
        <v>1395</v>
      </c>
      <c r="H723" t="s">
        <v>80</v>
      </c>
      <c r="I723" t="s">
        <v>81</v>
      </c>
      <c r="J723" t="s">
        <v>90</v>
      </c>
      <c r="K723" t="s">
        <v>53</v>
      </c>
      <c r="L723" t="s">
        <v>165</v>
      </c>
      <c r="M723" t="s">
        <v>92</v>
      </c>
      <c r="N723" s="11" t="s">
        <v>2106</v>
      </c>
      <c r="O723" s="11" t="s">
        <v>2110</v>
      </c>
      <c r="P723">
        <v>0</v>
      </c>
      <c r="Q723">
        <v>2</v>
      </c>
      <c r="R723">
        <v>0</v>
      </c>
      <c r="S723">
        <v>194</v>
      </c>
      <c r="T723">
        <v>-194</v>
      </c>
    </row>
    <row r="724" spans="1:20" hidden="1" x14ac:dyDescent="0.25">
      <c r="A724" t="s">
        <v>75</v>
      </c>
      <c r="B724" t="s">
        <v>1267</v>
      </c>
      <c r="C724" t="s">
        <v>25</v>
      </c>
      <c r="D724" t="s">
        <v>957</v>
      </c>
      <c r="E724" t="s">
        <v>186</v>
      </c>
      <c r="F724">
        <v>10038</v>
      </c>
      <c r="G724" t="s">
        <v>1270</v>
      </c>
      <c r="H724" t="s">
        <v>80</v>
      </c>
      <c r="I724" t="s">
        <v>81</v>
      </c>
      <c r="J724" t="s">
        <v>90</v>
      </c>
      <c r="K724" t="s">
        <v>38</v>
      </c>
      <c r="L724" t="s">
        <v>129</v>
      </c>
      <c r="M724" t="s">
        <v>92</v>
      </c>
      <c r="N724" s="11" t="s">
        <v>2106</v>
      </c>
      <c r="O724" s="11" t="s">
        <v>2110</v>
      </c>
      <c r="P724">
        <v>0</v>
      </c>
      <c r="Q724">
        <v>1</v>
      </c>
      <c r="R724">
        <v>0</v>
      </c>
      <c r="S724">
        <v>13.5</v>
      </c>
      <c r="T724">
        <v>-13.5</v>
      </c>
    </row>
    <row r="725" spans="1:20" hidden="1" x14ac:dyDescent="0.25">
      <c r="A725" t="s">
        <v>75</v>
      </c>
      <c r="B725" t="s">
        <v>917</v>
      </c>
      <c r="C725" t="s">
        <v>29</v>
      </c>
      <c r="D725" t="s">
        <v>918</v>
      </c>
      <c r="E725" t="s">
        <v>100</v>
      </c>
      <c r="F725">
        <v>46545</v>
      </c>
      <c r="G725" t="s">
        <v>1200</v>
      </c>
      <c r="H725" t="s">
        <v>80</v>
      </c>
      <c r="I725" t="s">
        <v>81</v>
      </c>
      <c r="J725" t="s">
        <v>90</v>
      </c>
      <c r="K725" t="s">
        <v>42</v>
      </c>
      <c r="L725" t="s">
        <v>91</v>
      </c>
      <c r="M725" t="s">
        <v>188</v>
      </c>
      <c r="N725" s="11" t="s">
        <v>2106</v>
      </c>
      <c r="O725" s="11" t="s">
        <v>2110</v>
      </c>
      <c r="P725">
        <v>0</v>
      </c>
      <c r="Q725">
        <v>3</v>
      </c>
      <c r="R725">
        <v>0</v>
      </c>
      <c r="S725">
        <v>33.6</v>
      </c>
      <c r="T725">
        <v>-33.6</v>
      </c>
    </row>
    <row r="726" spans="1:20" hidden="1" x14ac:dyDescent="0.25">
      <c r="A726" t="s">
        <v>75</v>
      </c>
      <c r="B726" t="s">
        <v>833</v>
      </c>
      <c r="C726" t="s">
        <v>24</v>
      </c>
      <c r="D726" t="s">
        <v>834</v>
      </c>
      <c r="E726" t="s">
        <v>397</v>
      </c>
      <c r="F726">
        <v>56387</v>
      </c>
      <c r="G726" t="s">
        <v>96</v>
      </c>
      <c r="H726" t="s">
        <v>80</v>
      </c>
      <c r="I726" t="s">
        <v>281</v>
      </c>
      <c r="J726" t="s">
        <v>90</v>
      </c>
      <c r="K726" t="s">
        <v>42</v>
      </c>
      <c r="L726" t="s">
        <v>97</v>
      </c>
      <c r="M726" t="s">
        <v>92</v>
      </c>
      <c r="N726" s="11" t="s">
        <v>2106</v>
      </c>
      <c r="O726" s="11" t="s">
        <v>2110</v>
      </c>
      <c r="P726">
        <v>0</v>
      </c>
      <c r="Q726">
        <v>20</v>
      </c>
      <c r="R726">
        <v>0</v>
      </c>
      <c r="S726">
        <v>34</v>
      </c>
      <c r="T726">
        <v>-34</v>
      </c>
    </row>
    <row r="727" spans="1:20" hidden="1" x14ac:dyDescent="0.25">
      <c r="A727" t="s">
        <v>75</v>
      </c>
      <c r="B727" t="s">
        <v>850</v>
      </c>
      <c r="C727" t="s">
        <v>29</v>
      </c>
      <c r="D727" t="s">
        <v>851</v>
      </c>
      <c r="E727" t="s">
        <v>87</v>
      </c>
      <c r="F727">
        <v>45036</v>
      </c>
      <c r="G727" t="s">
        <v>373</v>
      </c>
      <c r="H727" t="s">
        <v>80</v>
      </c>
      <c r="I727" t="s">
        <v>81</v>
      </c>
      <c r="J727" t="s">
        <v>90</v>
      </c>
      <c r="K727" t="s">
        <v>38</v>
      </c>
      <c r="L727" t="s">
        <v>111</v>
      </c>
      <c r="M727" t="s">
        <v>92</v>
      </c>
      <c r="N727" s="11" t="s">
        <v>2106</v>
      </c>
      <c r="O727" s="11" t="s">
        <v>2110</v>
      </c>
      <c r="P727">
        <v>0</v>
      </c>
      <c r="Q727">
        <v>6</v>
      </c>
      <c r="R727">
        <v>0</v>
      </c>
      <c r="S727">
        <v>276.3</v>
      </c>
      <c r="T727">
        <v>-276.3</v>
      </c>
    </row>
    <row r="728" spans="1:20" hidden="1" x14ac:dyDescent="0.25">
      <c r="A728" t="s">
        <v>75</v>
      </c>
      <c r="B728" t="s">
        <v>1171</v>
      </c>
      <c r="C728" t="s">
        <v>25</v>
      </c>
      <c r="D728" t="s">
        <v>748</v>
      </c>
      <c r="E728" t="s">
        <v>186</v>
      </c>
      <c r="F728">
        <v>11102</v>
      </c>
      <c r="G728" t="s">
        <v>743</v>
      </c>
      <c r="H728" t="s">
        <v>80</v>
      </c>
      <c r="I728" t="s">
        <v>81</v>
      </c>
      <c r="J728" t="s">
        <v>82</v>
      </c>
      <c r="K728" t="s">
        <v>44</v>
      </c>
      <c r="L728" t="s">
        <v>144</v>
      </c>
      <c r="M728" t="s">
        <v>83</v>
      </c>
      <c r="N728" s="11" t="s">
        <v>2106</v>
      </c>
      <c r="O728" s="11" t="s">
        <v>2110</v>
      </c>
      <c r="P728">
        <v>-23</v>
      </c>
      <c r="Q728">
        <v>0</v>
      </c>
      <c r="R728">
        <v>279.45</v>
      </c>
      <c r="S728">
        <v>0</v>
      </c>
      <c r="T728">
        <v>279.45</v>
      </c>
    </row>
    <row r="729" spans="1:20" hidden="1" x14ac:dyDescent="0.25">
      <c r="A729" t="s">
        <v>75</v>
      </c>
      <c r="B729" t="s">
        <v>421</v>
      </c>
      <c r="C729" t="s">
        <v>29</v>
      </c>
      <c r="D729" t="s">
        <v>422</v>
      </c>
      <c r="E729" t="s">
        <v>423</v>
      </c>
      <c r="F729">
        <v>40505</v>
      </c>
      <c r="G729" t="s">
        <v>798</v>
      </c>
      <c r="H729" t="s">
        <v>80</v>
      </c>
      <c r="I729" t="s">
        <v>81</v>
      </c>
      <c r="J729" t="s">
        <v>90</v>
      </c>
      <c r="K729" t="s">
        <v>38</v>
      </c>
      <c r="L729" t="s">
        <v>111</v>
      </c>
      <c r="M729" t="s">
        <v>92</v>
      </c>
      <c r="N729" s="11" t="s">
        <v>2106</v>
      </c>
      <c r="O729" s="11" t="s">
        <v>2110</v>
      </c>
      <c r="P729">
        <v>0</v>
      </c>
      <c r="Q729">
        <v>1</v>
      </c>
      <c r="R729">
        <v>0</v>
      </c>
      <c r="S729">
        <v>136.15</v>
      </c>
      <c r="T729">
        <v>-136.15</v>
      </c>
    </row>
    <row r="730" spans="1:20" hidden="1" x14ac:dyDescent="0.25">
      <c r="A730" t="s">
        <v>75</v>
      </c>
      <c r="B730" t="s">
        <v>1306</v>
      </c>
      <c r="C730" t="s">
        <v>18</v>
      </c>
      <c r="D730" t="s">
        <v>1307</v>
      </c>
      <c r="E730" t="s">
        <v>191</v>
      </c>
      <c r="F730">
        <v>75056</v>
      </c>
      <c r="G730" t="s">
        <v>710</v>
      </c>
      <c r="H730" t="s">
        <v>210</v>
      </c>
      <c r="I730" t="s">
        <v>81</v>
      </c>
      <c r="J730" t="s">
        <v>82</v>
      </c>
      <c r="K730" t="s">
        <v>40</v>
      </c>
      <c r="L730" t="s">
        <v>211</v>
      </c>
      <c r="M730" t="s">
        <v>83</v>
      </c>
      <c r="N730" s="11" t="s">
        <v>2106</v>
      </c>
      <c r="O730" s="11" t="s">
        <v>2110</v>
      </c>
      <c r="P730">
        <v>-1</v>
      </c>
      <c r="Q730">
        <v>0</v>
      </c>
      <c r="R730">
        <v>0</v>
      </c>
      <c r="S730">
        <v>0</v>
      </c>
      <c r="T730">
        <v>0</v>
      </c>
    </row>
    <row r="731" spans="1:20" hidden="1" x14ac:dyDescent="0.25">
      <c r="A731" t="s">
        <v>75</v>
      </c>
      <c r="B731" t="s">
        <v>1584</v>
      </c>
      <c r="C731" t="s">
        <v>23</v>
      </c>
      <c r="D731" t="s">
        <v>1585</v>
      </c>
      <c r="E731" t="s">
        <v>176</v>
      </c>
      <c r="F731">
        <v>98011</v>
      </c>
      <c r="G731" t="s">
        <v>373</v>
      </c>
      <c r="H731" t="s">
        <v>80</v>
      </c>
      <c r="I731" t="s">
        <v>81</v>
      </c>
      <c r="J731" t="s">
        <v>90</v>
      </c>
      <c r="K731" t="s">
        <v>38</v>
      </c>
      <c r="L731" t="s">
        <v>111</v>
      </c>
      <c r="M731" t="s">
        <v>92</v>
      </c>
      <c r="N731" s="11" t="s">
        <v>2106</v>
      </c>
      <c r="O731" s="11" t="s">
        <v>2110</v>
      </c>
      <c r="P731">
        <v>0</v>
      </c>
      <c r="Q731">
        <v>1</v>
      </c>
      <c r="R731">
        <v>0</v>
      </c>
      <c r="S731">
        <v>46.05</v>
      </c>
      <c r="T731">
        <v>-46.05</v>
      </c>
    </row>
    <row r="732" spans="1:20" hidden="1" x14ac:dyDescent="0.25">
      <c r="A732" t="s">
        <v>75</v>
      </c>
      <c r="B732" t="s">
        <v>1067</v>
      </c>
      <c r="C732" t="s">
        <v>18</v>
      </c>
      <c r="D732" t="s">
        <v>1068</v>
      </c>
      <c r="E732" t="s">
        <v>466</v>
      </c>
      <c r="F732">
        <v>70810</v>
      </c>
      <c r="G732" t="s">
        <v>1073</v>
      </c>
      <c r="H732" t="s">
        <v>80</v>
      </c>
      <c r="I732" t="s">
        <v>281</v>
      </c>
      <c r="J732" t="s">
        <v>90</v>
      </c>
      <c r="K732" t="s">
        <v>42</v>
      </c>
      <c r="L732" t="s">
        <v>91</v>
      </c>
      <c r="M732" t="s">
        <v>92</v>
      </c>
      <c r="N732" s="11" t="s">
        <v>2106</v>
      </c>
      <c r="O732" s="11" t="s">
        <v>2110</v>
      </c>
      <c r="P732">
        <v>0</v>
      </c>
      <c r="Q732">
        <v>0</v>
      </c>
      <c r="R732">
        <v>0</v>
      </c>
      <c r="S732">
        <v>-3256</v>
      </c>
      <c r="T732">
        <v>3256</v>
      </c>
    </row>
    <row r="733" spans="1:20" hidden="1" x14ac:dyDescent="0.25">
      <c r="A733" t="s">
        <v>75</v>
      </c>
      <c r="B733" t="s">
        <v>958</v>
      </c>
      <c r="C733" t="s">
        <v>25</v>
      </c>
      <c r="D733" t="s">
        <v>959</v>
      </c>
      <c r="E733" t="s">
        <v>186</v>
      </c>
      <c r="F733">
        <v>11801</v>
      </c>
      <c r="G733" t="s">
        <v>364</v>
      </c>
      <c r="H733" t="s">
        <v>80</v>
      </c>
      <c r="I733" t="s">
        <v>81</v>
      </c>
      <c r="J733" t="s">
        <v>365</v>
      </c>
      <c r="K733" t="s">
        <v>39</v>
      </c>
      <c r="L733" t="s">
        <v>39</v>
      </c>
      <c r="M733" t="s">
        <v>92</v>
      </c>
      <c r="N733" s="11" t="s">
        <v>2106</v>
      </c>
      <c r="O733" s="11" t="s">
        <v>2110</v>
      </c>
      <c r="P733">
        <v>-1</v>
      </c>
      <c r="Q733">
        <v>0</v>
      </c>
      <c r="R733">
        <v>0</v>
      </c>
      <c r="S733">
        <v>0</v>
      </c>
      <c r="T733">
        <v>0</v>
      </c>
    </row>
    <row r="734" spans="1:20" hidden="1" x14ac:dyDescent="0.25">
      <c r="A734" t="s">
        <v>75</v>
      </c>
      <c r="B734" t="s">
        <v>833</v>
      </c>
      <c r="C734" t="s">
        <v>24</v>
      </c>
      <c r="D734" t="s">
        <v>834</v>
      </c>
      <c r="E734" t="s">
        <v>397</v>
      </c>
      <c r="F734">
        <v>56387</v>
      </c>
      <c r="G734" t="s">
        <v>816</v>
      </c>
      <c r="H734" t="s">
        <v>80</v>
      </c>
      <c r="I734" t="s">
        <v>281</v>
      </c>
      <c r="J734" t="s">
        <v>90</v>
      </c>
      <c r="K734" t="s">
        <v>42</v>
      </c>
      <c r="L734" t="s">
        <v>91</v>
      </c>
      <c r="M734" t="s">
        <v>92</v>
      </c>
      <c r="N734" s="11" t="s">
        <v>2106</v>
      </c>
      <c r="O734" s="11" t="s">
        <v>2110</v>
      </c>
      <c r="P734">
        <v>0</v>
      </c>
      <c r="Q734">
        <v>3</v>
      </c>
      <c r="R734">
        <v>0</v>
      </c>
      <c r="S734">
        <v>93</v>
      </c>
      <c r="T734">
        <v>-93</v>
      </c>
    </row>
    <row r="735" spans="1:20" hidden="1" x14ac:dyDescent="0.25">
      <c r="A735" t="s">
        <v>75</v>
      </c>
      <c r="B735" t="s">
        <v>1139</v>
      </c>
      <c r="C735" t="s">
        <v>28</v>
      </c>
      <c r="D735" t="s">
        <v>1140</v>
      </c>
      <c r="E735" t="s">
        <v>95</v>
      </c>
      <c r="F735">
        <v>80102</v>
      </c>
      <c r="G735" t="s">
        <v>220</v>
      </c>
      <c r="H735" t="s">
        <v>80</v>
      </c>
      <c r="I735" t="s">
        <v>81</v>
      </c>
      <c r="J735" t="s">
        <v>82</v>
      </c>
      <c r="K735" t="s">
        <v>53</v>
      </c>
      <c r="L735" t="s">
        <v>165</v>
      </c>
      <c r="M735" t="s">
        <v>83</v>
      </c>
      <c r="N735" s="11" t="s">
        <v>2106</v>
      </c>
      <c r="O735" s="11" t="s">
        <v>2110</v>
      </c>
      <c r="P735">
        <v>0</v>
      </c>
      <c r="Q735">
        <v>0</v>
      </c>
      <c r="R735">
        <v>-97</v>
      </c>
      <c r="S735">
        <v>0</v>
      </c>
      <c r="T735">
        <v>-97</v>
      </c>
    </row>
    <row r="736" spans="1:20" hidden="1" x14ac:dyDescent="0.25">
      <c r="A736" t="s">
        <v>75</v>
      </c>
      <c r="B736" t="s">
        <v>150</v>
      </c>
      <c r="C736" t="s">
        <v>29</v>
      </c>
      <c r="D736" t="s">
        <v>151</v>
      </c>
      <c r="E736" t="s">
        <v>87</v>
      </c>
      <c r="F736">
        <v>44060</v>
      </c>
      <c r="G736" t="s">
        <v>1281</v>
      </c>
      <c r="H736" t="s">
        <v>80</v>
      </c>
      <c r="I736" t="s">
        <v>81</v>
      </c>
      <c r="J736" t="s">
        <v>90</v>
      </c>
      <c r="K736" t="s">
        <v>38</v>
      </c>
      <c r="L736" t="s">
        <v>129</v>
      </c>
      <c r="M736" t="s">
        <v>92</v>
      </c>
      <c r="N736" s="11" t="s">
        <v>2106</v>
      </c>
      <c r="O736" s="11" t="s">
        <v>2110</v>
      </c>
      <c r="P736">
        <v>0</v>
      </c>
      <c r="Q736">
        <v>1</v>
      </c>
      <c r="R736">
        <v>0</v>
      </c>
      <c r="S736">
        <v>82.92</v>
      </c>
      <c r="T736">
        <v>-82.92</v>
      </c>
    </row>
    <row r="737" spans="1:20" hidden="1" x14ac:dyDescent="0.25">
      <c r="A737" t="s">
        <v>75</v>
      </c>
      <c r="B737" t="s">
        <v>1588</v>
      </c>
      <c r="C737" t="s">
        <v>20</v>
      </c>
      <c r="D737" t="s">
        <v>1589</v>
      </c>
      <c r="E737" t="s">
        <v>244</v>
      </c>
      <c r="F737">
        <v>2459</v>
      </c>
      <c r="G737" t="s">
        <v>349</v>
      </c>
      <c r="H737" t="s">
        <v>80</v>
      </c>
      <c r="I737" t="s">
        <v>81</v>
      </c>
      <c r="J737" t="s">
        <v>90</v>
      </c>
      <c r="K737" t="s">
        <v>36</v>
      </c>
      <c r="L737" t="s">
        <v>36</v>
      </c>
      <c r="M737" t="s">
        <v>92</v>
      </c>
      <c r="N737" s="11" t="s">
        <v>2106</v>
      </c>
      <c r="O737" s="11" t="s">
        <v>2110</v>
      </c>
      <c r="P737">
        <v>0</v>
      </c>
      <c r="Q737">
        <v>1</v>
      </c>
      <c r="R737">
        <v>0</v>
      </c>
      <c r="S737">
        <v>355.5</v>
      </c>
      <c r="T737">
        <v>-355.5</v>
      </c>
    </row>
    <row r="738" spans="1:20" hidden="1" x14ac:dyDescent="0.25">
      <c r="A738" t="s">
        <v>75</v>
      </c>
      <c r="B738" t="s">
        <v>533</v>
      </c>
      <c r="C738" t="s">
        <v>28</v>
      </c>
      <c r="D738" t="s">
        <v>534</v>
      </c>
      <c r="E738" t="s">
        <v>295</v>
      </c>
      <c r="F738">
        <v>84065</v>
      </c>
      <c r="G738" t="s">
        <v>632</v>
      </c>
      <c r="H738" t="s">
        <v>80</v>
      </c>
      <c r="I738" t="s">
        <v>89</v>
      </c>
      <c r="J738" t="s">
        <v>82</v>
      </c>
      <c r="K738" t="s">
        <v>42</v>
      </c>
      <c r="L738" t="s">
        <v>91</v>
      </c>
      <c r="M738" t="s">
        <v>83</v>
      </c>
      <c r="N738" s="11" t="s">
        <v>2106</v>
      </c>
      <c r="O738" s="11" t="s">
        <v>2110</v>
      </c>
      <c r="P738">
        <v>-20</v>
      </c>
      <c r="Q738">
        <v>0</v>
      </c>
      <c r="R738">
        <v>242</v>
      </c>
      <c r="S738">
        <v>0</v>
      </c>
      <c r="T738">
        <v>242</v>
      </c>
    </row>
    <row r="739" spans="1:20" hidden="1" x14ac:dyDescent="0.25">
      <c r="A739" t="s">
        <v>75</v>
      </c>
      <c r="B739" t="s">
        <v>200</v>
      </c>
      <c r="C739" t="s">
        <v>28</v>
      </c>
      <c r="D739" t="s">
        <v>201</v>
      </c>
      <c r="E739" t="s">
        <v>95</v>
      </c>
      <c r="F739">
        <v>80002</v>
      </c>
      <c r="G739" t="s">
        <v>477</v>
      </c>
      <c r="H739" t="s">
        <v>80</v>
      </c>
      <c r="I739" t="s">
        <v>81</v>
      </c>
      <c r="J739" t="s">
        <v>90</v>
      </c>
      <c r="K739" t="s">
        <v>38</v>
      </c>
      <c r="L739" t="s">
        <v>111</v>
      </c>
      <c r="M739" t="s">
        <v>92</v>
      </c>
      <c r="N739" s="11" t="s">
        <v>2106</v>
      </c>
      <c r="O739" s="11" t="s">
        <v>2110</v>
      </c>
      <c r="P739">
        <v>0</v>
      </c>
      <c r="Q739">
        <v>6</v>
      </c>
      <c r="R739">
        <v>0</v>
      </c>
      <c r="S739">
        <v>588.79999999999995</v>
      </c>
      <c r="T739">
        <v>-588.79999999999995</v>
      </c>
    </row>
    <row r="740" spans="1:20" hidden="1" x14ac:dyDescent="0.25">
      <c r="A740" t="s">
        <v>75</v>
      </c>
      <c r="B740" t="s">
        <v>236</v>
      </c>
      <c r="C740" t="s">
        <v>27</v>
      </c>
      <c r="D740" t="s">
        <v>237</v>
      </c>
      <c r="E740" t="s">
        <v>114</v>
      </c>
      <c r="F740">
        <v>34231</v>
      </c>
      <c r="G740" t="s">
        <v>1516</v>
      </c>
      <c r="H740" t="s">
        <v>80</v>
      </c>
      <c r="I740" t="s">
        <v>81</v>
      </c>
      <c r="J740" t="s">
        <v>82</v>
      </c>
      <c r="K740" t="s">
        <v>44</v>
      </c>
      <c r="L740" t="s">
        <v>134</v>
      </c>
      <c r="M740" t="s">
        <v>83</v>
      </c>
      <c r="N740" s="11" t="s">
        <v>2106</v>
      </c>
      <c r="O740" s="11" t="s">
        <v>2110</v>
      </c>
      <c r="P740">
        <v>1</v>
      </c>
      <c r="Q740">
        <v>0</v>
      </c>
      <c r="R740">
        <v>5.65</v>
      </c>
      <c r="S740">
        <v>0</v>
      </c>
      <c r="T740">
        <v>5.65</v>
      </c>
    </row>
    <row r="741" spans="1:20" hidden="1" x14ac:dyDescent="0.25">
      <c r="A741" t="s">
        <v>75</v>
      </c>
      <c r="B741" t="s">
        <v>184</v>
      </c>
      <c r="C741" t="s">
        <v>25</v>
      </c>
      <c r="D741" t="s">
        <v>185</v>
      </c>
      <c r="E741" t="s">
        <v>186</v>
      </c>
      <c r="F741">
        <v>11230</v>
      </c>
      <c r="G741" t="s">
        <v>1268</v>
      </c>
      <c r="H741" t="s">
        <v>80</v>
      </c>
      <c r="I741" t="s">
        <v>81</v>
      </c>
      <c r="J741" t="s">
        <v>90</v>
      </c>
      <c r="K741" t="s">
        <v>36</v>
      </c>
      <c r="L741" t="s">
        <v>36</v>
      </c>
      <c r="M741" t="s">
        <v>92</v>
      </c>
      <c r="N741" s="11" t="s">
        <v>2106</v>
      </c>
      <c r="O741" s="11" t="s">
        <v>2110</v>
      </c>
      <c r="P741">
        <v>0</v>
      </c>
      <c r="Q741">
        <v>1</v>
      </c>
      <c r="R741">
        <v>0</v>
      </c>
      <c r="S741">
        <v>125.15</v>
      </c>
      <c r="T741">
        <v>-125.15</v>
      </c>
    </row>
    <row r="742" spans="1:20" hidden="1" x14ac:dyDescent="0.25">
      <c r="A742" t="s">
        <v>75</v>
      </c>
      <c r="B742" t="s">
        <v>167</v>
      </c>
      <c r="C742" t="s">
        <v>28</v>
      </c>
      <c r="D742" t="s">
        <v>168</v>
      </c>
      <c r="E742" t="s">
        <v>95</v>
      </c>
      <c r="F742">
        <v>80550</v>
      </c>
      <c r="G742" t="s">
        <v>160</v>
      </c>
      <c r="H742" t="s">
        <v>80</v>
      </c>
      <c r="I742" t="s">
        <v>81</v>
      </c>
      <c r="J742" t="s">
        <v>90</v>
      </c>
      <c r="K742" t="s">
        <v>48</v>
      </c>
      <c r="L742" t="s">
        <v>102</v>
      </c>
      <c r="M742" t="s">
        <v>92</v>
      </c>
      <c r="N742" s="11" t="s">
        <v>2106</v>
      </c>
      <c r="O742" s="11" t="s">
        <v>2110</v>
      </c>
      <c r="P742">
        <v>0</v>
      </c>
      <c r="Q742">
        <v>18</v>
      </c>
      <c r="R742">
        <v>0</v>
      </c>
      <c r="S742">
        <v>260.64</v>
      </c>
      <c r="T742">
        <v>-260.64</v>
      </c>
    </row>
    <row r="743" spans="1:20" hidden="1" x14ac:dyDescent="0.25">
      <c r="A743" t="s">
        <v>75</v>
      </c>
      <c r="B743" t="s">
        <v>310</v>
      </c>
      <c r="C743" t="s">
        <v>19</v>
      </c>
      <c r="D743" t="s">
        <v>172</v>
      </c>
      <c r="E743" t="s">
        <v>147</v>
      </c>
      <c r="F743">
        <v>85260</v>
      </c>
      <c r="G743" t="s">
        <v>173</v>
      </c>
      <c r="H743" t="s">
        <v>80</v>
      </c>
      <c r="I743" t="s">
        <v>81</v>
      </c>
      <c r="J743" t="s">
        <v>82</v>
      </c>
      <c r="K743" t="s">
        <v>36</v>
      </c>
      <c r="L743" t="s">
        <v>36</v>
      </c>
      <c r="M743" t="s">
        <v>83</v>
      </c>
      <c r="N743" s="11" t="s">
        <v>2106</v>
      </c>
      <c r="O743" s="11" t="s">
        <v>2110</v>
      </c>
      <c r="P743">
        <v>-4</v>
      </c>
      <c r="Q743">
        <v>0</v>
      </c>
      <c r="R743">
        <v>391.8</v>
      </c>
      <c r="S743">
        <v>0</v>
      </c>
      <c r="T743">
        <v>391.8</v>
      </c>
    </row>
    <row r="744" spans="1:20" hidden="1" x14ac:dyDescent="0.25">
      <c r="A744" t="s">
        <v>75</v>
      </c>
      <c r="B744" t="s">
        <v>1054</v>
      </c>
      <c r="C744" t="s">
        <v>28</v>
      </c>
      <c r="D744" t="s">
        <v>1055</v>
      </c>
      <c r="E744" t="s">
        <v>295</v>
      </c>
      <c r="F744">
        <v>84003</v>
      </c>
      <c r="G744" t="s">
        <v>364</v>
      </c>
      <c r="H744" t="s">
        <v>80</v>
      </c>
      <c r="I744" t="s">
        <v>81</v>
      </c>
      <c r="J744" t="s">
        <v>365</v>
      </c>
      <c r="K744" t="s">
        <v>39</v>
      </c>
      <c r="L744" t="s">
        <v>39</v>
      </c>
      <c r="M744" t="s">
        <v>92</v>
      </c>
      <c r="N744" s="11" t="s">
        <v>2106</v>
      </c>
      <c r="O744" s="11" t="s">
        <v>2110</v>
      </c>
      <c r="P744">
        <v>-1</v>
      </c>
      <c r="Q744">
        <v>0</v>
      </c>
      <c r="R744">
        <v>0</v>
      </c>
      <c r="S744">
        <v>0</v>
      </c>
      <c r="T744">
        <v>0</v>
      </c>
    </row>
    <row r="745" spans="1:20" hidden="1" x14ac:dyDescent="0.25">
      <c r="A745" t="s">
        <v>75</v>
      </c>
      <c r="B745" t="s">
        <v>362</v>
      </c>
      <c r="C745" t="s">
        <v>18</v>
      </c>
      <c r="D745" t="s">
        <v>363</v>
      </c>
      <c r="E745" t="s">
        <v>191</v>
      </c>
      <c r="F745">
        <v>78734</v>
      </c>
      <c r="G745" t="s">
        <v>577</v>
      </c>
      <c r="H745" t="s">
        <v>80</v>
      </c>
      <c r="I745" t="s">
        <v>81</v>
      </c>
      <c r="J745" t="s">
        <v>82</v>
      </c>
      <c r="K745" t="s">
        <v>53</v>
      </c>
      <c r="L745" t="s">
        <v>228</v>
      </c>
      <c r="M745" t="s">
        <v>83</v>
      </c>
      <c r="N745" s="11" t="s">
        <v>2106</v>
      </c>
      <c r="O745" s="11" t="s">
        <v>2110</v>
      </c>
      <c r="P745">
        <v>-1</v>
      </c>
      <c r="Q745">
        <v>0</v>
      </c>
      <c r="R745">
        <v>564.65</v>
      </c>
      <c r="S745">
        <v>0</v>
      </c>
      <c r="T745">
        <v>564.65</v>
      </c>
    </row>
    <row r="746" spans="1:20" hidden="1" x14ac:dyDescent="0.25">
      <c r="A746" t="s">
        <v>75</v>
      </c>
      <c r="B746" t="s">
        <v>677</v>
      </c>
      <c r="C746" t="s">
        <v>28</v>
      </c>
      <c r="D746" t="s">
        <v>678</v>
      </c>
      <c r="E746" t="s">
        <v>95</v>
      </c>
      <c r="F746">
        <v>80124</v>
      </c>
      <c r="G746" t="s">
        <v>569</v>
      </c>
      <c r="H746" t="s">
        <v>80</v>
      </c>
      <c r="I746" t="s">
        <v>81</v>
      </c>
      <c r="J746" t="s">
        <v>90</v>
      </c>
      <c r="K746" t="s">
        <v>38</v>
      </c>
      <c r="L746" t="s">
        <v>111</v>
      </c>
      <c r="M746" t="s">
        <v>92</v>
      </c>
      <c r="N746" s="11" t="s">
        <v>2106</v>
      </c>
      <c r="O746" s="11" t="s">
        <v>2110</v>
      </c>
      <c r="P746">
        <v>0</v>
      </c>
      <c r="Q746">
        <v>2</v>
      </c>
      <c r="R746">
        <v>0</v>
      </c>
      <c r="S746">
        <v>101.3</v>
      </c>
      <c r="T746">
        <v>-101.3</v>
      </c>
    </row>
    <row r="747" spans="1:20" hidden="1" x14ac:dyDescent="0.25">
      <c r="A747" t="s">
        <v>75</v>
      </c>
      <c r="B747" t="s">
        <v>527</v>
      </c>
      <c r="C747" t="s">
        <v>28</v>
      </c>
      <c r="D747" t="s">
        <v>1131</v>
      </c>
      <c r="E747" t="s">
        <v>95</v>
      </c>
      <c r="F747">
        <v>80110</v>
      </c>
      <c r="G747" t="s">
        <v>801</v>
      </c>
      <c r="H747" t="s">
        <v>80</v>
      </c>
      <c r="I747" t="s">
        <v>81</v>
      </c>
      <c r="J747" t="s">
        <v>82</v>
      </c>
      <c r="K747" t="s">
        <v>42</v>
      </c>
      <c r="L747" t="s">
        <v>91</v>
      </c>
      <c r="M747" t="s">
        <v>83</v>
      </c>
      <c r="N747" s="11" t="s">
        <v>2106</v>
      </c>
      <c r="O747" s="11" t="s">
        <v>2110</v>
      </c>
      <c r="P747">
        <v>-10</v>
      </c>
      <c r="Q747">
        <v>0</v>
      </c>
      <c r="R747">
        <v>234.8</v>
      </c>
      <c r="S747">
        <v>0</v>
      </c>
      <c r="T747">
        <v>234.8</v>
      </c>
    </row>
    <row r="748" spans="1:20" hidden="1" x14ac:dyDescent="0.25">
      <c r="A748" t="s">
        <v>75</v>
      </c>
      <c r="B748" t="s">
        <v>395</v>
      </c>
      <c r="C748" t="s">
        <v>24</v>
      </c>
      <c r="D748" t="s">
        <v>396</v>
      </c>
      <c r="E748" t="s">
        <v>397</v>
      </c>
      <c r="F748">
        <v>55439</v>
      </c>
      <c r="G748" t="s">
        <v>449</v>
      </c>
      <c r="H748" t="s">
        <v>80</v>
      </c>
      <c r="I748" t="s">
        <v>81</v>
      </c>
      <c r="J748" t="s">
        <v>82</v>
      </c>
      <c r="K748" t="s">
        <v>38</v>
      </c>
      <c r="L748" t="s">
        <v>111</v>
      </c>
      <c r="M748" t="s">
        <v>83</v>
      </c>
      <c r="N748" s="11" t="s">
        <v>2106</v>
      </c>
      <c r="O748" s="11" t="s">
        <v>2110</v>
      </c>
      <c r="P748">
        <v>-6</v>
      </c>
      <c r="Q748">
        <v>0</v>
      </c>
      <c r="R748">
        <v>317.52</v>
      </c>
      <c r="S748">
        <v>0</v>
      </c>
      <c r="T748">
        <v>317.52</v>
      </c>
    </row>
    <row r="749" spans="1:20" hidden="1" x14ac:dyDescent="0.25">
      <c r="A749" t="s">
        <v>75</v>
      </c>
      <c r="B749" t="s">
        <v>551</v>
      </c>
      <c r="C749" t="s">
        <v>27</v>
      </c>
      <c r="D749" t="s">
        <v>552</v>
      </c>
      <c r="E749" t="s">
        <v>114</v>
      </c>
      <c r="F749">
        <v>33634</v>
      </c>
      <c r="G749" t="s">
        <v>710</v>
      </c>
      <c r="H749" t="s">
        <v>210</v>
      </c>
      <c r="I749" t="s">
        <v>81</v>
      </c>
      <c r="J749" t="s">
        <v>82</v>
      </c>
      <c r="K749" t="s">
        <v>40</v>
      </c>
      <c r="L749" t="s">
        <v>211</v>
      </c>
      <c r="M749" t="s">
        <v>83</v>
      </c>
      <c r="N749" s="11" t="s">
        <v>2106</v>
      </c>
      <c r="O749" s="11" t="s">
        <v>2110</v>
      </c>
      <c r="P749">
        <v>-30</v>
      </c>
      <c r="Q749">
        <v>0</v>
      </c>
      <c r="R749">
        <v>7791</v>
      </c>
      <c r="S749">
        <v>0</v>
      </c>
      <c r="T749">
        <v>7791</v>
      </c>
    </row>
    <row r="750" spans="1:20" hidden="1" x14ac:dyDescent="0.25">
      <c r="A750" t="s">
        <v>75</v>
      </c>
      <c r="B750" t="s">
        <v>771</v>
      </c>
      <c r="C750" t="s">
        <v>18</v>
      </c>
      <c r="D750" t="s">
        <v>439</v>
      </c>
      <c r="E750" t="s">
        <v>191</v>
      </c>
      <c r="F750">
        <v>77034</v>
      </c>
      <c r="G750" t="s">
        <v>264</v>
      </c>
      <c r="H750" t="s">
        <v>80</v>
      </c>
      <c r="I750" t="s">
        <v>281</v>
      </c>
      <c r="J750" t="s">
        <v>90</v>
      </c>
      <c r="K750" t="s">
        <v>42</v>
      </c>
      <c r="L750" t="s">
        <v>91</v>
      </c>
      <c r="M750" t="s">
        <v>92</v>
      </c>
      <c r="N750" s="11" t="s">
        <v>2106</v>
      </c>
      <c r="O750" s="11" t="s">
        <v>2110</v>
      </c>
      <c r="P750">
        <v>0</v>
      </c>
      <c r="Q750">
        <v>9</v>
      </c>
      <c r="R750">
        <v>0</v>
      </c>
      <c r="S750">
        <v>93.6</v>
      </c>
      <c r="T750">
        <v>-93.6</v>
      </c>
    </row>
    <row r="751" spans="1:20" hidden="1" x14ac:dyDescent="0.25">
      <c r="A751" t="s">
        <v>75</v>
      </c>
      <c r="B751" t="s">
        <v>225</v>
      </c>
      <c r="C751" t="s">
        <v>19</v>
      </c>
      <c r="D751" t="s">
        <v>226</v>
      </c>
      <c r="E751" t="s">
        <v>147</v>
      </c>
      <c r="F751">
        <v>85204</v>
      </c>
      <c r="G751" t="s">
        <v>993</v>
      </c>
      <c r="H751" t="s">
        <v>80</v>
      </c>
      <c r="I751" t="s">
        <v>81</v>
      </c>
      <c r="J751" t="s">
        <v>90</v>
      </c>
      <c r="K751" t="s">
        <v>42</v>
      </c>
      <c r="L751" t="s">
        <v>91</v>
      </c>
      <c r="M751" t="s">
        <v>188</v>
      </c>
      <c r="N751" s="11" t="s">
        <v>2106</v>
      </c>
      <c r="O751" s="11" t="s">
        <v>2110</v>
      </c>
      <c r="P751">
        <v>0</v>
      </c>
      <c r="Q751">
        <v>12</v>
      </c>
      <c r="R751">
        <v>0</v>
      </c>
      <c r="S751">
        <v>130.19999999999999</v>
      </c>
      <c r="T751">
        <v>-130.19999999999999</v>
      </c>
    </row>
    <row r="752" spans="1:20" hidden="1" x14ac:dyDescent="0.25">
      <c r="A752" t="s">
        <v>75</v>
      </c>
      <c r="B752" t="s">
        <v>783</v>
      </c>
      <c r="C752" t="s">
        <v>22</v>
      </c>
      <c r="D752" t="s">
        <v>784</v>
      </c>
      <c r="E752" t="s">
        <v>122</v>
      </c>
      <c r="F752">
        <v>20852</v>
      </c>
      <c r="G752" t="s">
        <v>238</v>
      </c>
      <c r="H752" t="s">
        <v>80</v>
      </c>
      <c r="I752" t="s">
        <v>81</v>
      </c>
      <c r="J752" t="s">
        <v>82</v>
      </c>
      <c r="K752" t="s">
        <v>38</v>
      </c>
      <c r="L752" t="s">
        <v>111</v>
      </c>
      <c r="M752" t="s">
        <v>83</v>
      </c>
      <c r="N752" s="11" t="s">
        <v>2106</v>
      </c>
      <c r="O752" s="11" t="s">
        <v>2110</v>
      </c>
      <c r="P752">
        <v>-1</v>
      </c>
      <c r="Q752">
        <v>0</v>
      </c>
      <c r="R752">
        <v>35.46</v>
      </c>
      <c r="S752">
        <v>0</v>
      </c>
      <c r="T752">
        <v>35.46</v>
      </c>
    </row>
    <row r="753" spans="1:20" hidden="1" x14ac:dyDescent="0.25">
      <c r="A753" t="s">
        <v>75</v>
      </c>
      <c r="B753" t="s">
        <v>975</v>
      </c>
      <c r="C753" t="s">
        <v>27</v>
      </c>
      <c r="D753" t="s">
        <v>705</v>
      </c>
      <c r="E753" t="s">
        <v>114</v>
      </c>
      <c r="F753">
        <v>33122</v>
      </c>
      <c r="G753" t="s">
        <v>1397</v>
      </c>
      <c r="H753" t="s">
        <v>80</v>
      </c>
      <c r="I753" t="s">
        <v>81</v>
      </c>
      <c r="J753" t="s">
        <v>90</v>
      </c>
      <c r="K753" t="s">
        <v>53</v>
      </c>
      <c r="L753" t="s">
        <v>248</v>
      </c>
      <c r="M753" t="s">
        <v>92</v>
      </c>
      <c r="N753" s="11" t="s">
        <v>2106</v>
      </c>
      <c r="O753" s="11" t="s">
        <v>2110</v>
      </c>
      <c r="P753">
        <v>0</v>
      </c>
      <c r="Q753">
        <v>50</v>
      </c>
      <c r="R753">
        <v>0</v>
      </c>
      <c r="S753">
        <v>102.5</v>
      </c>
      <c r="T753">
        <v>-102.5</v>
      </c>
    </row>
    <row r="754" spans="1:20" hidden="1" x14ac:dyDescent="0.25">
      <c r="A754" t="s">
        <v>75</v>
      </c>
      <c r="B754" t="s">
        <v>483</v>
      </c>
      <c r="C754" t="s">
        <v>18</v>
      </c>
      <c r="D754" t="s">
        <v>332</v>
      </c>
      <c r="E754" t="s">
        <v>333</v>
      </c>
      <c r="F754">
        <v>72401</v>
      </c>
      <c r="G754" t="s">
        <v>181</v>
      </c>
      <c r="H754" t="s">
        <v>80</v>
      </c>
      <c r="I754" t="s">
        <v>81</v>
      </c>
      <c r="J754" t="s">
        <v>82</v>
      </c>
      <c r="K754" t="s">
        <v>38</v>
      </c>
      <c r="L754" t="s">
        <v>111</v>
      </c>
      <c r="M754" t="s">
        <v>83</v>
      </c>
      <c r="N754" s="11" t="s">
        <v>2106</v>
      </c>
      <c r="O754" s="11" t="s">
        <v>2110</v>
      </c>
      <c r="P754">
        <v>-2</v>
      </c>
      <c r="Q754">
        <v>0</v>
      </c>
      <c r="R754">
        <v>422.4</v>
      </c>
      <c r="S754">
        <v>0</v>
      </c>
      <c r="T754">
        <v>422.4</v>
      </c>
    </row>
    <row r="755" spans="1:20" hidden="1" x14ac:dyDescent="0.25">
      <c r="A755" t="s">
        <v>75</v>
      </c>
      <c r="B755" t="s">
        <v>1236</v>
      </c>
      <c r="C755" t="s">
        <v>27</v>
      </c>
      <c r="D755" t="s">
        <v>1237</v>
      </c>
      <c r="E755" t="s">
        <v>1203</v>
      </c>
      <c r="F755">
        <v>927</v>
      </c>
      <c r="G755" t="s">
        <v>156</v>
      </c>
      <c r="H755" t="s">
        <v>80</v>
      </c>
      <c r="I755" t="s">
        <v>81</v>
      </c>
      <c r="J755" t="s">
        <v>90</v>
      </c>
      <c r="K755" t="s">
        <v>38</v>
      </c>
      <c r="L755" t="s">
        <v>111</v>
      </c>
      <c r="M755" t="s">
        <v>92</v>
      </c>
      <c r="N755" s="11" t="s">
        <v>2106</v>
      </c>
      <c r="O755" s="11" t="s">
        <v>2110</v>
      </c>
      <c r="P755">
        <v>0</v>
      </c>
      <c r="Q755">
        <v>4</v>
      </c>
      <c r="R755">
        <v>0</v>
      </c>
      <c r="S755">
        <v>768</v>
      </c>
      <c r="T755">
        <v>-768</v>
      </c>
    </row>
    <row r="756" spans="1:20" hidden="1" x14ac:dyDescent="0.25">
      <c r="A756" t="s">
        <v>75</v>
      </c>
      <c r="B756" t="s">
        <v>651</v>
      </c>
      <c r="C756" t="s">
        <v>26</v>
      </c>
      <c r="D756" t="s">
        <v>652</v>
      </c>
      <c r="E756" t="s">
        <v>109</v>
      </c>
      <c r="F756">
        <v>28657</v>
      </c>
      <c r="G756" t="s">
        <v>839</v>
      </c>
      <c r="H756" t="s">
        <v>80</v>
      </c>
      <c r="I756" t="s">
        <v>81</v>
      </c>
      <c r="J756" t="s">
        <v>82</v>
      </c>
      <c r="K756" t="s">
        <v>38</v>
      </c>
      <c r="L756" t="s">
        <v>129</v>
      </c>
      <c r="M756" t="s">
        <v>83</v>
      </c>
      <c r="N756" s="11" t="s">
        <v>2106</v>
      </c>
      <c r="O756" s="11" t="s">
        <v>2110</v>
      </c>
      <c r="P756">
        <v>-3</v>
      </c>
      <c r="Q756">
        <v>0</v>
      </c>
      <c r="R756">
        <v>732.66</v>
      </c>
      <c r="S756">
        <v>0</v>
      </c>
      <c r="T756">
        <v>732.66</v>
      </c>
    </row>
    <row r="757" spans="1:20" hidden="1" x14ac:dyDescent="0.25">
      <c r="A757" t="s">
        <v>75</v>
      </c>
      <c r="B757" t="s">
        <v>522</v>
      </c>
      <c r="C757" t="s">
        <v>25</v>
      </c>
      <c r="D757" t="s">
        <v>523</v>
      </c>
      <c r="E757" t="s">
        <v>186</v>
      </c>
      <c r="F757">
        <v>11946</v>
      </c>
      <c r="G757" t="s">
        <v>115</v>
      </c>
      <c r="H757" t="s">
        <v>80</v>
      </c>
      <c r="I757" t="s">
        <v>281</v>
      </c>
      <c r="J757" t="s">
        <v>90</v>
      </c>
      <c r="K757" t="s">
        <v>42</v>
      </c>
      <c r="L757" t="s">
        <v>91</v>
      </c>
      <c r="M757" t="s">
        <v>92</v>
      </c>
      <c r="N757" s="11" t="s">
        <v>2106</v>
      </c>
      <c r="O757" s="11" t="s">
        <v>2110</v>
      </c>
      <c r="P757">
        <v>0</v>
      </c>
      <c r="Q757">
        <v>6</v>
      </c>
      <c r="R757">
        <v>0</v>
      </c>
      <c r="S757">
        <v>58.8</v>
      </c>
      <c r="T757">
        <v>-58.8</v>
      </c>
    </row>
    <row r="758" spans="1:20" hidden="1" x14ac:dyDescent="0.25">
      <c r="A758" t="s">
        <v>75</v>
      </c>
      <c r="B758" t="s">
        <v>549</v>
      </c>
      <c r="C758" t="s">
        <v>27</v>
      </c>
      <c r="D758" t="s">
        <v>499</v>
      </c>
      <c r="E758" t="s">
        <v>114</v>
      </c>
      <c r="F758">
        <v>33155</v>
      </c>
      <c r="G758" t="s">
        <v>205</v>
      </c>
      <c r="H758" t="s">
        <v>80</v>
      </c>
      <c r="I758" t="s">
        <v>281</v>
      </c>
      <c r="J758" t="s">
        <v>90</v>
      </c>
      <c r="K758" t="s">
        <v>42</v>
      </c>
      <c r="L758" t="s">
        <v>91</v>
      </c>
      <c r="M758" t="s">
        <v>92</v>
      </c>
      <c r="N758" s="11" t="s">
        <v>2106</v>
      </c>
      <c r="O758" s="11" t="s">
        <v>2110</v>
      </c>
      <c r="P758">
        <v>0</v>
      </c>
      <c r="Q758">
        <v>8</v>
      </c>
      <c r="R758">
        <v>0</v>
      </c>
      <c r="S758">
        <v>51.84</v>
      </c>
      <c r="T758">
        <v>-51.84</v>
      </c>
    </row>
    <row r="759" spans="1:20" hidden="1" x14ac:dyDescent="0.25">
      <c r="A759" t="s">
        <v>75</v>
      </c>
      <c r="B759" t="s">
        <v>1035</v>
      </c>
      <c r="C759" t="s">
        <v>1036</v>
      </c>
      <c r="D759" t="s">
        <v>1037</v>
      </c>
      <c r="E759" t="s">
        <v>114</v>
      </c>
      <c r="F759">
        <v>32940</v>
      </c>
      <c r="G759" t="s">
        <v>338</v>
      </c>
      <c r="H759" t="s">
        <v>80</v>
      </c>
      <c r="I759" t="s">
        <v>81</v>
      </c>
      <c r="J759" t="s">
        <v>90</v>
      </c>
      <c r="K759" t="s">
        <v>38</v>
      </c>
      <c r="L759" t="s">
        <v>111</v>
      </c>
      <c r="M759" t="s">
        <v>92</v>
      </c>
      <c r="N759" s="11" t="s">
        <v>2106</v>
      </c>
      <c r="O759" s="11" t="s">
        <v>2110</v>
      </c>
      <c r="P759">
        <v>-2</v>
      </c>
      <c r="Q759">
        <v>0</v>
      </c>
      <c r="R759">
        <v>423.2</v>
      </c>
      <c r="S759">
        <v>0</v>
      </c>
      <c r="T759">
        <v>423.2</v>
      </c>
    </row>
    <row r="760" spans="1:20" hidden="1" x14ac:dyDescent="0.25">
      <c r="A760" t="s">
        <v>75</v>
      </c>
      <c r="B760" t="s">
        <v>1185</v>
      </c>
      <c r="C760" t="s">
        <v>25</v>
      </c>
      <c r="D760" t="s">
        <v>1186</v>
      </c>
      <c r="E760" t="s">
        <v>262</v>
      </c>
      <c r="F760">
        <v>7924</v>
      </c>
      <c r="G760" t="s">
        <v>138</v>
      </c>
      <c r="H760" t="s">
        <v>80</v>
      </c>
      <c r="I760" t="s">
        <v>81</v>
      </c>
      <c r="J760" t="s">
        <v>82</v>
      </c>
      <c r="K760" t="s">
        <v>53</v>
      </c>
      <c r="L760" t="s">
        <v>139</v>
      </c>
      <c r="M760" t="s">
        <v>83</v>
      </c>
      <c r="N760" s="11" t="s">
        <v>2106</v>
      </c>
      <c r="O760" s="11" t="s">
        <v>2110</v>
      </c>
      <c r="P760">
        <v>-2</v>
      </c>
      <c r="Q760">
        <v>0</v>
      </c>
      <c r="R760">
        <v>1.4</v>
      </c>
      <c r="S760">
        <v>0</v>
      </c>
      <c r="T760">
        <v>1.4</v>
      </c>
    </row>
    <row r="761" spans="1:20" hidden="1" x14ac:dyDescent="0.25">
      <c r="A761" t="s">
        <v>75</v>
      </c>
      <c r="B761" t="s">
        <v>778</v>
      </c>
      <c r="C761" t="s">
        <v>25</v>
      </c>
      <c r="D761" t="s">
        <v>779</v>
      </c>
      <c r="E761" t="s">
        <v>262</v>
      </c>
      <c r="F761">
        <v>7712</v>
      </c>
      <c r="G761" t="s">
        <v>96</v>
      </c>
      <c r="H761" t="s">
        <v>80</v>
      </c>
      <c r="I761" t="s">
        <v>281</v>
      </c>
      <c r="J761" t="s">
        <v>90</v>
      </c>
      <c r="K761" t="s">
        <v>42</v>
      </c>
      <c r="L761" t="s">
        <v>97</v>
      </c>
      <c r="M761" t="s">
        <v>92</v>
      </c>
      <c r="N761" s="11" t="s">
        <v>2106</v>
      </c>
      <c r="O761" s="11" t="s">
        <v>2110</v>
      </c>
      <c r="P761">
        <v>0</v>
      </c>
      <c r="Q761">
        <v>796</v>
      </c>
      <c r="R761">
        <v>0</v>
      </c>
      <c r="S761">
        <v>1353.2</v>
      </c>
      <c r="T761">
        <v>-1353.2</v>
      </c>
    </row>
    <row r="762" spans="1:20" hidden="1" x14ac:dyDescent="0.25">
      <c r="A762" t="s">
        <v>75</v>
      </c>
      <c r="B762" t="s">
        <v>505</v>
      </c>
      <c r="C762" t="s">
        <v>29</v>
      </c>
      <c r="D762" t="s">
        <v>506</v>
      </c>
      <c r="E762" t="s">
        <v>87</v>
      </c>
      <c r="F762">
        <v>43528</v>
      </c>
      <c r="G762" t="s">
        <v>763</v>
      </c>
      <c r="H762" t="s">
        <v>80</v>
      </c>
      <c r="I762" t="s">
        <v>81</v>
      </c>
      <c r="J762" t="s">
        <v>82</v>
      </c>
      <c r="K762" t="s">
        <v>37</v>
      </c>
      <c r="L762" t="s">
        <v>605</v>
      </c>
      <c r="M762" t="s">
        <v>83</v>
      </c>
      <c r="N762" s="11" t="s">
        <v>2106</v>
      </c>
      <c r="O762" s="11" t="s">
        <v>2110</v>
      </c>
      <c r="P762">
        <v>-60</v>
      </c>
      <c r="Q762">
        <v>0</v>
      </c>
      <c r="R762">
        <v>519.48</v>
      </c>
      <c r="S762">
        <v>0</v>
      </c>
      <c r="T762">
        <v>519.48</v>
      </c>
    </row>
    <row r="763" spans="1:20" hidden="1" x14ac:dyDescent="0.25">
      <c r="A763" t="s">
        <v>75</v>
      </c>
      <c r="B763" t="s">
        <v>351</v>
      </c>
      <c r="C763" t="s">
        <v>22</v>
      </c>
      <c r="D763" t="s">
        <v>190</v>
      </c>
      <c r="E763" t="s">
        <v>137</v>
      </c>
      <c r="F763">
        <v>24018</v>
      </c>
      <c r="G763" t="s">
        <v>577</v>
      </c>
      <c r="H763" t="s">
        <v>80</v>
      </c>
      <c r="I763" t="s">
        <v>81</v>
      </c>
      <c r="J763" t="s">
        <v>82</v>
      </c>
      <c r="K763" t="s">
        <v>53</v>
      </c>
      <c r="L763" t="s">
        <v>228</v>
      </c>
      <c r="M763" t="s">
        <v>83</v>
      </c>
      <c r="N763" s="11" t="s">
        <v>2106</v>
      </c>
      <c r="O763" s="11" t="s">
        <v>2110</v>
      </c>
      <c r="P763">
        <v>-2</v>
      </c>
      <c r="Q763">
        <v>0</v>
      </c>
      <c r="R763">
        <v>1106.72</v>
      </c>
      <c r="S763">
        <v>0</v>
      </c>
      <c r="T763">
        <v>1106.72</v>
      </c>
    </row>
    <row r="764" spans="1:20" hidden="1" x14ac:dyDescent="0.25">
      <c r="A764" t="s">
        <v>75</v>
      </c>
      <c r="B764" t="s">
        <v>612</v>
      </c>
      <c r="C764" t="s">
        <v>29</v>
      </c>
      <c r="D764" t="s">
        <v>613</v>
      </c>
      <c r="E764" t="s">
        <v>142</v>
      </c>
      <c r="F764">
        <v>48084</v>
      </c>
      <c r="G764" t="s">
        <v>816</v>
      </c>
      <c r="H764" t="s">
        <v>80</v>
      </c>
      <c r="I764" t="s">
        <v>281</v>
      </c>
      <c r="J764" t="s">
        <v>90</v>
      </c>
      <c r="K764" t="s">
        <v>42</v>
      </c>
      <c r="L764" t="s">
        <v>91</v>
      </c>
      <c r="M764" t="s">
        <v>92</v>
      </c>
      <c r="N764" s="11" t="s">
        <v>2106</v>
      </c>
      <c r="O764" s="11" t="s">
        <v>2110</v>
      </c>
      <c r="P764">
        <v>0</v>
      </c>
      <c r="Q764">
        <v>1</v>
      </c>
      <c r="R764">
        <v>0</v>
      </c>
      <c r="S764">
        <v>31</v>
      </c>
      <c r="T764">
        <v>-31</v>
      </c>
    </row>
    <row r="765" spans="1:20" hidden="1" x14ac:dyDescent="0.25">
      <c r="A765" t="s">
        <v>75</v>
      </c>
      <c r="B765" t="s">
        <v>573</v>
      </c>
      <c r="C765" t="s">
        <v>22</v>
      </c>
      <c r="D765" t="s">
        <v>574</v>
      </c>
      <c r="E765" t="s">
        <v>78</v>
      </c>
      <c r="F765">
        <v>19020</v>
      </c>
      <c r="G765" t="s">
        <v>181</v>
      </c>
      <c r="H765" t="s">
        <v>80</v>
      </c>
      <c r="I765" t="s">
        <v>81</v>
      </c>
      <c r="J765" t="s">
        <v>82</v>
      </c>
      <c r="K765" t="s">
        <v>38</v>
      </c>
      <c r="L765" t="s">
        <v>111</v>
      </c>
      <c r="M765" t="s">
        <v>83</v>
      </c>
      <c r="N765" s="11" t="s">
        <v>2106</v>
      </c>
      <c r="O765" s="11" t="s">
        <v>2110</v>
      </c>
      <c r="P765">
        <v>-8</v>
      </c>
      <c r="Q765">
        <v>0</v>
      </c>
      <c r="R765">
        <v>1689.6</v>
      </c>
      <c r="S765">
        <v>0</v>
      </c>
      <c r="T765">
        <v>1689.6</v>
      </c>
    </row>
    <row r="766" spans="1:20" hidden="1" x14ac:dyDescent="0.25">
      <c r="A766" t="s">
        <v>75</v>
      </c>
      <c r="B766" t="s">
        <v>269</v>
      </c>
      <c r="C766" t="s">
        <v>27</v>
      </c>
      <c r="D766" t="s">
        <v>270</v>
      </c>
      <c r="E766" t="s">
        <v>114</v>
      </c>
      <c r="F766">
        <v>33813</v>
      </c>
      <c r="G766" t="s">
        <v>1436</v>
      </c>
      <c r="H766" t="s">
        <v>80</v>
      </c>
      <c r="I766" t="s">
        <v>164</v>
      </c>
      <c r="J766" t="s">
        <v>90</v>
      </c>
      <c r="K766" t="s">
        <v>44</v>
      </c>
      <c r="L766" t="s">
        <v>144</v>
      </c>
      <c r="M766" t="s">
        <v>92</v>
      </c>
      <c r="N766" s="11" t="s">
        <v>2106</v>
      </c>
      <c r="O766" s="11" t="s">
        <v>2110</v>
      </c>
      <c r="P766">
        <v>0</v>
      </c>
      <c r="Q766">
        <v>6</v>
      </c>
      <c r="R766">
        <v>0</v>
      </c>
      <c r="S766">
        <v>124.8</v>
      </c>
      <c r="T766">
        <v>-124.8</v>
      </c>
    </row>
    <row r="767" spans="1:20" hidden="1" x14ac:dyDescent="0.25">
      <c r="A767" t="s">
        <v>75</v>
      </c>
      <c r="B767" t="s">
        <v>167</v>
      </c>
      <c r="C767" t="s">
        <v>28</v>
      </c>
      <c r="D767" t="s">
        <v>168</v>
      </c>
      <c r="E767" t="s">
        <v>95</v>
      </c>
      <c r="F767">
        <v>80550</v>
      </c>
      <c r="G767" t="s">
        <v>1598</v>
      </c>
      <c r="H767" t="s">
        <v>80</v>
      </c>
      <c r="I767" t="s">
        <v>81</v>
      </c>
      <c r="J767" t="s">
        <v>90</v>
      </c>
      <c r="K767" t="s">
        <v>54</v>
      </c>
      <c r="L767" t="s">
        <v>824</v>
      </c>
      <c r="M767" t="s">
        <v>92</v>
      </c>
      <c r="N767" s="11" t="s">
        <v>2106</v>
      </c>
      <c r="O767" s="11" t="s">
        <v>2110</v>
      </c>
      <c r="P767">
        <v>0</v>
      </c>
      <c r="Q767">
        <v>18</v>
      </c>
      <c r="R767">
        <v>0</v>
      </c>
      <c r="S767">
        <v>482.4</v>
      </c>
      <c r="T767">
        <v>-482.4</v>
      </c>
    </row>
    <row r="768" spans="1:20" hidden="1" x14ac:dyDescent="0.25">
      <c r="A768" t="s">
        <v>75</v>
      </c>
      <c r="B768" t="s">
        <v>908</v>
      </c>
      <c r="C768" t="s">
        <v>29</v>
      </c>
      <c r="D768" t="s">
        <v>909</v>
      </c>
      <c r="E768" t="s">
        <v>100</v>
      </c>
      <c r="F768">
        <v>46032</v>
      </c>
      <c r="G768" t="s">
        <v>309</v>
      </c>
      <c r="H768" t="s">
        <v>80</v>
      </c>
      <c r="I768" t="s">
        <v>281</v>
      </c>
      <c r="J768" t="s">
        <v>90</v>
      </c>
      <c r="K768" t="s">
        <v>42</v>
      </c>
      <c r="L768" t="s">
        <v>91</v>
      </c>
      <c r="M768" t="s">
        <v>92</v>
      </c>
      <c r="N768" s="11" t="s">
        <v>2106</v>
      </c>
      <c r="O768" s="11" t="s">
        <v>2110</v>
      </c>
      <c r="P768">
        <v>0</v>
      </c>
      <c r="Q768">
        <v>12</v>
      </c>
      <c r="R768">
        <v>0</v>
      </c>
      <c r="S768">
        <v>121.26</v>
      </c>
      <c r="T768">
        <v>-121.26</v>
      </c>
    </row>
    <row r="769" spans="1:20" hidden="1" x14ac:dyDescent="0.25">
      <c r="A769" t="s">
        <v>75</v>
      </c>
      <c r="B769" t="s">
        <v>200</v>
      </c>
      <c r="C769" t="s">
        <v>28</v>
      </c>
      <c r="D769" t="s">
        <v>201</v>
      </c>
      <c r="E769" t="s">
        <v>95</v>
      </c>
      <c r="F769">
        <v>80002</v>
      </c>
      <c r="G769" t="s">
        <v>388</v>
      </c>
      <c r="H769" t="s">
        <v>80</v>
      </c>
      <c r="I769" t="s">
        <v>81</v>
      </c>
      <c r="J769" t="s">
        <v>90</v>
      </c>
      <c r="K769" t="s">
        <v>38</v>
      </c>
      <c r="L769" t="s">
        <v>111</v>
      </c>
      <c r="M769" t="s">
        <v>92</v>
      </c>
      <c r="N769" s="11" t="s">
        <v>2106</v>
      </c>
      <c r="O769" s="11" t="s">
        <v>2110</v>
      </c>
      <c r="P769">
        <v>0</v>
      </c>
      <c r="Q769">
        <v>6</v>
      </c>
      <c r="R769">
        <v>0</v>
      </c>
      <c r="S769">
        <v>894</v>
      </c>
      <c r="T769">
        <v>-894</v>
      </c>
    </row>
    <row r="770" spans="1:20" hidden="1" x14ac:dyDescent="0.25">
      <c r="A770" t="s">
        <v>75</v>
      </c>
      <c r="B770" t="s">
        <v>1599</v>
      </c>
      <c r="C770" t="s">
        <v>26</v>
      </c>
      <c r="D770" t="s">
        <v>1600</v>
      </c>
      <c r="E770" t="s">
        <v>78</v>
      </c>
      <c r="F770">
        <v>16412</v>
      </c>
      <c r="G770" t="s">
        <v>402</v>
      </c>
      <c r="H770" t="s">
        <v>80</v>
      </c>
      <c r="I770" t="s">
        <v>81</v>
      </c>
      <c r="J770" t="s">
        <v>365</v>
      </c>
      <c r="K770" t="s">
        <v>39</v>
      </c>
      <c r="L770" t="s">
        <v>39</v>
      </c>
      <c r="M770" t="s">
        <v>92</v>
      </c>
      <c r="N770" s="11" t="s">
        <v>2106</v>
      </c>
      <c r="O770" s="11" t="s">
        <v>2110</v>
      </c>
      <c r="P770">
        <v>0</v>
      </c>
      <c r="Q770">
        <v>1</v>
      </c>
      <c r="R770">
        <v>0</v>
      </c>
      <c r="S770">
        <v>295</v>
      </c>
      <c r="T770">
        <v>-295</v>
      </c>
    </row>
    <row r="771" spans="1:20" hidden="1" x14ac:dyDescent="0.25">
      <c r="A771" t="s">
        <v>75</v>
      </c>
      <c r="B771" t="s">
        <v>212</v>
      </c>
      <c r="C771" t="s">
        <v>25</v>
      </c>
      <c r="D771" t="s">
        <v>213</v>
      </c>
      <c r="E771" t="s">
        <v>186</v>
      </c>
      <c r="F771">
        <v>11803</v>
      </c>
      <c r="G771" t="s">
        <v>214</v>
      </c>
      <c r="H771" t="s">
        <v>80</v>
      </c>
      <c r="I771" t="s">
        <v>281</v>
      </c>
      <c r="J771" t="s">
        <v>90</v>
      </c>
      <c r="K771" t="s">
        <v>42</v>
      </c>
      <c r="L771" t="s">
        <v>91</v>
      </c>
      <c r="M771" t="s">
        <v>92</v>
      </c>
      <c r="N771" s="11" t="s">
        <v>2106</v>
      </c>
      <c r="O771" s="11" t="s">
        <v>2110</v>
      </c>
      <c r="P771">
        <v>0</v>
      </c>
      <c r="Q771">
        <v>4</v>
      </c>
      <c r="R771">
        <v>0</v>
      </c>
      <c r="S771">
        <v>2.92</v>
      </c>
      <c r="T771">
        <v>-2.92</v>
      </c>
    </row>
    <row r="772" spans="1:20" hidden="1" x14ac:dyDescent="0.25">
      <c r="A772" t="s">
        <v>75</v>
      </c>
      <c r="B772" t="s">
        <v>212</v>
      </c>
      <c r="C772" t="s">
        <v>25</v>
      </c>
      <c r="D772" t="s">
        <v>213</v>
      </c>
      <c r="E772" t="s">
        <v>186</v>
      </c>
      <c r="F772">
        <v>11803</v>
      </c>
      <c r="G772" t="s">
        <v>1073</v>
      </c>
      <c r="H772" t="s">
        <v>80</v>
      </c>
      <c r="I772" t="s">
        <v>281</v>
      </c>
      <c r="J772" t="s">
        <v>90</v>
      </c>
      <c r="K772" t="s">
        <v>42</v>
      </c>
      <c r="L772" t="s">
        <v>91</v>
      </c>
      <c r="M772" t="s">
        <v>92</v>
      </c>
      <c r="N772" s="11" t="s">
        <v>2106</v>
      </c>
      <c r="O772" s="11" t="s">
        <v>2110</v>
      </c>
      <c r="P772">
        <v>0</v>
      </c>
      <c r="Q772">
        <v>1</v>
      </c>
      <c r="R772">
        <v>0</v>
      </c>
      <c r="S772">
        <v>40.700000000000003</v>
      </c>
      <c r="T772">
        <v>-40.700000000000003</v>
      </c>
    </row>
    <row r="773" spans="1:20" hidden="1" x14ac:dyDescent="0.25">
      <c r="A773" t="s">
        <v>75</v>
      </c>
      <c r="B773" t="s">
        <v>212</v>
      </c>
      <c r="C773" t="s">
        <v>25</v>
      </c>
      <c r="D773" t="s">
        <v>213</v>
      </c>
      <c r="E773" t="s">
        <v>186</v>
      </c>
      <c r="F773">
        <v>11803</v>
      </c>
      <c r="G773" t="s">
        <v>1088</v>
      </c>
      <c r="H773" t="s">
        <v>461</v>
      </c>
      <c r="I773" t="s">
        <v>81</v>
      </c>
      <c r="J773" t="s">
        <v>90</v>
      </c>
      <c r="K773" t="s">
        <v>42</v>
      </c>
      <c r="L773" t="s">
        <v>91</v>
      </c>
      <c r="M773" t="s">
        <v>92</v>
      </c>
      <c r="N773" s="11" t="s">
        <v>2106</v>
      </c>
      <c r="O773" s="11" t="s">
        <v>2110</v>
      </c>
      <c r="P773">
        <v>0</v>
      </c>
      <c r="Q773">
        <v>70</v>
      </c>
      <c r="R773">
        <v>0</v>
      </c>
      <c r="S773">
        <v>136.5</v>
      </c>
      <c r="T773">
        <v>-136.5</v>
      </c>
    </row>
    <row r="774" spans="1:20" hidden="1" x14ac:dyDescent="0.25">
      <c r="A774" t="s">
        <v>75</v>
      </c>
      <c r="B774" t="s">
        <v>395</v>
      </c>
      <c r="C774" t="s">
        <v>24</v>
      </c>
      <c r="D774" t="s">
        <v>396</v>
      </c>
      <c r="E774" t="s">
        <v>397</v>
      </c>
      <c r="F774">
        <v>55439</v>
      </c>
      <c r="G774" t="s">
        <v>514</v>
      </c>
      <c r="H774" t="s">
        <v>80</v>
      </c>
      <c r="I774" t="s">
        <v>81</v>
      </c>
      <c r="J774" t="s">
        <v>82</v>
      </c>
      <c r="K774" t="s">
        <v>38</v>
      </c>
      <c r="L774" t="s">
        <v>111</v>
      </c>
      <c r="M774" t="s">
        <v>83</v>
      </c>
      <c r="N774" s="11" t="s">
        <v>2106</v>
      </c>
      <c r="O774" s="11" t="s">
        <v>2110</v>
      </c>
      <c r="P774">
        <v>-14</v>
      </c>
      <c r="Q774">
        <v>0</v>
      </c>
      <c r="R774">
        <v>2179.94</v>
      </c>
      <c r="S774">
        <v>0</v>
      </c>
      <c r="T774">
        <v>2179.94</v>
      </c>
    </row>
    <row r="775" spans="1:20" hidden="1" x14ac:dyDescent="0.25">
      <c r="A775" t="s">
        <v>75</v>
      </c>
      <c r="B775" t="s">
        <v>790</v>
      </c>
      <c r="C775" t="s">
        <v>25</v>
      </c>
      <c r="D775" t="s">
        <v>791</v>
      </c>
      <c r="E775" t="s">
        <v>186</v>
      </c>
      <c r="F775">
        <v>7039</v>
      </c>
      <c r="G775" t="s">
        <v>746</v>
      </c>
      <c r="H775" t="s">
        <v>80</v>
      </c>
      <c r="I775" t="s">
        <v>81</v>
      </c>
      <c r="J775" t="s">
        <v>82</v>
      </c>
      <c r="K775" t="s">
        <v>38</v>
      </c>
      <c r="L775" t="s">
        <v>129</v>
      </c>
      <c r="M775" t="s">
        <v>83</v>
      </c>
      <c r="N775" s="11" t="s">
        <v>2106</v>
      </c>
      <c r="O775" s="11" t="s">
        <v>2110</v>
      </c>
      <c r="P775">
        <v>-1</v>
      </c>
      <c r="Q775">
        <v>0</v>
      </c>
      <c r="R775">
        <v>108.9</v>
      </c>
      <c r="S775">
        <v>0</v>
      </c>
      <c r="T775">
        <v>108.9</v>
      </c>
    </row>
    <row r="776" spans="1:20" hidden="1" x14ac:dyDescent="0.25">
      <c r="A776" t="s">
        <v>75</v>
      </c>
      <c r="B776" t="s">
        <v>225</v>
      </c>
      <c r="C776" t="s">
        <v>19</v>
      </c>
      <c r="D776" t="s">
        <v>226</v>
      </c>
      <c r="E776" t="s">
        <v>147</v>
      </c>
      <c r="F776">
        <v>85204</v>
      </c>
      <c r="G776" t="s">
        <v>988</v>
      </c>
      <c r="H776" t="s">
        <v>461</v>
      </c>
      <c r="I776" t="s">
        <v>281</v>
      </c>
      <c r="J776" t="s">
        <v>90</v>
      </c>
      <c r="K776" t="s">
        <v>42</v>
      </c>
      <c r="L776" t="s">
        <v>91</v>
      </c>
      <c r="M776" t="s">
        <v>92</v>
      </c>
      <c r="N776" s="11" t="s">
        <v>2106</v>
      </c>
      <c r="O776" s="11" t="s">
        <v>2110</v>
      </c>
      <c r="P776">
        <v>0</v>
      </c>
      <c r="Q776">
        <v>36</v>
      </c>
      <c r="R776">
        <v>0</v>
      </c>
      <c r="S776">
        <v>54</v>
      </c>
      <c r="T776">
        <v>-54</v>
      </c>
    </row>
    <row r="777" spans="1:20" hidden="1" x14ac:dyDescent="0.25">
      <c r="A777" t="s">
        <v>75</v>
      </c>
      <c r="B777" t="s">
        <v>313</v>
      </c>
      <c r="C777" t="s">
        <v>27</v>
      </c>
      <c r="D777" t="s">
        <v>314</v>
      </c>
      <c r="E777" t="s">
        <v>114</v>
      </c>
      <c r="F777">
        <v>33884</v>
      </c>
      <c r="G777" t="s">
        <v>576</v>
      </c>
      <c r="H777" t="s">
        <v>80</v>
      </c>
      <c r="I777" t="s">
        <v>281</v>
      </c>
      <c r="J777" t="s">
        <v>82</v>
      </c>
      <c r="K777" t="s">
        <v>42</v>
      </c>
      <c r="L777" t="s">
        <v>91</v>
      </c>
      <c r="M777" t="s">
        <v>83</v>
      </c>
      <c r="N777" s="11" t="s">
        <v>2106</v>
      </c>
      <c r="O777" s="11" t="s">
        <v>2110</v>
      </c>
      <c r="P777">
        <v>-68</v>
      </c>
      <c r="Q777">
        <v>0</v>
      </c>
      <c r="R777">
        <v>-42.5</v>
      </c>
      <c r="S777">
        <v>0</v>
      </c>
      <c r="T777">
        <v>-42.5</v>
      </c>
    </row>
    <row r="778" spans="1:20" hidden="1" x14ac:dyDescent="0.25">
      <c r="A778" t="s">
        <v>75</v>
      </c>
      <c r="B778" t="s">
        <v>1587</v>
      </c>
      <c r="C778" t="s">
        <v>22</v>
      </c>
      <c r="D778" t="s">
        <v>582</v>
      </c>
      <c r="E778" t="s">
        <v>122</v>
      </c>
      <c r="F778">
        <v>21401</v>
      </c>
      <c r="G778" t="s">
        <v>224</v>
      </c>
      <c r="H778" t="s">
        <v>80</v>
      </c>
      <c r="I778" t="s">
        <v>81</v>
      </c>
      <c r="J778" t="s">
        <v>82</v>
      </c>
      <c r="K778" t="s">
        <v>38</v>
      </c>
      <c r="L778" t="s">
        <v>111</v>
      </c>
      <c r="M778" t="s">
        <v>83</v>
      </c>
      <c r="N778" s="11" t="s">
        <v>2106</v>
      </c>
      <c r="O778" s="11" t="s">
        <v>2110</v>
      </c>
      <c r="P778">
        <v>-1</v>
      </c>
      <c r="Q778">
        <v>0</v>
      </c>
      <c r="R778">
        <v>115.2</v>
      </c>
      <c r="S778">
        <v>0</v>
      </c>
      <c r="T778">
        <v>115.2</v>
      </c>
    </row>
    <row r="779" spans="1:20" hidden="1" x14ac:dyDescent="0.25">
      <c r="A779" t="s">
        <v>75</v>
      </c>
      <c r="B779" t="s">
        <v>125</v>
      </c>
      <c r="C779" t="s">
        <v>29</v>
      </c>
      <c r="D779" t="s">
        <v>126</v>
      </c>
      <c r="E779" t="s">
        <v>100</v>
      </c>
      <c r="F779">
        <v>46567</v>
      </c>
      <c r="G779" t="s">
        <v>972</v>
      </c>
      <c r="H779" t="s">
        <v>80</v>
      </c>
      <c r="I779" t="s">
        <v>81</v>
      </c>
      <c r="J779" t="s">
        <v>90</v>
      </c>
      <c r="K779" t="s">
        <v>53</v>
      </c>
      <c r="L779" t="s">
        <v>248</v>
      </c>
      <c r="M779" t="s">
        <v>92</v>
      </c>
      <c r="N779" s="11" t="s">
        <v>2106</v>
      </c>
      <c r="O779" s="11" t="s">
        <v>2110</v>
      </c>
      <c r="P779">
        <v>0</v>
      </c>
      <c r="Q779">
        <v>4</v>
      </c>
      <c r="R779">
        <v>0</v>
      </c>
      <c r="S779">
        <v>88.52</v>
      </c>
      <c r="T779">
        <v>-88.52</v>
      </c>
    </row>
    <row r="780" spans="1:20" hidden="1" x14ac:dyDescent="0.25">
      <c r="A780" t="s">
        <v>75</v>
      </c>
      <c r="B780" t="s">
        <v>651</v>
      </c>
      <c r="C780" t="s">
        <v>26</v>
      </c>
      <c r="D780" t="s">
        <v>652</v>
      </c>
      <c r="E780" t="s">
        <v>109</v>
      </c>
      <c r="F780">
        <v>28657</v>
      </c>
      <c r="G780" t="s">
        <v>220</v>
      </c>
      <c r="H780" t="s">
        <v>80</v>
      </c>
      <c r="I780" t="s">
        <v>81</v>
      </c>
      <c r="J780" t="s">
        <v>82</v>
      </c>
      <c r="K780" t="s">
        <v>53</v>
      </c>
      <c r="L780" t="s">
        <v>165</v>
      </c>
      <c r="M780" t="s">
        <v>83</v>
      </c>
      <c r="N780" s="11" t="s">
        <v>2106</v>
      </c>
      <c r="O780" s="11" t="s">
        <v>2110</v>
      </c>
      <c r="P780">
        <v>-9</v>
      </c>
      <c r="Q780">
        <v>0</v>
      </c>
      <c r="R780">
        <v>941.13</v>
      </c>
      <c r="S780">
        <v>0</v>
      </c>
      <c r="T780">
        <v>941.13</v>
      </c>
    </row>
    <row r="781" spans="1:20" hidden="1" x14ac:dyDescent="0.25">
      <c r="A781" t="s">
        <v>75</v>
      </c>
      <c r="B781" t="s">
        <v>103</v>
      </c>
      <c r="C781" t="s">
        <v>27</v>
      </c>
      <c r="D781" t="s">
        <v>253</v>
      </c>
      <c r="E781" t="s">
        <v>114</v>
      </c>
      <c r="F781">
        <v>33773</v>
      </c>
      <c r="G781" t="s">
        <v>801</v>
      </c>
      <c r="H781" t="s">
        <v>80</v>
      </c>
      <c r="I781" t="s">
        <v>81</v>
      </c>
      <c r="J781" t="s">
        <v>82</v>
      </c>
      <c r="K781" t="s">
        <v>42</v>
      </c>
      <c r="L781" t="s">
        <v>91</v>
      </c>
      <c r="M781" t="s">
        <v>83</v>
      </c>
      <c r="N781" s="11" t="s">
        <v>2106</v>
      </c>
      <c r="O781" s="11" t="s">
        <v>2110</v>
      </c>
      <c r="P781">
        <v>-17</v>
      </c>
      <c r="Q781">
        <v>0</v>
      </c>
      <c r="R781">
        <v>366.52</v>
      </c>
      <c r="S781">
        <v>0</v>
      </c>
      <c r="T781">
        <v>366.52</v>
      </c>
    </row>
    <row r="782" spans="1:20" hidden="1" x14ac:dyDescent="0.25">
      <c r="A782" t="s">
        <v>75</v>
      </c>
      <c r="B782" t="s">
        <v>1191</v>
      </c>
      <c r="C782" t="s">
        <v>28</v>
      </c>
      <c r="D782" t="s">
        <v>1192</v>
      </c>
      <c r="E782" t="s">
        <v>1193</v>
      </c>
      <c r="F782">
        <v>82070</v>
      </c>
      <c r="G782" t="s">
        <v>152</v>
      </c>
      <c r="H782" t="s">
        <v>80</v>
      </c>
      <c r="I782" t="s">
        <v>81</v>
      </c>
      <c r="J782" t="s">
        <v>90</v>
      </c>
      <c r="K782" t="s">
        <v>38</v>
      </c>
      <c r="L782" t="s">
        <v>111</v>
      </c>
      <c r="M782" t="s">
        <v>92</v>
      </c>
      <c r="N782" s="11" t="s">
        <v>2106</v>
      </c>
      <c r="O782" s="11" t="s">
        <v>2110</v>
      </c>
      <c r="P782">
        <v>0</v>
      </c>
      <c r="Q782">
        <v>2</v>
      </c>
      <c r="R782">
        <v>0</v>
      </c>
      <c r="S782">
        <v>153.5</v>
      </c>
      <c r="T782">
        <v>-153.5</v>
      </c>
    </row>
    <row r="783" spans="1:20" hidden="1" x14ac:dyDescent="0.25">
      <c r="A783" t="s">
        <v>75</v>
      </c>
      <c r="B783" t="s">
        <v>215</v>
      </c>
      <c r="C783" t="s">
        <v>26</v>
      </c>
      <c r="D783" t="s">
        <v>216</v>
      </c>
      <c r="E783" t="s">
        <v>180</v>
      </c>
      <c r="F783">
        <v>30011</v>
      </c>
      <c r="G783" t="s">
        <v>349</v>
      </c>
      <c r="H783" t="s">
        <v>80</v>
      </c>
      <c r="I783" t="s">
        <v>81</v>
      </c>
      <c r="J783" t="s">
        <v>90</v>
      </c>
      <c r="K783" t="s">
        <v>36</v>
      </c>
      <c r="L783" t="s">
        <v>36</v>
      </c>
      <c r="M783" t="s">
        <v>92</v>
      </c>
      <c r="N783" s="11" t="s">
        <v>2106</v>
      </c>
      <c r="O783" s="11" t="s">
        <v>2110</v>
      </c>
      <c r="P783">
        <v>0</v>
      </c>
      <c r="Q783">
        <v>1</v>
      </c>
      <c r="R783">
        <v>0</v>
      </c>
      <c r="S783">
        <v>395</v>
      </c>
      <c r="T783">
        <v>-395</v>
      </c>
    </row>
    <row r="784" spans="1:20" hidden="1" x14ac:dyDescent="0.25">
      <c r="A784" t="s">
        <v>75</v>
      </c>
      <c r="B784" t="s">
        <v>258</v>
      </c>
      <c r="C784" t="s">
        <v>28</v>
      </c>
      <c r="D784" t="s">
        <v>259</v>
      </c>
      <c r="E784" t="s">
        <v>95</v>
      </c>
      <c r="F784">
        <v>80222</v>
      </c>
      <c r="G784" t="s">
        <v>156</v>
      </c>
      <c r="H784" t="s">
        <v>80</v>
      </c>
      <c r="I784" t="s">
        <v>81</v>
      </c>
      <c r="J784" t="s">
        <v>90</v>
      </c>
      <c r="K784" t="s">
        <v>38</v>
      </c>
      <c r="L784" t="s">
        <v>111</v>
      </c>
      <c r="M784" t="s">
        <v>92</v>
      </c>
      <c r="N784" s="11" t="s">
        <v>2106</v>
      </c>
      <c r="O784" s="11" t="s">
        <v>2110</v>
      </c>
      <c r="P784">
        <v>0</v>
      </c>
      <c r="Q784">
        <v>2</v>
      </c>
      <c r="R784">
        <v>0</v>
      </c>
      <c r="S784">
        <v>268.8</v>
      </c>
      <c r="T784">
        <v>-268.8</v>
      </c>
    </row>
    <row r="785" spans="1:20" hidden="1" x14ac:dyDescent="0.25">
      <c r="A785" t="s">
        <v>75</v>
      </c>
      <c r="B785" t="s">
        <v>1450</v>
      </c>
      <c r="C785" t="s">
        <v>27</v>
      </c>
      <c r="D785" t="s">
        <v>499</v>
      </c>
      <c r="E785" t="s">
        <v>114</v>
      </c>
      <c r="F785">
        <v>33179</v>
      </c>
      <c r="G785" t="s">
        <v>181</v>
      </c>
      <c r="H785" t="s">
        <v>80</v>
      </c>
      <c r="I785" t="s">
        <v>81</v>
      </c>
      <c r="J785" t="s">
        <v>82</v>
      </c>
      <c r="K785" t="s">
        <v>38</v>
      </c>
      <c r="L785" t="s">
        <v>111</v>
      </c>
      <c r="M785" t="s">
        <v>83</v>
      </c>
      <c r="N785" s="11" t="s">
        <v>2106</v>
      </c>
      <c r="O785" s="11" t="s">
        <v>2110</v>
      </c>
      <c r="P785">
        <v>-11</v>
      </c>
      <c r="Q785">
        <v>0</v>
      </c>
      <c r="R785">
        <v>1974.72</v>
      </c>
      <c r="S785">
        <v>0</v>
      </c>
      <c r="T785">
        <v>1974.72</v>
      </c>
    </row>
    <row r="786" spans="1:20" hidden="1" x14ac:dyDescent="0.25">
      <c r="A786" t="s">
        <v>75</v>
      </c>
      <c r="B786" t="s">
        <v>1620</v>
      </c>
      <c r="C786" t="s">
        <v>25</v>
      </c>
      <c r="D786" t="s">
        <v>1621</v>
      </c>
      <c r="E786" t="s">
        <v>186</v>
      </c>
      <c r="F786">
        <v>11942</v>
      </c>
      <c r="G786" t="s">
        <v>127</v>
      </c>
      <c r="H786" t="s">
        <v>80</v>
      </c>
      <c r="I786" t="s">
        <v>81</v>
      </c>
      <c r="J786" t="s">
        <v>82</v>
      </c>
      <c r="K786" t="s">
        <v>42</v>
      </c>
      <c r="L786" t="s">
        <v>91</v>
      </c>
      <c r="M786" t="s">
        <v>83</v>
      </c>
      <c r="N786" s="11" t="s">
        <v>2106</v>
      </c>
      <c r="O786" s="11" t="s">
        <v>2110</v>
      </c>
      <c r="P786">
        <v>-3</v>
      </c>
      <c r="Q786">
        <v>0</v>
      </c>
      <c r="R786">
        <v>126.3</v>
      </c>
      <c r="S786">
        <v>0</v>
      </c>
      <c r="T786">
        <v>126.3</v>
      </c>
    </row>
    <row r="787" spans="1:20" hidden="1" x14ac:dyDescent="0.25">
      <c r="A787" t="s">
        <v>75</v>
      </c>
      <c r="B787" t="s">
        <v>975</v>
      </c>
      <c r="C787" t="s">
        <v>27</v>
      </c>
      <c r="D787" t="s">
        <v>705</v>
      </c>
      <c r="E787" t="s">
        <v>114</v>
      </c>
      <c r="F787">
        <v>33122</v>
      </c>
      <c r="G787" t="s">
        <v>348</v>
      </c>
      <c r="H787" t="s">
        <v>80</v>
      </c>
      <c r="I787" t="s">
        <v>81</v>
      </c>
      <c r="J787" t="s">
        <v>90</v>
      </c>
      <c r="K787" t="s">
        <v>53</v>
      </c>
      <c r="L787" t="s">
        <v>193</v>
      </c>
      <c r="M787" t="s">
        <v>92</v>
      </c>
      <c r="N787" s="11" t="s">
        <v>2106</v>
      </c>
      <c r="O787" s="11" t="s">
        <v>2110</v>
      </c>
      <c r="P787">
        <v>0</v>
      </c>
      <c r="Q787">
        <v>82</v>
      </c>
      <c r="R787">
        <v>0</v>
      </c>
      <c r="S787">
        <v>11398</v>
      </c>
      <c r="T787">
        <v>-11398</v>
      </c>
    </row>
    <row r="788" spans="1:20" hidden="1" x14ac:dyDescent="0.25">
      <c r="A788" t="s">
        <v>75</v>
      </c>
      <c r="B788" t="s">
        <v>573</v>
      </c>
      <c r="C788" t="s">
        <v>22</v>
      </c>
      <c r="D788" t="s">
        <v>574</v>
      </c>
      <c r="E788" t="s">
        <v>78</v>
      </c>
      <c r="F788">
        <v>19020</v>
      </c>
      <c r="G788" t="s">
        <v>352</v>
      </c>
      <c r="H788" t="s">
        <v>80</v>
      </c>
      <c r="I788" t="s">
        <v>81</v>
      </c>
      <c r="J788" t="s">
        <v>90</v>
      </c>
      <c r="K788" t="s">
        <v>42</v>
      </c>
      <c r="L788" t="s">
        <v>91</v>
      </c>
      <c r="M788" t="s">
        <v>92</v>
      </c>
      <c r="N788" s="11" t="s">
        <v>2106</v>
      </c>
      <c r="O788" s="11" t="s">
        <v>2110</v>
      </c>
      <c r="P788">
        <v>0</v>
      </c>
      <c r="Q788">
        <v>8</v>
      </c>
      <c r="R788">
        <v>0</v>
      </c>
      <c r="S788">
        <v>81.2</v>
      </c>
      <c r="T788">
        <v>-81.2</v>
      </c>
    </row>
    <row r="789" spans="1:20" hidden="1" x14ac:dyDescent="0.25">
      <c r="A789" t="s">
        <v>75</v>
      </c>
      <c r="B789" t="s">
        <v>494</v>
      </c>
      <c r="C789" t="s">
        <v>27</v>
      </c>
      <c r="D789" t="s">
        <v>495</v>
      </c>
      <c r="E789" t="s">
        <v>114</v>
      </c>
      <c r="F789">
        <v>33619</v>
      </c>
      <c r="G789" t="s">
        <v>1622</v>
      </c>
      <c r="H789" t="s">
        <v>133</v>
      </c>
      <c r="I789" t="s">
        <v>81</v>
      </c>
      <c r="J789" t="s">
        <v>82</v>
      </c>
      <c r="K789" t="s">
        <v>53</v>
      </c>
      <c r="L789" t="s">
        <v>1286</v>
      </c>
      <c r="M789" t="s">
        <v>83</v>
      </c>
      <c r="N789" s="11" t="s">
        <v>2106</v>
      </c>
      <c r="O789" s="11" t="s">
        <v>2110</v>
      </c>
      <c r="P789">
        <v>-16</v>
      </c>
      <c r="Q789">
        <v>0</v>
      </c>
      <c r="R789">
        <v>416</v>
      </c>
      <c r="S789">
        <v>0</v>
      </c>
      <c r="T789">
        <v>416</v>
      </c>
    </row>
    <row r="790" spans="1:20" hidden="1" x14ac:dyDescent="0.25">
      <c r="A790" t="s">
        <v>75</v>
      </c>
      <c r="B790" t="s">
        <v>771</v>
      </c>
      <c r="C790" t="s">
        <v>18</v>
      </c>
      <c r="D790" t="s">
        <v>439</v>
      </c>
      <c r="E790" t="s">
        <v>191</v>
      </c>
      <c r="F790">
        <v>77034</v>
      </c>
      <c r="G790" t="s">
        <v>232</v>
      </c>
      <c r="H790" t="s">
        <v>80</v>
      </c>
      <c r="I790" t="s">
        <v>281</v>
      </c>
      <c r="J790" t="s">
        <v>90</v>
      </c>
      <c r="K790" t="s">
        <v>42</v>
      </c>
      <c r="L790" t="s">
        <v>97</v>
      </c>
      <c r="M790" t="s">
        <v>92</v>
      </c>
      <c r="N790" s="11" t="s">
        <v>2106</v>
      </c>
      <c r="O790" s="11" t="s">
        <v>2110</v>
      </c>
      <c r="P790">
        <v>0</v>
      </c>
      <c r="Q790">
        <v>20</v>
      </c>
      <c r="R790">
        <v>0</v>
      </c>
      <c r="S790">
        <v>44</v>
      </c>
      <c r="T790">
        <v>-44</v>
      </c>
    </row>
    <row r="791" spans="1:20" hidden="1" x14ac:dyDescent="0.25">
      <c r="A791" t="s">
        <v>75</v>
      </c>
      <c r="B791" t="s">
        <v>1623</v>
      </c>
      <c r="C791" t="s">
        <v>30</v>
      </c>
      <c r="D791" t="s">
        <v>1624</v>
      </c>
      <c r="E791" t="s">
        <v>640</v>
      </c>
      <c r="F791">
        <v>60585</v>
      </c>
      <c r="G791" t="s">
        <v>1625</v>
      </c>
      <c r="H791" t="s">
        <v>80</v>
      </c>
      <c r="I791" t="s">
        <v>81</v>
      </c>
      <c r="J791" t="s">
        <v>90</v>
      </c>
      <c r="K791" t="s">
        <v>42</v>
      </c>
      <c r="L791" t="s">
        <v>91</v>
      </c>
      <c r="M791" t="s">
        <v>188</v>
      </c>
      <c r="N791" s="11" t="s">
        <v>2106</v>
      </c>
      <c r="O791" s="11" t="s">
        <v>2110</v>
      </c>
      <c r="P791">
        <v>0</v>
      </c>
      <c r="Q791">
        <v>13</v>
      </c>
      <c r="R791">
        <v>0</v>
      </c>
      <c r="S791">
        <v>476.45</v>
      </c>
      <c r="T791">
        <v>-476.45</v>
      </c>
    </row>
    <row r="792" spans="1:20" hidden="1" x14ac:dyDescent="0.25">
      <c r="A792" t="s">
        <v>75</v>
      </c>
      <c r="B792" t="s">
        <v>702</v>
      </c>
      <c r="C792" t="s">
        <v>25</v>
      </c>
      <c r="D792" t="s">
        <v>703</v>
      </c>
      <c r="E792" t="s">
        <v>262</v>
      </c>
      <c r="F792">
        <v>7724</v>
      </c>
      <c r="G792" t="s">
        <v>805</v>
      </c>
      <c r="H792" t="s">
        <v>80</v>
      </c>
      <c r="I792" t="s">
        <v>81</v>
      </c>
      <c r="J792" t="s">
        <v>90</v>
      </c>
      <c r="K792" t="s">
        <v>53</v>
      </c>
      <c r="L792" t="s">
        <v>248</v>
      </c>
      <c r="M792" t="s">
        <v>92</v>
      </c>
      <c r="N792" s="11" t="s">
        <v>2106</v>
      </c>
      <c r="O792" s="11" t="s">
        <v>2110</v>
      </c>
      <c r="P792">
        <v>0</v>
      </c>
      <c r="Q792">
        <v>10</v>
      </c>
      <c r="R792">
        <v>0</v>
      </c>
      <c r="S792">
        <v>24.2</v>
      </c>
      <c r="T792">
        <v>-24.2</v>
      </c>
    </row>
    <row r="793" spans="1:20" x14ac:dyDescent="0.25">
      <c r="A793" t="s">
        <v>75</v>
      </c>
      <c r="B793" t="s">
        <v>762</v>
      </c>
      <c r="C793" t="s">
        <v>21</v>
      </c>
      <c r="D793" t="s">
        <v>589</v>
      </c>
      <c r="E793" t="s">
        <v>159</v>
      </c>
      <c r="F793">
        <v>66218</v>
      </c>
      <c r="G793" t="s">
        <v>1073</v>
      </c>
      <c r="H793" t="s">
        <v>80</v>
      </c>
      <c r="I793" t="s">
        <v>281</v>
      </c>
      <c r="J793" t="s">
        <v>90</v>
      </c>
      <c r="K793" t="s">
        <v>42</v>
      </c>
      <c r="L793" t="s">
        <v>91</v>
      </c>
      <c r="M793" t="s">
        <v>92</v>
      </c>
      <c r="N793" s="11" t="s">
        <v>2106</v>
      </c>
      <c r="O793" s="11" t="s">
        <v>2110</v>
      </c>
      <c r="P793">
        <v>0</v>
      </c>
      <c r="Q793">
        <v>4</v>
      </c>
      <c r="R793">
        <v>0</v>
      </c>
      <c r="S793">
        <v>162.80000000000001</v>
      </c>
      <c r="T793">
        <v>-162.80000000000001</v>
      </c>
    </row>
    <row r="794" spans="1:20" hidden="1" x14ac:dyDescent="0.25">
      <c r="A794" t="s">
        <v>75</v>
      </c>
      <c r="B794" t="s">
        <v>171</v>
      </c>
      <c r="C794" t="s">
        <v>19</v>
      </c>
      <c r="D794" t="s">
        <v>172</v>
      </c>
      <c r="E794" t="s">
        <v>147</v>
      </c>
      <c r="F794">
        <v>85260</v>
      </c>
      <c r="G794" t="s">
        <v>1441</v>
      </c>
      <c r="H794" t="s">
        <v>80</v>
      </c>
      <c r="I794" t="s">
        <v>81</v>
      </c>
      <c r="J794" t="s">
        <v>365</v>
      </c>
      <c r="K794" t="s">
        <v>47</v>
      </c>
      <c r="L794" t="s">
        <v>509</v>
      </c>
      <c r="M794" t="s">
        <v>229</v>
      </c>
      <c r="N794" s="11" t="s">
        <v>2106</v>
      </c>
      <c r="O794" s="11" t="s">
        <v>2110</v>
      </c>
      <c r="P794">
        <v>-12</v>
      </c>
      <c r="Q794">
        <v>0</v>
      </c>
      <c r="R794">
        <v>285</v>
      </c>
      <c r="S794">
        <v>0</v>
      </c>
      <c r="T794">
        <v>285</v>
      </c>
    </row>
    <row r="795" spans="1:20" hidden="1" x14ac:dyDescent="0.25">
      <c r="A795" t="s">
        <v>75</v>
      </c>
      <c r="B795" t="s">
        <v>1465</v>
      </c>
      <c r="C795" t="s">
        <v>27</v>
      </c>
      <c r="D795" t="s">
        <v>1466</v>
      </c>
      <c r="E795" t="s">
        <v>114</v>
      </c>
      <c r="F795">
        <v>33411</v>
      </c>
      <c r="G795" t="s">
        <v>364</v>
      </c>
      <c r="H795" t="s">
        <v>80</v>
      </c>
      <c r="I795" t="s">
        <v>81</v>
      </c>
      <c r="J795" t="s">
        <v>365</v>
      </c>
      <c r="K795" t="s">
        <v>39</v>
      </c>
      <c r="L795" t="s">
        <v>39</v>
      </c>
      <c r="M795" t="s">
        <v>92</v>
      </c>
      <c r="N795" s="11" t="s">
        <v>2106</v>
      </c>
      <c r="O795" s="11" t="s">
        <v>2110</v>
      </c>
      <c r="P795">
        <v>-1</v>
      </c>
      <c r="Q795">
        <v>0</v>
      </c>
      <c r="R795">
        <v>0</v>
      </c>
      <c r="S795">
        <v>0</v>
      </c>
      <c r="T795">
        <v>0</v>
      </c>
    </row>
    <row r="796" spans="1:20" hidden="1" x14ac:dyDescent="0.25">
      <c r="A796" t="s">
        <v>75</v>
      </c>
      <c r="B796" t="s">
        <v>533</v>
      </c>
      <c r="C796" t="s">
        <v>28</v>
      </c>
      <c r="D796" t="s">
        <v>534</v>
      </c>
      <c r="E796" t="s">
        <v>295</v>
      </c>
      <c r="F796">
        <v>84065</v>
      </c>
      <c r="G796" t="s">
        <v>1627</v>
      </c>
      <c r="H796" t="s">
        <v>80</v>
      </c>
      <c r="I796" t="s">
        <v>81</v>
      </c>
      <c r="J796" t="s">
        <v>82</v>
      </c>
      <c r="K796" t="s">
        <v>36</v>
      </c>
      <c r="L796" t="s">
        <v>36</v>
      </c>
      <c r="M796" t="s">
        <v>83</v>
      </c>
      <c r="N796" s="11" t="s">
        <v>2106</v>
      </c>
      <c r="O796" s="11" t="s">
        <v>2110</v>
      </c>
      <c r="P796">
        <v>-22</v>
      </c>
      <c r="Q796">
        <v>0</v>
      </c>
      <c r="R796">
        <v>1259.5</v>
      </c>
      <c r="S796">
        <v>0</v>
      </c>
      <c r="T796">
        <v>1259.5</v>
      </c>
    </row>
    <row r="797" spans="1:20" hidden="1" x14ac:dyDescent="0.25">
      <c r="A797" t="s">
        <v>75</v>
      </c>
      <c r="B797" t="s">
        <v>1056</v>
      </c>
      <c r="C797" t="s">
        <v>27</v>
      </c>
      <c r="D797" t="s">
        <v>1057</v>
      </c>
      <c r="E797" t="s">
        <v>114</v>
      </c>
      <c r="F797">
        <v>33073</v>
      </c>
      <c r="G797" t="s">
        <v>853</v>
      </c>
      <c r="H797" t="s">
        <v>80</v>
      </c>
      <c r="I797" t="s">
        <v>81</v>
      </c>
      <c r="J797" t="s">
        <v>90</v>
      </c>
      <c r="K797" t="s">
        <v>53</v>
      </c>
      <c r="L797" t="s">
        <v>228</v>
      </c>
      <c r="M797" t="s">
        <v>92</v>
      </c>
      <c r="N797" s="11" t="s">
        <v>2106</v>
      </c>
      <c r="O797" s="11" t="s">
        <v>2110</v>
      </c>
      <c r="P797">
        <v>0</v>
      </c>
      <c r="Q797">
        <v>36</v>
      </c>
      <c r="R797">
        <v>0</v>
      </c>
      <c r="S797">
        <v>3367.8</v>
      </c>
      <c r="T797">
        <v>-3367.8</v>
      </c>
    </row>
    <row r="798" spans="1:20" hidden="1" x14ac:dyDescent="0.25">
      <c r="A798" t="s">
        <v>75</v>
      </c>
      <c r="B798" t="s">
        <v>541</v>
      </c>
      <c r="C798" t="s">
        <v>29</v>
      </c>
      <c r="D798" t="s">
        <v>542</v>
      </c>
      <c r="E798" t="s">
        <v>142</v>
      </c>
      <c r="F798">
        <v>48359</v>
      </c>
      <c r="G798" t="s">
        <v>1128</v>
      </c>
      <c r="H798" t="s">
        <v>80</v>
      </c>
      <c r="I798" t="s">
        <v>81</v>
      </c>
      <c r="J798" t="s">
        <v>90</v>
      </c>
      <c r="K798" t="s">
        <v>38</v>
      </c>
      <c r="L798" t="s">
        <v>111</v>
      </c>
      <c r="M798" t="s">
        <v>92</v>
      </c>
      <c r="N798" s="11" t="s">
        <v>2106</v>
      </c>
      <c r="O798" s="11" t="s">
        <v>2110</v>
      </c>
      <c r="P798">
        <v>0</v>
      </c>
      <c r="Q798">
        <v>2</v>
      </c>
      <c r="R798">
        <v>0</v>
      </c>
      <c r="S798">
        <v>139.5</v>
      </c>
      <c r="T798">
        <v>-139.5</v>
      </c>
    </row>
    <row r="799" spans="1:20" hidden="1" x14ac:dyDescent="0.25">
      <c r="A799" t="s">
        <v>75</v>
      </c>
      <c r="B799" t="s">
        <v>150</v>
      </c>
      <c r="C799" t="s">
        <v>29</v>
      </c>
      <c r="D799" t="s">
        <v>151</v>
      </c>
      <c r="E799" t="s">
        <v>87</v>
      </c>
      <c r="F799">
        <v>44060</v>
      </c>
      <c r="G799" t="s">
        <v>324</v>
      </c>
      <c r="H799" t="s">
        <v>80</v>
      </c>
      <c r="I799" t="s">
        <v>81</v>
      </c>
      <c r="J799" t="s">
        <v>90</v>
      </c>
      <c r="K799" t="s">
        <v>36</v>
      </c>
      <c r="L799" t="s">
        <v>36</v>
      </c>
      <c r="M799" t="s">
        <v>92</v>
      </c>
      <c r="N799" s="11" t="s">
        <v>2106</v>
      </c>
      <c r="O799" s="11" t="s">
        <v>2110</v>
      </c>
      <c r="P799">
        <v>0</v>
      </c>
      <c r="Q799">
        <v>5</v>
      </c>
      <c r="R799">
        <v>0</v>
      </c>
      <c r="S799">
        <v>311.7</v>
      </c>
      <c r="T799">
        <v>-311.7</v>
      </c>
    </row>
    <row r="800" spans="1:20" hidden="1" x14ac:dyDescent="0.25">
      <c r="A800" t="s">
        <v>75</v>
      </c>
      <c r="B800" t="s">
        <v>775</v>
      </c>
      <c r="C800" t="s">
        <v>26</v>
      </c>
      <c r="D800" t="s">
        <v>361</v>
      </c>
      <c r="E800" t="s">
        <v>105</v>
      </c>
      <c r="F800">
        <v>29615</v>
      </c>
      <c r="G800" t="s">
        <v>349</v>
      </c>
      <c r="H800" t="s">
        <v>80</v>
      </c>
      <c r="I800" t="s">
        <v>81</v>
      </c>
      <c r="J800" t="s">
        <v>90</v>
      </c>
      <c r="K800" t="s">
        <v>36</v>
      </c>
      <c r="L800" t="s">
        <v>36</v>
      </c>
      <c r="M800" t="s">
        <v>92</v>
      </c>
      <c r="N800" s="11" t="s">
        <v>2106</v>
      </c>
      <c r="O800" s="11" t="s">
        <v>2110</v>
      </c>
      <c r="P800">
        <v>0</v>
      </c>
      <c r="Q800">
        <v>1</v>
      </c>
      <c r="R800">
        <v>0</v>
      </c>
      <c r="S800">
        <v>395</v>
      </c>
      <c r="T800">
        <v>-395</v>
      </c>
    </row>
    <row r="801" spans="1:20" hidden="1" x14ac:dyDescent="0.25">
      <c r="A801" t="s">
        <v>75</v>
      </c>
      <c r="B801" t="s">
        <v>612</v>
      </c>
      <c r="C801" t="s">
        <v>29</v>
      </c>
      <c r="D801" t="s">
        <v>1265</v>
      </c>
      <c r="E801" t="s">
        <v>142</v>
      </c>
      <c r="F801">
        <v>49686</v>
      </c>
      <c r="G801" t="s">
        <v>449</v>
      </c>
      <c r="H801" t="s">
        <v>80</v>
      </c>
      <c r="I801" t="s">
        <v>81</v>
      </c>
      <c r="J801" t="s">
        <v>82</v>
      </c>
      <c r="K801" t="s">
        <v>38</v>
      </c>
      <c r="L801" t="s">
        <v>111</v>
      </c>
      <c r="M801" t="s">
        <v>83</v>
      </c>
      <c r="N801" s="11" t="s">
        <v>2106</v>
      </c>
      <c r="O801" s="11" t="s">
        <v>2110</v>
      </c>
      <c r="P801">
        <v>-4</v>
      </c>
      <c r="Q801">
        <v>0</v>
      </c>
      <c r="R801">
        <v>211.68</v>
      </c>
      <c r="S801">
        <v>0</v>
      </c>
      <c r="T801">
        <v>211.68</v>
      </c>
    </row>
    <row r="802" spans="1:20" hidden="1" x14ac:dyDescent="0.25">
      <c r="A802" t="s">
        <v>75</v>
      </c>
      <c r="B802" t="s">
        <v>1060</v>
      </c>
      <c r="C802" t="s">
        <v>27</v>
      </c>
      <c r="D802" t="s">
        <v>999</v>
      </c>
      <c r="E802" t="s">
        <v>114</v>
      </c>
      <c r="F802">
        <v>33765</v>
      </c>
      <c r="G802" t="s">
        <v>757</v>
      </c>
      <c r="H802" t="s">
        <v>80</v>
      </c>
      <c r="I802" t="s">
        <v>81</v>
      </c>
      <c r="J802" t="s">
        <v>82</v>
      </c>
      <c r="K802" t="s">
        <v>53</v>
      </c>
      <c r="L802" t="s">
        <v>228</v>
      </c>
      <c r="M802" t="s">
        <v>83</v>
      </c>
      <c r="N802" s="11" t="s">
        <v>2106</v>
      </c>
      <c r="O802" s="11" t="s">
        <v>2110</v>
      </c>
      <c r="P802">
        <v>-3</v>
      </c>
      <c r="Q802">
        <v>0</v>
      </c>
      <c r="R802">
        <v>194.46</v>
      </c>
      <c r="S802">
        <v>0</v>
      </c>
      <c r="T802">
        <v>194.46</v>
      </c>
    </row>
    <row r="803" spans="1:20" hidden="1" x14ac:dyDescent="0.25">
      <c r="A803" t="s">
        <v>75</v>
      </c>
      <c r="B803" t="s">
        <v>301</v>
      </c>
      <c r="C803" t="s">
        <v>29</v>
      </c>
      <c r="D803" t="s">
        <v>302</v>
      </c>
      <c r="E803" t="s">
        <v>87</v>
      </c>
      <c r="F803">
        <v>45005</v>
      </c>
      <c r="G803" t="s">
        <v>457</v>
      </c>
      <c r="H803" t="s">
        <v>80</v>
      </c>
      <c r="I803" t="s">
        <v>81</v>
      </c>
      <c r="J803" t="s">
        <v>90</v>
      </c>
      <c r="K803" t="s">
        <v>42</v>
      </c>
      <c r="L803" t="s">
        <v>91</v>
      </c>
      <c r="M803" t="s">
        <v>188</v>
      </c>
      <c r="N803" s="11" t="s">
        <v>2106</v>
      </c>
      <c r="O803" s="11" t="s">
        <v>2110</v>
      </c>
      <c r="P803">
        <v>0</v>
      </c>
      <c r="Q803">
        <v>19</v>
      </c>
      <c r="R803">
        <v>0</v>
      </c>
      <c r="S803">
        <v>287.3</v>
      </c>
      <c r="T803">
        <v>-287.3</v>
      </c>
    </row>
    <row r="804" spans="1:20" hidden="1" x14ac:dyDescent="0.25">
      <c r="A804" t="s">
        <v>75</v>
      </c>
      <c r="B804" t="s">
        <v>1296</v>
      </c>
      <c r="C804" t="s">
        <v>27</v>
      </c>
      <c r="D804" t="s">
        <v>1297</v>
      </c>
      <c r="E804" t="s">
        <v>114</v>
      </c>
      <c r="F804">
        <v>33062</v>
      </c>
      <c r="G804" t="s">
        <v>493</v>
      </c>
      <c r="H804" t="s">
        <v>80</v>
      </c>
      <c r="I804" t="s">
        <v>81</v>
      </c>
      <c r="J804" t="s">
        <v>82</v>
      </c>
      <c r="K804" t="s">
        <v>39</v>
      </c>
      <c r="L804" t="s">
        <v>39</v>
      </c>
      <c r="M804" t="s">
        <v>92</v>
      </c>
      <c r="N804" s="11" t="s">
        <v>2106</v>
      </c>
      <c r="O804" s="11" t="s">
        <v>2110</v>
      </c>
      <c r="P804">
        <v>0</v>
      </c>
      <c r="Q804">
        <v>1</v>
      </c>
      <c r="R804">
        <v>0</v>
      </c>
      <c r="S804">
        <v>0</v>
      </c>
      <c r="T804">
        <v>0</v>
      </c>
    </row>
    <row r="805" spans="1:20" hidden="1" x14ac:dyDescent="0.25">
      <c r="A805" t="s">
        <v>75</v>
      </c>
      <c r="B805" t="s">
        <v>1620</v>
      </c>
      <c r="C805" t="s">
        <v>25</v>
      </c>
      <c r="D805" t="s">
        <v>1621</v>
      </c>
      <c r="E805" t="s">
        <v>186</v>
      </c>
      <c r="F805">
        <v>11942</v>
      </c>
      <c r="G805" t="s">
        <v>283</v>
      </c>
      <c r="H805" t="s">
        <v>80</v>
      </c>
      <c r="I805" t="s">
        <v>81</v>
      </c>
      <c r="J805" t="s">
        <v>82</v>
      </c>
      <c r="K805" t="s">
        <v>38</v>
      </c>
      <c r="L805" t="s">
        <v>111</v>
      </c>
      <c r="M805" t="s">
        <v>83</v>
      </c>
      <c r="N805" s="11" t="s">
        <v>2106</v>
      </c>
      <c r="O805" s="11" t="s">
        <v>2110</v>
      </c>
      <c r="P805">
        <v>-2</v>
      </c>
      <c r="Q805">
        <v>0</v>
      </c>
      <c r="R805">
        <v>153.4</v>
      </c>
      <c r="S805">
        <v>0</v>
      </c>
      <c r="T805">
        <v>153.4</v>
      </c>
    </row>
    <row r="806" spans="1:20" hidden="1" x14ac:dyDescent="0.25">
      <c r="A806" t="s">
        <v>75</v>
      </c>
      <c r="B806" t="s">
        <v>362</v>
      </c>
      <c r="C806" t="s">
        <v>18</v>
      </c>
      <c r="D806" t="s">
        <v>363</v>
      </c>
      <c r="E806" t="s">
        <v>191</v>
      </c>
      <c r="F806">
        <v>78734</v>
      </c>
      <c r="G806" t="s">
        <v>493</v>
      </c>
      <c r="H806" t="s">
        <v>80</v>
      </c>
      <c r="I806" t="s">
        <v>81</v>
      </c>
      <c r="J806" t="s">
        <v>82</v>
      </c>
      <c r="K806" t="s">
        <v>39</v>
      </c>
      <c r="L806" t="s">
        <v>39</v>
      </c>
      <c r="M806" t="s">
        <v>92</v>
      </c>
      <c r="N806" s="11" t="s">
        <v>2106</v>
      </c>
      <c r="O806" s="11" t="s">
        <v>2110</v>
      </c>
      <c r="P806">
        <v>1</v>
      </c>
      <c r="Q806">
        <v>0</v>
      </c>
      <c r="R806">
        <v>0</v>
      </c>
      <c r="S806">
        <v>0</v>
      </c>
      <c r="T806">
        <v>0</v>
      </c>
    </row>
    <row r="807" spans="1:20" hidden="1" x14ac:dyDescent="0.25">
      <c r="A807" t="s">
        <v>75</v>
      </c>
      <c r="B807" t="s">
        <v>197</v>
      </c>
      <c r="C807" t="s">
        <v>23</v>
      </c>
      <c r="D807" t="s">
        <v>198</v>
      </c>
      <c r="E807" t="s">
        <v>176</v>
      </c>
      <c r="F807">
        <v>98052</v>
      </c>
      <c r="G807" t="s">
        <v>467</v>
      </c>
      <c r="H807" t="s">
        <v>80</v>
      </c>
      <c r="I807" t="s">
        <v>81</v>
      </c>
      <c r="J807" t="s">
        <v>90</v>
      </c>
      <c r="K807" t="s">
        <v>53</v>
      </c>
      <c r="L807" t="s">
        <v>459</v>
      </c>
      <c r="M807" t="s">
        <v>92</v>
      </c>
      <c r="N807" s="11" t="s">
        <v>2106</v>
      </c>
      <c r="O807" s="11" t="s">
        <v>2110</v>
      </c>
      <c r="P807">
        <v>0</v>
      </c>
      <c r="Q807">
        <v>62</v>
      </c>
      <c r="R807">
        <v>0</v>
      </c>
      <c r="S807">
        <v>1066.4000000000001</v>
      </c>
      <c r="T807">
        <v>-1066.4000000000001</v>
      </c>
    </row>
    <row r="808" spans="1:20" hidden="1" x14ac:dyDescent="0.25">
      <c r="A808" t="s">
        <v>75</v>
      </c>
      <c r="B808" t="s">
        <v>351</v>
      </c>
      <c r="C808" t="s">
        <v>22</v>
      </c>
      <c r="D808" t="s">
        <v>190</v>
      </c>
      <c r="E808" t="s">
        <v>137</v>
      </c>
      <c r="F808">
        <v>24018</v>
      </c>
      <c r="G808" t="s">
        <v>477</v>
      </c>
      <c r="H808" t="s">
        <v>80</v>
      </c>
      <c r="I808" t="s">
        <v>81</v>
      </c>
      <c r="J808" t="s">
        <v>90</v>
      </c>
      <c r="K808" t="s">
        <v>38</v>
      </c>
      <c r="L808" t="s">
        <v>111</v>
      </c>
      <c r="M808" t="s">
        <v>92</v>
      </c>
      <c r="N808" s="11" t="s">
        <v>2106</v>
      </c>
      <c r="O808" s="11" t="s">
        <v>2110</v>
      </c>
      <c r="P808">
        <v>0</v>
      </c>
      <c r="Q808">
        <v>2</v>
      </c>
      <c r="R808">
        <v>0</v>
      </c>
      <c r="S808">
        <v>115.2</v>
      </c>
      <c r="T808">
        <v>-115.2</v>
      </c>
    </row>
    <row r="809" spans="1:20" hidden="1" x14ac:dyDescent="0.25">
      <c r="A809" t="s">
        <v>75</v>
      </c>
      <c r="B809" t="s">
        <v>1633</v>
      </c>
      <c r="C809" t="s">
        <v>23</v>
      </c>
      <c r="D809" t="s">
        <v>513</v>
      </c>
      <c r="E809" t="s">
        <v>176</v>
      </c>
      <c r="F809">
        <v>98005</v>
      </c>
      <c r="G809" t="s">
        <v>143</v>
      </c>
      <c r="H809" t="s">
        <v>80</v>
      </c>
      <c r="I809" t="s">
        <v>81</v>
      </c>
      <c r="J809" t="s">
        <v>82</v>
      </c>
      <c r="K809" t="s">
        <v>44</v>
      </c>
      <c r="L809" t="s">
        <v>144</v>
      </c>
      <c r="M809" t="s">
        <v>83</v>
      </c>
      <c r="N809" s="11" t="s">
        <v>2106</v>
      </c>
      <c r="O809" s="11" t="s">
        <v>2110</v>
      </c>
      <c r="P809">
        <v>-38</v>
      </c>
      <c r="Q809">
        <v>0</v>
      </c>
      <c r="R809">
        <v>418</v>
      </c>
      <c r="S809">
        <v>0</v>
      </c>
      <c r="T809">
        <v>418</v>
      </c>
    </row>
    <row r="810" spans="1:20" x14ac:dyDescent="0.25">
      <c r="A810" t="s">
        <v>75</v>
      </c>
      <c r="B810" t="s">
        <v>665</v>
      </c>
      <c r="C810" t="s">
        <v>21</v>
      </c>
      <c r="D810" t="s">
        <v>666</v>
      </c>
      <c r="E810" t="s">
        <v>235</v>
      </c>
      <c r="F810">
        <v>63144</v>
      </c>
      <c r="G810" t="s">
        <v>305</v>
      </c>
      <c r="H810" t="s">
        <v>80</v>
      </c>
      <c r="I810" t="s">
        <v>81</v>
      </c>
      <c r="J810" t="s">
        <v>82</v>
      </c>
      <c r="K810" t="s">
        <v>42</v>
      </c>
      <c r="L810" t="s">
        <v>91</v>
      </c>
      <c r="M810" t="s">
        <v>83</v>
      </c>
      <c r="N810" s="11" t="s">
        <v>2106</v>
      </c>
      <c r="O810" s="11" t="s">
        <v>2110</v>
      </c>
      <c r="P810">
        <v>0</v>
      </c>
      <c r="Q810">
        <v>0</v>
      </c>
      <c r="R810">
        <v>-425.5</v>
      </c>
      <c r="S810">
        <v>0</v>
      </c>
      <c r="T810">
        <v>-425.5</v>
      </c>
    </row>
    <row r="811" spans="1:20" hidden="1" x14ac:dyDescent="0.25">
      <c r="A811" t="s">
        <v>75</v>
      </c>
      <c r="B811" t="s">
        <v>355</v>
      </c>
      <c r="C811" t="s">
        <v>25</v>
      </c>
      <c r="D811" t="s">
        <v>356</v>
      </c>
      <c r="E811" t="s">
        <v>186</v>
      </c>
      <c r="F811">
        <v>11954</v>
      </c>
      <c r="G811" t="s">
        <v>402</v>
      </c>
      <c r="H811" t="s">
        <v>80</v>
      </c>
      <c r="I811" t="s">
        <v>81</v>
      </c>
      <c r="J811" t="s">
        <v>365</v>
      </c>
      <c r="K811" t="s">
        <v>39</v>
      </c>
      <c r="L811" t="s">
        <v>39</v>
      </c>
      <c r="M811" t="s">
        <v>92</v>
      </c>
      <c r="N811" s="11" t="s">
        <v>2106</v>
      </c>
      <c r="O811" s="11" t="s">
        <v>2110</v>
      </c>
      <c r="P811">
        <v>0</v>
      </c>
      <c r="Q811">
        <v>1</v>
      </c>
      <c r="R811">
        <v>0</v>
      </c>
      <c r="S811">
        <v>295</v>
      </c>
      <c r="T811">
        <v>-295</v>
      </c>
    </row>
    <row r="812" spans="1:20" hidden="1" x14ac:dyDescent="0.25">
      <c r="A812" t="s">
        <v>75</v>
      </c>
      <c r="B812" t="s">
        <v>313</v>
      </c>
      <c r="C812" t="s">
        <v>27</v>
      </c>
      <c r="D812" t="s">
        <v>314</v>
      </c>
      <c r="E812" t="s">
        <v>114</v>
      </c>
      <c r="F812">
        <v>33884</v>
      </c>
      <c r="G812" t="s">
        <v>1637</v>
      </c>
      <c r="H812" t="s">
        <v>80</v>
      </c>
      <c r="I812" t="s">
        <v>81</v>
      </c>
      <c r="J812" t="s">
        <v>82</v>
      </c>
      <c r="K812" t="s">
        <v>42</v>
      </c>
      <c r="L812" t="s">
        <v>91</v>
      </c>
      <c r="M812" t="s">
        <v>83</v>
      </c>
      <c r="N812" s="11" t="s">
        <v>2106</v>
      </c>
      <c r="O812" s="11" t="s">
        <v>2110</v>
      </c>
      <c r="P812">
        <v>-3</v>
      </c>
      <c r="Q812">
        <v>0</v>
      </c>
      <c r="R812">
        <v>101.1</v>
      </c>
      <c r="S812">
        <v>0</v>
      </c>
      <c r="T812">
        <v>101.1</v>
      </c>
    </row>
    <row r="813" spans="1:20" hidden="1" x14ac:dyDescent="0.25">
      <c r="A813" t="s">
        <v>75</v>
      </c>
      <c r="B813" t="s">
        <v>272</v>
      </c>
      <c r="C813" t="s">
        <v>27</v>
      </c>
      <c r="D813" t="s">
        <v>273</v>
      </c>
      <c r="E813" t="s">
        <v>114</v>
      </c>
      <c r="F813">
        <v>33909</v>
      </c>
      <c r="G813" t="s">
        <v>458</v>
      </c>
      <c r="H813" t="s">
        <v>80</v>
      </c>
      <c r="I813" t="s">
        <v>81</v>
      </c>
      <c r="J813" t="s">
        <v>90</v>
      </c>
      <c r="K813" t="s">
        <v>53</v>
      </c>
      <c r="L813" t="s">
        <v>459</v>
      </c>
      <c r="M813" t="s">
        <v>92</v>
      </c>
      <c r="N813" s="11" t="s">
        <v>2106</v>
      </c>
      <c r="O813" s="11" t="s">
        <v>2110</v>
      </c>
      <c r="P813">
        <v>0</v>
      </c>
      <c r="Q813">
        <v>5</v>
      </c>
      <c r="R813">
        <v>0</v>
      </c>
      <c r="S813">
        <v>789.75</v>
      </c>
      <c r="T813">
        <v>-789.75</v>
      </c>
    </row>
    <row r="814" spans="1:20" hidden="1" x14ac:dyDescent="0.25">
      <c r="A814" t="s">
        <v>75</v>
      </c>
      <c r="B814" t="s">
        <v>600</v>
      </c>
      <c r="C814" t="s">
        <v>29</v>
      </c>
      <c r="D814" t="s">
        <v>601</v>
      </c>
      <c r="E814" t="s">
        <v>142</v>
      </c>
      <c r="F814">
        <v>49629</v>
      </c>
      <c r="G814" t="s">
        <v>697</v>
      </c>
      <c r="H814" t="s">
        <v>80</v>
      </c>
      <c r="I814" t="s">
        <v>281</v>
      </c>
      <c r="J814" t="s">
        <v>82</v>
      </c>
      <c r="K814" t="s">
        <v>42</v>
      </c>
      <c r="L814" t="s">
        <v>91</v>
      </c>
      <c r="M814" t="s">
        <v>83</v>
      </c>
      <c r="N814" s="11" t="s">
        <v>2106</v>
      </c>
      <c r="O814" s="11" t="s">
        <v>2110</v>
      </c>
      <c r="P814">
        <v>6</v>
      </c>
      <c r="Q814">
        <v>0</v>
      </c>
      <c r="R814">
        <v>55.5</v>
      </c>
      <c r="S814">
        <v>0</v>
      </c>
      <c r="T814">
        <v>55.5</v>
      </c>
    </row>
    <row r="815" spans="1:20" hidden="1" x14ac:dyDescent="0.25">
      <c r="A815" t="s">
        <v>75</v>
      </c>
      <c r="B815" t="s">
        <v>120</v>
      </c>
      <c r="C815" t="s">
        <v>22</v>
      </c>
      <c r="D815" t="s">
        <v>121</v>
      </c>
      <c r="E815" t="s">
        <v>122</v>
      </c>
      <c r="F815">
        <v>20910</v>
      </c>
      <c r="G815" t="s">
        <v>1013</v>
      </c>
      <c r="H815" t="s">
        <v>80</v>
      </c>
      <c r="I815" t="s">
        <v>281</v>
      </c>
      <c r="J815" t="s">
        <v>82</v>
      </c>
      <c r="K815" t="s">
        <v>42</v>
      </c>
      <c r="L815" t="s">
        <v>91</v>
      </c>
      <c r="M815" t="s">
        <v>83</v>
      </c>
      <c r="N815" s="11" t="s">
        <v>2106</v>
      </c>
      <c r="O815" s="11" t="s">
        <v>2110</v>
      </c>
      <c r="P815">
        <v>-5</v>
      </c>
      <c r="Q815">
        <v>0</v>
      </c>
      <c r="R815">
        <v>111.25</v>
      </c>
      <c r="S815">
        <v>0</v>
      </c>
      <c r="T815">
        <v>111.25</v>
      </c>
    </row>
    <row r="816" spans="1:20" hidden="1" x14ac:dyDescent="0.25">
      <c r="A816" t="s">
        <v>75</v>
      </c>
      <c r="B816" t="s">
        <v>1116</v>
      </c>
      <c r="C816" t="s">
        <v>28</v>
      </c>
      <c r="D816" t="s">
        <v>1117</v>
      </c>
      <c r="E816" t="s">
        <v>95</v>
      </c>
      <c r="F816" t="s">
        <v>1118</v>
      </c>
      <c r="G816" t="s">
        <v>96</v>
      </c>
      <c r="H816" t="s">
        <v>80</v>
      </c>
      <c r="I816" t="s">
        <v>281</v>
      </c>
      <c r="J816" t="s">
        <v>90</v>
      </c>
      <c r="K816" t="s">
        <v>42</v>
      </c>
      <c r="L816" t="s">
        <v>97</v>
      </c>
      <c r="M816" t="s">
        <v>92</v>
      </c>
      <c r="N816" s="11" t="s">
        <v>2106</v>
      </c>
      <c r="O816" s="11" t="s">
        <v>2110</v>
      </c>
      <c r="P816">
        <v>0</v>
      </c>
      <c r="Q816">
        <v>403</v>
      </c>
      <c r="R816">
        <v>0</v>
      </c>
      <c r="S816">
        <v>685.1</v>
      </c>
      <c r="T816">
        <v>-685.1</v>
      </c>
    </row>
    <row r="817" spans="1:20" hidden="1" x14ac:dyDescent="0.25">
      <c r="A817" t="s">
        <v>75</v>
      </c>
      <c r="B817" t="s">
        <v>335</v>
      </c>
      <c r="C817" t="s">
        <v>30</v>
      </c>
      <c r="D817" t="s">
        <v>336</v>
      </c>
      <c r="E817" t="s">
        <v>337</v>
      </c>
      <c r="F817">
        <v>54481</v>
      </c>
      <c r="G817" t="s">
        <v>1645</v>
      </c>
      <c r="H817" t="s">
        <v>80</v>
      </c>
      <c r="I817" t="s">
        <v>281</v>
      </c>
      <c r="J817" t="s">
        <v>90</v>
      </c>
      <c r="K817" t="s">
        <v>38</v>
      </c>
      <c r="L817" t="s">
        <v>1059</v>
      </c>
      <c r="M817" t="s">
        <v>188</v>
      </c>
      <c r="N817" s="11" t="s">
        <v>2106</v>
      </c>
      <c r="O817" s="11" t="s">
        <v>2110</v>
      </c>
      <c r="P817">
        <v>0</v>
      </c>
      <c r="Q817">
        <v>4</v>
      </c>
      <c r="R817">
        <v>0</v>
      </c>
      <c r="S817">
        <v>192.72</v>
      </c>
      <c r="T817">
        <v>-192.72</v>
      </c>
    </row>
    <row r="818" spans="1:20" hidden="1" x14ac:dyDescent="0.25">
      <c r="A818" t="s">
        <v>75</v>
      </c>
      <c r="B818" t="s">
        <v>913</v>
      </c>
      <c r="C818" t="s">
        <v>18</v>
      </c>
      <c r="D818" t="s">
        <v>914</v>
      </c>
      <c r="E818" t="s">
        <v>191</v>
      </c>
      <c r="F818">
        <v>77354</v>
      </c>
      <c r="G818" t="s">
        <v>535</v>
      </c>
      <c r="H818" t="s">
        <v>80</v>
      </c>
      <c r="I818" t="s">
        <v>281</v>
      </c>
      <c r="J818" t="s">
        <v>82</v>
      </c>
      <c r="K818" t="s">
        <v>42</v>
      </c>
      <c r="L818" t="s">
        <v>91</v>
      </c>
      <c r="M818" t="s">
        <v>83</v>
      </c>
      <c r="N818" s="11" t="s">
        <v>2106</v>
      </c>
      <c r="O818" s="11" t="s">
        <v>2110</v>
      </c>
      <c r="P818">
        <v>-48</v>
      </c>
      <c r="Q818">
        <v>0</v>
      </c>
      <c r="R818">
        <v>600</v>
      </c>
      <c r="S818">
        <v>0</v>
      </c>
      <c r="T818">
        <v>600</v>
      </c>
    </row>
    <row r="819" spans="1:20" hidden="1" x14ac:dyDescent="0.25">
      <c r="A819" t="s">
        <v>75</v>
      </c>
      <c r="B819" t="s">
        <v>1246</v>
      </c>
      <c r="C819" t="s">
        <v>24</v>
      </c>
      <c r="D819" t="s">
        <v>691</v>
      </c>
      <c r="E819" t="s">
        <v>337</v>
      </c>
      <c r="F819">
        <v>54016</v>
      </c>
      <c r="G819" t="s">
        <v>994</v>
      </c>
      <c r="H819" t="s">
        <v>80</v>
      </c>
      <c r="I819" t="s">
        <v>89</v>
      </c>
      <c r="J819" t="s">
        <v>90</v>
      </c>
      <c r="K819" t="s">
        <v>53</v>
      </c>
      <c r="L819" t="s">
        <v>368</v>
      </c>
      <c r="M819" t="s">
        <v>92</v>
      </c>
      <c r="N819" s="11" t="s">
        <v>2106</v>
      </c>
      <c r="O819" s="11" t="s">
        <v>2110</v>
      </c>
      <c r="P819">
        <v>0</v>
      </c>
      <c r="Q819">
        <v>1</v>
      </c>
      <c r="R819">
        <v>0</v>
      </c>
      <c r="S819">
        <v>132.35</v>
      </c>
      <c r="T819">
        <v>-132.35</v>
      </c>
    </row>
    <row r="820" spans="1:20" hidden="1" x14ac:dyDescent="0.25">
      <c r="A820" t="s">
        <v>75</v>
      </c>
      <c r="B820" t="s">
        <v>1462</v>
      </c>
      <c r="C820" t="s">
        <v>27</v>
      </c>
      <c r="D820" t="s">
        <v>1463</v>
      </c>
      <c r="E820" t="s">
        <v>114</v>
      </c>
      <c r="F820">
        <v>33477</v>
      </c>
      <c r="G820" t="s">
        <v>392</v>
      </c>
      <c r="H820" t="s">
        <v>80</v>
      </c>
      <c r="I820" t="s">
        <v>281</v>
      </c>
      <c r="J820" t="s">
        <v>82</v>
      </c>
      <c r="K820" t="s">
        <v>42</v>
      </c>
      <c r="L820" t="s">
        <v>91</v>
      </c>
      <c r="M820" t="s">
        <v>83</v>
      </c>
      <c r="N820" s="11" t="s">
        <v>2106</v>
      </c>
      <c r="O820" s="11" t="s">
        <v>2110</v>
      </c>
      <c r="P820">
        <v>-8</v>
      </c>
      <c r="Q820">
        <v>0</v>
      </c>
      <c r="R820">
        <v>148.5</v>
      </c>
      <c r="S820">
        <v>0</v>
      </c>
      <c r="T820">
        <v>148.5</v>
      </c>
    </row>
    <row r="821" spans="1:20" hidden="1" x14ac:dyDescent="0.25">
      <c r="A821" t="s">
        <v>75</v>
      </c>
      <c r="B821" t="s">
        <v>344</v>
      </c>
      <c r="C821" t="s">
        <v>18</v>
      </c>
      <c r="D821" t="s">
        <v>345</v>
      </c>
      <c r="E821" t="s">
        <v>333</v>
      </c>
      <c r="F821">
        <v>72205</v>
      </c>
      <c r="G821" t="s">
        <v>1646</v>
      </c>
      <c r="H821" t="s">
        <v>80</v>
      </c>
      <c r="I821" t="s">
        <v>81</v>
      </c>
      <c r="J821" t="s">
        <v>82</v>
      </c>
      <c r="K821" t="s">
        <v>40</v>
      </c>
      <c r="L821" t="s">
        <v>347</v>
      </c>
      <c r="M821" t="s">
        <v>83</v>
      </c>
      <c r="N821" s="11" t="s">
        <v>2106</v>
      </c>
      <c r="O821" s="11" t="s">
        <v>2110</v>
      </c>
      <c r="P821">
        <v>-161</v>
      </c>
      <c r="Q821">
        <v>0</v>
      </c>
      <c r="R821">
        <v>304.29000000000002</v>
      </c>
      <c r="S821">
        <v>0</v>
      </c>
      <c r="T821">
        <v>304.29000000000002</v>
      </c>
    </row>
    <row r="822" spans="1:20" hidden="1" x14ac:dyDescent="0.25">
      <c r="A822" t="s">
        <v>75</v>
      </c>
      <c r="B822" t="s">
        <v>200</v>
      </c>
      <c r="C822" t="s">
        <v>28</v>
      </c>
      <c r="D822" t="s">
        <v>201</v>
      </c>
      <c r="E822" t="s">
        <v>95</v>
      </c>
      <c r="F822">
        <v>80002</v>
      </c>
      <c r="G822" t="s">
        <v>1482</v>
      </c>
      <c r="H822" t="s">
        <v>133</v>
      </c>
      <c r="I822" t="s">
        <v>81</v>
      </c>
      <c r="J822" t="s">
        <v>90</v>
      </c>
      <c r="K822" t="s">
        <v>53</v>
      </c>
      <c r="L822" t="s">
        <v>193</v>
      </c>
      <c r="M822" t="s">
        <v>229</v>
      </c>
      <c r="N822" s="11" t="s">
        <v>2106</v>
      </c>
      <c r="O822" s="11" t="s">
        <v>2110</v>
      </c>
      <c r="P822">
        <v>0</v>
      </c>
      <c r="Q822">
        <v>14</v>
      </c>
      <c r="R822">
        <v>0</v>
      </c>
      <c r="S822">
        <v>263.2</v>
      </c>
      <c r="T822">
        <v>-263.2</v>
      </c>
    </row>
    <row r="823" spans="1:20" hidden="1" x14ac:dyDescent="0.25">
      <c r="A823" t="s">
        <v>75</v>
      </c>
      <c r="B823" t="s">
        <v>1219</v>
      </c>
      <c r="C823" t="s">
        <v>28</v>
      </c>
      <c r="D823" t="s">
        <v>1220</v>
      </c>
      <c r="E823" t="s">
        <v>95</v>
      </c>
      <c r="F823">
        <v>80235</v>
      </c>
      <c r="G823" t="s">
        <v>1088</v>
      </c>
      <c r="H823" t="s">
        <v>461</v>
      </c>
      <c r="I823" t="s">
        <v>81</v>
      </c>
      <c r="J823" t="s">
        <v>90</v>
      </c>
      <c r="K823" t="s">
        <v>42</v>
      </c>
      <c r="L823" t="s">
        <v>91</v>
      </c>
      <c r="M823" t="s">
        <v>92</v>
      </c>
      <c r="N823" s="11" t="s">
        <v>2106</v>
      </c>
      <c r="O823" s="11" t="s">
        <v>2110</v>
      </c>
      <c r="P823">
        <v>0</v>
      </c>
      <c r="Q823">
        <v>30</v>
      </c>
      <c r="R823">
        <v>0</v>
      </c>
      <c r="S823">
        <v>58.5</v>
      </c>
      <c r="T823">
        <v>-58.5</v>
      </c>
    </row>
    <row r="824" spans="1:20" hidden="1" x14ac:dyDescent="0.25">
      <c r="A824" t="s">
        <v>75</v>
      </c>
      <c r="B824" t="s">
        <v>612</v>
      </c>
      <c r="C824" t="s">
        <v>29</v>
      </c>
      <c r="D824" t="s">
        <v>613</v>
      </c>
      <c r="E824" t="s">
        <v>142</v>
      </c>
      <c r="F824">
        <v>48084</v>
      </c>
      <c r="G824" t="s">
        <v>545</v>
      </c>
      <c r="H824" t="s">
        <v>210</v>
      </c>
      <c r="I824" t="s">
        <v>81</v>
      </c>
      <c r="J824" t="s">
        <v>90</v>
      </c>
      <c r="K824" t="s">
        <v>40</v>
      </c>
      <c r="L824" t="s">
        <v>211</v>
      </c>
      <c r="M824" t="s">
        <v>92</v>
      </c>
      <c r="N824" s="11" t="s">
        <v>2106</v>
      </c>
      <c r="O824" s="11" t="s">
        <v>2110</v>
      </c>
      <c r="P824">
        <v>0</v>
      </c>
      <c r="Q824">
        <v>30</v>
      </c>
      <c r="R824">
        <v>0</v>
      </c>
      <c r="S824">
        <v>9939</v>
      </c>
      <c r="T824">
        <v>-9939</v>
      </c>
    </row>
    <row r="825" spans="1:20" hidden="1" x14ac:dyDescent="0.25">
      <c r="A825" t="s">
        <v>75</v>
      </c>
      <c r="B825" t="s">
        <v>351</v>
      </c>
      <c r="C825" t="s">
        <v>22</v>
      </c>
      <c r="D825" t="s">
        <v>190</v>
      </c>
      <c r="E825" t="s">
        <v>137</v>
      </c>
      <c r="F825">
        <v>24018</v>
      </c>
      <c r="G825" t="s">
        <v>202</v>
      </c>
      <c r="H825" t="s">
        <v>80</v>
      </c>
      <c r="I825" t="s">
        <v>81</v>
      </c>
      <c r="J825" t="s">
        <v>90</v>
      </c>
      <c r="K825" t="s">
        <v>42</v>
      </c>
      <c r="L825" t="s">
        <v>91</v>
      </c>
      <c r="M825" t="s">
        <v>188</v>
      </c>
      <c r="N825" s="11" t="s">
        <v>2106</v>
      </c>
      <c r="O825" s="11" t="s">
        <v>2110</v>
      </c>
      <c r="P825">
        <v>0</v>
      </c>
      <c r="Q825">
        <v>10</v>
      </c>
      <c r="R825">
        <v>0</v>
      </c>
      <c r="S825">
        <v>82.5</v>
      </c>
      <c r="T825">
        <v>-82.5</v>
      </c>
    </row>
    <row r="826" spans="1:20" hidden="1" x14ac:dyDescent="0.25">
      <c r="A826" t="s">
        <v>75</v>
      </c>
      <c r="B826" t="s">
        <v>372</v>
      </c>
      <c r="C826" t="s">
        <v>19</v>
      </c>
      <c r="D826" t="s">
        <v>172</v>
      </c>
      <c r="E826" t="s">
        <v>147</v>
      </c>
      <c r="F826">
        <v>85255</v>
      </c>
      <c r="G826" t="s">
        <v>817</v>
      </c>
      <c r="H826" t="s">
        <v>80</v>
      </c>
      <c r="I826" t="s">
        <v>81</v>
      </c>
      <c r="J826" t="s">
        <v>82</v>
      </c>
      <c r="K826" t="s">
        <v>53</v>
      </c>
      <c r="L826" t="s">
        <v>193</v>
      </c>
      <c r="M826" t="s">
        <v>83</v>
      </c>
      <c r="N826" s="11" t="s">
        <v>2106</v>
      </c>
      <c r="O826" s="11" t="s">
        <v>2110</v>
      </c>
      <c r="P826">
        <v>13</v>
      </c>
      <c r="Q826">
        <v>0</v>
      </c>
      <c r="R826">
        <v>1987.7</v>
      </c>
      <c r="S826">
        <v>0</v>
      </c>
      <c r="T826">
        <v>1987.7</v>
      </c>
    </row>
    <row r="827" spans="1:20" hidden="1" x14ac:dyDescent="0.25">
      <c r="A827" t="s">
        <v>75</v>
      </c>
      <c r="B827" t="s">
        <v>677</v>
      </c>
      <c r="C827" t="s">
        <v>28</v>
      </c>
      <c r="D827" t="s">
        <v>678</v>
      </c>
      <c r="E827" t="s">
        <v>95</v>
      </c>
      <c r="F827">
        <v>80124</v>
      </c>
      <c r="G827" t="s">
        <v>679</v>
      </c>
      <c r="H827" t="s">
        <v>80</v>
      </c>
      <c r="I827" t="s">
        <v>281</v>
      </c>
      <c r="J827" t="s">
        <v>90</v>
      </c>
      <c r="K827" t="s">
        <v>42</v>
      </c>
      <c r="L827" t="s">
        <v>91</v>
      </c>
      <c r="M827" t="s">
        <v>92</v>
      </c>
      <c r="N827" s="11" t="s">
        <v>2106</v>
      </c>
      <c r="O827" s="11" t="s">
        <v>2110</v>
      </c>
      <c r="P827">
        <v>0</v>
      </c>
      <c r="Q827">
        <v>48</v>
      </c>
      <c r="R827">
        <v>0</v>
      </c>
      <c r="S827">
        <v>122.4</v>
      </c>
      <c r="T827">
        <v>-122.4</v>
      </c>
    </row>
    <row r="828" spans="1:20" hidden="1" x14ac:dyDescent="0.25">
      <c r="A828" t="s">
        <v>75</v>
      </c>
      <c r="B828" t="s">
        <v>403</v>
      </c>
      <c r="C828" t="s">
        <v>28</v>
      </c>
      <c r="D828" t="s">
        <v>294</v>
      </c>
      <c r="E828" t="s">
        <v>295</v>
      </c>
      <c r="F828">
        <v>84107</v>
      </c>
      <c r="G828" t="s">
        <v>309</v>
      </c>
      <c r="H828" t="s">
        <v>80</v>
      </c>
      <c r="I828" t="s">
        <v>281</v>
      </c>
      <c r="J828" t="s">
        <v>90</v>
      </c>
      <c r="K828" t="s">
        <v>42</v>
      </c>
      <c r="L828" t="s">
        <v>91</v>
      </c>
      <c r="M828" t="s">
        <v>92</v>
      </c>
      <c r="N828" s="11" t="s">
        <v>2106</v>
      </c>
      <c r="O828" s="11" t="s">
        <v>2110</v>
      </c>
      <c r="P828">
        <v>0</v>
      </c>
      <c r="Q828">
        <v>90</v>
      </c>
      <c r="R828">
        <v>0</v>
      </c>
      <c r="S828">
        <v>1125</v>
      </c>
      <c r="T828">
        <v>-1125</v>
      </c>
    </row>
    <row r="829" spans="1:20" hidden="1" x14ac:dyDescent="0.25">
      <c r="A829" t="s">
        <v>75</v>
      </c>
      <c r="B829" t="s">
        <v>120</v>
      </c>
      <c r="C829" t="s">
        <v>22</v>
      </c>
      <c r="D829" t="s">
        <v>121</v>
      </c>
      <c r="E829" t="s">
        <v>122</v>
      </c>
      <c r="F829">
        <v>20910</v>
      </c>
      <c r="G829" t="s">
        <v>1632</v>
      </c>
      <c r="H829" t="s">
        <v>80</v>
      </c>
      <c r="I829" t="s">
        <v>81</v>
      </c>
      <c r="J829" t="s">
        <v>90</v>
      </c>
      <c r="K829" t="s">
        <v>53</v>
      </c>
      <c r="L829" t="s">
        <v>436</v>
      </c>
      <c r="M829" t="s">
        <v>92</v>
      </c>
      <c r="N829" s="11" t="s">
        <v>2106</v>
      </c>
      <c r="O829" s="11" t="s">
        <v>2110</v>
      </c>
      <c r="P829">
        <v>0</v>
      </c>
      <c r="Q829">
        <v>1</v>
      </c>
      <c r="R829">
        <v>0</v>
      </c>
      <c r="S829">
        <v>112.25</v>
      </c>
      <c r="T829">
        <v>-112.25</v>
      </c>
    </row>
    <row r="830" spans="1:20" hidden="1" x14ac:dyDescent="0.25">
      <c r="A830" t="s">
        <v>75</v>
      </c>
      <c r="B830" t="s">
        <v>267</v>
      </c>
      <c r="C830" t="s">
        <v>19</v>
      </c>
      <c r="D830" t="s">
        <v>268</v>
      </c>
      <c r="E830" t="s">
        <v>118</v>
      </c>
      <c r="F830">
        <v>92123</v>
      </c>
      <c r="G830" t="s">
        <v>563</v>
      </c>
      <c r="H830" t="s">
        <v>246</v>
      </c>
      <c r="I830" t="s">
        <v>81</v>
      </c>
      <c r="J830" t="s">
        <v>90</v>
      </c>
      <c r="K830" t="s">
        <v>42</v>
      </c>
      <c r="L830" t="s">
        <v>91</v>
      </c>
      <c r="M830" t="s">
        <v>92</v>
      </c>
      <c r="N830" s="11" t="s">
        <v>2106</v>
      </c>
      <c r="O830" s="11" t="s">
        <v>2110</v>
      </c>
      <c r="P830">
        <v>0</v>
      </c>
      <c r="Q830">
        <v>6</v>
      </c>
      <c r="R830">
        <v>0</v>
      </c>
      <c r="S830">
        <v>14.1</v>
      </c>
      <c r="T830">
        <v>-14.1</v>
      </c>
    </row>
    <row r="831" spans="1:20" hidden="1" x14ac:dyDescent="0.25">
      <c r="A831" t="s">
        <v>75</v>
      </c>
      <c r="B831" t="s">
        <v>1587</v>
      </c>
      <c r="C831" t="s">
        <v>22</v>
      </c>
      <c r="D831" t="s">
        <v>582</v>
      </c>
      <c r="E831" t="s">
        <v>122</v>
      </c>
      <c r="F831">
        <v>21401</v>
      </c>
      <c r="G831" t="s">
        <v>88</v>
      </c>
      <c r="H831" t="s">
        <v>80</v>
      </c>
      <c r="I831" t="s">
        <v>281</v>
      </c>
      <c r="J831" t="s">
        <v>90</v>
      </c>
      <c r="K831" t="s">
        <v>42</v>
      </c>
      <c r="L831" t="s">
        <v>91</v>
      </c>
      <c r="M831" t="s">
        <v>92</v>
      </c>
      <c r="N831" s="11" t="s">
        <v>2106</v>
      </c>
      <c r="O831" s="11" t="s">
        <v>2110</v>
      </c>
      <c r="P831">
        <v>0</v>
      </c>
      <c r="Q831">
        <v>12</v>
      </c>
      <c r="R831">
        <v>0</v>
      </c>
      <c r="S831">
        <v>30</v>
      </c>
      <c r="T831">
        <v>-30</v>
      </c>
    </row>
    <row r="832" spans="1:20" hidden="1" x14ac:dyDescent="0.25">
      <c r="A832" t="s">
        <v>75</v>
      </c>
      <c r="B832" t="s">
        <v>225</v>
      </c>
      <c r="C832" t="s">
        <v>19</v>
      </c>
      <c r="D832" t="s">
        <v>226</v>
      </c>
      <c r="E832" t="s">
        <v>147</v>
      </c>
      <c r="F832">
        <v>85204</v>
      </c>
      <c r="G832" t="s">
        <v>271</v>
      </c>
      <c r="H832" t="s">
        <v>80</v>
      </c>
      <c r="I832" t="s">
        <v>81</v>
      </c>
      <c r="J832" t="s">
        <v>90</v>
      </c>
      <c r="K832" t="s">
        <v>38</v>
      </c>
      <c r="L832" t="s">
        <v>129</v>
      </c>
      <c r="M832" t="s">
        <v>92</v>
      </c>
      <c r="N832" s="11" t="s">
        <v>2106</v>
      </c>
      <c r="O832" s="11" t="s">
        <v>2110</v>
      </c>
      <c r="P832">
        <v>0</v>
      </c>
      <c r="Q832">
        <v>5</v>
      </c>
      <c r="R832">
        <v>0</v>
      </c>
      <c r="S832">
        <v>1132.75</v>
      </c>
      <c r="T832">
        <v>-1132.75</v>
      </c>
    </row>
    <row r="833" spans="1:20" hidden="1" x14ac:dyDescent="0.25">
      <c r="A833" t="s">
        <v>75</v>
      </c>
      <c r="B833" t="s">
        <v>1168</v>
      </c>
      <c r="C833" t="s">
        <v>29</v>
      </c>
      <c r="D833" t="s">
        <v>1169</v>
      </c>
      <c r="E833" t="s">
        <v>142</v>
      </c>
      <c r="F833">
        <v>49464</v>
      </c>
      <c r="G833" t="s">
        <v>1650</v>
      </c>
      <c r="H833" t="s">
        <v>210</v>
      </c>
      <c r="I833" t="s">
        <v>81</v>
      </c>
      <c r="J833" t="s">
        <v>82</v>
      </c>
      <c r="K833" t="s">
        <v>40</v>
      </c>
      <c r="L833" t="s">
        <v>211</v>
      </c>
      <c r="M833" t="s">
        <v>83</v>
      </c>
      <c r="N833" s="11" t="s">
        <v>2106</v>
      </c>
      <c r="O833" s="11" t="s">
        <v>2110</v>
      </c>
      <c r="P833">
        <v>-13</v>
      </c>
      <c r="Q833">
        <v>0</v>
      </c>
      <c r="R833">
        <v>3376.1</v>
      </c>
      <c r="S833">
        <v>0</v>
      </c>
      <c r="T833">
        <v>3376.1</v>
      </c>
    </row>
    <row r="834" spans="1:20" hidden="1" x14ac:dyDescent="0.25">
      <c r="A834" t="s">
        <v>75</v>
      </c>
      <c r="B834" t="s">
        <v>612</v>
      </c>
      <c r="C834" t="s">
        <v>29</v>
      </c>
      <c r="D834" t="s">
        <v>613</v>
      </c>
      <c r="E834" t="s">
        <v>142</v>
      </c>
      <c r="F834">
        <v>48084</v>
      </c>
      <c r="G834" t="s">
        <v>477</v>
      </c>
      <c r="H834" t="s">
        <v>80</v>
      </c>
      <c r="I834" t="s">
        <v>81</v>
      </c>
      <c r="J834" t="s">
        <v>90</v>
      </c>
      <c r="K834" t="s">
        <v>38</v>
      </c>
      <c r="L834" t="s">
        <v>111</v>
      </c>
      <c r="M834" t="s">
        <v>92</v>
      </c>
      <c r="N834" s="11" t="s">
        <v>2106</v>
      </c>
      <c r="O834" s="11" t="s">
        <v>2110</v>
      </c>
      <c r="P834">
        <v>0</v>
      </c>
      <c r="Q834">
        <v>6</v>
      </c>
      <c r="R834">
        <v>0</v>
      </c>
      <c r="S834">
        <v>691.2</v>
      </c>
      <c r="T834">
        <v>-691.2</v>
      </c>
    </row>
    <row r="835" spans="1:20" hidden="1" x14ac:dyDescent="0.25">
      <c r="A835" t="s">
        <v>75</v>
      </c>
      <c r="B835" t="s">
        <v>1518</v>
      </c>
      <c r="C835" t="s">
        <v>30</v>
      </c>
      <c r="D835" t="s">
        <v>1519</v>
      </c>
      <c r="E835" t="s">
        <v>191</v>
      </c>
      <c r="F835" t="s">
        <v>1520</v>
      </c>
      <c r="G835" t="s">
        <v>1521</v>
      </c>
      <c r="H835" t="s">
        <v>80</v>
      </c>
      <c r="I835" t="s">
        <v>281</v>
      </c>
      <c r="J835" t="s">
        <v>90</v>
      </c>
      <c r="K835" t="s">
        <v>37</v>
      </c>
      <c r="L835" t="s">
        <v>1144</v>
      </c>
      <c r="M835" t="s">
        <v>92</v>
      </c>
      <c r="N835" s="11" t="s">
        <v>2106</v>
      </c>
      <c r="O835" s="11" t="s">
        <v>2110</v>
      </c>
      <c r="P835">
        <v>0</v>
      </c>
      <c r="Q835">
        <v>24</v>
      </c>
      <c r="R835">
        <v>0</v>
      </c>
      <c r="S835">
        <v>755.52</v>
      </c>
      <c r="T835">
        <v>-755.52</v>
      </c>
    </row>
    <row r="836" spans="1:20" hidden="1" x14ac:dyDescent="0.25">
      <c r="A836" t="s">
        <v>75</v>
      </c>
      <c r="B836" t="s">
        <v>218</v>
      </c>
      <c r="C836" t="s">
        <v>27</v>
      </c>
      <c r="D836" t="s">
        <v>219</v>
      </c>
      <c r="E836" t="s">
        <v>114</v>
      </c>
      <c r="F836">
        <v>34110</v>
      </c>
      <c r="G836" t="s">
        <v>457</v>
      </c>
      <c r="H836" t="s">
        <v>80</v>
      </c>
      <c r="I836" t="s">
        <v>81</v>
      </c>
      <c r="J836" t="s">
        <v>90</v>
      </c>
      <c r="K836" t="s">
        <v>42</v>
      </c>
      <c r="L836" t="s">
        <v>91</v>
      </c>
      <c r="M836" t="s">
        <v>188</v>
      </c>
      <c r="N836" s="11" t="s">
        <v>2106</v>
      </c>
      <c r="O836" s="11" t="s">
        <v>2110</v>
      </c>
      <c r="P836">
        <v>0</v>
      </c>
      <c r="Q836">
        <v>8</v>
      </c>
      <c r="R836">
        <v>0</v>
      </c>
      <c r="S836">
        <v>135.19999999999999</v>
      </c>
      <c r="T836">
        <v>-135.19999999999999</v>
      </c>
    </row>
    <row r="837" spans="1:20" hidden="1" x14ac:dyDescent="0.25">
      <c r="A837" t="s">
        <v>75</v>
      </c>
      <c r="B837" t="s">
        <v>879</v>
      </c>
      <c r="C837" t="s">
        <v>27</v>
      </c>
      <c r="D837" t="s">
        <v>880</v>
      </c>
      <c r="E837" t="s">
        <v>114</v>
      </c>
      <c r="F837">
        <v>34219</v>
      </c>
      <c r="G837" t="s">
        <v>88</v>
      </c>
      <c r="H837" t="s">
        <v>80</v>
      </c>
      <c r="I837" t="s">
        <v>281</v>
      </c>
      <c r="J837" t="s">
        <v>90</v>
      </c>
      <c r="K837" t="s">
        <v>42</v>
      </c>
      <c r="L837" t="s">
        <v>91</v>
      </c>
      <c r="M837" t="s">
        <v>92</v>
      </c>
      <c r="N837" s="11" t="s">
        <v>2106</v>
      </c>
      <c r="O837" s="11" t="s">
        <v>2110</v>
      </c>
      <c r="P837">
        <v>0</v>
      </c>
      <c r="Q837">
        <v>12</v>
      </c>
      <c r="R837">
        <v>0</v>
      </c>
      <c r="S837">
        <v>30</v>
      </c>
      <c r="T837">
        <v>-30</v>
      </c>
    </row>
    <row r="838" spans="1:20" hidden="1" x14ac:dyDescent="0.25">
      <c r="A838" t="s">
        <v>75</v>
      </c>
      <c r="B838" t="s">
        <v>145</v>
      </c>
      <c r="C838" t="s">
        <v>19</v>
      </c>
      <c r="D838" t="s">
        <v>562</v>
      </c>
      <c r="E838" t="s">
        <v>147</v>
      </c>
      <c r="F838">
        <v>85260</v>
      </c>
      <c r="G838" t="s">
        <v>292</v>
      </c>
      <c r="H838" t="s">
        <v>80</v>
      </c>
      <c r="I838" t="s">
        <v>81</v>
      </c>
      <c r="J838" t="s">
        <v>82</v>
      </c>
      <c r="K838" t="s">
        <v>38</v>
      </c>
      <c r="L838" t="s">
        <v>111</v>
      </c>
      <c r="M838" t="s">
        <v>83</v>
      </c>
      <c r="N838" s="11" t="s">
        <v>2106</v>
      </c>
      <c r="O838" s="11" t="s">
        <v>2110</v>
      </c>
      <c r="P838">
        <v>-4</v>
      </c>
      <c r="Q838">
        <v>0</v>
      </c>
      <c r="R838">
        <v>599</v>
      </c>
      <c r="S838">
        <v>0</v>
      </c>
      <c r="T838">
        <v>599</v>
      </c>
    </row>
    <row r="839" spans="1:20" hidden="1" x14ac:dyDescent="0.25">
      <c r="A839" t="s">
        <v>75</v>
      </c>
      <c r="B839" t="s">
        <v>783</v>
      </c>
      <c r="C839" t="s">
        <v>22</v>
      </c>
      <c r="D839" t="s">
        <v>784</v>
      </c>
      <c r="E839" t="s">
        <v>122</v>
      </c>
      <c r="F839">
        <v>20852</v>
      </c>
      <c r="G839" t="s">
        <v>1651</v>
      </c>
      <c r="H839" t="s">
        <v>80</v>
      </c>
      <c r="I839" t="s">
        <v>81</v>
      </c>
      <c r="J839" t="s">
        <v>82</v>
      </c>
      <c r="K839" t="s">
        <v>42</v>
      </c>
      <c r="L839" t="s">
        <v>91</v>
      </c>
      <c r="M839" t="s">
        <v>83</v>
      </c>
      <c r="N839" s="11" t="s">
        <v>2106</v>
      </c>
      <c r="O839" s="11" t="s">
        <v>2110</v>
      </c>
      <c r="P839">
        <v>-5</v>
      </c>
      <c r="Q839">
        <v>0</v>
      </c>
      <c r="R839">
        <v>47.25</v>
      </c>
      <c r="S839">
        <v>0</v>
      </c>
      <c r="T839">
        <v>47.25</v>
      </c>
    </row>
    <row r="840" spans="1:20" hidden="1" x14ac:dyDescent="0.25">
      <c r="A840" t="s">
        <v>75</v>
      </c>
      <c r="B840" t="s">
        <v>301</v>
      </c>
      <c r="C840" t="s">
        <v>29</v>
      </c>
      <c r="D840" t="s">
        <v>302</v>
      </c>
      <c r="E840" t="s">
        <v>87</v>
      </c>
      <c r="F840">
        <v>45005</v>
      </c>
      <c r="G840" t="s">
        <v>1653</v>
      </c>
      <c r="H840" t="s">
        <v>80</v>
      </c>
      <c r="I840" t="s">
        <v>81</v>
      </c>
      <c r="J840" t="s">
        <v>90</v>
      </c>
      <c r="K840" t="s">
        <v>42</v>
      </c>
      <c r="L840" t="s">
        <v>97</v>
      </c>
      <c r="M840" t="s">
        <v>188</v>
      </c>
      <c r="N840" s="11" t="s">
        <v>2106</v>
      </c>
      <c r="O840" s="11" t="s">
        <v>2110</v>
      </c>
      <c r="P840">
        <v>0</v>
      </c>
      <c r="Q840">
        <v>14</v>
      </c>
      <c r="R840">
        <v>0</v>
      </c>
      <c r="S840">
        <v>16.8</v>
      </c>
      <c r="T840">
        <v>-16.8</v>
      </c>
    </row>
    <row r="841" spans="1:20" hidden="1" x14ac:dyDescent="0.25">
      <c r="A841" t="s">
        <v>75</v>
      </c>
      <c r="B841" t="s">
        <v>200</v>
      </c>
      <c r="C841" t="s">
        <v>28</v>
      </c>
      <c r="D841" t="s">
        <v>201</v>
      </c>
      <c r="E841" t="s">
        <v>95</v>
      </c>
      <c r="F841">
        <v>80002</v>
      </c>
      <c r="G841" t="s">
        <v>569</v>
      </c>
      <c r="H841" t="s">
        <v>80</v>
      </c>
      <c r="I841" t="s">
        <v>81</v>
      </c>
      <c r="J841" t="s">
        <v>90</v>
      </c>
      <c r="K841" t="s">
        <v>38</v>
      </c>
      <c r="L841" t="s">
        <v>111</v>
      </c>
      <c r="M841" t="s">
        <v>92</v>
      </c>
      <c r="N841" s="11" t="s">
        <v>2106</v>
      </c>
      <c r="O841" s="11" t="s">
        <v>2110</v>
      </c>
      <c r="P841">
        <v>0</v>
      </c>
      <c r="Q841">
        <v>9</v>
      </c>
      <c r="R841">
        <v>0</v>
      </c>
      <c r="S841">
        <v>433.35</v>
      </c>
      <c r="T841">
        <v>-433.35</v>
      </c>
    </row>
    <row r="842" spans="1:20" hidden="1" x14ac:dyDescent="0.25">
      <c r="A842" t="s">
        <v>75</v>
      </c>
      <c r="B842" t="s">
        <v>222</v>
      </c>
      <c r="C842" t="s">
        <v>18</v>
      </c>
      <c r="D842" t="s">
        <v>223</v>
      </c>
      <c r="E842" t="s">
        <v>191</v>
      </c>
      <c r="F842">
        <v>76119</v>
      </c>
      <c r="G842" t="s">
        <v>173</v>
      </c>
      <c r="H842" t="s">
        <v>80</v>
      </c>
      <c r="I842" t="s">
        <v>81</v>
      </c>
      <c r="J842" t="s">
        <v>82</v>
      </c>
      <c r="K842" t="s">
        <v>36</v>
      </c>
      <c r="L842" t="s">
        <v>36</v>
      </c>
      <c r="M842" t="s">
        <v>83</v>
      </c>
      <c r="N842" s="11" t="s">
        <v>2106</v>
      </c>
      <c r="O842" s="11" t="s">
        <v>2110</v>
      </c>
      <c r="P842">
        <v>-12</v>
      </c>
      <c r="Q842">
        <v>0</v>
      </c>
      <c r="R842">
        <v>1175.4000000000001</v>
      </c>
      <c r="S842">
        <v>0</v>
      </c>
      <c r="T842">
        <v>1175.4000000000001</v>
      </c>
    </row>
    <row r="843" spans="1:20" hidden="1" x14ac:dyDescent="0.25">
      <c r="A843" t="s">
        <v>75</v>
      </c>
      <c r="B843" t="s">
        <v>842</v>
      </c>
      <c r="C843" t="s">
        <v>30</v>
      </c>
      <c r="D843" t="s">
        <v>843</v>
      </c>
      <c r="E843" t="s">
        <v>640</v>
      </c>
      <c r="F843">
        <v>60612</v>
      </c>
      <c r="G843" t="s">
        <v>364</v>
      </c>
      <c r="H843" t="s">
        <v>80</v>
      </c>
      <c r="I843" t="s">
        <v>81</v>
      </c>
      <c r="J843" t="s">
        <v>365</v>
      </c>
      <c r="K843" t="s">
        <v>39</v>
      </c>
      <c r="L843" t="s">
        <v>39</v>
      </c>
      <c r="M843" t="s">
        <v>92</v>
      </c>
      <c r="N843" s="11" t="s">
        <v>2106</v>
      </c>
      <c r="O843" s="11" t="s">
        <v>2110</v>
      </c>
      <c r="P843">
        <v>-1</v>
      </c>
      <c r="Q843">
        <v>0</v>
      </c>
      <c r="R843">
        <v>0</v>
      </c>
      <c r="S843">
        <v>0</v>
      </c>
      <c r="T843">
        <v>0</v>
      </c>
    </row>
    <row r="844" spans="1:20" hidden="1" x14ac:dyDescent="0.25">
      <c r="A844" t="s">
        <v>75</v>
      </c>
      <c r="B844" t="s">
        <v>407</v>
      </c>
      <c r="C844" t="s">
        <v>22</v>
      </c>
      <c r="D844" t="s">
        <v>408</v>
      </c>
      <c r="E844" t="s">
        <v>137</v>
      </c>
      <c r="F844">
        <v>23454</v>
      </c>
      <c r="G844" t="s">
        <v>298</v>
      </c>
      <c r="H844" t="s">
        <v>80</v>
      </c>
      <c r="I844" t="s">
        <v>164</v>
      </c>
      <c r="J844" t="s">
        <v>90</v>
      </c>
      <c r="K844" t="s">
        <v>38</v>
      </c>
      <c r="L844" t="s">
        <v>129</v>
      </c>
      <c r="M844" t="s">
        <v>188</v>
      </c>
      <c r="N844" s="11" t="s">
        <v>2106</v>
      </c>
      <c r="O844" s="11" t="s">
        <v>2110</v>
      </c>
      <c r="P844">
        <v>0</v>
      </c>
      <c r="Q844">
        <v>1</v>
      </c>
      <c r="R844">
        <v>0</v>
      </c>
      <c r="S844">
        <v>172.25</v>
      </c>
      <c r="T844">
        <v>-172.25</v>
      </c>
    </row>
    <row r="845" spans="1:20" hidden="1" x14ac:dyDescent="0.25">
      <c r="A845" t="s">
        <v>75</v>
      </c>
      <c r="B845" t="s">
        <v>120</v>
      </c>
      <c r="C845" t="s">
        <v>22</v>
      </c>
      <c r="D845" t="s">
        <v>121</v>
      </c>
      <c r="E845" t="s">
        <v>122</v>
      </c>
      <c r="F845">
        <v>20910</v>
      </c>
      <c r="G845" t="s">
        <v>1878</v>
      </c>
      <c r="H845" t="s">
        <v>80</v>
      </c>
      <c r="I845" t="s">
        <v>281</v>
      </c>
      <c r="J845" t="s">
        <v>90</v>
      </c>
      <c r="K845" t="s">
        <v>37</v>
      </c>
      <c r="L845" t="s">
        <v>584</v>
      </c>
      <c r="M845" t="s">
        <v>92</v>
      </c>
      <c r="N845" s="11" t="s">
        <v>2106</v>
      </c>
      <c r="O845" s="11" t="s">
        <v>2110</v>
      </c>
      <c r="P845">
        <v>0</v>
      </c>
      <c r="Q845">
        <v>4</v>
      </c>
      <c r="R845">
        <v>0</v>
      </c>
      <c r="S845">
        <v>84.8</v>
      </c>
      <c r="T845">
        <v>-84.8</v>
      </c>
    </row>
    <row r="846" spans="1:20" hidden="1" x14ac:dyDescent="0.25">
      <c r="A846" t="s">
        <v>75</v>
      </c>
      <c r="B846" t="s">
        <v>1126</v>
      </c>
      <c r="C846" t="s">
        <v>19</v>
      </c>
      <c r="D846" t="s">
        <v>1127</v>
      </c>
      <c r="E846" t="s">
        <v>320</v>
      </c>
      <c r="F846">
        <v>96821</v>
      </c>
      <c r="G846" t="s">
        <v>1655</v>
      </c>
      <c r="H846" t="s">
        <v>133</v>
      </c>
      <c r="I846" t="s">
        <v>81</v>
      </c>
      <c r="J846" t="s">
        <v>90</v>
      </c>
      <c r="K846" t="s">
        <v>53</v>
      </c>
      <c r="L846" t="s">
        <v>165</v>
      </c>
      <c r="M846" t="s">
        <v>229</v>
      </c>
      <c r="N846" s="11" t="s">
        <v>2106</v>
      </c>
      <c r="O846" s="11" t="s">
        <v>2110</v>
      </c>
      <c r="P846">
        <v>0</v>
      </c>
      <c r="Q846">
        <v>40</v>
      </c>
      <c r="R846">
        <v>0</v>
      </c>
      <c r="S846">
        <v>604</v>
      </c>
      <c r="T846">
        <v>-604</v>
      </c>
    </row>
    <row r="847" spans="1:20" hidden="1" x14ac:dyDescent="0.25">
      <c r="A847" t="s">
        <v>75</v>
      </c>
      <c r="B847" t="s">
        <v>293</v>
      </c>
      <c r="C847" t="s">
        <v>28</v>
      </c>
      <c r="D847" t="s">
        <v>294</v>
      </c>
      <c r="E847" t="s">
        <v>295</v>
      </c>
      <c r="F847">
        <v>84107</v>
      </c>
      <c r="G847" t="s">
        <v>202</v>
      </c>
      <c r="H847" t="s">
        <v>80</v>
      </c>
      <c r="I847" t="s">
        <v>81</v>
      </c>
      <c r="J847" t="s">
        <v>90</v>
      </c>
      <c r="K847" t="s">
        <v>42</v>
      </c>
      <c r="L847" t="s">
        <v>91</v>
      </c>
      <c r="M847" t="s">
        <v>188</v>
      </c>
      <c r="N847" s="11" t="s">
        <v>2106</v>
      </c>
      <c r="O847" s="11" t="s">
        <v>2110</v>
      </c>
      <c r="P847">
        <v>0</v>
      </c>
      <c r="Q847">
        <v>40</v>
      </c>
      <c r="R847">
        <v>0</v>
      </c>
      <c r="S847">
        <v>330</v>
      </c>
      <c r="T847">
        <v>-330</v>
      </c>
    </row>
    <row r="848" spans="1:20" hidden="1" x14ac:dyDescent="0.25">
      <c r="A848" t="s">
        <v>75</v>
      </c>
      <c r="B848" t="s">
        <v>335</v>
      </c>
      <c r="C848" t="s">
        <v>30</v>
      </c>
      <c r="D848" t="s">
        <v>336</v>
      </c>
      <c r="E848" t="s">
        <v>337</v>
      </c>
      <c r="F848">
        <v>54481</v>
      </c>
      <c r="G848" t="s">
        <v>1556</v>
      </c>
      <c r="H848" t="s">
        <v>210</v>
      </c>
      <c r="I848" t="s">
        <v>81</v>
      </c>
      <c r="J848" t="s">
        <v>90</v>
      </c>
      <c r="K848" t="s">
        <v>40</v>
      </c>
      <c r="L848" t="s">
        <v>211</v>
      </c>
      <c r="M848" t="s">
        <v>92</v>
      </c>
      <c r="N848" s="11" t="s">
        <v>2106</v>
      </c>
      <c r="O848" s="11" t="s">
        <v>2110</v>
      </c>
      <c r="P848">
        <v>0</v>
      </c>
      <c r="Q848">
        <v>9</v>
      </c>
      <c r="R848">
        <v>0</v>
      </c>
      <c r="S848">
        <v>1254.1500000000001</v>
      </c>
      <c r="T848">
        <v>-1254.1500000000001</v>
      </c>
    </row>
    <row r="849" spans="1:20" hidden="1" x14ac:dyDescent="0.25">
      <c r="A849" t="s">
        <v>75</v>
      </c>
      <c r="B849" t="s">
        <v>1345</v>
      </c>
      <c r="C849" t="s">
        <v>18</v>
      </c>
      <c r="D849" t="s">
        <v>1346</v>
      </c>
      <c r="E849" t="s">
        <v>926</v>
      </c>
      <c r="F849">
        <v>73120</v>
      </c>
      <c r="G849" t="s">
        <v>283</v>
      </c>
      <c r="H849" t="s">
        <v>80</v>
      </c>
      <c r="I849" t="s">
        <v>81</v>
      </c>
      <c r="J849" t="s">
        <v>82</v>
      </c>
      <c r="K849" t="s">
        <v>38</v>
      </c>
      <c r="L849" t="s">
        <v>111</v>
      </c>
      <c r="M849" t="s">
        <v>83</v>
      </c>
      <c r="N849" s="11" t="s">
        <v>2106</v>
      </c>
      <c r="O849" s="11" t="s">
        <v>2110</v>
      </c>
      <c r="P849">
        <v>-4</v>
      </c>
      <c r="Q849">
        <v>0</v>
      </c>
      <c r="R849">
        <v>306.8</v>
      </c>
      <c r="S849">
        <v>0</v>
      </c>
      <c r="T849">
        <v>306.8</v>
      </c>
    </row>
    <row r="850" spans="1:20" hidden="1" x14ac:dyDescent="0.25">
      <c r="A850" t="s">
        <v>75</v>
      </c>
      <c r="B850" t="s">
        <v>708</v>
      </c>
      <c r="C850" t="s">
        <v>23</v>
      </c>
      <c r="D850" t="s">
        <v>2113</v>
      </c>
      <c r="E850" t="s">
        <v>176</v>
      </c>
      <c r="F850">
        <v>99216</v>
      </c>
      <c r="G850" t="s">
        <v>1167</v>
      </c>
      <c r="H850" t="s">
        <v>80</v>
      </c>
      <c r="I850" t="s">
        <v>81</v>
      </c>
      <c r="J850" t="s">
        <v>82</v>
      </c>
      <c r="K850" t="s">
        <v>36</v>
      </c>
      <c r="L850" t="s">
        <v>36</v>
      </c>
      <c r="M850" t="s">
        <v>83</v>
      </c>
      <c r="N850" s="11" t="s">
        <v>2106</v>
      </c>
      <c r="O850" s="11" t="s">
        <v>2110</v>
      </c>
      <c r="P850">
        <v>1</v>
      </c>
      <c r="Q850">
        <v>0</v>
      </c>
      <c r="R850">
        <v>110.39</v>
      </c>
      <c r="S850">
        <v>0</v>
      </c>
      <c r="T850">
        <v>110.39</v>
      </c>
    </row>
    <row r="851" spans="1:20" hidden="1" x14ac:dyDescent="0.25">
      <c r="A851" t="s">
        <v>75</v>
      </c>
      <c r="B851" t="s">
        <v>908</v>
      </c>
      <c r="C851" t="s">
        <v>29</v>
      </c>
      <c r="D851" t="s">
        <v>909</v>
      </c>
      <c r="E851" t="s">
        <v>100</v>
      </c>
      <c r="F851">
        <v>46032</v>
      </c>
      <c r="G851" t="s">
        <v>1657</v>
      </c>
      <c r="H851" t="s">
        <v>80</v>
      </c>
      <c r="I851" t="s">
        <v>81</v>
      </c>
      <c r="J851" t="s">
        <v>90</v>
      </c>
      <c r="K851" t="s">
        <v>42</v>
      </c>
      <c r="L851" t="s">
        <v>91</v>
      </c>
      <c r="M851" t="s">
        <v>188</v>
      </c>
      <c r="N851" s="11" t="s">
        <v>2106</v>
      </c>
      <c r="O851" s="11" t="s">
        <v>2110</v>
      </c>
      <c r="P851">
        <v>0</v>
      </c>
      <c r="Q851">
        <v>1</v>
      </c>
      <c r="R851">
        <v>0</v>
      </c>
      <c r="S851">
        <v>62.82</v>
      </c>
      <c r="T851">
        <v>-62.82</v>
      </c>
    </row>
    <row r="852" spans="1:20" hidden="1" x14ac:dyDescent="0.25">
      <c r="A852" t="s">
        <v>75</v>
      </c>
      <c r="B852" t="s">
        <v>1658</v>
      </c>
      <c r="C852" t="s">
        <v>19</v>
      </c>
      <c r="D852" t="s">
        <v>154</v>
      </c>
      <c r="E852" t="s">
        <v>155</v>
      </c>
      <c r="F852">
        <v>89118</v>
      </c>
      <c r="G852" t="s">
        <v>493</v>
      </c>
      <c r="H852" t="s">
        <v>80</v>
      </c>
      <c r="I852" t="s">
        <v>81</v>
      </c>
      <c r="J852" t="s">
        <v>82</v>
      </c>
      <c r="K852" t="s">
        <v>39</v>
      </c>
      <c r="L852" t="s">
        <v>39</v>
      </c>
      <c r="M852" t="s">
        <v>92</v>
      </c>
      <c r="N852" s="11" t="s">
        <v>2106</v>
      </c>
      <c r="O852" s="11" t="s">
        <v>2110</v>
      </c>
      <c r="P852">
        <v>0</v>
      </c>
      <c r="Q852">
        <v>1</v>
      </c>
      <c r="R852">
        <v>0</v>
      </c>
      <c r="S852">
        <v>0</v>
      </c>
      <c r="T852">
        <v>0</v>
      </c>
    </row>
    <row r="853" spans="1:20" hidden="1" x14ac:dyDescent="0.25">
      <c r="A853" t="s">
        <v>75</v>
      </c>
      <c r="B853" t="s">
        <v>218</v>
      </c>
      <c r="C853" t="s">
        <v>27</v>
      </c>
      <c r="D853" t="s">
        <v>219</v>
      </c>
      <c r="E853" t="s">
        <v>114</v>
      </c>
      <c r="F853">
        <v>34110</v>
      </c>
      <c r="G853" t="s">
        <v>119</v>
      </c>
      <c r="H853" t="s">
        <v>80</v>
      </c>
      <c r="I853" t="s">
        <v>81</v>
      </c>
      <c r="J853" t="s">
        <v>82</v>
      </c>
      <c r="K853" t="s">
        <v>38</v>
      </c>
      <c r="L853" t="s">
        <v>111</v>
      </c>
      <c r="M853" t="s">
        <v>83</v>
      </c>
      <c r="N853" s="11" t="s">
        <v>2106</v>
      </c>
      <c r="O853" s="11" t="s">
        <v>2110</v>
      </c>
      <c r="P853">
        <v>-5</v>
      </c>
      <c r="Q853">
        <v>0</v>
      </c>
      <c r="R853">
        <v>601.85</v>
      </c>
      <c r="S853">
        <v>0</v>
      </c>
      <c r="T853">
        <v>601.85</v>
      </c>
    </row>
    <row r="854" spans="1:20" hidden="1" x14ac:dyDescent="0.25">
      <c r="A854" t="s">
        <v>75</v>
      </c>
      <c r="B854" t="s">
        <v>1659</v>
      </c>
      <c r="C854" t="s">
        <v>25</v>
      </c>
      <c r="D854" t="s">
        <v>1660</v>
      </c>
      <c r="E854" t="s">
        <v>262</v>
      </c>
      <c r="F854">
        <v>7701</v>
      </c>
      <c r="G854" t="s">
        <v>143</v>
      </c>
      <c r="H854" t="s">
        <v>80</v>
      </c>
      <c r="I854" t="s">
        <v>81</v>
      </c>
      <c r="J854" t="s">
        <v>82</v>
      </c>
      <c r="K854" t="s">
        <v>44</v>
      </c>
      <c r="L854" t="s">
        <v>144</v>
      </c>
      <c r="M854" t="s">
        <v>83</v>
      </c>
      <c r="N854" s="11" t="s">
        <v>2106</v>
      </c>
      <c r="O854" s="11" t="s">
        <v>2110</v>
      </c>
      <c r="P854">
        <v>-46</v>
      </c>
      <c r="Q854">
        <v>0</v>
      </c>
      <c r="R854">
        <v>420.9</v>
      </c>
      <c r="S854">
        <v>0</v>
      </c>
      <c r="T854">
        <v>420.9</v>
      </c>
    </row>
    <row r="855" spans="1:20" hidden="1" x14ac:dyDescent="0.25">
      <c r="A855" t="s">
        <v>75</v>
      </c>
      <c r="B855" t="s">
        <v>1201</v>
      </c>
      <c r="C855" t="s">
        <v>27</v>
      </c>
      <c r="D855" t="s">
        <v>1202</v>
      </c>
      <c r="E855" t="s">
        <v>1203</v>
      </c>
      <c r="F855">
        <v>966</v>
      </c>
      <c r="G855" t="s">
        <v>152</v>
      </c>
      <c r="H855" t="s">
        <v>80</v>
      </c>
      <c r="I855" t="s">
        <v>81</v>
      </c>
      <c r="J855" t="s">
        <v>90</v>
      </c>
      <c r="K855" t="s">
        <v>38</v>
      </c>
      <c r="L855" t="s">
        <v>111</v>
      </c>
      <c r="M855" t="s">
        <v>92</v>
      </c>
      <c r="N855" s="11" t="s">
        <v>2106</v>
      </c>
      <c r="O855" s="11" t="s">
        <v>2110</v>
      </c>
      <c r="P855">
        <v>0</v>
      </c>
      <c r="Q855">
        <v>2</v>
      </c>
      <c r="R855">
        <v>0</v>
      </c>
      <c r="S855">
        <v>153.5</v>
      </c>
      <c r="T855">
        <v>-153.5</v>
      </c>
    </row>
    <row r="856" spans="1:20" hidden="1" x14ac:dyDescent="0.25">
      <c r="A856" t="s">
        <v>75</v>
      </c>
      <c r="B856" t="s">
        <v>669</v>
      </c>
      <c r="C856" t="s">
        <v>29</v>
      </c>
      <c r="D856" t="s">
        <v>670</v>
      </c>
      <c r="E856" t="s">
        <v>142</v>
      </c>
      <c r="F856">
        <v>48315</v>
      </c>
      <c r="G856" t="s">
        <v>1662</v>
      </c>
      <c r="H856" t="s">
        <v>80</v>
      </c>
      <c r="I856" t="s">
        <v>81</v>
      </c>
      <c r="J856" t="s">
        <v>82</v>
      </c>
      <c r="K856" t="s">
        <v>53</v>
      </c>
      <c r="L856" t="s">
        <v>193</v>
      </c>
      <c r="M856" t="s">
        <v>83</v>
      </c>
      <c r="N856" s="11" t="s">
        <v>2106</v>
      </c>
      <c r="O856" s="11" t="s">
        <v>2110</v>
      </c>
      <c r="P856">
        <v>-1</v>
      </c>
      <c r="Q856">
        <v>0</v>
      </c>
      <c r="R856">
        <v>300</v>
      </c>
      <c r="S856">
        <v>0</v>
      </c>
      <c r="T856">
        <v>300</v>
      </c>
    </row>
    <row r="857" spans="1:20" hidden="1" x14ac:dyDescent="0.25">
      <c r="A857" t="s">
        <v>75</v>
      </c>
      <c r="B857" t="s">
        <v>362</v>
      </c>
      <c r="C857" t="s">
        <v>18</v>
      </c>
      <c r="D857" t="s">
        <v>363</v>
      </c>
      <c r="E857" t="s">
        <v>191</v>
      </c>
      <c r="F857">
        <v>78734</v>
      </c>
      <c r="G857" t="s">
        <v>1125</v>
      </c>
      <c r="H857" t="s">
        <v>80</v>
      </c>
      <c r="I857" t="s">
        <v>81</v>
      </c>
      <c r="J857" t="s">
        <v>82</v>
      </c>
      <c r="K857" t="s">
        <v>42</v>
      </c>
      <c r="L857" t="s">
        <v>91</v>
      </c>
      <c r="M857" t="s">
        <v>83</v>
      </c>
      <c r="N857" s="11" t="s">
        <v>2106</v>
      </c>
      <c r="O857" s="11" t="s">
        <v>2110</v>
      </c>
      <c r="P857">
        <v>-5</v>
      </c>
      <c r="Q857">
        <v>0</v>
      </c>
      <c r="R857">
        <v>650.15</v>
      </c>
      <c r="S857">
        <v>0</v>
      </c>
      <c r="T857">
        <v>650.15</v>
      </c>
    </row>
    <row r="858" spans="1:20" hidden="1" x14ac:dyDescent="0.25">
      <c r="A858" t="s">
        <v>75</v>
      </c>
      <c r="B858" t="s">
        <v>989</v>
      </c>
      <c r="C858" t="s">
        <v>23</v>
      </c>
      <c r="D858" t="s">
        <v>990</v>
      </c>
      <c r="E858" t="s">
        <v>244</v>
      </c>
      <c r="F858">
        <v>1604</v>
      </c>
      <c r="G858" t="s">
        <v>364</v>
      </c>
      <c r="H858" t="s">
        <v>80</v>
      </c>
      <c r="I858" t="s">
        <v>81</v>
      </c>
      <c r="J858" t="s">
        <v>365</v>
      </c>
      <c r="K858" t="s">
        <v>39</v>
      </c>
      <c r="L858" t="s">
        <v>39</v>
      </c>
      <c r="M858" t="s">
        <v>92</v>
      </c>
      <c r="N858" s="11" t="s">
        <v>2106</v>
      </c>
      <c r="O858" s="11" t="s">
        <v>2110</v>
      </c>
      <c r="P858">
        <v>1</v>
      </c>
      <c r="Q858">
        <v>0</v>
      </c>
      <c r="R858">
        <v>0</v>
      </c>
      <c r="S858">
        <v>0</v>
      </c>
      <c r="T858">
        <v>0</v>
      </c>
    </row>
    <row r="859" spans="1:20" hidden="1" x14ac:dyDescent="0.25">
      <c r="A859" t="s">
        <v>75</v>
      </c>
      <c r="B859" t="s">
        <v>1666</v>
      </c>
      <c r="C859" t="s">
        <v>26</v>
      </c>
      <c r="D859" t="s">
        <v>1667</v>
      </c>
      <c r="E859" t="s">
        <v>109</v>
      </c>
      <c r="F859">
        <v>27617</v>
      </c>
      <c r="G859" t="s">
        <v>1668</v>
      </c>
      <c r="H859" t="s">
        <v>80</v>
      </c>
      <c r="I859" t="s">
        <v>164</v>
      </c>
      <c r="J859" t="s">
        <v>1070</v>
      </c>
      <c r="K859" t="s">
        <v>42</v>
      </c>
      <c r="L859" t="s">
        <v>91</v>
      </c>
      <c r="M859" t="s">
        <v>188</v>
      </c>
      <c r="N859" s="11" t="s">
        <v>2106</v>
      </c>
      <c r="O859" s="11" t="s">
        <v>2110</v>
      </c>
      <c r="P859">
        <v>0</v>
      </c>
      <c r="Q859">
        <v>9</v>
      </c>
      <c r="R859">
        <v>0</v>
      </c>
      <c r="S859">
        <v>306</v>
      </c>
      <c r="T859">
        <v>-306</v>
      </c>
    </row>
    <row r="860" spans="1:20" hidden="1" x14ac:dyDescent="0.25">
      <c r="A860" t="s">
        <v>75</v>
      </c>
      <c r="B860" t="s">
        <v>1056</v>
      </c>
      <c r="C860" t="s">
        <v>27</v>
      </c>
      <c r="D860" t="s">
        <v>1057</v>
      </c>
      <c r="E860" t="s">
        <v>114</v>
      </c>
      <c r="F860">
        <v>33073</v>
      </c>
      <c r="G860" t="s">
        <v>205</v>
      </c>
      <c r="H860" t="s">
        <v>80</v>
      </c>
      <c r="I860" t="s">
        <v>281</v>
      </c>
      <c r="J860" t="s">
        <v>90</v>
      </c>
      <c r="K860" t="s">
        <v>42</v>
      </c>
      <c r="L860" t="s">
        <v>91</v>
      </c>
      <c r="M860" t="s">
        <v>92</v>
      </c>
      <c r="N860" s="11" t="s">
        <v>2106</v>
      </c>
      <c r="O860" s="11" t="s">
        <v>2110</v>
      </c>
      <c r="P860">
        <v>0</v>
      </c>
      <c r="Q860">
        <v>164</v>
      </c>
      <c r="R860">
        <v>0</v>
      </c>
      <c r="S860">
        <v>1517</v>
      </c>
      <c r="T860">
        <v>-1517</v>
      </c>
    </row>
    <row r="861" spans="1:20" hidden="1" x14ac:dyDescent="0.25">
      <c r="A861" t="s">
        <v>75</v>
      </c>
      <c r="B861" t="s">
        <v>1014</v>
      </c>
      <c r="C861" t="s">
        <v>20</v>
      </c>
      <c r="D861" t="s">
        <v>1015</v>
      </c>
      <c r="E861" t="s">
        <v>244</v>
      </c>
      <c r="F861">
        <v>1949</v>
      </c>
      <c r="G861" t="s">
        <v>1669</v>
      </c>
      <c r="H861" t="s">
        <v>80</v>
      </c>
      <c r="I861" t="s">
        <v>81</v>
      </c>
      <c r="J861" t="s">
        <v>90</v>
      </c>
      <c r="K861" t="s">
        <v>53</v>
      </c>
      <c r="L861" t="s">
        <v>193</v>
      </c>
      <c r="M861" t="s">
        <v>92</v>
      </c>
      <c r="N861" s="11" t="s">
        <v>2106</v>
      </c>
      <c r="O861" s="11" t="s">
        <v>2110</v>
      </c>
      <c r="P861">
        <v>0</v>
      </c>
      <c r="Q861">
        <v>1</v>
      </c>
      <c r="R861">
        <v>0</v>
      </c>
      <c r="S861">
        <v>807.05</v>
      </c>
      <c r="T861">
        <v>-807.05</v>
      </c>
    </row>
    <row r="862" spans="1:20" hidden="1" x14ac:dyDescent="0.25">
      <c r="A862" t="s">
        <v>75</v>
      </c>
      <c r="B862" t="s">
        <v>845</v>
      </c>
      <c r="C862" t="s">
        <v>23</v>
      </c>
      <c r="D862" t="s">
        <v>846</v>
      </c>
      <c r="E862" t="s">
        <v>837</v>
      </c>
      <c r="F862">
        <v>83646</v>
      </c>
      <c r="G862" t="s">
        <v>1022</v>
      </c>
      <c r="H862" t="s">
        <v>80</v>
      </c>
      <c r="I862" t="s">
        <v>81</v>
      </c>
      <c r="J862" t="s">
        <v>90</v>
      </c>
      <c r="K862" t="s">
        <v>42</v>
      </c>
      <c r="L862" t="s">
        <v>91</v>
      </c>
      <c r="M862" t="s">
        <v>92</v>
      </c>
      <c r="N862" s="11" t="s">
        <v>2106</v>
      </c>
      <c r="O862" s="11" t="s">
        <v>2110</v>
      </c>
      <c r="P862">
        <v>0</v>
      </c>
      <c r="Q862">
        <v>56</v>
      </c>
      <c r="R862">
        <v>0</v>
      </c>
      <c r="S862">
        <v>182</v>
      </c>
      <c r="T862">
        <v>-182</v>
      </c>
    </row>
    <row r="863" spans="1:20" hidden="1" x14ac:dyDescent="0.25">
      <c r="A863" t="s">
        <v>75</v>
      </c>
      <c r="B863" t="s">
        <v>720</v>
      </c>
      <c r="C863" t="s">
        <v>27</v>
      </c>
      <c r="D863" t="s">
        <v>273</v>
      </c>
      <c r="E863" t="s">
        <v>114</v>
      </c>
      <c r="F863">
        <v>33991</v>
      </c>
      <c r="G863" t="s">
        <v>746</v>
      </c>
      <c r="H863" t="s">
        <v>80</v>
      </c>
      <c r="I863" t="s">
        <v>81</v>
      </c>
      <c r="J863" t="s">
        <v>82</v>
      </c>
      <c r="K863" t="s">
        <v>38</v>
      </c>
      <c r="L863" t="s">
        <v>129</v>
      </c>
      <c r="M863" t="s">
        <v>83</v>
      </c>
      <c r="N863" s="11" t="s">
        <v>2106</v>
      </c>
      <c r="O863" s="11" t="s">
        <v>2110</v>
      </c>
      <c r="P863">
        <v>-1</v>
      </c>
      <c r="Q863">
        <v>0</v>
      </c>
      <c r="R863">
        <v>108.9</v>
      </c>
      <c r="S863">
        <v>0</v>
      </c>
      <c r="T863">
        <v>108.9</v>
      </c>
    </row>
    <row r="864" spans="1:20" hidden="1" x14ac:dyDescent="0.25">
      <c r="A864" t="s">
        <v>75</v>
      </c>
      <c r="B864" t="s">
        <v>799</v>
      </c>
      <c r="C864" t="s">
        <v>29</v>
      </c>
      <c r="D864" t="s">
        <v>800</v>
      </c>
      <c r="E864" t="s">
        <v>87</v>
      </c>
      <c r="F864">
        <v>44718</v>
      </c>
      <c r="G864" t="s">
        <v>367</v>
      </c>
      <c r="H864" t="s">
        <v>80</v>
      </c>
      <c r="I864" t="s">
        <v>89</v>
      </c>
      <c r="J864" t="s">
        <v>82</v>
      </c>
      <c r="K864" t="s">
        <v>53</v>
      </c>
      <c r="L864" t="s">
        <v>368</v>
      </c>
      <c r="M864" t="s">
        <v>83</v>
      </c>
      <c r="N864" s="11" t="s">
        <v>2106</v>
      </c>
      <c r="O864" s="11" t="s">
        <v>2110</v>
      </c>
      <c r="P864">
        <v>-7</v>
      </c>
      <c r="Q864">
        <v>0</v>
      </c>
      <c r="R864">
        <v>1212.75</v>
      </c>
      <c r="S864">
        <v>0</v>
      </c>
      <c r="T864">
        <v>1212.75</v>
      </c>
    </row>
    <row r="865" spans="1:20" hidden="1" x14ac:dyDescent="0.25">
      <c r="A865" t="s">
        <v>75</v>
      </c>
      <c r="B865" t="s">
        <v>372</v>
      </c>
      <c r="C865" t="s">
        <v>19</v>
      </c>
      <c r="D865" t="s">
        <v>172</v>
      </c>
      <c r="E865" t="s">
        <v>147</v>
      </c>
      <c r="F865">
        <v>85255</v>
      </c>
      <c r="G865" t="s">
        <v>610</v>
      </c>
      <c r="H865" t="s">
        <v>80</v>
      </c>
      <c r="I865" t="s">
        <v>81</v>
      </c>
      <c r="J865" t="s">
        <v>82</v>
      </c>
      <c r="K865" t="s">
        <v>38</v>
      </c>
      <c r="L865" t="s">
        <v>111</v>
      </c>
      <c r="M865" t="s">
        <v>83</v>
      </c>
      <c r="N865" s="11" t="s">
        <v>2106</v>
      </c>
      <c r="O865" s="11" t="s">
        <v>2110</v>
      </c>
      <c r="P865">
        <v>1</v>
      </c>
      <c r="Q865">
        <v>0</v>
      </c>
      <c r="R865">
        <v>192.3</v>
      </c>
      <c r="S865">
        <v>0</v>
      </c>
      <c r="T865">
        <v>192.3</v>
      </c>
    </row>
    <row r="866" spans="1:20" hidden="1" x14ac:dyDescent="0.25">
      <c r="A866" t="s">
        <v>75</v>
      </c>
      <c r="B866" t="s">
        <v>1652</v>
      </c>
      <c r="C866" t="s">
        <v>19</v>
      </c>
      <c r="D866" t="s">
        <v>617</v>
      </c>
      <c r="E866" t="s">
        <v>118</v>
      </c>
      <c r="F866">
        <v>90245</v>
      </c>
      <c r="G866" t="s">
        <v>811</v>
      </c>
      <c r="H866" t="s">
        <v>133</v>
      </c>
      <c r="I866" t="s">
        <v>81</v>
      </c>
      <c r="J866" t="s">
        <v>90</v>
      </c>
      <c r="K866" t="s">
        <v>53</v>
      </c>
      <c r="L866" t="s">
        <v>139</v>
      </c>
      <c r="M866" t="s">
        <v>229</v>
      </c>
      <c r="N866" s="11" t="s">
        <v>2106</v>
      </c>
      <c r="O866" s="11" t="s">
        <v>2110</v>
      </c>
      <c r="P866">
        <v>0</v>
      </c>
      <c r="Q866">
        <v>2</v>
      </c>
      <c r="R866">
        <v>0</v>
      </c>
      <c r="S866">
        <v>35.64</v>
      </c>
      <c r="T866">
        <v>-35.64</v>
      </c>
    </row>
    <row r="867" spans="1:20" hidden="1" x14ac:dyDescent="0.25">
      <c r="A867" t="s">
        <v>75</v>
      </c>
      <c r="B867" t="s">
        <v>301</v>
      </c>
      <c r="C867" t="s">
        <v>29</v>
      </c>
      <c r="D867" t="s">
        <v>302</v>
      </c>
      <c r="E867" t="s">
        <v>87</v>
      </c>
      <c r="F867">
        <v>45005</v>
      </c>
      <c r="G867" t="s">
        <v>1647</v>
      </c>
      <c r="H867" t="s">
        <v>80</v>
      </c>
      <c r="I867" t="s">
        <v>81</v>
      </c>
      <c r="J867" t="s">
        <v>90</v>
      </c>
      <c r="K867" t="s">
        <v>38</v>
      </c>
      <c r="L867" t="s">
        <v>1096</v>
      </c>
      <c r="M867" t="s">
        <v>92</v>
      </c>
      <c r="N867" s="11" t="s">
        <v>2106</v>
      </c>
      <c r="O867" s="11" t="s">
        <v>2110</v>
      </c>
      <c r="P867">
        <v>0</v>
      </c>
      <c r="Q867">
        <v>6</v>
      </c>
      <c r="R867">
        <v>0</v>
      </c>
      <c r="S867">
        <v>453</v>
      </c>
      <c r="T867">
        <v>-453</v>
      </c>
    </row>
    <row r="868" spans="1:20" hidden="1" x14ac:dyDescent="0.25">
      <c r="A868" t="s">
        <v>75</v>
      </c>
      <c r="B868" t="s">
        <v>498</v>
      </c>
      <c r="C868" t="s">
        <v>31</v>
      </c>
      <c r="D868" t="s">
        <v>499</v>
      </c>
      <c r="E868" t="s">
        <v>114</v>
      </c>
      <c r="F868">
        <v>33166</v>
      </c>
      <c r="G868" t="s">
        <v>1672</v>
      </c>
      <c r="H868" t="s">
        <v>80</v>
      </c>
      <c r="I868" t="s">
        <v>81</v>
      </c>
      <c r="J868" t="s">
        <v>82</v>
      </c>
      <c r="K868" t="s">
        <v>53</v>
      </c>
      <c r="L868" t="s">
        <v>139</v>
      </c>
      <c r="M868" t="s">
        <v>83</v>
      </c>
      <c r="N868" s="11" t="s">
        <v>2106</v>
      </c>
      <c r="O868" s="11" t="s">
        <v>2110</v>
      </c>
      <c r="P868">
        <v>-1</v>
      </c>
      <c r="Q868">
        <v>0</v>
      </c>
      <c r="R868">
        <v>0</v>
      </c>
      <c r="S868">
        <v>0</v>
      </c>
      <c r="T868">
        <v>0</v>
      </c>
    </row>
    <row r="869" spans="1:20" hidden="1" x14ac:dyDescent="0.25">
      <c r="A869" t="s">
        <v>75</v>
      </c>
      <c r="B869" t="s">
        <v>494</v>
      </c>
      <c r="C869" t="s">
        <v>27</v>
      </c>
      <c r="D869" t="s">
        <v>495</v>
      </c>
      <c r="E869" t="s">
        <v>114</v>
      </c>
      <c r="F869">
        <v>33619</v>
      </c>
      <c r="G869" t="s">
        <v>115</v>
      </c>
      <c r="H869" t="s">
        <v>80</v>
      </c>
      <c r="I869" t="s">
        <v>281</v>
      </c>
      <c r="J869" t="s">
        <v>90</v>
      </c>
      <c r="K869" t="s">
        <v>42</v>
      </c>
      <c r="L869" t="s">
        <v>91</v>
      </c>
      <c r="M869" t="s">
        <v>92</v>
      </c>
      <c r="N869" s="11" t="s">
        <v>2106</v>
      </c>
      <c r="O869" s="11" t="s">
        <v>2110</v>
      </c>
      <c r="P869">
        <v>0</v>
      </c>
      <c r="Q869">
        <v>10</v>
      </c>
      <c r="R869">
        <v>0</v>
      </c>
      <c r="S869">
        <v>98</v>
      </c>
      <c r="T869">
        <v>-98</v>
      </c>
    </row>
    <row r="870" spans="1:20" hidden="1" x14ac:dyDescent="0.25">
      <c r="A870" t="s">
        <v>75</v>
      </c>
      <c r="B870" t="s">
        <v>225</v>
      </c>
      <c r="C870" t="s">
        <v>19</v>
      </c>
      <c r="D870" t="s">
        <v>226</v>
      </c>
      <c r="E870" t="s">
        <v>147</v>
      </c>
      <c r="F870">
        <v>85204</v>
      </c>
      <c r="G870" t="s">
        <v>1075</v>
      </c>
      <c r="H870" t="s">
        <v>80</v>
      </c>
      <c r="I870" t="s">
        <v>81</v>
      </c>
      <c r="J870" t="s">
        <v>90</v>
      </c>
      <c r="K870" t="s">
        <v>42</v>
      </c>
      <c r="L870" t="s">
        <v>91</v>
      </c>
      <c r="M870" t="s">
        <v>92</v>
      </c>
      <c r="N870" s="11" t="s">
        <v>2106</v>
      </c>
      <c r="O870" s="11" t="s">
        <v>2110</v>
      </c>
      <c r="P870">
        <v>0</v>
      </c>
      <c r="Q870">
        <v>6</v>
      </c>
      <c r="R870">
        <v>0</v>
      </c>
      <c r="S870">
        <v>106.8</v>
      </c>
      <c r="T870">
        <v>-106.8</v>
      </c>
    </row>
    <row r="871" spans="1:20" hidden="1" x14ac:dyDescent="0.25">
      <c r="A871" t="s">
        <v>75</v>
      </c>
      <c r="B871" t="s">
        <v>125</v>
      </c>
      <c r="C871" t="s">
        <v>29</v>
      </c>
      <c r="D871" t="s">
        <v>126</v>
      </c>
      <c r="E871" t="s">
        <v>100</v>
      </c>
      <c r="F871">
        <v>46567</v>
      </c>
      <c r="G871" t="s">
        <v>757</v>
      </c>
      <c r="H871" t="s">
        <v>80</v>
      </c>
      <c r="I871" t="s">
        <v>81</v>
      </c>
      <c r="J871" t="s">
        <v>82</v>
      </c>
      <c r="K871" t="s">
        <v>53</v>
      </c>
      <c r="L871" t="s">
        <v>228</v>
      </c>
      <c r="M871" t="s">
        <v>83</v>
      </c>
      <c r="N871" s="11" t="s">
        <v>2106</v>
      </c>
      <c r="O871" s="11" t="s">
        <v>2110</v>
      </c>
      <c r="P871">
        <v>1</v>
      </c>
      <c r="Q871">
        <v>0</v>
      </c>
      <c r="R871">
        <v>0</v>
      </c>
      <c r="S871">
        <v>0</v>
      </c>
      <c r="T871">
        <v>0</v>
      </c>
    </row>
    <row r="872" spans="1:20" hidden="1" x14ac:dyDescent="0.25">
      <c r="A872" t="s">
        <v>75</v>
      </c>
      <c r="B872" t="s">
        <v>702</v>
      </c>
      <c r="C872" t="s">
        <v>25</v>
      </c>
      <c r="D872" t="s">
        <v>703</v>
      </c>
      <c r="E872" t="s">
        <v>262</v>
      </c>
      <c r="F872">
        <v>7724</v>
      </c>
      <c r="G872" t="s">
        <v>298</v>
      </c>
      <c r="H872" t="s">
        <v>80</v>
      </c>
      <c r="I872" t="s">
        <v>164</v>
      </c>
      <c r="J872" t="s">
        <v>90</v>
      </c>
      <c r="K872" t="s">
        <v>38</v>
      </c>
      <c r="L872" t="s">
        <v>129</v>
      </c>
      <c r="M872" t="s">
        <v>188</v>
      </c>
      <c r="N872" s="11" t="s">
        <v>2106</v>
      </c>
      <c r="O872" s="11" t="s">
        <v>2110</v>
      </c>
      <c r="P872">
        <v>0</v>
      </c>
      <c r="Q872">
        <v>1</v>
      </c>
      <c r="R872">
        <v>0</v>
      </c>
      <c r="S872">
        <v>120.58</v>
      </c>
      <c r="T872">
        <v>-120.58</v>
      </c>
    </row>
    <row r="873" spans="1:20" hidden="1" x14ac:dyDescent="0.25">
      <c r="A873" t="s">
        <v>75</v>
      </c>
      <c r="B873" t="s">
        <v>306</v>
      </c>
      <c r="C873" t="s">
        <v>25</v>
      </c>
      <c r="D873" t="s">
        <v>307</v>
      </c>
      <c r="E873" t="s">
        <v>262</v>
      </c>
      <c r="F873">
        <v>7739</v>
      </c>
      <c r="G873" t="s">
        <v>247</v>
      </c>
      <c r="H873" t="s">
        <v>80</v>
      </c>
      <c r="I873" t="s">
        <v>81</v>
      </c>
      <c r="J873" t="s">
        <v>90</v>
      </c>
      <c r="K873" t="s">
        <v>53</v>
      </c>
      <c r="L873" t="s">
        <v>248</v>
      </c>
      <c r="M873" t="s">
        <v>92</v>
      </c>
      <c r="N873" s="11" t="s">
        <v>2106</v>
      </c>
      <c r="O873" s="11" t="s">
        <v>2110</v>
      </c>
      <c r="P873">
        <v>0</v>
      </c>
      <c r="Q873">
        <v>8</v>
      </c>
      <c r="R873">
        <v>0</v>
      </c>
      <c r="S873">
        <v>27.6</v>
      </c>
      <c r="T873">
        <v>-27.6</v>
      </c>
    </row>
    <row r="874" spans="1:20" hidden="1" x14ac:dyDescent="0.25">
      <c r="A874" t="s">
        <v>75</v>
      </c>
      <c r="B874" t="s">
        <v>230</v>
      </c>
      <c r="C874" t="s">
        <v>25</v>
      </c>
      <c r="D874" t="s">
        <v>231</v>
      </c>
      <c r="E874" t="s">
        <v>186</v>
      </c>
      <c r="F874">
        <v>10607</v>
      </c>
      <c r="G874" t="s">
        <v>264</v>
      </c>
      <c r="H874" t="s">
        <v>80</v>
      </c>
      <c r="I874" t="s">
        <v>281</v>
      </c>
      <c r="J874" t="s">
        <v>90</v>
      </c>
      <c r="K874" t="s">
        <v>42</v>
      </c>
      <c r="L874" t="s">
        <v>91</v>
      </c>
      <c r="M874" t="s">
        <v>92</v>
      </c>
      <c r="N874" s="11" t="s">
        <v>2106</v>
      </c>
      <c r="O874" s="11" t="s">
        <v>2110</v>
      </c>
      <c r="P874">
        <v>0</v>
      </c>
      <c r="Q874">
        <v>14</v>
      </c>
      <c r="R874">
        <v>0</v>
      </c>
      <c r="S874">
        <v>145.6</v>
      </c>
      <c r="T874">
        <v>-145.6</v>
      </c>
    </row>
    <row r="875" spans="1:20" hidden="1" x14ac:dyDescent="0.25">
      <c r="A875" t="s">
        <v>75</v>
      </c>
      <c r="B875" t="s">
        <v>167</v>
      </c>
      <c r="C875" t="s">
        <v>28</v>
      </c>
      <c r="D875" t="s">
        <v>168</v>
      </c>
      <c r="E875" t="s">
        <v>95</v>
      </c>
      <c r="F875">
        <v>80550</v>
      </c>
      <c r="G875" t="s">
        <v>1678</v>
      </c>
      <c r="H875" t="s">
        <v>80</v>
      </c>
      <c r="I875" t="s">
        <v>81</v>
      </c>
      <c r="J875" t="s">
        <v>90</v>
      </c>
      <c r="K875" t="s">
        <v>37</v>
      </c>
      <c r="L875" t="s">
        <v>170</v>
      </c>
      <c r="M875" t="s">
        <v>92</v>
      </c>
      <c r="N875" s="11" t="s">
        <v>2106</v>
      </c>
      <c r="O875" s="11" t="s">
        <v>2110</v>
      </c>
      <c r="P875">
        <v>-3</v>
      </c>
      <c r="Q875">
        <v>0</v>
      </c>
      <c r="R875">
        <v>170.88</v>
      </c>
      <c r="S875">
        <v>0</v>
      </c>
      <c r="T875">
        <v>170.88</v>
      </c>
    </row>
    <row r="876" spans="1:20" hidden="1" x14ac:dyDescent="0.25">
      <c r="A876" t="s">
        <v>75</v>
      </c>
      <c r="B876" t="s">
        <v>1098</v>
      </c>
      <c r="C876" t="s">
        <v>18</v>
      </c>
      <c r="D876" t="s">
        <v>1099</v>
      </c>
      <c r="E876" t="s">
        <v>191</v>
      </c>
      <c r="F876">
        <v>75247</v>
      </c>
      <c r="G876" t="s">
        <v>947</v>
      </c>
      <c r="H876" t="s">
        <v>80</v>
      </c>
      <c r="I876" t="s">
        <v>281</v>
      </c>
      <c r="J876" t="s">
        <v>82</v>
      </c>
      <c r="K876" t="s">
        <v>53</v>
      </c>
      <c r="L876" t="s">
        <v>165</v>
      </c>
      <c r="M876" t="s">
        <v>83</v>
      </c>
      <c r="N876" s="11" t="s">
        <v>2106</v>
      </c>
      <c r="O876" s="11" t="s">
        <v>2110</v>
      </c>
      <c r="P876">
        <v>-14</v>
      </c>
      <c r="Q876">
        <v>0</v>
      </c>
      <c r="R876">
        <v>1493.8</v>
      </c>
      <c r="S876">
        <v>0</v>
      </c>
      <c r="T876">
        <v>1493.8</v>
      </c>
    </row>
    <row r="877" spans="1:20" hidden="1" x14ac:dyDescent="0.25">
      <c r="A877" t="s">
        <v>75</v>
      </c>
      <c r="B877" t="s">
        <v>1332</v>
      </c>
      <c r="C877" t="s">
        <v>19</v>
      </c>
      <c r="D877" t="s">
        <v>154</v>
      </c>
      <c r="E877" t="s">
        <v>155</v>
      </c>
      <c r="F877">
        <v>89131</v>
      </c>
      <c r="G877" t="s">
        <v>442</v>
      </c>
      <c r="H877" t="s">
        <v>80</v>
      </c>
      <c r="I877" t="s">
        <v>81</v>
      </c>
      <c r="J877" t="s">
        <v>82</v>
      </c>
      <c r="K877" t="s">
        <v>53</v>
      </c>
      <c r="L877" t="s">
        <v>248</v>
      </c>
      <c r="M877" t="s">
        <v>83</v>
      </c>
      <c r="N877" s="11" t="s">
        <v>2106</v>
      </c>
      <c r="O877" s="11" t="s">
        <v>2110</v>
      </c>
      <c r="P877">
        <v>-100</v>
      </c>
      <c r="Q877">
        <v>0</v>
      </c>
      <c r="R877">
        <v>450</v>
      </c>
      <c r="S877">
        <v>0</v>
      </c>
      <c r="T877">
        <v>450</v>
      </c>
    </row>
    <row r="878" spans="1:20" hidden="1" x14ac:dyDescent="0.25">
      <c r="A878" t="s">
        <v>75</v>
      </c>
      <c r="B878" t="s">
        <v>120</v>
      </c>
      <c r="C878" t="s">
        <v>22</v>
      </c>
      <c r="D878" t="s">
        <v>121</v>
      </c>
      <c r="E878" t="s">
        <v>122</v>
      </c>
      <c r="F878">
        <v>20910</v>
      </c>
      <c r="G878" t="s">
        <v>283</v>
      </c>
      <c r="H878" t="s">
        <v>80</v>
      </c>
      <c r="I878" t="s">
        <v>81</v>
      </c>
      <c r="J878" t="s">
        <v>82</v>
      </c>
      <c r="K878" t="s">
        <v>38</v>
      </c>
      <c r="L878" t="s">
        <v>111</v>
      </c>
      <c r="M878" t="s">
        <v>83</v>
      </c>
      <c r="N878" s="11" t="s">
        <v>2106</v>
      </c>
      <c r="O878" s="11" t="s">
        <v>2110</v>
      </c>
      <c r="P878">
        <v>-3</v>
      </c>
      <c r="Q878">
        <v>0</v>
      </c>
      <c r="R878">
        <v>230.1</v>
      </c>
      <c r="S878">
        <v>0</v>
      </c>
      <c r="T878">
        <v>230.1</v>
      </c>
    </row>
    <row r="879" spans="1:20" hidden="1" x14ac:dyDescent="0.25">
      <c r="A879" t="s">
        <v>75</v>
      </c>
      <c r="B879" t="s">
        <v>120</v>
      </c>
      <c r="C879" t="s">
        <v>22</v>
      </c>
      <c r="D879" t="s">
        <v>121</v>
      </c>
      <c r="E879" t="s">
        <v>122</v>
      </c>
      <c r="F879">
        <v>20910</v>
      </c>
      <c r="G879" t="s">
        <v>1326</v>
      </c>
      <c r="H879" t="s">
        <v>80</v>
      </c>
      <c r="I879" t="s">
        <v>281</v>
      </c>
      <c r="J879" t="s">
        <v>90</v>
      </c>
      <c r="K879" t="s">
        <v>53</v>
      </c>
      <c r="L879" t="s">
        <v>139</v>
      </c>
      <c r="M879" t="s">
        <v>229</v>
      </c>
      <c r="N879" s="11" t="s">
        <v>2106</v>
      </c>
      <c r="O879" s="11" t="s">
        <v>2110</v>
      </c>
      <c r="P879">
        <v>0</v>
      </c>
      <c r="Q879">
        <v>2</v>
      </c>
      <c r="R879">
        <v>0</v>
      </c>
      <c r="S879">
        <v>24</v>
      </c>
      <c r="T879">
        <v>-24</v>
      </c>
    </row>
    <row r="880" spans="1:20" hidden="1" x14ac:dyDescent="0.25">
      <c r="A880" t="s">
        <v>75</v>
      </c>
      <c r="B880" t="s">
        <v>1161</v>
      </c>
      <c r="C880" t="s">
        <v>27</v>
      </c>
      <c r="D880" t="s">
        <v>499</v>
      </c>
      <c r="E880" t="s">
        <v>114</v>
      </c>
      <c r="F880">
        <v>33127</v>
      </c>
      <c r="G880" t="s">
        <v>283</v>
      </c>
      <c r="H880" t="s">
        <v>80</v>
      </c>
      <c r="I880" t="s">
        <v>81</v>
      </c>
      <c r="J880" t="s">
        <v>82</v>
      </c>
      <c r="K880" t="s">
        <v>38</v>
      </c>
      <c r="L880" t="s">
        <v>111</v>
      </c>
      <c r="M880" t="s">
        <v>83</v>
      </c>
      <c r="N880" s="11" t="s">
        <v>2106</v>
      </c>
      <c r="O880" s="11" t="s">
        <v>2110</v>
      </c>
      <c r="P880">
        <v>-2</v>
      </c>
      <c r="Q880">
        <v>0</v>
      </c>
      <c r="R880">
        <v>153.4</v>
      </c>
      <c r="S880">
        <v>0</v>
      </c>
      <c r="T880">
        <v>153.4</v>
      </c>
    </row>
    <row r="881" spans="1:20" hidden="1" x14ac:dyDescent="0.25">
      <c r="A881" t="s">
        <v>75</v>
      </c>
      <c r="B881" t="s">
        <v>269</v>
      </c>
      <c r="C881" t="s">
        <v>27</v>
      </c>
      <c r="D881" t="s">
        <v>270</v>
      </c>
      <c r="E881" t="s">
        <v>114</v>
      </c>
      <c r="F881">
        <v>33813</v>
      </c>
      <c r="G881" t="s">
        <v>674</v>
      </c>
      <c r="H881" t="s">
        <v>80</v>
      </c>
      <c r="I881" t="s">
        <v>81</v>
      </c>
      <c r="J881" t="s">
        <v>90</v>
      </c>
      <c r="K881" t="s">
        <v>53</v>
      </c>
      <c r="L881" t="s">
        <v>675</v>
      </c>
      <c r="M881" t="s">
        <v>92</v>
      </c>
      <c r="N881" s="11" t="s">
        <v>2106</v>
      </c>
      <c r="O881" s="11" t="s">
        <v>2110</v>
      </c>
      <c r="P881">
        <v>0</v>
      </c>
      <c r="Q881">
        <v>2</v>
      </c>
      <c r="R881">
        <v>0</v>
      </c>
      <c r="S881">
        <v>181</v>
      </c>
      <c r="T881">
        <v>-181</v>
      </c>
    </row>
    <row r="882" spans="1:20" hidden="1" x14ac:dyDescent="0.25">
      <c r="A882" t="s">
        <v>75</v>
      </c>
      <c r="B882" t="s">
        <v>1345</v>
      </c>
      <c r="C882" t="s">
        <v>18</v>
      </c>
      <c r="D882" t="s">
        <v>1346</v>
      </c>
      <c r="E882" t="s">
        <v>926</v>
      </c>
      <c r="F882">
        <v>73120</v>
      </c>
      <c r="G882" t="s">
        <v>292</v>
      </c>
      <c r="H882" t="s">
        <v>80</v>
      </c>
      <c r="I882" t="s">
        <v>81</v>
      </c>
      <c r="J882" t="s">
        <v>82</v>
      </c>
      <c r="K882" t="s">
        <v>38</v>
      </c>
      <c r="L882" t="s">
        <v>111</v>
      </c>
      <c r="M882" t="s">
        <v>83</v>
      </c>
      <c r="N882" s="11" t="s">
        <v>2106</v>
      </c>
      <c r="O882" s="11" t="s">
        <v>2110</v>
      </c>
      <c r="P882">
        <v>-1</v>
      </c>
      <c r="Q882">
        <v>0</v>
      </c>
      <c r="R882">
        <v>149.75</v>
      </c>
      <c r="S882">
        <v>0</v>
      </c>
      <c r="T882">
        <v>149.75</v>
      </c>
    </row>
    <row r="883" spans="1:20" hidden="1" x14ac:dyDescent="0.25">
      <c r="A883" t="s">
        <v>75</v>
      </c>
      <c r="B883" t="s">
        <v>447</v>
      </c>
      <c r="C883" t="s">
        <v>26</v>
      </c>
      <c r="D883" t="s">
        <v>448</v>
      </c>
      <c r="E883" t="s">
        <v>109</v>
      </c>
      <c r="F883">
        <v>228031</v>
      </c>
      <c r="G883" t="s">
        <v>119</v>
      </c>
      <c r="H883" t="s">
        <v>80</v>
      </c>
      <c r="I883" t="s">
        <v>81</v>
      </c>
      <c r="J883" t="s">
        <v>82</v>
      </c>
      <c r="K883" t="s">
        <v>38</v>
      </c>
      <c r="L883" t="s">
        <v>111</v>
      </c>
      <c r="M883" t="s">
        <v>83</v>
      </c>
      <c r="N883" s="11" t="s">
        <v>2106</v>
      </c>
      <c r="O883" s="11" t="s">
        <v>2110</v>
      </c>
      <c r="P883">
        <v>-1</v>
      </c>
      <c r="Q883">
        <v>0</v>
      </c>
      <c r="R883">
        <v>126.7</v>
      </c>
      <c r="S883">
        <v>0</v>
      </c>
      <c r="T883">
        <v>126.7</v>
      </c>
    </row>
    <row r="884" spans="1:20" hidden="1" x14ac:dyDescent="0.25">
      <c r="A884" t="s">
        <v>75</v>
      </c>
      <c r="B884" t="s">
        <v>258</v>
      </c>
      <c r="C884" t="s">
        <v>28</v>
      </c>
      <c r="D884" t="s">
        <v>259</v>
      </c>
      <c r="E884" t="s">
        <v>95</v>
      </c>
      <c r="F884">
        <v>80222</v>
      </c>
      <c r="G884" t="s">
        <v>1001</v>
      </c>
      <c r="H884" t="s">
        <v>80</v>
      </c>
      <c r="I884" t="s">
        <v>281</v>
      </c>
      <c r="J884" t="s">
        <v>82</v>
      </c>
      <c r="K884" t="s">
        <v>42</v>
      </c>
      <c r="L884" t="s">
        <v>91</v>
      </c>
      <c r="M884" t="s">
        <v>83</v>
      </c>
      <c r="N884" s="11" t="s">
        <v>2106</v>
      </c>
      <c r="O884" s="11" t="s">
        <v>2110</v>
      </c>
      <c r="P884">
        <v>-50</v>
      </c>
      <c r="Q884">
        <v>0</v>
      </c>
      <c r="R884">
        <v>-0.01</v>
      </c>
      <c r="S884">
        <v>0</v>
      </c>
      <c r="T884">
        <v>-0.01</v>
      </c>
    </row>
    <row r="885" spans="1:20" hidden="1" x14ac:dyDescent="0.25">
      <c r="A885" t="s">
        <v>75</v>
      </c>
      <c r="B885" t="s">
        <v>975</v>
      </c>
      <c r="C885" t="s">
        <v>27</v>
      </c>
      <c r="D885" t="s">
        <v>705</v>
      </c>
      <c r="E885" t="s">
        <v>114</v>
      </c>
      <c r="F885">
        <v>33122</v>
      </c>
      <c r="G885" t="s">
        <v>806</v>
      </c>
      <c r="H885" t="s">
        <v>80</v>
      </c>
      <c r="I885" t="s">
        <v>81</v>
      </c>
      <c r="J885" t="s">
        <v>90</v>
      </c>
      <c r="K885" t="s">
        <v>42</v>
      </c>
      <c r="L885" t="s">
        <v>91</v>
      </c>
      <c r="M885" t="s">
        <v>188</v>
      </c>
      <c r="N885" s="11" t="s">
        <v>2106</v>
      </c>
      <c r="O885" s="11" t="s">
        <v>2110</v>
      </c>
      <c r="P885">
        <v>0</v>
      </c>
      <c r="Q885">
        <v>6</v>
      </c>
      <c r="R885">
        <v>0</v>
      </c>
      <c r="S885">
        <v>165.9</v>
      </c>
      <c r="T885">
        <v>-165.9</v>
      </c>
    </row>
    <row r="886" spans="1:20" hidden="1" x14ac:dyDescent="0.25">
      <c r="A886" t="s">
        <v>75</v>
      </c>
      <c r="B886" t="s">
        <v>258</v>
      </c>
      <c r="C886" t="s">
        <v>28</v>
      </c>
      <c r="D886" t="s">
        <v>259</v>
      </c>
      <c r="E886" t="s">
        <v>95</v>
      </c>
      <c r="F886">
        <v>80222</v>
      </c>
      <c r="G886" t="s">
        <v>412</v>
      </c>
      <c r="H886" t="s">
        <v>80</v>
      </c>
      <c r="I886" t="s">
        <v>81</v>
      </c>
      <c r="J886" t="s">
        <v>90</v>
      </c>
      <c r="K886" t="s">
        <v>44</v>
      </c>
      <c r="L886" t="s">
        <v>144</v>
      </c>
      <c r="M886" t="s">
        <v>92</v>
      </c>
      <c r="N886" s="11" t="s">
        <v>2106</v>
      </c>
      <c r="O886" s="11" t="s">
        <v>2110</v>
      </c>
      <c r="P886">
        <v>0</v>
      </c>
      <c r="Q886">
        <v>26</v>
      </c>
      <c r="R886">
        <v>0</v>
      </c>
      <c r="S886">
        <v>237.9</v>
      </c>
      <c r="T886">
        <v>-237.9</v>
      </c>
    </row>
    <row r="887" spans="1:20" hidden="1" x14ac:dyDescent="0.25">
      <c r="A887" t="s">
        <v>75</v>
      </c>
      <c r="B887" t="s">
        <v>790</v>
      </c>
      <c r="C887" t="s">
        <v>25</v>
      </c>
      <c r="D887" t="s">
        <v>791</v>
      </c>
      <c r="E887" t="s">
        <v>186</v>
      </c>
      <c r="F887">
        <v>7039</v>
      </c>
      <c r="G887" t="s">
        <v>173</v>
      </c>
      <c r="H887" t="s">
        <v>80</v>
      </c>
      <c r="I887" t="s">
        <v>81</v>
      </c>
      <c r="J887" t="s">
        <v>82</v>
      </c>
      <c r="K887" t="s">
        <v>36</v>
      </c>
      <c r="L887" t="s">
        <v>36</v>
      </c>
      <c r="M887" t="s">
        <v>83</v>
      </c>
      <c r="N887" s="11" t="s">
        <v>2106</v>
      </c>
      <c r="O887" s="11" t="s">
        <v>2110</v>
      </c>
      <c r="P887">
        <v>1</v>
      </c>
      <c r="Q887">
        <v>0</v>
      </c>
      <c r="R887">
        <v>89.05</v>
      </c>
      <c r="S887">
        <v>0</v>
      </c>
      <c r="T887">
        <v>89.05</v>
      </c>
    </row>
    <row r="888" spans="1:20" hidden="1" x14ac:dyDescent="0.25">
      <c r="A888" t="s">
        <v>75</v>
      </c>
      <c r="B888" t="s">
        <v>189</v>
      </c>
      <c r="C888" t="s">
        <v>18</v>
      </c>
      <c r="D888" t="s">
        <v>190</v>
      </c>
      <c r="E888" t="s">
        <v>191</v>
      </c>
      <c r="F888">
        <v>76262</v>
      </c>
      <c r="G888" t="s">
        <v>1155</v>
      </c>
      <c r="H888" t="s">
        <v>80</v>
      </c>
      <c r="I888" t="s">
        <v>81</v>
      </c>
      <c r="J888" t="s">
        <v>82</v>
      </c>
      <c r="K888" t="s">
        <v>38</v>
      </c>
      <c r="L888" t="s">
        <v>129</v>
      </c>
      <c r="M888" t="s">
        <v>83</v>
      </c>
      <c r="N888" s="11" t="s">
        <v>2106</v>
      </c>
      <c r="O888" s="11" t="s">
        <v>2110</v>
      </c>
      <c r="P888">
        <v>-1</v>
      </c>
      <c r="Q888">
        <v>0</v>
      </c>
      <c r="R888">
        <v>325.25</v>
      </c>
      <c r="S888">
        <v>0</v>
      </c>
      <c r="T888">
        <v>325.25</v>
      </c>
    </row>
    <row r="889" spans="1:20" hidden="1" x14ac:dyDescent="0.25">
      <c r="A889" t="s">
        <v>75</v>
      </c>
      <c r="B889" t="s">
        <v>1350</v>
      </c>
      <c r="C889" t="s">
        <v>28</v>
      </c>
      <c r="D889" t="s">
        <v>1351</v>
      </c>
      <c r="E889" t="s">
        <v>295</v>
      </c>
      <c r="F889">
        <v>84337</v>
      </c>
      <c r="G889" t="s">
        <v>1684</v>
      </c>
      <c r="H889" t="s">
        <v>80</v>
      </c>
      <c r="I889" t="s">
        <v>81</v>
      </c>
      <c r="J889" t="s">
        <v>82</v>
      </c>
      <c r="K889" t="s">
        <v>39</v>
      </c>
      <c r="L889" t="s">
        <v>39</v>
      </c>
      <c r="M889" t="s">
        <v>92</v>
      </c>
      <c r="N889" s="11" t="s">
        <v>2106</v>
      </c>
      <c r="O889" s="11" t="s">
        <v>2110</v>
      </c>
      <c r="P889">
        <v>1</v>
      </c>
      <c r="Q889">
        <v>0</v>
      </c>
      <c r="R889">
        <v>0</v>
      </c>
      <c r="S889">
        <v>0</v>
      </c>
      <c r="T889">
        <v>0</v>
      </c>
    </row>
    <row r="890" spans="1:20" hidden="1" x14ac:dyDescent="0.25">
      <c r="A890" t="s">
        <v>75</v>
      </c>
      <c r="B890" t="s">
        <v>1484</v>
      </c>
      <c r="C890" t="s">
        <v>23</v>
      </c>
      <c r="D890" t="s">
        <v>504</v>
      </c>
      <c r="E890" t="s">
        <v>327</v>
      </c>
      <c r="F890">
        <v>97223</v>
      </c>
      <c r="G890" t="s">
        <v>512</v>
      </c>
      <c r="H890" t="s">
        <v>80</v>
      </c>
      <c r="I890" t="s">
        <v>81</v>
      </c>
      <c r="J890" t="s">
        <v>82</v>
      </c>
      <c r="K890" t="s">
        <v>42</v>
      </c>
      <c r="L890" t="s">
        <v>91</v>
      </c>
      <c r="M890" t="s">
        <v>83</v>
      </c>
      <c r="N890" s="11" t="s">
        <v>2106</v>
      </c>
      <c r="O890" s="11" t="s">
        <v>2110</v>
      </c>
      <c r="P890">
        <v>0</v>
      </c>
      <c r="Q890">
        <v>0</v>
      </c>
      <c r="R890">
        <v>117.88</v>
      </c>
      <c r="S890">
        <v>0</v>
      </c>
      <c r="T890">
        <v>117.88</v>
      </c>
    </row>
    <row r="891" spans="1:20" hidden="1" x14ac:dyDescent="0.25">
      <c r="A891" t="s">
        <v>75</v>
      </c>
      <c r="B891" t="s">
        <v>702</v>
      </c>
      <c r="C891" t="s">
        <v>25</v>
      </c>
      <c r="D891" t="s">
        <v>703</v>
      </c>
      <c r="E891" t="s">
        <v>262</v>
      </c>
      <c r="F891">
        <v>7724</v>
      </c>
      <c r="G891" t="s">
        <v>311</v>
      </c>
      <c r="H891" t="s">
        <v>80</v>
      </c>
      <c r="I891" t="s">
        <v>164</v>
      </c>
      <c r="J891" t="s">
        <v>90</v>
      </c>
      <c r="K891" t="s">
        <v>38</v>
      </c>
      <c r="L891" t="s">
        <v>129</v>
      </c>
      <c r="M891" t="s">
        <v>92</v>
      </c>
      <c r="N891" s="11" t="s">
        <v>2106</v>
      </c>
      <c r="O891" s="11" t="s">
        <v>2110</v>
      </c>
      <c r="P891">
        <v>0</v>
      </c>
      <c r="Q891">
        <v>1</v>
      </c>
      <c r="R891">
        <v>0</v>
      </c>
      <c r="S891">
        <v>45.26</v>
      </c>
      <c r="T891">
        <v>-45.26</v>
      </c>
    </row>
    <row r="892" spans="1:20" hidden="1" x14ac:dyDescent="0.25">
      <c r="A892" t="s">
        <v>75</v>
      </c>
      <c r="B892" t="s">
        <v>380</v>
      </c>
      <c r="C892" t="s">
        <v>18</v>
      </c>
      <c r="D892" t="s">
        <v>381</v>
      </c>
      <c r="E892" t="s">
        <v>191</v>
      </c>
      <c r="F892">
        <v>75071</v>
      </c>
      <c r="G892" t="s">
        <v>183</v>
      </c>
      <c r="H892" t="s">
        <v>80</v>
      </c>
      <c r="I892" t="s">
        <v>81</v>
      </c>
      <c r="J892" t="s">
        <v>82</v>
      </c>
      <c r="K892" t="s">
        <v>42</v>
      </c>
      <c r="L892" t="s">
        <v>91</v>
      </c>
      <c r="M892" t="s">
        <v>83</v>
      </c>
      <c r="N892" s="11" t="s">
        <v>2106</v>
      </c>
      <c r="O892" s="11" t="s">
        <v>2110</v>
      </c>
      <c r="P892">
        <v>-1</v>
      </c>
      <c r="Q892">
        <v>0</v>
      </c>
      <c r="R892">
        <v>334.35</v>
      </c>
      <c r="S892">
        <v>0</v>
      </c>
      <c r="T892">
        <v>334.35</v>
      </c>
    </row>
    <row r="893" spans="1:20" hidden="1" x14ac:dyDescent="0.25">
      <c r="A893" t="s">
        <v>75</v>
      </c>
      <c r="B893" t="s">
        <v>1090</v>
      </c>
      <c r="C893" t="s">
        <v>23</v>
      </c>
      <c r="D893" t="s">
        <v>1091</v>
      </c>
      <c r="E893" t="s">
        <v>176</v>
      </c>
      <c r="F893">
        <v>98502</v>
      </c>
      <c r="G893" t="s">
        <v>173</v>
      </c>
      <c r="H893" t="s">
        <v>80</v>
      </c>
      <c r="I893" t="s">
        <v>81</v>
      </c>
      <c r="J893" t="s">
        <v>82</v>
      </c>
      <c r="K893" t="s">
        <v>36</v>
      </c>
      <c r="L893" t="s">
        <v>36</v>
      </c>
      <c r="M893" t="s">
        <v>83</v>
      </c>
      <c r="N893" s="11" t="s">
        <v>2106</v>
      </c>
      <c r="O893" s="11" t="s">
        <v>2110</v>
      </c>
      <c r="P893">
        <v>-1</v>
      </c>
      <c r="Q893">
        <v>0</v>
      </c>
      <c r="R893">
        <v>97.95</v>
      </c>
      <c r="S893">
        <v>0</v>
      </c>
      <c r="T893">
        <v>97.95</v>
      </c>
    </row>
    <row r="894" spans="1:20" hidden="1" x14ac:dyDescent="0.25">
      <c r="A894" t="s">
        <v>75</v>
      </c>
      <c r="B894" t="s">
        <v>1324</v>
      </c>
      <c r="C894" t="s">
        <v>27</v>
      </c>
      <c r="D894" t="s">
        <v>1325</v>
      </c>
      <c r="E894" t="s">
        <v>114</v>
      </c>
      <c r="F894">
        <v>32789</v>
      </c>
      <c r="G894" t="s">
        <v>324</v>
      </c>
      <c r="H894" t="s">
        <v>80</v>
      </c>
      <c r="I894" t="s">
        <v>81</v>
      </c>
      <c r="J894" t="s">
        <v>90</v>
      </c>
      <c r="K894" t="s">
        <v>36</v>
      </c>
      <c r="L894" t="s">
        <v>36</v>
      </c>
      <c r="M894" t="s">
        <v>92</v>
      </c>
      <c r="N894" s="11" t="s">
        <v>2106</v>
      </c>
      <c r="O894" s="11" t="s">
        <v>2110</v>
      </c>
      <c r="P894">
        <v>0</v>
      </c>
      <c r="Q894">
        <v>1</v>
      </c>
      <c r="R894">
        <v>0</v>
      </c>
      <c r="S894">
        <v>89.05</v>
      </c>
      <c r="T894">
        <v>-89.05</v>
      </c>
    </row>
    <row r="895" spans="1:20" hidden="1" x14ac:dyDescent="0.25">
      <c r="A895" t="s">
        <v>75</v>
      </c>
      <c r="B895" t="s">
        <v>1236</v>
      </c>
      <c r="C895" t="s">
        <v>27</v>
      </c>
      <c r="D895" t="s">
        <v>1237</v>
      </c>
      <c r="E895" t="s">
        <v>1203</v>
      </c>
      <c r="F895">
        <v>927</v>
      </c>
      <c r="G895" t="s">
        <v>1685</v>
      </c>
      <c r="H895" t="s">
        <v>80</v>
      </c>
      <c r="I895" t="s">
        <v>281</v>
      </c>
      <c r="J895" t="s">
        <v>90</v>
      </c>
      <c r="K895" t="s">
        <v>53</v>
      </c>
      <c r="L895" t="s">
        <v>887</v>
      </c>
      <c r="M895" t="s">
        <v>92</v>
      </c>
      <c r="N895" s="11" t="s">
        <v>2106</v>
      </c>
      <c r="O895" s="11" t="s">
        <v>2110</v>
      </c>
      <c r="P895">
        <v>0</v>
      </c>
      <c r="Q895">
        <v>12</v>
      </c>
      <c r="R895">
        <v>0</v>
      </c>
      <c r="S895">
        <v>1683</v>
      </c>
      <c r="T895">
        <v>-1683</v>
      </c>
    </row>
    <row r="896" spans="1:20" hidden="1" x14ac:dyDescent="0.25">
      <c r="A896" t="s">
        <v>75</v>
      </c>
      <c r="B896" t="s">
        <v>167</v>
      </c>
      <c r="C896" t="s">
        <v>28</v>
      </c>
      <c r="D896" t="s">
        <v>168</v>
      </c>
      <c r="E896" t="s">
        <v>95</v>
      </c>
      <c r="F896">
        <v>80550</v>
      </c>
      <c r="G896" t="s">
        <v>1580</v>
      </c>
      <c r="H896" t="s">
        <v>80</v>
      </c>
      <c r="I896" t="s">
        <v>281</v>
      </c>
      <c r="J896" t="s">
        <v>90</v>
      </c>
      <c r="K896" t="s">
        <v>42</v>
      </c>
      <c r="L896" t="s">
        <v>97</v>
      </c>
      <c r="M896" t="s">
        <v>92</v>
      </c>
      <c r="N896" s="11" t="s">
        <v>2106</v>
      </c>
      <c r="O896" s="11" t="s">
        <v>2110</v>
      </c>
      <c r="P896">
        <v>-1</v>
      </c>
      <c r="Q896">
        <v>0</v>
      </c>
      <c r="R896">
        <v>10.71</v>
      </c>
      <c r="S896">
        <v>0</v>
      </c>
      <c r="T896">
        <v>10.71</v>
      </c>
    </row>
    <row r="897" spans="1:20" hidden="1" x14ac:dyDescent="0.25">
      <c r="A897" t="s">
        <v>75</v>
      </c>
      <c r="B897" t="s">
        <v>1185</v>
      </c>
      <c r="C897" t="s">
        <v>25</v>
      </c>
      <c r="D897" t="s">
        <v>1186</v>
      </c>
      <c r="E897" t="s">
        <v>262</v>
      </c>
      <c r="F897">
        <v>7924</v>
      </c>
      <c r="G897" t="s">
        <v>1243</v>
      </c>
      <c r="H897" t="s">
        <v>80</v>
      </c>
      <c r="I897" t="s">
        <v>81</v>
      </c>
      <c r="J897" t="s">
        <v>82</v>
      </c>
      <c r="K897" t="s">
        <v>53</v>
      </c>
      <c r="L897" t="s">
        <v>139</v>
      </c>
      <c r="M897" t="s">
        <v>83</v>
      </c>
      <c r="N897" s="11" t="s">
        <v>2106</v>
      </c>
      <c r="O897" s="11" t="s">
        <v>2110</v>
      </c>
      <c r="P897">
        <v>-2</v>
      </c>
      <c r="Q897">
        <v>0</v>
      </c>
      <c r="R897">
        <v>1.4</v>
      </c>
      <c r="S897">
        <v>0</v>
      </c>
      <c r="T897">
        <v>1.4</v>
      </c>
    </row>
    <row r="898" spans="1:20" hidden="1" x14ac:dyDescent="0.25">
      <c r="A898" t="s">
        <v>75</v>
      </c>
      <c r="B898" t="s">
        <v>182</v>
      </c>
      <c r="C898" t="s">
        <v>26</v>
      </c>
      <c r="D898" t="s">
        <v>179</v>
      </c>
      <c r="E898" t="s">
        <v>180</v>
      </c>
      <c r="F898">
        <v>30189</v>
      </c>
      <c r="G898" t="s">
        <v>1352</v>
      </c>
      <c r="H898" t="s">
        <v>80</v>
      </c>
      <c r="I898" t="s">
        <v>81</v>
      </c>
      <c r="J898" t="s">
        <v>82</v>
      </c>
      <c r="K898" t="s">
        <v>53</v>
      </c>
      <c r="L898" t="s">
        <v>193</v>
      </c>
      <c r="M898" t="s">
        <v>83</v>
      </c>
      <c r="N898" s="11" t="s">
        <v>2106</v>
      </c>
      <c r="O898" s="11" t="s">
        <v>2110</v>
      </c>
      <c r="P898">
        <v>-8</v>
      </c>
      <c r="Q898">
        <v>0</v>
      </c>
      <c r="R898">
        <v>671.2</v>
      </c>
      <c r="S898">
        <v>0</v>
      </c>
      <c r="T898">
        <v>671.2</v>
      </c>
    </row>
    <row r="899" spans="1:20" hidden="1" x14ac:dyDescent="0.25">
      <c r="A899" t="s">
        <v>75</v>
      </c>
      <c r="B899" t="s">
        <v>150</v>
      </c>
      <c r="C899" t="s">
        <v>29</v>
      </c>
      <c r="D899" t="s">
        <v>151</v>
      </c>
      <c r="E899" t="s">
        <v>87</v>
      </c>
      <c r="F899">
        <v>44060</v>
      </c>
      <c r="G899" t="s">
        <v>88</v>
      </c>
      <c r="H899" t="s">
        <v>80</v>
      </c>
      <c r="I899" t="s">
        <v>281</v>
      </c>
      <c r="J899" t="s">
        <v>90</v>
      </c>
      <c r="K899" t="s">
        <v>42</v>
      </c>
      <c r="L899" t="s">
        <v>91</v>
      </c>
      <c r="M899" t="s">
        <v>92</v>
      </c>
      <c r="N899" s="11" t="s">
        <v>2106</v>
      </c>
      <c r="O899" s="11" t="s">
        <v>2110</v>
      </c>
      <c r="P899">
        <v>0</v>
      </c>
      <c r="Q899">
        <v>4</v>
      </c>
      <c r="R899">
        <v>0</v>
      </c>
      <c r="S899">
        <v>7</v>
      </c>
      <c r="T899">
        <v>-7</v>
      </c>
    </row>
    <row r="900" spans="1:20" hidden="1" x14ac:dyDescent="0.25">
      <c r="A900" t="s">
        <v>75</v>
      </c>
      <c r="B900" t="s">
        <v>135</v>
      </c>
      <c r="C900" t="s">
        <v>22</v>
      </c>
      <c r="D900" t="s">
        <v>136</v>
      </c>
      <c r="E900" t="s">
        <v>137</v>
      </c>
      <c r="F900">
        <v>23113</v>
      </c>
      <c r="G900" t="s">
        <v>514</v>
      </c>
      <c r="H900" t="s">
        <v>80</v>
      </c>
      <c r="I900" t="s">
        <v>81</v>
      </c>
      <c r="J900" t="s">
        <v>82</v>
      </c>
      <c r="K900" t="s">
        <v>38</v>
      </c>
      <c r="L900" t="s">
        <v>111</v>
      </c>
      <c r="M900" t="s">
        <v>83</v>
      </c>
      <c r="N900" s="11" t="s">
        <v>2106</v>
      </c>
      <c r="O900" s="11" t="s">
        <v>2110</v>
      </c>
      <c r="P900">
        <v>-2</v>
      </c>
      <c r="Q900">
        <v>0</v>
      </c>
      <c r="R900">
        <v>327.8</v>
      </c>
      <c r="S900">
        <v>0</v>
      </c>
      <c r="T900">
        <v>327.8</v>
      </c>
    </row>
    <row r="901" spans="1:20" hidden="1" x14ac:dyDescent="0.25">
      <c r="A901" t="s">
        <v>75</v>
      </c>
      <c r="B901" t="s">
        <v>551</v>
      </c>
      <c r="C901" t="s">
        <v>27</v>
      </c>
      <c r="D901" t="s">
        <v>552</v>
      </c>
      <c r="E901" t="s">
        <v>114</v>
      </c>
      <c r="F901">
        <v>33634</v>
      </c>
      <c r="G901" t="s">
        <v>1648</v>
      </c>
      <c r="H901" t="s">
        <v>461</v>
      </c>
      <c r="I901" t="s">
        <v>81</v>
      </c>
      <c r="J901" t="s">
        <v>82</v>
      </c>
      <c r="K901" t="s">
        <v>40</v>
      </c>
      <c r="L901" t="s">
        <v>211</v>
      </c>
      <c r="M901" t="s">
        <v>83</v>
      </c>
      <c r="N901" s="11" t="s">
        <v>2106</v>
      </c>
      <c r="O901" s="11" t="s">
        <v>2110</v>
      </c>
      <c r="P901">
        <v>-4</v>
      </c>
      <c r="Q901">
        <v>0</v>
      </c>
      <c r="R901">
        <v>32.92</v>
      </c>
      <c r="S901">
        <v>0</v>
      </c>
      <c r="T901">
        <v>32.92</v>
      </c>
    </row>
    <row r="902" spans="1:20" hidden="1" x14ac:dyDescent="0.25">
      <c r="A902" t="s">
        <v>75</v>
      </c>
      <c r="B902" t="s">
        <v>407</v>
      </c>
      <c r="C902" t="s">
        <v>22</v>
      </c>
      <c r="D902" t="s">
        <v>408</v>
      </c>
      <c r="E902" t="s">
        <v>137</v>
      </c>
      <c r="F902">
        <v>23454</v>
      </c>
      <c r="G902" t="s">
        <v>271</v>
      </c>
      <c r="H902" t="s">
        <v>80</v>
      </c>
      <c r="I902" t="s">
        <v>81</v>
      </c>
      <c r="J902" t="s">
        <v>90</v>
      </c>
      <c r="K902" t="s">
        <v>38</v>
      </c>
      <c r="L902" t="s">
        <v>129</v>
      </c>
      <c r="M902" t="s">
        <v>92</v>
      </c>
      <c r="N902" s="11" t="s">
        <v>2106</v>
      </c>
      <c r="O902" s="11" t="s">
        <v>2110</v>
      </c>
      <c r="P902">
        <v>0</v>
      </c>
      <c r="Q902">
        <v>2</v>
      </c>
      <c r="R902">
        <v>0</v>
      </c>
      <c r="S902">
        <v>453.1</v>
      </c>
      <c r="T902">
        <v>-453.1</v>
      </c>
    </row>
    <row r="903" spans="1:20" hidden="1" x14ac:dyDescent="0.25">
      <c r="A903" t="s">
        <v>75</v>
      </c>
      <c r="B903" t="s">
        <v>612</v>
      </c>
      <c r="C903" t="s">
        <v>29</v>
      </c>
      <c r="D903" t="s">
        <v>613</v>
      </c>
      <c r="E903" t="s">
        <v>142</v>
      </c>
      <c r="F903">
        <v>48084</v>
      </c>
      <c r="G903" t="s">
        <v>1688</v>
      </c>
      <c r="H903" t="s">
        <v>80</v>
      </c>
      <c r="I903" t="s">
        <v>81</v>
      </c>
      <c r="J903" t="s">
        <v>82</v>
      </c>
      <c r="K903" t="s">
        <v>49</v>
      </c>
      <c r="L903" t="s">
        <v>1689</v>
      </c>
      <c r="M903" t="s">
        <v>83</v>
      </c>
      <c r="N903" s="11" t="s">
        <v>2106</v>
      </c>
      <c r="O903" s="11" t="s">
        <v>2110</v>
      </c>
      <c r="P903">
        <v>-70</v>
      </c>
      <c r="Q903">
        <v>0</v>
      </c>
      <c r="R903">
        <v>6731.9</v>
      </c>
      <c r="S903">
        <v>0</v>
      </c>
      <c r="T903">
        <v>6731.9</v>
      </c>
    </row>
    <row r="904" spans="1:20" hidden="1" x14ac:dyDescent="0.25">
      <c r="A904" t="s">
        <v>75</v>
      </c>
      <c r="B904" t="s">
        <v>120</v>
      </c>
      <c r="C904" t="s">
        <v>22</v>
      </c>
      <c r="D904" t="s">
        <v>121</v>
      </c>
      <c r="E904" t="s">
        <v>122</v>
      </c>
      <c r="F904">
        <v>20910</v>
      </c>
      <c r="G904" t="s">
        <v>817</v>
      </c>
      <c r="H904" t="s">
        <v>80</v>
      </c>
      <c r="I904" t="s">
        <v>81</v>
      </c>
      <c r="J904" t="s">
        <v>82</v>
      </c>
      <c r="K904" t="s">
        <v>53</v>
      </c>
      <c r="L904" t="s">
        <v>193</v>
      </c>
      <c r="M904" t="s">
        <v>83</v>
      </c>
      <c r="N904" s="11" t="s">
        <v>2106</v>
      </c>
      <c r="O904" s="11" t="s">
        <v>2110</v>
      </c>
      <c r="P904">
        <v>-4</v>
      </c>
      <c r="Q904">
        <v>0</v>
      </c>
      <c r="R904">
        <v>611.6</v>
      </c>
      <c r="S904">
        <v>0</v>
      </c>
      <c r="T904">
        <v>611.6</v>
      </c>
    </row>
    <row r="905" spans="1:20" hidden="1" x14ac:dyDescent="0.25">
      <c r="A905" t="s">
        <v>75</v>
      </c>
      <c r="B905" t="s">
        <v>167</v>
      </c>
      <c r="C905" t="s">
        <v>28</v>
      </c>
      <c r="D905" t="s">
        <v>168</v>
      </c>
      <c r="E905" t="s">
        <v>95</v>
      </c>
      <c r="F905">
        <v>80550</v>
      </c>
      <c r="G905" t="s">
        <v>604</v>
      </c>
      <c r="H905" t="s">
        <v>80</v>
      </c>
      <c r="I905" t="s">
        <v>81</v>
      </c>
      <c r="J905" t="s">
        <v>90</v>
      </c>
      <c r="K905" t="s">
        <v>37</v>
      </c>
      <c r="L905" t="s">
        <v>605</v>
      </c>
      <c r="M905" t="s">
        <v>92</v>
      </c>
      <c r="N905" s="11" t="s">
        <v>2106</v>
      </c>
      <c r="O905" s="11" t="s">
        <v>2110</v>
      </c>
      <c r="P905">
        <v>0</v>
      </c>
      <c r="Q905">
        <v>48</v>
      </c>
      <c r="R905">
        <v>0</v>
      </c>
      <c r="S905">
        <v>432</v>
      </c>
      <c r="T905">
        <v>-432</v>
      </c>
    </row>
    <row r="906" spans="1:20" hidden="1" x14ac:dyDescent="0.25">
      <c r="A906" t="s">
        <v>75</v>
      </c>
      <c r="B906" t="s">
        <v>833</v>
      </c>
      <c r="C906" t="s">
        <v>24</v>
      </c>
      <c r="D906" t="s">
        <v>834</v>
      </c>
      <c r="E906" t="s">
        <v>397</v>
      </c>
      <c r="F906">
        <v>56387</v>
      </c>
      <c r="G906" t="s">
        <v>334</v>
      </c>
      <c r="H906" t="s">
        <v>246</v>
      </c>
      <c r="I906" t="s">
        <v>281</v>
      </c>
      <c r="J906" t="s">
        <v>90</v>
      </c>
      <c r="K906" t="s">
        <v>42</v>
      </c>
      <c r="L906" t="s">
        <v>91</v>
      </c>
      <c r="M906" t="s">
        <v>92</v>
      </c>
      <c r="N906" s="11" t="s">
        <v>2106</v>
      </c>
      <c r="O906" s="11" t="s">
        <v>2110</v>
      </c>
      <c r="P906">
        <v>0</v>
      </c>
      <c r="Q906">
        <v>2</v>
      </c>
      <c r="R906">
        <v>0</v>
      </c>
      <c r="S906">
        <v>3.5</v>
      </c>
      <c r="T906">
        <v>-3.5</v>
      </c>
    </row>
    <row r="907" spans="1:20" hidden="1" x14ac:dyDescent="0.25">
      <c r="A907" t="s">
        <v>75</v>
      </c>
      <c r="B907" t="s">
        <v>1353</v>
      </c>
      <c r="C907" t="s">
        <v>20</v>
      </c>
      <c r="D907" t="s">
        <v>1354</v>
      </c>
      <c r="E907" t="s">
        <v>186</v>
      </c>
      <c r="F907">
        <v>14580</v>
      </c>
      <c r="G907" t="s">
        <v>2119</v>
      </c>
      <c r="H907" t="s">
        <v>80</v>
      </c>
      <c r="I907" t="s">
        <v>164</v>
      </c>
      <c r="J907" t="s">
        <v>90</v>
      </c>
      <c r="K907" t="s">
        <v>44</v>
      </c>
      <c r="L907" t="s">
        <v>144</v>
      </c>
      <c r="M907" t="s">
        <v>92</v>
      </c>
      <c r="N907" s="11" t="s">
        <v>2106</v>
      </c>
      <c r="O907" s="11" t="s">
        <v>2110</v>
      </c>
      <c r="P907">
        <v>0</v>
      </c>
      <c r="Q907">
        <v>5</v>
      </c>
      <c r="R907">
        <v>0</v>
      </c>
      <c r="S907">
        <v>69.25</v>
      </c>
      <c r="T907">
        <v>-69.25</v>
      </c>
    </row>
    <row r="908" spans="1:20" hidden="1" x14ac:dyDescent="0.25">
      <c r="A908" t="s">
        <v>75</v>
      </c>
      <c r="B908" t="s">
        <v>778</v>
      </c>
      <c r="C908" t="s">
        <v>25</v>
      </c>
      <c r="D908" t="s">
        <v>779</v>
      </c>
      <c r="E908" t="s">
        <v>262</v>
      </c>
      <c r="F908">
        <v>7712</v>
      </c>
      <c r="G908" t="s">
        <v>569</v>
      </c>
      <c r="H908" t="s">
        <v>80</v>
      </c>
      <c r="I908" t="s">
        <v>81</v>
      </c>
      <c r="J908" t="s">
        <v>90</v>
      </c>
      <c r="K908" t="s">
        <v>38</v>
      </c>
      <c r="L908" t="s">
        <v>111</v>
      </c>
      <c r="M908" t="s">
        <v>92</v>
      </c>
      <c r="N908" s="11" t="s">
        <v>2106</v>
      </c>
      <c r="O908" s="11" t="s">
        <v>2110</v>
      </c>
      <c r="P908">
        <v>0</v>
      </c>
      <c r="Q908">
        <v>1</v>
      </c>
      <c r="R908">
        <v>0</v>
      </c>
      <c r="S908">
        <v>50.65</v>
      </c>
      <c r="T908">
        <v>-50.65</v>
      </c>
    </row>
    <row r="909" spans="1:20" hidden="1" x14ac:dyDescent="0.25">
      <c r="A909" t="s">
        <v>75</v>
      </c>
      <c r="B909" t="s">
        <v>230</v>
      </c>
      <c r="C909" t="s">
        <v>25</v>
      </c>
      <c r="D909" t="s">
        <v>231</v>
      </c>
      <c r="E909" t="s">
        <v>186</v>
      </c>
      <c r="F909">
        <v>10607</v>
      </c>
      <c r="G909" t="s">
        <v>349</v>
      </c>
      <c r="H909" t="s">
        <v>80</v>
      </c>
      <c r="I909" t="s">
        <v>81</v>
      </c>
      <c r="J909" t="s">
        <v>90</v>
      </c>
      <c r="K909" t="s">
        <v>36</v>
      </c>
      <c r="L909" t="s">
        <v>36</v>
      </c>
      <c r="M909" t="s">
        <v>92</v>
      </c>
      <c r="N909" s="11" t="s">
        <v>2106</v>
      </c>
      <c r="O909" s="11" t="s">
        <v>2110</v>
      </c>
      <c r="P909">
        <v>0</v>
      </c>
      <c r="Q909">
        <v>1</v>
      </c>
      <c r="R909">
        <v>0</v>
      </c>
      <c r="S909">
        <v>355.5</v>
      </c>
      <c r="T909">
        <v>-355.5</v>
      </c>
    </row>
    <row r="910" spans="1:20" hidden="1" x14ac:dyDescent="0.25">
      <c r="A910" t="s">
        <v>75</v>
      </c>
      <c r="B910" t="s">
        <v>1315</v>
      </c>
      <c r="C910" t="s">
        <v>22</v>
      </c>
      <c r="D910" t="s">
        <v>1316</v>
      </c>
      <c r="E910" t="s">
        <v>78</v>
      </c>
      <c r="F910">
        <v>17601</v>
      </c>
      <c r="G910" t="s">
        <v>1690</v>
      </c>
      <c r="H910" t="s">
        <v>80</v>
      </c>
      <c r="I910" t="s">
        <v>81</v>
      </c>
      <c r="J910" t="s">
        <v>365</v>
      </c>
      <c r="K910" t="s">
        <v>47</v>
      </c>
      <c r="L910" t="s">
        <v>509</v>
      </c>
      <c r="M910" t="s">
        <v>229</v>
      </c>
      <c r="N910" s="11" t="s">
        <v>2106</v>
      </c>
      <c r="O910" s="11" t="s">
        <v>2110</v>
      </c>
      <c r="P910">
        <v>-11</v>
      </c>
      <c r="Q910">
        <v>0</v>
      </c>
      <c r="R910">
        <v>135.30000000000001</v>
      </c>
      <c r="S910">
        <v>0</v>
      </c>
      <c r="T910">
        <v>135.30000000000001</v>
      </c>
    </row>
    <row r="911" spans="1:20" hidden="1" x14ac:dyDescent="0.25">
      <c r="A911" t="s">
        <v>75</v>
      </c>
      <c r="B911" t="s">
        <v>713</v>
      </c>
      <c r="C911" t="s">
        <v>20</v>
      </c>
      <c r="D911" t="s">
        <v>714</v>
      </c>
      <c r="E911" t="s">
        <v>715</v>
      </c>
      <c r="F911">
        <v>2808</v>
      </c>
      <c r="G911" t="s">
        <v>1691</v>
      </c>
      <c r="H911" t="s">
        <v>210</v>
      </c>
      <c r="I911" t="s">
        <v>81</v>
      </c>
      <c r="J911" t="s">
        <v>82</v>
      </c>
      <c r="K911" t="s">
        <v>40</v>
      </c>
      <c r="L911" t="s">
        <v>211</v>
      </c>
      <c r="M911" t="s">
        <v>83</v>
      </c>
      <c r="N911" s="11" t="s">
        <v>2106</v>
      </c>
      <c r="O911" s="11" t="s">
        <v>2110</v>
      </c>
      <c r="P911">
        <v>-3</v>
      </c>
      <c r="Q911">
        <v>0</v>
      </c>
      <c r="R911">
        <v>706.77</v>
      </c>
      <c r="S911">
        <v>0</v>
      </c>
      <c r="T911">
        <v>706.77</v>
      </c>
    </row>
    <row r="912" spans="1:20" hidden="1" x14ac:dyDescent="0.25">
      <c r="A912" t="s">
        <v>75</v>
      </c>
      <c r="B912" t="s">
        <v>355</v>
      </c>
      <c r="C912" t="s">
        <v>25</v>
      </c>
      <c r="D912" t="s">
        <v>356</v>
      </c>
      <c r="E912" t="s">
        <v>186</v>
      </c>
      <c r="F912">
        <v>11954</v>
      </c>
      <c r="G912" t="s">
        <v>1637</v>
      </c>
      <c r="H912" t="s">
        <v>80</v>
      </c>
      <c r="I912" t="s">
        <v>81</v>
      </c>
      <c r="J912" t="s">
        <v>82</v>
      </c>
      <c r="K912" t="s">
        <v>42</v>
      </c>
      <c r="L912" t="s">
        <v>91</v>
      </c>
      <c r="M912" t="s">
        <v>83</v>
      </c>
      <c r="N912" s="11" t="s">
        <v>2106</v>
      </c>
      <c r="O912" s="11" t="s">
        <v>2110</v>
      </c>
      <c r="P912">
        <v>-5</v>
      </c>
      <c r="Q912">
        <v>0</v>
      </c>
      <c r="R912">
        <v>168.5</v>
      </c>
      <c r="S912">
        <v>0</v>
      </c>
      <c r="T912">
        <v>168.5</v>
      </c>
    </row>
    <row r="913" spans="1:20" hidden="1" x14ac:dyDescent="0.25">
      <c r="A913" t="s">
        <v>75</v>
      </c>
      <c r="B913" t="s">
        <v>167</v>
      </c>
      <c r="C913" t="s">
        <v>28</v>
      </c>
      <c r="D913" t="s">
        <v>168</v>
      </c>
      <c r="E913" t="s">
        <v>95</v>
      </c>
      <c r="F913">
        <v>80550</v>
      </c>
      <c r="G913" t="s">
        <v>348</v>
      </c>
      <c r="H913" t="s">
        <v>80</v>
      </c>
      <c r="I913" t="s">
        <v>81</v>
      </c>
      <c r="J913" t="s">
        <v>90</v>
      </c>
      <c r="K913" t="s">
        <v>53</v>
      </c>
      <c r="L913" t="s">
        <v>193</v>
      </c>
      <c r="M913" t="s">
        <v>92</v>
      </c>
      <c r="N913" s="11" t="s">
        <v>2106</v>
      </c>
      <c r="O913" s="11" t="s">
        <v>2110</v>
      </c>
      <c r="P913">
        <v>-1</v>
      </c>
      <c r="Q913">
        <v>0</v>
      </c>
      <c r="R913">
        <v>129.97</v>
      </c>
      <c r="S913">
        <v>0</v>
      </c>
      <c r="T913">
        <v>129.97</v>
      </c>
    </row>
    <row r="914" spans="1:20" hidden="1" x14ac:dyDescent="0.25">
      <c r="A914" t="s">
        <v>75</v>
      </c>
      <c r="B914" t="s">
        <v>161</v>
      </c>
      <c r="C914" t="s">
        <v>22</v>
      </c>
      <c r="D914" t="s">
        <v>162</v>
      </c>
      <c r="E914" t="s">
        <v>122</v>
      </c>
      <c r="F914">
        <v>20814</v>
      </c>
      <c r="G914" t="s">
        <v>1694</v>
      </c>
      <c r="H914" t="s">
        <v>80</v>
      </c>
      <c r="I914" t="s">
        <v>81</v>
      </c>
      <c r="J914" t="s">
        <v>82</v>
      </c>
      <c r="K914" t="s">
        <v>51</v>
      </c>
      <c r="L914" t="s">
        <v>250</v>
      </c>
      <c r="M914" t="s">
        <v>83</v>
      </c>
      <c r="N914" s="11" t="s">
        <v>2106</v>
      </c>
      <c r="O914" s="11" t="s">
        <v>2110</v>
      </c>
      <c r="P914">
        <v>-12</v>
      </c>
      <c r="Q914">
        <v>0</v>
      </c>
      <c r="R914">
        <v>112.2</v>
      </c>
      <c r="S914">
        <v>0</v>
      </c>
      <c r="T914">
        <v>112.2</v>
      </c>
    </row>
    <row r="915" spans="1:20" hidden="1" x14ac:dyDescent="0.25">
      <c r="A915" t="s">
        <v>75</v>
      </c>
      <c r="B915" t="s">
        <v>1614</v>
      </c>
      <c r="C915" t="s">
        <v>25</v>
      </c>
      <c r="D915" t="s">
        <v>1615</v>
      </c>
      <c r="E915" t="s">
        <v>186</v>
      </c>
      <c r="F915">
        <v>10027</v>
      </c>
      <c r="G915" t="s">
        <v>324</v>
      </c>
      <c r="H915" t="s">
        <v>80</v>
      </c>
      <c r="I915" t="s">
        <v>81</v>
      </c>
      <c r="J915" t="s">
        <v>90</v>
      </c>
      <c r="K915" t="s">
        <v>36</v>
      </c>
      <c r="L915" t="s">
        <v>36</v>
      </c>
      <c r="M915" t="s">
        <v>92</v>
      </c>
      <c r="N915" s="11" t="s">
        <v>2106</v>
      </c>
      <c r="O915" s="11" t="s">
        <v>2110</v>
      </c>
      <c r="P915">
        <v>0</v>
      </c>
      <c r="Q915">
        <v>2</v>
      </c>
      <c r="R915">
        <v>0</v>
      </c>
      <c r="S915">
        <v>178.1</v>
      </c>
      <c r="T915">
        <v>-178.1</v>
      </c>
    </row>
    <row r="916" spans="1:20" hidden="1" x14ac:dyDescent="0.25">
      <c r="A916" t="s">
        <v>75</v>
      </c>
      <c r="B916" t="s">
        <v>395</v>
      </c>
      <c r="C916" t="s">
        <v>24</v>
      </c>
      <c r="D916" t="s">
        <v>396</v>
      </c>
      <c r="E916" t="s">
        <v>397</v>
      </c>
      <c r="F916">
        <v>55439</v>
      </c>
      <c r="G916" t="s">
        <v>795</v>
      </c>
      <c r="H916" t="s">
        <v>80</v>
      </c>
      <c r="I916" t="s">
        <v>81</v>
      </c>
      <c r="J916" t="s">
        <v>82</v>
      </c>
      <c r="K916" t="s">
        <v>53</v>
      </c>
      <c r="L916" t="s">
        <v>675</v>
      </c>
      <c r="M916" t="s">
        <v>83</v>
      </c>
      <c r="N916" s="11" t="s">
        <v>2106</v>
      </c>
      <c r="O916" s="11" t="s">
        <v>2110</v>
      </c>
      <c r="P916">
        <v>-15</v>
      </c>
      <c r="Q916">
        <v>0</v>
      </c>
      <c r="R916">
        <v>1292.55</v>
      </c>
      <c r="S916">
        <v>0</v>
      </c>
      <c r="T916">
        <v>1292.55</v>
      </c>
    </row>
    <row r="917" spans="1:20" hidden="1" x14ac:dyDescent="0.25">
      <c r="A917" t="s">
        <v>75</v>
      </c>
      <c r="B917" t="s">
        <v>272</v>
      </c>
      <c r="C917" t="s">
        <v>27</v>
      </c>
      <c r="D917" t="s">
        <v>273</v>
      </c>
      <c r="E917" t="s">
        <v>114</v>
      </c>
      <c r="F917">
        <v>33909</v>
      </c>
      <c r="G917" t="s">
        <v>1073</v>
      </c>
      <c r="H917" t="s">
        <v>80</v>
      </c>
      <c r="I917" t="s">
        <v>281</v>
      </c>
      <c r="J917" t="s">
        <v>90</v>
      </c>
      <c r="K917" t="s">
        <v>42</v>
      </c>
      <c r="L917" t="s">
        <v>91</v>
      </c>
      <c r="M917" t="s">
        <v>92</v>
      </c>
      <c r="N917" s="11" t="s">
        <v>2106</v>
      </c>
      <c r="O917" s="11" t="s">
        <v>2110</v>
      </c>
      <c r="P917">
        <v>0</v>
      </c>
      <c r="Q917">
        <v>15</v>
      </c>
      <c r="R917">
        <v>0</v>
      </c>
      <c r="S917">
        <v>610.5</v>
      </c>
      <c r="T917">
        <v>-610.5</v>
      </c>
    </row>
    <row r="918" spans="1:20" hidden="1" x14ac:dyDescent="0.25">
      <c r="A918" t="s">
        <v>75</v>
      </c>
      <c r="B918" t="s">
        <v>1659</v>
      </c>
      <c r="C918" t="s">
        <v>25</v>
      </c>
      <c r="D918" t="s">
        <v>1660</v>
      </c>
      <c r="E918" t="s">
        <v>262</v>
      </c>
      <c r="F918">
        <v>7701</v>
      </c>
      <c r="G918" t="s">
        <v>173</v>
      </c>
      <c r="H918" t="s">
        <v>80</v>
      </c>
      <c r="I918" t="s">
        <v>81</v>
      </c>
      <c r="J918" t="s">
        <v>82</v>
      </c>
      <c r="K918" t="s">
        <v>36</v>
      </c>
      <c r="L918" t="s">
        <v>36</v>
      </c>
      <c r="M918" t="s">
        <v>83</v>
      </c>
      <c r="N918" s="11" t="s">
        <v>2106</v>
      </c>
      <c r="O918" s="11" t="s">
        <v>2110</v>
      </c>
      <c r="P918">
        <v>-2</v>
      </c>
      <c r="Q918">
        <v>0</v>
      </c>
      <c r="R918">
        <v>178.1</v>
      </c>
      <c r="S918">
        <v>0</v>
      </c>
      <c r="T918">
        <v>178.1</v>
      </c>
    </row>
    <row r="919" spans="1:20" hidden="1" x14ac:dyDescent="0.25">
      <c r="A919" t="s">
        <v>75</v>
      </c>
      <c r="B919" t="s">
        <v>184</v>
      </c>
      <c r="C919" t="s">
        <v>25</v>
      </c>
      <c r="D919" t="s">
        <v>185</v>
      </c>
      <c r="E919" t="s">
        <v>186</v>
      </c>
      <c r="F919">
        <v>11230</v>
      </c>
      <c r="G919" t="s">
        <v>1668</v>
      </c>
      <c r="H919" t="s">
        <v>80</v>
      </c>
      <c r="I919" t="s">
        <v>164</v>
      </c>
      <c r="J919" t="s">
        <v>1070</v>
      </c>
      <c r="K919" t="s">
        <v>42</v>
      </c>
      <c r="L919" t="s">
        <v>91</v>
      </c>
      <c r="M919" t="s">
        <v>188</v>
      </c>
      <c r="N919" s="11" t="s">
        <v>2106</v>
      </c>
      <c r="O919" s="11" t="s">
        <v>2110</v>
      </c>
      <c r="P919">
        <v>0</v>
      </c>
      <c r="Q919">
        <v>9</v>
      </c>
      <c r="R919">
        <v>0</v>
      </c>
      <c r="S919">
        <v>306</v>
      </c>
      <c r="T919">
        <v>-306</v>
      </c>
    </row>
    <row r="920" spans="1:20" hidden="1" x14ac:dyDescent="0.25">
      <c r="A920" t="s">
        <v>75</v>
      </c>
      <c r="B920" t="s">
        <v>1119</v>
      </c>
      <c r="C920" t="s">
        <v>22</v>
      </c>
      <c r="D920" t="s">
        <v>414</v>
      </c>
      <c r="E920" t="s">
        <v>415</v>
      </c>
      <c r="F920">
        <v>19803</v>
      </c>
      <c r="G920" t="s">
        <v>906</v>
      </c>
      <c r="H920" t="s">
        <v>80</v>
      </c>
      <c r="I920" t="s">
        <v>281</v>
      </c>
      <c r="J920" t="s">
        <v>90</v>
      </c>
      <c r="K920" t="s">
        <v>42</v>
      </c>
      <c r="L920" t="s">
        <v>91</v>
      </c>
      <c r="M920" t="s">
        <v>92</v>
      </c>
      <c r="N920" s="11" t="s">
        <v>2106</v>
      </c>
      <c r="O920" s="11" t="s">
        <v>2110</v>
      </c>
      <c r="P920">
        <v>0</v>
      </c>
      <c r="Q920">
        <v>12</v>
      </c>
      <c r="R920">
        <v>0</v>
      </c>
      <c r="S920">
        <v>30</v>
      </c>
      <c r="T920">
        <v>-30</v>
      </c>
    </row>
    <row r="921" spans="1:20" hidden="1" x14ac:dyDescent="0.25">
      <c r="A921" t="s">
        <v>75</v>
      </c>
      <c r="B921" t="s">
        <v>427</v>
      </c>
      <c r="C921" t="s">
        <v>25</v>
      </c>
      <c r="D921" t="s">
        <v>428</v>
      </c>
      <c r="E921" t="s">
        <v>262</v>
      </c>
      <c r="F921">
        <v>7026</v>
      </c>
      <c r="G921" t="s">
        <v>156</v>
      </c>
      <c r="H921" t="s">
        <v>80</v>
      </c>
      <c r="I921" t="s">
        <v>81</v>
      </c>
      <c r="J921" t="s">
        <v>90</v>
      </c>
      <c r="K921" t="s">
        <v>38</v>
      </c>
      <c r="L921" t="s">
        <v>111</v>
      </c>
      <c r="M921" t="s">
        <v>92</v>
      </c>
      <c r="N921" s="11" t="s">
        <v>2106</v>
      </c>
      <c r="O921" s="11" t="s">
        <v>2110</v>
      </c>
      <c r="P921">
        <v>0</v>
      </c>
      <c r="Q921">
        <v>2</v>
      </c>
      <c r="R921">
        <v>0</v>
      </c>
      <c r="S921">
        <v>384</v>
      </c>
      <c r="T921">
        <v>-384</v>
      </c>
    </row>
    <row r="922" spans="1:20" hidden="1" x14ac:dyDescent="0.25">
      <c r="A922" t="s">
        <v>75</v>
      </c>
      <c r="B922" t="s">
        <v>1201</v>
      </c>
      <c r="C922" t="s">
        <v>27</v>
      </c>
      <c r="D922" t="s">
        <v>1202</v>
      </c>
      <c r="E922" t="s">
        <v>1203</v>
      </c>
      <c r="F922">
        <v>966</v>
      </c>
      <c r="G922" t="s">
        <v>202</v>
      </c>
      <c r="H922" t="s">
        <v>80</v>
      </c>
      <c r="I922" t="s">
        <v>81</v>
      </c>
      <c r="J922" t="s">
        <v>90</v>
      </c>
      <c r="K922" t="s">
        <v>42</v>
      </c>
      <c r="L922" t="s">
        <v>91</v>
      </c>
      <c r="M922" t="s">
        <v>188</v>
      </c>
      <c r="N922" s="11" t="s">
        <v>2106</v>
      </c>
      <c r="O922" s="11" t="s">
        <v>2110</v>
      </c>
      <c r="P922">
        <v>0</v>
      </c>
      <c r="Q922">
        <v>153</v>
      </c>
      <c r="R922">
        <v>0</v>
      </c>
      <c r="S922">
        <v>1170.45</v>
      </c>
      <c r="T922">
        <v>-1170.45</v>
      </c>
    </row>
    <row r="923" spans="1:20" hidden="1" x14ac:dyDescent="0.25">
      <c r="A923" t="s">
        <v>75</v>
      </c>
      <c r="B923" t="s">
        <v>1062</v>
      </c>
      <c r="C923" t="s">
        <v>19</v>
      </c>
      <c r="D923" t="s">
        <v>1063</v>
      </c>
      <c r="E923" t="s">
        <v>118</v>
      </c>
      <c r="F923">
        <v>92660</v>
      </c>
      <c r="G923" t="s">
        <v>263</v>
      </c>
      <c r="H923" t="s">
        <v>80</v>
      </c>
      <c r="I923" t="s">
        <v>81</v>
      </c>
      <c r="J923" t="s">
        <v>90</v>
      </c>
      <c r="K923" t="s">
        <v>53</v>
      </c>
      <c r="L923" t="s">
        <v>165</v>
      </c>
      <c r="M923" t="s">
        <v>92</v>
      </c>
      <c r="N923" s="11" t="s">
        <v>2106</v>
      </c>
      <c r="O923" s="11" t="s">
        <v>2110</v>
      </c>
      <c r="P923">
        <v>0</v>
      </c>
      <c r="Q923">
        <v>14</v>
      </c>
      <c r="R923">
        <v>0</v>
      </c>
      <c r="S923">
        <v>1848</v>
      </c>
      <c r="T923">
        <v>-1848</v>
      </c>
    </row>
    <row r="924" spans="1:20" hidden="1" x14ac:dyDescent="0.25">
      <c r="A924" t="s">
        <v>75</v>
      </c>
      <c r="B924" t="s">
        <v>522</v>
      </c>
      <c r="C924" t="s">
        <v>25</v>
      </c>
      <c r="D924" t="s">
        <v>523</v>
      </c>
      <c r="E924" t="s">
        <v>186</v>
      </c>
      <c r="F924">
        <v>11946</v>
      </c>
      <c r="G924" t="s">
        <v>88</v>
      </c>
      <c r="H924" t="s">
        <v>80</v>
      </c>
      <c r="I924" t="s">
        <v>281</v>
      </c>
      <c r="J924" t="s">
        <v>90</v>
      </c>
      <c r="K924" t="s">
        <v>42</v>
      </c>
      <c r="L924" t="s">
        <v>91</v>
      </c>
      <c r="M924" t="s">
        <v>92</v>
      </c>
      <c r="N924" s="11" t="s">
        <v>2106</v>
      </c>
      <c r="O924" s="11" t="s">
        <v>2110</v>
      </c>
      <c r="P924">
        <v>0</v>
      </c>
      <c r="Q924">
        <v>6</v>
      </c>
      <c r="R924">
        <v>0</v>
      </c>
      <c r="S924">
        <v>15</v>
      </c>
      <c r="T924">
        <v>-15</v>
      </c>
    </row>
    <row r="925" spans="1:20" hidden="1" x14ac:dyDescent="0.25">
      <c r="A925" t="s">
        <v>75</v>
      </c>
      <c r="B925" t="s">
        <v>299</v>
      </c>
      <c r="C925" t="s">
        <v>29</v>
      </c>
      <c r="D925" t="s">
        <v>300</v>
      </c>
      <c r="E925" t="s">
        <v>87</v>
      </c>
      <c r="F925">
        <v>44147</v>
      </c>
      <c r="G925" t="s">
        <v>214</v>
      </c>
      <c r="H925" t="s">
        <v>80</v>
      </c>
      <c r="I925" t="s">
        <v>281</v>
      </c>
      <c r="J925" t="s">
        <v>90</v>
      </c>
      <c r="K925" t="s">
        <v>42</v>
      </c>
      <c r="L925" t="s">
        <v>91</v>
      </c>
      <c r="M925" t="s">
        <v>92</v>
      </c>
      <c r="N925" s="11" t="s">
        <v>2106</v>
      </c>
      <c r="O925" s="11" t="s">
        <v>2110</v>
      </c>
      <c r="P925">
        <v>0</v>
      </c>
      <c r="Q925">
        <v>24</v>
      </c>
      <c r="R925">
        <v>0</v>
      </c>
      <c r="S925">
        <v>17.52</v>
      </c>
      <c r="T925">
        <v>-17.52</v>
      </c>
    </row>
    <row r="926" spans="1:20" hidden="1" x14ac:dyDescent="0.25">
      <c r="A926" t="s">
        <v>75</v>
      </c>
      <c r="B926" t="s">
        <v>775</v>
      </c>
      <c r="C926" t="s">
        <v>26</v>
      </c>
      <c r="D926" t="s">
        <v>361</v>
      </c>
      <c r="E926" t="s">
        <v>105</v>
      </c>
      <c r="F926">
        <v>29615</v>
      </c>
      <c r="G926" t="s">
        <v>402</v>
      </c>
      <c r="H926" t="s">
        <v>80</v>
      </c>
      <c r="I926" t="s">
        <v>81</v>
      </c>
      <c r="J926" t="s">
        <v>365</v>
      </c>
      <c r="K926" t="s">
        <v>39</v>
      </c>
      <c r="L926" t="s">
        <v>39</v>
      </c>
      <c r="M926" t="s">
        <v>92</v>
      </c>
      <c r="N926" s="11" t="s">
        <v>2106</v>
      </c>
      <c r="O926" s="11" t="s">
        <v>2110</v>
      </c>
      <c r="P926">
        <v>0</v>
      </c>
      <c r="Q926">
        <v>1</v>
      </c>
      <c r="R926">
        <v>0</v>
      </c>
      <c r="S926">
        <v>295</v>
      </c>
      <c r="T926">
        <v>-295</v>
      </c>
    </row>
    <row r="927" spans="1:20" hidden="1" x14ac:dyDescent="0.25">
      <c r="A927" t="s">
        <v>75</v>
      </c>
      <c r="B927" t="s">
        <v>390</v>
      </c>
      <c r="C927" t="s">
        <v>20</v>
      </c>
      <c r="D927" t="s">
        <v>391</v>
      </c>
      <c r="E927" t="s">
        <v>244</v>
      </c>
      <c r="F927">
        <v>2021</v>
      </c>
      <c r="G927" t="s">
        <v>910</v>
      </c>
      <c r="H927" t="s">
        <v>80</v>
      </c>
      <c r="I927" t="s">
        <v>81</v>
      </c>
      <c r="J927" t="s">
        <v>82</v>
      </c>
      <c r="K927" t="s">
        <v>42</v>
      </c>
      <c r="L927" t="s">
        <v>91</v>
      </c>
      <c r="M927" t="s">
        <v>83</v>
      </c>
      <c r="N927" s="11" t="s">
        <v>2106</v>
      </c>
      <c r="O927" s="11" t="s">
        <v>2110</v>
      </c>
      <c r="P927">
        <v>-4</v>
      </c>
      <c r="Q927">
        <v>0</v>
      </c>
      <c r="R927">
        <v>6.16</v>
      </c>
      <c r="S927">
        <v>0</v>
      </c>
      <c r="T927">
        <v>6.16</v>
      </c>
    </row>
    <row r="928" spans="1:20" hidden="1" x14ac:dyDescent="0.25">
      <c r="A928" t="s">
        <v>75</v>
      </c>
      <c r="B928" t="s">
        <v>98</v>
      </c>
      <c r="C928" t="s">
        <v>29</v>
      </c>
      <c r="D928" t="s">
        <v>99</v>
      </c>
      <c r="E928" t="s">
        <v>100</v>
      </c>
      <c r="F928">
        <v>46825</v>
      </c>
      <c r="G928" t="s">
        <v>792</v>
      </c>
      <c r="H928" t="s">
        <v>80</v>
      </c>
      <c r="I928" t="s">
        <v>81</v>
      </c>
      <c r="J928" t="s">
        <v>82</v>
      </c>
      <c r="K928" t="s">
        <v>44</v>
      </c>
      <c r="L928" t="s">
        <v>134</v>
      </c>
      <c r="M928" t="s">
        <v>83</v>
      </c>
      <c r="N928" s="11" t="s">
        <v>2106</v>
      </c>
      <c r="O928" s="11" t="s">
        <v>2110</v>
      </c>
      <c r="P928">
        <v>4</v>
      </c>
      <c r="Q928">
        <v>0</v>
      </c>
      <c r="R928">
        <v>61.6</v>
      </c>
      <c r="S928">
        <v>0</v>
      </c>
      <c r="T928">
        <v>61.6</v>
      </c>
    </row>
    <row r="929" spans="1:20" hidden="1" x14ac:dyDescent="0.25">
      <c r="A929" t="s">
        <v>75</v>
      </c>
      <c r="B929" t="s">
        <v>1201</v>
      </c>
      <c r="C929" t="s">
        <v>27</v>
      </c>
      <c r="D929" t="s">
        <v>1202</v>
      </c>
      <c r="E929" t="s">
        <v>1203</v>
      </c>
      <c r="F929">
        <v>966</v>
      </c>
      <c r="G929" t="s">
        <v>1395</v>
      </c>
      <c r="H929" t="s">
        <v>80</v>
      </c>
      <c r="I929" t="s">
        <v>81</v>
      </c>
      <c r="J929" t="s">
        <v>90</v>
      </c>
      <c r="K929" t="s">
        <v>53</v>
      </c>
      <c r="L929" t="s">
        <v>165</v>
      </c>
      <c r="M929" t="s">
        <v>92</v>
      </c>
      <c r="N929" s="11" t="s">
        <v>2106</v>
      </c>
      <c r="O929" s="11" t="s">
        <v>2110</v>
      </c>
      <c r="P929">
        <v>0</v>
      </c>
      <c r="Q929">
        <v>36</v>
      </c>
      <c r="R929">
        <v>0</v>
      </c>
      <c r="S929">
        <v>3879</v>
      </c>
      <c r="T929">
        <v>-3879</v>
      </c>
    </row>
    <row r="930" spans="1:20" hidden="1" x14ac:dyDescent="0.25">
      <c r="A930" t="s">
        <v>75</v>
      </c>
      <c r="B930" t="s">
        <v>299</v>
      </c>
      <c r="C930" t="s">
        <v>29</v>
      </c>
      <c r="D930" t="s">
        <v>300</v>
      </c>
      <c r="E930" t="s">
        <v>87</v>
      </c>
      <c r="F930">
        <v>44147</v>
      </c>
      <c r="G930" t="s">
        <v>348</v>
      </c>
      <c r="H930" t="s">
        <v>80</v>
      </c>
      <c r="I930" t="s">
        <v>81</v>
      </c>
      <c r="J930" t="s">
        <v>90</v>
      </c>
      <c r="K930" t="s">
        <v>53</v>
      </c>
      <c r="L930" t="s">
        <v>193</v>
      </c>
      <c r="M930" t="s">
        <v>92</v>
      </c>
      <c r="N930" s="11" t="s">
        <v>2106</v>
      </c>
      <c r="O930" s="11" t="s">
        <v>2110</v>
      </c>
      <c r="P930">
        <v>0</v>
      </c>
      <c r="Q930">
        <v>1</v>
      </c>
      <c r="R930">
        <v>0</v>
      </c>
      <c r="S930">
        <v>139</v>
      </c>
      <c r="T930">
        <v>-139</v>
      </c>
    </row>
    <row r="931" spans="1:20" hidden="1" x14ac:dyDescent="0.25">
      <c r="A931" t="s">
        <v>75</v>
      </c>
      <c r="B931" t="s">
        <v>278</v>
      </c>
      <c r="C931" t="s">
        <v>20</v>
      </c>
      <c r="D931" t="s">
        <v>279</v>
      </c>
      <c r="E931" t="s">
        <v>244</v>
      </c>
      <c r="F931">
        <v>2356</v>
      </c>
      <c r="G931" t="s">
        <v>266</v>
      </c>
      <c r="H931" t="s">
        <v>80</v>
      </c>
      <c r="I931" t="s">
        <v>81</v>
      </c>
      <c r="J931" t="s">
        <v>90</v>
      </c>
      <c r="K931" t="s">
        <v>53</v>
      </c>
      <c r="L931" t="s">
        <v>165</v>
      </c>
      <c r="M931" t="s">
        <v>92</v>
      </c>
      <c r="N931" s="11" t="s">
        <v>2106</v>
      </c>
      <c r="O931" s="11" t="s">
        <v>2110</v>
      </c>
      <c r="P931">
        <v>0</v>
      </c>
      <c r="Q931">
        <v>7</v>
      </c>
      <c r="R931">
        <v>0</v>
      </c>
      <c r="S931">
        <v>754.25</v>
      </c>
      <c r="T931">
        <v>-754.25</v>
      </c>
    </row>
    <row r="932" spans="1:20" hidden="1" x14ac:dyDescent="0.25">
      <c r="A932" t="s">
        <v>75</v>
      </c>
      <c r="B932" t="s">
        <v>1702</v>
      </c>
      <c r="C932" t="s">
        <v>20</v>
      </c>
      <c r="D932" t="s">
        <v>1703</v>
      </c>
      <c r="E932" t="s">
        <v>1704</v>
      </c>
      <c r="F932">
        <v>4097</v>
      </c>
      <c r="G932" t="s">
        <v>364</v>
      </c>
      <c r="H932" t="s">
        <v>80</v>
      </c>
      <c r="I932" t="s">
        <v>81</v>
      </c>
      <c r="J932" t="s">
        <v>365</v>
      </c>
      <c r="K932" t="s">
        <v>39</v>
      </c>
      <c r="L932" t="s">
        <v>39</v>
      </c>
      <c r="M932" t="s">
        <v>92</v>
      </c>
      <c r="N932" s="11" t="s">
        <v>2106</v>
      </c>
      <c r="O932" s="11" t="s">
        <v>2110</v>
      </c>
      <c r="P932">
        <v>-1</v>
      </c>
      <c r="Q932">
        <v>0</v>
      </c>
      <c r="R932">
        <v>0</v>
      </c>
      <c r="S932">
        <v>0</v>
      </c>
      <c r="T932">
        <v>0</v>
      </c>
    </row>
    <row r="933" spans="1:20" hidden="1" x14ac:dyDescent="0.25">
      <c r="A933" t="s">
        <v>75</v>
      </c>
      <c r="B933" t="s">
        <v>522</v>
      </c>
      <c r="C933" t="s">
        <v>25</v>
      </c>
      <c r="D933" t="s">
        <v>523</v>
      </c>
      <c r="E933" t="s">
        <v>186</v>
      </c>
      <c r="F933">
        <v>11946</v>
      </c>
      <c r="G933" t="s">
        <v>972</v>
      </c>
      <c r="H933" t="s">
        <v>80</v>
      </c>
      <c r="I933" t="s">
        <v>81</v>
      </c>
      <c r="J933" t="s">
        <v>90</v>
      </c>
      <c r="K933" t="s">
        <v>53</v>
      </c>
      <c r="L933" t="s">
        <v>248</v>
      </c>
      <c r="M933" t="s">
        <v>92</v>
      </c>
      <c r="N933" s="11" t="s">
        <v>2106</v>
      </c>
      <c r="O933" s="11" t="s">
        <v>2110</v>
      </c>
      <c r="P933">
        <v>0</v>
      </c>
      <c r="Q933">
        <v>1</v>
      </c>
      <c r="R933">
        <v>0</v>
      </c>
      <c r="S933">
        <v>28.55</v>
      </c>
      <c r="T933">
        <v>-28.55</v>
      </c>
    </row>
    <row r="934" spans="1:20" hidden="1" x14ac:dyDescent="0.25">
      <c r="A934" t="s">
        <v>75</v>
      </c>
      <c r="B934" t="s">
        <v>360</v>
      </c>
      <c r="C934" t="s">
        <v>26</v>
      </c>
      <c r="D934" t="s">
        <v>361</v>
      </c>
      <c r="E934" t="s">
        <v>105</v>
      </c>
      <c r="F934">
        <v>29601</v>
      </c>
      <c r="G934" t="s">
        <v>119</v>
      </c>
      <c r="H934" t="s">
        <v>80</v>
      </c>
      <c r="I934" t="s">
        <v>81</v>
      </c>
      <c r="J934" t="s">
        <v>82</v>
      </c>
      <c r="K934" t="s">
        <v>38</v>
      </c>
      <c r="L934" t="s">
        <v>111</v>
      </c>
      <c r="M934" t="s">
        <v>83</v>
      </c>
      <c r="N934" s="11" t="s">
        <v>2106</v>
      </c>
      <c r="O934" s="11" t="s">
        <v>2110</v>
      </c>
      <c r="P934">
        <v>-1</v>
      </c>
      <c r="Q934">
        <v>0</v>
      </c>
      <c r="R934">
        <v>126.7</v>
      </c>
      <c r="S934">
        <v>0</v>
      </c>
      <c r="T934">
        <v>126.7</v>
      </c>
    </row>
    <row r="935" spans="1:20" hidden="1" x14ac:dyDescent="0.25">
      <c r="A935" t="s">
        <v>75</v>
      </c>
      <c r="B935" t="s">
        <v>167</v>
      </c>
      <c r="C935" t="s">
        <v>28</v>
      </c>
      <c r="D935" t="s">
        <v>168</v>
      </c>
      <c r="E935" t="s">
        <v>95</v>
      </c>
      <c r="F935">
        <v>80550</v>
      </c>
      <c r="G935" t="s">
        <v>308</v>
      </c>
      <c r="H935" t="s">
        <v>80</v>
      </c>
      <c r="I935" t="s">
        <v>281</v>
      </c>
      <c r="J935" t="s">
        <v>90</v>
      </c>
      <c r="K935" t="s">
        <v>53</v>
      </c>
      <c r="L935" t="s">
        <v>165</v>
      </c>
      <c r="M935" t="s">
        <v>92</v>
      </c>
      <c r="N935" s="11" t="s">
        <v>2106</v>
      </c>
      <c r="O935" s="11" t="s">
        <v>2110</v>
      </c>
      <c r="P935">
        <v>-1</v>
      </c>
      <c r="Q935">
        <v>0</v>
      </c>
      <c r="R935">
        <v>75.569999999999993</v>
      </c>
      <c r="S935">
        <v>0</v>
      </c>
      <c r="T935">
        <v>75.569999999999993</v>
      </c>
    </row>
    <row r="936" spans="1:20" hidden="1" x14ac:dyDescent="0.25">
      <c r="A936" t="s">
        <v>75</v>
      </c>
      <c r="B936" t="s">
        <v>150</v>
      </c>
      <c r="C936" t="s">
        <v>29</v>
      </c>
      <c r="D936" t="s">
        <v>151</v>
      </c>
      <c r="E936" t="s">
        <v>87</v>
      </c>
      <c r="F936">
        <v>44060</v>
      </c>
      <c r="G936" t="s">
        <v>1711</v>
      </c>
      <c r="H936" t="s">
        <v>80</v>
      </c>
      <c r="I936" t="s">
        <v>81</v>
      </c>
      <c r="J936" t="s">
        <v>1070</v>
      </c>
      <c r="K936" t="s">
        <v>40</v>
      </c>
      <c r="L936" t="s">
        <v>36</v>
      </c>
      <c r="M936" t="s">
        <v>83</v>
      </c>
      <c r="N936" s="11" t="s">
        <v>2106</v>
      </c>
      <c r="O936" s="11" t="s">
        <v>2110</v>
      </c>
      <c r="P936">
        <v>0</v>
      </c>
      <c r="Q936">
        <v>1</v>
      </c>
      <c r="R936">
        <v>0</v>
      </c>
      <c r="S936">
        <v>145.53</v>
      </c>
      <c r="T936">
        <v>-145.53</v>
      </c>
    </row>
    <row r="937" spans="1:20" hidden="1" x14ac:dyDescent="0.25">
      <c r="A937" t="s">
        <v>75</v>
      </c>
      <c r="B937" t="s">
        <v>913</v>
      </c>
      <c r="C937" t="s">
        <v>18</v>
      </c>
      <c r="D937" t="s">
        <v>914</v>
      </c>
      <c r="E937" t="s">
        <v>191</v>
      </c>
      <c r="F937">
        <v>77354</v>
      </c>
      <c r="G937" t="s">
        <v>817</v>
      </c>
      <c r="H937" t="s">
        <v>80</v>
      </c>
      <c r="I937" t="s">
        <v>81</v>
      </c>
      <c r="J937" t="s">
        <v>82</v>
      </c>
      <c r="K937" t="s">
        <v>53</v>
      </c>
      <c r="L937" t="s">
        <v>193</v>
      </c>
      <c r="M937" t="s">
        <v>83</v>
      </c>
      <c r="N937" s="11" t="s">
        <v>2106</v>
      </c>
      <c r="O937" s="11" t="s">
        <v>2110</v>
      </c>
      <c r="P937">
        <v>-12</v>
      </c>
      <c r="Q937">
        <v>0</v>
      </c>
      <c r="R937">
        <v>1280.4000000000001</v>
      </c>
      <c r="S937">
        <v>0</v>
      </c>
      <c r="T937">
        <v>1280.4000000000001</v>
      </c>
    </row>
    <row r="938" spans="1:20" hidden="1" x14ac:dyDescent="0.25">
      <c r="A938" t="s">
        <v>75</v>
      </c>
      <c r="B938" t="s">
        <v>454</v>
      </c>
      <c r="C938" t="s">
        <v>455</v>
      </c>
      <c r="D938" t="s">
        <v>456</v>
      </c>
      <c r="E938" t="s">
        <v>118</v>
      </c>
      <c r="F938">
        <v>94518</v>
      </c>
      <c r="G938" t="s">
        <v>202</v>
      </c>
      <c r="H938" t="s">
        <v>80</v>
      </c>
      <c r="I938" t="s">
        <v>81</v>
      </c>
      <c r="J938" t="s">
        <v>90</v>
      </c>
      <c r="K938" t="s">
        <v>42</v>
      </c>
      <c r="L938" t="s">
        <v>91</v>
      </c>
      <c r="M938" t="s">
        <v>188</v>
      </c>
      <c r="N938" s="11" t="s">
        <v>2106</v>
      </c>
      <c r="O938" s="11" t="s">
        <v>2110</v>
      </c>
      <c r="P938">
        <v>0</v>
      </c>
      <c r="Q938">
        <v>10</v>
      </c>
      <c r="R938">
        <v>0</v>
      </c>
      <c r="S938">
        <v>76.5</v>
      </c>
      <c r="T938">
        <v>-76.5</v>
      </c>
    </row>
    <row r="939" spans="1:20" hidden="1" x14ac:dyDescent="0.25">
      <c r="A939" t="s">
        <v>75</v>
      </c>
      <c r="B939" t="s">
        <v>677</v>
      </c>
      <c r="C939" t="s">
        <v>28</v>
      </c>
      <c r="D939" t="s">
        <v>678</v>
      </c>
      <c r="E939" t="s">
        <v>95</v>
      </c>
      <c r="F939">
        <v>80124</v>
      </c>
      <c r="G939" t="s">
        <v>348</v>
      </c>
      <c r="H939" t="s">
        <v>80</v>
      </c>
      <c r="I939" t="s">
        <v>81</v>
      </c>
      <c r="J939" t="s">
        <v>90</v>
      </c>
      <c r="K939" t="s">
        <v>53</v>
      </c>
      <c r="L939" t="s">
        <v>193</v>
      </c>
      <c r="M939" t="s">
        <v>92</v>
      </c>
      <c r="N939" s="11" t="s">
        <v>2106</v>
      </c>
      <c r="O939" s="11" t="s">
        <v>2110</v>
      </c>
      <c r="P939">
        <v>0</v>
      </c>
      <c r="Q939">
        <v>14</v>
      </c>
      <c r="R939">
        <v>0</v>
      </c>
      <c r="S939">
        <v>1946</v>
      </c>
      <c r="T939">
        <v>-1946</v>
      </c>
    </row>
    <row r="940" spans="1:20" hidden="1" x14ac:dyDescent="0.25">
      <c r="A940" t="s">
        <v>75</v>
      </c>
      <c r="B940" t="s">
        <v>1060</v>
      </c>
      <c r="C940" t="s">
        <v>27</v>
      </c>
      <c r="D940" t="s">
        <v>999</v>
      </c>
      <c r="E940" t="s">
        <v>114</v>
      </c>
      <c r="F940">
        <v>33765</v>
      </c>
      <c r="G940" t="s">
        <v>1244</v>
      </c>
      <c r="H940" t="s">
        <v>80</v>
      </c>
      <c r="I940" t="s">
        <v>81</v>
      </c>
      <c r="J940" t="s">
        <v>82</v>
      </c>
      <c r="K940" t="s">
        <v>42</v>
      </c>
      <c r="L940" t="s">
        <v>97</v>
      </c>
      <c r="M940" t="s">
        <v>83</v>
      </c>
      <c r="N940" s="11" t="s">
        <v>2106</v>
      </c>
      <c r="O940" s="11" t="s">
        <v>2110</v>
      </c>
      <c r="P940">
        <v>-15</v>
      </c>
      <c r="Q940">
        <v>0</v>
      </c>
      <c r="R940">
        <v>54</v>
      </c>
      <c r="S940">
        <v>0</v>
      </c>
      <c r="T940">
        <v>54</v>
      </c>
    </row>
    <row r="941" spans="1:20" hidden="1" x14ac:dyDescent="0.25">
      <c r="A941" t="s">
        <v>75</v>
      </c>
      <c r="B941" t="s">
        <v>1587</v>
      </c>
      <c r="C941" t="s">
        <v>22</v>
      </c>
      <c r="D941" t="s">
        <v>582</v>
      </c>
      <c r="E941" t="s">
        <v>122</v>
      </c>
      <c r="F941">
        <v>21401</v>
      </c>
      <c r="G941" t="s">
        <v>283</v>
      </c>
      <c r="H941" t="s">
        <v>80</v>
      </c>
      <c r="I941" t="s">
        <v>81</v>
      </c>
      <c r="J941" t="s">
        <v>82</v>
      </c>
      <c r="K941" t="s">
        <v>38</v>
      </c>
      <c r="L941" t="s">
        <v>111</v>
      </c>
      <c r="M941" t="s">
        <v>83</v>
      </c>
      <c r="N941" s="11" t="s">
        <v>2106</v>
      </c>
      <c r="O941" s="11" t="s">
        <v>2110</v>
      </c>
      <c r="P941">
        <v>-5</v>
      </c>
      <c r="Q941">
        <v>0</v>
      </c>
      <c r="R941">
        <v>383.5</v>
      </c>
      <c r="S941">
        <v>0</v>
      </c>
      <c r="T941">
        <v>383.5</v>
      </c>
    </row>
    <row r="942" spans="1:20" hidden="1" x14ac:dyDescent="0.25">
      <c r="A942" t="s">
        <v>75</v>
      </c>
      <c r="B942" t="s">
        <v>200</v>
      </c>
      <c r="C942" t="s">
        <v>28</v>
      </c>
      <c r="D942" t="s">
        <v>201</v>
      </c>
      <c r="E942" t="s">
        <v>95</v>
      </c>
      <c r="F942">
        <v>80002</v>
      </c>
      <c r="G942" t="s">
        <v>610</v>
      </c>
      <c r="H942" t="s">
        <v>80</v>
      </c>
      <c r="I942" t="s">
        <v>81</v>
      </c>
      <c r="J942" t="s">
        <v>82</v>
      </c>
      <c r="K942" t="s">
        <v>38</v>
      </c>
      <c r="L942" t="s">
        <v>111</v>
      </c>
      <c r="M942" t="s">
        <v>83</v>
      </c>
      <c r="N942" s="11" t="s">
        <v>2106</v>
      </c>
      <c r="O942" s="11" t="s">
        <v>2110</v>
      </c>
      <c r="P942">
        <v>-4</v>
      </c>
      <c r="Q942">
        <v>0</v>
      </c>
      <c r="R942">
        <v>730.76</v>
      </c>
      <c r="S942">
        <v>0</v>
      </c>
      <c r="T942">
        <v>730.76</v>
      </c>
    </row>
    <row r="943" spans="1:20" hidden="1" x14ac:dyDescent="0.25">
      <c r="A943" t="s">
        <v>75</v>
      </c>
      <c r="B943" t="s">
        <v>218</v>
      </c>
      <c r="C943" t="s">
        <v>27</v>
      </c>
      <c r="D943" t="s">
        <v>219</v>
      </c>
      <c r="E943" t="s">
        <v>114</v>
      </c>
      <c r="F943">
        <v>34110</v>
      </c>
      <c r="G943" t="s">
        <v>1016</v>
      </c>
      <c r="H943" t="s">
        <v>80</v>
      </c>
      <c r="I943" t="s">
        <v>281</v>
      </c>
      <c r="J943" t="s">
        <v>82</v>
      </c>
      <c r="K943" t="s">
        <v>42</v>
      </c>
      <c r="L943" t="s">
        <v>91</v>
      </c>
      <c r="M943" t="s">
        <v>83</v>
      </c>
      <c r="N943" s="11" t="s">
        <v>2106</v>
      </c>
      <c r="O943" s="11" t="s">
        <v>2110</v>
      </c>
      <c r="P943">
        <v>-10</v>
      </c>
      <c r="Q943">
        <v>0</v>
      </c>
      <c r="R943">
        <v>160.6</v>
      </c>
      <c r="S943">
        <v>0</v>
      </c>
      <c r="T943">
        <v>160.6</v>
      </c>
    </row>
    <row r="944" spans="1:20" x14ac:dyDescent="0.25">
      <c r="A944" t="s">
        <v>75</v>
      </c>
      <c r="B944" t="s">
        <v>665</v>
      </c>
      <c r="C944" t="s">
        <v>21</v>
      </c>
      <c r="D944" t="s">
        <v>1153</v>
      </c>
      <c r="E944" t="s">
        <v>235</v>
      </c>
      <c r="F944">
        <v>63701</v>
      </c>
      <c r="G944" t="s">
        <v>1712</v>
      </c>
      <c r="H944" t="s">
        <v>80</v>
      </c>
      <c r="I944" t="s">
        <v>89</v>
      </c>
      <c r="J944" t="s">
        <v>82</v>
      </c>
      <c r="K944" t="s">
        <v>53</v>
      </c>
      <c r="L944" t="s">
        <v>165</v>
      </c>
      <c r="M944" t="s">
        <v>83</v>
      </c>
      <c r="N944" s="11" t="s">
        <v>2106</v>
      </c>
      <c r="O944" s="11" t="s">
        <v>2110</v>
      </c>
      <c r="P944">
        <v>-2</v>
      </c>
      <c r="Q944">
        <v>0</v>
      </c>
      <c r="R944">
        <v>213.4</v>
      </c>
      <c r="S944">
        <v>0</v>
      </c>
      <c r="T944">
        <v>213.4</v>
      </c>
    </row>
    <row r="945" spans="1:20" hidden="1" x14ac:dyDescent="0.25">
      <c r="A945" t="s">
        <v>75</v>
      </c>
      <c r="B945" t="s">
        <v>593</v>
      </c>
      <c r="C945" t="s">
        <v>19</v>
      </c>
      <c r="D945" t="s">
        <v>268</v>
      </c>
      <c r="E945" t="s">
        <v>118</v>
      </c>
      <c r="F945">
        <v>92121</v>
      </c>
      <c r="G945" t="s">
        <v>388</v>
      </c>
      <c r="H945" t="s">
        <v>80</v>
      </c>
      <c r="I945" t="s">
        <v>81</v>
      </c>
      <c r="J945" t="s">
        <v>90</v>
      </c>
      <c r="K945" t="s">
        <v>38</v>
      </c>
      <c r="L945" t="s">
        <v>111</v>
      </c>
      <c r="M945" t="s">
        <v>92</v>
      </c>
      <c r="N945" s="11" t="s">
        <v>2106</v>
      </c>
      <c r="O945" s="11" t="s">
        <v>2110</v>
      </c>
      <c r="P945">
        <v>0</v>
      </c>
      <c r="Q945">
        <v>2</v>
      </c>
      <c r="R945">
        <v>0</v>
      </c>
      <c r="S945">
        <v>298</v>
      </c>
      <c r="T945">
        <v>-298</v>
      </c>
    </row>
    <row r="946" spans="1:20" hidden="1" x14ac:dyDescent="0.25">
      <c r="A946" t="s">
        <v>75</v>
      </c>
      <c r="B946" t="s">
        <v>167</v>
      </c>
      <c r="C946" t="s">
        <v>28</v>
      </c>
      <c r="D946" t="s">
        <v>168</v>
      </c>
      <c r="E946" t="s">
        <v>95</v>
      </c>
      <c r="F946">
        <v>80550</v>
      </c>
      <c r="G946" t="s">
        <v>308</v>
      </c>
      <c r="H946" t="s">
        <v>80</v>
      </c>
      <c r="I946" t="s">
        <v>281</v>
      </c>
      <c r="J946" t="s">
        <v>90</v>
      </c>
      <c r="K946" t="s">
        <v>53</v>
      </c>
      <c r="L946" t="s">
        <v>165</v>
      </c>
      <c r="M946" t="s">
        <v>92</v>
      </c>
      <c r="N946" s="11" t="s">
        <v>2106</v>
      </c>
      <c r="O946" s="11" t="s">
        <v>2110</v>
      </c>
      <c r="P946">
        <v>0</v>
      </c>
      <c r="Q946">
        <v>1</v>
      </c>
      <c r="R946">
        <v>0</v>
      </c>
      <c r="S946">
        <v>64.64</v>
      </c>
      <c r="T946">
        <v>-64.64</v>
      </c>
    </row>
    <row r="947" spans="1:20" hidden="1" x14ac:dyDescent="0.25">
      <c r="A947" t="s">
        <v>75</v>
      </c>
      <c r="B947" t="s">
        <v>908</v>
      </c>
      <c r="C947" t="s">
        <v>29</v>
      </c>
      <c r="D947" t="s">
        <v>909</v>
      </c>
      <c r="E947" t="s">
        <v>100</v>
      </c>
      <c r="F947">
        <v>46032</v>
      </c>
      <c r="G947" t="s">
        <v>1128</v>
      </c>
      <c r="H947" t="s">
        <v>80</v>
      </c>
      <c r="I947" t="s">
        <v>81</v>
      </c>
      <c r="J947" t="s">
        <v>90</v>
      </c>
      <c r="K947" t="s">
        <v>38</v>
      </c>
      <c r="L947" t="s">
        <v>111</v>
      </c>
      <c r="M947" t="s">
        <v>92</v>
      </c>
      <c r="N947" s="11" t="s">
        <v>2106</v>
      </c>
      <c r="O947" s="11" t="s">
        <v>2110</v>
      </c>
      <c r="P947">
        <v>0</v>
      </c>
      <c r="Q947">
        <v>1</v>
      </c>
      <c r="R947">
        <v>0</v>
      </c>
      <c r="S947">
        <v>66.260000000000005</v>
      </c>
      <c r="T947">
        <v>-66.260000000000005</v>
      </c>
    </row>
    <row r="948" spans="1:20" hidden="1" x14ac:dyDescent="0.25">
      <c r="A948" t="s">
        <v>75</v>
      </c>
      <c r="B948" t="s">
        <v>612</v>
      </c>
      <c r="C948" t="s">
        <v>29</v>
      </c>
      <c r="D948" t="s">
        <v>613</v>
      </c>
      <c r="E948" t="s">
        <v>142</v>
      </c>
      <c r="F948">
        <v>48084</v>
      </c>
      <c r="G948" t="s">
        <v>202</v>
      </c>
      <c r="H948" t="s">
        <v>80</v>
      </c>
      <c r="I948" t="s">
        <v>81</v>
      </c>
      <c r="J948" t="s">
        <v>90</v>
      </c>
      <c r="K948" t="s">
        <v>42</v>
      </c>
      <c r="L948" t="s">
        <v>91</v>
      </c>
      <c r="M948" t="s">
        <v>188</v>
      </c>
      <c r="N948" s="11" t="s">
        <v>2106</v>
      </c>
      <c r="O948" s="11" t="s">
        <v>2110</v>
      </c>
      <c r="P948">
        <v>0</v>
      </c>
      <c r="Q948">
        <v>65</v>
      </c>
      <c r="R948">
        <v>0</v>
      </c>
      <c r="S948">
        <v>536.25</v>
      </c>
      <c r="T948">
        <v>-536.25</v>
      </c>
    </row>
    <row r="949" spans="1:20" hidden="1" x14ac:dyDescent="0.25">
      <c r="A949" t="s">
        <v>75</v>
      </c>
      <c r="B949" t="s">
        <v>668</v>
      </c>
      <c r="C949" t="s">
        <v>28</v>
      </c>
      <c r="D949" t="s">
        <v>623</v>
      </c>
      <c r="E949" t="s">
        <v>95</v>
      </c>
      <c r="F949">
        <v>80130</v>
      </c>
      <c r="G949" t="s">
        <v>1178</v>
      </c>
      <c r="H949" t="s">
        <v>80</v>
      </c>
      <c r="I949" t="s">
        <v>81</v>
      </c>
      <c r="J949" t="s">
        <v>90</v>
      </c>
      <c r="K949" t="s">
        <v>42</v>
      </c>
      <c r="L949" t="s">
        <v>97</v>
      </c>
      <c r="M949" t="s">
        <v>188</v>
      </c>
      <c r="N949" s="11" t="s">
        <v>2106</v>
      </c>
      <c r="O949" s="11" t="s">
        <v>2110</v>
      </c>
      <c r="P949">
        <v>16</v>
      </c>
      <c r="Q949">
        <v>0</v>
      </c>
      <c r="R949">
        <v>0</v>
      </c>
      <c r="S949">
        <v>0</v>
      </c>
      <c r="T949">
        <v>0</v>
      </c>
    </row>
    <row r="950" spans="1:20" hidden="1" x14ac:dyDescent="0.25">
      <c r="A950" t="s">
        <v>75</v>
      </c>
      <c r="B950" t="s">
        <v>372</v>
      </c>
      <c r="C950" t="s">
        <v>19</v>
      </c>
      <c r="D950" t="s">
        <v>172</v>
      </c>
      <c r="E950" t="s">
        <v>147</v>
      </c>
      <c r="F950">
        <v>85255</v>
      </c>
      <c r="G950" t="s">
        <v>224</v>
      </c>
      <c r="H950" t="s">
        <v>80</v>
      </c>
      <c r="I950" t="s">
        <v>81</v>
      </c>
      <c r="J950" t="s">
        <v>82</v>
      </c>
      <c r="K950" t="s">
        <v>38</v>
      </c>
      <c r="L950" t="s">
        <v>111</v>
      </c>
      <c r="M950" t="s">
        <v>83</v>
      </c>
      <c r="N950" s="11" t="s">
        <v>2106</v>
      </c>
      <c r="O950" s="11" t="s">
        <v>2110</v>
      </c>
      <c r="P950">
        <v>3</v>
      </c>
      <c r="Q950">
        <v>0</v>
      </c>
      <c r="R950">
        <v>345.6</v>
      </c>
      <c r="S950">
        <v>0</v>
      </c>
      <c r="T950">
        <v>345.6</v>
      </c>
    </row>
    <row r="951" spans="1:20" hidden="1" x14ac:dyDescent="0.25">
      <c r="A951" t="s">
        <v>75</v>
      </c>
      <c r="B951" t="s">
        <v>1054</v>
      </c>
      <c r="C951" t="s">
        <v>28</v>
      </c>
      <c r="D951" t="s">
        <v>1055</v>
      </c>
      <c r="E951" t="s">
        <v>295</v>
      </c>
      <c r="F951">
        <v>84003</v>
      </c>
      <c r="G951" t="s">
        <v>493</v>
      </c>
      <c r="H951" t="s">
        <v>80</v>
      </c>
      <c r="I951" t="s">
        <v>81</v>
      </c>
      <c r="J951" t="s">
        <v>82</v>
      </c>
      <c r="K951" t="s">
        <v>39</v>
      </c>
      <c r="L951" t="s">
        <v>39</v>
      </c>
      <c r="M951" t="s">
        <v>92</v>
      </c>
      <c r="N951" s="11" t="s">
        <v>2106</v>
      </c>
      <c r="O951" s="11" t="s">
        <v>2110</v>
      </c>
      <c r="P951">
        <v>1</v>
      </c>
      <c r="Q951">
        <v>0</v>
      </c>
      <c r="R951">
        <v>0</v>
      </c>
      <c r="S951">
        <v>0</v>
      </c>
      <c r="T951">
        <v>0</v>
      </c>
    </row>
    <row r="952" spans="1:20" hidden="1" x14ac:dyDescent="0.25">
      <c r="A952" t="s">
        <v>75</v>
      </c>
      <c r="B952" t="s">
        <v>374</v>
      </c>
      <c r="C952" t="s">
        <v>29</v>
      </c>
      <c r="D952" t="s">
        <v>375</v>
      </c>
      <c r="E952" t="s">
        <v>142</v>
      </c>
      <c r="F952">
        <v>49301</v>
      </c>
      <c r="G952" t="s">
        <v>1176</v>
      </c>
      <c r="H952" t="s">
        <v>80</v>
      </c>
      <c r="I952" t="s">
        <v>81</v>
      </c>
      <c r="J952" t="s">
        <v>90</v>
      </c>
      <c r="K952" t="s">
        <v>42</v>
      </c>
      <c r="L952" t="s">
        <v>91</v>
      </c>
      <c r="M952" t="s">
        <v>188</v>
      </c>
      <c r="N952" s="11" t="s">
        <v>2106</v>
      </c>
      <c r="O952" s="11" t="s">
        <v>2110</v>
      </c>
      <c r="P952">
        <v>0</v>
      </c>
      <c r="Q952">
        <v>10</v>
      </c>
      <c r="R952">
        <v>0</v>
      </c>
      <c r="S952">
        <v>179.1</v>
      </c>
      <c r="T952">
        <v>-179.1</v>
      </c>
    </row>
    <row r="953" spans="1:20" hidden="1" x14ac:dyDescent="0.25">
      <c r="A953" t="s">
        <v>75</v>
      </c>
      <c r="B953" t="s">
        <v>200</v>
      </c>
      <c r="C953" t="s">
        <v>28</v>
      </c>
      <c r="D953" t="s">
        <v>201</v>
      </c>
      <c r="E953" t="s">
        <v>95</v>
      </c>
      <c r="F953">
        <v>80002</v>
      </c>
      <c r="G953" t="s">
        <v>738</v>
      </c>
      <c r="H953" t="s">
        <v>80</v>
      </c>
      <c r="I953" t="s">
        <v>81</v>
      </c>
      <c r="J953" t="s">
        <v>90</v>
      </c>
      <c r="K953" t="s">
        <v>42</v>
      </c>
      <c r="L953" t="s">
        <v>91</v>
      </c>
      <c r="M953" t="s">
        <v>188</v>
      </c>
      <c r="N953" s="11" t="s">
        <v>2106</v>
      </c>
      <c r="O953" s="11" t="s">
        <v>2110</v>
      </c>
      <c r="P953">
        <v>0</v>
      </c>
      <c r="Q953">
        <v>2</v>
      </c>
      <c r="R953">
        <v>0</v>
      </c>
      <c r="S953">
        <v>22.26</v>
      </c>
      <c r="T953">
        <v>-22.26</v>
      </c>
    </row>
    <row r="954" spans="1:20" hidden="1" x14ac:dyDescent="0.25">
      <c r="A954" t="s">
        <v>75</v>
      </c>
      <c r="B954" t="s">
        <v>1246</v>
      </c>
      <c r="C954" t="s">
        <v>24</v>
      </c>
      <c r="D954" t="s">
        <v>691</v>
      </c>
      <c r="E954" t="s">
        <v>337</v>
      </c>
      <c r="F954">
        <v>54016</v>
      </c>
      <c r="G954" t="s">
        <v>317</v>
      </c>
      <c r="H954" t="s">
        <v>80</v>
      </c>
      <c r="I954" t="s">
        <v>164</v>
      </c>
      <c r="J954" t="s">
        <v>90</v>
      </c>
      <c r="K954" t="s">
        <v>38</v>
      </c>
      <c r="L954" t="s">
        <v>129</v>
      </c>
      <c r="M954" t="s">
        <v>188</v>
      </c>
      <c r="N954" s="11" t="s">
        <v>2106</v>
      </c>
      <c r="O954" s="11" t="s">
        <v>2110</v>
      </c>
      <c r="P954">
        <v>0</v>
      </c>
      <c r="Q954">
        <v>2</v>
      </c>
      <c r="R954">
        <v>0</v>
      </c>
      <c r="S954">
        <v>297.3</v>
      </c>
      <c r="T954">
        <v>-297.3</v>
      </c>
    </row>
    <row r="955" spans="1:20" hidden="1" x14ac:dyDescent="0.25">
      <c r="A955" t="s">
        <v>75</v>
      </c>
      <c r="B955" t="s">
        <v>189</v>
      </c>
      <c r="C955" t="s">
        <v>18</v>
      </c>
      <c r="D955" t="s">
        <v>190</v>
      </c>
      <c r="E955" t="s">
        <v>191</v>
      </c>
      <c r="F955">
        <v>76262</v>
      </c>
      <c r="G955" t="s">
        <v>746</v>
      </c>
      <c r="H955" t="s">
        <v>80</v>
      </c>
      <c r="I955" t="s">
        <v>81</v>
      </c>
      <c r="J955" t="s">
        <v>82</v>
      </c>
      <c r="K955" t="s">
        <v>38</v>
      </c>
      <c r="L955" t="s">
        <v>129</v>
      </c>
      <c r="M955" t="s">
        <v>83</v>
      </c>
      <c r="N955" s="11" t="s">
        <v>2106</v>
      </c>
      <c r="O955" s="11" t="s">
        <v>2110</v>
      </c>
      <c r="P955">
        <v>-2</v>
      </c>
      <c r="Q955">
        <v>0</v>
      </c>
      <c r="R955">
        <v>217.8</v>
      </c>
      <c r="S955">
        <v>0</v>
      </c>
      <c r="T955">
        <v>217.8</v>
      </c>
    </row>
    <row r="956" spans="1:20" hidden="1" x14ac:dyDescent="0.25">
      <c r="A956" t="s">
        <v>75</v>
      </c>
      <c r="B956" t="s">
        <v>586</v>
      </c>
      <c r="C956" t="s">
        <v>26</v>
      </c>
      <c r="D956" t="s">
        <v>587</v>
      </c>
      <c r="E956" t="s">
        <v>180</v>
      </c>
      <c r="F956">
        <v>30060</v>
      </c>
      <c r="G956" t="s">
        <v>181</v>
      </c>
      <c r="H956" t="s">
        <v>80</v>
      </c>
      <c r="I956" t="s">
        <v>81</v>
      </c>
      <c r="J956" t="s">
        <v>82</v>
      </c>
      <c r="K956" t="s">
        <v>38</v>
      </c>
      <c r="L956" t="s">
        <v>111</v>
      </c>
      <c r="M956" t="s">
        <v>83</v>
      </c>
      <c r="N956" s="11" t="s">
        <v>2106</v>
      </c>
      <c r="O956" s="11" t="s">
        <v>2110</v>
      </c>
      <c r="P956">
        <v>-1</v>
      </c>
      <c r="Q956">
        <v>0</v>
      </c>
      <c r="R956">
        <v>192</v>
      </c>
      <c r="S956">
        <v>0</v>
      </c>
      <c r="T956">
        <v>192</v>
      </c>
    </row>
    <row r="957" spans="1:20" x14ac:dyDescent="0.25">
      <c r="A957" t="s">
        <v>75</v>
      </c>
      <c r="B957" t="s">
        <v>588</v>
      </c>
      <c r="C957" t="s">
        <v>21</v>
      </c>
      <c r="D957" t="s">
        <v>589</v>
      </c>
      <c r="E957" t="s">
        <v>159</v>
      </c>
      <c r="F957">
        <v>66227</v>
      </c>
      <c r="G957" t="s">
        <v>746</v>
      </c>
      <c r="H957" t="s">
        <v>80</v>
      </c>
      <c r="I957" t="s">
        <v>81</v>
      </c>
      <c r="J957" t="s">
        <v>82</v>
      </c>
      <c r="K957" t="s">
        <v>38</v>
      </c>
      <c r="L957" t="s">
        <v>129</v>
      </c>
      <c r="M957" t="s">
        <v>83</v>
      </c>
      <c r="N957" s="11" t="s">
        <v>2106</v>
      </c>
      <c r="O957" s="11" t="s">
        <v>2110</v>
      </c>
      <c r="P957">
        <v>-1</v>
      </c>
      <c r="Q957">
        <v>0</v>
      </c>
      <c r="R957">
        <v>119.8</v>
      </c>
      <c r="S957">
        <v>0</v>
      </c>
      <c r="T957">
        <v>119.8</v>
      </c>
    </row>
    <row r="958" spans="1:20" hidden="1" x14ac:dyDescent="0.25">
      <c r="A958" t="s">
        <v>75</v>
      </c>
      <c r="B958" t="s">
        <v>989</v>
      </c>
      <c r="C958" t="s">
        <v>23</v>
      </c>
      <c r="D958" t="s">
        <v>990</v>
      </c>
      <c r="E958" t="s">
        <v>244</v>
      </c>
      <c r="F958">
        <v>1604</v>
      </c>
      <c r="G958" t="s">
        <v>1312</v>
      </c>
      <c r="H958" t="s">
        <v>80</v>
      </c>
      <c r="I958" t="s">
        <v>81</v>
      </c>
      <c r="J958" t="s">
        <v>82</v>
      </c>
      <c r="K958" t="s">
        <v>51</v>
      </c>
      <c r="L958" t="s">
        <v>250</v>
      </c>
      <c r="M958" t="s">
        <v>83</v>
      </c>
      <c r="N958" s="11" t="s">
        <v>2106</v>
      </c>
      <c r="O958" s="11" t="s">
        <v>2110</v>
      </c>
      <c r="P958">
        <v>1</v>
      </c>
      <c r="Q958">
        <v>0</v>
      </c>
      <c r="R958">
        <v>45.75</v>
      </c>
      <c r="S958">
        <v>0</v>
      </c>
      <c r="T958">
        <v>45.75</v>
      </c>
    </row>
    <row r="959" spans="1:20" hidden="1" x14ac:dyDescent="0.25">
      <c r="A959" t="s">
        <v>75</v>
      </c>
      <c r="B959" t="s">
        <v>612</v>
      </c>
      <c r="C959" t="s">
        <v>29</v>
      </c>
      <c r="D959" t="s">
        <v>613</v>
      </c>
      <c r="E959" t="s">
        <v>142</v>
      </c>
      <c r="F959">
        <v>48084</v>
      </c>
      <c r="G959" t="s">
        <v>348</v>
      </c>
      <c r="H959" t="s">
        <v>80</v>
      </c>
      <c r="I959" t="s">
        <v>81</v>
      </c>
      <c r="J959" t="s">
        <v>90</v>
      </c>
      <c r="K959" t="s">
        <v>53</v>
      </c>
      <c r="L959" t="s">
        <v>193</v>
      </c>
      <c r="M959" t="s">
        <v>92</v>
      </c>
      <c r="N959" s="11" t="s">
        <v>2106</v>
      </c>
      <c r="O959" s="11" t="s">
        <v>2110</v>
      </c>
      <c r="P959">
        <v>0</v>
      </c>
      <c r="Q959">
        <v>1</v>
      </c>
      <c r="R959">
        <v>0</v>
      </c>
      <c r="S959">
        <v>139</v>
      </c>
      <c r="T959">
        <v>-139</v>
      </c>
    </row>
    <row r="960" spans="1:20" hidden="1" x14ac:dyDescent="0.25">
      <c r="A960" t="s">
        <v>75</v>
      </c>
      <c r="B960" t="s">
        <v>549</v>
      </c>
      <c r="C960" t="s">
        <v>27</v>
      </c>
      <c r="D960" t="s">
        <v>499</v>
      </c>
      <c r="E960" t="s">
        <v>114</v>
      </c>
      <c r="F960">
        <v>33155</v>
      </c>
      <c r="G960" t="s">
        <v>96</v>
      </c>
      <c r="H960" t="s">
        <v>80</v>
      </c>
      <c r="I960" t="s">
        <v>281</v>
      </c>
      <c r="J960" t="s">
        <v>90</v>
      </c>
      <c r="K960" t="s">
        <v>42</v>
      </c>
      <c r="L960" t="s">
        <v>97</v>
      </c>
      <c r="M960" t="s">
        <v>92</v>
      </c>
      <c r="N960" s="11" t="s">
        <v>2106</v>
      </c>
      <c r="O960" s="11" t="s">
        <v>2110</v>
      </c>
      <c r="P960">
        <v>0</v>
      </c>
      <c r="Q960">
        <v>16</v>
      </c>
      <c r="R960">
        <v>0</v>
      </c>
      <c r="S960">
        <v>19.04</v>
      </c>
      <c r="T960">
        <v>-19.04</v>
      </c>
    </row>
    <row r="961" spans="1:20" hidden="1" x14ac:dyDescent="0.25">
      <c r="A961" t="s">
        <v>75</v>
      </c>
      <c r="B961" t="s">
        <v>1587</v>
      </c>
      <c r="C961" t="s">
        <v>22</v>
      </c>
      <c r="D961" t="s">
        <v>582</v>
      </c>
      <c r="E961" t="s">
        <v>122</v>
      </c>
      <c r="F961">
        <v>21401</v>
      </c>
      <c r="G961" t="s">
        <v>1342</v>
      </c>
      <c r="H961" t="s">
        <v>80</v>
      </c>
      <c r="I961" t="s">
        <v>81</v>
      </c>
      <c r="J961" t="s">
        <v>90</v>
      </c>
      <c r="K961" t="s">
        <v>37</v>
      </c>
      <c r="L961" t="s">
        <v>605</v>
      </c>
      <c r="M961" t="s">
        <v>92</v>
      </c>
      <c r="N961" s="11" t="s">
        <v>2106</v>
      </c>
      <c r="O961" s="11" t="s">
        <v>2110</v>
      </c>
      <c r="P961">
        <v>0</v>
      </c>
      <c r="Q961">
        <v>8</v>
      </c>
      <c r="R961">
        <v>0</v>
      </c>
      <c r="S961">
        <v>64</v>
      </c>
      <c r="T961">
        <v>-64</v>
      </c>
    </row>
    <row r="962" spans="1:20" hidden="1" x14ac:dyDescent="0.25">
      <c r="A962" t="s">
        <v>75</v>
      </c>
      <c r="B962" t="s">
        <v>355</v>
      </c>
      <c r="C962" t="s">
        <v>25</v>
      </c>
      <c r="D962" t="s">
        <v>356</v>
      </c>
      <c r="E962" t="s">
        <v>186</v>
      </c>
      <c r="F962">
        <v>11954</v>
      </c>
      <c r="G962" t="s">
        <v>119</v>
      </c>
      <c r="H962" t="s">
        <v>80</v>
      </c>
      <c r="I962" t="s">
        <v>81</v>
      </c>
      <c r="J962" t="s">
        <v>82</v>
      </c>
      <c r="K962" t="s">
        <v>38</v>
      </c>
      <c r="L962" t="s">
        <v>111</v>
      </c>
      <c r="M962" t="s">
        <v>83</v>
      </c>
      <c r="N962" s="11" t="s">
        <v>2106</v>
      </c>
      <c r="O962" s="11" t="s">
        <v>2110</v>
      </c>
      <c r="P962">
        <v>-2</v>
      </c>
      <c r="Q962">
        <v>0</v>
      </c>
      <c r="R962">
        <v>253.4</v>
      </c>
      <c r="S962">
        <v>0</v>
      </c>
      <c r="T962">
        <v>253.4</v>
      </c>
    </row>
    <row r="963" spans="1:20" hidden="1" x14ac:dyDescent="0.25">
      <c r="A963" t="s">
        <v>75</v>
      </c>
      <c r="B963" t="s">
        <v>1185</v>
      </c>
      <c r="C963" t="s">
        <v>25</v>
      </c>
      <c r="D963" t="s">
        <v>1186</v>
      </c>
      <c r="E963" t="s">
        <v>262</v>
      </c>
      <c r="F963">
        <v>7924</v>
      </c>
      <c r="G963" t="s">
        <v>514</v>
      </c>
      <c r="H963" t="s">
        <v>80</v>
      </c>
      <c r="I963" t="s">
        <v>81</v>
      </c>
      <c r="J963" t="s">
        <v>82</v>
      </c>
      <c r="K963" t="s">
        <v>38</v>
      </c>
      <c r="L963" t="s">
        <v>111</v>
      </c>
      <c r="M963" t="s">
        <v>83</v>
      </c>
      <c r="N963" s="11" t="s">
        <v>2106</v>
      </c>
      <c r="O963" s="11" t="s">
        <v>2110</v>
      </c>
      <c r="P963">
        <v>-1</v>
      </c>
      <c r="Q963">
        <v>0</v>
      </c>
      <c r="R963">
        <v>163.9</v>
      </c>
      <c r="S963">
        <v>0</v>
      </c>
      <c r="T963">
        <v>163.9</v>
      </c>
    </row>
    <row r="964" spans="1:20" hidden="1" x14ac:dyDescent="0.25">
      <c r="A964" t="s">
        <v>75</v>
      </c>
      <c r="B964" t="s">
        <v>708</v>
      </c>
      <c r="C964" t="s">
        <v>23</v>
      </c>
      <c r="D964" t="s">
        <v>2113</v>
      </c>
      <c r="E964" t="s">
        <v>176</v>
      </c>
      <c r="F964">
        <v>99216</v>
      </c>
      <c r="G964" t="s">
        <v>119</v>
      </c>
      <c r="H964" t="s">
        <v>80</v>
      </c>
      <c r="I964" t="s">
        <v>81</v>
      </c>
      <c r="J964" t="s">
        <v>82</v>
      </c>
      <c r="K964" t="s">
        <v>38</v>
      </c>
      <c r="L964" t="s">
        <v>111</v>
      </c>
      <c r="M964" t="s">
        <v>83</v>
      </c>
      <c r="N964" s="11" t="s">
        <v>2106</v>
      </c>
      <c r="O964" s="11" t="s">
        <v>2110</v>
      </c>
      <c r="P964">
        <v>-1</v>
      </c>
      <c r="Q964">
        <v>0</v>
      </c>
      <c r="R964">
        <v>120.37</v>
      </c>
      <c r="S964">
        <v>0</v>
      </c>
      <c r="T964">
        <v>120.37</v>
      </c>
    </row>
    <row r="965" spans="1:20" hidden="1" x14ac:dyDescent="0.25">
      <c r="A965" t="s">
        <v>75</v>
      </c>
      <c r="B965" t="s">
        <v>1056</v>
      </c>
      <c r="C965" t="s">
        <v>27</v>
      </c>
      <c r="D965" t="s">
        <v>1057</v>
      </c>
      <c r="E965" t="s">
        <v>114</v>
      </c>
      <c r="F965">
        <v>33073</v>
      </c>
      <c r="G965" t="s">
        <v>493</v>
      </c>
      <c r="H965" t="s">
        <v>80</v>
      </c>
      <c r="I965" t="s">
        <v>81</v>
      </c>
      <c r="J965" t="s">
        <v>82</v>
      </c>
      <c r="K965" t="s">
        <v>39</v>
      </c>
      <c r="L965" t="s">
        <v>39</v>
      </c>
      <c r="M965" t="s">
        <v>92</v>
      </c>
      <c r="N965" s="11" t="s">
        <v>2106</v>
      </c>
      <c r="O965" s="11" t="s">
        <v>2110</v>
      </c>
      <c r="P965">
        <v>0</v>
      </c>
      <c r="Q965">
        <v>1</v>
      </c>
      <c r="R965">
        <v>0</v>
      </c>
      <c r="S965">
        <v>0</v>
      </c>
      <c r="T965">
        <v>0</v>
      </c>
    </row>
    <row r="966" spans="1:20" hidden="1" x14ac:dyDescent="0.25">
      <c r="A966" t="s">
        <v>75</v>
      </c>
      <c r="B966" t="s">
        <v>847</v>
      </c>
      <c r="C966" t="s">
        <v>26</v>
      </c>
      <c r="D966" t="s">
        <v>848</v>
      </c>
      <c r="E966" t="s">
        <v>105</v>
      </c>
      <c r="F966">
        <v>29910</v>
      </c>
      <c r="G966" t="s">
        <v>863</v>
      </c>
      <c r="H966" t="s">
        <v>80</v>
      </c>
      <c r="I966" t="s">
        <v>81</v>
      </c>
      <c r="J966" t="s">
        <v>82</v>
      </c>
      <c r="K966" t="s">
        <v>53</v>
      </c>
      <c r="L966" t="s">
        <v>436</v>
      </c>
      <c r="M966" t="s">
        <v>83</v>
      </c>
      <c r="N966" s="11" t="s">
        <v>2106</v>
      </c>
      <c r="O966" s="11" t="s">
        <v>2110</v>
      </c>
      <c r="P966">
        <v>-6</v>
      </c>
      <c r="Q966">
        <v>0</v>
      </c>
      <c r="R966">
        <v>674.1</v>
      </c>
      <c r="S966">
        <v>0</v>
      </c>
      <c r="T966">
        <v>674.1</v>
      </c>
    </row>
    <row r="967" spans="1:20" hidden="1" x14ac:dyDescent="0.25">
      <c r="A967" t="s">
        <v>75</v>
      </c>
      <c r="B967" t="s">
        <v>677</v>
      </c>
      <c r="C967" t="s">
        <v>28</v>
      </c>
      <c r="D967" t="s">
        <v>678</v>
      </c>
      <c r="E967" t="s">
        <v>95</v>
      </c>
      <c r="F967">
        <v>80124</v>
      </c>
      <c r="G967" t="s">
        <v>367</v>
      </c>
      <c r="H967" t="s">
        <v>80</v>
      </c>
      <c r="I967" t="s">
        <v>89</v>
      </c>
      <c r="J967" t="s">
        <v>82</v>
      </c>
      <c r="K967" t="s">
        <v>53</v>
      </c>
      <c r="L967" t="s">
        <v>368</v>
      </c>
      <c r="M967" t="s">
        <v>83</v>
      </c>
      <c r="N967" s="11" t="s">
        <v>2106</v>
      </c>
      <c r="O967" s="11" t="s">
        <v>2110</v>
      </c>
      <c r="P967">
        <v>-1</v>
      </c>
      <c r="Q967">
        <v>0</v>
      </c>
      <c r="R967">
        <v>173.25</v>
      </c>
      <c r="S967">
        <v>0</v>
      </c>
      <c r="T967">
        <v>173.25</v>
      </c>
    </row>
    <row r="968" spans="1:20" hidden="1" x14ac:dyDescent="0.25">
      <c r="A968" t="s">
        <v>75</v>
      </c>
      <c r="B968" t="s">
        <v>171</v>
      </c>
      <c r="C968" t="s">
        <v>23</v>
      </c>
      <c r="D968" t="s">
        <v>513</v>
      </c>
      <c r="E968" t="s">
        <v>176</v>
      </c>
      <c r="F968">
        <v>98005</v>
      </c>
      <c r="G968" t="s">
        <v>127</v>
      </c>
      <c r="H968" t="s">
        <v>80</v>
      </c>
      <c r="I968" t="s">
        <v>81</v>
      </c>
      <c r="J968" t="s">
        <v>82</v>
      </c>
      <c r="K968" t="s">
        <v>42</v>
      </c>
      <c r="L968" t="s">
        <v>91</v>
      </c>
      <c r="M968" t="s">
        <v>83</v>
      </c>
      <c r="N968" s="11" t="s">
        <v>2106</v>
      </c>
      <c r="O968" s="11" t="s">
        <v>2110</v>
      </c>
      <c r="P968">
        <v>-6</v>
      </c>
      <c r="Q968">
        <v>0</v>
      </c>
      <c r="R968">
        <v>240</v>
      </c>
      <c r="S968">
        <v>0</v>
      </c>
      <c r="T968">
        <v>240</v>
      </c>
    </row>
    <row r="969" spans="1:20" x14ac:dyDescent="0.25">
      <c r="A969" t="s">
        <v>75</v>
      </c>
      <c r="B969" t="s">
        <v>1050</v>
      </c>
      <c r="C969" t="s">
        <v>21</v>
      </c>
      <c r="D969" t="s">
        <v>1051</v>
      </c>
      <c r="E969" t="s">
        <v>159</v>
      </c>
      <c r="F969">
        <v>66219</v>
      </c>
      <c r="G969" t="s">
        <v>1194</v>
      </c>
      <c r="H969" t="s">
        <v>80</v>
      </c>
      <c r="I969" t="s">
        <v>164</v>
      </c>
      <c r="J969" t="s">
        <v>90</v>
      </c>
      <c r="K969" t="s">
        <v>42</v>
      </c>
      <c r="L969" t="s">
        <v>91</v>
      </c>
      <c r="M969" t="s">
        <v>188</v>
      </c>
      <c r="N969" s="11" t="s">
        <v>2106</v>
      </c>
      <c r="O969" s="11" t="s">
        <v>2110</v>
      </c>
      <c r="P969">
        <v>0</v>
      </c>
      <c r="Q969">
        <v>12</v>
      </c>
      <c r="R969">
        <v>0</v>
      </c>
      <c r="S969">
        <v>333.24</v>
      </c>
      <c r="T969">
        <v>-333.24</v>
      </c>
    </row>
    <row r="970" spans="1:20" hidden="1" x14ac:dyDescent="0.25">
      <c r="A970" t="s">
        <v>75</v>
      </c>
      <c r="B970" t="s">
        <v>112</v>
      </c>
      <c r="C970" t="s">
        <v>27</v>
      </c>
      <c r="D970" t="s">
        <v>113</v>
      </c>
      <c r="E970" t="s">
        <v>114</v>
      </c>
      <c r="F970">
        <v>32256</v>
      </c>
      <c r="G970" t="s">
        <v>1594</v>
      </c>
      <c r="H970" t="s">
        <v>80</v>
      </c>
      <c r="I970" t="s">
        <v>164</v>
      </c>
      <c r="J970" t="s">
        <v>82</v>
      </c>
      <c r="K970" t="s">
        <v>42</v>
      </c>
      <c r="L970" t="s">
        <v>91</v>
      </c>
      <c r="M970" t="s">
        <v>92</v>
      </c>
      <c r="N970" s="11" t="s">
        <v>2106</v>
      </c>
      <c r="O970" s="11" t="s">
        <v>2110</v>
      </c>
      <c r="P970">
        <v>0</v>
      </c>
      <c r="Q970">
        <v>10</v>
      </c>
      <c r="R970">
        <v>0</v>
      </c>
      <c r="S970">
        <v>20</v>
      </c>
      <c r="T970">
        <v>-20</v>
      </c>
    </row>
    <row r="971" spans="1:20" hidden="1" x14ac:dyDescent="0.25">
      <c r="A971" t="s">
        <v>75</v>
      </c>
      <c r="B971" t="s">
        <v>171</v>
      </c>
      <c r="C971" t="s">
        <v>19</v>
      </c>
      <c r="D971" t="s">
        <v>172</v>
      </c>
      <c r="E971" t="s">
        <v>147</v>
      </c>
      <c r="F971">
        <v>85260</v>
      </c>
      <c r="G971" t="s">
        <v>254</v>
      </c>
      <c r="H971" t="s">
        <v>80</v>
      </c>
      <c r="I971" t="s">
        <v>81</v>
      </c>
      <c r="J971" t="s">
        <v>82</v>
      </c>
      <c r="K971" t="s">
        <v>42</v>
      </c>
      <c r="L971" t="s">
        <v>91</v>
      </c>
      <c r="M971" t="s">
        <v>83</v>
      </c>
      <c r="N971" s="11" t="s">
        <v>2106</v>
      </c>
      <c r="O971" s="11" t="s">
        <v>2110</v>
      </c>
      <c r="P971">
        <v>-3</v>
      </c>
      <c r="Q971">
        <v>0</v>
      </c>
      <c r="R971">
        <v>197.85</v>
      </c>
      <c r="S971">
        <v>0</v>
      </c>
      <c r="T971">
        <v>197.85</v>
      </c>
    </row>
    <row r="972" spans="1:20" hidden="1" x14ac:dyDescent="0.25">
      <c r="A972" t="s">
        <v>75</v>
      </c>
      <c r="B972" t="s">
        <v>677</v>
      </c>
      <c r="C972" t="s">
        <v>28</v>
      </c>
      <c r="D972" t="s">
        <v>678</v>
      </c>
      <c r="E972" t="s">
        <v>95</v>
      </c>
      <c r="F972">
        <v>80124</v>
      </c>
      <c r="G972" t="s">
        <v>106</v>
      </c>
      <c r="H972" t="s">
        <v>80</v>
      </c>
      <c r="I972" t="s">
        <v>281</v>
      </c>
      <c r="J972" t="s">
        <v>90</v>
      </c>
      <c r="K972" t="s">
        <v>42</v>
      </c>
      <c r="L972" t="s">
        <v>91</v>
      </c>
      <c r="M972" t="s">
        <v>92</v>
      </c>
      <c r="N972" s="11" t="s">
        <v>2106</v>
      </c>
      <c r="O972" s="11" t="s">
        <v>2110</v>
      </c>
      <c r="P972">
        <v>0</v>
      </c>
      <c r="Q972">
        <v>60</v>
      </c>
      <c r="R972">
        <v>0</v>
      </c>
      <c r="S972">
        <v>1116</v>
      </c>
      <c r="T972">
        <v>-1116</v>
      </c>
    </row>
    <row r="973" spans="1:20" hidden="1" x14ac:dyDescent="0.25">
      <c r="A973" t="s">
        <v>75</v>
      </c>
      <c r="B973" t="s">
        <v>551</v>
      </c>
      <c r="C973" t="s">
        <v>27</v>
      </c>
      <c r="D973" t="s">
        <v>552</v>
      </c>
      <c r="E973" t="s">
        <v>114</v>
      </c>
      <c r="F973">
        <v>33634</v>
      </c>
      <c r="G973" t="s">
        <v>106</v>
      </c>
      <c r="H973" t="s">
        <v>80</v>
      </c>
      <c r="I973" t="s">
        <v>281</v>
      </c>
      <c r="J973" t="s">
        <v>90</v>
      </c>
      <c r="K973" t="s">
        <v>42</v>
      </c>
      <c r="L973" t="s">
        <v>91</v>
      </c>
      <c r="M973" t="s">
        <v>92</v>
      </c>
      <c r="N973" s="11" t="s">
        <v>2106</v>
      </c>
      <c r="O973" s="11" t="s">
        <v>2110</v>
      </c>
      <c r="P973">
        <v>0</v>
      </c>
      <c r="Q973">
        <v>138</v>
      </c>
      <c r="R973">
        <v>0</v>
      </c>
      <c r="S973">
        <v>2566.8000000000002</v>
      </c>
      <c r="T973">
        <v>-2566.8000000000002</v>
      </c>
    </row>
    <row r="974" spans="1:20" hidden="1" x14ac:dyDescent="0.25">
      <c r="A974" t="s">
        <v>75</v>
      </c>
      <c r="B974" t="s">
        <v>1119</v>
      </c>
      <c r="C974" t="s">
        <v>22</v>
      </c>
      <c r="D974" t="s">
        <v>414</v>
      </c>
      <c r="E974" t="s">
        <v>415</v>
      </c>
      <c r="F974">
        <v>19803</v>
      </c>
      <c r="G974" t="s">
        <v>1788</v>
      </c>
      <c r="H974" t="s">
        <v>80</v>
      </c>
      <c r="I974" t="s">
        <v>281</v>
      </c>
      <c r="J974" t="s">
        <v>90</v>
      </c>
      <c r="K974" t="s">
        <v>42</v>
      </c>
      <c r="L974" t="s">
        <v>91</v>
      </c>
      <c r="M974" t="s">
        <v>92</v>
      </c>
      <c r="N974" s="11" t="s">
        <v>2106</v>
      </c>
      <c r="O974" s="11" t="s">
        <v>2110</v>
      </c>
      <c r="P974">
        <v>0</v>
      </c>
      <c r="Q974">
        <v>5</v>
      </c>
      <c r="R974">
        <v>0</v>
      </c>
      <c r="S974">
        <v>63.5</v>
      </c>
      <c r="T974">
        <v>-63.5</v>
      </c>
    </row>
    <row r="975" spans="1:20" hidden="1" x14ac:dyDescent="0.25">
      <c r="A975" t="s">
        <v>75</v>
      </c>
      <c r="B975" t="s">
        <v>380</v>
      </c>
      <c r="C975" t="s">
        <v>18</v>
      </c>
      <c r="D975" t="s">
        <v>381</v>
      </c>
      <c r="E975" t="s">
        <v>191</v>
      </c>
      <c r="F975">
        <v>75071</v>
      </c>
      <c r="G975" t="s">
        <v>292</v>
      </c>
      <c r="H975" t="s">
        <v>80</v>
      </c>
      <c r="I975" t="s">
        <v>81</v>
      </c>
      <c r="J975" t="s">
        <v>82</v>
      </c>
      <c r="K975" t="s">
        <v>38</v>
      </c>
      <c r="L975" t="s">
        <v>111</v>
      </c>
      <c r="M975" t="s">
        <v>83</v>
      </c>
      <c r="N975" s="11" t="s">
        <v>2106</v>
      </c>
      <c r="O975" s="11" t="s">
        <v>2110</v>
      </c>
      <c r="P975">
        <v>-1</v>
      </c>
      <c r="Q975">
        <v>0</v>
      </c>
      <c r="R975">
        <v>149.75</v>
      </c>
      <c r="S975">
        <v>0</v>
      </c>
      <c r="T975">
        <v>149.75</v>
      </c>
    </row>
    <row r="976" spans="1:20" hidden="1" x14ac:dyDescent="0.25">
      <c r="A976" t="s">
        <v>75</v>
      </c>
      <c r="B976" t="s">
        <v>750</v>
      </c>
      <c r="C976" t="s">
        <v>22</v>
      </c>
      <c r="D976" t="s">
        <v>751</v>
      </c>
      <c r="E976" t="s">
        <v>78</v>
      </c>
      <c r="F976">
        <v>19406</v>
      </c>
      <c r="G976" t="s">
        <v>1721</v>
      </c>
      <c r="H976" t="s">
        <v>80</v>
      </c>
      <c r="I976" t="s">
        <v>81</v>
      </c>
      <c r="J976" t="s">
        <v>82</v>
      </c>
      <c r="K976" t="s">
        <v>53</v>
      </c>
      <c r="L976" t="s">
        <v>436</v>
      </c>
      <c r="M976" t="s">
        <v>83</v>
      </c>
      <c r="N976" s="11" t="s">
        <v>2106</v>
      </c>
      <c r="O976" s="11" t="s">
        <v>2110</v>
      </c>
      <c r="P976">
        <v>-14</v>
      </c>
      <c r="Q976">
        <v>0</v>
      </c>
      <c r="R976">
        <v>1572.9</v>
      </c>
      <c r="S976">
        <v>0</v>
      </c>
      <c r="T976">
        <v>1572.9</v>
      </c>
    </row>
    <row r="977" spans="1:20" hidden="1" x14ac:dyDescent="0.25">
      <c r="A977" t="s">
        <v>75</v>
      </c>
      <c r="B977" t="s">
        <v>553</v>
      </c>
      <c r="C977" t="s">
        <v>26</v>
      </c>
      <c r="D977" t="s">
        <v>554</v>
      </c>
      <c r="E977" t="s">
        <v>555</v>
      </c>
      <c r="F977">
        <v>36526</v>
      </c>
      <c r="G977" t="s">
        <v>987</v>
      </c>
      <c r="H977" t="s">
        <v>80</v>
      </c>
      <c r="I977" t="s">
        <v>81</v>
      </c>
      <c r="J977" t="s">
        <v>365</v>
      </c>
      <c r="K977" t="s">
        <v>47</v>
      </c>
      <c r="L977" t="s">
        <v>509</v>
      </c>
      <c r="M977" t="s">
        <v>229</v>
      </c>
      <c r="N977" s="11" t="s">
        <v>2106</v>
      </c>
      <c r="O977" s="11" t="s">
        <v>2110</v>
      </c>
      <c r="P977">
        <v>-1</v>
      </c>
      <c r="Q977">
        <v>0</v>
      </c>
      <c r="R977">
        <v>92.4</v>
      </c>
      <c r="S977">
        <v>0</v>
      </c>
      <c r="T977">
        <v>92.4</v>
      </c>
    </row>
    <row r="978" spans="1:20" hidden="1" x14ac:dyDescent="0.25">
      <c r="A978" t="s">
        <v>75</v>
      </c>
      <c r="B978" t="s">
        <v>351</v>
      </c>
      <c r="C978" t="s">
        <v>22</v>
      </c>
      <c r="D978" t="s">
        <v>190</v>
      </c>
      <c r="E978" t="s">
        <v>137</v>
      </c>
      <c r="F978">
        <v>24018</v>
      </c>
      <c r="G978" t="s">
        <v>457</v>
      </c>
      <c r="H978" t="s">
        <v>80</v>
      </c>
      <c r="I978" t="s">
        <v>81</v>
      </c>
      <c r="J978" t="s">
        <v>90</v>
      </c>
      <c r="K978" t="s">
        <v>42</v>
      </c>
      <c r="L978" t="s">
        <v>91</v>
      </c>
      <c r="M978" t="s">
        <v>188</v>
      </c>
      <c r="N978" s="11" t="s">
        <v>2106</v>
      </c>
      <c r="O978" s="11" t="s">
        <v>2110</v>
      </c>
      <c r="P978">
        <v>0</v>
      </c>
      <c r="Q978">
        <v>10</v>
      </c>
      <c r="R978">
        <v>0</v>
      </c>
      <c r="S978">
        <v>169</v>
      </c>
      <c r="T978">
        <v>-169</v>
      </c>
    </row>
    <row r="979" spans="1:20" hidden="1" x14ac:dyDescent="0.25">
      <c r="A979" t="s">
        <v>75</v>
      </c>
      <c r="B979" t="s">
        <v>533</v>
      </c>
      <c r="C979" t="s">
        <v>28</v>
      </c>
      <c r="D979" t="s">
        <v>534</v>
      </c>
      <c r="E979" t="s">
        <v>295</v>
      </c>
      <c r="F979">
        <v>84065</v>
      </c>
      <c r="G979" t="s">
        <v>238</v>
      </c>
      <c r="H979" t="s">
        <v>80</v>
      </c>
      <c r="I979" t="s">
        <v>81</v>
      </c>
      <c r="J979" t="s">
        <v>82</v>
      </c>
      <c r="K979" t="s">
        <v>38</v>
      </c>
      <c r="L979" t="s">
        <v>111</v>
      </c>
      <c r="M979" t="s">
        <v>83</v>
      </c>
      <c r="N979" s="11" t="s">
        <v>2106</v>
      </c>
      <c r="O979" s="11" t="s">
        <v>2110</v>
      </c>
      <c r="P979">
        <v>-10</v>
      </c>
      <c r="Q979">
        <v>0</v>
      </c>
      <c r="R979">
        <v>506.5</v>
      </c>
      <c r="S979">
        <v>0</v>
      </c>
      <c r="T979">
        <v>506.5</v>
      </c>
    </row>
    <row r="980" spans="1:20" hidden="1" x14ac:dyDescent="0.25">
      <c r="A980" t="s">
        <v>75</v>
      </c>
      <c r="B980" t="s">
        <v>1350</v>
      </c>
      <c r="C980" t="s">
        <v>28</v>
      </c>
      <c r="D980" t="s">
        <v>1351</v>
      </c>
      <c r="E980" t="s">
        <v>295</v>
      </c>
      <c r="F980">
        <v>84337</v>
      </c>
      <c r="G980" t="s">
        <v>710</v>
      </c>
      <c r="H980" t="s">
        <v>210</v>
      </c>
      <c r="I980" t="s">
        <v>81</v>
      </c>
      <c r="J980" t="s">
        <v>82</v>
      </c>
      <c r="K980" t="s">
        <v>40</v>
      </c>
      <c r="L980" t="s">
        <v>211</v>
      </c>
      <c r="M980" t="s">
        <v>83</v>
      </c>
      <c r="N980" s="11" t="s">
        <v>2106</v>
      </c>
      <c r="O980" s="11" t="s">
        <v>2110</v>
      </c>
      <c r="P980">
        <v>-5</v>
      </c>
      <c r="Q980">
        <v>0</v>
      </c>
      <c r="R980">
        <v>1325</v>
      </c>
      <c r="S980">
        <v>0</v>
      </c>
      <c r="T980">
        <v>1325</v>
      </c>
    </row>
    <row r="981" spans="1:20" hidden="1" x14ac:dyDescent="0.25">
      <c r="A981" t="s">
        <v>75</v>
      </c>
      <c r="B981" t="s">
        <v>203</v>
      </c>
      <c r="C981" t="s">
        <v>22</v>
      </c>
      <c r="D981" t="s">
        <v>204</v>
      </c>
      <c r="E981" t="s">
        <v>78</v>
      </c>
      <c r="F981">
        <v>18436</v>
      </c>
      <c r="G981" t="s">
        <v>437</v>
      </c>
      <c r="H981" t="s">
        <v>80</v>
      </c>
      <c r="I981" t="s">
        <v>164</v>
      </c>
      <c r="J981" t="s">
        <v>90</v>
      </c>
      <c r="K981" t="s">
        <v>53</v>
      </c>
      <c r="L981" t="s">
        <v>248</v>
      </c>
      <c r="M981" t="s">
        <v>166</v>
      </c>
      <c r="N981" s="11" t="s">
        <v>2106</v>
      </c>
      <c r="O981" s="11" t="s">
        <v>2110</v>
      </c>
      <c r="P981">
        <v>0</v>
      </c>
      <c r="Q981">
        <v>23</v>
      </c>
      <c r="R981">
        <v>0</v>
      </c>
      <c r="S981">
        <v>192.51</v>
      </c>
      <c r="T981">
        <v>-192.51</v>
      </c>
    </row>
    <row r="982" spans="1:20" hidden="1" x14ac:dyDescent="0.25">
      <c r="A982" t="s">
        <v>75</v>
      </c>
      <c r="B982" t="s">
        <v>850</v>
      </c>
      <c r="C982" t="s">
        <v>29</v>
      </c>
      <c r="D982" t="s">
        <v>851</v>
      </c>
      <c r="E982" t="s">
        <v>87</v>
      </c>
      <c r="F982">
        <v>45036</v>
      </c>
      <c r="G982" t="s">
        <v>1723</v>
      </c>
      <c r="H982" t="s">
        <v>80</v>
      </c>
      <c r="I982" t="s">
        <v>81</v>
      </c>
      <c r="J982" t="s">
        <v>82</v>
      </c>
      <c r="K982" t="s">
        <v>41</v>
      </c>
      <c r="L982" t="s">
        <v>1261</v>
      </c>
      <c r="M982" t="s">
        <v>83</v>
      </c>
      <c r="N982" s="11" t="s">
        <v>2106</v>
      </c>
      <c r="O982" s="11" t="s">
        <v>2110</v>
      </c>
      <c r="P982">
        <v>-9</v>
      </c>
      <c r="Q982">
        <v>0</v>
      </c>
      <c r="R982">
        <v>413.1</v>
      </c>
      <c r="S982">
        <v>0</v>
      </c>
      <c r="T982">
        <v>413.1</v>
      </c>
    </row>
    <row r="983" spans="1:20" hidden="1" x14ac:dyDescent="0.25">
      <c r="A983" t="s">
        <v>75</v>
      </c>
      <c r="B983" t="s">
        <v>135</v>
      </c>
      <c r="C983" t="s">
        <v>22</v>
      </c>
      <c r="D983" t="s">
        <v>136</v>
      </c>
      <c r="E983" t="s">
        <v>137</v>
      </c>
      <c r="F983">
        <v>23113</v>
      </c>
      <c r="G983" t="s">
        <v>556</v>
      </c>
      <c r="H983" t="s">
        <v>133</v>
      </c>
      <c r="I983" t="s">
        <v>81</v>
      </c>
      <c r="J983" t="s">
        <v>82</v>
      </c>
      <c r="K983" t="s">
        <v>53</v>
      </c>
      <c r="L983" t="s">
        <v>139</v>
      </c>
      <c r="M983" t="s">
        <v>83</v>
      </c>
      <c r="N983" s="11" t="s">
        <v>2106</v>
      </c>
      <c r="O983" s="11" t="s">
        <v>2110</v>
      </c>
      <c r="P983">
        <v>38</v>
      </c>
      <c r="Q983">
        <v>0</v>
      </c>
      <c r="R983">
        <v>805.6</v>
      </c>
      <c r="S983">
        <v>0</v>
      </c>
      <c r="T983">
        <v>805.6</v>
      </c>
    </row>
    <row r="984" spans="1:20" hidden="1" x14ac:dyDescent="0.25">
      <c r="A984" t="s">
        <v>75</v>
      </c>
      <c r="B984" t="s">
        <v>1139</v>
      </c>
      <c r="C984" t="s">
        <v>28</v>
      </c>
      <c r="D984" t="s">
        <v>1140</v>
      </c>
      <c r="E984" t="s">
        <v>95</v>
      </c>
      <c r="F984">
        <v>80102</v>
      </c>
      <c r="G984" t="s">
        <v>2120</v>
      </c>
      <c r="H984" t="s">
        <v>80</v>
      </c>
      <c r="I984" t="s">
        <v>81</v>
      </c>
      <c r="J984" t="s">
        <v>90</v>
      </c>
      <c r="K984" t="s">
        <v>37</v>
      </c>
      <c r="L984" t="s">
        <v>124</v>
      </c>
      <c r="M984" t="s">
        <v>92</v>
      </c>
      <c r="N984" s="11" t="s">
        <v>2106</v>
      </c>
      <c r="O984" s="11" t="s">
        <v>2110</v>
      </c>
      <c r="P984">
        <v>0</v>
      </c>
      <c r="Q984">
        <v>0</v>
      </c>
      <c r="R984">
        <v>-11.5</v>
      </c>
      <c r="S984">
        <v>0</v>
      </c>
      <c r="T984">
        <v>-11.5</v>
      </c>
    </row>
    <row r="985" spans="1:20" hidden="1" x14ac:dyDescent="0.25">
      <c r="A985" t="s">
        <v>75</v>
      </c>
      <c r="B985" t="s">
        <v>299</v>
      </c>
      <c r="C985" t="s">
        <v>29</v>
      </c>
      <c r="D985" t="s">
        <v>300</v>
      </c>
      <c r="E985" t="s">
        <v>87</v>
      </c>
      <c r="F985">
        <v>44147</v>
      </c>
      <c r="G985" t="s">
        <v>531</v>
      </c>
      <c r="H985" t="s">
        <v>80</v>
      </c>
      <c r="I985" t="s">
        <v>81</v>
      </c>
      <c r="J985" t="s">
        <v>90</v>
      </c>
      <c r="K985" t="s">
        <v>53</v>
      </c>
      <c r="L985" t="s">
        <v>532</v>
      </c>
      <c r="M985" t="s">
        <v>92</v>
      </c>
      <c r="N985" s="11" t="s">
        <v>2106</v>
      </c>
      <c r="O985" s="11" t="s">
        <v>2110</v>
      </c>
      <c r="P985">
        <v>0</v>
      </c>
      <c r="Q985">
        <v>4</v>
      </c>
      <c r="R985">
        <v>0</v>
      </c>
      <c r="S985">
        <v>256.60000000000002</v>
      </c>
      <c r="T985">
        <v>-256.60000000000002</v>
      </c>
    </row>
    <row r="986" spans="1:20" hidden="1" x14ac:dyDescent="0.25">
      <c r="A986" t="s">
        <v>75</v>
      </c>
      <c r="B986" t="s">
        <v>278</v>
      </c>
      <c r="C986" t="s">
        <v>20</v>
      </c>
      <c r="D986" t="s">
        <v>279</v>
      </c>
      <c r="E986" t="s">
        <v>244</v>
      </c>
      <c r="F986">
        <v>2356</v>
      </c>
      <c r="G986" t="s">
        <v>457</v>
      </c>
      <c r="H986" t="s">
        <v>80</v>
      </c>
      <c r="I986" t="s">
        <v>81</v>
      </c>
      <c r="J986" t="s">
        <v>90</v>
      </c>
      <c r="K986" t="s">
        <v>42</v>
      </c>
      <c r="L986" t="s">
        <v>91</v>
      </c>
      <c r="M986" t="s">
        <v>188</v>
      </c>
      <c r="N986" s="11" t="s">
        <v>2106</v>
      </c>
      <c r="O986" s="11" t="s">
        <v>2110</v>
      </c>
      <c r="P986">
        <v>0</v>
      </c>
      <c r="Q986">
        <v>10</v>
      </c>
      <c r="R986">
        <v>0</v>
      </c>
      <c r="S986">
        <v>169</v>
      </c>
      <c r="T986">
        <v>-169</v>
      </c>
    </row>
    <row r="987" spans="1:20" hidden="1" x14ac:dyDescent="0.25">
      <c r="A987" t="s">
        <v>75</v>
      </c>
      <c r="B987" t="s">
        <v>1494</v>
      </c>
      <c r="C987" t="s">
        <v>26</v>
      </c>
      <c r="D987" t="s">
        <v>1495</v>
      </c>
      <c r="E987" t="s">
        <v>109</v>
      </c>
      <c r="F987">
        <v>27284</v>
      </c>
      <c r="G987" t="s">
        <v>1725</v>
      </c>
      <c r="H987" t="s">
        <v>80</v>
      </c>
      <c r="I987" t="s">
        <v>81</v>
      </c>
      <c r="J987" t="s">
        <v>90</v>
      </c>
      <c r="K987" t="s">
        <v>51</v>
      </c>
      <c r="L987" t="s">
        <v>250</v>
      </c>
      <c r="M987" t="s">
        <v>92</v>
      </c>
      <c r="N987" s="11" t="s">
        <v>2106</v>
      </c>
      <c r="O987" s="11" t="s">
        <v>2110</v>
      </c>
      <c r="P987">
        <v>0</v>
      </c>
      <c r="Q987">
        <v>1</v>
      </c>
      <c r="R987">
        <v>0</v>
      </c>
      <c r="S987">
        <v>337.4</v>
      </c>
      <c r="T987">
        <v>-337.4</v>
      </c>
    </row>
    <row r="988" spans="1:20" hidden="1" x14ac:dyDescent="0.25">
      <c r="A988" t="s">
        <v>75</v>
      </c>
      <c r="B988" t="s">
        <v>125</v>
      </c>
      <c r="C988" t="s">
        <v>29</v>
      </c>
      <c r="D988" t="s">
        <v>126</v>
      </c>
      <c r="E988" t="s">
        <v>100</v>
      </c>
      <c r="F988">
        <v>46567</v>
      </c>
      <c r="G988" t="s">
        <v>449</v>
      </c>
      <c r="H988" t="s">
        <v>80</v>
      </c>
      <c r="I988" t="s">
        <v>81</v>
      </c>
      <c r="J988" t="s">
        <v>82</v>
      </c>
      <c r="K988" t="s">
        <v>38</v>
      </c>
      <c r="L988" t="s">
        <v>111</v>
      </c>
      <c r="M988" t="s">
        <v>83</v>
      </c>
      <c r="N988" s="11" t="s">
        <v>2106</v>
      </c>
      <c r="O988" s="11" t="s">
        <v>2110</v>
      </c>
      <c r="P988">
        <v>-1</v>
      </c>
      <c r="Q988">
        <v>0</v>
      </c>
      <c r="R988">
        <v>55.7</v>
      </c>
      <c r="S988">
        <v>0</v>
      </c>
      <c r="T988">
        <v>55.7</v>
      </c>
    </row>
    <row r="989" spans="1:20" hidden="1" x14ac:dyDescent="0.25">
      <c r="A989" t="s">
        <v>75</v>
      </c>
      <c r="B989" t="s">
        <v>1062</v>
      </c>
      <c r="C989" t="s">
        <v>19</v>
      </c>
      <c r="D989" t="s">
        <v>1063</v>
      </c>
      <c r="E989" t="s">
        <v>118</v>
      </c>
      <c r="F989">
        <v>92660</v>
      </c>
      <c r="G989" t="s">
        <v>264</v>
      </c>
      <c r="H989" t="s">
        <v>80</v>
      </c>
      <c r="I989" t="s">
        <v>281</v>
      </c>
      <c r="J989" t="s">
        <v>90</v>
      </c>
      <c r="K989" t="s">
        <v>42</v>
      </c>
      <c r="L989" t="s">
        <v>91</v>
      </c>
      <c r="M989" t="s">
        <v>92</v>
      </c>
      <c r="N989" s="11" t="s">
        <v>2106</v>
      </c>
      <c r="O989" s="11" t="s">
        <v>2110</v>
      </c>
      <c r="P989">
        <v>0</v>
      </c>
      <c r="Q989">
        <v>25</v>
      </c>
      <c r="R989">
        <v>0</v>
      </c>
      <c r="S989">
        <v>260</v>
      </c>
      <c r="T989">
        <v>-260</v>
      </c>
    </row>
    <row r="990" spans="1:20" hidden="1" x14ac:dyDescent="0.25">
      <c r="A990" t="s">
        <v>75</v>
      </c>
      <c r="B990" t="s">
        <v>845</v>
      </c>
      <c r="C990" t="s">
        <v>23</v>
      </c>
      <c r="D990" t="s">
        <v>846</v>
      </c>
      <c r="E990" t="s">
        <v>837</v>
      </c>
      <c r="F990">
        <v>83646</v>
      </c>
      <c r="G990" t="s">
        <v>88</v>
      </c>
      <c r="H990" t="s">
        <v>80</v>
      </c>
      <c r="I990" t="s">
        <v>281</v>
      </c>
      <c r="J990" t="s">
        <v>90</v>
      </c>
      <c r="K990" t="s">
        <v>42</v>
      </c>
      <c r="L990" t="s">
        <v>91</v>
      </c>
      <c r="M990" t="s">
        <v>92</v>
      </c>
      <c r="N990" s="11" t="s">
        <v>2106</v>
      </c>
      <c r="O990" s="11" t="s">
        <v>2110</v>
      </c>
      <c r="P990">
        <v>0</v>
      </c>
      <c r="Q990">
        <v>26</v>
      </c>
      <c r="R990">
        <v>0</v>
      </c>
      <c r="S990">
        <v>65</v>
      </c>
      <c r="T990">
        <v>-65</v>
      </c>
    </row>
    <row r="991" spans="1:20" hidden="1" x14ac:dyDescent="0.25">
      <c r="A991" t="s">
        <v>75</v>
      </c>
      <c r="B991" t="s">
        <v>150</v>
      </c>
      <c r="C991" t="s">
        <v>29</v>
      </c>
      <c r="D991" t="s">
        <v>151</v>
      </c>
      <c r="E991" t="s">
        <v>87</v>
      </c>
      <c r="F991">
        <v>44060</v>
      </c>
      <c r="G991" t="s">
        <v>205</v>
      </c>
      <c r="H991" t="s">
        <v>80</v>
      </c>
      <c r="I991" t="s">
        <v>281</v>
      </c>
      <c r="J991" t="s">
        <v>90</v>
      </c>
      <c r="K991" t="s">
        <v>42</v>
      </c>
      <c r="L991" t="s">
        <v>91</v>
      </c>
      <c r="M991" t="s">
        <v>92</v>
      </c>
      <c r="N991" s="11" t="s">
        <v>2106</v>
      </c>
      <c r="O991" s="11" t="s">
        <v>2110</v>
      </c>
      <c r="P991">
        <v>0</v>
      </c>
      <c r="Q991">
        <v>5</v>
      </c>
      <c r="R991">
        <v>0</v>
      </c>
      <c r="S991">
        <v>32.4</v>
      </c>
      <c r="T991">
        <v>-32.4</v>
      </c>
    </row>
    <row r="992" spans="1:20" hidden="1" x14ac:dyDescent="0.25">
      <c r="A992" t="s">
        <v>75</v>
      </c>
      <c r="B992" t="s">
        <v>1296</v>
      </c>
      <c r="C992" t="s">
        <v>27</v>
      </c>
      <c r="D992" t="s">
        <v>1297</v>
      </c>
      <c r="E992" t="s">
        <v>114</v>
      </c>
      <c r="F992">
        <v>33062</v>
      </c>
      <c r="G992" t="s">
        <v>1022</v>
      </c>
      <c r="H992" t="s">
        <v>80</v>
      </c>
      <c r="I992" t="s">
        <v>81</v>
      </c>
      <c r="J992" t="s">
        <v>90</v>
      </c>
      <c r="K992" t="s">
        <v>42</v>
      </c>
      <c r="L992" t="s">
        <v>91</v>
      </c>
      <c r="M992" t="s">
        <v>92</v>
      </c>
      <c r="N992" s="11" t="s">
        <v>2106</v>
      </c>
      <c r="O992" s="11" t="s">
        <v>2110</v>
      </c>
      <c r="P992">
        <v>0</v>
      </c>
      <c r="Q992">
        <v>5</v>
      </c>
      <c r="R992">
        <v>0</v>
      </c>
      <c r="S992">
        <v>14.65</v>
      </c>
      <c r="T992">
        <v>-14.65</v>
      </c>
    </row>
    <row r="993" spans="1:20" hidden="1" x14ac:dyDescent="0.25">
      <c r="A993" t="s">
        <v>75</v>
      </c>
      <c r="B993" t="s">
        <v>468</v>
      </c>
      <c r="C993" t="s">
        <v>22</v>
      </c>
      <c r="D993" t="s">
        <v>469</v>
      </c>
      <c r="E993" t="s">
        <v>137</v>
      </c>
      <c r="F993">
        <v>23227</v>
      </c>
      <c r="G993" t="s">
        <v>402</v>
      </c>
      <c r="H993" t="s">
        <v>80</v>
      </c>
      <c r="I993" t="s">
        <v>81</v>
      </c>
      <c r="J993" t="s">
        <v>365</v>
      </c>
      <c r="K993" t="s">
        <v>39</v>
      </c>
      <c r="L993" t="s">
        <v>39</v>
      </c>
      <c r="M993" t="s">
        <v>92</v>
      </c>
      <c r="N993" s="11" t="s">
        <v>2106</v>
      </c>
      <c r="O993" s="11" t="s">
        <v>2110</v>
      </c>
      <c r="P993">
        <v>0</v>
      </c>
      <c r="Q993">
        <v>1</v>
      </c>
      <c r="R993">
        <v>0</v>
      </c>
      <c r="S993">
        <v>295</v>
      </c>
      <c r="T993">
        <v>-295</v>
      </c>
    </row>
    <row r="994" spans="1:20" hidden="1" x14ac:dyDescent="0.25">
      <c r="A994" t="s">
        <v>75</v>
      </c>
      <c r="B994" t="s">
        <v>625</v>
      </c>
      <c r="C994" t="s">
        <v>27</v>
      </c>
      <c r="D994" t="s">
        <v>626</v>
      </c>
      <c r="E994" t="s">
        <v>114</v>
      </c>
      <c r="F994">
        <v>34491</v>
      </c>
      <c r="G994" t="s">
        <v>152</v>
      </c>
      <c r="H994" t="s">
        <v>80</v>
      </c>
      <c r="I994" t="s">
        <v>81</v>
      </c>
      <c r="J994" t="s">
        <v>90</v>
      </c>
      <c r="K994" t="s">
        <v>38</v>
      </c>
      <c r="L994" t="s">
        <v>111</v>
      </c>
      <c r="M994" t="s">
        <v>92</v>
      </c>
      <c r="N994" s="11" t="s">
        <v>2106</v>
      </c>
      <c r="O994" s="11" t="s">
        <v>2110</v>
      </c>
      <c r="P994">
        <v>0</v>
      </c>
      <c r="Q994">
        <v>2</v>
      </c>
      <c r="R994">
        <v>0</v>
      </c>
      <c r="S994">
        <v>153.5</v>
      </c>
      <c r="T994">
        <v>-153.5</v>
      </c>
    </row>
    <row r="995" spans="1:20" hidden="1" x14ac:dyDescent="0.25">
      <c r="A995" t="s">
        <v>75</v>
      </c>
      <c r="B995" t="s">
        <v>847</v>
      </c>
      <c r="C995" t="s">
        <v>26</v>
      </c>
      <c r="D995" t="s">
        <v>848</v>
      </c>
      <c r="E995" t="s">
        <v>105</v>
      </c>
      <c r="F995">
        <v>29910</v>
      </c>
      <c r="G995" t="s">
        <v>1009</v>
      </c>
      <c r="H995" t="s">
        <v>80</v>
      </c>
      <c r="I995" t="s">
        <v>81</v>
      </c>
      <c r="J995" t="s">
        <v>82</v>
      </c>
      <c r="K995" t="s">
        <v>42</v>
      </c>
      <c r="L995" t="s">
        <v>91</v>
      </c>
      <c r="M995" t="s">
        <v>83</v>
      </c>
      <c r="N995" s="11" t="s">
        <v>2106</v>
      </c>
      <c r="O995" s="11" t="s">
        <v>2110</v>
      </c>
      <c r="P995">
        <v>-1</v>
      </c>
      <c r="Q995">
        <v>0</v>
      </c>
      <c r="R995">
        <v>119.65</v>
      </c>
      <c r="S995">
        <v>0</v>
      </c>
      <c r="T995">
        <v>119.65</v>
      </c>
    </row>
    <row r="996" spans="1:20" hidden="1" x14ac:dyDescent="0.25">
      <c r="A996" t="s">
        <v>75</v>
      </c>
      <c r="B996" t="s">
        <v>318</v>
      </c>
      <c r="C996" t="s">
        <v>19</v>
      </c>
      <c r="D996" t="s">
        <v>319</v>
      </c>
      <c r="E996" t="s">
        <v>320</v>
      </c>
      <c r="F996">
        <v>96753</v>
      </c>
      <c r="G996" t="s">
        <v>183</v>
      </c>
      <c r="H996" t="s">
        <v>80</v>
      </c>
      <c r="I996" t="s">
        <v>81</v>
      </c>
      <c r="J996" t="s">
        <v>82</v>
      </c>
      <c r="K996" t="s">
        <v>42</v>
      </c>
      <c r="L996" t="s">
        <v>91</v>
      </c>
      <c r="M996" t="s">
        <v>83</v>
      </c>
      <c r="N996" s="11" t="s">
        <v>2106</v>
      </c>
      <c r="O996" s="11" t="s">
        <v>2110</v>
      </c>
      <c r="P996">
        <v>-21</v>
      </c>
      <c r="Q996">
        <v>0</v>
      </c>
      <c r="R996">
        <v>663.18</v>
      </c>
      <c r="S996">
        <v>0</v>
      </c>
      <c r="T996">
        <v>663.18</v>
      </c>
    </row>
    <row r="997" spans="1:20" hidden="1" x14ac:dyDescent="0.25">
      <c r="A997" t="s">
        <v>75</v>
      </c>
      <c r="B997" t="s">
        <v>454</v>
      </c>
      <c r="C997" t="s">
        <v>455</v>
      </c>
      <c r="D997" t="s">
        <v>456</v>
      </c>
      <c r="E997" t="s">
        <v>118</v>
      </c>
      <c r="F997">
        <v>94518</v>
      </c>
      <c r="G997" t="s">
        <v>348</v>
      </c>
      <c r="H997" t="s">
        <v>80</v>
      </c>
      <c r="I997" t="s">
        <v>81</v>
      </c>
      <c r="J997" t="s">
        <v>90</v>
      </c>
      <c r="K997" t="s">
        <v>53</v>
      </c>
      <c r="L997" t="s">
        <v>193</v>
      </c>
      <c r="M997" t="s">
        <v>92</v>
      </c>
      <c r="N997" s="11" t="s">
        <v>2106</v>
      </c>
      <c r="O997" s="11" t="s">
        <v>2110</v>
      </c>
      <c r="P997">
        <v>0</v>
      </c>
      <c r="Q997">
        <v>3</v>
      </c>
      <c r="R997">
        <v>0</v>
      </c>
      <c r="S997">
        <v>463.35</v>
      </c>
      <c r="T997">
        <v>-463.35</v>
      </c>
    </row>
    <row r="998" spans="1:20" hidden="1" x14ac:dyDescent="0.25">
      <c r="A998" t="s">
        <v>75</v>
      </c>
      <c r="B998" t="s">
        <v>612</v>
      </c>
      <c r="C998" t="s">
        <v>29</v>
      </c>
      <c r="D998" t="s">
        <v>1265</v>
      </c>
      <c r="E998" t="s">
        <v>142</v>
      </c>
      <c r="F998">
        <v>49686</v>
      </c>
      <c r="G998" t="s">
        <v>214</v>
      </c>
      <c r="H998" t="s">
        <v>80</v>
      </c>
      <c r="I998" t="s">
        <v>281</v>
      </c>
      <c r="J998" t="s">
        <v>90</v>
      </c>
      <c r="K998" t="s">
        <v>42</v>
      </c>
      <c r="L998" t="s">
        <v>91</v>
      </c>
      <c r="M998" t="s">
        <v>92</v>
      </c>
      <c r="N998" s="11" t="s">
        <v>2106</v>
      </c>
      <c r="O998" s="11" t="s">
        <v>2110</v>
      </c>
      <c r="P998">
        <v>0</v>
      </c>
      <c r="Q998">
        <v>5</v>
      </c>
      <c r="R998">
        <v>0</v>
      </c>
      <c r="S998">
        <v>3.65</v>
      </c>
      <c r="T998">
        <v>-3.65</v>
      </c>
    </row>
    <row r="999" spans="1:20" hidden="1" x14ac:dyDescent="0.25">
      <c r="A999" t="s">
        <v>75</v>
      </c>
      <c r="B999" t="s">
        <v>677</v>
      </c>
      <c r="C999" t="s">
        <v>28</v>
      </c>
      <c r="D999" t="s">
        <v>678</v>
      </c>
      <c r="E999" t="s">
        <v>95</v>
      </c>
      <c r="F999">
        <v>80124</v>
      </c>
      <c r="G999" t="s">
        <v>944</v>
      </c>
      <c r="H999" t="s">
        <v>80</v>
      </c>
      <c r="I999" t="s">
        <v>81</v>
      </c>
      <c r="J999" t="s">
        <v>82</v>
      </c>
      <c r="K999" t="s">
        <v>42</v>
      </c>
      <c r="L999" t="s">
        <v>91</v>
      </c>
      <c r="M999" t="s">
        <v>83</v>
      </c>
      <c r="N999" s="11" t="s">
        <v>2106</v>
      </c>
      <c r="O999" s="11" t="s">
        <v>2110</v>
      </c>
      <c r="P999">
        <v>-5</v>
      </c>
      <c r="Q999">
        <v>0</v>
      </c>
      <c r="R999">
        <v>358.25</v>
      </c>
      <c r="S999">
        <v>0</v>
      </c>
      <c r="T999">
        <v>358.25</v>
      </c>
    </row>
    <row r="1000" spans="1:20" hidden="1" x14ac:dyDescent="0.25">
      <c r="A1000" t="s">
        <v>75</v>
      </c>
      <c r="B1000" t="s">
        <v>390</v>
      </c>
      <c r="C1000" t="s">
        <v>20</v>
      </c>
      <c r="D1000" t="s">
        <v>391</v>
      </c>
      <c r="E1000" t="s">
        <v>244</v>
      </c>
      <c r="F1000">
        <v>2021</v>
      </c>
      <c r="G1000" t="s">
        <v>817</v>
      </c>
      <c r="H1000" t="s">
        <v>80</v>
      </c>
      <c r="I1000" t="s">
        <v>81</v>
      </c>
      <c r="J1000" t="s">
        <v>82</v>
      </c>
      <c r="K1000" t="s">
        <v>53</v>
      </c>
      <c r="L1000" t="s">
        <v>193</v>
      </c>
      <c r="M1000" t="s">
        <v>83</v>
      </c>
      <c r="N1000" s="11" t="s">
        <v>2106</v>
      </c>
      <c r="O1000" s="11" t="s">
        <v>2110</v>
      </c>
      <c r="P1000">
        <v>-3</v>
      </c>
      <c r="Q1000">
        <v>0</v>
      </c>
      <c r="R1000">
        <v>321.08999999999997</v>
      </c>
      <c r="S1000">
        <v>0</v>
      </c>
      <c r="T1000">
        <v>321.08999999999997</v>
      </c>
    </row>
    <row r="1001" spans="1:20" hidden="1" x14ac:dyDescent="0.25">
      <c r="A1001" t="s">
        <v>75</v>
      </c>
      <c r="B1001" t="s">
        <v>167</v>
      </c>
      <c r="C1001" t="s">
        <v>28</v>
      </c>
      <c r="D1001" t="s">
        <v>168</v>
      </c>
      <c r="E1001" t="s">
        <v>95</v>
      </c>
      <c r="F1001">
        <v>80550</v>
      </c>
      <c r="G1001" t="s">
        <v>604</v>
      </c>
      <c r="H1001" t="s">
        <v>80</v>
      </c>
      <c r="I1001" t="s">
        <v>81</v>
      </c>
      <c r="J1001" t="s">
        <v>90</v>
      </c>
      <c r="K1001" t="s">
        <v>37</v>
      </c>
      <c r="L1001" t="s">
        <v>605</v>
      </c>
      <c r="M1001" t="s">
        <v>92</v>
      </c>
      <c r="N1001" s="11" t="s">
        <v>2106</v>
      </c>
      <c r="O1001" s="11" t="s">
        <v>2110</v>
      </c>
      <c r="P1001">
        <v>-259</v>
      </c>
      <c r="Q1001">
        <v>0</v>
      </c>
      <c r="R1001">
        <v>2763</v>
      </c>
      <c r="S1001">
        <v>0</v>
      </c>
      <c r="T1001">
        <v>2763</v>
      </c>
    </row>
    <row r="1002" spans="1:20" hidden="1" x14ac:dyDescent="0.25">
      <c r="A1002" t="s">
        <v>75</v>
      </c>
      <c r="B1002" t="s">
        <v>803</v>
      </c>
      <c r="C1002" t="s">
        <v>30</v>
      </c>
      <c r="D1002" t="s">
        <v>804</v>
      </c>
      <c r="E1002" t="s">
        <v>337</v>
      </c>
      <c r="F1002">
        <v>53718</v>
      </c>
      <c r="G1002" t="s">
        <v>1490</v>
      </c>
      <c r="H1002" t="s">
        <v>80</v>
      </c>
      <c r="I1002" t="s">
        <v>81</v>
      </c>
      <c r="J1002" t="s">
        <v>90</v>
      </c>
      <c r="K1002" t="s">
        <v>53</v>
      </c>
      <c r="L1002" t="s">
        <v>248</v>
      </c>
      <c r="M1002" t="s">
        <v>92</v>
      </c>
      <c r="N1002" s="11" t="s">
        <v>2106</v>
      </c>
      <c r="O1002" s="11" t="s">
        <v>2110</v>
      </c>
      <c r="P1002">
        <v>0</v>
      </c>
      <c r="Q1002">
        <v>1</v>
      </c>
      <c r="R1002">
        <v>0</v>
      </c>
      <c r="S1002">
        <v>4.5</v>
      </c>
      <c r="T1002">
        <v>-4.5</v>
      </c>
    </row>
    <row r="1003" spans="1:20" hidden="1" x14ac:dyDescent="0.25">
      <c r="A1003" t="s">
        <v>75</v>
      </c>
      <c r="B1003" t="s">
        <v>1702</v>
      </c>
      <c r="C1003" t="s">
        <v>20</v>
      </c>
      <c r="D1003" t="s">
        <v>1703</v>
      </c>
      <c r="E1003" t="s">
        <v>1704</v>
      </c>
      <c r="F1003">
        <v>4097</v>
      </c>
      <c r="G1003" t="s">
        <v>402</v>
      </c>
      <c r="H1003" t="s">
        <v>80</v>
      </c>
      <c r="I1003" t="s">
        <v>81</v>
      </c>
      <c r="J1003" t="s">
        <v>365</v>
      </c>
      <c r="K1003" t="s">
        <v>39</v>
      </c>
      <c r="L1003" t="s">
        <v>39</v>
      </c>
      <c r="M1003" t="s">
        <v>92</v>
      </c>
      <c r="N1003" s="11" t="s">
        <v>2106</v>
      </c>
      <c r="O1003" s="11" t="s">
        <v>2110</v>
      </c>
      <c r="P1003">
        <v>-1</v>
      </c>
      <c r="Q1003">
        <v>0</v>
      </c>
      <c r="R1003">
        <v>295</v>
      </c>
      <c r="S1003">
        <v>0</v>
      </c>
      <c r="T1003">
        <v>295</v>
      </c>
    </row>
    <row r="1004" spans="1:20" hidden="1" x14ac:dyDescent="0.25">
      <c r="A1004" t="s">
        <v>75</v>
      </c>
      <c r="B1004" t="s">
        <v>498</v>
      </c>
      <c r="C1004" t="s">
        <v>31</v>
      </c>
      <c r="D1004" t="s">
        <v>499</v>
      </c>
      <c r="E1004" t="s">
        <v>114</v>
      </c>
      <c r="F1004">
        <v>33166</v>
      </c>
      <c r="G1004" t="s">
        <v>1734</v>
      </c>
      <c r="H1004" t="s">
        <v>80</v>
      </c>
      <c r="I1004" t="s">
        <v>81</v>
      </c>
      <c r="J1004" t="s">
        <v>90</v>
      </c>
      <c r="K1004" t="s">
        <v>53</v>
      </c>
      <c r="L1004" t="s">
        <v>1286</v>
      </c>
      <c r="M1004" t="s">
        <v>92</v>
      </c>
      <c r="N1004" s="11" t="s">
        <v>2106</v>
      </c>
      <c r="O1004" s="11" t="s">
        <v>2110</v>
      </c>
      <c r="P1004">
        <v>-1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5">
      <c r="A1005" t="s">
        <v>75</v>
      </c>
      <c r="B1005" t="s">
        <v>372</v>
      </c>
      <c r="C1005" t="s">
        <v>19</v>
      </c>
      <c r="D1005" t="s">
        <v>172</v>
      </c>
      <c r="E1005" t="s">
        <v>147</v>
      </c>
      <c r="F1005">
        <v>85255</v>
      </c>
      <c r="G1005" t="s">
        <v>1038</v>
      </c>
      <c r="H1005" t="s">
        <v>80</v>
      </c>
      <c r="I1005" t="s">
        <v>81</v>
      </c>
      <c r="J1005" t="s">
        <v>82</v>
      </c>
      <c r="K1005" t="s">
        <v>53</v>
      </c>
      <c r="L1005" t="s">
        <v>165</v>
      </c>
      <c r="M1005" t="s">
        <v>83</v>
      </c>
      <c r="N1005" s="11" t="s">
        <v>2106</v>
      </c>
      <c r="O1005" s="11" t="s">
        <v>2110</v>
      </c>
      <c r="P1005">
        <v>2</v>
      </c>
      <c r="Q1005">
        <v>0</v>
      </c>
      <c r="R1005">
        <v>307.32</v>
      </c>
      <c r="S1005">
        <v>0</v>
      </c>
      <c r="T1005">
        <v>307.32</v>
      </c>
    </row>
    <row r="1006" spans="1:20" hidden="1" x14ac:dyDescent="0.25">
      <c r="A1006" t="s">
        <v>75</v>
      </c>
      <c r="B1006" t="s">
        <v>432</v>
      </c>
      <c r="C1006" t="s">
        <v>25</v>
      </c>
      <c r="D1006" t="s">
        <v>433</v>
      </c>
      <c r="E1006" t="s">
        <v>186</v>
      </c>
      <c r="F1006">
        <v>11023</v>
      </c>
      <c r="G1006" t="s">
        <v>761</v>
      </c>
      <c r="H1006" t="s">
        <v>80</v>
      </c>
      <c r="I1006" t="s">
        <v>164</v>
      </c>
      <c r="J1006" t="s">
        <v>90</v>
      </c>
      <c r="K1006" t="s">
        <v>38</v>
      </c>
      <c r="L1006" t="s">
        <v>129</v>
      </c>
      <c r="M1006" t="s">
        <v>92</v>
      </c>
      <c r="N1006" s="11" t="s">
        <v>2106</v>
      </c>
      <c r="O1006" s="11" t="s">
        <v>2110</v>
      </c>
      <c r="P1006">
        <v>0</v>
      </c>
      <c r="Q1006">
        <v>1</v>
      </c>
      <c r="R1006">
        <v>0</v>
      </c>
      <c r="S1006">
        <v>32.97</v>
      </c>
      <c r="T1006">
        <v>-32.97</v>
      </c>
    </row>
    <row r="1007" spans="1:20" hidden="1" x14ac:dyDescent="0.25">
      <c r="A1007" t="s">
        <v>75</v>
      </c>
      <c r="B1007" t="s">
        <v>1258</v>
      </c>
      <c r="C1007" t="s">
        <v>23</v>
      </c>
      <c r="D1007" t="s">
        <v>1259</v>
      </c>
      <c r="E1007" t="s">
        <v>327</v>
      </c>
      <c r="F1007">
        <v>97301</v>
      </c>
      <c r="G1007" t="s">
        <v>514</v>
      </c>
      <c r="H1007" t="s">
        <v>80</v>
      </c>
      <c r="I1007" t="s">
        <v>81</v>
      </c>
      <c r="J1007" t="s">
        <v>82</v>
      </c>
      <c r="K1007" t="s">
        <v>38</v>
      </c>
      <c r="L1007" t="s">
        <v>111</v>
      </c>
      <c r="M1007" t="s">
        <v>83</v>
      </c>
      <c r="N1007" s="11" t="s">
        <v>2106</v>
      </c>
      <c r="O1007" s="11" t="s">
        <v>2110</v>
      </c>
      <c r="P1007">
        <v>-1</v>
      </c>
      <c r="Q1007">
        <v>0</v>
      </c>
      <c r="R1007">
        <v>163.9</v>
      </c>
      <c r="S1007">
        <v>0</v>
      </c>
      <c r="T1007">
        <v>163.9</v>
      </c>
    </row>
    <row r="1008" spans="1:20" hidden="1" x14ac:dyDescent="0.25">
      <c r="A1008" t="s">
        <v>75</v>
      </c>
      <c r="B1008" t="s">
        <v>498</v>
      </c>
      <c r="C1008" t="s">
        <v>31</v>
      </c>
      <c r="D1008" t="s">
        <v>499</v>
      </c>
      <c r="E1008" t="s">
        <v>114</v>
      </c>
      <c r="F1008">
        <v>33166</v>
      </c>
      <c r="G1008" t="s">
        <v>1735</v>
      </c>
      <c r="H1008" t="s">
        <v>80</v>
      </c>
      <c r="I1008" t="s">
        <v>81</v>
      </c>
      <c r="J1008" t="s">
        <v>82</v>
      </c>
      <c r="K1008" t="s">
        <v>44</v>
      </c>
      <c r="L1008" t="s">
        <v>1303</v>
      </c>
      <c r="M1008" t="s">
        <v>83</v>
      </c>
      <c r="N1008" s="11" t="s">
        <v>2106</v>
      </c>
      <c r="O1008" s="11" t="s">
        <v>2110</v>
      </c>
      <c r="P1008">
        <v>-1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5">
      <c r="A1009" t="s">
        <v>75</v>
      </c>
      <c r="B1009" t="s">
        <v>125</v>
      </c>
      <c r="C1009" t="s">
        <v>29</v>
      </c>
      <c r="D1009" t="s">
        <v>126</v>
      </c>
      <c r="E1009" t="s">
        <v>100</v>
      </c>
      <c r="F1009">
        <v>46567</v>
      </c>
      <c r="G1009" t="s">
        <v>1701</v>
      </c>
      <c r="H1009" t="s">
        <v>80</v>
      </c>
      <c r="I1009" t="s">
        <v>81</v>
      </c>
      <c r="J1009" t="s">
        <v>82</v>
      </c>
      <c r="K1009" t="s">
        <v>41</v>
      </c>
      <c r="L1009" t="s">
        <v>724</v>
      </c>
      <c r="M1009" t="s">
        <v>83</v>
      </c>
      <c r="N1009" s="11" t="s">
        <v>2106</v>
      </c>
      <c r="O1009" s="11" t="s">
        <v>2110</v>
      </c>
      <c r="P1009">
        <v>-6</v>
      </c>
      <c r="Q1009">
        <v>0</v>
      </c>
      <c r="R1009">
        <v>269.94</v>
      </c>
      <c r="S1009">
        <v>0</v>
      </c>
      <c r="T1009">
        <v>269.94</v>
      </c>
    </row>
    <row r="1010" spans="1:20" hidden="1" x14ac:dyDescent="0.25">
      <c r="A1010" t="s">
        <v>75</v>
      </c>
      <c r="B1010" t="s">
        <v>200</v>
      </c>
      <c r="C1010" t="s">
        <v>28</v>
      </c>
      <c r="D1010" t="s">
        <v>201</v>
      </c>
      <c r="E1010" t="s">
        <v>95</v>
      </c>
      <c r="F1010">
        <v>80002</v>
      </c>
      <c r="G1010" t="s">
        <v>1413</v>
      </c>
      <c r="H1010" t="s">
        <v>80</v>
      </c>
      <c r="I1010" t="s">
        <v>81</v>
      </c>
      <c r="J1010" t="s">
        <v>82</v>
      </c>
      <c r="K1010" t="s">
        <v>42</v>
      </c>
      <c r="L1010" t="s">
        <v>91</v>
      </c>
      <c r="M1010" t="s">
        <v>83</v>
      </c>
      <c r="N1010" s="11" t="s">
        <v>2106</v>
      </c>
      <c r="O1010" s="11" t="s">
        <v>2110</v>
      </c>
      <c r="P1010">
        <v>-4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5">
      <c r="A1011" t="s">
        <v>75</v>
      </c>
      <c r="B1011" t="s">
        <v>120</v>
      </c>
      <c r="C1011" t="s">
        <v>22</v>
      </c>
      <c r="D1011" t="s">
        <v>121</v>
      </c>
      <c r="E1011" t="s">
        <v>122</v>
      </c>
      <c r="F1011">
        <v>20910</v>
      </c>
      <c r="G1011" t="s">
        <v>916</v>
      </c>
      <c r="H1011" t="s">
        <v>80</v>
      </c>
      <c r="I1011" t="s">
        <v>81</v>
      </c>
      <c r="J1011" t="s">
        <v>90</v>
      </c>
      <c r="K1011" t="s">
        <v>53</v>
      </c>
      <c r="L1011" t="s">
        <v>675</v>
      </c>
      <c r="M1011" t="s">
        <v>92</v>
      </c>
      <c r="N1011" s="11" t="s">
        <v>2106</v>
      </c>
      <c r="O1011" s="11" t="s">
        <v>2110</v>
      </c>
      <c r="P1011">
        <v>0</v>
      </c>
      <c r="Q1011">
        <v>1</v>
      </c>
      <c r="R1011">
        <v>0</v>
      </c>
      <c r="S1011">
        <v>90.5</v>
      </c>
      <c r="T1011">
        <v>-90.5</v>
      </c>
    </row>
    <row r="1012" spans="1:20" hidden="1" x14ac:dyDescent="0.25">
      <c r="A1012" t="s">
        <v>75</v>
      </c>
      <c r="B1012" t="s">
        <v>995</v>
      </c>
      <c r="C1012" t="s">
        <v>18</v>
      </c>
      <c r="D1012" t="s">
        <v>996</v>
      </c>
      <c r="E1012" t="s">
        <v>191</v>
      </c>
      <c r="F1012">
        <v>75604</v>
      </c>
      <c r="G1012" t="s">
        <v>323</v>
      </c>
      <c r="H1012" t="s">
        <v>80</v>
      </c>
      <c r="I1012" t="s">
        <v>81</v>
      </c>
      <c r="J1012" t="s">
        <v>90</v>
      </c>
      <c r="K1012" t="s">
        <v>51</v>
      </c>
      <c r="L1012" t="s">
        <v>250</v>
      </c>
      <c r="M1012" t="s">
        <v>92</v>
      </c>
      <c r="N1012" s="11" t="s">
        <v>2106</v>
      </c>
      <c r="O1012" s="11" t="s">
        <v>2110</v>
      </c>
      <c r="P1012">
        <v>0</v>
      </c>
      <c r="Q1012">
        <v>2</v>
      </c>
      <c r="R1012">
        <v>0</v>
      </c>
      <c r="S1012">
        <v>118.7</v>
      </c>
      <c r="T1012">
        <v>-118.7</v>
      </c>
    </row>
    <row r="1013" spans="1:20" hidden="1" x14ac:dyDescent="0.25">
      <c r="A1013" t="s">
        <v>75</v>
      </c>
      <c r="B1013" t="s">
        <v>380</v>
      </c>
      <c r="C1013" t="s">
        <v>18</v>
      </c>
      <c r="D1013" t="s">
        <v>381</v>
      </c>
      <c r="E1013" t="s">
        <v>191</v>
      </c>
      <c r="F1013">
        <v>75071</v>
      </c>
      <c r="G1013" t="s">
        <v>1683</v>
      </c>
      <c r="H1013" t="s">
        <v>80</v>
      </c>
      <c r="I1013" t="s">
        <v>281</v>
      </c>
      <c r="J1013" t="s">
        <v>90</v>
      </c>
      <c r="K1013" t="s">
        <v>42</v>
      </c>
      <c r="L1013" t="s">
        <v>91</v>
      </c>
      <c r="M1013" t="s">
        <v>92</v>
      </c>
      <c r="N1013" s="11" t="s">
        <v>2106</v>
      </c>
      <c r="O1013" s="11" t="s">
        <v>2110</v>
      </c>
      <c r="P1013">
        <v>0</v>
      </c>
      <c r="Q1013">
        <v>2</v>
      </c>
      <c r="R1013">
        <v>0</v>
      </c>
      <c r="S1013">
        <v>6.9</v>
      </c>
      <c r="T1013">
        <v>-6.9</v>
      </c>
    </row>
    <row r="1014" spans="1:20" x14ac:dyDescent="0.25">
      <c r="A1014" t="s">
        <v>75</v>
      </c>
      <c r="B1014" t="s">
        <v>233</v>
      </c>
      <c r="C1014" t="s">
        <v>21</v>
      </c>
      <c r="D1014" t="s">
        <v>234</v>
      </c>
      <c r="E1014" t="s">
        <v>235</v>
      </c>
      <c r="F1014">
        <v>65806</v>
      </c>
      <c r="G1014" t="s">
        <v>1472</v>
      </c>
      <c r="H1014" t="s">
        <v>80</v>
      </c>
      <c r="I1014" t="s">
        <v>81</v>
      </c>
      <c r="J1014" t="s">
        <v>90</v>
      </c>
      <c r="K1014" t="s">
        <v>51</v>
      </c>
      <c r="L1014" t="s">
        <v>250</v>
      </c>
      <c r="M1014" t="s">
        <v>92</v>
      </c>
      <c r="N1014" s="11" t="s">
        <v>2106</v>
      </c>
      <c r="O1014" s="11" t="s">
        <v>2110</v>
      </c>
      <c r="P1014">
        <v>0</v>
      </c>
      <c r="Q1014">
        <v>5</v>
      </c>
      <c r="R1014">
        <v>0</v>
      </c>
      <c r="S1014">
        <v>0</v>
      </c>
      <c r="T1014">
        <v>0</v>
      </c>
    </row>
    <row r="1015" spans="1:20" hidden="1" x14ac:dyDescent="0.25">
      <c r="A1015" t="s">
        <v>75</v>
      </c>
      <c r="B1015" t="s">
        <v>358</v>
      </c>
      <c r="C1015" t="s">
        <v>26</v>
      </c>
      <c r="D1015" t="s">
        <v>359</v>
      </c>
      <c r="E1015" t="s">
        <v>180</v>
      </c>
      <c r="F1015">
        <v>30075</v>
      </c>
      <c r="G1015" t="s">
        <v>367</v>
      </c>
      <c r="H1015" t="s">
        <v>80</v>
      </c>
      <c r="I1015" t="s">
        <v>89</v>
      </c>
      <c r="J1015" t="s">
        <v>82</v>
      </c>
      <c r="K1015" t="s">
        <v>53</v>
      </c>
      <c r="L1015" t="s">
        <v>368</v>
      </c>
      <c r="M1015" t="s">
        <v>83</v>
      </c>
      <c r="N1015" s="11" t="s">
        <v>2106</v>
      </c>
      <c r="O1015" s="11" t="s">
        <v>2110</v>
      </c>
      <c r="P1015">
        <v>-16</v>
      </c>
      <c r="Q1015">
        <v>0</v>
      </c>
      <c r="R1015">
        <v>2772</v>
      </c>
      <c r="S1015">
        <v>0</v>
      </c>
      <c r="T1015">
        <v>2772</v>
      </c>
    </row>
    <row r="1016" spans="1:20" hidden="1" x14ac:dyDescent="0.25">
      <c r="A1016" t="s">
        <v>75</v>
      </c>
      <c r="B1016" t="s">
        <v>778</v>
      </c>
      <c r="C1016" t="s">
        <v>25</v>
      </c>
      <c r="D1016" t="s">
        <v>779</v>
      </c>
      <c r="E1016" t="s">
        <v>262</v>
      </c>
      <c r="F1016">
        <v>7712</v>
      </c>
      <c r="G1016" t="s">
        <v>202</v>
      </c>
      <c r="H1016" t="s">
        <v>80</v>
      </c>
      <c r="I1016" t="s">
        <v>81</v>
      </c>
      <c r="J1016" t="s">
        <v>90</v>
      </c>
      <c r="K1016" t="s">
        <v>42</v>
      </c>
      <c r="L1016" t="s">
        <v>91</v>
      </c>
      <c r="M1016" t="s">
        <v>188</v>
      </c>
      <c r="N1016" s="11" t="s">
        <v>2106</v>
      </c>
      <c r="O1016" s="11" t="s">
        <v>2110</v>
      </c>
      <c r="P1016">
        <v>0</v>
      </c>
      <c r="Q1016">
        <v>282</v>
      </c>
      <c r="R1016">
        <v>0</v>
      </c>
      <c r="S1016">
        <v>2326.5</v>
      </c>
      <c r="T1016">
        <v>-2326.5</v>
      </c>
    </row>
    <row r="1017" spans="1:20" hidden="1" x14ac:dyDescent="0.25">
      <c r="A1017" t="s">
        <v>75</v>
      </c>
      <c r="B1017" t="s">
        <v>934</v>
      </c>
      <c r="C1017" t="s">
        <v>24</v>
      </c>
      <c r="D1017" t="s">
        <v>935</v>
      </c>
      <c r="E1017" t="s">
        <v>936</v>
      </c>
      <c r="F1017">
        <v>57108</v>
      </c>
      <c r="G1017" t="s">
        <v>398</v>
      </c>
      <c r="H1017" t="s">
        <v>80</v>
      </c>
      <c r="I1017" t="s">
        <v>81</v>
      </c>
      <c r="J1017" t="s">
        <v>82</v>
      </c>
      <c r="K1017" t="s">
        <v>38</v>
      </c>
      <c r="L1017" t="s">
        <v>111</v>
      </c>
      <c r="M1017" t="s">
        <v>83</v>
      </c>
      <c r="N1017" s="11" t="s">
        <v>2106</v>
      </c>
      <c r="O1017" s="11" t="s">
        <v>2110</v>
      </c>
      <c r="P1017">
        <v>-4</v>
      </c>
      <c r="Q1017">
        <v>0</v>
      </c>
      <c r="R1017">
        <v>337.6</v>
      </c>
      <c r="S1017">
        <v>0</v>
      </c>
      <c r="T1017">
        <v>337.6</v>
      </c>
    </row>
    <row r="1018" spans="1:20" x14ac:dyDescent="0.25">
      <c r="A1018" t="s">
        <v>75</v>
      </c>
      <c r="B1018" t="s">
        <v>1050</v>
      </c>
      <c r="C1018" t="s">
        <v>21</v>
      </c>
      <c r="D1018" t="s">
        <v>1051</v>
      </c>
      <c r="E1018" t="s">
        <v>159</v>
      </c>
      <c r="F1018">
        <v>66219</v>
      </c>
      <c r="G1018" t="s">
        <v>1739</v>
      </c>
      <c r="H1018" t="s">
        <v>80</v>
      </c>
      <c r="I1018" t="s">
        <v>81</v>
      </c>
      <c r="J1018" t="s">
        <v>82</v>
      </c>
      <c r="K1018" t="s">
        <v>45</v>
      </c>
      <c r="L1018" t="s">
        <v>139</v>
      </c>
      <c r="M1018" t="s">
        <v>83</v>
      </c>
      <c r="N1018" s="11" t="s">
        <v>2106</v>
      </c>
      <c r="O1018" s="11" t="s">
        <v>2110</v>
      </c>
      <c r="P1018">
        <v>-1</v>
      </c>
      <c r="Q1018">
        <v>0</v>
      </c>
      <c r="R1018">
        <v>769.55</v>
      </c>
      <c r="S1018">
        <v>0</v>
      </c>
      <c r="T1018">
        <v>769.55</v>
      </c>
    </row>
    <row r="1019" spans="1:20" hidden="1" x14ac:dyDescent="0.25">
      <c r="A1019" t="s">
        <v>75</v>
      </c>
      <c r="B1019" t="s">
        <v>702</v>
      </c>
      <c r="C1019" t="s">
        <v>25</v>
      </c>
      <c r="D1019" t="s">
        <v>703</v>
      </c>
      <c r="E1019" t="s">
        <v>262</v>
      </c>
      <c r="F1019">
        <v>7724</v>
      </c>
      <c r="G1019" t="s">
        <v>96</v>
      </c>
      <c r="H1019" t="s">
        <v>80</v>
      </c>
      <c r="I1019" t="s">
        <v>281</v>
      </c>
      <c r="J1019" t="s">
        <v>90</v>
      </c>
      <c r="K1019" t="s">
        <v>42</v>
      </c>
      <c r="L1019" t="s">
        <v>97</v>
      </c>
      <c r="M1019" t="s">
        <v>92</v>
      </c>
      <c r="N1019" s="11" t="s">
        <v>2106</v>
      </c>
      <c r="O1019" s="11" t="s">
        <v>2110</v>
      </c>
      <c r="P1019">
        <v>0</v>
      </c>
      <c r="Q1019">
        <v>20</v>
      </c>
      <c r="R1019">
        <v>0</v>
      </c>
      <c r="S1019">
        <v>23.8</v>
      </c>
      <c r="T1019">
        <v>-23.8</v>
      </c>
    </row>
    <row r="1020" spans="1:20" hidden="1" x14ac:dyDescent="0.25">
      <c r="A1020" t="s">
        <v>75</v>
      </c>
      <c r="B1020" t="s">
        <v>112</v>
      </c>
      <c r="C1020" t="s">
        <v>27</v>
      </c>
      <c r="D1020" t="s">
        <v>113</v>
      </c>
      <c r="E1020" t="s">
        <v>114</v>
      </c>
      <c r="F1020">
        <v>32256</v>
      </c>
      <c r="G1020" t="s">
        <v>382</v>
      </c>
      <c r="H1020" t="s">
        <v>80</v>
      </c>
      <c r="I1020" t="s">
        <v>89</v>
      </c>
      <c r="J1020" t="s">
        <v>82</v>
      </c>
      <c r="K1020" t="s">
        <v>42</v>
      </c>
      <c r="L1020" t="s">
        <v>91</v>
      </c>
      <c r="M1020" t="s">
        <v>83</v>
      </c>
      <c r="N1020" s="11" t="s">
        <v>2106</v>
      </c>
      <c r="O1020" s="11" t="s">
        <v>2110</v>
      </c>
      <c r="P1020">
        <v>-2</v>
      </c>
      <c r="Q1020">
        <v>0</v>
      </c>
      <c r="R1020">
        <v>148.4</v>
      </c>
      <c r="S1020">
        <v>0</v>
      </c>
      <c r="T1020">
        <v>148.4</v>
      </c>
    </row>
    <row r="1021" spans="1:20" hidden="1" x14ac:dyDescent="0.25">
      <c r="A1021" t="s">
        <v>75</v>
      </c>
      <c r="B1021" t="s">
        <v>167</v>
      </c>
      <c r="C1021" t="s">
        <v>28</v>
      </c>
      <c r="D1021" t="s">
        <v>168</v>
      </c>
      <c r="E1021" t="s">
        <v>95</v>
      </c>
      <c r="F1021">
        <v>80550</v>
      </c>
      <c r="G1021" t="s">
        <v>1736</v>
      </c>
      <c r="H1021" t="s">
        <v>80</v>
      </c>
      <c r="I1021" t="s">
        <v>89</v>
      </c>
      <c r="J1021" t="s">
        <v>90</v>
      </c>
      <c r="K1021" t="s">
        <v>37</v>
      </c>
      <c r="L1021" t="s">
        <v>584</v>
      </c>
      <c r="M1021" t="s">
        <v>92</v>
      </c>
      <c r="N1021" s="11" t="s">
        <v>2106</v>
      </c>
      <c r="O1021" s="11" t="s">
        <v>2110</v>
      </c>
      <c r="P1021">
        <v>-120</v>
      </c>
      <c r="Q1021">
        <v>0</v>
      </c>
      <c r="R1021">
        <v>904.4</v>
      </c>
      <c r="S1021">
        <v>0</v>
      </c>
      <c r="T1021">
        <v>904.4</v>
      </c>
    </row>
    <row r="1022" spans="1:20" hidden="1" x14ac:dyDescent="0.25">
      <c r="A1022" t="s">
        <v>75</v>
      </c>
      <c r="B1022" t="s">
        <v>1067</v>
      </c>
      <c r="C1022" t="s">
        <v>18</v>
      </c>
      <c r="D1022" t="s">
        <v>1068</v>
      </c>
      <c r="E1022" t="s">
        <v>466</v>
      </c>
      <c r="F1022">
        <v>70810</v>
      </c>
      <c r="G1022" t="s">
        <v>1741</v>
      </c>
      <c r="H1022" t="s">
        <v>80</v>
      </c>
      <c r="I1022" t="s">
        <v>164</v>
      </c>
      <c r="J1022" t="s">
        <v>1070</v>
      </c>
      <c r="K1022" t="s">
        <v>36</v>
      </c>
      <c r="L1022" t="s">
        <v>36</v>
      </c>
      <c r="M1022" t="s">
        <v>92</v>
      </c>
      <c r="N1022" s="11" t="s">
        <v>2106</v>
      </c>
      <c r="O1022" s="11" t="s">
        <v>2110</v>
      </c>
      <c r="P1022">
        <v>0</v>
      </c>
      <c r="Q1022">
        <v>0</v>
      </c>
      <c r="R1022">
        <v>0</v>
      </c>
      <c r="S1022">
        <v>-192.47</v>
      </c>
      <c r="T1022">
        <v>192.47</v>
      </c>
    </row>
    <row r="1023" spans="1:20" hidden="1" x14ac:dyDescent="0.25">
      <c r="A1023" t="s">
        <v>75</v>
      </c>
      <c r="B1023" t="s">
        <v>438</v>
      </c>
      <c r="C1023" t="s">
        <v>18</v>
      </c>
      <c r="D1023" t="s">
        <v>439</v>
      </c>
      <c r="E1023" t="s">
        <v>191</v>
      </c>
      <c r="F1023">
        <v>77063</v>
      </c>
      <c r="G1023" t="s">
        <v>119</v>
      </c>
      <c r="H1023" t="s">
        <v>80</v>
      </c>
      <c r="I1023" t="s">
        <v>81</v>
      </c>
      <c r="J1023" t="s">
        <v>82</v>
      </c>
      <c r="K1023" t="s">
        <v>38</v>
      </c>
      <c r="L1023" t="s">
        <v>111</v>
      </c>
      <c r="M1023" t="s">
        <v>83</v>
      </c>
      <c r="N1023" s="11" t="s">
        <v>2106</v>
      </c>
      <c r="O1023" s="11" t="s">
        <v>2110</v>
      </c>
      <c r="P1023">
        <v>-6</v>
      </c>
      <c r="Q1023">
        <v>0</v>
      </c>
      <c r="R1023">
        <v>608.16</v>
      </c>
      <c r="S1023">
        <v>0</v>
      </c>
      <c r="T1023">
        <v>608.16</v>
      </c>
    </row>
    <row r="1024" spans="1:20" hidden="1" x14ac:dyDescent="0.25">
      <c r="A1024" t="s">
        <v>75</v>
      </c>
      <c r="B1024" t="s">
        <v>612</v>
      </c>
      <c r="C1024" t="s">
        <v>29</v>
      </c>
      <c r="D1024" t="s">
        <v>613</v>
      </c>
      <c r="E1024" t="s">
        <v>142</v>
      </c>
      <c r="F1024">
        <v>48084</v>
      </c>
      <c r="G1024" t="s">
        <v>224</v>
      </c>
      <c r="H1024" t="s">
        <v>80</v>
      </c>
      <c r="I1024" t="s">
        <v>81</v>
      </c>
      <c r="J1024" t="s">
        <v>82</v>
      </c>
      <c r="K1024" t="s">
        <v>38</v>
      </c>
      <c r="L1024" t="s">
        <v>111</v>
      </c>
      <c r="M1024" t="s">
        <v>83</v>
      </c>
      <c r="N1024" s="11" t="s">
        <v>2106</v>
      </c>
      <c r="O1024" s="11" t="s">
        <v>2110</v>
      </c>
      <c r="P1024">
        <v>-2</v>
      </c>
      <c r="Q1024">
        <v>0</v>
      </c>
      <c r="R1024">
        <v>207.36</v>
      </c>
      <c r="S1024">
        <v>0</v>
      </c>
      <c r="T1024">
        <v>207.36</v>
      </c>
    </row>
    <row r="1025" spans="1:20" hidden="1" x14ac:dyDescent="0.25">
      <c r="A1025" t="s">
        <v>75</v>
      </c>
      <c r="B1025" t="s">
        <v>1067</v>
      </c>
      <c r="C1025" t="s">
        <v>18</v>
      </c>
      <c r="D1025" t="s">
        <v>1068</v>
      </c>
      <c r="E1025" t="s">
        <v>466</v>
      </c>
      <c r="F1025">
        <v>70810</v>
      </c>
      <c r="G1025" t="s">
        <v>1742</v>
      </c>
      <c r="H1025" t="s">
        <v>80</v>
      </c>
      <c r="I1025" t="s">
        <v>81</v>
      </c>
      <c r="J1025" t="s">
        <v>1070</v>
      </c>
      <c r="K1025" t="s">
        <v>45</v>
      </c>
      <c r="L1025" t="s">
        <v>139</v>
      </c>
      <c r="M1025" t="s">
        <v>83</v>
      </c>
      <c r="N1025" s="11" t="s">
        <v>2106</v>
      </c>
      <c r="O1025" s="11" t="s">
        <v>2110</v>
      </c>
      <c r="P1025">
        <v>0</v>
      </c>
      <c r="Q1025">
        <v>0</v>
      </c>
      <c r="R1025">
        <v>0</v>
      </c>
      <c r="S1025">
        <v>-299.7</v>
      </c>
      <c r="T1025">
        <v>299.7</v>
      </c>
    </row>
    <row r="1026" spans="1:20" hidden="1" x14ac:dyDescent="0.25">
      <c r="A1026" t="s">
        <v>75</v>
      </c>
      <c r="B1026" t="s">
        <v>1098</v>
      </c>
      <c r="C1026" t="s">
        <v>18</v>
      </c>
      <c r="D1026" t="s">
        <v>1099</v>
      </c>
      <c r="E1026" t="s">
        <v>191</v>
      </c>
      <c r="F1026">
        <v>75247</v>
      </c>
      <c r="G1026" t="s">
        <v>183</v>
      </c>
      <c r="H1026" t="s">
        <v>80</v>
      </c>
      <c r="I1026" t="s">
        <v>81</v>
      </c>
      <c r="J1026" t="s">
        <v>82</v>
      </c>
      <c r="K1026" t="s">
        <v>42</v>
      </c>
      <c r="L1026" t="s">
        <v>91</v>
      </c>
      <c r="M1026" t="s">
        <v>83</v>
      </c>
      <c r="N1026" s="11" t="s">
        <v>2106</v>
      </c>
      <c r="O1026" s="11" t="s">
        <v>2110</v>
      </c>
      <c r="P1026">
        <v>-30</v>
      </c>
      <c r="Q1026">
        <v>0</v>
      </c>
      <c r="R1026">
        <v>1114.5</v>
      </c>
      <c r="S1026">
        <v>0</v>
      </c>
      <c r="T1026">
        <v>1114.5</v>
      </c>
    </row>
    <row r="1027" spans="1:20" hidden="1" x14ac:dyDescent="0.25">
      <c r="A1027" t="s">
        <v>75</v>
      </c>
      <c r="B1027" t="s">
        <v>1219</v>
      </c>
      <c r="C1027" t="s">
        <v>28</v>
      </c>
      <c r="D1027" t="s">
        <v>1220</v>
      </c>
      <c r="E1027" t="s">
        <v>95</v>
      </c>
      <c r="F1027">
        <v>80235</v>
      </c>
      <c r="G1027" t="s">
        <v>853</v>
      </c>
      <c r="H1027" t="s">
        <v>80</v>
      </c>
      <c r="I1027" t="s">
        <v>81</v>
      </c>
      <c r="J1027" t="s">
        <v>90</v>
      </c>
      <c r="K1027" t="s">
        <v>53</v>
      </c>
      <c r="L1027" t="s">
        <v>228</v>
      </c>
      <c r="M1027" t="s">
        <v>92</v>
      </c>
      <c r="N1027" s="11" t="s">
        <v>2106</v>
      </c>
      <c r="O1027" s="11" t="s">
        <v>2110</v>
      </c>
      <c r="P1027">
        <v>0</v>
      </c>
      <c r="Q1027">
        <v>5</v>
      </c>
      <c r="R1027">
        <v>0</v>
      </c>
      <c r="S1027">
        <v>421</v>
      </c>
      <c r="T1027">
        <v>-421</v>
      </c>
    </row>
    <row r="1028" spans="1:20" hidden="1" x14ac:dyDescent="0.25">
      <c r="A1028" t="s">
        <v>75</v>
      </c>
      <c r="B1028" t="s">
        <v>1462</v>
      </c>
      <c r="C1028" t="s">
        <v>27</v>
      </c>
      <c r="D1028" t="s">
        <v>1463</v>
      </c>
      <c r="E1028" t="s">
        <v>114</v>
      </c>
      <c r="F1028">
        <v>33477</v>
      </c>
      <c r="G1028" t="s">
        <v>692</v>
      </c>
      <c r="H1028" t="s">
        <v>80</v>
      </c>
      <c r="I1028" t="s">
        <v>281</v>
      </c>
      <c r="J1028" t="s">
        <v>82</v>
      </c>
      <c r="K1028" t="s">
        <v>42</v>
      </c>
      <c r="L1028" t="s">
        <v>97</v>
      </c>
      <c r="M1028" t="s">
        <v>83</v>
      </c>
      <c r="N1028" s="11" t="s">
        <v>2106</v>
      </c>
      <c r="O1028" s="11" t="s">
        <v>2110</v>
      </c>
      <c r="P1028">
        <v>-58</v>
      </c>
      <c r="Q1028">
        <v>0</v>
      </c>
      <c r="R1028">
        <v>127.6</v>
      </c>
      <c r="S1028">
        <v>0</v>
      </c>
      <c r="T1028">
        <v>127.6</v>
      </c>
    </row>
    <row r="1029" spans="1:20" hidden="1" x14ac:dyDescent="0.25">
      <c r="A1029" t="s">
        <v>75</v>
      </c>
      <c r="B1029" t="s">
        <v>145</v>
      </c>
      <c r="C1029" t="s">
        <v>19</v>
      </c>
      <c r="D1029" t="s">
        <v>562</v>
      </c>
      <c r="E1029" t="s">
        <v>147</v>
      </c>
      <c r="F1029">
        <v>85260</v>
      </c>
      <c r="G1029" t="s">
        <v>610</v>
      </c>
      <c r="H1029" t="s">
        <v>80</v>
      </c>
      <c r="I1029" t="s">
        <v>81</v>
      </c>
      <c r="J1029" t="s">
        <v>82</v>
      </c>
      <c r="K1029" t="s">
        <v>38</v>
      </c>
      <c r="L1029" t="s">
        <v>111</v>
      </c>
      <c r="M1029" t="s">
        <v>83</v>
      </c>
      <c r="N1029" s="11" t="s">
        <v>2106</v>
      </c>
      <c r="O1029" s="11" t="s">
        <v>2110</v>
      </c>
      <c r="P1029">
        <v>-2</v>
      </c>
      <c r="Q1029">
        <v>0</v>
      </c>
      <c r="R1029">
        <v>384.6</v>
      </c>
      <c r="S1029">
        <v>0</v>
      </c>
      <c r="T1029">
        <v>384.6</v>
      </c>
    </row>
    <row r="1030" spans="1:20" hidden="1" x14ac:dyDescent="0.25">
      <c r="A1030" t="s">
        <v>75</v>
      </c>
      <c r="B1030" t="s">
        <v>103</v>
      </c>
      <c r="C1030" t="s">
        <v>27</v>
      </c>
      <c r="D1030" t="s">
        <v>366</v>
      </c>
      <c r="E1030" t="s">
        <v>114</v>
      </c>
      <c r="F1030">
        <v>32459</v>
      </c>
      <c r="G1030" t="s">
        <v>792</v>
      </c>
      <c r="H1030" t="s">
        <v>80</v>
      </c>
      <c r="I1030" t="s">
        <v>81</v>
      </c>
      <c r="J1030" t="s">
        <v>82</v>
      </c>
      <c r="K1030" t="s">
        <v>44</v>
      </c>
      <c r="L1030" t="s">
        <v>134</v>
      </c>
      <c r="M1030" t="s">
        <v>83</v>
      </c>
      <c r="N1030" s="11" t="s">
        <v>2106</v>
      </c>
      <c r="O1030" s="11" t="s">
        <v>2110</v>
      </c>
      <c r="P1030">
        <v>16</v>
      </c>
      <c r="Q1030">
        <v>0</v>
      </c>
      <c r="R1030">
        <v>288</v>
      </c>
      <c r="S1030">
        <v>0</v>
      </c>
      <c r="T1030">
        <v>288</v>
      </c>
    </row>
    <row r="1031" spans="1:20" hidden="1" x14ac:dyDescent="0.25">
      <c r="A1031" t="s">
        <v>75</v>
      </c>
      <c r="B1031" t="s">
        <v>112</v>
      </c>
      <c r="C1031" t="s">
        <v>27</v>
      </c>
      <c r="D1031" t="s">
        <v>113</v>
      </c>
      <c r="E1031" t="s">
        <v>114</v>
      </c>
      <c r="F1031">
        <v>32256</v>
      </c>
      <c r="G1031" t="s">
        <v>1024</v>
      </c>
      <c r="H1031" t="s">
        <v>133</v>
      </c>
      <c r="I1031" t="s">
        <v>81</v>
      </c>
      <c r="J1031" t="s">
        <v>90</v>
      </c>
      <c r="K1031" t="s">
        <v>44</v>
      </c>
      <c r="L1031" t="s">
        <v>144</v>
      </c>
      <c r="M1031" t="s">
        <v>229</v>
      </c>
      <c r="N1031" s="11" t="s">
        <v>2106</v>
      </c>
      <c r="O1031" s="11" t="s">
        <v>2110</v>
      </c>
      <c r="P1031">
        <v>0</v>
      </c>
      <c r="Q1031">
        <v>118</v>
      </c>
      <c r="R1031">
        <v>0</v>
      </c>
      <c r="S1031">
        <v>2301.6</v>
      </c>
      <c r="T1031">
        <v>-2301.6</v>
      </c>
    </row>
    <row r="1032" spans="1:20" hidden="1" x14ac:dyDescent="0.25">
      <c r="A1032" t="s">
        <v>75</v>
      </c>
      <c r="B1032" t="s">
        <v>189</v>
      </c>
      <c r="C1032" t="s">
        <v>18</v>
      </c>
      <c r="D1032" t="s">
        <v>190</v>
      </c>
      <c r="E1032" t="s">
        <v>191</v>
      </c>
      <c r="F1032">
        <v>76262</v>
      </c>
      <c r="G1032" t="s">
        <v>502</v>
      </c>
      <c r="H1032" t="s">
        <v>80</v>
      </c>
      <c r="I1032" t="s">
        <v>81</v>
      </c>
      <c r="J1032" t="s">
        <v>90</v>
      </c>
      <c r="K1032" t="s">
        <v>42</v>
      </c>
      <c r="L1032" t="s">
        <v>91</v>
      </c>
      <c r="M1032" t="s">
        <v>188</v>
      </c>
      <c r="N1032" s="11" t="s">
        <v>2106</v>
      </c>
      <c r="O1032" s="11" t="s">
        <v>2110</v>
      </c>
      <c r="P1032">
        <v>0</v>
      </c>
      <c r="Q1032">
        <v>9</v>
      </c>
      <c r="R1032">
        <v>0</v>
      </c>
      <c r="S1032">
        <v>130.05000000000001</v>
      </c>
      <c r="T1032">
        <v>-130.05000000000001</v>
      </c>
    </row>
    <row r="1033" spans="1:20" hidden="1" x14ac:dyDescent="0.25">
      <c r="A1033" t="s">
        <v>75</v>
      </c>
      <c r="B1033" t="s">
        <v>833</v>
      </c>
      <c r="C1033" t="s">
        <v>24</v>
      </c>
      <c r="D1033" t="s">
        <v>834</v>
      </c>
      <c r="E1033" t="s">
        <v>397</v>
      </c>
      <c r="F1033">
        <v>56387</v>
      </c>
      <c r="G1033" t="s">
        <v>309</v>
      </c>
      <c r="H1033" t="s">
        <v>80</v>
      </c>
      <c r="I1033" t="s">
        <v>281</v>
      </c>
      <c r="J1033" t="s">
        <v>90</v>
      </c>
      <c r="K1033" t="s">
        <v>42</v>
      </c>
      <c r="L1033" t="s">
        <v>91</v>
      </c>
      <c r="M1033" t="s">
        <v>92</v>
      </c>
      <c r="N1033" s="11" t="s">
        <v>2106</v>
      </c>
      <c r="O1033" s="11" t="s">
        <v>2110</v>
      </c>
      <c r="P1033">
        <v>0</v>
      </c>
      <c r="Q1033">
        <v>6</v>
      </c>
      <c r="R1033">
        <v>0</v>
      </c>
      <c r="S1033">
        <v>75</v>
      </c>
      <c r="T1033">
        <v>-75</v>
      </c>
    </row>
    <row r="1034" spans="1:20" hidden="1" x14ac:dyDescent="0.25">
      <c r="A1034" t="s">
        <v>75</v>
      </c>
      <c r="B1034" t="s">
        <v>167</v>
      </c>
      <c r="C1034" t="s">
        <v>28</v>
      </c>
      <c r="D1034" t="s">
        <v>168</v>
      </c>
      <c r="E1034" t="s">
        <v>95</v>
      </c>
      <c r="F1034">
        <v>80550</v>
      </c>
      <c r="G1034" t="s">
        <v>152</v>
      </c>
      <c r="H1034" t="s">
        <v>80</v>
      </c>
      <c r="I1034" t="s">
        <v>81</v>
      </c>
      <c r="J1034" t="s">
        <v>90</v>
      </c>
      <c r="K1034" t="s">
        <v>38</v>
      </c>
      <c r="L1034" t="s">
        <v>111</v>
      </c>
      <c r="M1034" t="s">
        <v>92</v>
      </c>
      <c r="N1034" s="11" t="s">
        <v>2106</v>
      </c>
      <c r="O1034" s="11" t="s">
        <v>2110</v>
      </c>
      <c r="P1034">
        <v>0</v>
      </c>
      <c r="Q1034">
        <v>3</v>
      </c>
      <c r="R1034">
        <v>0</v>
      </c>
      <c r="S1034">
        <v>184.2</v>
      </c>
      <c r="T1034">
        <v>-184.2</v>
      </c>
    </row>
    <row r="1035" spans="1:20" hidden="1" x14ac:dyDescent="0.25">
      <c r="A1035" t="s">
        <v>75</v>
      </c>
      <c r="B1035" t="s">
        <v>1054</v>
      </c>
      <c r="C1035" t="s">
        <v>28</v>
      </c>
      <c r="D1035" t="s">
        <v>1055</v>
      </c>
      <c r="E1035" t="s">
        <v>295</v>
      </c>
      <c r="F1035">
        <v>84003</v>
      </c>
      <c r="G1035" t="s">
        <v>1038</v>
      </c>
      <c r="H1035" t="s">
        <v>80</v>
      </c>
      <c r="I1035" t="s">
        <v>81</v>
      </c>
      <c r="J1035" t="s">
        <v>82</v>
      </c>
      <c r="K1035" t="s">
        <v>53</v>
      </c>
      <c r="L1035" t="s">
        <v>165</v>
      </c>
      <c r="M1035" t="s">
        <v>83</v>
      </c>
      <c r="N1035" s="11" t="s">
        <v>2106</v>
      </c>
      <c r="O1035" s="11" t="s">
        <v>2110</v>
      </c>
      <c r="P1035">
        <v>-4</v>
      </c>
      <c r="Q1035">
        <v>0</v>
      </c>
      <c r="R1035">
        <v>627.20000000000005</v>
      </c>
      <c r="S1035">
        <v>0</v>
      </c>
      <c r="T1035">
        <v>627.20000000000005</v>
      </c>
    </row>
    <row r="1036" spans="1:20" hidden="1" x14ac:dyDescent="0.25">
      <c r="A1036" t="s">
        <v>75</v>
      </c>
      <c r="B1036" t="s">
        <v>1174</v>
      </c>
      <c r="C1036" t="s">
        <v>26</v>
      </c>
      <c r="D1036" t="s">
        <v>1175</v>
      </c>
      <c r="E1036" t="s">
        <v>109</v>
      </c>
      <c r="F1036">
        <v>28117</v>
      </c>
      <c r="G1036" t="s">
        <v>214</v>
      </c>
      <c r="H1036" t="s">
        <v>80</v>
      </c>
      <c r="I1036" t="s">
        <v>281</v>
      </c>
      <c r="J1036" t="s">
        <v>90</v>
      </c>
      <c r="K1036" t="s">
        <v>42</v>
      </c>
      <c r="L1036" t="s">
        <v>91</v>
      </c>
      <c r="M1036" t="s">
        <v>92</v>
      </c>
      <c r="N1036" s="11" t="s">
        <v>2106</v>
      </c>
      <c r="O1036" s="11" t="s">
        <v>2110</v>
      </c>
      <c r="P1036">
        <v>0</v>
      </c>
      <c r="Q1036">
        <v>12</v>
      </c>
      <c r="R1036">
        <v>0</v>
      </c>
      <c r="S1036">
        <v>8.76</v>
      </c>
      <c r="T1036">
        <v>-8.76</v>
      </c>
    </row>
    <row r="1037" spans="1:20" hidden="1" x14ac:dyDescent="0.25">
      <c r="A1037" t="s">
        <v>75</v>
      </c>
      <c r="B1037" t="s">
        <v>272</v>
      </c>
      <c r="C1037" t="s">
        <v>27</v>
      </c>
      <c r="D1037" t="s">
        <v>273</v>
      </c>
      <c r="E1037" t="s">
        <v>114</v>
      </c>
      <c r="F1037">
        <v>33909</v>
      </c>
      <c r="G1037" t="s">
        <v>388</v>
      </c>
      <c r="H1037" t="s">
        <v>80</v>
      </c>
      <c r="I1037" t="s">
        <v>81</v>
      </c>
      <c r="J1037" t="s">
        <v>90</v>
      </c>
      <c r="K1037" t="s">
        <v>38</v>
      </c>
      <c r="L1037" t="s">
        <v>111</v>
      </c>
      <c r="M1037" t="s">
        <v>92</v>
      </c>
      <c r="N1037" s="11" t="s">
        <v>2106</v>
      </c>
      <c r="O1037" s="11" t="s">
        <v>2110</v>
      </c>
      <c r="P1037">
        <v>0</v>
      </c>
      <c r="Q1037">
        <v>10</v>
      </c>
      <c r="R1037">
        <v>0</v>
      </c>
      <c r="S1037">
        <v>1490</v>
      </c>
      <c r="T1037">
        <v>-1490</v>
      </c>
    </row>
    <row r="1038" spans="1:20" hidden="1" x14ac:dyDescent="0.25">
      <c r="A1038" t="s">
        <v>75</v>
      </c>
      <c r="B1038" t="s">
        <v>1116</v>
      </c>
      <c r="C1038" t="s">
        <v>28</v>
      </c>
      <c r="D1038" t="s">
        <v>1117</v>
      </c>
      <c r="E1038" t="s">
        <v>95</v>
      </c>
      <c r="F1038" t="s">
        <v>1118</v>
      </c>
      <c r="G1038" t="s">
        <v>348</v>
      </c>
      <c r="H1038" t="s">
        <v>80</v>
      </c>
      <c r="I1038" t="s">
        <v>81</v>
      </c>
      <c r="J1038" t="s">
        <v>90</v>
      </c>
      <c r="K1038" t="s">
        <v>53</v>
      </c>
      <c r="L1038" t="s">
        <v>193</v>
      </c>
      <c r="M1038" t="s">
        <v>92</v>
      </c>
      <c r="N1038" s="11" t="s">
        <v>2106</v>
      </c>
      <c r="O1038" s="11" t="s">
        <v>2110</v>
      </c>
      <c r="P1038">
        <v>0</v>
      </c>
      <c r="Q1038">
        <v>22</v>
      </c>
      <c r="R1038">
        <v>0</v>
      </c>
      <c r="S1038">
        <v>3397.9</v>
      </c>
      <c r="T1038">
        <v>-3397.9</v>
      </c>
    </row>
    <row r="1039" spans="1:20" hidden="1" x14ac:dyDescent="0.25">
      <c r="A1039" t="s">
        <v>75</v>
      </c>
      <c r="B1039" t="s">
        <v>299</v>
      </c>
      <c r="C1039" t="s">
        <v>29</v>
      </c>
      <c r="D1039" t="s">
        <v>300</v>
      </c>
      <c r="E1039" t="s">
        <v>87</v>
      </c>
      <c r="F1039">
        <v>44147</v>
      </c>
      <c r="G1039" t="s">
        <v>477</v>
      </c>
      <c r="H1039" t="s">
        <v>80</v>
      </c>
      <c r="I1039" t="s">
        <v>81</v>
      </c>
      <c r="J1039" t="s">
        <v>90</v>
      </c>
      <c r="K1039" t="s">
        <v>38</v>
      </c>
      <c r="L1039" t="s">
        <v>111</v>
      </c>
      <c r="M1039" t="s">
        <v>92</v>
      </c>
      <c r="N1039" s="11" t="s">
        <v>2106</v>
      </c>
      <c r="O1039" s="11" t="s">
        <v>2110</v>
      </c>
      <c r="P1039">
        <v>0</v>
      </c>
      <c r="Q1039">
        <v>2</v>
      </c>
      <c r="R1039">
        <v>0</v>
      </c>
      <c r="S1039">
        <v>230.4</v>
      </c>
      <c r="T1039">
        <v>-230.4</v>
      </c>
    </row>
    <row r="1040" spans="1:20" hidden="1" x14ac:dyDescent="0.25">
      <c r="A1040" t="s">
        <v>75</v>
      </c>
      <c r="B1040" t="s">
        <v>200</v>
      </c>
      <c r="C1040" t="s">
        <v>28</v>
      </c>
      <c r="D1040" t="s">
        <v>201</v>
      </c>
      <c r="E1040" t="s">
        <v>95</v>
      </c>
      <c r="F1040">
        <v>80002</v>
      </c>
      <c r="G1040" t="s">
        <v>947</v>
      </c>
      <c r="H1040" t="s">
        <v>80</v>
      </c>
      <c r="I1040" t="s">
        <v>281</v>
      </c>
      <c r="J1040" t="s">
        <v>82</v>
      </c>
      <c r="K1040" t="s">
        <v>53</v>
      </c>
      <c r="L1040" t="s">
        <v>165</v>
      </c>
      <c r="M1040" t="s">
        <v>83</v>
      </c>
      <c r="N1040" s="11" t="s">
        <v>2106</v>
      </c>
      <c r="O1040" s="11" t="s">
        <v>2110</v>
      </c>
      <c r="P1040">
        <v>-3</v>
      </c>
      <c r="Q1040">
        <v>0</v>
      </c>
      <c r="R1040">
        <v>304.11</v>
      </c>
      <c r="S1040">
        <v>0</v>
      </c>
      <c r="T1040">
        <v>304.11</v>
      </c>
    </row>
    <row r="1041" spans="1:20" hidden="1" x14ac:dyDescent="0.25">
      <c r="A1041" t="s">
        <v>75</v>
      </c>
      <c r="B1041" t="s">
        <v>1652</v>
      </c>
      <c r="C1041" t="s">
        <v>19</v>
      </c>
      <c r="D1041" t="s">
        <v>617</v>
      </c>
      <c r="E1041" t="s">
        <v>118</v>
      </c>
      <c r="F1041">
        <v>90245</v>
      </c>
      <c r="G1041" t="s">
        <v>557</v>
      </c>
      <c r="H1041" t="s">
        <v>80</v>
      </c>
      <c r="I1041" t="s">
        <v>281</v>
      </c>
      <c r="J1041" t="s">
        <v>90</v>
      </c>
      <c r="K1041" t="s">
        <v>53</v>
      </c>
      <c r="L1041" t="s">
        <v>139</v>
      </c>
      <c r="M1041" t="s">
        <v>229</v>
      </c>
      <c r="N1041" s="11" t="s">
        <v>2106</v>
      </c>
      <c r="O1041" s="11" t="s">
        <v>2110</v>
      </c>
      <c r="P1041">
        <v>0</v>
      </c>
      <c r="Q1041">
        <v>2</v>
      </c>
      <c r="R1041">
        <v>0</v>
      </c>
      <c r="S1041">
        <v>0.4</v>
      </c>
      <c r="T1041">
        <v>-0.4</v>
      </c>
    </row>
    <row r="1042" spans="1:20" hidden="1" x14ac:dyDescent="0.25">
      <c r="A1042" t="s">
        <v>75</v>
      </c>
      <c r="B1042" t="s">
        <v>1273</v>
      </c>
      <c r="C1042" t="s">
        <v>26</v>
      </c>
      <c r="D1042" t="s">
        <v>1274</v>
      </c>
      <c r="E1042" t="s">
        <v>109</v>
      </c>
      <c r="F1042">
        <v>27529</v>
      </c>
      <c r="G1042" t="s">
        <v>1745</v>
      </c>
      <c r="H1042" t="s">
        <v>80</v>
      </c>
      <c r="I1042" t="s">
        <v>81</v>
      </c>
      <c r="J1042" t="s">
        <v>90</v>
      </c>
      <c r="K1042" t="s">
        <v>51</v>
      </c>
      <c r="L1042" t="s">
        <v>250</v>
      </c>
      <c r="M1042" t="s">
        <v>92</v>
      </c>
      <c r="N1042" s="11" t="s">
        <v>2106</v>
      </c>
      <c r="O1042" s="11" t="s">
        <v>2110</v>
      </c>
      <c r="P1042">
        <v>2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5">
      <c r="A1043" t="s">
        <v>75</v>
      </c>
      <c r="B1043" t="s">
        <v>355</v>
      </c>
      <c r="C1043" t="s">
        <v>25</v>
      </c>
      <c r="D1043" t="s">
        <v>356</v>
      </c>
      <c r="E1043" t="s">
        <v>186</v>
      </c>
      <c r="F1043">
        <v>11954</v>
      </c>
      <c r="G1043" t="s">
        <v>1250</v>
      </c>
      <c r="H1043" t="s">
        <v>80</v>
      </c>
      <c r="I1043" t="s">
        <v>81</v>
      </c>
      <c r="J1043" t="s">
        <v>82</v>
      </c>
      <c r="K1043" t="s">
        <v>53</v>
      </c>
      <c r="L1043" t="s">
        <v>248</v>
      </c>
      <c r="M1043" t="s">
        <v>83</v>
      </c>
      <c r="N1043" s="11" t="s">
        <v>2106</v>
      </c>
      <c r="O1043" s="11" t="s">
        <v>2110</v>
      </c>
      <c r="P1043">
        <v>-3</v>
      </c>
      <c r="Q1043">
        <v>0</v>
      </c>
      <c r="R1043">
        <v>7.8</v>
      </c>
      <c r="S1043">
        <v>0</v>
      </c>
      <c r="T1043">
        <v>7.8</v>
      </c>
    </row>
    <row r="1044" spans="1:20" hidden="1" x14ac:dyDescent="0.25">
      <c r="A1044" t="s">
        <v>75</v>
      </c>
      <c r="B1044" t="s">
        <v>293</v>
      </c>
      <c r="C1044" t="s">
        <v>28</v>
      </c>
      <c r="D1044" t="s">
        <v>294</v>
      </c>
      <c r="E1044" t="s">
        <v>295</v>
      </c>
      <c r="F1044">
        <v>84107</v>
      </c>
      <c r="G1044" t="s">
        <v>205</v>
      </c>
      <c r="H1044" t="s">
        <v>80</v>
      </c>
      <c r="I1044" t="s">
        <v>281</v>
      </c>
      <c r="J1044" t="s">
        <v>90</v>
      </c>
      <c r="K1044" t="s">
        <v>42</v>
      </c>
      <c r="L1044" t="s">
        <v>91</v>
      </c>
      <c r="M1044" t="s">
        <v>92</v>
      </c>
      <c r="N1044" s="11" t="s">
        <v>2106</v>
      </c>
      <c r="O1044" s="11" t="s">
        <v>2110</v>
      </c>
      <c r="P1044">
        <v>0</v>
      </c>
      <c r="Q1044">
        <v>40</v>
      </c>
      <c r="R1044">
        <v>0</v>
      </c>
      <c r="S1044">
        <v>370</v>
      </c>
      <c r="T1044">
        <v>-370</v>
      </c>
    </row>
    <row r="1045" spans="1:20" hidden="1" x14ac:dyDescent="0.25">
      <c r="A1045" t="s">
        <v>75</v>
      </c>
      <c r="B1045" t="s">
        <v>808</v>
      </c>
      <c r="C1045" t="s">
        <v>18</v>
      </c>
      <c r="D1045" t="s">
        <v>439</v>
      </c>
      <c r="E1045" t="s">
        <v>191</v>
      </c>
      <c r="F1045">
        <v>77018</v>
      </c>
      <c r="G1045" t="s">
        <v>402</v>
      </c>
      <c r="H1045" t="s">
        <v>80</v>
      </c>
      <c r="I1045" t="s">
        <v>81</v>
      </c>
      <c r="J1045" t="s">
        <v>365</v>
      </c>
      <c r="K1045" t="s">
        <v>39</v>
      </c>
      <c r="L1045" t="s">
        <v>39</v>
      </c>
      <c r="M1045" t="s">
        <v>92</v>
      </c>
      <c r="N1045" s="11" t="s">
        <v>2106</v>
      </c>
      <c r="O1045" s="11" t="s">
        <v>2110</v>
      </c>
      <c r="P1045">
        <v>-1</v>
      </c>
      <c r="Q1045">
        <v>0</v>
      </c>
      <c r="R1045">
        <v>295</v>
      </c>
      <c r="S1045">
        <v>0</v>
      </c>
      <c r="T1045">
        <v>295</v>
      </c>
    </row>
    <row r="1046" spans="1:20" hidden="1" x14ac:dyDescent="0.25">
      <c r="A1046" t="s">
        <v>75</v>
      </c>
      <c r="B1046" t="s">
        <v>799</v>
      </c>
      <c r="C1046" t="s">
        <v>29</v>
      </c>
      <c r="D1046" t="s">
        <v>800</v>
      </c>
      <c r="E1046" t="s">
        <v>87</v>
      </c>
      <c r="F1046">
        <v>44718</v>
      </c>
      <c r="G1046" t="s">
        <v>173</v>
      </c>
      <c r="H1046" t="s">
        <v>80</v>
      </c>
      <c r="I1046" t="s">
        <v>81</v>
      </c>
      <c r="J1046" t="s">
        <v>82</v>
      </c>
      <c r="K1046" t="s">
        <v>36</v>
      </c>
      <c r="L1046" t="s">
        <v>36</v>
      </c>
      <c r="M1046" t="s">
        <v>83</v>
      </c>
      <c r="N1046" s="11" t="s">
        <v>2106</v>
      </c>
      <c r="O1046" s="11" t="s">
        <v>2110</v>
      </c>
      <c r="P1046">
        <v>-2</v>
      </c>
      <c r="Q1046">
        <v>0</v>
      </c>
      <c r="R1046">
        <v>195.9</v>
      </c>
      <c r="S1046">
        <v>0</v>
      </c>
      <c r="T1046">
        <v>195.9</v>
      </c>
    </row>
    <row r="1047" spans="1:20" hidden="1" x14ac:dyDescent="0.25">
      <c r="A1047" t="s">
        <v>75</v>
      </c>
      <c r="B1047" t="s">
        <v>1054</v>
      </c>
      <c r="C1047" t="s">
        <v>28</v>
      </c>
      <c r="D1047" t="s">
        <v>1055</v>
      </c>
      <c r="E1047" t="s">
        <v>295</v>
      </c>
      <c r="F1047">
        <v>84003</v>
      </c>
      <c r="G1047" t="s">
        <v>1009</v>
      </c>
      <c r="H1047" t="s">
        <v>80</v>
      </c>
      <c r="I1047" t="s">
        <v>81</v>
      </c>
      <c r="J1047" t="s">
        <v>82</v>
      </c>
      <c r="K1047" t="s">
        <v>42</v>
      </c>
      <c r="L1047" t="s">
        <v>91</v>
      </c>
      <c r="M1047" t="s">
        <v>83</v>
      </c>
      <c r="N1047" s="11" t="s">
        <v>2106</v>
      </c>
      <c r="O1047" s="11" t="s">
        <v>2110</v>
      </c>
      <c r="P1047">
        <v>-12</v>
      </c>
      <c r="Q1047">
        <v>0</v>
      </c>
      <c r="R1047">
        <v>1435.8</v>
      </c>
      <c r="S1047">
        <v>0</v>
      </c>
      <c r="T1047">
        <v>1435.8</v>
      </c>
    </row>
    <row r="1048" spans="1:20" hidden="1" x14ac:dyDescent="0.25">
      <c r="A1048" t="s">
        <v>75</v>
      </c>
      <c r="B1048" t="s">
        <v>479</v>
      </c>
      <c r="C1048" t="s">
        <v>25</v>
      </c>
      <c r="D1048" t="s">
        <v>480</v>
      </c>
      <c r="E1048" t="s">
        <v>186</v>
      </c>
      <c r="F1048">
        <v>11735</v>
      </c>
      <c r="G1048" t="s">
        <v>311</v>
      </c>
      <c r="H1048" t="s">
        <v>80</v>
      </c>
      <c r="I1048" t="s">
        <v>164</v>
      </c>
      <c r="J1048" t="s">
        <v>90</v>
      </c>
      <c r="K1048" t="s">
        <v>38</v>
      </c>
      <c r="L1048" t="s">
        <v>129</v>
      </c>
      <c r="M1048" t="s">
        <v>92</v>
      </c>
      <c r="N1048" s="11" t="s">
        <v>2106</v>
      </c>
      <c r="O1048" s="11" t="s">
        <v>2110</v>
      </c>
      <c r="P1048">
        <v>0</v>
      </c>
      <c r="Q1048">
        <v>1</v>
      </c>
      <c r="R1048">
        <v>0</v>
      </c>
      <c r="S1048">
        <v>64.650000000000006</v>
      </c>
      <c r="T1048">
        <v>-64.650000000000006</v>
      </c>
    </row>
    <row r="1049" spans="1:20" hidden="1" x14ac:dyDescent="0.25">
      <c r="A1049" t="s">
        <v>75</v>
      </c>
      <c r="B1049" t="s">
        <v>203</v>
      </c>
      <c r="C1049" t="s">
        <v>22</v>
      </c>
      <c r="D1049" t="s">
        <v>204</v>
      </c>
      <c r="E1049" t="s">
        <v>78</v>
      </c>
      <c r="F1049">
        <v>18436</v>
      </c>
      <c r="G1049" t="s">
        <v>398</v>
      </c>
      <c r="H1049" t="s">
        <v>80</v>
      </c>
      <c r="I1049" t="s">
        <v>81</v>
      </c>
      <c r="J1049" t="s">
        <v>82</v>
      </c>
      <c r="K1049" t="s">
        <v>38</v>
      </c>
      <c r="L1049" t="s">
        <v>111</v>
      </c>
      <c r="M1049" t="s">
        <v>83</v>
      </c>
      <c r="N1049" s="11" t="s">
        <v>2106</v>
      </c>
      <c r="O1049" s="11" t="s">
        <v>2110</v>
      </c>
      <c r="P1049">
        <v>-11</v>
      </c>
      <c r="Q1049">
        <v>0</v>
      </c>
      <c r="R1049">
        <v>835.56</v>
      </c>
      <c r="S1049">
        <v>0</v>
      </c>
      <c r="T1049">
        <v>835.56</v>
      </c>
    </row>
    <row r="1050" spans="1:20" hidden="1" x14ac:dyDescent="0.25">
      <c r="A1050" t="s">
        <v>75</v>
      </c>
      <c r="B1050" t="s">
        <v>200</v>
      </c>
      <c r="C1050" t="s">
        <v>28</v>
      </c>
      <c r="D1050" t="s">
        <v>201</v>
      </c>
      <c r="E1050" t="s">
        <v>95</v>
      </c>
      <c r="F1050">
        <v>80002</v>
      </c>
      <c r="G1050" t="s">
        <v>1366</v>
      </c>
      <c r="H1050" t="s">
        <v>80</v>
      </c>
      <c r="I1050" t="s">
        <v>81</v>
      </c>
      <c r="J1050" t="s">
        <v>82</v>
      </c>
      <c r="K1050" t="s">
        <v>42</v>
      </c>
      <c r="L1050" t="s">
        <v>91</v>
      </c>
      <c r="M1050" t="s">
        <v>83</v>
      </c>
      <c r="N1050" s="11" t="s">
        <v>2106</v>
      </c>
      <c r="O1050" s="11" t="s">
        <v>2110</v>
      </c>
      <c r="P1050">
        <v>2</v>
      </c>
      <c r="Q1050">
        <v>0</v>
      </c>
      <c r="R1050">
        <v>265.44</v>
      </c>
      <c r="S1050">
        <v>0</v>
      </c>
      <c r="T1050">
        <v>265.44</v>
      </c>
    </row>
    <row r="1051" spans="1:20" hidden="1" x14ac:dyDescent="0.25">
      <c r="A1051" t="s">
        <v>75</v>
      </c>
      <c r="B1051" t="s">
        <v>120</v>
      </c>
      <c r="C1051" t="s">
        <v>22</v>
      </c>
      <c r="D1051" t="s">
        <v>121</v>
      </c>
      <c r="E1051" t="s">
        <v>122</v>
      </c>
      <c r="F1051">
        <v>20910</v>
      </c>
      <c r="G1051" t="s">
        <v>575</v>
      </c>
      <c r="H1051" t="s">
        <v>80</v>
      </c>
      <c r="I1051" t="s">
        <v>81</v>
      </c>
      <c r="J1051" t="s">
        <v>90</v>
      </c>
      <c r="K1051" t="s">
        <v>42</v>
      </c>
      <c r="L1051" t="s">
        <v>91</v>
      </c>
      <c r="M1051" t="s">
        <v>92</v>
      </c>
      <c r="N1051" s="11" t="s">
        <v>2106</v>
      </c>
      <c r="O1051" s="11" t="s">
        <v>2110</v>
      </c>
      <c r="P1051">
        <v>0</v>
      </c>
      <c r="Q1051">
        <v>4</v>
      </c>
      <c r="R1051">
        <v>0</v>
      </c>
      <c r="S1051">
        <v>71.2</v>
      </c>
      <c r="T1051">
        <v>-71.2</v>
      </c>
    </row>
    <row r="1052" spans="1:20" hidden="1" x14ac:dyDescent="0.25">
      <c r="A1052" t="s">
        <v>75</v>
      </c>
      <c r="B1052" t="s">
        <v>478</v>
      </c>
      <c r="C1052" t="s">
        <v>26</v>
      </c>
      <c r="D1052" t="s">
        <v>425</v>
      </c>
      <c r="E1052" t="s">
        <v>426</v>
      </c>
      <c r="F1052">
        <v>37210</v>
      </c>
      <c r="G1052" t="s">
        <v>697</v>
      </c>
      <c r="H1052" t="s">
        <v>80</v>
      </c>
      <c r="I1052" t="s">
        <v>281</v>
      </c>
      <c r="J1052" t="s">
        <v>82</v>
      </c>
      <c r="K1052" t="s">
        <v>42</v>
      </c>
      <c r="L1052" t="s">
        <v>91</v>
      </c>
      <c r="M1052" t="s">
        <v>83</v>
      </c>
      <c r="N1052" s="11" t="s">
        <v>2106</v>
      </c>
      <c r="O1052" s="11" t="s">
        <v>2110</v>
      </c>
      <c r="P1052">
        <v>94</v>
      </c>
      <c r="Q1052">
        <v>0</v>
      </c>
      <c r="R1052">
        <v>826.26</v>
      </c>
      <c r="S1052">
        <v>0</v>
      </c>
      <c r="T1052">
        <v>826.26</v>
      </c>
    </row>
    <row r="1053" spans="1:20" hidden="1" x14ac:dyDescent="0.25">
      <c r="A1053" t="s">
        <v>75</v>
      </c>
      <c r="B1053" t="s">
        <v>390</v>
      </c>
      <c r="C1053" t="s">
        <v>20</v>
      </c>
      <c r="D1053" t="s">
        <v>391</v>
      </c>
      <c r="E1053" t="s">
        <v>244</v>
      </c>
      <c r="F1053">
        <v>2021</v>
      </c>
      <c r="G1053" t="s">
        <v>119</v>
      </c>
      <c r="H1053" t="s">
        <v>80</v>
      </c>
      <c r="I1053" t="s">
        <v>81</v>
      </c>
      <c r="J1053" t="s">
        <v>82</v>
      </c>
      <c r="K1053" t="s">
        <v>38</v>
      </c>
      <c r="L1053" t="s">
        <v>111</v>
      </c>
      <c r="M1053" t="s">
        <v>83</v>
      </c>
      <c r="N1053" s="11" t="s">
        <v>2106</v>
      </c>
      <c r="O1053" s="11" t="s">
        <v>2110</v>
      </c>
      <c r="P1053">
        <v>-2</v>
      </c>
      <c r="Q1053">
        <v>0</v>
      </c>
      <c r="R1053">
        <v>177.38</v>
      </c>
      <c r="S1053">
        <v>0</v>
      </c>
      <c r="T1053">
        <v>177.38</v>
      </c>
    </row>
    <row r="1054" spans="1:20" hidden="1" x14ac:dyDescent="0.25">
      <c r="A1054" t="s">
        <v>75</v>
      </c>
      <c r="B1054" t="s">
        <v>693</v>
      </c>
      <c r="C1054" t="s">
        <v>20</v>
      </c>
      <c r="D1054" t="s">
        <v>694</v>
      </c>
      <c r="E1054" t="s">
        <v>695</v>
      </c>
      <c r="F1054">
        <v>6355</v>
      </c>
      <c r="G1054" t="s">
        <v>972</v>
      </c>
      <c r="H1054" t="s">
        <v>80</v>
      </c>
      <c r="I1054" t="s">
        <v>81</v>
      </c>
      <c r="J1054" t="s">
        <v>90</v>
      </c>
      <c r="K1054" t="s">
        <v>53</v>
      </c>
      <c r="L1054" t="s">
        <v>248</v>
      </c>
      <c r="M1054" t="s">
        <v>92</v>
      </c>
      <c r="N1054" s="11" t="s">
        <v>2106</v>
      </c>
      <c r="O1054" s="11" t="s">
        <v>2110</v>
      </c>
      <c r="P1054">
        <v>0</v>
      </c>
      <c r="Q1054">
        <v>1</v>
      </c>
      <c r="R1054">
        <v>0</v>
      </c>
      <c r="S1054">
        <v>28.55</v>
      </c>
      <c r="T1054">
        <v>-28.55</v>
      </c>
    </row>
    <row r="1055" spans="1:20" hidden="1" x14ac:dyDescent="0.25">
      <c r="A1055" t="s">
        <v>75</v>
      </c>
      <c r="B1055" t="s">
        <v>778</v>
      </c>
      <c r="C1055" t="s">
        <v>25</v>
      </c>
      <c r="D1055" t="s">
        <v>779</v>
      </c>
      <c r="E1055" t="s">
        <v>262</v>
      </c>
      <c r="F1055">
        <v>7712</v>
      </c>
      <c r="G1055" t="s">
        <v>388</v>
      </c>
      <c r="H1055" t="s">
        <v>80</v>
      </c>
      <c r="I1055" t="s">
        <v>81</v>
      </c>
      <c r="J1055" t="s">
        <v>90</v>
      </c>
      <c r="K1055" t="s">
        <v>38</v>
      </c>
      <c r="L1055" t="s">
        <v>111</v>
      </c>
      <c r="M1055" t="s">
        <v>92</v>
      </c>
      <c r="N1055" s="11" t="s">
        <v>2106</v>
      </c>
      <c r="O1055" s="11" t="s">
        <v>2110</v>
      </c>
      <c r="P1055">
        <v>0</v>
      </c>
      <c r="Q1055">
        <v>29</v>
      </c>
      <c r="R1055">
        <v>0</v>
      </c>
      <c r="S1055">
        <v>4321</v>
      </c>
      <c r="T1055">
        <v>-4321</v>
      </c>
    </row>
    <row r="1056" spans="1:20" hidden="1" x14ac:dyDescent="0.25">
      <c r="A1056" t="s">
        <v>75</v>
      </c>
      <c r="B1056" t="s">
        <v>787</v>
      </c>
      <c r="C1056" t="s">
        <v>22</v>
      </c>
      <c r="D1056" t="s">
        <v>788</v>
      </c>
      <c r="E1056" t="s">
        <v>137</v>
      </c>
      <c r="F1056">
        <v>20166</v>
      </c>
      <c r="G1056" t="s">
        <v>572</v>
      </c>
      <c r="H1056" t="s">
        <v>80</v>
      </c>
      <c r="I1056" t="s">
        <v>81</v>
      </c>
      <c r="J1056" t="s">
        <v>82</v>
      </c>
      <c r="K1056" t="s">
        <v>53</v>
      </c>
      <c r="L1056" t="s">
        <v>165</v>
      </c>
      <c r="M1056" t="s">
        <v>83</v>
      </c>
      <c r="N1056" s="11" t="s">
        <v>2106</v>
      </c>
      <c r="O1056" s="11" t="s">
        <v>2110</v>
      </c>
      <c r="P1056">
        <v>-30</v>
      </c>
      <c r="Q1056">
        <v>0</v>
      </c>
      <c r="R1056">
        <v>3714</v>
      </c>
      <c r="S1056">
        <v>0</v>
      </c>
      <c r="T1056">
        <v>3714</v>
      </c>
    </row>
    <row r="1057" spans="1:20" hidden="1" x14ac:dyDescent="0.25">
      <c r="A1057" t="s">
        <v>75</v>
      </c>
      <c r="B1057" t="s">
        <v>1071</v>
      </c>
      <c r="C1057" t="s">
        <v>19</v>
      </c>
      <c r="D1057" t="s">
        <v>1072</v>
      </c>
      <c r="E1057" t="s">
        <v>147</v>
      </c>
      <c r="F1057">
        <v>85705</v>
      </c>
      <c r="G1057" t="s">
        <v>181</v>
      </c>
      <c r="H1057" t="s">
        <v>80</v>
      </c>
      <c r="I1057" t="s">
        <v>81</v>
      </c>
      <c r="J1057" t="s">
        <v>82</v>
      </c>
      <c r="K1057" t="s">
        <v>38</v>
      </c>
      <c r="L1057" t="s">
        <v>111</v>
      </c>
      <c r="M1057" t="s">
        <v>83</v>
      </c>
      <c r="N1057" s="11" t="s">
        <v>2106</v>
      </c>
      <c r="O1057" s="11" t="s">
        <v>2110</v>
      </c>
      <c r="P1057">
        <v>0</v>
      </c>
      <c r="Q1057">
        <v>0</v>
      </c>
      <c r="R1057">
        <v>1267.2</v>
      </c>
      <c r="S1057">
        <v>0</v>
      </c>
      <c r="T1057">
        <v>1267.2</v>
      </c>
    </row>
    <row r="1058" spans="1:20" hidden="1" x14ac:dyDescent="0.25">
      <c r="A1058" t="s">
        <v>75</v>
      </c>
      <c r="B1058" t="s">
        <v>1204</v>
      </c>
      <c r="C1058" t="s">
        <v>29</v>
      </c>
      <c r="D1058" t="s">
        <v>1205</v>
      </c>
      <c r="E1058" t="s">
        <v>423</v>
      </c>
      <c r="F1058">
        <v>40207</v>
      </c>
      <c r="G1058" t="s">
        <v>962</v>
      </c>
      <c r="H1058" t="s">
        <v>80</v>
      </c>
      <c r="I1058" t="s">
        <v>81</v>
      </c>
      <c r="J1058" t="s">
        <v>82</v>
      </c>
      <c r="K1058" t="s">
        <v>53</v>
      </c>
      <c r="L1058" t="s">
        <v>165</v>
      </c>
      <c r="M1058" t="s">
        <v>83</v>
      </c>
      <c r="N1058" s="11" t="s">
        <v>2106</v>
      </c>
      <c r="O1058" s="11" t="s">
        <v>2110</v>
      </c>
      <c r="P1058">
        <v>-2</v>
      </c>
      <c r="Q1058">
        <v>0</v>
      </c>
      <c r="R1058">
        <v>211.4</v>
      </c>
      <c r="S1058">
        <v>0</v>
      </c>
      <c r="T1058">
        <v>211.4</v>
      </c>
    </row>
    <row r="1059" spans="1:20" hidden="1" x14ac:dyDescent="0.25">
      <c r="A1059" t="s">
        <v>75</v>
      </c>
      <c r="B1059" t="s">
        <v>212</v>
      </c>
      <c r="C1059" t="s">
        <v>25</v>
      </c>
      <c r="D1059" t="s">
        <v>213</v>
      </c>
      <c r="E1059" t="s">
        <v>186</v>
      </c>
      <c r="F1059">
        <v>11803</v>
      </c>
      <c r="G1059" t="s">
        <v>298</v>
      </c>
      <c r="H1059" t="s">
        <v>80</v>
      </c>
      <c r="I1059" t="s">
        <v>164</v>
      </c>
      <c r="J1059" t="s">
        <v>90</v>
      </c>
      <c r="K1059" t="s">
        <v>38</v>
      </c>
      <c r="L1059" t="s">
        <v>129</v>
      </c>
      <c r="M1059" t="s">
        <v>188</v>
      </c>
      <c r="N1059" s="11" t="s">
        <v>2106</v>
      </c>
      <c r="O1059" s="11" t="s">
        <v>2110</v>
      </c>
      <c r="P1059">
        <v>0</v>
      </c>
      <c r="Q1059">
        <v>1</v>
      </c>
      <c r="R1059">
        <v>0</v>
      </c>
      <c r="S1059">
        <v>172.25</v>
      </c>
      <c r="T1059">
        <v>-172.25</v>
      </c>
    </row>
    <row r="1060" spans="1:20" hidden="1" x14ac:dyDescent="0.25">
      <c r="A1060" t="s">
        <v>75</v>
      </c>
      <c r="B1060" t="s">
        <v>269</v>
      </c>
      <c r="C1060" t="s">
        <v>27</v>
      </c>
      <c r="D1060" t="s">
        <v>270</v>
      </c>
      <c r="E1060" t="s">
        <v>114</v>
      </c>
      <c r="F1060">
        <v>33813</v>
      </c>
      <c r="G1060" t="s">
        <v>324</v>
      </c>
      <c r="H1060" t="s">
        <v>80</v>
      </c>
      <c r="I1060" t="s">
        <v>81</v>
      </c>
      <c r="J1060" t="s">
        <v>90</v>
      </c>
      <c r="K1060" t="s">
        <v>36</v>
      </c>
      <c r="L1060" t="s">
        <v>36</v>
      </c>
      <c r="M1060" t="s">
        <v>92</v>
      </c>
      <c r="N1060" s="11" t="s">
        <v>2106</v>
      </c>
      <c r="O1060" s="11" t="s">
        <v>2110</v>
      </c>
      <c r="P1060">
        <v>0</v>
      </c>
      <c r="Q1060">
        <v>2</v>
      </c>
      <c r="R1060">
        <v>0</v>
      </c>
      <c r="S1060">
        <v>89.05</v>
      </c>
      <c r="T1060">
        <v>-89.05</v>
      </c>
    </row>
    <row r="1061" spans="1:20" hidden="1" x14ac:dyDescent="0.25">
      <c r="A1061" t="s">
        <v>75</v>
      </c>
      <c r="B1061" t="s">
        <v>372</v>
      </c>
      <c r="C1061" t="s">
        <v>19</v>
      </c>
      <c r="D1061" t="s">
        <v>172</v>
      </c>
      <c r="E1061" t="s">
        <v>147</v>
      </c>
      <c r="F1061">
        <v>85255</v>
      </c>
      <c r="G1061" t="s">
        <v>96</v>
      </c>
      <c r="H1061" t="s">
        <v>80</v>
      </c>
      <c r="I1061" t="s">
        <v>281</v>
      </c>
      <c r="J1061" t="s">
        <v>90</v>
      </c>
      <c r="K1061" t="s">
        <v>42</v>
      </c>
      <c r="L1061" t="s">
        <v>97</v>
      </c>
      <c r="M1061" t="s">
        <v>92</v>
      </c>
      <c r="N1061" s="11" t="s">
        <v>2106</v>
      </c>
      <c r="O1061" s="11" t="s">
        <v>2110</v>
      </c>
      <c r="P1061">
        <v>0</v>
      </c>
      <c r="Q1061">
        <v>400</v>
      </c>
      <c r="R1061">
        <v>0</v>
      </c>
      <c r="S1061">
        <v>680</v>
      </c>
      <c r="T1061">
        <v>-680</v>
      </c>
    </row>
    <row r="1062" spans="1:20" hidden="1" x14ac:dyDescent="0.25">
      <c r="A1062" t="s">
        <v>75</v>
      </c>
      <c r="B1062" t="s">
        <v>1756</v>
      </c>
      <c r="C1062" t="s">
        <v>22</v>
      </c>
      <c r="D1062" t="s">
        <v>1757</v>
      </c>
      <c r="E1062" t="s">
        <v>137</v>
      </c>
      <c r="F1062">
        <v>23836</v>
      </c>
      <c r="G1062" t="s">
        <v>1758</v>
      </c>
      <c r="H1062" t="s">
        <v>80</v>
      </c>
      <c r="I1062" t="s">
        <v>164</v>
      </c>
      <c r="J1062" t="s">
        <v>90</v>
      </c>
      <c r="K1062" t="s">
        <v>44</v>
      </c>
      <c r="L1062" t="s">
        <v>1759</v>
      </c>
      <c r="M1062" t="s">
        <v>92</v>
      </c>
      <c r="N1062" s="11" t="s">
        <v>2106</v>
      </c>
      <c r="O1062" s="11" t="s">
        <v>2110</v>
      </c>
      <c r="P1062">
        <v>0</v>
      </c>
      <c r="Q1062">
        <v>30</v>
      </c>
      <c r="R1062">
        <v>0</v>
      </c>
      <c r="S1062">
        <v>109.5</v>
      </c>
      <c r="T1062">
        <v>-109.5</v>
      </c>
    </row>
    <row r="1063" spans="1:20" hidden="1" x14ac:dyDescent="0.25">
      <c r="A1063" t="s">
        <v>75</v>
      </c>
      <c r="B1063" t="s">
        <v>112</v>
      </c>
      <c r="C1063" t="s">
        <v>27</v>
      </c>
      <c r="D1063" t="s">
        <v>113</v>
      </c>
      <c r="E1063" t="s">
        <v>114</v>
      </c>
      <c r="F1063">
        <v>32256</v>
      </c>
      <c r="G1063" t="s">
        <v>457</v>
      </c>
      <c r="H1063" t="s">
        <v>80</v>
      </c>
      <c r="I1063" t="s">
        <v>81</v>
      </c>
      <c r="J1063" t="s">
        <v>90</v>
      </c>
      <c r="K1063" t="s">
        <v>42</v>
      </c>
      <c r="L1063" t="s">
        <v>91</v>
      </c>
      <c r="M1063" t="s">
        <v>188</v>
      </c>
      <c r="N1063" s="11" t="s">
        <v>2106</v>
      </c>
      <c r="O1063" s="11" t="s">
        <v>2110</v>
      </c>
      <c r="P1063">
        <v>0</v>
      </c>
      <c r="Q1063">
        <v>5</v>
      </c>
      <c r="R1063">
        <v>0</v>
      </c>
      <c r="S1063">
        <v>84.5</v>
      </c>
      <c r="T1063">
        <v>-84.5</v>
      </c>
    </row>
    <row r="1064" spans="1:20" hidden="1" x14ac:dyDescent="0.25">
      <c r="A1064" t="s">
        <v>75</v>
      </c>
      <c r="B1064" t="s">
        <v>975</v>
      </c>
      <c r="C1064" t="s">
        <v>27</v>
      </c>
      <c r="D1064" t="s">
        <v>705</v>
      </c>
      <c r="E1064" t="s">
        <v>114</v>
      </c>
      <c r="F1064">
        <v>33122</v>
      </c>
      <c r="G1064" t="s">
        <v>817</v>
      </c>
      <c r="H1064" t="s">
        <v>80</v>
      </c>
      <c r="I1064" t="s">
        <v>81</v>
      </c>
      <c r="J1064" t="s">
        <v>82</v>
      </c>
      <c r="K1064" t="s">
        <v>53</v>
      </c>
      <c r="L1064" t="s">
        <v>193</v>
      </c>
      <c r="M1064" t="s">
        <v>83</v>
      </c>
      <c r="N1064" s="11" t="s">
        <v>2106</v>
      </c>
      <c r="O1064" s="11" t="s">
        <v>2110</v>
      </c>
      <c r="P1064">
        <v>-1</v>
      </c>
      <c r="Q1064">
        <v>0</v>
      </c>
      <c r="R1064">
        <v>137.61000000000001</v>
      </c>
      <c r="S1064">
        <v>0</v>
      </c>
      <c r="T1064">
        <v>137.61000000000001</v>
      </c>
    </row>
    <row r="1065" spans="1:20" hidden="1" x14ac:dyDescent="0.25">
      <c r="A1065" t="s">
        <v>75</v>
      </c>
      <c r="B1065" t="s">
        <v>612</v>
      </c>
      <c r="C1065" t="s">
        <v>29</v>
      </c>
      <c r="D1065" t="s">
        <v>613</v>
      </c>
      <c r="E1065" t="s">
        <v>142</v>
      </c>
      <c r="F1065">
        <v>48084</v>
      </c>
      <c r="G1065" t="s">
        <v>266</v>
      </c>
      <c r="H1065" t="s">
        <v>80</v>
      </c>
      <c r="I1065" t="s">
        <v>81</v>
      </c>
      <c r="J1065" t="s">
        <v>90</v>
      </c>
      <c r="K1065" t="s">
        <v>53</v>
      </c>
      <c r="L1065" t="s">
        <v>165</v>
      </c>
      <c r="M1065" t="s">
        <v>92</v>
      </c>
      <c r="N1065" s="11" t="s">
        <v>2106</v>
      </c>
      <c r="O1065" s="11" t="s">
        <v>2110</v>
      </c>
      <c r="P1065">
        <v>0</v>
      </c>
      <c r="Q1065">
        <v>20</v>
      </c>
      <c r="R1065">
        <v>0</v>
      </c>
      <c r="S1065">
        <v>1940</v>
      </c>
      <c r="T1065">
        <v>-1940</v>
      </c>
    </row>
    <row r="1066" spans="1:20" hidden="1" x14ac:dyDescent="0.25">
      <c r="A1066" t="s">
        <v>75</v>
      </c>
      <c r="B1066" t="s">
        <v>1116</v>
      </c>
      <c r="C1066" t="s">
        <v>28</v>
      </c>
      <c r="D1066" t="s">
        <v>1117</v>
      </c>
      <c r="E1066" t="s">
        <v>95</v>
      </c>
      <c r="F1066" t="s">
        <v>1118</v>
      </c>
      <c r="G1066" t="s">
        <v>569</v>
      </c>
      <c r="H1066" t="s">
        <v>80</v>
      </c>
      <c r="I1066" t="s">
        <v>81</v>
      </c>
      <c r="J1066" t="s">
        <v>90</v>
      </c>
      <c r="K1066" t="s">
        <v>38</v>
      </c>
      <c r="L1066" t="s">
        <v>111</v>
      </c>
      <c r="M1066" t="s">
        <v>92</v>
      </c>
      <c r="N1066" s="11" t="s">
        <v>2106</v>
      </c>
      <c r="O1066" s="11" t="s">
        <v>2110</v>
      </c>
      <c r="P1066">
        <v>0</v>
      </c>
      <c r="Q1066">
        <v>4</v>
      </c>
      <c r="R1066">
        <v>0</v>
      </c>
      <c r="S1066">
        <v>202.6</v>
      </c>
      <c r="T1066">
        <v>-202.6</v>
      </c>
    </row>
    <row r="1067" spans="1:20" hidden="1" x14ac:dyDescent="0.25">
      <c r="A1067" t="s">
        <v>75</v>
      </c>
      <c r="B1067" t="s">
        <v>799</v>
      </c>
      <c r="C1067" t="s">
        <v>29</v>
      </c>
      <c r="D1067" t="s">
        <v>800</v>
      </c>
      <c r="E1067" t="s">
        <v>87</v>
      </c>
      <c r="F1067">
        <v>44718</v>
      </c>
      <c r="G1067" t="s">
        <v>839</v>
      </c>
      <c r="H1067" t="s">
        <v>80</v>
      </c>
      <c r="I1067" t="s">
        <v>81</v>
      </c>
      <c r="J1067" t="s">
        <v>82</v>
      </c>
      <c r="K1067" t="s">
        <v>38</v>
      </c>
      <c r="L1067" t="s">
        <v>129</v>
      </c>
      <c r="M1067" t="s">
        <v>83</v>
      </c>
      <c r="N1067" s="11" t="s">
        <v>2106</v>
      </c>
      <c r="O1067" s="11" t="s">
        <v>2110</v>
      </c>
      <c r="P1067">
        <v>-2</v>
      </c>
      <c r="Q1067">
        <v>0</v>
      </c>
      <c r="R1067">
        <v>498.4</v>
      </c>
      <c r="S1067">
        <v>0</v>
      </c>
      <c r="T1067">
        <v>498.4</v>
      </c>
    </row>
    <row r="1068" spans="1:20" hidden="1" x14ac:dyDescent="0.25">
      <c r="A1068" t="s">
        <v>75</v>
      </c>
      <c r="B1068" t="s">
        <v>1288</v>
      </c>
      <c r="C1068" t="s">
        <v>25</v>
      </c>
      <c r="D1068" t="s">
        <v>1290</v>
      </c>
      <c r="E1068" t="s">
        <v>262</v>
      </c>
      <c r="F1068">
        <v>8850</v>
      </c>
      <c r="G1068" t="s">
        <v>209</v>
      </c>
      <c r="H1068" t="s">
        <v>210</v>
      </c>
      <c r="I1068" t="s">
        <v>81</v>
      </c>
      <c r="J1068" t="s">
        <v>90</v>
      </c>
      <c r="K1068" t="s">
        <v>53</v>
      </c>
      <c r="L1068" t="s">
        <v>211</v>
      </c>
      <c r="M1068" t="s">
        <v>92</v>
      </c>
      <c r="N1068" s="11" t="s">
        <v>2106</v>
      </c>
      <c r="O1068" s="11" t="s">
        <v>2110</v>
      </c>
      <c r="P1068">
        <v>0</v>
      </c>
      <c r="Q1068">
        <v>0</v>
      </c>
      <c r="R1068">
        <v>0</v>
      </c>
      <c r="S1068">
        <v>-302.89999999999998</v>
      </c>
      <c r="T1068">
        <v>302.89999999999998</v>
      </c>
    </row>
    <row r="1069" spans="1:20" hidden="1" x14ac:dyDescent="0.25">
      <c r="A1069" t="s">
        <v>75</v>
      </c>
      <c r="B1069" t="s">
        <v>200</v>
      </c>
      <c r="C1069" t="s">
        <v>28</v>
      </c>
      <c r="D1069" t="s">
        <v>201</v>
      </c>
      <c r="E1069" t="s">
        <v>95</v>
      </c>
      <c r="F1069">
        <v>80002</v>
      </c>
      <c r="G1069" t="s">
        <v>309</v>
      </c>
      <c r="H1069" t="s">
        <v>80</v>
      </c>
      <c r="I1069" t="s">
        <v>281</v>
      </c>
      <c r="J1069" t="s">
        <v>90</v>
      </c>
      <c r="K1069" t="s">
        <v>42</v>
      </c>
      <c r="L1069" t="s">
        <v>91</v>
      </c>
      <c r="M1069" t="s">
        <v>92</v>
      </c>
      <c r="N1069" s="11" t="s">
        <v>2106</v>
      </c>
      <c r="O1069" s="11" t="s">
        <v>2110</v>
      </c>
      <c r="P1069">
        <v>0</v>
      </c>
      <c r="Q1069">
        <v>10</v>
      </c>
      <c r="R1069">
        <v>0</v>
      </c>
      <c r="S1069">
        <v>56</v>
      </c>
      <c r="T1069">
        <v>-56</v>
      </c>
    </row>
    <row r="1070" spans="1:20" hidden="1" x14ac:dyDescent="0.25">
      <c r="A1070" t="s">
        <v>75</v>
      </c>
      <c r="B1070" t="s">
        <v>200</v>
      </c>
      <c r="C1070" t="s">
        <v>28</v>
      </c>
      <c r="D1070" t="s">
        <v>201</v>
      </c>
      <c r="E1070" t="s">
        <v>95</v>
      </c>
      <c r="F1070">
        <v>80002</v>
      </c>
      <c r="G1070" t="s">
        <v>334</v>
      </c>
      <c r="H1070" t="s">
        <v>246</v>
      </c>
      <c r="I1070" t="s">
        <v>281</v>
      </c>
      <c r="J1070" t="s">
        <v>90</v>
      </c>
      <c r="K1070" t="s">
        <v>42</v>
      </c>
      <c r="L1070" t="s">
        <v>91</v>
      </c>
      <c r="M1070" t="s">
        <v>92</v>
      </c>
      <c r="N1070" s="11" t="s">
        <v>2106</v>
      </c>
      <c r="O1070" s="11" t="s">
        <v>2110</v>
      </c>
      <c r="P1070">
        <v>0</v>
      </c>
      <c r="Q1070">
        <v>2</v>
      </c>
      <c r="R1070">
        <v>0</v>
      </c>
      <c r="S1070">
        <v>3.5</v>
      </c>
      <c r="T1070">
        <v>-3.5</v>
      </c>
    </row>
    <row r="1071" spans="1:20" hidden="1" x14ac:dyDescent="0.25">
      <c r="A1071" t="s">
        <v>75</v>
      </c>
      <c r="B1071" t="s">
        <v>879</v>
      </c>
      <c r="C1071" t="s">
        <v>27</v>
      </c>
      <c r="D1071" t="s">
        <v>880</v>
      </c>
      <c r="E1071" t="s">
        <v>114</v>
      </c>
      <c r="F1071">
        <v>34219</v>
      </c>
      <c r="G1071" t="s">
        <v>115</v>
      </c>
      <c r="H1071" t="s">
        <v>80</v>
      </c>
      <c r="I1071" t="s">
        <v>281</v>
      </c>
      <c r="J1071" t="s">
        <v>90</v>
      </c>
      <c r="K1071" t="s">
        <v>42</v>
      </c>
      <c r="L1071" t="s">
        <v>91</v>
      </c>
      <c r="M1071" t="s">
        <v>92</v>
      </c>
      <c r="N1071" s="11" t="s">
        <v>2106</v>
      </c>
      <c r="O1071" s="11" t="s">
        <v>2110</v>
      </c>
      <c r="P1071">
        <v>0</v>
      </c>
      <c r="Q1071">
        <v>11</v>
      </c>
      <c r="R1071">
        <v>0</v>
      </c>
      <c r="S1071">
        <v>107.8</v>
      </c>
      <c r="T1071">
        <v>-107.8</v>
      </c>
    </row>
    <row r="1072" spans="1:20" hidden="1" x14ac:dyDescent="0.25">
      <c r="A1072" t="s">
        <v>75</v>
      </c>
      <c r="B1072" t="s">
        <v>313</v>
      </c>
      <c r="C1072" t="s">
        <v>27</v>
      </c>
      <c r="D1072" t="s">
        <v>314</v>
      </c>
      <c r="E1072" t="s">
        <v>114</v>
      </c>
      <c r="F1072">
        <v>33884</v>
      </c>
      <c r="G1072" t="s">
        <v>1016</v>
      </c>
      <c r="H1072" t="s">
        <v>80</v>
      </c>
      <c r="I1072" t="s">
        <v>281</v>
      </c>
      <c r="J1072" t="s">
        <v>82</v>
      </c>
      <c r="K1072" t="s">
        <v>42</v>
      </c>
      <c r="L1072" t="s">
        <v>91</v>
      </c>
      <c r="M1072" t="s">
        <v>83</v>
      </c>
      <c r="N1072" s="11" t="s">
        <v>2106</v>
      </c>
      <c r="O1072" s="11" t="s">
        <v>2110</v>
      </c>
      <c r="P1072">
        <v>-34</v>
      </c>
      <c r="Q1072">
        <v>0</v>
      </c>
      <c r="R1072">
        <v>-287.3</v>
      </c>
      <c r="S1072">
        <v>0</v>
      </c>
      <c r="T1072">
        <v>-287.3</v>
      </c>
    </row>
    <row r="1073" spans="1:20" hidden="1" x14ac:dyDescent="0.25">
      <c r="A1073" t="s">
        <v>75</v>
      </c>
      <c r="B1073" t="s">
        <v>427</v>
      </c>
      <c r="C1073" t="s">
        <v>25</v>
      </c>
      <c r="D1073" t="s">
        <v>428</v>
      </c>
      <c r="E1073" t="s">
        <v>262</v>
      </c>
      <c r="F1073">
        <v>7026</v>
      </c>
      <c r="G1073" t="s">
        <v>979</v>
      </c>
      <c r="H1073" t="s">
        <v>461</v>
      </c>
      <c r="I1073" t="s">
        <v>81</v>
      </c>
      <c r="J1073" t="s">
        <v>82</v>
      </c>
      <c r="K1073" t="s">
        <v>42</v>
      </c>
      <c r="L1073" t="s">
        <v>91</v>
      </c>
      <c r="M1073" t="s">
        <v>83</v>
      </c>
      <c r="N1073" s="11" t="s">
        <v>2106</v>
      </c>
      <c r="O1073" s="11" t="s">
        <v>2110</v>
      </c>
      <c r="P1073">
        <v>10</v>
      </c>
      <c r="Q1073">
        <v>0</v>
      </c>
      <c r="R1073">
        <v>19.5</v>
      </c>
      <c r="S1073">
        <v>0</v>
      </c>
      <c r="T1073">
        <v>19.5</v>
      </c>
    </row>
    <row r="1074" spans="1:20" hidden="1" x14ac:dyDescent="0.25">
      <c r="A1074" t="s">
        <v>75</v>
      </c>
      <c r="B1074" t="s">
        <v>478</v>
      </c>
      <c r="C1074" t="s">
        <v>26</v>
      </c>
      <c r="D1074" t="s">
        <v>425</v>
      </c>
      <c r="E1074" t="s">
        <v>426</v>
      </c>
      <c r="F1074">
        <v>37210</v>
      </c>
      <c r="G1074" t="s">
        <v>392</v>
      </c>
      <c r="H1074" t="s">
        <v>80</v>
      </c>
      <c r="I1074" t="s">
        <v>281</v>
      </c>
      <c r="J1074" t="s">
        <v>82</v>
      </c>
      <c r="K1074" t="s">
        <v>42</v>
      </c>
      <c r="L1074" t="s">
        <v>91</v>
      </c>
      <c r="M1074" t="s">
        <v>83</v>
      </c>
      <c r="N1074" s="11" t="s">
        <v>2106</v>
      </c>
      <c r="O1074" s="11" t="s">
        <v>2110</v>
      </c>
      <c r="P1074">
        <v>96</v>
      </c>
      <c r="Q1074">
        <v>0</v>
      </c>
      <c r="R1074">
        <v>752.64</v>
      </c>
      <c r="S1074">
        <v>0</v>
      </c>
      <c r="T1074">
        <v>752.64</v>
      </c>
    </row>
    <row r="1075" spans="1:20" hidden="1" x14ac:dyDescent="0.25">
      <c r="A1075" t="s">
        <v>75</v>
      </c>
      <c r="B1075" t="s">
        <v>1545</v>
      </c>
      <c r="C1075" t="s">
        <v>27</v>
      </c>
      <c r="D1075" t="s">
        <v>499</v>
      </c>
      <c r="E1075" t="s">
        <v>114</v>
      </c>
      <c r="F1075">
        <v>33015</v>
      </c>
      <c r="G1075" t="s">
        <v>1657</v>
      </c>
      <c r="H1075" t="s">
        <v>80</v>
      </c>
      <c r="I1075" t="s">
        <v>81</v>
      </c>
      <c r="J1075" t="s">
        <v>90</v>
      </c>
      <c r="K1075" t="s">
        <v>42</v>
      </c>
      <c r="L1075" t="s">
        <v>91</v>
      </c>
      <c r="M1075" t="s">
        <v>188</v>
      </c>
      <c r="N1075" s="11" t="s">
        <v>2106</v>
      </c>
      <c r="O1075" s="11" t="s">
        <v>2110</v>
      </c>
      <c r="P1075">
        <v>0</v>
      </c>
      <c r="Q1075">
        <v>59</v>
      </c>
      <c r="R1075">
        <v>0</v>
      </c>
      <c r="S1075">
        <v>4360.1000000000004</v>
      </c>
      <c r="T1075">
        <v>-4360.1000000000004</v>
      </c>
    </row>
    <row r="1076" spans="1:20" hidden="1" x14ac:dyDescent="0.25">
      <c r="A1076" t="s">
        <v>75</v>
      </c>
      <c r="B1076" t="s">
        <v>380</v>
      </c>
      <c r="C1076" t="s">
        <v>18</v>
      </c>
      <c r="D1076" t="s">
        <v>381</v>
      </c>
      <c r="E1076" t="s">
        <v>191</v>
      </c>
      <c r="F1076">
        <v>75071</v>
      </c>
      <c r="G1076" t="s">
        <v>1763</v>
      </c>
      <c r="H1076" t="s">
        <v>80</v>
      </c>
      <c r="I1076" t="s">
        <v>81</v>
      </c>
      <c r="J1076" t="s">
        <v>90</v>
      </c>
      <c r="K1076" t="s">
        <v>53</v>
      </c>
      <c r="L1076" t="s">
        <v>248</v>
      </c>
      <c r="M1076" t="s">
        <v>92</v>
      </c>
      <c r="N1076" s="11" t="s">
        <v>2106</v>
      </c>
      <c r="O1076" s="11" t="s">
        <v>2110</v>
      </c>
      <c r="P1076">
        <v>0</v>
      </c>
      <c r="Q1076">
        <v>5</v>
      </c>
      <c r="R1076">
        <v>0</v>
      </c>
      <c r="S1076">
        <v>17.25</v>
      </c>
      <c r="T1076">
        <v>-17.25</v>
      </c>
    </row>
    <row r="1077" spans="1:20" hidden="1" x14ac:dyDescent="0.25">
      <c r="A1077" t="s">
        <v>75</v>
      </c>
      <c r="B1077" t="s">
        <v>269</v>
      </c>
      <c r="C1077" t="s">
        <v>27</v>
      </c>
      <c r="D1077" t="s">
        <v>270</v>
      </c>
      <c r="E1077" t="s">
        <v>114</v>
      </c>
      <c r="F1077">
        <v>33813</v>
      </c>
      <c r="G1077" t="s">
        <v>1270</v>
      </c>
      <c r="H1077" t="s">
        <v>80</v>
      </c>
      <c r="I1077" t="s">
        <v>81</v>
      </c>
      <c r="J1077" t="s">
        <v>90</v>
      </c>
      <c r="K1077" t="s">
        <v>38</v>
      </c>
      <c r="L1077" t="s">
        <v>129</v>
      </c>
      <c r="M1077" t="s">
        <v>92</v>
      </c>
      <c r="N1077" s="11" t="s">
        <v>2106</v>
      </c>
      <c r="O1077" s="11" t="s">
        <v>2110</v>
      </c>
      <c r="P1077">
        <v>0</v>
      </c>
      <c r="Q1077">
        <v>1</v>
      </c>
      <c r="R1077">
        <v>0</v>
      </c>
      <c r="S1077">
        <v>13.5</v>
      </c>
      <c r="T1077">
        <v>-13.5</v>
      </c>
    </row>
    <row r="1078" spans="1:20" hidden="1" x14ac:dyDescent="0.25">
      <c r="A1078" t="s">
        <v>75</v>
      </c>
      <c r="B1078" t="s">
        <v>1248</v>
      </c>
      <c r="C1078" t="s">
        <v>20</v>
      </c>
      <c r="D1078" t="s">
        <v>126</v>
      </c>
      <c r="E1078" t="s">
        <v>186</v>
      </c>
      <c r="F1078">
        <v>13204</v>
      </c>
      <c r="G1078" t="s">
        <v>224</v>
      </c>
      <c r="H1078" t="s">
        <v>80</v>
      </c>
      <c r="I1078" t="s">
        <v>81</v>
      </c>
      <c r="J1078" t="s">
        <v>82</v>
      </c>
      <c r="K1078" t="s">
        <v>38</v>
      </c>
      <c r="L1078" t="s">
        <v>111</v>
      </c>
      <c r="M1078" t="s">
        <v>83</v>
      </c>
      <c r="N1078" s="11" t="s">
        <v>2106</v>
      </c>
      <c r="O1078" s="11" t="s">
        <v>2110</v>
      </c>
      <c r="P1078">
        <v>2</v>
      </c>
      <c r="Q1078">
        <v>0</v>
      </c>
      <c r="R1078">
        <v>230.4</v>
      </c>
      <c r="S1078">
        <v>0</v>
      </c>
      <c r="T1078">
        <v>230.4</v>
      </c>
    </row>
    <row r="1079" spans="1:20" hidden="1" x14ac:dyDescent="0.25">
      <c r="A1079" t="s">
        <v>75</v>
      </c>
      <c r="B1079" t="s">
        <v>1258</v>
      </c>
      <c r="C1079" t="s">
        <v>23</v>
      </c>
      <c r="D1079" t="s">
        <v>1259</v>
      </c>
      <c r="E1079" t="s">
        <v>327</v>
      </c>
      <c r="F1079">
        <v>97301</v>
      </c>
      <c r="G1079" t="s">
        <v>183</v>
      </c>
      <c r="H1079" t="s">
        <v>80</v>
      </c>
      <c r="I1079" t="s">
        <v>81</v>
      </c>
      <c r="J1079" t="s">
        <v>82</v>
      </c>
      <c r="K1079" t="s">
        <v>42</v>
      </c>
      <c r="L1079" t="s">
        <v>91</v>
      </c>
      <c r="M1079" t="s">
        <v>83</v>
      </c>
      <c r="N1079" s="11" t="s">
        <v>2106</v>
      </c>
      <c r="O1079" s="11" t="s">
        <v>2110</v>
      </c>
      <c r="P1079">
        <v>-8</v>
      </c>
      <c r="Q1079">
        <v>0</v>
      </c>
      <c r="R1079">
        <v>297.2</v>
      </c>
      <c r="S1079">
        <v>0</v>
      </c>
      <c r="T1079">
        <v>297.2</v>
      </c>
    </row>
    <row r="1080" spans="1:20" hidden="1" x14ac:dyDescent="0.25">
      <c r="A1080" t="s">
        <v>75</v>
      </c>
      <c r="B1080" t="s">
        <v>1764</v>
      </c>
      <c r="C1080" t="s">
        <v>25</v>
      </c>
      <c r="D1080" t="s">
        <v>1765</v>
      </c>
      <c r="E1080" t="s">
        <v>262</v>
      </c>
      <c r="F1080">
        <v>7481</v>
      </c>
      <c r="G1080" t="s">
        <v>1143</v>
      </c>
      <c r="H1080" t="s">
        <v>80</v>
      </c>
      <c r="I1080" t="s">
        <v>281</v>
      </c>
      <c r="J1080" t="s">
        <v>90</v>
      </c>
      <c r="K1080" t="s">
        <v>37</v>
      </c>
      <c r="L1080" t="s">
        <v>1144</v>
      </c>
      <c r="M1080" t="s">
        <v>92</v>
      </c>
      <c r="N1080" s="11" t="s">
        <v>2106</v>
      </c>
      <c r="O1080" s="11" t="s">
        <v>2110</v>
      </c>
      <c r="P1080">
        <v>0</v>
      </c>
      <c r="Q1080">
        <v>15</v>
      </c>
      <c r="R1080">
        <v>0</v>
      </c>
      <c r="S1080">
        <v>590.25</v>
      </c>
      <c r="T1080">
        <v>-590.25</v>
      </c>
    </row>
    <row r="1081" spans="1:20" hidden="1" x14ac:dyDescent="0.25">
      <c r="A1081" t="s">
        <v>75</v>
      </c>
      <c r="B1081" t="s">
        <v>908</v>
      </c>
      <c r="C1081" t="s">
        <v>29</v>
      </c>
      <c r="D1081" t="s">
        <v>909</v>
      </c>
      <c r="E1081" t="s">
        <v>100</v>
      </c>
      <c r="F1081">
        <v>46032</v>
      </c>
      <c r="G1081" t="s">
        <v>607</v>
      </c>
      <c r="H1081" t="s">
        <v>80</v>
      </c>
      <c r="I1081" t="s">
        <v>81</v>
      </c>
      <c r="J1081" t="s">
        <v>90</v>
      </c>
      <c r="K1081" t="s">
        <v>42</v>
      </c>
      <c r="L1081" t="s">
        <v>91</v>
      </c>
      <c r="M1081" t="s">
        <v>188</v>
      </c>
      <c r="N1081" s="11" t="s">
        <v>2106</v>
      </c>
      <c r="O1081" s="11" t="s">
        <v>2110</v>
      </c>
      <c r="P1081">
        <v>0</v>
      </c>
      <c r="Q1081">
        <v>1</v>
      </c>
      <c r="R1081">
        <v>0</v>
      </c>
      <c r="S1081">
        <v>15.53</v>
      </c>
      <c r="T1081">
        <v>-15.53</v>
      </c>
    </row>
    <row r="1082" spans="1:20" hidden="1" x14ac:dyDescent="0.25">
      <c r="A1082" t="s">
        <v>75</v>
      </c>
      <c r="B1082" t="s">
        <v>1209</v>
      </c>
      <c r="C1082" t="s">
        <v>30</v>
      </c>
      <c r="D1082" t="s">
        <v>1399</v>
      </c>
      <c r="E1082" t="s">
        <v>295</v>
      </c>
      <c r="F1082">
        <v>84043</v>
      </c>
      <c r="G1082" t="s">
        <v>1206</v>
      </c>
      <c r="H1082" t="s">
        <v>1207</v>
      </c>
      <c r="I1082" t="s">
        <v>81</v>
      </c>
      <c r="J1082" t="s">
        <v>365</v>
      </c>
      <c r="K1082" t="s">
        <v>43</v>
      </c>
      <c r="L1082" t="s">
        <v>43</v>
      </c>
      <c r="M1082" t="s">
        <v>92</v>
      </c>
      <c r="N1082" s="11" t="s">
        <v>2106</v>
      </c>
      <c r="O1082" s="11" t="s">
        <v>2110</v>
      </c>
      <c r="P1082">
        <v>0</v>
      </c>
      <c r="Q1082">
        <v>1</v>
      </c>
      <c r="R1082">
        <v>0</v>
      </c>
      <c r="S1082">
        <v>8836</v>
      </c>
      <c r="T1082">
        <v>-8836</v>
      </c>
    </row>
    <row r="1083" spans="1:20" hidden="1" x14ac:dyDescent="0.25">
      <c r="A1083" t="s">
        <v>75</v>
      </c>
      <c r="B1083" t="s">
        <v>1219</v>
      </c>
      <c r="C1083" t="s">
        <v>28</v>
      </c>
      <c r="D1083" t="s">
        <v>1220</v>
      </c>
      <c r="E1083" t="s">
        <v>95</v>
      </c>
      <c r="F1083">
        <v>80235</v>
      </c>
      <c r="G1083" t="s">
        <v>309</v>
      </c>
      <c r="H1083" t="s">
        <v>80</v>
      </c>
      <c r="I1083" t="s">
        <v>281</v>
      </c>
      <c r="J1083" t="s">
        <v>90</v>
      </c>
      <c r="K1083" t="s">
        <v>42</v>
      </c>
      <c r="L1083" t="s">
        <v>91</v>
      </c>
      <c r="M1083" t="s">
        <v>92</v>
      </c>
      <c r="N1083" s="11" t="s">
        <v>2106</v>
      </c>
      <c r="O1083" s="11" t="s">
        <v>2110</v>
      </c>
      <c r="P1083">
        <v>0</v>
      </c>
      <c r="Q1083">
        <v>8</v>
      </c>
      <c r="R1083">
        <v>0</v>
      </c>
      <c r="S1083">
        <v>89.6</v>
      </c>
      <c r="T1083">
        <v>-89.6</v>
      </c>
    </row>
    <row r="1084" spans="1:20" hidden="1" x14ac:dyDescent="0.25">
      <c r="A1084" t="s">
        <v>75</v>
      </c>
      <c r="B1084" t="s">
        <v>614</v>
      </c>
      <c r="C1084" t="s">
        <v>25</v>
      </c>
      <c r="D1084" t="s">
        <v>131</v>
      </c>
      <c r="E1084" t="s">
        <v>114</v>
      </c>
      <c r="F1084">
        <v>33405</v>
      </c>
      <c r="G1084" t="s">
        <v>296</v>
      </c>
      <c r="H1084" t="s">
        <v>80</v>
      </c>
      <c r="I1084" t="s">
        <v>81</v>
      </c>
      <c r="J1084" t="s">
        <v>90</v>
      </c>
      <c r="K1084" t="s">
        <v>53</v>
      </c>
      <c r="L1084" t="s">
        <v>165</v>
      </c>
      <c r="M1084" t="s">
        <v>92</v>
      </c>
      <c r="N1084" s="11" t="s">
        <v>2106</v>
      </c>
      <c r="O1084" s="11" t="s">
        <v>2110</v>
      </c>
      <c r="P1084">
        <v>0</v>
      </c>
      <c r="Q1084">
        <v>3</v>
      </c>
      <c r="R1084">
        <v>0</v>
      </c>
      <c r="S1084">
        <v>337.65</v>
      </c>
      <c r="T1084">
        <v>-337.65</v>
      </c>
    </row>
    <row r="1085" spans="1:20" hidden="1" x14ac:dyDescent="0.25">
      <c r="A1085" t="s">
        <v>75</v>
      </c>
      <c r="B1085" t="s">
        <v>301</v>
      </c>
      <c r="C1085" t="s">
        <v>29</v>
      </c>
      <c r="D1085" t="s">
        <v>302</v>
      </c>
      <c r="E1085" t="s">
        <v>87</v>
      </c>
      <c r="F1085">
        <v>45005</v>
      </c>
      <c r="G1085" t="s">
        <v>202</v>
      </c>
      <c r="H1085" t="s">
        <v>80</v>
      </c>
      <c r="I1085" t="s">
        <v>81</v>
      </c>
      <c r="J1085" t="s">
        <v>90</v>
      </c>
      <c r="K1085" t="s">
        <v>42</v>
      </c>
      <c r="L1085" t="s">
        <v>91</v>
      </c>
      <c r="M1085" t="s">
        <v>188</v>
      </c>
      <c r="N1085" s="11" t="s">
        <v>2106</v>
      </c>
      <c r="O1085" s="11" t="s">
        <v>2110</v>
      </c>
      <c r="P1085">
        <v>0</v>
      </c>
      <c r="Q1085">
        <v>92</v>
      </c>
      <c r="R1085">
        <v>0</v>
      </c>
      <c r="S1085">
        <v>753</v>
      </c>
      <c r="T1085">
        <v>-753</v>
      </c>
    </row>
    <row r="1086" spans="1:20" hidden="1" x14ac:dyDescent="0.25">
      <c r="A1086" t="s">
        <v>75</v>
      </c>
      <c r="B1086" t="s">
        <v>212</v>
      </c>
      <c r="C1086" t="s">
        <v>25</v>
      </c>
      <c r="D1086" t="s">
        <v>213</v>
      </c>
      <c r="E1086" t="s">
        <v>186</v>
      </c>
      <c r="F1086">
        <v>11803</v>
      </c>
      <c r="G1086" t="s">
        <v>96</v>
      </c>
      <c r="H1086" t="s">
        <v>80</v>
      </c>
      <c r="I1086" t="s">
        <v>281</v>
      </c>
      <c r="J1086" t="s">
        <v>90</v>
      </c>
      <c r="K1086" t="s">
        <v>42</v>
      </c>
      <c r="L1086" t="s">
        <v>97</v>
      </c>
      <c r="M1086" t="s">
        <v>92</v>
      </c>
      <c r="N1086" s="11" t="s">
        <v>2106</v>
      </c>
      <c r="O1086" s="11" t="s">
        <v>2110</v>
      </c>
      <c r="P1086">
        <v>0</v>
      </c>
      <c r="Q1086">
        <v>6</v>
      </c>
      <c r="R1086">
        <v>0</v>
      </c>
      <c r="S1086">
        <v>10.199999999999999</v>
      </c>
      <c r="T1086">
        <v>-10.199999999999999</v>
      </c>
    </row>
    <row r="1087" spans="1:20" hidden="1" x14ac:dyDescent="0.25">
      <c r="A1087" t="s">
        <v>75</v>
      </c>
      <c r="B1087" t="s">
        <v>1209</v>
      </c>
      <c r="C1087" t="s">
        <v>30</v>
      </c>
      <c r="D1087" t="s">
        <v>1210</v>
      </c>
      <c r="E1087" t="s">
        <v>118</v>
      </c>
      <c r="F1087">
        <v>92407</v>
      </c>
      <c r="G1087" t="s">
        <v>1770</v>
      </c>
      <c r="H1087" t="s">
        <v>80</v>
      </c>
      <c r="I1087" t="s">
        <v>81</v>
      </c>
      <c r="J1087" t="s">
        <v>1212</v>
      </c>
      <c r="K1087" t="s">
        <v>38</v>
      </c>
      <c r="L1087" t="s">
        <v>1213</v>
      </c>
      <c r="M1087" t="s">
        <v>92</v>
      </c>
      <c r="N1087" s="11" t="s">
        <v>2106</v>
      </c>
      <c r="O1087" s="11" t="s">
        <v>2110</v>
      </c>
      <c r="P1087">
        <v>-220</v>
      </c>
      <c r="Q1087">
        <v>0</v>
      </c>
      <c r="R1087">
        <v>16607.8</v>
      </c>
      <c r="S1087">
        <v>0</v>
      </c>
      <c r="T1087">
        <v>16607.8</v>
      </c>
    </row>
    <row r="1088" spans="1:20" hidden="1" x14ac:dyDescent="0.25">
      <c r="A1088" t="s">
        <v>75</v>
      </c>
      <c r="B1088" t="s">
        <v>1659</v>
      </c>
      <c r="C1088" t="s">
        <v>25</v>
      </c>
      <c r="D1088" t="s">
        <v>1660</v>
      </c>
      <c r="E1088" t="s">
        <v>262</v>
      </c>
      <c r="F1088">
        <v>7701</v>
      </c>
      <c r="G1088" t="s">
        <v>1155</v>
      </c>
      <c r="H1088" t="s">
        <v>80</v>
      </c>
      <c r="I1088" t="s">
        <v>81</v>
      </c>
      <c r="J1088" t="s">
        <v>82</v>
      </c>
      <c r="K1088" t="s">
        <v>38</v>
      </c>
      <c r="L1088" t="s">
        <v>129</v>
      </c>
      <c r="M1088" t="s">
        <v>83</v>
      </c>
      <c r="N1088" s="11" t="s">
        <v>2106</v>
      </c>
      <c r="O1088" s="11" t="s">
        <v>2110</v>
      </c>
      <c r="P1088">
        <v>-1</v>
      </c>
      <c r="Q1088">
        <v>0</v>
      </c>
      <c r="R1088">
        <v>295.7</v>
      </c>
      <c r="S1088">
        <v>0</v>
      </c>
      <c r="T1088">
        <v>295.7</v>
      </c>
    </row>
    <row r="1089" spans="1:20" x14ac:dyDescent="0.25">
      <c r="A1089" t="s">
        <v>75</v>
      </c>
      <c r="B1089" t="s">
        <v>665</v>
      </c>
      <c r="C1089" t="s">
        <v>21</v>
      </c>
      <c r="D1089" t="s">
        <v>666</v>
      </c>
      <c r="E1089" t="s">
        <v>235</v>
      </c>
      <c r="F1089">
        <v>63144</v>
      </c>
      <c r="G1089" t="s">
        <v>1322</v>
      </c>
      <c r="H1089" t="s">
        <v>80</v>
      </c>
      <c r="I1089" t="s">
        <v>81</v>
      </c>
      <c r="J1089" t="s">
        <v>82</v>
      </c>
      <c r="K1089" t="s">
        <v>42</v>
      </c>
      <c r="L1089" t="s">
        <v>91</v>
      </c>
      <c r="M1089" t="s">
        <v>83</v>
      </c>
      <c r="N1089" s="11" t="s">
        <v>2106</v>
      </c>
      <c r="O1089" s="11" t="s">
        <v>2110</v>
      </c>
      <c r="P1089">
        <v>-6</v>
      </c>
      <c r="Q1089">
        <v>0</v>
      </c>
      <c r="R1089">
        <v>25.2</v>
      </c>
      <c r="S1089">
        <v>0</v>
      </c>
      <c r="T1089">
        <v>25.2</v>
      </c>
    </row>
    <row r="1090" spans="1:20" hidden="1" x14ac:dyDescent="0.25">
      <c r="A1090" t="s">
        <v>75</v>
      </c>
      <c r="B1090" t="s">
        <v>581</v>
      </c>
      <c r="C1090" t="s">
        <v>22</v>
      </c>
      <c r="D1090" t="s">
        <v>582</v>
      </c>
      <c r="E1090" t="s">
        <v>122</v>
      </c>
      <c r="F1090">
        <v>21401</v>
      </c>
      <c r="G1090" t="s">
        <v>976</v>
      </c>
      <c r="H1090" t="s">
        <v>80</v>
      </c>
      <c r="I1090" t="s">
        <v>81</v>
      </c>
      <c r="J1090" t="s">
        <v>90</v>
      </c>
      <c r="K1090" t="s">
        <v>53</v>
      </c>
      <c r="L1090" t="s">
        <v>436</v>
      </c>
      <c r="M1090" t="s">
        <v>92</v>
      </c>
      <c r="N1090" s="11" t="s">
        <v>2106</v>
      </c>
      <c r="O1090" s="11" t="s">
        <v>2110</v>
      </c>
      <c r="P1090">
        <v>0</v>
      </c>
      <c r="Q1090">
        <v>1</v>
      </c>
      <c r="R1090">
        <v>0</v>
      </c>
      <c r="S1090">
        <v>112.25</v>
      </c>
      <c r="T1090">
        <v>-112.25</v>
      </c>
    </row>
    <row r="1091" spans="1:20" hidden="1" x14ac:dyDescent="0.25">
      <c r="A1091" t="s">
        <v>75</v>
      </c>
      <c r="B1091" t="s">
        <v>351</v>
      </c>
      <c r="C1091" t="s">
        <v>22</v>
      </c>
      <c r="D1091" t="s">
        <v>190</v>
      </c>
      <c r="E1091" t="s">
        <v>137</v>
      </c>
      <c r="F1091">
        <v>24018</v>
      </c>
      <c r="G1091" t="s">
        <v>1416</v>
      </c>
      <c r="H1091" t="s">
        <v>80</v>
      </c>
      <c r="I1091" t="s">
        <v>164</v>
      </c>
      <c r="J1091" t="s">
        <v>90</v>
      </c>
      <c r="K1091" t="s">
        <v>37</v>
      </c>
      <c r="L1091" t="s">
        <v>742</v>
      </c>
      <c r="M1091" t="s">
        <v>92</v>
      </c>
      <c r="N1091" s="11" t="s">
        <v>2106</v>
      </c>
      <c r="O1091" s="11" t="s">
        <v>2110</v>
      </c>
      <c r="P1091">
        <v>0</v>
      </c>
      <c r="Q1091">
        <v>24</v>
      </c>
      <c r="R1091">
        <v>0</v>
      </c>
      <c r="S1091">
        <v>138</v>
      </c>
      <c r="T1091">
        <v>-138</v>
      </c>
    </row>
    <row r="1092" spans="1:20" hidden="1" x14ac:dyDescent="0.25">
      <c r="A1092" t="s">
        <v>75</v>
      </c>
      <c r="B1092" t="s">
        <v>374</v>
      </c>
      <c r="C1092" t="s">
        <v>29</v>
      </c>
      <c r="D1092" t="s">
        <v>375</v>
      </c>
      <c r="E1092" t="s">
        <v>142</v>
      </c>
      <c r="F1092">
        <v>49301</v>
      </c>
      <c r="G1092" t="s">
        <v>309</v>
      </c>
      <c r="H1092" t="s">
        <v>80</v>
      </c>
      <c r="I1092" t="s">
        <v>281</v>
      </c>
      <c r="J1092" t="s">
        <v>90</v>
      </c>
      <c r="K1092" t="s">
        <v>42</v>
      </c>
      <c r="L1092" t="s">
        <v>91</v>
      </c>
      <c r="M1092" t="s">
        <v>92</v>
      </c>
      <c r="N1092" s="11" t="s">
        <v>2106</v>
      </c>
      <c r="O1092" s="11" t="s">
        <v>2110</v>
      </c>
      <c r="P1092">
        <v>0</v>
      </c>
      <c r="Q1092">
        <v>10</v>
      </c>
      <c r="R1092">
        <v>0</v>
      </c>
      <c r="S1092">
        <v>125</v>
      </c>
      <c r="T1092">
        <v>-125</v>
      </c>
    </row>
    <row r="1093" spans="1:20" hidden="1" x14ac:dyDescent="0.25">
      <c r="A1093" t="s">
        <v>75</v>
      </c>
      <c r="B1093" t="s">
        <v>258</v>
      </c>
      <c r="C1093" t="s">
        <v>28</v>
      </c>
      <c r="D1093" t="s">
        <v>259</v>
      </c>
      <c r="E1093" t="s">
        <v>95</v>
      </c>
      <c r="F1093">
        <v>80222</v>
      </c>
      <c r="G1093" t="s">
        <v>761</v>
      </c>
      <c r="H1093" t="s">
        <v>80</v>
      </c>
      <c r="I1093" t="s">
        <v>164</v>
      </c>
      <c r="J1093" t="s">
        <v>90</v>
      </c>
      <c r="K1093" t="s">
        <v>38</v>
      </c>
      <c r="L1093" t="s">
        <v>129</v>
      </c>
      <c r="M1093" t="s">
        <v>92</v>
      </c>
      <c r="N1093" s="11" t="s">
        <v>2106</v>
      </c>
      <c r="O1093" s="11" t="s">
        <v>2110</v>
      </c>
      <c r="P1093">
        <v>0</v>
      </c>
      <c r="Q1093">
        <v>5</v>
      </c>
      <c r="R1093">
        <v>0</v>
      </c>
      <c r="S1093">
        <v>235.5</v>
      </c>
      <c r="T1093">
        <v>-235.5</v>
      </c>
    </row>
    <row r="1094" spans="1:20" hidden="1" x14ac:dyDescent="0.25">
      <c r="A1094" t="s">
        <v>75</v>
      </c>
      <c r="B1094" t="s">
        <v>1547</v>
      </c>
      <c r="C1094" t="s">
        <v>18</v>
      </c>
      <c r="D1094" t="s">
        <v>1548</v>
      </c>
      <c r="E1094" t="s">
        <v>191</v>
      </c>
      <c r="F1094">
        <v>75703</v>
      </c>
      <c r="G1094" t="s">
        <v>493</v>
      </c>
      <c r="H1094" t="s">
        <v>80</v>
      </c>
      <c r="I1094" t="s">
        <v>81</v>
      </c>
      <c r="J1094" t="s">
        <v>82</v>
      </c>
      <c r="K1094" t="s">
        <v>39</v>
      </c>
      <c r="L1094" t="s">
        <v>39</v>
      </c>
      <c r="M1094" t="s">
        <v>92</v>
      </c>
      <c r="N1094" s="11" t="s">
        <v>2106</v>
      </c>
      <c r="O1094" s="11" t="s">
        <v>2110</v>
      </c>
      <c r="P1094">
        <v>1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5">
      <c r="A1095" t="s">
        <v>75</v>
      </c>
      <c r="B1095" t="s">
        <v>454</v>
      </c>
      <c r="C1095" t="s">
        <v>455</v>
      </c>
      <c r="D1095" t="s">
        <v>456</v>
      </c>
      <c r="E1095" t="s">
        <v>118</v>
      </c>
      <c r="F1095">
        <v>94518</v>
      </c>
      <c r="G1095" t="s">
        <v>1313</v>
      </c>
      <c r="H1095" t="s">
        <v>80</v>
      </c>
      <c r="I1095" t="s">
        <v>81</v>
      </c>
      <c r="J1095" t="s">
        <v>90</v>
      </c>
      <c r="K1095" t="s">
        <v>42</v>
      </c>
      <c r="L1095" t="s">
        <v>91</v>
      </c>
      <c r="M1095" t="s">
        <v>188</v>
      </c>
      <c r="N1095" s="11" t="s">
        <v>2106</v>
      </c>
      <c r="O1095" s="11" t="s">
        <v>2110</v>
      </c>
      <c r="P1095">
        <v>0</v>
      </c>
      <c r="Q1095">
        <v>2</v>
      </c>
      <c r="R1095">
        <v>0</v>
      </c>
      <c r="S1095">
        <v>4.7</v>
      </c>
      <c r="T1095">
        <v>-4.7</v>
      </c>
    </row>
    <row r="1096" spans="1:20" hidden="1" x14ac:dyDescent="0.25">
      <c r="A1096" t="s">
        <v>75</v>
      </c>
      <c r="B1096" t="s">
        <v>120</v>
      </c>
      <c r="C1096" t="s">
        <v>22</v>
      </c>
      <c r="D1096" t="s">
        <v>121</v>
      </c>
      <c r="E1096" t="s">
        <v>122</v>
      </c>
      <c r="F1096">
        <v>20910</v>
      </c>
      <c r="G1096" t="s">
        <v>1128</v>
      </c>
      <c r="H1096" t="s">
        <v>80</v>
      </c>
      <c r="I1096" t="s">
        <v>81</v>
      </c>
      <c r="J1096" t="s">
        <v>90</v>
      </c>
      <c r="K1096" t="s">
        <v>38</v>
      </c>
      <c r="L1096" t="s">
        <v>111</v>
      </c>
      <c r="M1096" t="s">
        <v>92</v>
      </c>
      <c r="N1096" s="11" t="s">
        <v>2106</v>
      </c>
      <c r="O1096" s="11" t="s">
        <v>2110</v>
      </c>
      <c r="P1096">
        <v>0</v>
      </c>
      <c r="Q1096">
        <v>3</v>
      </c>
      <c r="R1096">
        <v>0</v>
      </c>
      <c r="S1096">
        <v>209.25</v>
      </c>
      <c r="T1096">
        <v>-209.25</v>
      </c>
    </row>
    <row r="1097" spans="1:20" hidden="1" x14ac:dyDescent="0.25">
      <c r="A1097" t="s">
        <v>75</v>
      </c>
      <c r="B1097" t="s">
        <v>1174</v>
      </c>
      <c r="C1097" t="s">
        <v>26</v>
      </c>
      <c r="D1097" t="s">
        <v>1175</v>
      </c>
      <c r="E1097" t="s">
        <v>109</v>
      </c>
      <c r="F1097">
        <v>28117</v>
      </c>
      <c r="G1097" t="s">
        <v>202</v>
      </c>
      <c r="H1097" t="s">
        <v>80</v>
      </c>
      <c r="I1097" t="s">
        <v>81</v>
      </c>
      <c r="J1097" t="s">
        <v>90</v>
      </c>
      <c r="K1097" t="s">
        <v>42</v>
      </c>
      <c r="L1097" t="s">
        <v>91</v>
      </c>
      <c r="M1097" t="s">
        <v>188</v>
      </c>
      <c r="N1097" s="11" t="s">
        <v>2106</v>
      </c>
      <c r="O1097" s="11" t="s">
        <v>2110</v>
      </c>
      <c r="P1097">
        <v>0</v>
      </c>
      <c r="Q1097">
        <v>14</v>
      </c>
      <c r="R1097">
        <v>0</v>
      </c>
      <c r="S1097">
        <v>115.5</v>
      </c>
      <c r="T1097">
        <v>-115.5</v>
      </c>
    </row>
    <row r="1098" spans="1:20" hidden="1" x14ac:dyDescent="0.25">
      <c r="A1098" t="s">
        <v>75</v>
      </c>
      <c r="B1098" t="s">
        <v>380</v>
      </c>
      <c r="C1098" t="s">
        <v>18</v>
      </c>
      <c r="D1098" t="s">
        <v>381</v>
      </c>
      <c r="E1098" t="s">
        <v>191</v>
      </c>
      <c r="F1098">
        <v>75071</v>
      </c>
      <c r="G1098" t="s">
        <v>1080</v>
      </c>
      <c r="H1098" t="s">
        <v>80</v>
      </c>
      <c r="I1098" t="s">
        <v>81</v>
      </c>
      <c r="J1098" t="s">
        <v>90</v>
      </c>
      <c r="K1098" t="s">
        <v>53</v>
      </c>
      <c r="L1098" t="s">
        <v>287</v>
      </c>
      <c r="M1098" t="s">
        <v>92</v>
      </c>
      <c r="N1098" s="11" t="s">
        <v>2106</v>
      </c>
      <c r="O1098" s="11" t="s">
        <v>2110</v>
      </c>
      <c r="P1098">
        <v>0</v>
      </c>
      <c r="Q1098">
        <v>3</v>
      </c>
      <c r="R1098">
        <v>0</v>
      </c>
      <c r="S1098">
        <v>552.15</v>
      </c>
      <c r="T1098">
        <v>-552.15</v>
      </c>
    </row>
    <row r="1099" spans="1:20" hidden="1" x14ac:dyDescent="0.25">
      <c r="A1099" t="s">
        <v>75</v>
      </c>
      <c r="B1099" t="s">
        <v>258</v>
      </c>
      <c r="C1099" t="s">
        <v>28</v>
      </c>
      <c r="D1099" t="s">
        <v>259</v>
      </c>
      <c r="E1099" t="s">
        <v>95</v>
      </c>
      <c r="F1099">
        <v>80222</v>
      </c>
      <c r="G1099" t="s">
        <v>1776</v>
      </c>
      <c r="H1099" t="s">
        <v>133</v>
      </c>
      <c r="I1099" t="s">
        <v>81</v>
      </c>
      <c r="J1099" t="s">
        <v>90</v>
      </c>
      <c r="K1099" t="s">
        <v>44</v>
      </c>
      <c r="L1099" t="s">
        <v>144</v>
      </c>
      <c r="M1099" t="s">
        <v>229</v>
      </c>
      <c r="N1099" s="11" t="s">
        <v>2106</v>
      </c>
      <c r="O1099" s="11" t="s">
        <v>2110</v>
      </c>
      <c r="P1099">
        <v>0</v>
      </c>
      <c r="Q1099">
        <v>66</v>
      </c>
      <c r="R1099">
        <v>0</v>
      </c>
      <c r="S1099">
        <v>794.5</v>
      </c>
      <c r="T1099">
        <v>-794.5</v>
      </c>
    </row>
    <row r="1100" spans="1:20" hidden="1" x14ac:dyDescent="0.25">
      <c r="A1100" t="s">
        <v>75</v>
      </c>
      <c r="B1100" t="s">
        <v>362</v>
      </c>
      <c r="C1100" t="s">
        <v>18</v>
      </c>
      <c r="D1100" t="s">
        <v>363</v>
      </c>
      <c r="E1100" t="s">
        <v>191</v>
      </c>
      <c r="F1100">
        <v>78734</v>
      </c>
      <c r="G1100" t="s">
        <v>1777</v>
      </c>
      <c r="H1100" t="s">
        <v>80</v>
      </c>
      <c r="I1100" t="s">
        <v>81</v>
      </c>
      <c r="J1100" t="s">
        <v>82</v>
      </c>
      <c r="K1100" t="s">
        <v>36</v>
      </c>
      <c r="L1100" t="s">
        <v>250</v>
      </c>
      <c r="M1100" t="s">
        <v>83</v>
      </c>
      <c r="N1100" s="11" t="s">
        <v>2106</v>
      </c>
      <c r="O1100" s="11" t="s">
        <v>2110</v>
      </c>
      <c r="P1100">
        <v>-1</v>
      </c>
      <c r="Q1100">
        <v>0</v>
      </c>
      <c r="R1100">
        <v>295.05</v>
      </c>
      <c r="S1100">
        <v>0</v>
      </c>
      <c r="T1100">
        <v>295.05</v>
      </c>
    </row>
    <row r="1101" spans="1:20" hidden="1" x14ac:dyDescent="0.25">
      <c r="A1101" t="s">
        <v>75</v>
      </c>
      <c r="B1101" t="s">
        <v>1233</v>
      </c>
      <c r="C1101" t="s">
        <v>18</v>
      </c>
      <c r="D1101" t="s">
        <v>439</v>
      </c>
      <c r="E1101" t="s">
        <v>191</v>
      </c>
      <c r="F1101">
        <v>77066</v>
      </c>
      <c r="G1101" t="s">
        <v>1038</v>
      </c>
      <c r="H1101" t="s">
        <v>80</v>
      </c>
      <c r="I1101" t="s">
        <v>81</v>
      </c>
      <c r="J1101" t="s">
        <v>82</v>
      </c>
      <c r="K1101" t="s">
        <v>53</v>
      </c>
      <c r="L1101" t="s">
        <v>165</v>
      </c>
      <c r="M1101" t="s">
        <v>83</v>
      </c>
      <c r="N1101" s="11" t="s">
        <v>2106</v>
      </c>
      <c r="O1101" s="11" t="s">
        <v>2110</v>
      </c>
      <c r="P1101">
        <v>-11</v>
      </c>
      <c r="Q1101">
        <v>0</v>
      </c>
      <c r="R1101">
        <v>1466.08</v>
      </c>
      <c r="S1101">
        <v>0</v>
      </c>
      <c r="T1101">
        <v>1466.08</v>
      </c>
    </row>
    <row r="1102" spans="1:20" hidden="1" x14ac:dyDescent="0.25">
      <c r="A1102" t="s">
        <v>75</v>
      </c>
      <c r="B1102" t="s">
        <v>222</v>
      </c>
      <c r="C1102" t="s">
        <v>18</v>
      </c>
      <c r="D1102" t="s">
        <v>223</v>
      </c>
      <c r="E1102" t="s">
        <v>191</v>
      </c>
      <c r="F1102">
        <v>76119</v>
      </c>
      <c r="G1102" t="s">
        <v>620</v>
      </c>
      <c r="H1102" t="s">
        <v>80</v>
      </c>
      <c r="I1102" t="s">
        <v>81</v>
      </c>
      <c r="J1102" t="s">
        <v>82</v>
      </c>
      <c r="K1102" t="s">
        <v>53</v>
      </c>
      <c r="L1102" t="s">
        <v>193</v>
      </c>
      <c r="M1102" t="s">
        <v>83</v>
      </c>
      <c r="N1102" s="11" t="s">
        <v>2106</v>
      </c>
      <c r="O1102" s="11" t="s">
        <v>2110</v>
      </c>
      <c r="P1102">
        <v>-2</v>
      </c>
      <c r="Q1102">
        <v>0</v>
      </c>
      <c r="R1102">
        <v>348</v>
      </c>
      <c r="S1102">
        <v>0</v>
      </c>
      <c r="T1102">
        <v>348</v>
      </c>
    </row>
    <row r="1103" spans="1:20" hidden="1" x14ac:dyDescent="0.25">
      <c r="A1103" t="s">
        <v>75</v>
      </c>
      <c r="B1103" t="s">
        <v>1778</v>
      </c>
      <c r="C1103" t="s">
        <v>24</v>
      </c>
      <c r="D1103" t="s">
        <v>1779</v>
      </c>
      <c r="E1103" t="s">
        <v>397</v>
      </c>
      <c r="F1103">
        <v>55110</v>
      </c>
      <c r="G1103" t="s">
        <v>1038</v>
      </c>
      <c r="H1103" t="s">
        <v>80</v>
      </c>
      <c r="I1103" t="s">
        <v>81</v>
      </c>
      <c r="J1103" t="s">
        <v>82</v>
      </c>
      <c r="K1103" t="s">
        <v>53</v>
      </c>
      <c r="L1103" t="s">
        <v>165</v>
      </c>
      <c r="M1103" t="s">
        <v>83</v>
      </c>
      <c r="N1103" s="11" t="s">
        <v>2106</v>
      </c>
      <c r="O1103" s="11" t="s">
        <v>2110</v>
      </c>
      <c r="P1103">
        <v>-1</v>
      </c>
      <c r="Q1103">
        <v>0</v>
      </c>
      <c r="R1103">
        <v>133.28</v>
      </c>
      <c r="S1103">
        <v>0</v>
      </c>
      <c r="T1103">
        <v>133.28</v>
      </c>
    </row>
    <row r="1104" spans="1:20" hidden="1" x14ac:dyDescent="0.25">
      <c r="A1104" t="s">
        <v>75</v>
      </c>
      <c r="B1104" t="s">
        <v>778</v>
      </c>
      <c r="C1104" t="s">
        <v>25</v>
      </c>
      <c r="D1104" t="s">
        <v>779</v>
      </c>
      <c r="E1104" t="s">
        <v>262</v>
      </c>
      <c r="F1104">
        <v>7712</v>
      </c>
      <c r="G1104" t="s">
        <v>266</v>
      </c>
      <c r="H1104" t="s">
        <v>80</v>
      </c>
      <c r="I1104" t="s">
        <v>81</v>
      </c>
      <c r="J1104" t="s">
        <v>90</v>
      </c>
      <c r="K1104" t="s">
        <v>53</v>
      </c>
      <c r="L1104" t="s">
        <v>165</v>
      </c>
      <c r="M1104" t="s">
        <v>92</v>
      </c>
      <c r="N1104" s="11" t="s">
        <v>2106</v>
      </c>
      <c r="O1104" s="11" t="s">
        <v>2110</v>
      </c>
      <c r="P1104">
        <v>0</v>
      </c>
      <c r="Q1104">
        <v>53</v>
      </c>
      <c r="R1104">
        <v>0</v>
      </c>
      <c r="S1104">
        <v>5141</v>
      </c>
      <c r="T1104">
        <v>-5141</v>
      </c>
    </row>
    <row r="1105" spans="1:20" x14ac:dyDescent="0.25">
      <c r="A1105" t="s">
        <v>75</v>
      </c>
      <c r="B1105" t="s">
        <v>1782</v>
      </c>
      <c r="C1105" t="s">
        <v>21</v>
      </c>
      <c r="D1105" t="s">
        <v>1783</v>
      </c>
      <c r="E1105" t="s">
        <v>235</v>
      </c>
      <c r="F1105">
        <v>64063</v>
      </c>
      <c r="G1105" t="s">
        <v>514</v>
      </c>
      <c r="H1105" t="s">
        <v>80</v>
      </c>
      <c r="I1105" t="s">
        <v>81</v>
      </c>
      <c r="J1105" t="s">
        <v>82</v>
      </c>
      <c r="K1105" t="s">
        <v>38</v>
      </c>
      <c r="L1105" t="s">
        <v>111</v>
      </c>
      <c r="M1105" t="s">
        <v>83</v>
      </c>
      <c r="N1105" s="11" t="s">
        <v>2106</v>
      </c>
      <c r="O1105" s="11" t="s">
        <v>2110</v>
      </c>
      <c r="P1105">
        <v>0</v>
      </c>
      <c r="Q1105">
        <v>0</v>
      </c>
      <c r="R1105">
        <v>-298</v>
      </c>
      <c r="S1105">
        <v>0</v>
      </c>
      <c r="T1105">
        <v>-298</v>
      </c>
    </row>
    <row r="1106" spans="1:20" hidden="1" x14ac:dyDescent="0.25">
      <c r="A1106" t="s">
        <v>75</v>
      </c>
      <c r="B1106" t="s">
        <v>116</v>
      </c>
      <c r="C1106" t="s">
        <v>19</v>
      </c>
      <c r="D1106" t="s">
        <v>117</v>
      </c>
      <c r="E1106" t="s">
        <v>118</v>
      </c>
      <c r="F1106">
        <v>97055</v>
      </c>
      <c r="G1106" t="s">
        <v>490</v>
      </c>
      <c r="H1106" t="s">
        <v>80</v>
      </c>
      <c r="I1106" t="s">
        <v>81</v>
      </c>
      <c r="J1106" t="s">
        <v>82</v>
      </c>
      <c r="K1106" t="s">
        <v>38</v>
      </c>
      <c r="L1106" t="s">
        <v>111</v>
      </c>
      <c r="M1106" t="s">
        <v>83</v>
      </c>
      <c r="N1106" s="11" t="s">
        <v>2106</v>
      </c>
      <c r="O1106" s="11" t="s">
        <v>2110</v>
      </c>
      <c r="P1106">
        <v>-2</v>
      </c>
      <c r="Q1106">
        <v>0</v>
      </c>
      <c r="R1106">
        <v>150.34</v>
      </c>
      <c r="S1106">
        <v>0</v>
      </c>
      <c r="T1106">
        <v>150.34</v>
      </c>
    </row>
    <row r="1107" spans="1:20" hidden="1" x14ac:dyDescent="0.25">
      <c r="A1107" t="s">
        <v>75</v>
      </c>
      <c r="B1107" t="s">
        <v>222</v>
      </c>
      <c r="C1107" t="s">
        <v>18</v>
      </c>
      <c r="D1107" t="s">
        <v>223</v>
      </c>
      <c r="E1107" t="s">
        <v>191</v>
      </c>
      <c r="F1107">
        <v>76119</v>
      </c>
      <c r="G1107" t="s">
        <v>585</v>
      </c>
      <c r="H1107" t="s">
        <v>80</v>
      </c>
      <c r="I1107" t="s">
        <v>81</v>
      </c>
      <c r="J1107" t="s">
        <v>82</v>
      </c>
      <c r="K1107" t="s">
        <v>38</v>
      </c>
      <c r="L1107" t="s">
        <v>111</v>
      </c>
      <c r="M1107" t="s">
        <v>83</v>
      </c>
      <c r="N1107" s="11" t="s">
        <v>2106</v>
      </c>
      <c r="O1107" s="11" t="s">
        <v>2110</v>
      </c>
      <c r="P1107">
        <v>-3</v>
      </c>
      <c r="Q1107">
        <v>0</v>
      </c>
      <c r="R1107">
        <v>494.4</v>
      </c>
      <c r="S1107">
        <v>0</v>
      </c>
      <c r="T1107">
        <v>494.4</v>
      </c>
    </row>
    <row r="1108" spans="1:20" hidden="1" x14ac:dyDescent="0.25">
      <c r="A1108" t="s">
        <v>75</v>
      </c>
      <c r="B1108" t="s">
        <v>775</v>
      </c>
      <c r="C1108" t="s">
        <v>26</v>
      </c>
      <c r="D1108" t="s">
        <v>361</v>
      </c>
      <c r="E1108" t="s">
        <v>105</v>
      </c>
      <c r="F1108">
        <v>29615</v>
      </c>
      <c r="G1108" t="s">
        <v>477</v>
      </c>
      <c r="H1108" t="s">
        <v>80</v>
      </c>
      <c r="I1108" t="s">
        <v>81</v>
      </c>
      <c r="J1108" t="s">
        <v>90</v>
      </c>
      <c r="K1108" t="s">
        <v>38</v>
      </c>
      <c r="L1108" t="s">
        <v>111</v>
      </c>
      <c r="M1108" t="s">
        <v>92</v>
      </c>
      <c r="N1108" s="11" t="s">
        <v>2106</v>
      </c>
      <c r="O1108" s="11" t="s">
        <v>2110</v>
      </c>
      <c r="P1108">
        <v>0</v>
      </c>
      <c r="Q1108">
        <v>1</v>
      </c>
      <c r="R1108">
        <v>0</v>
      </c>
      <c r="S1108">
        <v>115.2</v>
      </c>
      <c r="T1108">
        <v>-115.2</v>
      </c>
    </row>
    <row r="1109" spans="1:20" hidden="1" x14ac:dyDescent="0.25">
      <c r="A1109" t="s">
        <v>75</v>
      </c>
      <c r="B1109" t="s">
        <v>1462</v>
      </c>
      <c r="C1109" t="s">
        <v>27</v>
      </c>
      <c r="D1109" t="s">
        <v>1463</v>
      </c>
      <c r="E1109" t="s">
        <v>114</v>
      </c>
      <c r="F1109">
        <v>33477</v>
      </c>
      <c r="G1109" t="s">
        <v>585</v>
      </c>
      <c r="H1109" t="s">
        <v>80</v>
      </c>
      <c r="I1109" t="s">
        <v>81</v>
      </c>
      <c r="J1109" t="s">
        <v>82</v>
      </c>
      <c r="K1109" t="s">
        <v>38</v>
      </c>
      <c r="L1109" t="s">
        <v>111</v>
      </c>
      <c r="M1109" t="s">
        <v>83</v>
      </c>
      <c r="N1109" s="11" t="s">
        <v>2106</v>
      </c>
      <c r="O1109" s="11" t="s">
        <v>2110</v>
      </c>
      <c r="P1109">
        <v>-2</v>
      </c>
      <c r="Q1109">
        <v>0</v>
      </c>
      <c r="R1109">
        <v>329.6</v>
      </c>
      <c r="S1109">
        <v>0</v>
      </c>
      <c r="T1109">
        <v>329.6</v>
      </c>
    </row>
    <row r="1110" spans="1:20" hidden="1" x14ac:dyDescent="0.25">
      <c r="A1110" t="s">
        <v>75</v>
      </c>
      <c r="B1110" t="s">
        <v>200</v>
      </c>
      <c r="C1110" t="s">
        <v>28</v>
      </c>
      <c r="D1110" t="s">
        <v>201</v>
      </c>
      <c r="E1110" t="s">
        <v>95</v>
      </c>
      <c r="F1110">
        <v>80002</v>
      </c>
      <c r="G1110" t="s">
        <v>292</v>
      </c>
      <c r="H1110" t="s">
        <v>80</v>
      </c>
      <c r="I1110" t="s">
        <v>81</v>
      </c>
      <c r="J1110" t="s">
        <v>82</v>
      </c>
      <c r="K1110" t="s">
        <v>38</v>
      </c>
      <c r="L1110" t="s">
        <v>111</v>
      </c>
      <c r="M1110" t="s">
        <v>83</v>
      </c>
      <c r="N1110" s="11" t="s">
        <v>2106</v>
      </c>
      <c r="O1110" s="11" t="s">
        <v>2110</v>
      </c>
      <c r="P1110">
        <v>-6</v>
      </c>
      <c r="Q1110">
        <v>0</v>
      </c>
      <c r="R1110">
        <v>853.62</v>
      </c>
      <c r="S1110">
        <v>0</v>
      </c>
      <c r="T1110">
        <v>853.62</v>
      </c>
    </row>
    <row r="1111" spans="1:20" hidden="1" x14ac:dyDescent="0.25">
      <c r="A1111" t="s">
        <v>75</v>
      </c>
      <c r="B1111" t="s">
        <v>847</v>
      </c>
      <c r="C1111" t="s">
        <v>26</v>
      </c>
      <c r="D1111" t="s">
        <v>848</v>
      </c>
      <c r="E1111" t="s">
        <v>105</v>
      </c>
      <c r="F1111">
        <v>29910</v>
      </c>
      <c r="G1111" t="s">
        <v>1406</v>
      </c>
      <c r="H1111" t="s">
        <v>80</v>
      </c>
      <c r="I1111" t="s">
        <v>81</v>
      </c>
      <c r="J1111" t="s">
        <v>90</v>
      </c>
      <c r="K1111" t="s">
        <v>51</v>
      </c>
      <c r="L1111" t="s">
        <v>250</v>
      </c>
      <c r="M1111" t="s">
        <v>92</v>
      </c>
      <c r="N1111" s="11" t="s">
        <v>2106</v>
      </c>
      <c r="O1111" s="11" t="s">
        <v>2110</v>
      </c>
      <c r="P1111">
        <v>0</v>
      </c>
      <c r="Q1111">
        <v>3</v>
      </c>
      <c r="R1111">
        <v>0</v>
      </c>
      <c r="S1111">
        <v>389.52</v>
      </c>
      <c r="T1111">
        <v>-389.52</v>
      </c>
    </row>
    <row r="1112" spans="1:20" hidden="1" x14ac:dyDescent="0.25">
      <c r="A1112" t="s">
        <v>75</v>
      </c>
      <c r="B1112" t="s">
        <v>1219</v>
      </c>
      <c r="C1112" t="s">
        <v>28</v>
      </c>
      <c r="D1112" t="s">
        <v>1220</v>
      </c>
      <c r="E1112" t="s">
        <v>95</v>
      </c>
      <c r="F1112">
        <v>80235</v>
      </c>
      <c r="G1112" t="s">
        <v>334</v>
      </c>
      <c r="H1112" t="s">
        <v>246</v>
      </c>
      <c r="I1112" t="s">
        <v>281</v>
      </c>
      <c r="J1112" t="s">
        <v>90</v>
      </c>
      <c r="K1112" t="s">
        <v>42</v>
      </c>
      <c r="L1112" t="s">
        <v>91</v>
      </c>
      <c r="M1112" t="s">
        <v>92</v>
      </c>
      <c r="N1112" s="11" t="s">
        <v>2106</v>
      </c>
      <c r="O1112" s="11" t="s">
        <v>2110</v>
      </c>
      <c r="P1112">
        <v>0</v>
      </c>
      <c r="Q1112">
        <v>8</v>
      </c>
      <c r="R1112">
        <v>0</v>
      </c>
      <c r="S1112">
        <v>14</v>
      </c>
      <c r="T1112">
        <v>-14</v>
      </c>
    </row>
    <row r="1113" spans="1:20" hidden="1" x14ac:dyDescent="0.25">
      <c r="A1113" t="s">
        <v>75</v>
      </c>
      <c r="B1113" t="s">
        <v>432</v>
      </c>
      <c r="C1113" t="s">
        <v>25</v>
      </c>
      <c r="D1113" t="s">
        <v>433</v>
      </c>
      <c r="E1113" t="s">
        <v>186</v>
      </c>
      <c r="F1113">
        <v>11023</v>
      </c>
      <c r="G1113" t="s">
        <v>1400</v>
      </c>
      <c r="H1113" t="s">
        <v>80</v>
      </c>
      <c r="I1113" t="s">
        <v>81</v>
      </c>
      <c r="J1113" t="s">
        <v>90</v>
      </c>
      <c r="K1113" t="s">
        <v>51</v>
      </c>
      <c r="L1113" t="s">
        <v>250</v>
      </c>
      <c r="M1113" t="s">
        <v>92</v>
      </c>
      <c r="N1113" s="11" t="s">
        <v>2106</v>
      </c>
      <c r="O1113" s="11" t="s">
        <v>2110</v>
      </c>
      <c r="P1113">
        <v>0</v>
      </c>
      <c r="Q1113">
        <v>10</v>
      </c>
      <c r="R1113">
        <v>0</v>
      </c>
      <c r="S1113">
        <v>165.9</v>
      </c>
      <c r="T1113">
        <v>-165.9</v>
      </c>
    </row>
    <row r="1114" spans="1:20" hidden="1" x14ac:dyDescent="0.25">
      <c r="A1114" t="s">
        <v>75</v>
      </c>
      <c r="B1114" t="s">
        <v>269</v>
      </c>
      <c r="C1114" t="s">
        <v>27</v>
      </c>
      <c r="D1114" t="s">
        <v>270</v>
      </c>
      <c r="E1114" t="s">
        <v>114</v>
      </c>
      <c r="F1114">
        <v>33813</v>
      </c>
      <c r="G1114" t="s">
        <v>217</v>
      </c>
      <c r="H1114" t="s">
        <v>80</v>
      </c>
      <c r="I1114" t="s">
        <v>81</v>
      </c>
      <c r="J1114" t="s">
        <v>90</v>
      </c>
      <c r="K1114" t="s">
        <v>36</v>
      </c>
      <c r="L1114" t="s">
        <v>36</v>
      </c>
      <c r="M1114" t="s">
        <v>92</v>
      </c>
      <c r="N1114" s="11" t="s">
        <v>2106</v>
      </c>
      <c r="O1114" s="11" t="s">
        <v>2110</v>
      </c>
      <c r="P1114">
        <v>0</v>
      </c>
      <c r="Q1114">
        <v>2</v>
      </c>
      <c r="R1114">
        <v>0</v>
      </c>
      <c r="S1114">
        <v>238.78</v>
      </c>
      <c r="T1114">
        <v>-238.78</v>
      </c>
    </row>
    <row r="1115" spans="1:20" hidden="1" x14ac:dyDescent="0.25">
      <c r="A1115" t="s">
        <v>75</v>
      </c>
      <c r="B1115" t="s">
        <v>1345</v>
      </c>
      <c r="C1115" t="s">
        <v>18</v>
      </c>
      <c r="D1115" t="s">
        <v>1346</v>
      </c>
      <c r="E1115" t="s">
        <v>926</v>
      </c>
      <c r="F1115">
        <v>73120</v>
      </c>
      <c r="G1115" t="s">
        <v>224</v>
      </c>
      <c r="H1115" t="s">
        <v>80</v>
      </c>
      <c r="I1115" t="s">
        <v>81</v>
      </c>
      <c r="J1115" t="s">
        <v>82</v>
      </c>
      <c r="K1115" t="s">
        <v>38</v>
      </c>
      <c r="L1115" t="s">
        <v>111</v>
      </c>
      <c r="M1115" t="s">
        <v>83</v>
      </c>
      <c r="N1115" s="11" t="s">
        <v>2106</v>
      </c>
      <c r="O1115" s="11" t="s">
        <v>2110</v>
      </c>
      <c r="P1115">
        <v>-4</v>
      </c>
      <c r="Q1115">
        <v>0</v>
      </c>
      <c r="R1115">
        <v>460.8</v>
      </c>
      <c r="S1115">
        <v>0</v>
      </c>
      <c r="T1115">
        <v>460.8</v>
      </c>
    </row>
    <row r="1116" spans="1:20" hidden="1" x14ac:dyDescent="0.25">
      <c r="A1116" t="s">
        <v>75</v>
      </c>
      <c r="B1116" t="s">
        <v>1258</v>
      </c>
      <c r="C1116" t="s">
        <v>23</v>
      </c>
      <c r="D1116" t="s">
        <v>1259</v>
      </c>
      <c r="E1116" t="s">
        <v>327</v>
      </c>
      <c r="F1116">
        <v>97301</v>
      </c>
      <c r="G1116" t="s">
        <v>817</v>
      </c>
      <c r="H1116" t="s">
        <v>80</v>
      </c>
      <c r="I1116" t="s">
        <v>81</v>
      </c>
      <c r="J1116" t="s">
        <v>82</v>
      </c>
      <c r="K1116" t="s">
        <v>53</v>
      </c>
      <c r="L1116" t="s">
        <v>193</v>
      </c>
      <c r="M1116" t="s">
        <v>83</v>
      </c>
      <c r="N1116" s="11" t="s">
        <v>2106</v>
      </c>
      <c r="O1116" s="11" t="s">
        <v>2110</v>
      </c>
      <c r="P1116">
        <v>-8</v>
      </c>
      <c r="Q1116">
        <v>0</v>
      </c>
      <c r="R1116">
        <v>1223.2</v>
      </c>
      <c r="S1116">
        <v>0</v>
      </c>
      <c r="T1116">
        <v>1223.2</v>
      </c>
    </row>
    <row r="1117" spans="1:20" hidden="1" x14ac:dyDescent="0.25">
      <c r="A1117" t="s">
        <v>75</v>
      </c>
      <c r="B1117" t="s">
        <v>1174</v>
      </c>
      <c r="C1117" t="s">
        <v>26</v>
      </c>
      <c r="D1117" t="s">
        <v>1175</v>
      </c>
      <c r="E1117" t="s">
        <v>109</v>
      </c>
      <c r="F1117">
        <v>28117</v>
      </c>
      <c r="G1117" t="s">
        <v>976</v>
      </c>
      <c r="H1117" t="s">
        <v>80</v>
      </c>
      <c r="I1117" t="s">
        <v>81</v>
      </c>
      <c r="J1117" t="s">
        <v>90</v>
      </c>
      <c r="K1117" t="s">
        <v>53</v>
      </c>
      <c r="L1117" t="s">
        <v>436</v>
      </c>
      <c r="M1117" t="s">
        <v>92</v>
      </c>
      <c r="N1117" s="11" t="s">
        <v>2106</v>
      </c>
      <c r="O1117" s="11" t="s">
        <v>2110</v>
      </c>
      <c r="P1117">
        <v>0</v>
      </c>
      <c r="Q1117">
        <v>3</v>
      </c>
      <c r="R1117">
        <v>0</v>
      </c>
      <c r="S1117">
        <v>336.75</v>
      </c>
      <c r="T1117">
        <v>-336.75</v>
      </c>
    </row>
    <row r="1118" spans="1:20" hidden="1" x14ac:dyDescent="0.25">
      <c r="A1118" t="s">
        <v>75</v>
      </c>
      <c r="B1118" t="s">
        <v>395</v>
      </c>
      <c r="C1118" t="s">
        <v>24</v>
      </c>
      <c r="D1118" t="s">
        <v>396</v>
      </c>
      <c r="E1118" t="s">
        <v>397</v>
      </c>
      <c r="F1118">
        <v>55439</v>
      </c>
      <c r="G1118" t="s">
        <v>512</v>
      </c>
      <c r="H1118" t="s">
        <v>80</v>
      </c>
      <c r="I1118" t="s">
        <v>81</v>
      </c>
      <c r="J1118" t="s">
        <v>82</v>
      </c>
      <c r="K1118" t="s">
        <v>42</v>
      </c>
      <c r="L1118" t="s">
        <v>91</v>
      </c>
      <c r="M1118" t="s">
        <v>83</v>
      </c>
      <c r="N1118" s="11" t="s">
        <v>2106</v>
      </c>
      <c r="O1118" s="11" t="s">
        <v>2110</v>
      </c>
      <c r="P1118">
        <v>-4</v>
      </c>
      <c r="Q1118">
        <v>0</v>
      </c>
      <c r="R1118">
        <v>160</v>
      </c>
      <c r="S1118">
        <v>0</v>
      </c>
      <c r="T1118">
        <v>160</v>
      </c>
    </row>
    <row r="1119" spans="1:20" hidden="1" x14ac:dyDescent="0.25">
      <c r="A1119" t="s">
        <v>75</v>
      </c>
      <c r="B1119" t="s">
        <v>860</v>
      </c>
      <c r="C1119" t="s">
        <v>22</v>
      </c>
      <c r="D1119" t="s">
        <v>861</v>
      </c>
      <c r="E1119" t="s">
        <v>262</v>
      </c>
      <c r="F1119" t="s">
        <v>862</v>
      </c>
      <c r="G1119" t="s">
        <v>1439</v>
      </c>
      <c r="H1119" t="s">
        <v>80</v>
      </c>
      <c r="I1119" t="s">
        <v>81</v>
      </c>
      <c r="J1119" t="s">
        <v>82</v>
      </c>
      <c r="K1119" t="s">
        <v>44</v>
      </c>
      <c r="L1119" t="s">
        <v>149</v>
      </c>
      <c r="M1119" t="s">
        <v>83</v>
      </c>
      <c r="N1119" s="11" t="s">
        <v>2106</v>
      </c>
      <c r="O1119" s="11" t="s">
        <v>2110</v>
      </c>
      <c r="P1119">
        <v>-4</v>
      </c>
      <c r="Q1119">
        <v>0</v>
      </c>
      <c r="R1119">
        <v>306.89999999999998</v>
      </c>
      <c r="S1119">
        <v>0</v>
      </c>
      <c r="T1119">
        <v>306.89999999999998</v>
      </c>
    </row>
    <row r="1120" spans="1:20" hidden="1" x14ac:dyDescent="0.25">
      <c r="A1120" t="s">
        <v>75</v>
      </c>
      <c r="B1120" t="s">
        <v>178</v>
      </c>
      <c r="C1120" t="s">
        <v>26</v>
      </c>
      <c r="D1120" t="s">
        <v>179</v>
      </c>
      <c r="E1120" t="s">
        <v>180</v>
      </c>
      <c r="F1120">
        <v>30188</v>
      </c>
      <c r="G1120" t="s">
        <v>143</v>
      </c>
      <c r="H1120" t="s">
        <v>80</v>
      </c>
      <c r="I1120" t="s">
        <v>81</v>
      </c>
      <c r="J1120" t="s">
        <v>82</v>
      </c>
      <c r="K1120" t="s">
        <v>44</v>
      </c>
      <c r="L1120" t="s">
        <v>144</v>
      </c>
      <c r="M1120" t="s">
        <v>83</v>
      </c>
      <c r="N1120" s="11" t="s">
        <v>2106</v>
      </c>
      <c r="O1120" s="11" t="s">
        <v>2110</v>
      </c>
      <c r="P1120">
        <v>-3</v>
      </c>
      <c r="Q1120">
        <v>0</v>
      </c>
      <c r="R1120">
        <v>33</v>
      </c>
      <c r="S1120">
        <v>0</v>
      </c>
      <c r="T1120">
        <v>33</v>
      </c>
    </row>
    <row r="1121" spans="1:20" hidden="1" x14ac:dyDescent="0.25">
      <c r="A1121" t="s">
        <v>75</v>
      </c>
      <c r="B1121" t="s">
        <v>269</v>
      </c>
      <c r="C1121" t="s">
        <v>27</v>
      </c>
      <c r="D1121" t="s">
        <v>270</v>
      </c>
      <c r="E1121" t="s">
        <v>114</v>
      </c>
      <c r="F1121">
        <v>33813</v>
      </c>
      <c r="G1121" t="s">
        <v>798</v>
      </c>
      <c r="H1121" t="s">
        <v>80</v>
      </c>
      <c r="I1121" t="s">
        <v>81</v>
      </c>
      <c r="J1121" t="s">
        <v>90</v>
      </c>
      <c r="K1121" t="s">
        <v>38</v>
      </c>
      <c r="L1121" t="s">
        <v>111</v>
      </c>
      <c r="M1121" t="s">
        <v>92</v>
      </c>
      <c r="N1121" s="11" t="s">
        <v>2106</v>
      </c>
      <c r="O1121" s="11" t="s">
        <v>2110</v>
      </c>
      <c r="P1121">
        <v>0</v>
      </c>
      <c r="Q1121">
        <v>3</v>
      </c>
      <c r="R1121">
        <v>0</v>
      </c>
      <c r="S1121">
        <v>408.45</v>
      </c>
      <c r="T1121">
        <v>-408.45</v>
      </c>
    </row>
    <row r="1122" spans="1:20" hidden="1" x14ac:dyDescent="0.25">
      <c r="A1122" t="s">
        <v>75</v>
      </c>
      <c r="B1122" t="s">
        <v>1119</v>
      </c>
      <c r="C1122" t="s">
        <v>22</v>
      </c>
      <c r="D1122" t="s">
        <v>414</v>
      </c>
      <c r="E1122" t="s">
        <v>415</v>
      </c>
      <c r="F1122">
        <v>19803</v>
      </c>
      <c r="G1122" t="s">
        <v>1861</v>
      </c>
      <c r="H1122" t="s">
        <v>80</v>
      </c>
      <c r="I1122" t="s">
        <v>281</v>
      </c>
      <c r="J1122" t="s">
        <v>90</v>
      </c>
      <c r="K1122" t="s">
        <v>42</v>
      </c>
      <c r="L1122" t="s">
        <v>91</v>
      </c>
      <c r="M1122" t="s">
        <v>92</v>
      </c>
      <c r="N1122" s="11" t="s">
        <v>2106</v>
      </c>
      <c r="O1122" s="11" t="s">
        <v>2110</v>
      </c>
      <c r="P1122">
        <v>0</v>
      </c>
      <c r="Q1122">
        <v>5</v>
      </c>
      <c r="R1122">
        <v>0</v>
      </c>
      <c r="S1122">
        <v>105.75</v>
      </c>
      <c r="T1122">
        <v>-105.75</v>
      </c>
    </row>
    <row r="1123" spans="1:20" hidden="1" x14ac:dyDescent="0.25">
      <c r="A1123" t="s">
        <v>75</v>
      </c>
      <c r="B1123" t="s">
        <v>1353</v>
      </c>
      <c r="C1123" t="s">
        <v>20</v>
      </c>
      <c r="D1123" t="s">
        <v>1354</v>
      </c>
      <c r="E1123" t="s">
        <v>186</v>
      </c>
      <c r="F1123">
        <v>14580</v>
      </c>
      <c r="G1123" t="s">
        <v>290</v>
      </c>
      <c r="H1123" t="s">
        <v>80</v>
      </c>
      <c r="I1123" t="s">
        <v>81</v>
      </c>
      <c r="J1123" t="s">
        <v>82</v>
      </c>
      <c r="K1123" t="s">
        <v>36</v>
      </c>
      <c r="L1123" t="s">
        <v>36</v>
      </c>
      <c r="M1123" t="s">
        <v>83</v>
      </c>
      <c r="N1123" s="11" t="s">
        <v>2106</v>
      </c>
      <c r="O1123" s="11" t="s">
        <v>2110</v>
      </c>
      <c r="P1123">
        <v>-1</v>
      </c>
      <c r="Q1123">
        <v>0</v>
      </c>
      <c r="R1123">
        <v>128.21</v>
      </c>
      <c r="S1123">
        <v>0</v>
      </c>
      <c r="T1123">
        <v>128.21</v>
      </c>
    </row>
    <row r="1124" spans="1:20" x14ac:dyDescent="0.25">
      <c r="A1124" t="s">
        <v>75</v>
      </c>
      <c r="B1124" t="s">
        <v>590</v>
      </c>
      <c r="C1124" t="s">
        <v>21</v>
      </c>
      <c r="D1124" t="s">
        <v>591</v>
      </c>
      <c r="E1124" t="s">
        <v>592</v>
      </c>
      <c r="F1124">
        <v>52002</v>
      </c>
      <c r="G1124" t="s">
        <v>364</v>
      </c>
      <c r="H1124" t="s">
        <v>80</v>
      </c>
      <c r="I1124" t="s">
        <v>81</v>
      </c>
      <c r="J1124" t="s">
        <v>365</v>
      </c>
      <c r="K1124" t="s">
        <v>39</v>
      </c>
      <c r="L1124" t="s">
        <v>39</v>
      </c>
      <c r="M1124" t="s">
        <v>92</v>
      </c>
      <c r="N1124" s="11" t="s">
        <v>2106</v>
      </c>
      <c r="O1124" s="11" t="s">
        <v>2110</v>
      </c>
      <c r="P1124">
        <v>-1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5">
      <c r="A1125" t="s">
        <v>75</v>
      </c>
      <c r="B1125" t="s">
        <v>593</v>
      </c>
      <c r="C1125" t="s">
        <v>19</v>
      </c>
      <c r="D1125" t="s">
        <v>268</v>
      </c>
      <c r="E1125" t="s">
        <v>118</v>
      </c>
      <c r="F1125">
        <v>92121</v>
      </c>
      <c r="G1125" t="s">
        <v>875</v>
      </c>
      <c r="H1125" t="s">
        <v>80</v>
      </c>
      <c r="I1125" t="s">
        <v>81</v>
      </c>
      <c r="J1125" t="s">
        <v>82</v>
      </c>
      <c r="K1125" t="s">
        <v>38</v>
      </c>
      <c r="L1125" t="s">
        <v>129</v>
      </c>
      <c r="M1125" t="s">
        <v>83</v>
      </c>
      <c r="N1125" s="11" t="s">
        <v>2106</v>
      </c>
      <c r="O1125" s="11" t="s">
        <v>2110</v>
      </c>
      <c r="P1125">
        <v>-3</v>
      </c>
      <c r="Q1125">
        <v>0</v>
      </c>
      <c r="R1125">
        <v>255.9</v>
      </c>
      <c r="S1125">
        <v>0</v>
      </c>
      <c r="T1125">
        <v>255.9</v>
      </c>
    </row>
    <row r="1126" spans="1:20" x14ac:dyDescent="0.25">
      <c r="A1126" t="s">
        <v>75</v>
      </c>
      <c r="B1126" t="s">
        <v>665</v>
      </c>
      <c r="C1126" t="s">
        <v>21</v>
      </c>
      <c r="D1126" t="s">
        <v>666</v>
      </c>
      <c r="E1126" t="s">
        <v>235</v>
      </c>
      <c r="F1126">
        <v>63144</v>
      </c>
      <c r="G1126" t="s">
        <v>571</v>
      </c>
      <c r="H1126" t="s">
        <v>80</v>
      </c>
      <c r="I1126" t="s">
        <v>81</v>
      </c>
      <c r="J1126" t="s">
        <v>82</v>
      </c>
      <c r="K1126" t="s">
        <v>42</v>
      </c>
      <c r="L1126" t="s">
        <v>91</v>
      </c>
      <c r="M1126" t="s">
        <v>83</v>
      </c>
      <c r="N1126" s="11" t="s">
        <v>2106</v>
      </c>
      <c r="O1126" s="11" t="s">
        <v>2110</v>
      </c>
      <c r="P1126">
        <v>-50</v>
      </c>
      <c r="Q1126">
        <v>0</v>
      </c>
      <c r="R1126">
        <v>210</v>
      </c>
      <c r="S1126">
        <v>0</v>
      </c>
      <c r="T1126">
        <v>210</v>
      </c>
    </row>
    <row r="1127" spans="1:20" hidden="1" x14ac:dyDescent="0.25">
      <c r="A1127" t="s">
        <v>75</v>
      </c>
      <c r="B1127" t="s">
        <v>150</v>
      </c>
      <c r="C1127" t="s">
        <v>29</v>
      </c>
      <c r="D1127" t="s">
        <v>151</v>
      </c>
      <c r="E1127" t="s">
        <v>87</v>
      </c>
      <c r="F1127">
        <v>44060</v>
      </c>
      <c r="G1127" t="s">
        <v>214</v>
      </c>
      <c r="H1127" t="s">
        <v>80</v>
      </c>
      <c r="I1127" t="s">
        <v>281</v>
      </c>
      <c r="J1127" t="s">
        <v>90</v>
      </c>
      <c r="K1127" t="s">
        <v>42</v>
      </c>
      <c r="L1127" t="s">
        <v>91</v>
      </c>
      <c r="M1127" t="s">
        <v>92</v>
      </c>
      <c r="N1127" s="11" t="s">
        <v>2106</v>
      </c>
      <c r="O1127" s="11" t="s">
        <v>2110</v>
      </c>
      <c r="P1127">
        <v>0</v>
      </c>
      <c r="Q1127">
        <v>4</v>
      </c>
      <c r="R1127">
        <v>0</v>
      </c>
      <c r="S1127">
        <v>4.4800000000000004</v>
      </c>
      <c r="T1127">
        <v>-4.4800000000000004</v>
      </c>
    </row>
    <row r="1128" spans="1:20" hidden="1" x14ac:dyDescent="0.25">
      <c r="A1128" t="s">
        <v>75</v>
      </c>
      <c r="B1128" t="s">
        <v>833</v>
      </c>
      <c r="C1128" t="s">
        <v>24</v>
      </c>
      <c r="D1128" t="s">
        <v>834</v>
      </c>
      <c r="E1128" t="s">
        <v>397</v>
      </c>
      <c r="F1128">
        <v>56387</v>
      </c>
      <c r="G1128" t="s">
        <v>266</v>
      </c>
      <c r="H1128" t="s">
        <v>80</v>
      </c>
      <c r="I1128" t="s">
        <v>81</v>
      </c>
      <c r="J1128" t="s">
        <v>90</v>
      </c>
      <c r="K1128" t="s">
        <v>53</v>
      </c>
      <c r="L1128" t="s">
        <v>165</v>
      </c>
      <c r="M1128" t="s">
        <v>92</v>
      </c>
      <c r="N1128" s="11" t="s">
        <v>2106</v>
      </c>
      <c r="O1128" s="11" t="s">
        <v>2110</v>
      </c>
      <c r="P1128">
        <v>0</v>
      </c>
      <c r="Q1128">
        <v>4</v>
      </c>
      <c r="R1128">
        <v>0</v>
      </c>
      <c r="S1128">
        <v>388</v>
      </c>
      <c r="T1128">
        <v>-388</v>
      </c>
    </row>
    <row r="1129" spans="1:20" hidden="1" x14ac:dyDescent="0.25">
      <c r="A1129" t="s">
        <v>75</v>
      </c>
      <c r="B1129" t="s">
        <v>380</v>
      </c>
      <c r="C1129" t="s">
        <v>18</v>
      </c>
      <c r="D1129" t="s">
        <v>381</v>
      </c>
      <c r="E1129" t="s">
        <v>191</v>
      </c>
      <c r="F1129">
        <v>75071</v>
      </c>
      <c r="G1129" t="s">
        <v>254</v>
      </c>
      <c r="H1129" t="s">
        <v>80</v>
      </c>
      <c r="I1129" t="s">
        <v>81</v>
      </c>
      <c r="J1129" t="s">
        <v>82</v>
      </c>
      <c r="K1129" t="s">
        <v>42</v>
      </c>
      <c r="L1129" t="s">
        <v>91</v>
      </c>
      <c r="M1129" t="s">
        <v>83</v>
      </c>
      <c r="N1129" s="11" t="s">
        <v>2106</v>
      </c>
      <c r="O1129" s="11" t="s">
        <v>2110</v>
      </c>
      <c r="P1129">
        <v>-1</v>
      </c>
      <c r="Q1129">
        <v>0</v>
      </c>
      <c r="R1129">
        <v>65.95</v>
      </c>
      <c r="S1129">
        <v>0</v>
      </c>
      <c r="T1129">
        <v>65.95</v>
      </c>
    </row>
    <row r="1130" spans="1:20" hidden="1" x14ac:dyDescent="0.25">
      <c r="A1130" t="s">
        <v>75</v>
      </c>
      <c r="B1130" t="s">
        <v>299</v>
      </c>
      <c r="C1130" t="s">
        <v>29</v>
      </c>
      <c r="D1130" t="s">
        <v>300</v>
      </c>
      <c r="E1130" t="s">
        <v>87</v>
      </c>
      <c r="F1130">
        <v>44147</v>
      </c>
      <c r="G1130" t="s">
        <v>205</v>
      </c>
      <c r="H1130" t="s">
        <v>80</v>
      </c>
      <c r="I1130" t="s">
        <v>281</v>
      </c>
      <c r="J1130" t="s">
        <v>90</v>
      </c>
      <c r="K1130" t="s">
        <v>42</v>
      </c>
      <c r="L1130" t="s">
        <v>91</v>
      </c>
      <c r="M1130" t="s">
        <v>92</v>
      </c>
      <c r="N1130" s="11" t="s">
        <v>2106</v>
      </c>
      <c r="O1130" s="11" t="s">
        <v>2110</v>
      </c>
      <c r="P1130">
        <v>0</v>
      </c>
      <c r="Q1130">
        <v>10</v>
      </c>
      <c r="R1130">
        <v>0</v>
      </c>
      <c r="S1130">
        <v>92.5</v>
      </c>
      <c r="T1130">
        <v>-92.5</v>
      </c>
    </row>
    <row r="1131" spans="1:20" hidden="1" x14ac:dyDescent="0.25">
      <c r="A1131" t="s">
        <v>75</v>
      </c>
      <c r="B1131" t="s">
        <v>975</v>
      </c>
      <c r="C1131" t="s">
        <v>27</v>
      </c>
      <c r="D1131" t="s">
        <v>705</v>
      </c>
      <c r="E1131" t="s">
        <v>114</v>
      </c>
      <c r="F1131">
        <v>33122</v>
      </c>
      <c r="G1131" t="s">
        <v>106</v>
      </c>
      <c r="H1131" t="s">
        <v>80</v>
      </c>
      <c r="I1131" t="s">
        <v>281</v>
      </c>
      <c r="J1131" t="s">
        <v>90</v>
      </c>
      <c r="K1131" t="s">
        <v>42</v>
      </c>
      <c r="L1131" t="s">
        <v>91</v>
      </c>
      <c r="M1131" t="s">
        <v>92</v>
      </c>
      <c r="N1131" s="11" t="s">
        <v>2106</v>
      </c>
      <c r="O1131" s="11" t="s">
        <v>2110</v>
      </c>
      <c r="P1131">
        <v>0</v>
      </c>
      <c r="Q1131">
        <v>450</v>
      </c>
      <c r="R1131">
        <v>0</v>
      </c>
      <c r="S1131">
        <v>8370</v>
      </c>
      <c r="T1131">
        <v>-8370</v>
      </c>
    </row>
    <row r="1132" spans="1:20" hidden="1" x14ac:dyDescent="0.25">
      <c r="A1132" t="s">
        <v>75</v>
      </c>
      <c r="B1132" t="s">
        <v>293</v>
      </c>
      <c r="C1132" t="s">
        <v>28</v>
      </c>
      <c r="D1132" t="s">
        <v>294</v>
      </c>
      <c r="E1132" t="s">
        <v>295</v>
      </c>
      <c r="F1132">
        <v>84107</v>
      </c>
      <c r="G1132" t="s">
        <v>96</v>
      </c>
      <c r="H1132" t="s">
        <v>80</v>
      </c>
      <c r="I1132" t="s">
        <v>281</v>
      </c>
      <c r="J1132" t="s">
        <v>90</v>
      </c>
      <c r="K1132" t="s">
        <v>42</v>
      </c>
      <c r="L1132" t="s">
        <v>97</v>
      </c>
      <c r="M1132" t="s">
        <v>92</v>
      </c>
      <c r="N1132" s="11" t="s">
        <v>2106</v>
      </c>
      <c r="O1132" s="11" t="s">
        <v>2110</v>
      </c>
      <c r="P1132">
        <v>0</v>
      </c>
      <c r="Q1132">
        <v>120</v>
      </c>
      <c r="R1132">
        <v>0</v>
      </c>
      <c r="S1132">
        <v>204</v>
      </c>
      <c r="T1132">
        <v>-204</v>
      </c>
    </row>
    <row r="1133" spans="1:20" hidden="1" x14ac:dyDescent="0.25">
      <c r="A1133" t="s">
        <v>75</v>
      </c>
      <c r="B1133" t="s">
        <v>344</v>
      </c>
      <c r="C1133" t="s">
        <v>18</v>
      </c>
      <c r="D1133" t="s">
        <v>345</v>
      </c>
      <c r="E1133" t="s">
        <v>333</v>
      </c>
      <c r="F1133">
        <v>72205</v>
      </c>
      <c r="G1133" t="s">
        <v>1801</v>
      </c>
      <c r="H1133" t="s">
        <v>80</v>
      </c>
      <c r="I1133" t="s">
        <v>81</v>
      </c>
      <c r="J1133" t="s">
        <v>82</v>
      </c>
      <c r="K1133" t="s">
        <v>44</v>
      </c>
      <c r="L1133" t="s">
        <v>347</v>
      </c>
      <c r="M1133" t="s">
        <v>83</v>
      </c>
      <c r="N1133" s="11" t="s">
        <v>2106</v>
      </c>
      <c r="O1133" s="11" t="s">
        <v>2110</v>
      </c>
      <c r="P1133">
        <v>-4</v>
      </c>
      <c r="Q1133">
        <v>0</v>
      </c>
      <c r="R1133">
        <v>120</v>
      </c>
      <c r="S1133">
        <v>0</v>
      </c>
      <c r="T1133">
        <v>120</v>
      </c>
    </row>
    <row r="1134" spans="1:20" hidden="1" x14ac:dyDescent="0.25">
      <c r="A1134" t="s">
        <v>75</v>
      </c>
      <c r="B1134" t="s">
        <v>120</v>
      </c>
      <c r="C1134" t="s">
        <v>22</v>
      </c>
      <c r="D1134" t="s">
        <v>121</v>
      </c>
      <c r="E1134" t="s">
        <v>122</v>
      </c>
      <c r="F1134">
        <v>20910</v>
      </c>
      <c r="G1134" t="s">
        <v>127</v>
      </c>
      <c r="H1134" t="s">
        <v>80</v>
      </c>
      <c r="I1134" t="s">
        <v>81</v>
      </c>
      <c r="J1134" t="s">
        <v>82</v>
      </c>
      <c r="K1134" t="s">
        <v>42</v>
      </c>
      <c r="L1134" t="s">
        <v>91</v>
      </c>
      <c r="M1134" t="s">
        <v>83</v>
      </c>
      <c r="N1134" s="11" t="s">
        <v>2106</v>
      </c>
      <c r="O1134" s="11" t="s">
        <v>2110</v>
      </c>
      <c r="P1134">
        <v>-6</v>
      </c>
      <c r="Q1134">
        <v>0</v>
      </c>
      <c r="R1134">
        <v>252.6</v>
      </c>
      <c r="S1134">
        <v>0</v>
      </c>
      <c r="T1134">
        <v>252.6</v>
      </c>
    </row>
    <row r="1135" spans="1:20" hidden="1" x14ac:dyDescent="0.25">
      <c r="A1135" t="s">
        <v>75</v>
      </c>
      <c r="B1135" t="s">
        <v>549</v>
      </c>
      <c r="C1135" t="s">
        <v>27</v>
      </c>
      <c r="D1135" t="s">
        <v>499</v>
      </c>
      <c r="E1135" t="s">
        <v>114</v>
      </c>
      <c r="F1135">
        <v>33155</v>
      </c>
      <c r="G1135" t="s">
        <v>1937</v>
      </c>
      <c r="H1135" t="s">
        <v>80</v>
      </c>
      <c r="I1135" t="s">
        <v>281</v>
      </c>
      <c r="J1135" t="s">
        <v>90</v>
      </c>
      <c r="K1135" t="s">
        <v>42</v>
      </c>
      <c r="L1135" t="s">
        <v>91</v>
      </c>
      <c r="M1135" t="s">
        <v>92</v>
      </c>
      <c r="N1135" s="11" t="s">
        <v>2106</v>
      </c>
      <c r="O1135" s="11" t="s">
        <v>2110</v>
      </c>
      <c r="P1135">
        <v>0</v>
      </c>
      <c r="Q1135">
        <v>5</v>
      </c>
      <c r="R1135">
        <v>0</v>
      </c>
      <c r="S1135">
        <v>112.35</v>
      </c>
      <c r="T1135">
        <v>-112.35</v>
      </c>
    </row>
    <row r="1136" spans="1:20" hidden="1" x14ac:dyDescent="0.25">
      <c r="A1136" t="s">
        <v>75</v>
      </c>
      <c r="B1136" t="s">
        <v>879</v>
      </c>
      <c r="C1136" t="s">
        <v>27</v>
      </c>
      <c r="D1136" t="s">
        <v>880</v>
      </c>
      <c r="E1136" t="s">
        <v>114</v>
      </c>
      <c r="F1136">
        <v>34219</v>
      </c>
      <c r="G1136" t="s">
        <v>266</v>
      </c>
      <c r="H1136" t="s">
        <v>80</v>
      </c>
      <c r="I1136" t="s">
        <v>81</v>
      </c>
      <c r="J1136" t="s">
        <v>90</v>
      </c>
      <c r="K1136" t="s">
        <v>53</v>
      </c>
      <c r="L1136" t="s">
        <v>165</v>
      </c>
      <c r="M1136" t="s">
        <v>92</v>
      </c>
      <c r="N1136" s="11" t="s">
        <v>2106</v>
      </c>
      <c r="O1136" s="11" t="s">
        <v>2110</v>
      </c>
      <c r="P1136">
        <v>0</v>
      </c>
      <c r="Q1136">
        <v>3</v>
      </c>
      <c r="R1136">
        <v>0</v>
      </c>
      <c r="S1136">
        <v>291</v>
      </c>
      <c r="T1136">
        <v>-291</v>
      </c>
    </row>
    <row r="1137" spans="1:20" hidden="1" x14ac:dyDescent="0.25">
      <c r="A1137" t="s">
        <v>75</v>
      </c>
      <c r="B1137" t="s">
        <v>167</v>
      </c>
      <c r="C1137" t="s">
        <v>28</v>
      </c>
      <c r="D1137" t="s">
        <v>168</v>
      </c>
      <c r="E1137" t="s">
        <v>95</v>
      </c>
      <c r="F1137">
        <v>80550</v>
      </c>
      <c r="G1137" t="s">
        <v>1803</v>
      </c>
      <c r="H1137" t="s">
        <v>80</v>
      </c>
      <c r="I1137" t="s">
        <v>81</v>
      </c>
      <c r="J1137" t="s">
        <v>90</v>
      </c>
      <c r="K1137" t="s">
        <v>38</v>
      </c>
      <c r="L1137" t="s">
        <v>1096</v>
      </c>
      <c r="M1137" t="s">
        <v>92</v>
      </c>
      <c r="N1137" s="11" t="s">
        <v>2106</v>
      </c>
      <c r="O1137" s="11" t="s">
        <v>2110</v>
      </c>
      <c r="P1137">
        <v>0</v>
      </c>
      <c r="Q1137">
        <v>1</v>
      </c>
      <c r="R1137">
        <v>0</v>
      </c>
      <c r="S1137">
        <v>38.44</v>
      </c>
      <c r="T1137">
        <v>-38.44</v>
      </c>
    </row>
    <row r="1138" spans="1:20" x14ac:dyDescent="0.25">
      <c r="A1138" t="s">
        <v>75</v>
      </c>
      <c r="B1138" t="s">
        <v>588</v>
      </c>
      <c r="C1138" t="s">
        <v>21</v>
      </c>
      <c r="D1138" t="s">
        <v>589</v>
      </c>
      <c r="E1138" t="s">
        <v>159</v>
      </c>
      <c r="F1138">
        <v>66227</v>
      </c>
      <c r="G1138" t="s">
        <v>437</v>
      </c>
      <c r="H1138" t="s">
        <v>80</v>
      </c>
      <c r="I1138" t="s">
        <v>164</v>
      </c>
      <c r="J1138" t="s">
        <v>90</v>
      </c>
      <c r="K1138" t="s">
        <v>53</v>
      </c>
      <c r="L1138" t="s">
        <v>248</v>
      </c>
      <c r="M1138" t="s">
        <v>166</v>
      </c>
      <c r="N1138" s="11" t="s">
        <v>2106</v>
      </c>
      <c r="O1138" s="11" t="s">
        <v>2110</v>
      </c>
      <c r="P1138">
        <v>0</v>
      </c>
      <c r="Q1138">
        <v>5</v>
      </c>
      <c r="R1138">
        <v>0</v>
      </c>
      <c r="S1138">
        <v>41.85</v>
      </c>
      <c r="T1138">
        <v>-41.85</v>
      </c>
    </row>
    <row r="1139" spans="1:20" hidden="1" x14ac:dyDescent="0.25">
      <c r="A1139" t="s">
        <v>75</v>
      </c>
      <c r="B1139" t="s">
        <v>167</v>
      </c>
      <c r="C1139" t="s">
        <v>28</v>
      </c>
      <c r="D1139" t="s">
        <v>168</v>
      </c>
      <c r="E1139" t="s">
        <v>95</v>
      </c>
      <c r="F1139">
        <v>80550</v>
      </c>
      <c r="G1139" t="s">
        <v>2121</v>
      </c>
      <c r="H1139" t="s">
        <v>688</v>
      </c>
      <c r="I1139" t="s">
        <v>81</v>
      </c>
      <c r="J1139" t="s">
        <v>90</v>
      </c>
      <c r="K1139" t="s">
        <v>37</v>
      </c>
      <c r="L1139" t="s">
        <v>689</v>
      </c>
      <c r="M1139" t="s">
        <v>92</v>
      </c>
      <c r="N1139" s="11" t="s">
        <v>2106</v>
      </c>
      <c r="O1139" s="11" t="s">
        <v>2110</v>
      </c>
      <c r="P1139">
        <v>-1</v>
      </c>
      <c r="Q1139">
        <v>0</v>
      </c>
      <c r="R1139">
        <v>66</v>
      </c>
      <c r="S1139">
        <v>0</v>
      </c>
      <c r="T1139">
        <v>66</v>
      </c>
    </row>
    <row r="1140" spans="1:20" hidden="1" x14ac:dyDescent="0.25">
      <c r="A1140" t="s">
        <v>75</v>
      </c>
      <c r="B1140" t="s">
        <v>553</v>
      </c>
      <c r="C1140" t="s">
        <v>26</v>
      </c>
      <c r="D1140" t="s">
        <v>554</v>
      </c>
      <c r="E1140" t="s">
        <v>555</v>
      </c>
      <c r="F1140">
        <v>36526</v>
      </c>
      <c r="G1140" t="s">
        <v>1804</v>
      </c>
      <c r="H1140" t="s">
        <v>133</v>
      </c>
      <c r="I1140" t="s">
        <v>81</v>
      </c>
      <c r="J1140" t="s">
        <v>82</v>
      </c>
      <c r="K1140" t="s">
        <v>44</v>
      </c>
      <c r="L1140" t="s">
        <v>144</v>
      </c>
      <c r="M1140" t="s">
        <v>83</v>
      </c>
      <c r="N1140" s="11" t="s">
        <v>2106</v>
      </c>
      <c r="O1140" s="11" t="s">
        <v>2110</v>
      </c>
      <c r="P1140">
        <v>-24</v>
      </c>
      <c r="Q1140">
        <v>0</v>
      </c>
      <c r="R1140">
        <v>419.28</v>
      </c>
      <c r="S1140">
        <v>0</v>
      </c>
      <c r="T1140">
        <v>419.28</v>
      </c>
    </row>
    <row r="1141" spans="1:20" hidden="1" x14ac:dyDescent="0.25">
      <c r="A1141" t="s">
        <v>75</v>
      </c>
      <c r="B1141" t="s">
        <v>541</v>
      </c>
      <c r="C1141" t="s">
        <v>29</v>
      </c>
      <c r="D1141" t="s">
        <v>542</v>
      </c>
      <c r="E1141" t="s">
        <v>142</v>
      </c>
      <c r="F1141">
        <v>48359</v>
      </c>
      <c r="G1141" t="s">
        <v>308</v>
      </c>
      <c r="H1141" t="s">
        <v>80</v>
      </c>
      <c r="I1141" t="s">
        <v>281</v>
      </c>
      <c r="J1141" t="s">
        <v>90</v>
      </c>
      <c r="K1141" t="s">
        <v>53</v>
      </c>
      <c r="L1141" t="s">
        <v>165</v>
      </c>
      <c r="M1141" t="s">
        <v>92</v>
      </c>
      <c r="N1141" s="11" t="s">
        <v>2106</v>
      </c>
      <c r="O1141" s="11" t="s">
        <v>2110</v>
      </c>
      <c r="P1141">
        <v>0</v>
      </c>
      <c r="Q1141">
        <v>4</v>
      </c>
      <c r="R1141">
        <v>0</v>
      </c>
      <c r="S1141">
        <v>388</v>
      </c>
      <c r="T1141">
        <v>-388</v>
      </c>
    </row>
    <row r="1142" spans="1:20" hidden="1" x14ac:dyDescent="0.25">
      <c r="A1142" t="s">
        <v>75</v>
      </c>
      <c r="B1142" t="s">
        <v>351</v>
      </c>
      <c r="C1142" t="s">
        <v>22</v>
      </c>
      <c r="D1142" t="s">
        <v>190</v>
      </c>
      <c r="E1142" t="s">
        <v>137</v>
      </c>
      <c r="F1142">
        <v>24018</v>
      </c>
      <c r="G1142" t="s">
        <v>816</v>
      </c>
      <c r="H1142" t="s">
        <v>80</v>
      </c>
      <c r="I1142" t="s">
        <v>281</v>
      </c>
      <c r="J1142" t="s">
        <v>90</v>
      </c>
      <c r="K1142" t="s">
        <v>42</v>
      </c>
      <c r="L1142" t="s">
        <v>91</v>
      </c>
      <c r="M1142" t="s">
        <v>92</v>
      </c>
      <c r="N1142" s="11" t="s">
        <v>2106</v>
      </c>
      <c r="O1142" s="11" t="s">
        <v>2110</v>
      </c>
      <c r="P1142">
        <v>0</v>
      </c>
      <c r="Q1142">
        <v>3</v>
      </c>
      <c r="R1142">
        <v>0</v>
      </c>
      <c r="S1142">
        <v>93</v>
      </c>
      <c r="T1142">
        <v>-93</v>
      </c>
    </row>
    <row r="1143" spans="1:20" hidden="1" x14ac:dyDescent="0.25">
      <c r="A1143" t="s">
        <v>75</v>
      </c>
      <c r="B1143" t="s">
        <v>612</v>
      </c>
      <c r="C1143" t="s">
        <v>29</v>
      </c>
      <c r="D1143" t="s">
        <v>613</v>
      </c>
      <c r="E1143" t="s">
        <v>142</v>
      </c>
      <c r="F1143">
        <v>48084</v>
      </c>
      <c r="G1143" t="s">
        <v>1690</v>
      </c>
      <c r="H1143" t="s">
        <v>80</v>
      </c>
      <c r="I1143" t="s">
        <v>81</v>
      </c>
      <c r="J1143" t="s">
        <v>365</v>
      </c>
      <c r="K1143" t="s">
        <v>47</v>
      </c>
      <c r="L1143" t="s">
        <v>509</v>
      </c>
      <c r="M1143" t="s">
        <v>229</v>
      </c>
      <c r="N1143" s="11" t="s">
        <v>2106</v>
      </c>
      <c r="O1143" s="11" t="s">
        <v>2110</v>
      </c>
      <c r="P1143">
        <v>-3</v>
      </c>
      <c r="Q1143">
        <v>0</v>
      </c>
      <c r="R1143">
        <v>36.9</v>
      </c>
      <c r="S1143">
        <v>0</v>
      </c>
      <c r="T1143">
        <v>36.9</v>
      </c>
    </row>
    <row r="1144" spans="1:20" x14ac:dyDescent="0.25">
      <c r="A1144" t="s">
        <v>75</v>
      </c>
      <c r="B1144" t="s">
        <v>1805</v>
      </c>
      <c r="C1144" t="s">
        <v>21</v>
      </c>
      <c r="D1144" t="s">
        <v>1806</v>
      </c>
      <c r="E1144" t="s">
        <v>235</v>
      </c>
      <c r="F1144">
        <v>64083</v>
      </c>
      <c r="G1144" t="s">
        <v>143</v>
      </c>
      <c r="H1144" t="s">
        <v>80</v>
      </c>
      <c r="I1144" t="s">
        <v>81</v>
      </c>
      <c r="J1144" t="s">
        <v>82</v>
      </c>
      <c r="K1144" t="s">
        <v>44</v>
      </c>
      <c r="L1144" t="s">
        <v>144</v>
      </c>
      <c r="M1144" t="s">
        <v>83</v>
      </c>
      <c r="N1144" s="11" t="s">
        <v>2106</v>
      </c>
      <c r="O1144" s="11" t="s">
        <v>2110</v>
      </c>
      <c r="P1144">
        <v>4</v>
      </c>
      <c r="Q1144">
        <v>0</v>
      </c>
      <c r="R1144">
        <v>44</v>
      </c>
      <c r="S1144">
        <v>0</v>
      </c>
      <c r="T1144">
        <v>44</v>
      </c>
    </row>
    <row r="1145" spans="1:20" hidden="1" x14ac:dyDescent="0.25">
      <c r="A1145" t="s">
        <v>75</v>
      </c>
      <c r="B1145" t="s">
        <v>850</v>
      </c>
      <c r="C1145" t="s">
        <v>29</v>
      </c>
      <c r="D1145" t="s">
        <v>851</v>
      </c>
      <c r="E1145" t="s">
        <v>87</v>
      </c>
      <c r="F1145">
        <v>45036</v>
      </c>
      <c r="G1145" t="s">
        <v>1807</v>
      </c>
      <c r="H1145" t="s">
        <v>80</v>
      </c>
      <c r="I1145" t="s">
        <v>81</v>
      </c>
      <c r="J1145" t="s">
        <v>90</v>
      </c>
      <c r="K1145" t="s">
        <v>53</v>
      </c>
      <c r="L1145" t="s">
        <v>675</v>
      </c>
      <c r="M1145" t="s">
        <v>92</v>
      </c>
      <c r="N1145" s="11" t="s">
        <v>2106</v>
      </c>
      <c r="O1145" s="11" t="s">
        <v>2110</v>
      </c>
      <c r="P1145">
        <v>0</v>
      </c>
      <c r="Q1145">
        <v>1</v>
      </c>
      <c r="R1145">
        <v>0</v>
      </c>
      <c r="S1145">
        <v>502.45</v>
      </c>
      <c r="T1145">
        <v>-502.45</v>
      </c>
    </row>
    <row r="1146" spans="1:20" hidden="1" x14ac:dyDescent="0.25">
      <c r="A1146" t="s">
        <v>75</v>
      </c>
      <c r="B1146" t="s">
        <v>1014</v>
      </c>
      <c r="C1146" t="s">
        <v>20</v>
      </c>
      <c r="D1146" t="s">
        <v>1015</v>
      </c>
      <c r="E1146" t="s">
        <v>244</v>
      </c>
      <c r="F1146">
        <v>1949</v>
      </c>
      <c r="G1146" t="s">
        <v>972</v>
      </c>
      <c r="H1146" t="s">
        <v>80</v>
      </c>
      <c r="I1146" t="s">
        <v>81</v>
      </c>
      <c r="J1146" t="s">
        <v>90</v>
      </c>
      <c r="K1146" t="s">
        <v>53</v>
      </c>
      <c r="L1146" t="s">
        <v>248</v>
      </c>
      <c r="M1146" t="s">
        <v>92</v>
      </c>
      <c r="N1146" s="11" t="s">
        <v>2106</v>
      </c>
      <c r="O1146" s="11" t="s">
        <v>2110</v>
      </c>
      <c r="P1146">
        <v>0</v>
      </c>
      <c r="Q1146">
        <v>3</v>
      </c>
      <c r="R1146">
        <v>0</v>
      </c>
      <c r="S1146">
        <v>85.65</v>
      </c>
      <c r="T1146">
        <v>-85.65</v>
      </c>
    </row>
    <row r="1147" spans="1:20" hidden="1" x14ac:dyDescent="0.25">
      <c r="A1147" t="s">
        <v>75</v>
      </c>
      <c r="B1147" t="s">
        <v>1282</v>
      </c>
      <c r="C1147" t="s">
        <v>29</v>
      </c>
      <c r="D1147" t="s">
        <v>1283</v>
      </c>
      <c r="E1147" t="s">
        <v>87</v>
      </c>
      <c r="F1147">
        <v>43215</v>
      </c>
      <c r="G1147" t="s">
        <v>514</v>
      </c>
      <c r="H1147" t="s">
        <v>80</v>
      </c>
      <c r="I1147" t="s">
        <v>81</v>
      </c>
      <c r="J1147" t="s">
        <v>82</v>
      </c>
      <c r="K1147" t="s">
        <v>38</v>
      </c>
      <c r="L1147" t="s">
        <v>111</v>
      </c>
      <c r="M1147" t="s">
        <v>83</v>
      </c>
      <c r="N1147" s="11" t="s">
        <v>2106</v>
      </c>
      <c r="O1147" s="11" t="s">
        <v>2110</v>
      </c>
      <c r="P1147">
        <v>1</v>
      </c>
      <c r="Q1147">
        <v>0</v>
      </c>
      <c r="R1147">
        <v>163.9</v>
      </c>
      <c r="S1147">
        <v>0</v>
      </c>
      <c r="T1147">
        <v>163.9</v>
      </c>
    </row>
    <row r="1148" spans="1:20" hidden="1" x14ac:dyDescent="0.25">
      <c r="A1148" t="s">
        <v>75</v>
      </c>
      <c r="B1148" t="s">
        <v>182</v>
      </c>
      <c r="C1148" t="s">
        <v>26</v>
      </c>
      <c r="D1148" t="s">
        <v>179</v>
      </c>
      <c r="E1148" t="s">
        <v>180</v>
      </c>
      <c r="F1148">
        <v>30189</v>
      </c>
      <c r="G1148" t="s">
        <v>1093</v>
      </c>
      <c r="H1148" t="s">
        <v>80</v>
      </c>
      <c r="I1148" t="s">
        <v>81</v>
      </c>
      <c r="J1148" t="s">
        <v>82</v>
      </c>
      <c r="K1148" t="s">
        <v>38</v>
      </c>
      <c r="L1148" t="s">
        <v>129</v>
      </c>
      <c r="M1148" t="s">
        <v>83</v>
      </c>
      <c r="N1148" s="11" t="s">
        <v>2106</v>
      </c>
      <c r="O1148" s="11" t="s">
        <v>2110</v>
      </c>
      <c r="P1148">
        <v>-3</v>
      </c>
      <c r="Q1148">
        <v>0</v>
      </c>
      <c r="R1148">
        <v>160.29</v>
      </c>
      <c r="S1148">
        <v>0</v>
      </c>
      <c r="T1148">
        <v>160.29</v>
      </c>
    </row>
    <row r="1149" spans="1:20" hidden="1" x14ac:dyDescent="0.25">
      <c r="A1149" t="s">
        <v>75</v>
      </c>
      <c r="B1149" t="s">
        <v>818</v>
      </c>
      <c r="C1149" t="s">
        <v>25</v>
      </c>
      <c r="D1149" t="s">
        <v>819</v>
      </c>
      <c r="E1149" t="s">
        <v>186</v>
      </c>
      <c r="F1149">
        <v>11746</v>
      </c>
      <c r="G1149" t="s">
        <v>1021</v>
      </c>
      <c r="H1149" t="s">
        <v>80</v>
      </c>
      <c r="I1149" t="s">
        <v>81</v>
      </c>
      <c r="J1149" t="s">
        <v>90</v>
      </c>
      <c r="K1149" t="s">
        <v>38</v>
      </c>
      <c r="L1149" t="s">
        <v>129</v>
      </c>
      <c r="M1149" t="s">
        <v>188</v>
      </c>
      <c r="N1149" s="11" t="s">
        <v>2106</v>
      </c>
      <c r="O1149" s="11" t="s">
        <v>2110</v>
      </c>
      <c r="P1149">
        <v>0</v>
      </c>
      <c r="Q1149">
        <v>1</v>
      </c>
      <c r="R1149">
        <v>0</v>
      </c>
      <c r="S1149">
        <v>295.7</v>
      </c>
      <c r="T1149">
        <v>-295.7</v>
      </c>
    </row>
    <row r="1150" spans="1:20" hidden="1" x14ac:dyDescent="0.25">
      <c r="A1150" t="s">
        <v>75</v>
      </c>
      <c r="B1150" t="s">
        <v>1353</v>
      </c>
      <c r="C1150" t="s">
        <v>20</v>
      </c>
      <c r="D1150" t="s">
        <v>1354</v>
      </c>
      <c r="E1150" t="s">
        <v>186</v>
      </c>
      <c r="F1150">
        <v>14580</v>
      </c>
      <c r="G1150" t="s">
        <v>173</v>
      </c>
      <c r="H1150" t="s">
        <v>80</v>
      </c>
      <c r="I1150" t="s">
        <v>81</v>
      </c>
      <c r="J1150" t="s">
        <v>82</v>
      </c>
      <c r="K1150" t="s">
        <v>36</v>
      </c>
      <c r="L1150" t="s">
        <v>36</v>
      </c>
      <c r="M1150" t="s">
        <v>83</v>
      </c>
      <c r="N1150" s="11" t="s">
        <v>2106</v>
      </c>
      <c r="O1150" s="11" t="s">
        <v>2110</v>
      </c>
      <c r="P1150">
        <v>-5</v>
      </c>
      <c r="Q1150">
        <v>0</v>
      </c>
      <c r="R1150">
        <v>465.3</v>
      </c>
      <c r="S1150">
        <v>0</v>
      </c>
      <c r="T1150">
        <v>465.3</v>
      </c>
    </row>
    <row r="1151" spans="1:20" hidden="1" x14ac:dyDescent="0.25">
      <c r="A1151" t="s">
        <v>75</v>
      </c>
      <c r="B1151" t="s">
        <v>1541</v>
      </c>
      <c r="C1151" t="s">
        <v>28</v>
      </c>
      <c r="D1151" t="s">
        <v>1542</v>
      </c>
      <c r="E1151" t="s">
        <v>295</v>
      </c>
      <c r="F1151">
        <v>84095</v>
      </c>
      <c r="G1151" t="s">
        <v>202</v>
      </c>
      <c r="H1151" t="s">
        <v>80</v>
      </c>
      <c r="I1151" t="s">
        <v>81</v>
      </c>
      <c r="J1151" t="s">
        <v>90</v>
      </c>
      <c r="K1151" t="s">
        <v>42</v>
      </c>
      <c r="L1151" t="s">
        <v>91</v>
      </c>
      <c r="M1151" t="s">
        <v>188</v>
      </c>
      <c r="N1151" s="11" t="s">
        <v>2106</v>
      </c>
      <c r="O1151" s="11" t="s">
        <v>2110</v>
      </c>
      <c r="P1151">
        <v>0</v>
      </c>
      <c r="Q1151">
        <v>18</v>
      </c>
      <c r="R1151">
        <v>0</v>
      </c>
      <c r="S1151">
        <v>148.5</v>
      </c>
      <c r="T1151">
        <v>-148.5</v>
      </c>
    </row>
    <row r="1152" spans="1:20" hidden="1" x14ac:dyDescent="0.25">
      <c r="A1152" t="s">
        <v>75</v>
      </c>
      <c r="B1152" t="s">
        <v>1296</v>
      </c>
      <c r="C1152" t="s">
        <v>27</v>
      </c>
      <c r="D1152" t="s">
        <v>1297</v>
      </c>
      <c r="E1152" t="s">
        <v>114</v>
      </c>
      <c r="F1152">
        <v>33062</v>
      </c>
      <c r="G1152" t="s">
        <v>1073</v>
      </c>
      <c r="H1152" t="s">
        <v>80</v>
      </c>
      <c r="I1152" t="s">
        <v>281</v>
      </c>
      <c r="J1152" t="s">
        <v>90</v>
      </c>
      <c r="K1152" t="s">
        <v>42</v>
      </c>
      <c r="L1152" t="s">
        <v>91</v>
      </c>
      <c r="M1152" t="s">
        <v>92</v>
      </c>
      <c r="N1152" s="11" t="s">
        <v>2106</v>
      </c>
      <c r="O1152" s="11" t="s">
        <v>2110</v>
      </c>
      <c r="P1152">
        <v>0</v>
      </c>
      <c r="Q1152">
        <v>11</v>
      </c>
      <c r="R1152">
        <v>0</v>
      </c>
      <c r="S1152">
        <v>447.7</v>
      </c>
      <c r="T1152">
        <v>-447.7</v>
      </c>
    </row>
    <row r="1153" spans="1:20" hidden="1" x14ac:dyDescent="0.25">
      <c r="A1153" t="s">
        <v>75</v>
      </c>
      <c r="B1153" t="s">
        <v>203</v>
      </c>
      <c r="C1153" t="s">
        <v>22</v>
      </c>
      <c r="D1153" t="s">
        <v>1814</v>
      </c>
      <c r="E1153" t="s">
        <v>78</v>
      </c>
      <c r="F1153">
        <v>18444</v>
      </c>
      <c r="G1153" t="s">
        <v>853</v>
      </c>
      <c r="H1153" t="s">
        <v>80</v>
      </c>
      <c r="I1153" t="s">
        <v>81</v>
      </c>
      <c r="J1153" t="s">
        <v>90</v>
      </c>
      <c r="K1153" t="s">
        <v>53</v>
      </c>
      <c r="L1153" t="s">
        <v>228</v>
      </c>
      <c r="M1153" t="s">
        <v>92</v>
      </c>
      <c r="N1153" s="11" t="s">
        <v>2106</v>
      </c>
      <c r="O1153" s="11" t="s">
        <v>2110</v>
      </c>
      <c r="P1153">
        <v>0</v>
      </c>
      <c r="Q1153">
        <v>0</v>
      </c>
      <c r="R1153">
        <v>0</v>
      </c>
      <c r="S1153">
        <v>-224.4</v>
      </c>
      <c r="T1153">
        <v>224.4</v>
      </c>
    </row>
    <row r="1154" spans="1:20" hidden="1" x14ac:dyDescent="0.25">
      <c r="A1154" t="s">
        <v>75</v>
      </c>
      <c r="B1154" t="s">
        <v>1067</v>
      </c>
      <c r="C1154" t="s">
        <v>18</v>
      </c>
      <c r="D1154" t="s">
        <v>1068</v>
      </c>
      <c r="E1154" t="s">
        <v>466</v>
      </c>
      <c r="F1154">
        <v>70810</v>
      </c>
      <c r="G1154" t="s">
        <v>1815</v>
      </c>
      <c r="H1154" t="s">
        <v>80</v>
      </c>
      <c r="I1154" t="s">
        <v>164</v>
      </c>
      <c r="J1154" t="s">
        <v>1070</v>
      </c>
      <c r="K1154" t="s">
        <v>42</v>
      </c>
      <c r="L1154" t="s">
        <v>91</v>
      </c>
      <c r="M1154" t="s">
        <v>188</v>
      </c>
      <c r="N1154" s="11" t="s">
        <v>2106</v>
      </c>
      <c r="O1154" s="11" t="s">
        <v>2110</v>
      </c>
      <c r="P1154">
        <v>0</v>
      </c>
      <c r="Q1154">
        <v>0</v>
      </c>
      <c r="R1154">
        <v>0</v>
      </c>
      <c r="S1154">
        <v>-1106</v>
      </c>
      <c r="T1154">
        <v>1106</v>
      </c>
    </row>
    <row r="1155" spans="1:20" hidden="1" x14ac:dyDescent="0.25">
      <c r="A1155" t="s">
        <v>75</v>
      </c>
      <c r="B1155" t="s">
        <v>771</v>
      </c>
      <c r="C1155" t="s">
        <v>18</v>
      </c>
      <c r="D1155" t="s">
        <v>439</v>
      </c>
      <c r="E1155" t="s">
        <v>191</v>
      </c>
      <c r="F1155">
        <v>77034</v>
      </c>
      <c r="G1155" t="s">
        <v>110</v>
      </c>
      <c r="H1155" t="s">
        <v>80</v>
      </c>
      <c r="I1155" t="s">
        <v>81</v>
      </c>
      <c r="J1155" t="s">
        <v>90</v>
      </c>
      <c r="K1155" t="s">
        <v>38</v>
      </c>
      <c r="L1155" t="s">
        <v>111</v>
      </c>
      <c r="M1155" t="s">
        <v>92</v>
      </c>
      <c r="N1155" s="11" t="s">
        <v>2106</v>
      </c>
      <c r="O1155" s="11" t="s">
        <v>2110</v>
      </c>
      <c r="P1155">
        <v>0</v>
      </c>
      <c r="Q1155">
        <v>1</v>
      </c>
      <c r="R1155">
        <v>0</v>
      </c>
      <c r="S1155">
        <v>104.75</v>
      </c>
      <c r="T1155">
        <v>-104.75</v>
      </c>
    </row>
    <row r="1156" spans="1:20" hidden="1" x14ac:dyDescent="0.25">
      <c r="A1156" t="s">
        <v>75</v>
      </c>
      <c r="B1156" t="s">
        <v>934</v>
      </c>
      <c r="C1156" t="s">
        <v>24</v>
      </c>
      <c r="D1156" t="s">
        <v>935</v>
      </c>
      <c r="E1156" t="s">
        <v>936</v>
      </c>
      <c r="F1156">
        <v>57108</v>
      </c>
      <c r="G1156" t="s">
        <v>388</v>
      </c>
      <c r="H1156" t="s">
        <v>80</v>
      </c>
      <c r="I1156" t="s">
        <v>81</v>
      </c>
      <c r="J1156" t="s">
        <v>90</v>
      </c>
      <c r="K1156" t="s">
        <v>38</v>
      </c>
      <c r="L1156" t="s">
        <v>111</v>
      </c>
      <c r="M1156" t="s">
        <v>92</v>
      </c>
      <c r="N1156" s="11" t="s">
        <v>2106</v>
      </c>
      <c r="O1156" s="11" t="s">
        <v>2110</v>
      </c>
      <c r="P1156">
        <v>0</v>
      </c>
      <c r="Q1156">
        <v>1</v>
      </c>
      <c r="R1156">
        <v>0</v>
      </c>
      <c r="S1156">
        <v>149</v>
      </c>
      <c r="T1156">
        <v>-149</v>
      </c>
    </row>
    <row r="1157" spans="1:20" hidden="1" x14ac:dyDescent="0.25">
      <c r="A1157" t="s">
        <v>75</v>
      </c>
      <c r="B1157" t="s">
        <v>203</v>
      </c>
      <c r="C1157" t="s">
        <v>22</v>
      </c>
      <c r="D1157" t="s">
        <v>204</v>
      </c>
      <c r="E1157" t="s">
        <v>78</v>
      </c>
      <c r="F1157">
        <v>18436</v>
      </c>
      <c r="G1157" t="s">
        <v>1482</v>
      </c>
      <c r="H1157" t="s">
        <v>133</v>
      </c>
      <c r="I1157" t="s">
        <v>81</v>
      </c>
      <c r="J1157" t="s">
        <v>90</v>
      </c>
      <c r="K1157" t="s">
        <v>53</v>
      </c>
      <c r="L1157" t="s">
        <v>193</v>
      </c>
      <c r="M1157" t="s">
        <v>229</v>
      </c>
      <c r="N1157" s="11" t="s">
        <v>2106</v>
      </c>
      <c r="O1157" s="11" t="s">
        <v>2110</v>
      </c>
      <c r="P1157">
        <v>0</v>
      </c>
      <c r="Q1157">
        <v>271</v>
      </c>
      <c r="R1157">
        <v>0</v>
      </c>
      <c r="S1157">
        <v>4585.32</v>
      </c>
      <c r="T1157">
        <v>-4585.32</v>
      </c>
    </row>
    <row r="1158" spans="1:20" hidden="1" x14ac:dyDescent="0.25">
      <c r="A1158" t="s">
        <v>75</v>
      </c>
      <c r="B1158" t="s">
        <v>1330</v>
      </c>
      <c r="C1158" t="s">
        <v>30</v>
      </c>
      <c r="D1158" t="s">
        <v>1331</v>
      </c>
      <c r="E1158" t="s">
        <v>640</v>
      </c>
      <c r="F1158">
        <v>60076</v>
      </c>
      <c r="G1158" t="s">
        <v>373</v>
      </c>
      <c r="H1158" t="s">
        <v>80</v>
      </c>
      <c r="I1158" t="s">
        <v>81</v>
      </c>
      <c r="J1158" t="s">
        <v>90</v>
      </c>
      <c r="K1158" t="s">
        <v>38</v>
      </c>
      <c r="L1158" t="s">
        <v>111</v>
      </c>
      <c r="M1158" t="s">
        <v>92</v>
      </c>
      <c r="N1158" s="11" t="s">
        <v>2106</v>
      </c>
      <c r="O1158" s="11" t="s">
        <v>2110</v>
      </c>
      <c r="P1158">
        <v>0</v>
      </c>
      <c r="Q1158">
        <v>4</v>
      </c>
      <c r="R1158">
        <v>0</v>
      </c>
      <c r="S1158">
        <v>184.2</v>
      </c>
      <c r="T1158">
        <v>-184.2</v>
      </c>
    </row>
    <row r="1159" spans="1:20" hidden="1" x14ac:dyDescent="0.25">
      <c r="A1159" t="s">
        <v>75</v>
      </c>
      <c r="B1159" t="s">
        <v>200</v>
      </c>
      <c r="C1159" t="s">
        <v>28</v>
      </c>
      <c r="D1159" t="s">
        <v>201</v>
      </c>
      <c r="E1159" t="s">
        <v>95</v>
      </c>
      <c r="F1159">
        <v>80002</v>
      </c>
      <c r="G1159" t="s">
        <v>719</v>
      </c>
      <c r="H1159" t="s">
        <v>80</v>
      </c>
      <c r="I1159" t="s">
        <v>81</v>
      </c>
      <c r="J1159" t="s">
        <v>82</v>
      </c>
      <c r="K1159" t="s">
        <v>42</v>
      </c>
      <c r="L1159" t="s">
        <v>91</v>
      </c>
      <c r="M1159" t="s">
        <v>83</v>
      </c>
      <c r="N1159" s="11" t="s">
        <v>2106</v>
      </c>
      <c r="O1159" s="11" t="s">
        <v>2110</v>
      </c>
      <c r="P1159">
        <v>-10</v>
      </c>
      <c r="Q1159">
        <v>0</v>
      </c>
      <c r="R1159">
        <v>282.2</v>
      </c>
      <c r="S1159">
        <v>0</v>
      </c>
      <c r="T1159">
        <v>282.2</v>
      </c>
    </row>
    <row r="1160" spans="1:20" hidden="1" x14ac:dyDescent="0.25">
      <c r="A1160" t="s">
        <v>75</v>
      </c>
      <c r="B1160" t="s">
        <v>494</v>
      </c>
      <c r="C1160" t="s">
        <v>27</v>
      </c>
      <c r="D1160" t="s">
        <v>495</v>
      </c>
      <c r="E1160" t="s">
        <v>114</v>
      </c>
      <c r="F1160">
        <v>33619</v>
      </c>
      <c r="G1160" t="s">
        <v>309</v>
      </c>
      <c r="H1160" t="s">
        <v>80</v>
      </c>
      <c r="I1160" t="s">
        <v>281</v>
      </c>
      <c r="J1160" t="s">
        <v>90</v>
      </c>
      <c r="K1160" t="s">
        <v>42</v>
      </c>
      <c r="L1160" t="s">
        <v>91</v>
      </c>
      <c r="M1160" t="s">
        <v>92</v>
      </c>
      <c r="N1160" s="11" t="s">
        <v>2106</v>
      </c>
      <c r="O1160" s="11" t="s">
        <v>2110</v>
      </c>
      <c r="P1160">
        <v>0</v>
      </c>
      <c r="Q1160">
        <v>10</v>
      </c>
      <c r="R1160">
        <v>0</v>
      </c>
      <c r="S1160">
        <v>125</v>
      </c>
      <c r="T1160">
        <v>-125</v>
      </c>
    </row>
    <row r="1161" spans="1:20" hidden="1" x14ac:dyDescent="0.25">
      <c r="A1161" t="s">
        <v>75</v>
      </c>
      <c r="B1161" t="s">
        <v>573</v>
      </c>
      <c r="C1161" t="s">
        <v>22</v>
      </c>
      <c r="D1161" t="s">
        <v>574</v>
      </c>
      <c r="E1161" t="s">
        <v>78</v>
      </c>
      <c r="F1161">
        <v>19020</v>
      </c>
      <c r="G1161" t="s">
        <v>816</v>
      </c>
      <c r="H1161" t="s">
        <v>80</v>
      </c>
      <c r="I1161" t="s">
        <v>281</v>
      </c>
      <c r="J1161" t="s">
        <v>90</v>
      </c>
      <c r="K1161" t="s">
        <v>42</v>
      </c>
      <c r="L1161" t="s">
        <v>91</v>
      </c>
      <c r="M1161" t="s">
        <v>92</v>
      </c>
      <c r="N1161" s="11" t="s">
        <v>2106</v>
      </c>
      <c r="O1161" s="11" t="s">
        <v>2110</v>
      </c>
      <c r="P1161">
        <v>0</v>
      </c>
      <c r="Q1161">
        <v>8</v>
      </c>
      <c r="R1161">
        <v>0</v>
      </c>
      <c r="S1161">
        <v>173.6</v>
      </c>
      <c r="T1161">
        <v>-173.6</v>
      </c>
    </row>
    <row r="1162" spans="1:20" hidden="1" x14ac:dyDescent="0.25">
      <c r="A1162" t="s">
        <v>75</v>
      </c>
      <c r="B1162" t="s">
        <v>468</v>
      </c>
      <c r="C1162" t="s">
        <v>22</v>
      </c>
      <c r="D1162" t="s">
        <v>469</v>
      </c>
      <c r="E1162" t="s">
        <v>137</v>
      </c>
      <c r="F1162">
        <v>23227</v>
      </c>
      <c r="G1162" t="s">
        <v>493</v>
      </c>
      <c r="H1162" t="s">
        <v>80</v>
      </c>
      <c r="I1162" t="s">
        <v>81</v>
      </c>
      <c r="J1162" t="s">
        <v>82</v>
      </c>
      <c r="K1162" t="s">
        <v>39</v>
      </c>
      <c r="L1162" t="s">
        <v>39</v>
      </c>
      <c r="M1162" t="s">
        <v>92</v>
      </c>
      <c r="N1162" s="11" t="s">
        <v>2106</v>
      </c>
      <c r="O1162" s="11" t="s">
        <v>2110</v>
      </c>
      <c r="P1162">
        <v>0</v>
      </c>
      <c r="Q1162">
        <v>1</v>
      </c>
      <c r="R1162">
        <v>0</v>
      </c>
      <c r="S1162">
        <v>0</v>
      </c>
      <c r="T1162">
        <v>0</v>
      </c>
    </row>
    <row r="1163" spans="1:20" hidden="1" x14ac:dyDescent="0.25">
      <c r="A1163" t="s">
        <v>75</v>
      </c>
      <c r="B1163" t="s">
        <v>682</v>
      </c>
      <c r="C1163" t="s">
        <v>29</v>
      </c>
      <c r="D1163" t="s">
        <v>683</v>
      </c>
      <c r="E1163" t="s">
        <v>87</v>
      </c>
      <c r="F1163">
        <v>44118</v>
      </c>
      <c r="G1163" t="s">
        <v>106</v>
      </c>
      <c r="H1163" t="s">
        <v>80</v>
      </c>
      <c r="I1163" t="s">
        <v>281</v>
      </c>
      <c r="J1163" t="s">
        <v>90</v>
      </c>
      <c r="K1163" t="s">
        <v>42</v>
      </c>
      <c r="L1163" t="s">
        <v>91</v>
      </c>
      <c r="M1163" t="s">
        <v>92</v>
      </c>
      <c r="N1163" s="11" t="s">
        <v>2106</v>
      </c>
      <c r="O1163" s="11" t="s">
        <v>2110</v>
      </c>
      <c r="P1163">
        <v>0</v>
      </c>
      <c r="Q1163">
        <v>60</v>
      </c>
      <c r="R1163">
        <v>0</v>
      </c>
      <c r="S1163">
        <v>1116</v>
      </c>
      <c r="T1163">
        <v>-1116</v>
      </c>
    </row>
    <row r="1164" spans="1:20" hidden="1" x14ac:dyDescent="0.25">
      <c r="A1164" t="s">
        <v>75</v>
      </c>
      <c r="B1164" t="s">
        <v>551</v>
      </c>
      <c r="C1164" t="s">
        <v>27</v>
      </c>
      <c r="D1164" t="s">
        <v>552</v>
      </c>
      <c r="E1164" t="s">
        <v>114</v>
      </c>
      <c r="F1164">
        <v>33634</v>
      </c>
      <c r="G1164" t="s">
        <v>1214</v>
      </c>
      <c r="H1164" t="s">
        <v>80</v>
      </c>
      <c r="I1164" t="s">
        <v>81</v>
      </c>
      <c r="J1164" t="s">
        <v>82</v>
      </c>
      <c r="K1164" t="s">
        <v>38</v>
      </c>
      <c r="L1164" t="s">
        <v>129</v>
      </c>
      <c r="M1164" t="s">
        <v>83</v>
      </c>
      <c r="N1164" s="11" t="s">
        <v>2106</v>
      </c>
      <c r="O1164" s="11" t="s">
        <v>2110</v>
      </c>
      <c r="P1164">
        <v>-9</v>
      </c>
      <c r="Q1164">
        <v>0</v>
      </c>
      <c r="R1164">
        <v>1056.5999999999999</v>
      </c>
      <c r="S1164">
        <v>0</v>
      </c>
      <c r="T1164">
        <v>1056.5999999999999</v>
      </c>
    </row>
    <row r="1165" spans="1:20" hidden="1" x14ac:dyDescent="0.25">
      <c r="A1165" t="s">
        <v>75</v>
      </c>
      <c r="B1165" t="s">
        <v>284</v>
      </c>
      <c r="C1165" t="s">
        <v>25</v>
      </c>
      <c r="D1165" t="s">
        <v>285</v>
      </c>
      <c r="E1165" t="s">
        <v>186</v>
      </c>
      <c r="F1165">
        <v>11730</v>
      </c>
      <c r="G1165" t="s">
        <v>1250</v>
      </c>
      <c r="H1165" t="s">
        <v>80</v>
      </c>
      <c r="I1165" t="s">
        <v>81</v>
      </c>
      <c r="J1165" t="s">
        <v>82</v>
      </c>
      <c r="K1165" t="s">
        <v>53</v>
      </c>
      <c r="L1165" t="s">
        <v>248</v>
      </c>
      <c r="M1165" t="s">
        <v>83</v>
      </c>
      <c r="N1165" s="11" t="s">
        <v>2106</v>
      </c>
      <c r="O1165" s="11" t="s">
        <v>2110</v>
      </c>
      <c r="P1165">
        <v>-5</v>
      </c>
      <c r="Q1165">
        <v>0</v>
      </c>
      <c r="R1165">
        <v>10.4</v>
      </c>
      <c r="S1165">
        <v>0</v>
      </c>
      <c r="T1165">
        <v>10.4</v>
      </c>
    </row>
    <row r="1166" spans="1:20" hidden="1" x14ac:dyDescent="0.25">
      <c r="A1166" t="s">
        <v>75</v>
      </c>
      <c r="B1166" t="s">
        <v>1353</v>
      </c>
      <c r="C1166" t="s">
        <v>20</v>
      </c>
      <c r="D1166" t="s">
        <v>1354</v>
      </c>
      <c r="E1166" t="s">
        <v>186</v>
      </c>
      <c r="F1166">
        <v>14580</v>
      </c>
      <c r="G1166" t="s">
        <v>1781</v>
      </c>
      <c r="H1166" t="s">
        <v>133</v>
      </c>
      <c r="I1166" t="s">
        <v>81</v>
      </c>
      <c r="J1166" t="s">
        <v>90</v>
      </c>
      <c r="K1166" t="s">
        <v>44</v>
      </c>
      <c r="L1166" t="s">
        <v>144</v>
      </c>
      <c r="M1166" t="s">
        <v>229</v>
      </c>
      <c r="N1166" s="11" t="s">
        <v>2106</v>
      </c>
      <c r="O1166" s="11" t="s">
        <v>2110</v>
      </c>
      <c r="P1166">
        <v>0</v>
      </c>
      <c r="Q1166">
        <v>25</v>
      </c>
      <c r="R1166">
        <v>0</v>
      </c>
      <c r="S1166">
        <v>635</v>
      </c>
      <c r="T1166">
        <v>-635</v>
      </c>
    </row>
    <row r="1167" spans="1:20" hidden="1" x14ac:dyDescent="0.25">
      <c r="A1167" t="s">
        <v>75</v>
      </c>
      <c r="B1167" t="s">
        <v>380</v>
      </c>
      <c r="C1167" t="s">
        <v>18</v>
      </c>
      <c r="D1167" t="s">
        <v>381</v>
      </c>
      <c r="E1167" t="s">
        <v>191</v>
      </c>
      <c r="F1167">
        <v>75071</v>
      </c>
      <c r="G1167" t="s">
        <v>1671</v>
      </c>
      <c r="H1167" t="s">
        <v>80</v>
      </c>
      <c r="I1167" t="s">
        <v>81</v>
      </c>
      <c r="J1167" t="s">
        <v>82</v>
      </c>
      <c r="K1167" t="s">
        <v>42</v>
      </c>
      <c r="L1167" t="s">
        <v>91</v>
      </c>
      <c r="M1167" t="s">
        <v>83</v>
      </c>
      <c r="N1167" s="11" t="s">
        <v>2106</v>
      </c>
      <c r="O1167" s="11" t="s">
        <v>2110</v>
      </c>
      <c r="P1167">
        <v>-12</v>
      </c>
      <c r="Q1167">
        <v>0</v>
      </c>
      <c r="R1167">
        <v>1056.5999999999999</v>
      </c>
      <c r="S1167">
        <v>0</v>
      </c>
      <c r="T1167">
        <v>1056.5999999999999</v>
      </c>
    </row>
    <row r="1168" spans="1:20" hidden="1" x14ac:dyDescent="0.25">
      <c r="A1168" t="s">
        <v>75</v>
      </c>
      <c r="B1168" t="s">
        <v>269</v>
      </c>
      <c r="C1168" t="s">
        <v>27</v>
      </c>
      <c r="D1168" t="s">
        <v>270</v>
      </c>
      <c r="E1168" t="s">
        <v>114</v>
      </c>
      <c r="F1168">
        <v>33813</v>
      </c>
      <c r="G1168" t="s">
        <v>757</v>
      </c>
      <c r="H1168" t="s">
        <v>80</v>
      </c>
      <c r="I1168" t="s">
        <v>81</v>
      </c>
      <c r="J1168" t="s">
        <v>82</v>
      </c>
      <c r="K1168" t="s">
        <v>53</v>
      </c>
      <c r="L1168" t="s">
        <v>228</v>
      </c>
      <c r="M1168" t="s">
        <v>83</v>
      </c>
      <c r="N1168" s="11" t="s">
        <v>2106</v>
      </c>
      <c r="O1168" s="11" t="s">
        <v>2110</v>
      </c>
      <c r="P1168">
        <v>-3</v>
      </c>
      <c r="Q1168">
        <v>0</v>
      </c>
      <c r="R1168">
        <v>272.25</v>
      </c>
      <c r="S1168">
        <v>0</v>
      </c>
      <c r="T1168">
        <v>272.25</v>
      </c>
    </row>
    <row r="1169" spans="1:20" hidden="1" x14ac:dyDescent="0.25">
      <c r="A1169" t="s">
        <v>75</v>
      </c>
      <c r="B1169" t="s">
        <v>833</v>
      </c>
      <c r="C1169" t="s">
        <v>24</v>
      </c>
      <c r="D1169" t="s">
        <v>834</v>
      </c>
      <c r="E1169" t="s">
        <v>397</v>
      </c>
      <c r="F1169">
        <v>56387</v>
      </c>
      <c r="G1169" t="s">
        <v>1088</v>
      </c>
      <c r="H1169" t="s">
        <v>461</v>
      </c>
      <c r="I1169" t="s">
        <v>81</v>
      </c>
      <c r="J1169" t="s">
        <v>90</v>
      </c>
      <c r="K1169" t="s">
        <v>42</v>
      </c>
      <c r="L1169" t="s">
        <v>91</v>
      </c>
      <c r="M1169" t="s">
        <v>92</v>
      </c>
      <c r="N1169" s="11" t="s">
        <v>2106</v>
      </c>
      <c r="O1169" s="11" t="s">
        <v>2110</v>
      </c>
      <c r="P1169">
        <v>0</v>
      </c>
      <c r="Q1169">
        <v>2</v>
      </c>
      <c r="R1169">
        <v>0</v>
      </c>
      <c r="S1169">
        <v>3.9</v>
      </c>
      <c r="T1169">
        <v>-3.9</v>
      </c>
    </row>
    <row r="1170" spans="1:20" hidden="1" x14ac:dyDescent="0.25">
      <c r="A1170" t="s">
        <v>75</v>
      </c>
      <c r="B1170" t="s">
        <v>1004</v>
      </c>
      <c r="C1170" t="s">
        <v>22</v>
      </c>
      <c r="D1170" t="s">
        <v>1005</v>
      </c>
      <c r="E1170" t="s">
        <v>262</v>
      </c>
      <c r="F1170">
        <v>8096</v>
      </c>
      <c r="G1170" t="s">
        <v>919</v>
      </c>
      <c r="H1170" t="s">
        <v>80</v>
      </c>
      <c r="I1170" t="s">
        <v>81</v>
      </c>
      <c r="J1170" t="s">
        <v>90</v>
      </c>
      <c r="K1170" t="s">
        <v>42</v>
      </c>
      <c r="L1170" t="s">
        <v>91</v>
      </c>
      <c r="M1170" t="s">
        <v>188</v>
      </c>
      <c r="N1170" s="11" t="s">
        <v>2106</v>
      </c>
      <c r="O1170" s="11" t="s">
        <v>2110</v>
      </c>
      <c r="P1170">
        <v>0</v>
      </c>
      <c r="Q1170">
        <v>114</v>
      </c>
      <c r="R1170">
        <v>0</v>
      </c>
      <c r="S1170">
        <v>151.62</v>
      </c>
      <c r="T1170">
        <v>-151.62</v>
      </c>
    </row>
    <row r="1171" spans="1:20" hidden="1" x14ac:dyDescent="0.25">
      <c r="A1171" t="s">
        <v>75</v>
      </c>
      <c r="B1171" t="s">
        <v>200</v>
      </c>
      <c r="C1171" t="s">
        <v>28</v>
      </c>
      <c r="D1171" t="s">
        <v>201</v>
      </c>
      <c r="E1171" t="s">
        <v>95</v>
      </c>
      <c r="F1171">
        <v>80002</v>
      </c>
      <c r="G1171" t="s">
        <v>1103</v>
      </c>
      <c r="H1171" t="s">
        <v>80</v>
      </c>
      <c r="I1171" t="s">
        <v>81</v>
      </c>
      <c r="J1171" t="s">
        <v>90</v>
      </c>
      <c r="K1171" t="s">
        <v>42</v>
      </c>
      <c r="L1171" t="s">
        <v>91</v>
      </c>
      <c r="M1171" t="s">
        <v>92</v>
      </c>
      <c r="N1171" s="11" t="s">
        <v>2106</v>
      </c>
      <c r="O1171" s="11" t="s">
        <v>2110</v>
      </c>
      <c r="P1171">
        <v>0</v>
      </c>
      <c r="Q1171">
        <v>11</v>
      </c>
      <c r="R1171">
        <v>0</v>
      </c>
      <c r="S1171">
        <v>23.1</v>
      </c>
      <c r="T1171">
        <v>-23.1</v>
      </c>
    </row>
    <row r="1172" spans="1:20" hidden="1" x14ac:dyDescent="0.25">
      <c r="A1172" t="s">
        <v>75</v>
      </c>
      <c r="B1172" t="s">
        <v>573</v>
      </c>
      <c r="C1172" t="s">
        <v>22</v>
      </c>
      <c r="D1172" t="s">
        <v>574</v>
      </c>
      <c r="E1172" t="s">
        <v>78</v>
      </c>
      <c r="F1172">
        <v>19020</v>
      </c>
      <c r="G1172" t="s">
        <v>334</v>
      </c>
      <c r="H1172" t="s">
        <v>246</v>
      </c>
      <c r="I1172" t="s">
        <v>281</v>
      </c>
      <c r="J1172" t="s">
        <v>90</v>
      </c>
      <c r="K1172" t="s">
        <v>42</v>
      </c>
      <c r="L1172" t="s">
        <v>91</v>
      </c>
      <c r="M1172" t="s">
        <v>92</v>
      </c>
      <c r="N1172" s="11" t="s">
        <v>2106</v>
      </c>
      <c r="O1172" s="11" t="s">
        <v>2110</v>
      </c>
      <c r="P1172">
        <v>0</v>
      </c>
      <c r="Q1172">
        <v>20</v>
      </c>
      <c r="R1172">
        <v>0</v>
      </c>
      <c r="S1172">
        <v>24.6</v>
      </c>
      <c r="T1172">
        <v>-24.6</v>
      </c>
    </row>
    <row r="1173" spans="1:20" hidden="1" x14ac:dyDescent="0.25">
      <c r="A1173" t="s">
        <v>75</v>
      </c>
      <c r="B1173" t="s">
        <v>1028</v>
      </c>
      <c r="C1173" t="s">
        <v>28</v>
      </c>
      <c r="D1173" t="s">
        <v>1029</v>
      </c>
      <c r="E1173" t="s">
        <v>95</v>
      </c>
      <c r="F1173">
        <v>81621</v>
      </c>
      <c r="G1173" t="s">
        <v>514</v>
      </c>
      <c r="H1173" t="s">
        <v>80</v>
      </c>
      <c r="I1173" t="s">
        <v>81</v>
      </c>
      <c r="J1173" t="s">
        <v>82</v>
      </c>
      <c r="K1173" t="s">
        <v>38</v>
      </c>
      <c r="L1173" t="s">
        <v>111</v>
      </c>
      <c r="M1173" t="s">
        <v>83</v>
      </c>
      <c r="N1173" s="11" t="s">
        <v>2106</v>
      </c>
      <c r="O1173" s="11" t="s">
        <v>2110</v>
      </c>
      <c r="P1173">
        <v>-1</v>
      </c>
      <c r="Q1173">
        <v>0</v>
      </c>
      <c r="R1173">
        <v>111.46</v>
      </c>
      <c r="S1173">
        <v>0</v>
      </c>
      <c r="T1173">
        <v>111.46</v>
      </c>
    </row>
    <row r="1174" spans="1:20" hidden="1" x14ac:dyDescent="0.25">
      <c r="A1174" t="s">
        <v>75</v>
      </c>
      <c r="B1174" t="s">
        <v>301</v>
      </c>
      <c r="C1174" t="s">
        <v>29</v>
      </c>
      <c r="D1174" t="s">
        <v>302</v>
      </c>
      <c r="E1174" t="s">
        <v>87</v>
      </c>
      <c r="F1174">
        <v>45005</v>
      </c>
      <c r="G1174" t="s">
        <v>893</v>
      </c>
      <c r="H1174" t="s">
        <v>80</v>
      </c>
      <c r="I1174" t="s">
        <v>81</v>
      </c>
      <c r="J1174" t="s">
        <v>90</v>
      </c>
      <c r="K1174" t="s">
        <v>42</v>
      </c>
      <c r="L1174" t="s">
        <v>91</v>
      </c>
      <c r="M1174" t="s">
        <v>92</v>
      </c>
      <c r="N1174" s="11" t="s">
        <v>2106</v>
      </c>
      <c r="O1174" s="11" t="s">
        <v>2110</v>
      </c>
      <c r="P1174">
        <v>0</v>
      </c>
      <c r="Q1174">
        <v>9</v>
      </c>
      <c r="R1174">
        <v>0</v>
      </c>
      <c r="S1174">
        <v>138.6</v>
      </c>
      <c r="T1174">
        <v>-138.6</v>
      </c>
    </row>
    <row r="1175" spans="1:20" hidden="1" x14ac:dyDescent="0.25">
      <c r="A1175" t="s">
        <v>75</v>
      </c>
      <c r="B1175" t="s">
        <v>998</v>
      </c>
      <c r="C1175" t="s">
        <v>27</v>
      </c>
      <c r="D1175" t="s">
        <v>999</v>
      </c>
      <c r="E1175" t="s">
        <v>114</v>
      </c>
      <c r="F1175">
        <v>33760</v>
      </c>
      <c r="G1175" t="s">
        <v>173</v>
      </c>
      <c r="H1175" t="s">
        <v>80</v>
      </c>
      <c r="I1175" t="s">
        <v>81</v>
      </c>
      <c r="J1175" t="s">
        <v>82</v>
      </c>
      <c r="K1175" t="s">
        <v>36</v>
      </c>
      <c r="L1175" t="s">
        <v>36</v>
      </c>
      <c r="M1175" t="s">
        <v>83</v>
      </c>
      <c r="N1175" s="11" t="s">
        <v>2106</v>
      </c>
      <c r="O1175" s="11" t="s">
        <v>2110</v>
      </c>
      <c r="P1175">
        <v>-2</v>
      </c>
      <c r="Q1175">
        <v>0</v>
      </c>
      <c r="R1175">
        <v>195.9</v>
      </c>
      <c r="S1175">
        <v>0</v>
      </c>
      <c r="T1175">
        <v>195.9</v>
      </c>
    </row>
    <row r="1176" spans="1:20" hidden="1" x14ac:dyDescent="0.25">
      <c r="A1176" t="s">
        <v>75</v>
      </c>
      <c r="B1176" t="s">
        <v>403</v>
      </c>
      <c r="C1176" t="s">
        <v>28</v>
      </c>
      <c r="D1176" t="s">
        <v>294</v>
      </c>
      <c r="E1176" t="s">
        <v>295</v>
      </c>
      <c r="F1176">
        <v>84107</v>
      </c>
      <c r="G1176" t="s">
        <v>202</v>
      </c>
      <c r="H1176" t="s">
        <v>80</v>
      </c>
      <c r="I1176" t="s">
        <v>81</v>
      </c>
      <c r="J1176" t="s">
        <v>90</v>
      </c>
      <c r="K1176" t="s">
        <v>42</v>
      </c>
      <c r="L1176" t="s">
        <v>91</v>
      </c>
      <c r="M1176" t="s">
        <v>188</v>
      </c>
      <c r="N1176" s="11" t="s">
        <v>2106</v>
      </c>
      <c r="O1176" s="11" t="s">
        <v>2110</v>
      </c>
      <c r="P1176">
        <v>0</v>
      </c>
      <c r="Q1176">
        <v>60</v>
      </c>
      <c r="R1176">
        <v>0</v>
      </c>
      <c r="S1176">
        <v>495</v>
      </c>
      <c r="T1176">
        <v>-495</v>
      </c>
    </row>
    <row r="1177" spans="1:20" hidden="1" x14ac:dyDescent="0.25">
      <c r="A1177" t="s">
        <v>75</v>
      </c>
      <c r="B1177" t="s">
        <v>1620</v>
      </c>
      <c r="C1177" t="s">
        <v>25</v>
      </c>
      <c r="D1177" t="s">
        <v>1621</v>
      </c>
      <c r="E1177" t="s">
        <v>186</v>
      </c>
      <c r="F1177">
        <v>11942</v>
      </c>
      <c r="G1177" t="s">
        <v>817</v>
      </c>
      <c r="H1177" t="s">
        <v>80</v>
      </c>
      <c r="I1177" t="s">
        <v>81</v>
      </c>
      <c r="J1177" t="s">
        <v>82</v>
      </c>
      <c r="K1177" t="s">
        <v>53</v>
      </c>
      <c r="L1177" t="s">
        <v>193</v>
      </c>
      <c r="M1177" t="s">
        <v>83</v>
      </c>
      <c r="N1177" s="11" t="s">
        <v>2106</v>
      </c>
      <c r="O1177" s="11" t="s">
        <v>2110</v>
      </c>
      <c r="P1177">
        <v>-1</v>
      </c>
      <c r="Q1177">
        <v>0</v>
      </c>
      <c r="R1177">
        <v>152.9</v>
      </c>
      <c r="S1177">
        <v>0</v>
      </c>
      <c r="T1177">
        <v>152.9</v>
      </c>
    </row>
    <row r="1178" spans="1:20" hidden="1" x14ac:dyDescent="0.25">
      <c r="A1178" t="s">
        <v>75</v>
      </c>
      <c r="B1178" t="s">
        <v>764</v>
      </c>
      <c r="C1178" t="s">
        <v>25</v>
      </c>
      <c r="D1178" t="s">
        <v>765</v>
      </c>
      <c r="E1178" t="s">
        <v>186</v>
      </c>
      <c r="F1178">
        <v>11782</v>
      </c>
      <c r="G1178" t="s">
        <v>550</v>
      </c>
      <c r="H1178" t="s">
        <v>80</v>
      </c>
      <c r="I1178" t="s">
        <v>81</v>
      </c>
      <c r="J1178" t="s">
        <v>82</v>
      </c>
      <c r="K1178" t="s">
        <v>38</v>
      </c>
      <c r="L1178" t="s">
        <v>111</v>
      </c>
      <c r="M1178" t="s">
        <v>83</v>
      </c>
      <c r="N1178" s="11" t="s">
        <v>2106</v>
      </c>
      <c r="O1178" s="11" t="s">
        <v>2110</v>
      </c>
      <c r="P1178">
        <v>-1</v>
      </c>
      <c r="Q1178">
        <v>0</v>
      </c>
      <c r="R1178">
        <v>148.12</v>
      </c>
      <c r="S1178">
        <v>0</v>
      </c>
      <c r="T1178">
        <v>148.12</v>
      </c>
    </row>
    <row r="1179" spans="1:20" hidden="1" x14ac:dyDescent="0.25">
      <c r="A1179" t="s">
        <v>75</v>
      </c>
      <c r="B1179" t="s">
        <v>150</v>
      </c>
      <c r="C1179" t="s">
        <v>29</v>
      </c>
      <c r="D1179" t="s">
        <v>151</v>
      </c>
      <c r="E1179" t="s">
        <v>87</v>
      </c>
      <c r="F1179">
        <v>44060</v>
      </c>
      <c r="G1179" t="s">
        <v>96</v>
      </c>
      <c r="H1179" t="s">
        <v>80</v>
      </c>
      <c r="I1179" t="s">
        <v>281</v>
      </c>
      <c r="J1179" t="s">
        <v>90</v>
      </c>
      <c r="K1179" t="s">
        <v>42</v>
      </c>
      <c r="L1179" t="s">
        <v>97</v>
      </c>
      <c r="M1179" t="s">
        <v>92</v>
      </c>
      <c r="N1179" s="11" t="s">
        <v>2106</v>
      </c>
      <c r="O1179" s="11" t="s">
        <v>2110</v>
      </c>
      <c r="P1179">
        <v>0</v>
      </c>
      <c r="Q1179">
        <v>39</v>
      </c>
      <c r="R1179">
        <v>0</v>
      </c>
      <c r="S1179">
        <v>46.41</v>
      </c>
      <c r="T1179">
        <v>-46.41</v>
      </c>
    </row>
    <row r="1180" spans="1:20" hidden="1" x14ac:dyDescent="0.25">
      <c r="A1180" t="s">
        <v>75</v>
      </c>
      <c r="B1180" t="s">
        <v>255</v>
      </c>
      <c r="C1180" t="s">
        <v>29</v>
      </c>
      <c r="D1180" t="s">
        <v>256</v>
      </c>
      <c r="E1180" t="s">
        <v>100</v>
      </c>
      <c r="F1180">
        <v>46077</v>
      </c>
      <c r="G1180" t="s">
        <v>96</v>
      </c>
      <c r="H1180" t="s">
        <v>80</v>
      </c>
      <c r="I1180" t="s">
        <v>281</v>
      </c>
      <c r="J1180" t="s">
        <v>90</v>
      </c>
      <c r="K1180" t="s">
        <v>42</v>
      </c>
      <c r="L1180" t="s">
        <v>97</v>
      </c>
      <c r="M1180" t="s">
        <v>92</v>
      </c>
      <c r="N1180" s="11" t="s">
        <v>2106</v>
      </c>
      <c r="O1180" s="11" t="s">
        <v>2110</v>
      </c>
      <c r="P1180">
        <v>0</v>
      </c>
      <c r="Q1180">
        <v>50</v>
      </c>
      <c r="R1180">
        <v>0</v>
      </c>
      <c r="S1180">
        <v>85</v>
      </c>
      <c r="T1180">
        <v>-85</v>
      </c>
    </row>
    <row r="1181" spans="1:20" hidden="1" x14ac:dyDescent="0.25">
      <c r="A1181" t="s">
        <v>75</v>
      </c>
      <c r="B1181" t="s">
        <v>236</v>
      </c>
      <c r="C1181" t="s">
        <v>27</v>
      </c>
      <c r="D1181" t="s">
        <v>237</v>
      </c>
      <c r="E1181" t="s">
        <v>114</v>
      </c>
      <c r="F1181">
        <v>34231</v>
      </c>
      <c r="G1181" t="s">
        <v>1817</v>
      </c>
      <c r="H1181" t="s">
        <v>133</v>
      </c>
      <c r="I1181" t="s">
        <v>81</v>
      </c>
      <c r="J1181" t="s">
        <v>82</v>
      </c>
      <c r="K1181" t="s">
        <v>44</v>
      </c>
      <c r="L1181" t="s">
        <v>134</v>
      </c>
      <c r="M1181" t="s">
        <v>83</v>
      </c>
      <c r="N1181" s="11" t="s">
        <v>2106</v>
      </c>
      <c r="O1181" s="11" t="s">
        <v>2110</v>
      </c>
      <c r="P1181">
        <v>2</v>
      </c>
      <c r="Q1181">
        <v>0</v>
      </c>
      <c r="R1181">
        <v>56</v>
      </c>
      <c r="S1181">
        <v>0</v>
      </c>
      <c r="T1181">
        <v>56</v>
      </c>
    </row>
    <row r="1182" spans="1:20" hidden="1" x14ac:dyDescent="0.25">
      <c r="A1182" t="s">
        <v>75</v>
      </c>
      <c r="B1182" t="s">
        <v>1818</v>
      </c>
      <c r="C1182" t="s">
        <v>29</v>
      </c>
      <c r="D1182" t="s">
        <v>1819</v>
      </c>
      <c r="E1182" t="s">
        <v>142</v>
      </c>
      <c r="F1182">
        <v>49445</v>
      </c>
      <c r="G1182" t="s">
        <v>1820</v>
      </c>
      <c r="H1182" t="s">
        <v>80</v>
      </c>
      <c r="I1182" t="s">
        <v>81</v>
      </c>
      <c r="J1182" t="s">
        <v>82</v>
      </c>
      <c r="K1182" t="s">
        <v>53</v>
      </c>
      <c r="L1182" t="s">
        <v>248</v>
      </c>
      <c r="M1182" t="s">
        <v>83</v>
      </c>
      <c r="N1182" s="11" t="s">
        <v>2106</v>
      </c>
      <c r="O1182" s="11" t="s">
        <v>2110</v>
      </c>
      <c r="P1182">
        <v>-2</v>
      </c>
      <c r="Q1182">
        <v>0</v>
      </c>
      <c r="R1182">
        <v>11.4</v>
      </c>
      <c r="S1182">
        <v>0</v>
      </c>
      <c r="T1182">
        <v>11.4</v>
      </c>
    </row>
    <row r="1183" spans="1:20" hidden="1" x14ac:dyDescent="0.25">
      <c r="A1183" t="s">
        <v>75</v>
      </c>
      <c r="B1183" t="s">
        <v>150</v>
      </c>
      <c r="C1183" t="s">
        <v>29</v>
      </c>
      <c r="D1183" t="s">
        <v>151</v>
      </c>
      <c r="E1183" t="s">
        <v>87</v>
      </c>
      <c r="F1183">
        <v>44060</v>
      </c>
      <c r="G1183" t="s">
        <v>106</v>
      </c>
      <c r="H1183" t="s">
        <v>80</v>
      </c>
      <c r="I1183" t="s">
        <v>281</v>
      </c>
      <c r="J1183" t="s">
        <v>90</v>
      </c>
      <c r="K1183" t="s">
        <v>42</v>
      </c>
      <c r="L1183" t="s">
        <v>91</v>
      </c>
      <c r="M1183" t="s">
        <v>92</v>
      </c>
      <c r="N1183" s="11" t="s">
        <v>2106</v>
      </c>
      <c r="O1183" s="11" t="s">
        <v>2110</v>
      </c>
      <c r="P1183">
        <v>0</v>
      </c>
      <c r="Q1183">
        <v>30</v>
      </c>
      <c r="R1183">
        <v>0</v>
      </c>
      <c r="S1183">
        <v>390.6</v>
      </c>
      <c r="T1183">
        <v>-390.6</v>
      </c>
    </row>
    <row r="1184" spans="1:20" hidden="1" x14ac:dyDescent="0.25">
      <c r="A1184" t="s">
        <v>75</v>
      </c>
      <c r="B1184" t="s">
        <v>633</v>
      </c>
      <c r="C1184" t="s">
        <v>30</v>
      </c>
      <c r="D1184" t="s">
        <v>634</v>
      </c>
      <c r="E1184" t="s">
        <v>191</v>
      </c>
      <c r="F1184">
        <v>77302</v>
      </c>
      <c r="G1184" t="s">
        <v>392</v>
      </c>
      <c r="H1184" t="s">
        <v>80</v>
      </c>
      <c r="I1184" t="s">
        <v>281</v>
      </c>
      <c r="J1184" t="s">
        <v>82</v>
      </c>
      <c r="K1184" t="s">
        <v>42</v>
      </c>
      <c r="L1184" t="s">
        <v>91</v>
      </c>
      <c r="M1184" t="s">
        <v>83</v>
      </c>
      <c r="N1184" s="11" t="s">
        <v>2106</v>
      </c>
      <c r="O1184" s="11" t="s">
        <v>2110</v>
      </c>
      <c r="P1184">
        <v>-7</v>
      </c>
      <c r="Q1184">
        <v>0</v>
      </c>
      <c r="R1184">
        <v>57.75</v>
      </c>
      <c r="S1184">
        <v>0</v>
      </c>
      <c r="T1184">
        <v>57.75</v>
      </c>
    </row>
    <row r="1185" spans="1:20" hidden="1" x14ac:dyDescent="0.25">
      <c r="A1185" t="s">
        <v>75</v>
      </c>
      <c r="B1185" t="s">
        <v>427</v>
      </c>
      <c r="C1185" t="s">
        <v>25</v>
      </c>
      <c r="D1185" t="s">
        <v>428</v>
      </c>
      <c r="E1185" t="s">
        <v>262</v>
      </c>
      <c r="F1185">
        <v>7026</v>
      </c>
      <c r="G1185" t="s">
        <v>88</v>
      </c>
      <c r="H1185" t="s">
        <v>80</v>
      </c>
      <c r="I1185" t="s">
        <v>281</v>
      </c>
      <c r="J1185" t="s">
        <v>90</v>
      </c>
      <c r="K1185" t="s">
        <v>42</v>
      </c>
      <c r="L1185" t="s">
        <v>91</v>
      </c>
      <c r="M1185" t="s">
        <v>92</v>
      </c>
      <c r="N1185" s="11" t="s">
        <v>2106</v>
      </c>
      <c r="O1185" s="11" t="s">
        <v>2110</v>
      </c>
      <c r="P1185">
        <v>0</v>
      </c>
      <c r="Q1185">
        <v>8</v>
      </c>
      <c r="R1185">
        <v>0</v>
      </c>
      <c r="S1185">
        <v>20</v>
      </c>
      <c r="T1185">
        <v>-20</v>
      </c>
    </row>
    <row r="1186" spans="1:20" hidden="1" x14ac:dyDescent="0.25">
      <c r="A1186" t="s">
        <v>75</v>
      </c>
      <c r="B1186" t="s">
        <v>1565</v>
      </c>
      <c r="C1186" t="s">
        <v>27</v>
      </c>
      <c r="D1186" t="s">
        <v>552</v>
      </c>
      <c r="E1186" t="s">
        <v>114</v>
      </c>
      <c r="F1186">
        <v>33624</v>
      </c>
      <c r="G1186" t="s">
        <v>364</v>
      </c>
      <c r="H1186" t="s">
        <v>80</v>
      </c>
      <c r="I1186" t="s">
        <v>81</v>
      </c>
      <c r="J1186" t="s">
        <v>365</v>
      </c>
      <c r="K1186" t="s">
        <v>39</v>
      </c>
      <c r="L1186" t="s">
        <v>39</v>
      </c>
      <c r="M1186" t="s">
        <v>92</v>
      </c>
      <c r="N1186" s="11" t="s">
        <v>2106</v>
      </c>
      <c r="O1186" s="11" t="s">
        <v>2110</v>
      </c>
      <c r="P1186">
        <v>-1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5">
      <c r="A1187" t="s">
        <v>75</v>
      </c>
      <c r="B1187" t="s">
        <v>200</v>
      </c>
      <c r="C1187" t="s">
        <v>28</v>
      </c>
      <c r="D1187" t="s">
        <v>201</v>
      </c>
      <c r="E1187" t="s">
        <v>95</v>
      </c>
      <c r="F1187">
        <v>80002</v>
      </c>
      <c r="G1187" t="s">
        <v>127</v>
      </c>
      <c r="H1187" t="s">
        <v>80</v>
      </c>
      <c r="I1187" t="s">
        <v>81</v>
      </c>
      <c r="J1187" t="s">
        <v>82</v>
      </c>
      <c r="K1187" t="s">
        <v>42</v>
      </c>
      <c r="L1187" t="s">
        <v>91</v>
      </c>
      <c r="M1187" t="s">
        <v>83</v>
      </c>
      <c r="N1187" s="11" t="s">
        <v>2106</v>
      </c>
      <c r="O1187" s="11" t="s">
        <v>2110</v>
      </c>
      <c r="P1187">
        <v>-12</v>
      </c>
      <c r="Q1187">
        <v>0</v>
      </c>
      <c r="R1187">
        <v>480</v>
      </c>
      <c r="S1187">
        <v>0</v>
      </c>
      <c r="T1187">
        <v>480</v>
      </c>
    </row>
    <row r="1188" spans="1:20" hidden="1" x14ac:dyDescent="0.25">
      <c r="A1188" t="s">
        <v>75</v>
      </c>
      <c r="B1188" t="s">
        <v>1473</v>
      </c>
      <c r="C1188" t="s">
        <v>25</v>
      </c>
      <c r="D1188" t="s">
        <v>1474</v>
      </c>
      <c r="E1188" t="s">
        <v>186</v>
      </c>
      <c r="F1188">
        <v>11758</v>
      </c>
      <c r="G1188" t="s">
        <v>283</v>
      </c>
      <c r="H1188" t="s">
        <v>80</v>
      </c>
      <c r="I1188" t="s">
        <v>81</v>
      </c>
      <c r="J1188" t="s">
        <v>82</v>
      </c>
      <c r="K1188" t="s">
        <v>38</v>
      </c>
      <c r="L1188" t="s">
        <v>111</v>
      </c>
      <c r="M1188" t="s">
        <v>83</v>
      </c>
      <c r="N1188" s="11" t="s">
        <v>2106</v>
      </c>
      <c r="O1188" s="11" t="s">
        <v>2110</v>
      </c>
      <c r="P1188">
        <v>-1</v>
      </c>
      <c r="Q1188">
        <v>0</v>
      </c>
      <c r="R1188">
        <v>53.69</v>
      </c>
      <c r="S1188">
        <v>0</v>
      </c>
      <c r="T1188">
        <v>53.69</v>
      </c>
    </row>
    <row r="1189" spans="1:20" hidden="1" x14ac:dyDescent="0.25">
      <c r="A1189" t="s">
        <v>75</v>
      </c>
      <c r="B1189" t="s">
        <v>549</v>
      </c>
      <c r="C1189" t="s">
        <v>27</v>
      </c>
      <c r="D1189" t="s">
        <v>499</v>
      </c>
      <c r="E1189" t="s">
        <v>114</v>
      </c>
      <c r="F1189">
        <v>33155</v>
      </c>
      <c r="G1189" t="s">
        <v>1822</v>
      </c>
      <c r="H1189" t="s">
        <v>246</v>
      </c>
      <c r="I1189" t="s">
        <v>81</v>
      </c>
      <c r="J1189" t="s">
        <v>90</v>
      </c>
      <c r="K1189" t="s">
        <v>42</v>
      </c>
      <c r="L1189" t="s">
        <v>91</v>
      </c>
      <c r="M1189" t="s">
        <v>92</v>
      </c>
      <c r="N1189" s="11" t="s">
        <v>2106</v>
      </c>
      <c r="O1189" s="11" t="s">
        <v>2110</v>
      </c>
      <c r="P1189">
        <v>0</v>
      </c>
      <c r="Q1189">
        <v>2</v>
      </c>
      <c r="R1189">
        <v>0</v>
      </c>
      <c r="S1189">
        <v>2.46</v>
      </c>
      <c r="T1189">
        <v>-2.46</v>
      </c>
    </row>
    <row r="1190" spans="1:20" hidden="1" x14ac:dyDescent="0.25">
      <c r="A1190" t="s">
        <v>75</v>
      </c>
      <c r="B1190" t="s">
        <v>116</v>
      </c>
      <c r="C1190" t="s">
        <v>19</v>
      </c>
      <c r="D1190" t="s">
        <v>117</v>
      </c>
      <c r="E1190" t="s">
        <v>118</v>
      </c>
      <c r="F1190">
        <v>97055</v>
      </c>
      <c r="G1190" t="s">
        <v>1823</v>
      </c>
      <c r="H1190" t="s">
        <v>80</v>
      </c>
      <c r="I1190" t="s">
        <v>81</v>
      </c>
      <c r="J1190" t="s">
        <v>82</v>
      </c>
      <c r="K1190" t="s">
        <v>38</v>
      </c>
      <c r="L1190" t="s">
        <v>111</v>
      </c>
      <c r="M1190" t="s">
        <v>83</v>
      </c>
      <c r="N1190" s="11" t="s">
        <v>2106</v>
      </c>
      <c r="O1190" s="11" t="s">
        <v>2110</v>
      </c>
      <c r="P1190">
        <v>-1</v>
      </c>
      <c r="Q1190">
        <v>0</v>
      </c>
      <c r="R1190">
        <v>49.64</v>
      </c>
      <c r="S1190">
        <v>0</v>
      </c>
      <c r="T1190">
        <v>49.64</v>
      </c>
    </row>
    <row r="1191" spans="1:20" hidden="1" x14ac:dyDescent="0.25">
      <c r="A1191" t="s">
        <v>75</v>
      </c>
      <c r="B1191" t="s">
        <v>103</v>
      </c>
      <c r="C1191" t="s">
        <v>26</v>
      </c>
      <c r="D1191" t="s">
        <v>104</v>
      </c>
      <c r="E1191" t="s">
        <v>105</v>
      </c>
      <c r="F1191">
        <v>29420</v>
      </c>
      <c r="G1191" t="s">
        <v>1824</v>
      </c>
      <c r="H1191" t="s">
        <v>80</v>
      </c>
      <c r="I1191" t="s">
        <v>281</v>
      </c>
      <c r="J1191" t="s">
        <v>90</v>
      </c>
      <c r="K1191" t="s">
        <v>38</v>
      </c>
      <c r="L1191" t="s">
        <v>1825</v>
      </c>
      <c r="M1191" t="s">
        <v>92</v>
      </c>
      <c r="N1191" s="11" t="s">
        <v>2106</v>
      </c>
      <c r="O1191" s="11" t="s">
        <v>2110</v>
      </c>
      <c r="P1191">
        <v>0</v>
      </c>
      <c r="Q1191">
        <v>1</v>
      </c>
      <c r="R1191">
        <v>0</v>
      </c>
      <c r="S1191">
        <v>0</v>
      </c>
      <c r="T1191">
        <v>0</v>
      </c>
    </row>
    <row r="1192" spans="1:20" hidden="1" x14ac:dyDescent="0.25">
      <c r="A1192" t="s">
        <v>75</v>
      </c>
      <c r="B1192" t="s">
        <v>1233</v>
      </c>
      <c r="C1192" t="s">
        <v>18</v>
      </c>
      <c r="D1192" t="s">
        <v>439</v>
      </c>
      <c r="E1192" t="s">
        <v>191</v>
      </c>
      <c r="F1192">
        <v>77066</v>
      </c>
      <c r="G1192" t="s">
        <v>173</v>
      </c>
      <c r="H1192" t="s">
        <v>80</v>
      </c>
      <c r="I1192" t="s">
        <v>81</v>
      </c>
      <c r="J1192" t="s">
        <v>82</v>
      </c>
      <c r="K1192" t="s">
        <v>36</v>
      </c>
      <c r="L1192" t="s">
        <v>36</v>
      </c>
      <c r="M1192" t="s">
        <v>83</v>
      </c>
      <c r="N1192" s="11" t="s">
        <v>2106</v>
      </c>
      <c r="O1192" s="11" t="s">
        <v>2110</v>
      </c>
      <c r="P1192">
        <v>-4</v>
      </c>
      <c r="Q1192">
        <v>0</v>
      </c>
      <c r="R1192">
        <v>333.04</v>
      </c>
      <c r="S1192">
        <v>0</v>
      </c>
      <c r="T1192">
        <v>333.04</v>
      </c>
    </row>
    <row r="1193" spans="1:20" hidden="1" x14ac:dyDescent="0.25">
      <c r="A1193" t="s">
        <v>75</v>
      </c>
      <c r="B1193" t="s">
        <v>1067</v>
      </c>
      <c r="C1193" t="s">
        <v>18</v>
      </c>
      <c r="D1193" t="s">
        <v>1068</v>
      </c>
      <c r="E1193" t="s">
        <v>466</v>
      </c>
      <c r="F1193">
        <v>70810</v>
      </c>
      <c r="G1193" t="s">
        <v>1826</v>
      </c>
      <c r="H1193" t="s">
        <v>80</v>
      </c>
      <c r="I1193" t="s">
        <v>81</v>
      </c>
      <c r="J1193" t="s">
        <v>1070</v>
      </c>
      <c r="K1193" t="s">
        <v>45</v>
      </c>
      <c r="L1193" t="s">
        <v>139</v>
      </c>
      <c r="M1193" t="s">
        <v>83</v>
      </c>
      <c r="N1193" s="11" t="s">
        <v>2106</v>
      </c>
      <c r="O1193" s="11" t="s">
        <v>2110</v>
      </c>
      <c r="P1193">
        <v>0</v>
      </c>
      <c r="Q1193">
        <v>0</v>
      </c>
      <c r="R1193">
        <v>0</v>
      </c>
      <c r="S1193">
        <v>-906.3</v>
      </c>
      <c r="T1193">
        <v>906.3</v>
      </c>
    </row>
    <row r="1194" spans="1:20" hidden="1" x14ac:dyDescent="0.25">
      <c r="A1194" t="s">
        <v>75</v>
      </c>
      <c r="B1194" t="s">
        <v>150</v>
      </c>
      <c r="C1194" t="s">
        <v>29</v>
      </c>
      <c r="D1194" t="s">
        <v>151</v>
      </c>
      <c r="E1194" t="s">
        <v>87</v>
      </c>
      <c r="F1194">
        <v>44060</v>
      </c>
      <c r="G1194" t="s">
        <v>202</v>
      </c>
      <c r="H1194" t="s">
        <v>80</v>
      </c>
      <c r="I1194" t="s">
        <v>81</v>
      </c>
      <c r="J1194" t="s">
        <v>90</v>
      </c>
      <c r="K1194" t="s">
        <v>42</v>
      </c>
      <c r="L1194" t="s">
        <v>91</v>
      </c>
      <c r="M1194" t="s">
        <v>188</v>
      </c>
      <c r="N1194" s="11" t="s">
        <v>2106</v>
      </c>
      <c r="O1194" s="11" t="s">
        <v>2110</v>
      </c>
      <c r="P1194">
        <v>0</v>
      </c>
      <c r="Q1194">
        <v>5</v>
      </c>
      <c r="R1194">
        <v>0</v>
      </c>
      <c r="S1194">
        <v>28.9</v>
      </c>
      <c r="T1194">
        <v>-28.9</v>
      </c>
    </row>
    <row r="1195" spans="1:20" hidden="1" x14ac:dyDescent="0.25">
      <c r="A1195" t="s">
        <v>75</v>
      </c>
      <c r="B1195" t="s">
        <v>278</v>
      </c>
      <c r="C1195" t="s">
        <v>20</v>
      </c>
      <c r="D1195" t="s">
        <v>279</v>
      </c>
      <c r="E1195" t="s">
        <v>244</v>
      </c>
      <c r="F1195">
        <v>2356</v>
      </c>
      <c r="G1195" t="s">
        <v>205</v>
      </c>
      <c r="H1195" t="s">
        <v>80</v>
      </c>
      <c r="I1195" t="s">
        <v>281</v>
      </c>
      <c r="J1195" t="s">
        <v>90</v>
      </c>
      <c r="K1195" t="s">
        <v>42</v>
      </c>
      <c r="L1195" t="s">
        <v>91</v>
      </c>
      <c r="M1195" t="s">
        <v>92</v>
      </c>
      <c r="N1195" s="11" t="s">
        <v>2106</v>
      </c>
      <c r="O1195" s="11" t="s">
        <v>2110</v>
      </c>
      <c r="P1195">
        <v>0</v>
      </c>
      <c r="Q1195">
        <v>15</v>
      </c>
      <c r="R1195">
        <v>0</v>
      </c>
      <c r="S1195">
        <v>138.75</v>
      </c>
      <c r="T1195">
        <v>-138.75</v>
      </c>
    </row>
    <row r="1196" spans="1:20" hidden="1" x14ac:dyDescent="0.25">
      <c r="A1196" t="s">
        <v>75</v>
      </c>
      <c r="B1196" t="s">
        <v>677</v>
      </c>
      <c r="C1196" t="s">
        <v>28</v>
      </c>
      <c r="D1196" t="s">
        <v>678</v>
      </c>
      <c r="E1196" t="s">
        <v>95</v>
      </c>
      <c r="F1196">
        <v>80124</v>
      </c>
      <c r="G1196" t="s">
        <v>264</v>
      </c>
      <c r="H1196" t="s">
        <v>80</v>
      </c>
      <c r="I1196" t="s">
        <v>281</v>
      </c>
      <c r="J1196" t="s">
        <v>90</v>
      </c>
      <c r="K1196" t="s">
        <v>42</v>
      </c>
      <c r="L1196" t="s">
        <v>91</v>
      </c>
      <c r="M1196" t="s">
        <v>92</v>
      </c>
      <c r="N1196" s="11" t="s">
        <v>2106</v>
      </c>
      <c r="O1196" s="11" t="s">
        <v>2110</v>
      </c>
      <c r="P1196">
        <v>0</v>
      </c>
      <c r="Q1196">
        <v>60</v>
      </c>
      <c r="R1196">
        <v>0</v>
      </c>
      <c r="S1196">
        <v>624</v>
      </c>
      <c r="T1196">
        <v>-624</v>
      </c>
    </row>
    <row r="1197" spans="1:20" hidden="1" x14ac:dyDescent="0.25">
      <c r="A1197" t="s">
        <v>75</v>
      </c>
      <c r="B1197" t="s">
        <v>161</v>
      </c>
      <c r="C1197" t="s">
        <v>22</v>
      </c>
      <c r="D1197" t="s">
        <v>162</v>
      </c>
      <c r="E1197" t="s">
        <v>122</v>
      </c>
      <c r="F1197">
        <v>20814</v>
      </c>
      <c r="G1197" t="s">
        <v>1831</v>
      </c>
      <c r="H1197" t="s">
        <v>133</v>
      </c>
      <c r="I1197" t="s">
        <v>81</v>
      </c>
      <c r="J1197" t="s">
        <v>90</v>
      </c>
      <c r="K1197" t="s">
        <v>53</v>
      </c>
      <c r="L1197" t="s">
        <v>248</v>
      </c>
      <c r="M1197" t="s">
        <v>229</v>
      </c>
      <c r="N1197" s="11" t="s">
        <v>2106</v>
      </c>
      <c r="O1197" s="11" t="s">
        <v>2110</v>
      </c>
      <c r="P1197">
        <v>0</v>
      </c>
      <c r="Q1197">
        <v>168</v>
      </c>
      <c r="R1197">
        <v>0</v>
      </c>
      <c r="S1197">
        <v>201.6</v>
      </c>
      <c r="T1197">
        <v>-201.6</v>
      </c>
    </row>
    <row r="1198" spans="1:20" hidden="1" x14ac:dyDescent="0.25">
      <c r="A1198" t="s">
        <v>75</v>
      </c>
      <c r="B1198" t="s">
        <v>120</v>
      </c>
      <c r="C1198" t="s">
        <v>22</v>
      </c>
      <c r="D1198" t="s">
        <v>121</v>
      </c>
      <c r="E1198" t="s">
        <v>122</v>
      </c>
      <c r="F1198">
        <v>20910</v>
      </c>
      <c r="G1198" t="s">
        <v>1719</v>
      </c>
      <c r="H1198" t="s">
        <v>80</v>
      </c>
      <c r="I1198" t="s">
        <v>281</v>
      </c>
      <c r="J1198" t="s">
        <v>90</v>
      </c>
      <c r="K1198" t="s">
        <v>42</v>
      </c>
      <c r="L1198" t="s">
        <v>91</v>
      </c>
      <c r="M1198" t="s">
        <v>92</v>
      </c>
      <c r="N1198" s="11" t="s">
        <v>2106</v>
      </c>
      <c r="O1198" s="11" t="s">
        <v>2110</v>
      </c>
      <c r="P1198">
        <v>0</v>
      </c>
      <c r="Q1198">
        <v>4</v>
      </c>
      <c r="R1198">
        <v>0</v>
      </c>
      <c r="S1198">
        <v>103.6</v>
      </c>
      <c r="T1198">
        <v>-103.6</v>
      </c>
    </row>
    <row r="1199" spans="1:20" hidden="1" x14ac:dyDescent="0.25">
      <c r="A1199" t="s">
        <v>75</v>
      </c>
      <c r="B1199" t="s">
        <v>303</v>
      </c>
      <c r="C1199" t="s">
        <v>27</v>
      </c>
      <c r="D1199" t="s">
        <v>304</v>
      </c>
      <c r="E1199" t="s">
        <v>114</v>
      </c>
      <c r="F1199">
        <v>34219</v>
      </c>
      <c r="G1199" t="s">
        <v>88</v>
      </c>
      <c r="H1199" t="s">
        <v>80</v>
      </c>
      <c r="I1199" t="s">
        <v>281</v>
      </c>
      <c r="J1199" t="s">
        <v>90</v>
      </c>
      <c r="K1199" t="s">
        <v>42</v>
      </c>
      <c r="L1199" t="s">
        <v>91</v>
      </c>
      <c r="M1199" t="s">
        <v>92</v>
      </c>
      <c r="N1199" s="11" t="s">
        <v>2106</v>
      </c>
      <c r="O1199" s="11" t="s">
        <v>2110</v>
      </c>
      <c r="P1199">
        <v>0</v>
      </c>
      <c r="Q1199">
        <v>54</v>
      </c>
      <c r="R1199">
        <v>0</v>
      </c>
      <c r="S1199">
        <v>135</v>
      </c>
      <c r="T1199">
        <v>-135</v>
      </c>
    </row>
    <row r="1200" spans="1:20" hidden="1" x14ac:dyDescent="0.25">
      <c r="A1200" t="s">
        <v>75</v>
      </c>
      <c r="B1200" t="s">
        <v>524</v>
      </c>
      <c r="C1200" t="s">
        <v>28</v>
      </c>
      <c r="D1200" t="s">
        <v>525</v>
      </c>
      <c r="E1200" t="s">
        <v>387</v>
      </c>
      <c r="F1200">
        <v>87501</v>
      </c>
      <c r="G1200" t="s">
        <v>1425</v>
      </c>
      <c r="H1200" t="s">
        <v>80</v>
      </c>
      <c r="I1200" t="s">
        <v>281</v>
      </c>
      <c r="J1200" t="s">
        <v>90</v>
      </c>
      <c r="K1200" t="s">
        <v>44</v>
      </c>
      <c r="L1200" t="s">
        <v>149</v>
      </c>
      <c r="M1200" t="s">
        <v>229</v>
      </c>
      <c r="N1200" s="11" t="s">
        <v>2106</v>
      </c>
      <c r="O1200" s="11" t="s">
        <v>2110</v>
      </c>
      <c r="P1200">
        <v>0</v>
      </c>
      <c r="Q1200">
        <v>1</v>
      </c>
      <c r="R1200">
        <v>0</v>
      </c>
      <c r="S1200">
        <v>1.1499999999999999</v>
      </c>
      <c r="T1200">
        <v>-1.1499999999999999</v>
      </c>
    </row>
    <row r="1201" spans="1:20" hidden="1" x14ac:dyDescent="0.25">
      <c r="A1201" t="s">
        <v>75</v>
      </c>
      <c r="B1201" t="s">
        <v>593</v>
      </c>
      <c r="C1201" t="s">
        <v>19</v>
      </c>
      <c r="D1201" t="s">
        <v>268</v>
      </c>
      <c r="E1201" t="s">
        <v>118</v>
      </c>
      <c r="F1201">
        <v>92121</v>
      </c>
      <c r="G1201" t="s">
        <v>477</v>
      </c>
      <c r="H1201" t="s">
        <v>80</v>
      </c>
      <c r="I1201" t="s">
        <v>81</v>
      </c>
      <c r="J1201" t="s">
        <v>90</v>
      </c>
      <c r="K1201" t="s">
        <v>38</v>
      </c>
      <c r="L1201" t="s">
        <v>111</v>
      </c>
      <c r="M1201" t="s">
        <v>92</v>
      </c>
      <c r="N1201" s="11" t="s">
        <v>2106</v>
      </c>
      <c r="O1201" s="11" t="s">
        <v>2110</v>
      </c>
      <c r="P1201">
        <v>0</v>
      </c>
      <c r="Q1201">
        <v>1</v>
      </c>
      <c r="R1201">
        <v>0</v>
      </c>
      <c r="S1201">
        <v>115.2</v>
      </c>
      <c r="T1201">
        <v>-115.2</v>
      </c>
    </row>
    <row r="1202" spans="1:20" hidden="1" x14ac:dyDescent="0.25">
      <c r="A1202" t="s">
        <v>75</v>
      </c>
      <c r="B1202" t="s">
        <v>150</v>
      </c>
      <c r="C1202" t="s">
        <v>29</v>
      </c>
      <c r="D1202" t="s">
        <v>151</v>
      </c>
      <c r="E1202" t="s">
        <v>87</v>
      </c>
      <c r="F1202">
        <v>44060</v>
      </c>
      <c r="G1202" t="s">
        <v>1095</v>
      </c>
      <c r="H1202" t="s">
        <v>80</v>
      </c>
      <c r="I1202" t="s">
        <v>81</v>
      </c>
      <c r="J1202" t="s">
        <v>90</v>
      </c>
      <c r="K1202" t="s">
        <v>38</v>
      </c>
      <c r="L1202" t="s">
        <v>1096</v>
      </c>
      <c r="M1202" t="s">
        <v>92</v>
      </c>
      <c r="N1202" s="11" t="s">
        <v>2106</v>
      </c>
      <c r="O1202" s="11" t="s">
        <v>2110</v>
      </c>
      <c r="P1202">
        <v>0</v>
      </c>
      <c r="Q1202">
        <v>1</v>
      </c>
      <c r="R1202">
        <v>0</v>
      </c>
      <c r="S1202">
        <v>26.71</v>
      </c>
      <c r="T1202">
        <v>-26.71</v>
      </c>
    </row>
    <row r="1203" spans="1:20" hidden="1" x14ac:dyDescent="0.25">
      <c r="A1203" t="s">
        <v>75</v>
      </c>
      <c r="B1203" t="s">
        <v>403</v>
      </c>
      <c r="C1203" t="s">
        <v>28</v>
      </c>
      <c r="D1203" t="s">
        <v>294</v>
      </c>
      <c r="E1203" t="s">
        <v>295</v>
      </c>
      <c r="F1203">
        <v>84107</v>
      </c>
      <c r="G1203" t="s">
        <v>205</v>
      </c>
      <c r="H1203" t="s">
        <v>80</v>
      </c>
      <c r="I1203" t="s">
        <v>281</v>
      </c>
      <c r="J1203" t="s">
        <v>90</v>
      </c>
      <c r="K1203" t="s">
        <v>42</v>
      </c>
      <c r="L1203" t="s">
        <v>91</v>
      </c>
      <c r="M1203" t="s">
        <v>92</v>
      </c>
      <c r="N1203" s="11" t="s">
        <v>2106</v>
      </c>
      <c r="O1203" s="11" t="s">
        <v>2110</v>
      </c>
      <c r="P1203">
        <v>0</v>
      </c>
      <c r="Q1203">
        <v>10</v>
      </c>
      <c r="R1203">
        <v>0</v>
      </c>
      <c r="S1203">
        <v>92.5</v>
      </c>
      <c r="T1203">
        <v>-92.5</v>
      </c>
    </row>
    <row r="1204" spans="1:20" hidden="1" x14ac:dyDescent="0.25">
      <c r="A1204" t="s">
        <v>75</v>
      </c>
      <c r="B1204" t="s">
        <v>934</v>
      </c>
      <c r="C1204" t="s">
        <v>24</v>
      </c>
      <c r="D1204" t="s">
        <v>935</v>
      </c>
      <c r="E1204" t="s">
        <v>936</v>
      </c>
      <c r="F1204">
        <v>57108</v>
      </c>
      <c r="G1204" t="s">
        <v>1632</v>
      </c>
      <c r="H1204" t="s">
        <v>80</v>
      </c>
      <c r="I1204" t="s">
        <v>81</v>
      </c>
      <c r="J1204" t="s">
        <v>90</v>
      </c>
      <c r="K1204" t="s">
        <v>53</v>
      </c>
      <c r="L1204" t="s">
        <v>436</v>
      </c>
      <c r="M1204" t="s">
        <v>92</v>
      </c>
      <c r="N1204" s="11" t="s">
        <v>2106</v>
      </c>
      <c r="O1204" s="11" t="s">
        <v>2110</v>
      </c>
      <c r="P1204">
        <v>0</v>
      </c>
      <c r="Q1204">
        <v>7</v>
      </c>
      <c r="R1204">
        <v>0</v>
      </c>
      <c r="S1204">
        <v>785.75</v>
      </c>
      <c r="T1204">
        <v>-785.75</v>
      </c>
    </row>
    <row r="1205" spans="1:20" hidden="1" x14ac:dyDescent="0.25">
      <c r="A1205" t="s">
        <v>75</v>
      </c>
      <c r="B1205" t="s">
        <v>1201</v>
      </c>
      <c r="C1205" t="s">
        <v>27</v>
      </c>
      <c r="D1205" t="s">
        <v>1202</v>
      </c>
      <c r="E1205" t="s">
        <v>1203</v>
      </c>
      <c r="F1205">
        <v>966</v>
      </c>
      <c r="G1205" t="s">
        <v>156</v>
      </c>
      <c r="H1205" t="s">
        <v>80</v>
      </c>
      <c r="I1205" t="s">
        <v>81</v>
      </c>
      <c r="J1205" t="s">
        <v>90</v>
      </c>
      <c r="K1205" t="s">
        <v>38</v>
      </c>
      <c r="L1205" t="s">
        <v>111</v>
      </c>
      <c r="M1205" t="s">
        <v>92</v>
      </c>
      <c r="N1205" s="11" t="s">
        <v>2106</v>
      </c>
      <c r="O1205" s="11" t="s">
        <v>2110</v>
      </c>
      <c r="P1205">
        <v>0</v>
      </c>
      <c r="Q1205">
        <v>3</v>
      </c>
      <c r="R1205">
        <v>0</v>
      </c>
      <c r="S1205">
        <v>576</v>
      </c>
      <c r="T1205">
        <v>-576</v>
      </c>
    </row>
    <row r="1206" spans="1:20" hidden="1" x14ac:dyDescent="0.25">
      <c r="A1206" t="s">
        <v>75</v>
      </c>
      <c r="B1206" t="s">
        <v>335</v>
      </c>
      <c r="C1206" t="s">
        <v>30</v>
      </c>
      <c r="D1206" t="s">
        <v>336</v>
      </c>
      <c r="E1206" t="s">
        <v>337</v>
      </c>
      <c r="F1206">
        <v>54481</v>
      </c>
      <c r="G1206" t="s">
        <v>349</v>
      </c>
      <c r="H1206" t="s">
        <v>80</v>
      </c>
      <c r="I1206" t="s">
        <v>81</v>
      </c>
      <c r="J1206" t="s">
        <v>90</v>
      </c>
      <c r="K1206" t="s">
        <v>36</v>
      </c>
      <c r="L1206" t="s">
        <v>36</v>
      </c>
      <c r="M1206" t="s">
        <v>92</v>
      </c>
      <c r="N1206" s="11" t="s">
        <v>2106</v>
      </c>
      <c r="O1206" s="11" t="s">
        <v>2110</v>
      </c>
      <c r="P1206">
        <v>0</v>
      </c>
      <c r="Q1206">
        <v>1</v>
      </c>
      <c r="R1206">
        <v>0</v>
      </c>
      <c r="S1206">
        <v>197.5</v>
      </c>
      <c r="T1206">
        <v>-197.5</v>
      </c>
    </row>
    <row r="1207" spans="1:20" hidden="1" x14ac:dyDescent="0.25">
      <c r="A1207" t="s">
        <v>75</v>
      </c>
      <c r="B1207" t="s">
        <v>212</v>
      </c>
      <c r="C1207" t="s">
        <v>25</v>
      </c>
      <c r="D1207" t="s">
        <v>213</v>
      </c>
      <c r="E1207" t="s">
        <v>186</v>
      </c>
      <c r="F1207">
        <v>11803</v>
      </c>
      <c r="G1207" t="s">
        <v>453</v>
      </c>
      <c r="H1207" t="s">
        <v>80</v>
      </c>
      <c r="I1207" t="s">
        <v>89</v>
      </c>
      <c r="J1207" t="s">
        <v>90</v>
      </c>
      <c r="K1207" t="s">
        <v>42</v>
      </c>
      <c r="L1207" t="s">
        <v>91</v>
      </c>
      <c r="M1207" t="s">
        <v>92</v>
      </c>
      <c r="N1207" s="11" t="s">
        <v>2106</v>
      </c>
      <c r="O1207" s="11" t="s">
        <v>2110</v>
      </c>
      <c r="P1207">
        <v>0</v>
      </c>
      <c r="Q1207">
        <v>1</v>
      </c>
      <c r="R1207">
        <v>0</v>
      </c>
      <c r="S1207">
        <v>12.1</v>
      </c>
      <c r="T1207">
        <v>-12.1</v>
      </c>
    </row>
    <row r="1208" spans="1:20" hidden="1" x14ac:dyDescent="0.25">
      <c r="A1208" t="s">
        <v>75</v>
      </c>
      <c r="B1208" t="s">
        <v>120</v>
      </c>
      <c r="C1208" t="s">
        <v>22</v>
      </c>
      <c r="D1208" t="s">
        <v>121</v>
      </c>
      <c r="E1208" t="s">
        <v>122</v>
      </c>
      <c r="F1208">
        <v>20910</v>
      </c>
      <c r="G1208" t="s">
        <v>1569</v>
      </c>
      <c r="H1208" t="s">
        <v>80</v>
      </c>
      <c r="I1208" t="s">
        <v>81</v>
      </c>
      <c r="J1208" t="s">
        <v>90</v>
      </c>
      <c r="K1208" t="s">
        <v>53</v>
      </c>
      <c r="L1208" t="s">
        <v>193</v>
      </c>
      <c r="M1208" t="s">
        <v>92</v>
      </c>
      <c r="N1208" s="11" t="s">
        <v>2106</v>
      </c>
      <c r="O1208" s="11" t="s">
        <v>2110</v>
      </c>
      <c r="P1208">
        <v>0</v>
      </c>
      <c r="Q1208">
        <v>1</v>
      </c>
      <c r="R1208">
        <v>0</v>
      </c>
      <c r="S1208">
        <v>129.94999999999999</v>
      </c>
      <c r="T1208">
        <v>-129.94999999999999</v>
      </c>
    </row>
    <row r="1209" spans="1:20" hidden="1" x14ac:dyDescent="0.25">
      <c r="A1209" t="s">
        <v>75</v>
      </c>
      <c r="B1209" t="s">
        <v>374</v>
      </c>
      <c r="C1209" t="s">
        <v>29</v>
      </c>
      <c r="D1209" t="s">
        <v>375</v>
      </c>
      <c r="E1209" t="s">
        <v>142</v>
      </c>
      <c r="F1209">
        <v>49301</v>
      </c>
      <c r="G1209" t="s">
        <v>460</v>
      </c>
      <c r="H1209" t="s">
        <v>461</v>
      </c>
      <c r="I1209" t="s">
        <v>81</v>
      </c>
      <c r="J1209" t="s">
        <v>90</v>
      </c>
      <c r="K1209" t="s">
        <v>53</v>
      </c>
      <c r="L1209" t="s">
        <v>459</v>
      </c>
      <c r="M1209" t="s">
        <v>92</v>
      </c>
      <c r="N1209" s="11" t="s">
        <v>2106</v>
      </c>
      <c r="O1209" s="11" t="s">
        <v>2110</v>
      </c>
      <c r="P1209">
        <v>0</v>
      </c>
      <c r="Q1209">
        <v>1</v>
      </c>
      <c r="R1209">
        <v>0</v>
      </c>
      <c r="S1209">
        <v>0</v>
      </c>
      <c r="T1209">
        <v>0</v>
      </c>
    </row>
    <row r="1210" spans="1:20" hidden="1" x14ac:dyDescent="0.25">
      <c r="A1210" t="s">
        <v>75</v>
      </c>
      <c r="B1210" t="s">
        <v>1060</v>
      </c>
      <c r="C1210" t="s">
        <v>27</v>
      </c>
      <c r="D1210" t="s">
        <v>999</v>
      </c>
      <c r="E1210" t="s">
        <v>114</v>
      </c>
      <c r="F1210">
        <v>33765</v>
      </c>
      <c r="G1210" t="s">
        <v>224</v>
      </c>
      <c r="H1210" t="s">
        <v>80</v>
      </c>
      <c r="I1210" t="s">
        <v>81</v>
      </c>
      <c r="J1210" t="s">
        <v>82</v>
      </c>
      <c r="K1210" t="s">
        <v>38</v>
      </c>
      <c r="L1210" t="s">
        <v>111</v>
      </c>
      <c r="M1210" t="s">
        <v>83</v>
      </c>
      <c r="N1210" s="11" t="s">
        <v>2106</v>
      </c>
      <c r="O1210" s="11" t="s">
        <v>2110</v>
      </c>
      <c r="P1210">
        <v>-1</v>
      </c>
      <c r="Q1210">
        <v>0</v>
      </c>
      <c r="R1210">
        <v>80.64</v>
      </c>
      <c r="S1210">
        <v>0</v>
      </c>
      <c r="T1210">
        <v>80.64</v>
      </c>
    </row>
    <row r="1211" spans="1:20" hidden="1" x14ac:dyDescent="0.25">
      <c r="A1211" t="s">
        <v>75</v>
      </c>
      <c r="B1211" t="s">
        <v>344</v>
      </c>
      <c r="C1211" t="s">
        <v>18</v>
      </c>
      <c r="D1211" t="s">
        <v>345</v>
      </c>
      <c r="E1211" t="s">
        <v>333</v>
      </c>
      <c r="F1211">
        <v>72205</v>
      </c>
      <c r="G1211" t="s">
        <v>1839</v>
      </c>
      <c r="H1211" t="s">
        <v>80</v>
      </c>
      <c r="I1211" t="s">
        <v>81</v>
      </c>
      <c r="J1211" t="s">
        <v>82</v>
      </c>
      <c r="K1211" t="s">
        <v>44</v>
      </c>
      <c r="L1211" t="s">
        <v>347</v>
      </c>
      <c r="M1211" t="s">
        <v>83</v>
      </c>
      <c r="N1211" s="11" t="s">
        <v>2106</v>
      </c>
      <c r="O1211" s="11" t="s">
        <v>2110</v>
      </c>
      <c r="P1211">
        <v>-4</v>
      </c>
      <c r="Q1211">
        <v>0</v>
      </c>
      <c r="R1211">
        <v>7.72</v>
      </c>
      <c r="S1211">
        <v>0</v>
      </c>
      <c r="T1211">
        <v>7.72</v>
      </c>
    </row>
    <row r="1212" spans="1:20" hidden="1" x14ac:dyDescent="0.25">
      <c r="A1212" t="s">
        <v>75</v>
      </c>
      <c r="B1212" t="s">
        <v>1236</v>
      </c>
      <c r="C1212" t="s">
        <v>27</v>
      </c>
      <c r="D1212" t="s">
        <v>1237</v>
      </c>
      <c r="E1212" t="s">
        <v>1203</v>
      </c>
      <c r="F1212">
        <v>927</v>
      </c>
      <c r="G1212" t="s">
        <v>96</v>
      </c>
      <c r="H1212" t="s">
        <v>80</v>
      </c>
      <c r="I1212" t="s">
        <v>281</v>
      </c>
      <c r="J1212" t="s">
        <v>90</v>
      </c>
      <c r="K1212" t="s">
        <v>42</v>
      </c>
      <c r="L1212" t="s">
        <v>97</v>
      </c>
      <c r="M1212" t="s">
        <v>92</v>
      </c>
      <c r="N1212" s="11" t="s">
        <v>2106</v>
      </c>
      <c r="O1212" s="11" t="s">
        <v>2110</v>
      </c>
      <c r="P1212">
        <v>0</v>
      </c>
      <c r="Q1212">
        <v>77</v>
      </c>
      <c r="R1212">
        <v>0</v>
      </c>
      <c r="S1212">
        <v>130.9</v>
      </c>
      <c r="T1212">
        <v>-130.9</v>
      </c>
    </row>
    <row r="1213" spans="1:20" hidden="1" x14ac:dyDescent="0.25">
      <c r="A1213" t="s">
        <v>75</v>
      </c>
      <c r="B1213" t="s">
        <v>842</v>
      </c>
      <c r="C1213" t="s">
        <v>30</v>
      </c>
      <c r="D1213" t="s">
        <v>843</v>
      </c>
      <c r="E1213" t="s">
        <v>640</v>
      </c>
      <c r="F1213">
        <v>60612</v>
      </c>
      <c r="G1213" t="s">
        <v>238</v>
      </c>
      <c r="H1213" t="s">
        <v>80</v>
      </c>
      <c r="I1213" t="s">
        <v>81</v>
      </c>
      <c r="J1213" t="s">
        <v>82</v>
      </c>
      <c r="K1213" t="s">
        <v>38</v>
      </c>
      <c r="L1213" t="s">
        <v>111</v>
      </c>
      <c r="M1213" t="s">
        <v>83</v>
      </c>
      <c r="N1213" s="11" t="s">
        <v>2106</v>
      </c>
      <c r="O1213" s="11" t="s">
        <v>2110</v>
      </c>
      <c r="P1213">
        <v>-1</v>
      </c>
      <c r="Q1213">
        <v>0</v>
      </c>
      <c r="R1213">
        <v>50.65</v>
      </c>
      <c r="S1213">
        <v>0</v>
      </c>
      <c r="T1213">
        <v>50.65</v>
      </c>
    </row>
    <row r="1214" spans="1:20" hidden="1" x14ac:dyDescent="0.25">
      <c r="A1214" t="s">
        <v>75</v>
      </c>
      <c r="B1214" t="s">
        <v>1498</v>
      </c>
      <c r="C1214" t="s">
        <v>28</v>
      </c>
      <c r="D1214" t="s">
        <v>259</v>
      </c>
      <c r="E1214" t="s">
        <v>95</v>
      </c>
      <c r="F1214">
        <v>80204</v>
      </c>
      <c r="G1214" t="s">
        <v>435</v>
      </c>
      <c r="H1214" t="s">
        <v>80</v>
      </c>
      <c r="I1214" t="s">
        <v>81</v>
      </c>
      <c r="J1214" t="s">
        <v>90</v>
      </c>
      <c r="K1214" t="s">
        <v>53</v>
      </c>
      <c r="L1214" t="s">
        <v>436</v>
      </c>
      <c r="M1214" t="s">
        <v>92</v>
      </c>
      <c r="N1214" s="11" t="s">
        <v>2106</v>
      </c>
      <c r="O1214" s="11" t="s">
        <v>2110</v>
      </c>
      <c r="P1214">
        <v>0</v>
      </c>
      <c r="Q1214">
        <v>1</v>
      </c>
      <c r="R1214">
        <v>0</v>
      </c>
      <c r="S1214">
        <v>622.95000000000005</v>
      </c>
      <c r="T1214">
        <v>-622.95000000000005</v>
      </c>
    </row>
    <row r="1215" spans="1:20" hidden="1" x14ac:dyDescent="0.25">
      <c r="A1215" t="s">
        <v>75</v>
      </c>
      <c r="B1215" t="s">
        <v>934</v>
      </c>
      <c r="C1215" t="s">
        <v>24</v>
      </c>
      <c r="D1215" t="s">
        <v>935</v>
      </c>
      <c r="E1215" t="s">
        <v>936</v>
      </c>
      <c r="F1215">
        <v>57108</v>
      </c>
      <c r="G1215" t="s">
        <v>181</v>
      </c>
      <c r="H1215" t="s">
        <v>80</v>
      </c>
      <c r="I1215" t="s">
        <v>81</v>
      </c>
      <c r="J1215" t="s">
        <v>82</v>
      </c>
      <c r="K1215" t="s">
        <v>38</v>
      </c>
      <c r="L1215" t="s">
        <v>111</v>
      </c>
      <c r="M1215" t="s">
        <v>83</v>
      </c>
      <c r="N1215" s="11" t="s">
        <v>2106</v>
      </c>
      <c r="O1215" s="11" t="s">
        <v>2110</v>
      </c>
      <c r="P1215">
        <v>-1</v>
      </c>
      <c r="Q1215">
        <v>0</v>
      </c>
      <c r="R1215">
        <v>211.2</v>
      </c>
      <c r="S1215">
        <v>0</v>
      </c>
      <c r="T1215">
        <v>211.2</v>
      </c>
    </row>
    <row r="1216" spans="1:20" hidden="1" x14ac:dyDescent="0.25">
      <c r="A1216" t="s">
        <v>75</v>
      </c>
      <c r="B1216" t="s">
        <v>275</v>
      </c>
      <c r="C1216" t="s">
        <v>27</v>
      </c>
      <c r="D1216" t="s">
        <v>276</v>
      </c>
      <c r="E1216" t="s">
        <v>114</v>
      </c>
      <c r="F1216">
        <v>33765</v>
      </c>
      <c r="G1216" t="s">
        <v>1843</v>
      </c>
      <c r="H1216" t="s">
        <v>80</v>
      </c>
      <c r="I1216" t="s">
        <v>164</v>
      </c>
      <c r="J1216" t="s">
        <v>90</v>
      </c>
      <c r="K1216" t="s">
        <v>36</v>
      </c>
      <c r="L1216" t="s">
        <v>36</v>
      </c>
      <c r="M1216" t="s">
        <v>92</v>
      </c>
      <c r="N1216" s="11" t="s">
        <v>2106</v>
      </c>
      <c r="O1216" s="11" t="s">
        <v>2110</v>
      </c>
      <c r="P1216">
        <v>0</v>
      </c>
      <c r="Q1216">
        <v>1</v>
      </c>
      <c r="R1216">
        <v>0</v>
      </c>
      <c r="S1216">
        <v>89.05</v>
      </c>
      <c r="T1216">
        <v>-89.05</v>
      </c>
    </row>
    <row r="1217" spans="1:20" hidden="1" x14ac:dyDescent="0.25">
      <c r="A1217" t="s">
        <v>75</v>
      </c>
      <c r="B1217" t="s">
        <v>1845</v>
      </c>
      <c r="C1217" t="s">
        <v>23</v>
      </c>
      <c r="D1217" t="s">
        <v>1846</v>
      </c>
      <c r="E1217" t="s">
        <v>176</v>
      </c>
      <c r="F1217">
        <v>98663</v>
      </c>
      <c r="G1217" t="s">
        <v>493</v>
      </c>
      <c r="H1217" t="s">
        <v>80</v>
      </c>
      <c r="I1217" t="s">
        <v>81</v>
      </c>
      <c r="J1217" t="s">
        <v>82</v>
      </c>
      <c r="K1217" t="s">
        <v>39</v>
      </c>
      <c r="L1217" t="s">
        <v>39</v>
      </c>
      <c r="M1217" t="s">
        <v>92</v>
      </c>
      <c r="N1217" s="11" t="s">
        <v>2106</v>
      </c>
      <c r="O1217" s="11" t="s">
        <v>2110</v>
      </c>
      <c r="P1217">
        <v>1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5">
      <c r="A1218" t="s">
        <v>75</v>
      </c>
      <c r="B1218" t="s">
        <v>702</v>
      </c>
      <c r="C1218" t="s">
        <v>25</v>
      </c>
      <c r="D1218" t="s">
        <v>703</v>
      </c>
      <c r="E1218" t="s">
        <v>262</v>
      </c>
      <c r="F1218">
        <v>7724</v>
      </c>
      <c r="G1218" t="s">
        <v>1449</v>
      </c>
      <c r="H1218" t="s">
        <v>80</v>
      </c>
      <c r="I1218" t="s">
        <v>81</v>
      </c>
      <c r="J1218" t="s">
        <v>90</v>
      </c>
      <c r="K1218" t="s">
        <v>42</v>
      </c>
      <c r="L1218" t="s">
        <v>97</v>
      </c>
      <c r="M1218" t="s">
        <v>92</v>
      </c>
      <c r="N1218" s="11" t="s">
        <v>2106</v>
      </c>
      <c r="O1218" s="11" t="s">
        <v>2110</v>
      </c>
      <c r="P1218">
        <v>0</v>
      </c>
      <c r="Q1218">
        <v>2</v>
      </c>
      <c r="R1218">
        <v>0</v>
      </c>
      <c r="S1218">
        <v>5.04</v>
      </c>
      <c r="T1218">
        <v>-5.04</v>
      </c>
    </row>
    <row r="1219" spans="1:20" hidden="1" x14ac:dyDescent="0.25">
      <c r="A1219" t="s">
        <v>75</v>
      </c>
      <c r="B1219" t="s">
        <v>1067</v>
      </c>
      <c r="C1219" t="s">
        <v>18</v>
      </c>
      <c r="D1219" t="s">
        <v>1068</v>
      </c>
      <c r="E1219" t="s">
        <v>466</v>
      </c>
      <c r="F1219">
        <v>70810</v>
      </c>
      <c r="G1219" t="s">
        <v>349</v>
      </c>
      <c r="H1219" t="s">
        <v>80</v>
      </c>
      <c r="I1219" t="s">
        <v>81</v>
      </c>
      <c r="J1219" t="s">
        <v>90</v>
      </c>
      <c r="K1219" t="s">
        <v>36</v>
      </c>
      <c r="L1219" t="s">
        <v>36</v>
      </c>
      <c r="M1219" t="s">
        <v>92</v>
      </c>
      <c r="N1219" s="11" t="s">
        <v>2106</v>
      </c>
      <c r="O1219" s="11" t="s">
        <v>2110</v>
      </c>
      <c r="P1219">
        <v>0</v>
      </c>
      <c r="Q1219">
        <v>0</v>
      </c>
      <c r="R1219">
        <v>0</v>
      </c>
      <c r="S1219">
        <v>-355.5</v>
      </c>
      <c r="T1219">
        <v>355.5</v>
      </c>
    </row>
    <row r="1220" spans="1:20" hidden="1" x14ac:dyDescent="0.25">
      <c r="A1220" t="s">
        <v>75</v>
      </c>
      <c r="B1220" t="s">
        <v>541</v>
      </c>
      <c r="C1220" t="s">
        <v>29</v>
      </c>
      <c r="D1220" t="s">
        <v>542</v>
      </c>
      <c r="E1220" t="s">
        <v>142</v>
      </c>
      <c r="F1220">
        <v>48359</v>
      </c>
      <c r="G1220" t="s">
        <v>1848</v>
      </c>
      <c r="H1220" t="s">
        <v>80</v>
      </c>
      <c r="I1220" t="s">
        <v>81</v>
      </c>
      <c r="J1220" t="s">
        <v>90</v>
      </c>
      <c r="K1220" t="s">
        <v>44</v>
      </c>
      <c r="L1220" t="s">
        <v>149</v>
      </c>
      <c r="M1220" t="s">
        <v>92</v>
      </c>
      <c r="N1220" s="11" t="s">
        <v>2106</v>
      </c>
      <c r="O1220" s="11" t="s">
        <v>2110</v>
      </c>
      <c r="P1220">
        <v>0</v>
      </c>
      <c r="Q1220">
        <v>2</v>
      </c>
      <c r="R1220">
        <v>0</v>
      </c>
      <c r="S1220">
        <v>2547.8000000000002</v>
      </c>
      <c r="T1220">
        <v>-2547.8000000000002</v>
      </c>
    </row>
    <row r="1221" spans="1:20" hidden="1" x14ac:dyDescent="0.25">
      <c r="A1221" t="s">
        <v>75</v>
      </c>
      <c r="B1221" t="s">
        <v>677</v>
      </c>
      <c r="C1221" t="s">
        <v>28</v>
      </c>
      <c r="D1221" t="s">
        <v>678</v>
      </c>
      <c r="E1221" t="s">
        <v>95</v>
      </c>
      <c r="F1221">
        <v>80124</v>
      </c>
      <c r="G1221" t="s">
        <v>128</v>
      </c>
      <c r="H1221" t="s">
        <v>80</v>
      </c>
      <c r="I1221" t="s">
        <v>81</v>
      </c>
      <c r="J1221" t="s">
        <v>82</v>
      </c>
      <c r="K1221" t="s">
        <v>38</v>
      </c>
      <c r="L1221" t="s">
        <v>129</v>
      </c>
      <c r="M1221" t="s">
        <v>83</v>
      </c>
      <c r="N1221" s="11" t="s">
        <v>2106</v>
      </c>
      <c r="O1221" s="11" t="s">
        <v>2110</v>
      </c>
      <c r="P1221">
        <v>-1</v>
      </c>
      <c r="Q1221">
        <v>0</v>
      </c>
      <c r="R1221">
        <v>78</v>
      </c>
      <c r="S1221">
        <v>0</v>
      </c>
      <c r="T1221">
        <v>78</v>
      </c>
    </row>
    <row r="1222" spans="1:20" hidden="1" x14ac:dyDescent="0.25">
      <c r="A1222" t="s">
        <v>75</v>
      </c>
      <c r="B1222" t="s">
        <v>1315</v>
      </c>
      <c r="C1222" t="s">
        <v>22</v>
      </c>
      <c r="D1222" t="s">
        <v>1316</v>
      </c>
      <c r="E1222" t="s">
        <v>78</v>
      </c>
      <c r="F1222">
        <v>17601</v>
      </c>
      <c r="G1222" t="s">
        <v>493</v>
      </c>
      <c r="H1222" t="s">
        <v>80</v>
      </c>
      <c r="I1222" t="s">
        <v>81</v>
      </c>
      <c r="J1222" t="s">
        <v>82</v>
      </c>
      <c r="K1222" t="s">
        <v>39</v>
      </c>
      <c r="L1222" t="s">
        <v>39</v>
      </c>
      <c r="M1222" t="s">
        <v>92</v>
      </c>
      <c r="N1222" s="11" t="s">
        <v>2106</v>
      </c>
      <c r="O1222" s="11" t="s">
        <v>2110</v>
      </c>
      <c r="P1222">
        <v>1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5">
      <c r="A1223" t="s">
        <v>75</v>
      </c>
      <c r="B1223" t="s">
        <v>167</v>
      </c>
      <c r="C1223" t="s">
        <v>28</v>
      </c>
      <c r="D1223" t="s">
        <v>168</v>
      </c>
      <c r="E1223" t="s">
        <v>95</v>
      </c>
      <c r="F1223">
        <v>80550</v>
      </c>
      <c r="G1223" t="s">
        <v>1382</v>
      </c>
      <c r="H1223" t="s">
        <v>80</v>
      </c>
      <c r="I1223" t="s">
        <v>281</v>
      </c>
      <c r="J1223" t="s">
        <v>90</v>
      </c>
      <c r="K1223" t="s">
        <v>53</v>
      </c>
      <c r="L1223" t="s">
        <v>165</v>
      </c>
      <c r="M1223" t="s">
        <v>92</v>
      </c>
      <c r="N1223" s="11" t="s">
        <v>2106</v>
      </c>
      <c r="O1223" s="11" t="s">
        <v>2110</v>
      </c>
      <c r="P1223">
        <v>0</v>
      </c>
      <c r="Q1223">
        <v>9</v>
      </c>
      <c r="R1223">
        <v>0</v>
      </c>
      <c r="S1223">
        <v>1459.44</v>
      </c>
      <c r="T1223">
        <v>-1459.44</v>
      </c>
    </row>
    <row r="1224" spans="1:20" hidden="1" x14ac:dyDescent="0.25">
      <c r="A1224" t="s">
        <v>75</v>
      </c>
      <c r="B1224" t="s">
        <v>1201</v>
      </c>
      <c r="C1224" t="s">
        <v>27</v>
      </c>
      <c r="D1224" t="s">
        <v>1202</v>
      </c>
      <c r="E1224" t="s">
        <v>1203</v>
      </c>
      <c r="F1224">
        <v>966</v>
      </c>
      <c r="G1224" t="s">
        <v>477</v>
      </c>
      <c r="H1224" t="s">
        <v>80</v>
      </c>
      <c r="I1224" t="s">
        <v>81</v>
      </c>
      <c r="J1224" t="s">
        <v>90</v>
      </c>
      <c r="K1224" t="s">
        <v>38</v>
      </c>
      <c r="L1224" t="s">
        <v>111</v>
      </c>
      <c r="M1224" t="s">
        <v>92</v>
      </c>
      <c r="N1224" s="11" t="s">
        <v>2106</v>
      </c>
      <c r="O1224" s="11" t="s">
        <v>2110</v>
      </c>
      <c r="P1224">
        <v>0</v>
      </c>
      <c r="Q1224">
        <v>6</v>
      </c>
      <c r="R1224">
        <v>0</v>
      </c>
      <c r="S1224">
        <v>691.2</v>
      </c>
      <c r="T1224">
        <v>-691.2</v>
      </c>
    </row>
    <row r="1225" spans="1:20" hidden="1" x14ac:dyDescent="0.25">
      <c r="A1225" t="s">
        <v>75</v>
      </c>
      <c r="B1225" t="s">
        <v>167</v>
      </c>
      <c r="C1225" t="s">
        <v>28</v>
      </c>
      <c r="D1225" t="s">
        <v>168</v>
      </c>
      <c r="E1225" t="s">
        <v>95</v>
      </c>
      <c r="F1225">
        <v>80550</v>
      </c>
      <c r="G1225" t="s">
        <v>907</v>
      </c>
      <c r="H1225" t="s">
        <v>80</v>
      </c>
      <c r="I1225" t="s">
        <v>81</v>
      </c>
      <c r="J1225" t="s">
        <v>90</v>
      </c>
      <c r="K1225" t="s">
        <v>53</v>
      </c>
      <c r="L1225" t="s">
        <v>248</v>
      </c>
      <c r="M1225" t="s">
        <v>92</v>
      </c>
      <c r="N1225" s="11" t="s">
        <v>2106</v>
      </c>
      <c r="O1225" s="11" t="s">
        <v>2110</v>
      </c>
      <c r="P1225">
        <v>0</v>
      </c>
      <c r="Q1225">
        <v>3</v>
      </c>
      <c r="R1225">
        <v>0</v>
      </c>
      <c r="S1225">
        <v>12</v>
      </c>
      <c r="T1225">
        <v>-12</v>
      </c>
    </row>
    <row r="1226" spans="1:20" hidden="1" x14ac:dyDescent="0.25">
      <c r="A1226" t="s">
        <v>75</v>
      </c>
      <c r="B1226" t="s">
        <v>182</v>
      </c>
      <c r="C1226" t="s">
        <v>26</v>
      </c>
      <c r="D1226" t="s">
        <v>179</v>
      </c>
      <c r="E1226" t="s">
        <v>180</v>
      </c>
      <c r="F1226">
        <v>30189</v>
      </c>
      <c r="G1226" t="s">
        <v>181</v>
      </c>
      <c r="H1226" t="s">
        <v>80</v>
      </c>
      <c r="I1226" t="s">
        <v>81</v>
      </c>
      <c r="J1226" t="s">
        <v>82</v>
      </c>
      <c r="K1226" t="s">
        <v>38</v>
      </c>
      <c r="L1226" t="s">
        <v>111</v>
      </c>
      <c r="M1226" t="s">
        <v>83</v>
      </c>
      <c r="N1226" s="11" t="s">
        <v>2106</v>
      </c>
      <c r="O1226" s="11" t="s">
        <v>2110</v>
      </c>
      <c r="P1226">
        <v>-1</v>
      </c>
      <c r="Q1226">
        <v>0</v>
      </c>
      <c r="R1226">
        <v>179.52</v>
      </c>
      <c r="S1226">
        <v>0</v>
      </c>
      <c r="T1226">
        <v>179.52</v>
      </c>
    </row>
    <row r="1227" spans="1:20" hidden="1" x14ac:dyDescent="0.25">
      <c r="A1227" t="s">
        <v>75</v>
      </c>
      <c r="B1227" t="s">
        <v>494</v>
      </c>
      <c r="C1227" t="s">
        <v>27</v>
      </c>
      <c r="D1227" t="s">
        <v>495</v>
      </c>
      <c r="E1227" t="s">
        <v>114</v>
      </c>
      <c r="F1227">
        <v>33619</v>
      </c>
      <c r="G1227" t="s">
        <v>1850</v>
      </c>
      <c r="H1227" t="s">
        <v>80</v>
      </c>
      <c r="I1227" t="s">
        <v>81</v>
      </c>
      <c r="J1227" t="s">
        <v>365</v>
      </c>
      <c r="K1227" t="s">
        <v>47</v>
      </c>
      <c r="L1227" t="s">
        <v>509</v>
      </c>
      <c r="M1227" t="s">
        <v>229</v>
      </c>
      <c r="N1227" s="11" t="s">
        <v>2106</v>
      </c>
      <c r="O1227" s="11" t="s">
        <v>2110</v>
      </c>
      <c r="P1227">
        <v>-5</v>
      </c>
      <c r="Q1227">
        <v>0</v>
      </c>
      <c r="R1227">
        <v>123</v>
      </c>
      <c r="S1227">
        <v>0</v>
      </c>
      <c r="T1227">
        <v>123</v>
      </c>
    </row>
    <row r="1228" spans="1:20" hidden="1" x14ac:dyDescent="0.25">
      <c r="A1228" t="s">
        <v>75</v>
      </c>
      <c r="B1228" t="s">
        <v>1498</v>
      </c>
      <c r="C1228" t="s">
        <v>28</v>
      </c>
      <c r="D1228" t="s">
        <v>259</v>
      </c>
      <c r="E1228" t="s">
        <v>95</v>
      </c>
      <c r="F1228">
        <v>80204</v>
      </c>
      <c r="G1228" t="s">
        <v>1311</v>
      </c>
      <c r="H1228" t="s">
        <v>80</v>
      </c>
      <c r="I1228" t="s">
        <v>281</v>
      </c>
      <c r="J1228" t="s">
        <v>90</v>
      </c>
      <c r="K1228" t="s">
        <v>42</v>
      </c>
      <c r="L1228" t="s">
        <v>97</v>
      </c>
      <c r="M1228" t="s">
        <v>92</v>
      </c>
      <c r="N1228" s="11" t="s">
        <v>2106</v>
      </c>
      <c r="O1228" s="11" t="s">
        <v>2110</v>
      </c>
      <c r="P1228">
        <v>0</v>
      </c>
      <c r="Q1228">
        <v>4</v>
      </c>
      <c r="R1228">
        <v>0</v>
      </c>
      <c r="S1228">
        <v>4.8</v>
      </c>
      <c r="T1228">
        <v>-4.8</v>
      </c>
    </row>
    <row r="1229" spans="1:20" hidden="1" x14ac:dyDescent="0.25">
      <c r="A1229" t="s">
        <v>75</v>
      </c>
      <c r="B1229" t="s">
        <v>331</v>
      </c>
      <c r="C1229" t="s">
        <v>18</v>
      </c>
      <c r="D1229" t="s">
        <v>332</v>
      </c>
      <c r="E1229" t="s">
        <v>333</v>
      </c>
      <c r="F1229">
        <v>72405</v>
      </c>
      <c r="G1229" t="s">
        <v>1155</v>
      </c>
      <c r="H1229" t="s">
        <v>80</v>
      </c>
      <c r="I1229" t="s">
        <v>81</v>
      </c>
      <c r="J1229" t="s">
        <v>82</v>
      </c>
      <c r="K1229" t="s">
        <v>38</v>
      </c>
      <c r="L1229" t="s">
        <v>129</v>
      </c>
      <c r="M1229" t="s">
        <v>83</v>
      </c>
      <c r="N1229" s="11" t="s">
        <v>2106</v>
      </c>
      <c r="O1229" s="11" t="s">
        <v>2110</v>
      </c>
      <c r="P1229">
        <v>-2</v>
      </c>
      <c r="Q1229">
        <v>0</v>
      </c>
      <c r="R1229">
        <v>552.94000000000005</v>
      </c>
      <c r="S1229">
        <v>0</v>
      </c>
      <c r="T1229">
        <v>552.94000000000005</v>
      </c>
    </row>
    <row r="1230" spans="1:20" hidden="1" x14ac:dyDescent="0.25">
      <c r="A1230" t="s">
        <v>75</v>
      </c>
      <c r="B1230" t="s">
        <v>427</v>
      </c>
      <c r="C1230" t="s">
        <v>25</v>
      </c>
      <c r="D1230" t="s">
        <v>428</v>
      </c>
      <c r="E1230" t="s">
        <v>262</v>
      </c>
      <c r="F1230">
        <v>7026</v>
      </c>
      <c r="G1230" t="s">
        <v>115</v>
      </c>
      <c r="H1230" t="s">
        <v>80</v>
      </c>
      <c r="I1230" t="s">
        <v>281</v>
      </c>
      <c r="J1230" t="s">
        <v>90</v>
      </c>
      <c r="K1230" t="s">
        <v>42</v>
      </c>
      <c r="L1230" t="s">
        <v>91</v>
      </c>
      <c r="M1230" t="s">
        <v>92</v>
      </c>
      <c r="N1230" s="11" t="s">
        <v>2106</v>
      </c>
      <c r="O1230" s="11" t="s">
        <v>2110</v>
      </c>
      <c r="P1230">
        <v>0</v>
      </c>
      <c r="Q1230">
        <v>45</v>
      </c>
      <c r="R1230">
        <v>0</v>
      </c>
      <c r="S1230">
        <v>441</v>
      </c>
      <c r="T1230">
        <v>-441</v>
      </c>
    </row>
    <row r="1231" spans="1:20" hidden="1" x14ac:dyDescent="0.25">
      <c r="A1231" t="s">
        <v>75</v>
      </c>
      <c r="B1231" t="s">
        <v>750</v>
      </c>
      <c r="C1231" t="s">
        <v>22</v>
      </c>
      <c r="D1231" t="s">
        <v>751</v>
      </c>
      <c r="E1231" t="s">
        <v>78</v>
      </c>
      <c r="F1231">
        <v>19406</v>
      </c>
      <c r="G1231" t="s">
        <v>1239</v>
      </c>
      <c r="H1231" t="s">
        <v>80</v>
      </c>
      <c r="I1231" t="s">
        <v>281</v>
      </c>
      <c r="J1231" t="s">
        <v>82</v>
      </c>
      <c r="K1231" t="s">
        <v>42</v>
      </c>
      <c r="L1231" t="s">
        <v>91</v>
      </c>
      <c r="M1231" t="s">
        <v>83</v>
      </c>
      <c r="N1231" s="11" t="s">
        <v>2106</v>
      </c>
      <c r="O1231" s="11" t="s">
        <v>2110</v>
      </c>
      <c r="P1231">
        <v>-49</v>
      </c>
      <c r="Q1231">
        <v>0</v>
      </c>
      <c r="R1231">
        <v>480.2</v>
      </c>
      <c r="S1231">
        <v>0</v>
      </c>
      <c r="T1231">
        <v>480.2</v>
      </c>
    </row>
    <row r="1232" spans="1:20" hidden="1" x14ac:dyDescent="0.25">
      <c r="A1232" t="s">
        <v>75</v>
      </c>
      <c r="B1232" t="s">
        <v>316</v>
      </c>
      <c r="C1232" t="s">
        <v>27</v>
      </c>
      <c r="D1232" t="s">
        <v>237</v>
      </c>
      <c r="E1232" t="s">
        <v>114</v>
      </c>
      <c r="F1232">
        <v>34240</v>
      </c>
      <c r="G1232" t="s">
        <v>1855</v>
      </c>
      <c r="H1232" t="s">
        <v>80</v>
      </c>
      <c r="I1232" t="s">
        <v>81</v>
      </c>
      <c r="J1232" t="s">
        <v>90</v>
      </c>
      <c r="K1232" t="s">
        <v>42</v>
      </c>
      <c r="L1232" t="s">
        <v>91</v>
      </c>
      <c r="M1232" t="s">
        <v>188</v>
      </c>
      <c r="N1232" s="11" t="s">
        <v>2106</v>
      </c>
      <c r="O1232" s="11" t="s">
        <v>2110</v>
      </c>
      <c r="P1232">
        <v>0</v>
      </c>
      <c r="Q1232">
        <v>10</v>
      </c>
      <c r="R1232">
        <v>0</v>
      </c>
      <c r="S1232">
        <v>482</v>
      </c>
      <c r="T1232">
        <v>-482</v>
      </c>
    </row>
    <row r="1233" spans="1:20" hidden="1" x14ac:dyDescent="0.25">
      <c r="A1233" t="s">
        <v>75</v>
      </c>
      <c r="B1233" t="s">
        <v>1856</v>
      </c>
      <c r="C1233" t="s">
        <v>23</v>
      </c>
      <c r="D1233" t="s">
        <v>1857</v>
      </c>
      <c r="E1233" t="s">
        <v>176</v>
      </c>
      <c r="F1233">
        <v>99019</v>
      </c>
      <c r="G1233" t="s">
        <v>1643</v>
      </c>
      <c r="H1233" t="s">
        <v>80</v>
      </c>
      <c r="I1233" t="s">
        <v>281</v>
      </c>
      <c r="J1233" t="s">
        <v>82</v>
      </c>
      <c r="K1233" t="s">
        <v>53</v>
      </c>
      <c r="L1233" t="s">
        <v>165</v>
      </c>
      <c r="M1233" t="s">
        <v>83</v>
      </c>
      <c r="N1233" s="11" t="s">
        <v>2106</v>
      </c>
      <c r="O1233" s="11" t="s">
        <v>2110</v>
      </c>
      <c r="P1233">
        <v>-25</v>
      </c>
      <c r="Q1233">
        <v>0</v>
      </c>
      <c r="R1233">
        <v>2667.5</v>
      </c>
      <c r="S1233">
        <v>0</v>
      </c>
      <c r="T1233">
        <v>2667.5</v>
      </c>
    </row>
    <row r="1234" spans="1:20" hidden="1" x14ac:dyDescent="0.25">
      <c r="A1234" t="s">
        <v>75</v>
      </c>
      <c r="B1234" t="s">
        <v>120</v>
      </c>
      <c r="C1234" t="s">
        <v>22</v>
      </c>
      <c r="D1234" t="s">
        <v>121</v>
      </c>
      <c r="E1234" t="s">
        <v>122</v>
      </c>
      <c r="F1234">
        <v>20910</v>
      </c>
      <c r="G1234" t="s">
        <v>1656</v>
      </c>
      <c r="H1234" t="s">
        <v>80</v>
      </c>
      <c r="I1234" t="s">
        <v>281</v>
      </c>
      <c r="J1234" t="s">
        <v>90</v>
      </c>
      <c r="K1234" t="s">
        <v>42</v>
      </c>
      <c r="L1234" t="s">
        <v>91</v>
      </c>
      <c r="M1234" t="s">
        <v>92</v>
      </c>
      <c r="N1234" s="11" t="s">
        <v>2106</v>
      </c>
      <c r="O1234" s="11" t="s">
        <v>2110</v>
      </c>
      <c r="P1234">
        <v>0</v>
      </c>
      <c r="Q1234">
        <v>4</v>
      </c>
      <c r="R1234">
        <v>0</v>
      </c>
      <c r="S1234">
        <v>12.4</v>
      </c>
      <c r="T1234">
        <v>-12.4</v>
      </c>
    </row>
    <row r="1235" spans="1:20" hidden="1" x14ac:dyDescent="0.25">
      <c r="A1235" t="s">
        <v>75</v>
      </c>
      <c r="B1235" t="s">
        <v>771</v>
      </c>
      <c r="C1235" t="s">
        <v>18</v>
      </c>
      <c r="D1235" t="s">
        <v>772</v>
      </c>
      <c r="E1235" t="s">
        <v>191</v>
      </c>
      <c r="F1235">
        <v>77505</v>
      </c>
      <c r="G1235" t="s">
        <v>106</v>
      </c>
      <c r="H1235" t="s">
        <v>80</v>
      </c>
      <c r="I1235" t="s">
        <v>281</v>
      </c>
      <c r="J1235" t="s">
        <v>90</v>
      </c>
      <c r="K1235" t="s">
        <v>42</v>
      </c>
      <c r="L1235" t="s">
        <v>91</v>
      </c>
      <c r="M1235" t="s">
        <v>92</v>
      </c>
      <c r="N1235" s="11" t="s">
        <v>2106</v>
      </c>
      <c r="O1235" s="11" t="s">
        <v>2110</v>
      </c>
      <c r="P1235">
        <v>0</v>
      </c>
      <c r="Q1235">
        <v>1</v>
      </c>
      <c r="R1235">
        <v>0</v>
      </c>
      <c r="S1235">
        <v>18.600000000000001</v>
      </c>
      <c r="T1235">
        <v>-18.600000000000001</v>
      </c>
    </row>
    <row r="1236" spans="1:20" hidden="1" x14ac:dyDescent="0.25">
      <c r="A1236" t="s">
        <v>75</v>
      </c>
      <c r="B1236" t="s">
        <v>120</v>
      </c>
      <c r="C1236" t="s">
        <v>22</v>
      </c>
      <c r="D1236" t="s">
        <v>121</v>
      </c>
      <c r="E1236" t="s">
        <v>122</v>
      </c>
      <c r="F1236">
        <v>20910</v>
      </c>
      <c r="G1236" t="s">
        <v>797</v>
      </c>
      <c r="H1236" t="s">
        <v>80</v>
      </c>
      <c r="I1236" t="s">
        <v>281</v>
      </c>
      <c r="J1236" t="s">
        <v>90</v>
      </c>
      <c r="K1236" t="s">
        <v>42</v>
      </c>
      <c r="L1236" t="s">
        <v>91</v>
      </c>
      <c r="M1236" t="s">
        <v>188</v>
      </c>
      <c r="N1236" s="11" t="s">
        <v>2106</v>
      </c>
      <c r="O1236" s="11" t="s">
        <v>2110</v>
      </c>
      <c r="P1236">
        <v>0</v>
      </c>
      <c r="Q1236">
        <v>2</v>
      </c>
      <c r="R1236">
        <v>0</v>
      </c>
      <c r="S1236">
        <v>21.26</v>
      </c>
      <c r="T1236">
        <v>-21.26</v>
      </c>
    </row>
    <row r="1237" spans="1:20" hidden="1" x14ac:dyDescent="0.25">
      <c r="A1237" t="s">
        <v>75</v>
      </c>
      <c r="B1237" t="s">
        <v>494</v>
      </c>
      <c r="C1237" t="s">
        <v>27</v>
      </c>
      <c r="D1237" t="s">
        <v>495</v>
      </c>
      <c r="E1237" t="s">
        <v>114</v>
      </c>
      <c r="F1237">
        <v>33619</v>
      </c>
      <c r="G1237" t="s">
        <v>324</v>
      </c>
      <c r="H1237" t="s">
        <v>80</v>
      </c>
      <c r="I1237" t="s">
        <v>81</v>
      </c>
      <c r="J1237" t="s">
        <v>90</v>
      </c>
      <c r="K1237" t="s">
        <v>36</v>
      </c>
      <c r="L1237" t="s">
        <v>36</v>
      </c>
      <c r="M1237" t="s">
        <v>92</v>
      </c>
      <c r="N1237" s="11" t="s">
        <v>2106</v>
      </c>
      <c r="O1237" s="11" t="s">
        <v>2110</v>
      </c>
      <c r="P1237">
        <v>0</v>
      </c>
      <c r="Q1237">
        <v>2</v>
      </c>
      <c r="R1237">
        <v>-578.89</v>
      </c>
      <c r="S1237">
        <v>178.1</v>
      </c>
      <c r="T1237">
        <v>-756.99</v>
      </c>
    </row>
    <row r="1238" spans="1:20" hidden="1" x14ac:dyDescent="0.25">
      <c r="A1238" t="s">
        <v>75</v>
      </c>
      <c r="B1238" t="s">
        <v>1119</v>
      </c>
      <c r="C1238" t="s">
        <v>22</v>
      </c>
      <c r="D1238" t="s">
        <v>414</v>
      </c>
      <c r="E1238" t="s">
        <v>415</v>
      </c>
      <c r="F1238">
        <v>19803</v>
      </c>
      <c r="G1238" t="s">
        <v>309</v>
      </c>
      <c r="H1238" t="s">
        <v>80</v>
      </c>
      <c r="I1238" t="s">
        <v>281</v>
      </c>
      <c r="J1238" t="s">
        <v>90</v>
      </c>
      <c r="K1238" t="s">
        <v>42</v>
      </c>
      <c r="L1238" t="s">
        <v>91</v>
      </c>
      <c r="M1238" t="s">
        <v>92</v>
      </c>
      <c r="N1238" s="11" t="s">
        <v>2106</v>
      </c>
      <c r="O1238" s="11" t="s">
        <v>2110</v>
      </c>
      <c r="P1238">
        <v>0</v>
      </c>
      <c r="Q1238">
        <v>7</v>
      </c>
      <c r="R1238">
        <v>0</v>
      </c>
      <c r="S1238">
        <v>87.5</v>
      </c>
      <c r="T1238">
        <v>-87.5</v>
      </c>
    </row>
    <row r="1239" spans="1:20" hidden="1" x14ac:dyDescent="0.25">
      <c r="A1239" t="s">
        <v>75</v>
      </c>
      <c r="B1239" t="s">
        <v>842</v>
      </c>
      <c r="C1239" t="s">
        <v>30</v>
      </c>
      <c r="D1239" t="s">
        <v>843</v>
      </c>
      <c r="E1239" t="s">
        <v>640</v>
      </c>
      <c r="F1239">
        <v>60612</v>
      </c>
      <c r="G1239" t="s">
        <v>292</v>
      </c>
      <c r="H1239" t="s">
        <v>80</v>
      </c>
      <c r="I1239" t="s">
        <v>81</v>
      </c>
      <c r="J1239" t="s">
        <v>82</v>
      </c>
      <c r="K1239" t="s">
        <v>38</v>
      </c>
      <c r="L1239" t="s">
        <v>111</v>
      </c>
      <c r="M1239" t="s">
        <v>83</v>
      </c>
      <c r="N1239" s="11" t="s">
        <v>2106</v>
      </c>
      <c r="O1239" s="11" t="s">
        <v>2110</v>
      </c>
      <c r="P1239">
        <v>-1</v>
      </c>
      <c r="Q1239">
        <v>0</v>
      </c>
      <c r="R1239">
        <v>149.75</v>
      </c>
      <c r="S1239">
        <v>0</v>
      </c>
      <c r="T1239">
        <v>149.75</v>
      </c>
    </row>
    <row r="1240" spans="1:20" hidden="1" x14ac:dyDescent="0.25">
      <c r="A1240" t="s">
        <v>75</v>
      </c>
      <c r="B1240" t="s">
        <v>1201</v>
      </c>
      <c r="C1240" t="s">
        <v>27</v>
      </c>
      <c r="D1240" t="s">
        <v>1202</v>
      </c>
      <c r="E1240" t="s">
        <v>1203</v>
      </c>
      <c r="F1240">
        <v>966</v>
      </c>
      <c r="G1240" t="s">
        <v>247</v>
      </c>
      <c r="H1240" t="s">
        <v>80</v>
      </c>
      <c r="I1240" t="s">
        <v>81</v>
      </c>
      <c r="J1240" t="s">
        <v>90</v>
      </c>
      <c r="K1240" t="s">
        <v>53</v>
      </c>
      <c r="L1240" t="s">
        <v>248</v>
      </c>
      <c r="M1240" t="s">
        <v>92</v>
      </c>
      <c r="N1240" s="11" t="s">
        <v>2106</v>
      </c>
      <c r="O1240" s="11" t="s">
        <v>2110</v>
      </c>
      <c r="P1240">
        <v>0</v>
      </c>
      <c r="Q1240">
        <v>16</v>
      </c>
      <c r="R1240">
        <v>0</v>
      </c>
      <c r="S1240">
        <v>55.2</v>
      </c>
      <c r="T1240">
        <v>-55.2</v>
      </c>
    </row>
    <row r="1241" spans="1:20" hidden="1" x14ac:dyDescent="0.25">
      <c r="A1241" t="s">
        <v>75</v>
      </c>
      <c r="B1241" t="s">
        <v>120</v>
      </c>
      <c r="C1241" t="s">
        <v>22</v>
      </c>
      <c r="D1241" t="s">
        <v>121</v>
      </c>
      <c r="E1241" t="s">
        <v>122</v>
      </c>
      <c r="F1241">
        <v>20910</v>
      </c>
      <c r="G1241" t="s">
        <v>1861</v>
      </c>
      <c r="H1241" t="s">
        <v>80</v>
      </c>
      <c r="I1241" t="s">
        <v>281</v>
      </c>
      <c r="J1241" t="s">
        <v>90</v>
      </c>
      <c r="K1241" t="s">
        <v>42</v>
      </c>
      <c r="L1241" t="s">
        <v>91</v>
      </c>
      <c r="M1241" t="s">
        <v>92</v>
      </c>
      <c r="N1241" s="11" t="s">
        <v>2106</v>
      </c>
      <c r="O1241" s="11" t="s">
        <v>2110</v>
      </c>
      <c r="P1241">
        <v>0</v>
      </c>
      <c r="Q1241">
        <v>2</v>
      </c>
      <c r="R1241">
        <v>0</v>
      </c>
      <c r="S1241">
        <v>42.3</v>
      </c>
      <c r="T1241">
        <v>-42.3</v>
      </c>
    </row>
    <row r="1242" spans="1:20" hidden="1" x14ac:dyDescent="0.25">
      <c r="A1242" t="s">
        <v>75</v>
      </c>
      <c r="B1242" t="s">
        <v>612</v>
      </c>
      <c r="C1242" t="s">
        <v>29</v>
      </c>
      <c r="D1242" t="s">
        <v>613</v>
      </c>
      <c r="E1242" t="s">
        <v>142</v>
      </c>
      <c r="F1242">
        <v>48084</v>
      </c>
      <c r="G1242" t="s">
        <v>220</v>
      </c>
      <c r="H1242" t="s">
        <v>80</v>
      </c>
      <c r="I1242" t="s">
        <v>81</v>
      </c>
      <c r="J1242" t="s">
        <v>82</v>
      </c>
      <c r="K1242" t="s">
        <v>53</v>
      </c>
      <c r="L1242" t="s">
        <v>165</v>
      </c>
      <c r="M1242" t="s">
        <v>83</v>
      </c>
      <c r="N1242" s="11" t="s">
        <v>2106</v>
      </c>
      <c r="O1242" s="11" t="s">
        <v>2110</v>
      </c>
      <c r="P1242">
        <v>-15</v>
      </c>
      <c r="Q1242">
        <v>0</v>
      </c>
      <c r="R1242">
        <v>1454.99</v>
      </c>
      <c r="S1242">
        <v>0</v>
      </c>
      <c r="T1242">
        <v>1454.99</v>
      </c>
    </row>
    <row r="1243" spans="1:20" hidden="1" x14ac:dyDescent="0.25">
      <c r="A1243" t="s">
        <v>75</v>
      </c>
      <c r="B1243" t="s">
        <v>1455</v>
      </c>
      <c r="C1243" t="s">
        <v>28</v>
      </c>
      <c r="D1243" t="s">
        <v>1456</v>
      </c>
      <c r="E1243" t="s">
        <v>295</v>
      </c>
      <c r="F1243">
        <v>84770</v>
      </c>
      <c r="G1243" t="s">
        <v>1858</v>
      </c>
      <c r="H1243" t="s">
        <v>80</v>
      </c>
      <c r="I1243" t="s">
        <v>81</v>
      </c>
      <c r="J1243" t="s">
        <v>90</v>
      </c>
      <c r="K1243" t="s">
        <v>53</v>
      </c>
      <c r="L1243" t="s">
        <v>767</v>
      </c>
      <c r="M1243" t="s">
        <v>92</v>
      </c>
      <c r="N1243" s="11" t="s">
        <v>2106</v>
      </c>
      <c r="O1243" s="11" t="s">
        <v>2110</v>
      </c>
      <c r="P1243">
        <v>0</v>
      </c>
      <c r="Q1243">
        <v>15</v>
      </c>
      <c r="R1243">
        <v>0</v>
      </c>
      <c r="S1243">
        <v>3325.2</v>
      </c>
      <c r="T1243">
        <v>-3325.2</v>
      </c>
    </row>
    <row r="1244" spans="1:20" hidden="1" x14ac:dyDescent="0.25">
      <c r="A1244" t="s">
        <v>75</v>
      </c>
      <c r="B1244" t="s">
        <v>284</v>
      </c>
      <c r="C1244" t="s">
        <v>25</v>
      </c>
      <c r="D1244" t="s">
        <v>285</v>
      </c>
      <c r="E1244" t="s">
        <v>186</v>
      </c>
      <c r="F1244">
        <v>11730</v>
      </c>
      <c r="G1244" t="s">
        <v>1046</v>
      </c>
      <c r="H1244" t="s">
        <v>80</v>
      </c>
      <c r="I1244" t="s">
        <v>81</v>
      </c>
      <c r="J1244" t="s">
        <v>82</v>
      </c>
      <c r="K1244" t="s">
        <v>53</v>
      </c>
      <c r="L1244" t="s">
        <v>248</v>
      </c>
      <c r="M1244" t="s">
        <v>83</v>
      </c>
      <c r="N1244" s="11" t="s">
        <v>2106</v>
      </c>
      <c r="O1244" s="11" t="s">
        <v>2110</v>
      </c>
      <c r="P1244">
        <v>-1</v>
      </c>
      <c r="Q1244">
        <v>0</v>
      </c>
      <c r="R1244">
        <v>27.4</v>
      </c>
      <c r="S1244">
        <v>0</v>
      </c>
      <c r="T1244">
        <v>27.4</v>
      </c>
    </row>
    <row r="1245" spans="1:20" hidden="1" x14ac:dyDescent="0.25">
      <c r="A1245" t="s">
        <v>75</v>
      </c>
      <c r="B1245" t="s">
        <v>908</v>
      </c>
      <c r="C1245" t="s">
        <v>29</v>
      </c>
      <c r="D1245" t="s">
        <v>909</v>
      </c>
      <c r="E1245" t="s">
        <v>100</v>
      </c>
      <c r="F1245">
        <v>46032</v>
      </c>
      <c r="G1245" t="s">
        <v>1395</v>
      </c>
      <c r="H1245" t="s">
        <v>80</v>
      </c>
      <c r="I1245" t="s">
        <v>81</v>
      </c>
      <c r="J1245" t="s">
        <v>90</v>
      </c>
      <c r="K1245" t="s">
        <v>53</v>
      </c>
      <c r="L1245" t="s">
        <v>165</v>
      </c>
      <c r="M1245" t="s">
        <v>92</v>
      </c>
      <c r="N1245" s="11" t="s">
        <v>2106</v>
      </c>
      <c r="O1245" s="11" t="s">
        <v>2110</v>
      </c>
      <c r="P1245">
        <v>0</v>
      </c>
      <c r="Q1245">
        <v>1</v>
      </c>
      <c r="R1245">
        <v>0</v>
      </c>
      <c r="S1245">
        <v>92.13</v>
      </c>
      <c r="T1245">
        <v>-92.13</v>
      </c>
    </row>
    <row r="1246" spans="1:20" hidden="1" x14ac:dyDescent="0.25">
      <c r="A1246" t="s">
        <v>75</v>
      </c>
      <c r="B1246" t="s">
        <v>1219</v>
      </c>
      <c r="C1246" t="s">
        <v>28</v>
      </c>
      <c r="D1246" t="s">
        <v>1220</v>
      </c>
      <c r="E1246" t="s">
        <v>95</v>
      </c>
      <c r="F1246">
        <v>80235</v>
      </c>
      <c r="G1246" t="s">
        <v>110</v>
      </c>
      <c r="H1246" t="s">
        <v>80</v>
      </c>
      <c r="I1246" t="s">
        <v>81</v>
      </c>
      <c r="J1246" t="s">
        <v>90</v>
      </c>
      <c r="K1246" t="s">
        <v>38</v>
      </c>
      <c r="L1246" t="s">
        <v>111</v>
      </c>
      <c r="M1246" t="s">
        <v>92</v>
      </c>
      <c r="N1246" s="11" t="s">
        <v>2106</v>
      </c>
      <c r="O1246" s="11" t="s">
        <v>2110</v>
      </c>
      <c r="P1246">
        <v>0</v>
      </c>
      <c r="Q1246">
        <v>2</v>
      </c>
      <c r="R1246">
        <v>0</v>
      </c>
      <c r="S1246">
        <v>209.5</v>
      </c>
      <c r="T1246">
        <v>-209.5</v>
      </c>
    </row>
    <row r="1247" spans="1:20" hidden="1" x14ac:dyDescent="0.25">
      <c r="A1247" t="s">
        <v>75</v>
      </c>
      <c r="B1247" t="s">
        <v>1098</v>
      </c>
      <c r="C1247" t="s">
        <v>18</v>
      </c>
      <c r="D1247" t="s">
        <v>1099</v>
      </c>
      <c r="E1247" t="s">
        <v>191</v>
      </c>
      <c r="F1247">
        <v>75247</v>
      </c>
      <c r="G1247" t="s">
        <v>398</v>
      </c>
      <c r="H1247" t="s">
        <v>80</v>
      </c>
      <c r="I1247" t="s">
        <v>81</v>
      </c>
      <c r="J1247" t="s">
        <v>82</v>
      </c>
      <c r="K1247" t="s">
        <v>38</v>
      </c>
      <c r="L1247" t="s">
        <v>111</v>
      </c>
      <c r="M1247" t="s">
        <v>83</v>
      </c>
      <c r="N1247" s="11" t="s">
        <v>2106</v>
      </c>
      <c r="O1247" s="11" t="s">
        <v>2110</v>
      </c>
      <c r="P1247">
        <v>-11</v>
      </c>
      <c r="Q1247">
        <v>0</v>
      </c>
      <c r="R1247">
        <v>928.4</v>
      </c>
      <c r="S1247">
        <v>0</v>
      </c>
      <c r="T1247">
        <v>928.4</v>
      </c>
    </row>
    <row r="1248" spans="1:20" hidden="1" x14ac:dyDescent="0.25">
      <c r="A1248" t="s">
        <v>75</v>
      </c>
      <c r="B1248" t="s">
        <v>372</v>
      </c>
      <c r="C1248" t="s">
        <v>19</v>
      </c>
      <c r="D1248" t="s">
        <v>172</v>
      </c>
      <c r="E1248" t="s">
        <v>147</v>
      </c>
      <c r="F1248">
        <v>85255</v>
      </c>
      <c r="G1248" t="s">
        <v>816</v>
      </c>
      <c r="H1248" t="s">
        <v>80</v>
      </c>
      <c r="I1248" t="s">
        <v>281</v>
      </c>
      <c r="J1248" t="s">
        <v>90</v>
      </c>
      <c r="K1248" t="s">
        <v>42</v>
      </c>
      <c r="L1248" t="s">
        <v>91</v>
      </c>
      <c r="M1248" t="s">
        <v>92</v>
      </c>
      <c r="N1248" s="11" t="s">
        <v>2106</v>
      </c>
      <c r="O1248" s="11" t="s">
        <v>2110</v>
      </c>
      <c r="P1248">
        <v>0</v>
      </c>
      <c r="Q1248">
        <v>10</v>
      </c>
      <c r="R1248">
        <v>0</v>
      </c>
      <c r="S1248">
        <v>310</v>
      </c>
      <c r="T1248">
        <v>-310</v>
      </c>
    </row>
    <row r="1249" spans="1:20" hidden="1" x14ac:dyDescent="0.25">
      <c r="A1249" t="s">
        <v>75</v>
      </c>
      <c r="B1249" t="s">
        <v>494</v>
      </c>
      <c r="C1249" t="s">
        <v>27</v>
      </c>
      <c r="D1249" t="s">
        <v>495</v>
      </c>
      <c r="E1249" t="s">
        <v>114</v>
      </c>
      <c r="F1249">
        <v>33619</v>
      </c>
      <c r="G1249" t="s">
        <v>254</v>
      </c>
      <c r="H1249" t="s">
        <v>80</v>
      </c>
      <c r="I1249" t="s">
        <v>81</v>
      </c>
      <c r="J1249" t="s">
        <v>82</v>
      </c>
      <c r="K1249" t="s">
        <v>42</v>
      </c>
      <c r="L1249" t="s">
        <v>91</v>
      </c>
      <c r="M1249" t="s">
        <v>83</v>
      </c>
      <c r="N1249" s="11" t="s">
        <v>2106</v>
      </c>
      <c r="O1249" s="11" t="s">
        <v>2110</v>
      </c>
      <c r="P1249">
        <v>1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5">
      <c r="A1250" t="s">
        <v>75</v>
      </c>
      <c r="B1250" t="s">
        <v>625</v>
      </c>
      <c r="C1250" t="s">
        <v>27</v>
      </c>
      <c r="D1250" t="s">
        <v>626</v>
      </c>
      <c r="E1250" t="s">
        <v>114</v>
      </c>
      <c r="F1250">
        <v>34491</v>
      </c>
      <c r="G1250" t="s">
        <v>1103</v>
      </c>
      <c r="H1250" t="s">
        <v>80</v>
      </c>
      <c r="I1250" t="s">
        <v>81</v>
      </c>
      <c r="J1250" t="s">
        <v>90</v>
      </c>
      <c r="K1250" t="s">
        <v>42</v>
      </c>
      <c r="L1250" t="s">
        <v>91</v>
      </c>
      <c r="M1250" t="s">
        <v>92</v>
      </c>
      <c r="N1250" s="11" t="s">
        <v>2106</v>
      </c>
      <c r="O1250" s="11" t="s">
        <v>2110</v>
      </c>
      <c r="P1250">
        <v>0</v>
      </c>
      <c r="Q1250">
        <v>10</v>
      </c>
      <c r="R1250">
        <v>0</v>
      </c>
      <c r="S1250">
        <v>42</v>
      </c>
      <c r="T1250">
        <v>-42</v>
      </c>
    </row>
    <row r="1251" spans="1:20" hidden="1" x14ac:dyDescent="0.25">
      <c r="A1251" t="s">
        <v>75</v>
      </c>
      <c r="B1251" t="s">
        <v>787</v>
      </c>
      <c r="C1251" t="s">
        <v>22</v>
      </c>
      <c r="D1251" t="s">
        <v>788</v>
      </c>
      <c r="E1251" t="s">
        <v>137</v>
      </c>
      <c r="F1251">
        <v>20166</v>
      </c>
      <c r="G1251" t="s">
        <v>839</v>
      </c>
      <c r="H1251" t="s">
        <v>80</v>
      </c>
      <c r="I1251" t="s">
        <v>81</v>
      </c>
      <c r="J1251" t="s">
        <v>82</v>
      </c>
      <c r="K1251" t="s">
        <v>38</v>
      </c>
      <c r="L1251" t="s">
        <v>129</v>
      </c>
      <c r="M1251" t="s">
        <v>83</v>
      </c>
      <c r="N1251" s="11" t="s">
        <v>2106</v>
      </c>
      <c r="O1251" s="11" t="s">
        <v>2110</v>
      </c>
      <c r="P1251">
        <v>-3</v>
      </c>
      <c r="Q1251">
        <v>0</v>
      </c>
      <c r="R1251">
        <v>747.6</v>
      </c>
      <c r="S1251">
        <v>0</v>
      </c>
      <c r="T1251">
        <v>747.6</v>
      </c>
    </row>
    <row r="1252" spans="1:20" hidden="1" x14ac:dyDescent="0.25">
      <c r="A1252" t="s">
        <v>75</v>
      </c>
      <c r="B1252" t="s">
        <v>275</v>
      </c>
      <c r="C1252" t="s">
        <v>27</v>
      </c>
      <c r="D1252" t="s">
        <v>276</v>
      </c>
      <c r="E1252" t="s">
        <v>114</v>
      </c>
      <c r="F1252">
        <v>33765</v>
      </c>
      <c r="G1252" t="s">
        <v>1215</v>
      </c>
      <c r="H1252" t="s">
        <v>80</v>
      </c>
      <c r="I1252" t="s">
        <v>81</v>
      </c>
      <c r="J1252" t="s">
        <v>90</v>
      </c>
      <c r="K1252" t="s">
        <v>38</v>
      </c>
      <c r="L1252" t="s">
        <v>1096</v>
      </c>
      <c r="M1252" t="s">
        <v>92</v>
      </c>
      <c r="N1252" s="11" t="s">
        <v>2106</v>
      </c>
      <c r="O1252" s="11" t="s">
        <v>2110</v>
      </c>
      <c r="P1252">
        <v>0</v>
      </c>
      <c r="Q1252">
        <v>2</v>
      </c>
      <c r="R1252">
        <v>0</v>
      </c>
      <c r="S1252">
        <v>0</v>
      </c>
      <c r="T1252">
        <v>0</v>
      </c>
    </row>
    <row r="1253" spans="1:20" hidden="1" x14ac:dyDescent="0.25">
      <c r="A1253" t="s">
        <v>75</v>
      </c>
      <c r="B1253" t="s">
        <v>218</v>
      </c>
      <c r="C1253" t="s">
        <v>27</v>
      </c>
      <c r="D1253" t="s">
        <v>219</v>
      </c>
      <c r="E1253" t="s">
        <v>114</v>
      </c>
      <c r="F1253">
        <v>34110</v>
      </c>
      <c r="G1253" t="s">
        <v>202</v>
      </c>
      <c r="H1253" t="s">
        <v>80</v>
      </c>
      <c r="I1253" t="s">
        <v>81</v>
      </c>
      <c r="J1253" t="s">
        <v>90</v>
      </c>
      <c r="K1253" t="s">
        <v>42</v>
      </c>
      <c r="L1253" t="s">
        <v>91</v>
      </c>
      <c r="M1253" t="s">
        <v>188</v>
      </c>
      <c r="N1253" s="11" t="s">
        <v>2106</v>
      </c>
      <c r="O1253" s="11" t="s">
        <v>2110</v>
      </c>
      <c r="P1253">
        <v>0</v>
      </c>
      <c r="Q1253">
        <v>42</v>
      </c>
      <c r="R1253">
        <v>0</v>
      </c>
      <c r="S1253">
        <v>346.5</v>
      </c>
      <c r="T1253">
        <v>-346.5</v>
      </c>
    </row>
    <row r="1254" spans="1:20" hidden="1" x14ac:dyDescent="0.25">
      <c r="A1254" t="s">
        <v>75</v>
      </c>
      <c r="B1254" t="s">
        <v>539</v>
      </c>
      <c r="C1254" t="s">
        <v>22</v>
      </c>
      <c r="D1254" t="s">
        <v>540</v>
      </c>
      <c r="E1254" t="s">
        <v>137</v>
      </c>
      <c r="F1254">
        <v>23435</v>
      </c>
      <c r="G1254" t="s">
        <v>348</v>
      </c>
      <c r="H1254" t="s">
        <v>80</v>
      </c>
      <c r="I1254" t="s">
        <v>81</v>
      </c>
      <c r="J1254" t="s">
        <v>90</v>
      </c>
      <c r="K1254" t="s">
        <v>53</v>
      </c>
      <c r="L1254" t="s">
        <v>193</v>
      </c>
      <c r="M1254" t="s">
        <v>92</v>
      </c>
      <c r="N1254" s="11" t="s">
        <v>2106</v>
      </c>
      <c r="O1254" s="11" t="s">
        <v>2110</v>
      </c>
      <c r="P1254">
        <v>0</v>
      </c>
      <c r="Q1254">
        <v>2</v>
      </c>
      <c r="R1254">
        <v>0</v>
      </c>
      <c r="S1254">
        <v>194.6</v>
      </c>
      <c r="T1254">
        <v>-194.6</v>
      </c>
    </row>
    <row r="1255" spans="1:20" hidden="1" x14ac:dyDescent="0.25">
      <c r="A1255" t="s">
        <v>75</v>
      </c>
      <c r="B1255" t="s">
        <v>464</v>
      </c>
      <c r="C1255" t="s">
        <v>18</v>
      </c>
      <c r="D1255" t="s">
        <v>465</v>
      </c>
      <c r="E1255" t="s">
        <v>466</v>
      </c>
      <c r="F1255">
        <v>70506</v>
      </c>
      <c r="G1255" t="s">
        <v>1499</v>
      </c>
      <c r="H1255" t="s">
        <v>80</v>
      </c>
      <c r="I1255" t="s">
        <v>81</v>
      </c>
      <c r="J1255" t="s">
        <v>82</v>
      </c>
      <c r="K1255" t="s">
        <v>42</v>
      </c>
      <c r="L1255" t="s">
        <v>91</v>
      </c>
      <c r="M1255" t="s">
        <v>83</v>
      </c>
      <c r="N1255" s="11" t="s">
        <v>2106</v>
      </c>
      <c r="O1255" s="11" t="s">
        <v>2110</v>
      </c>
      <c r="P1255">
        <v>-3</v>
      </c>
      <c r="Q1255">
        <v>0</v>
      </c>
      <c r="R1255">
        <v>151.19999999999999</v>
      </c>
      <c r="S1255">
        <v>0</v>
      </c>
      <c r="T1255">
        <v>151.19999999999999</v>
      </c>
    </row>
    <row r="1256" spans="1:20" hidden="1" x14ac:dyDescent="0.25">
      <c r="A1256" t="s">
        <v>75</v>
      </c>
      <c r="B1256" t="s">
        <v>112</v>
      </c>
      <c r="C1256" t="s">
        <v>27</v>
      </c>
      <c r="D1256" t="s">
        <v>113</v>
      </c>
      <c r="E1256" t="s">
        <v>114</v>
      </c>
      <c r="F1256">
        <v>32256</v>
      </c>
      <c r="G1256" t="s">
        <v>521</v>
      </c>
      <c r="H1256" t="s">
        <v>80</v>
      </c>
      <c r="I1256" t="s">
        <v>81</v>
      </c>
      <c r="J1256" t="s">
        <v>90</v>
      </c>
      <c r="K1256" t="s">
        <v>51</v>
      </c>
      <c r="L1256" t="s">
        <v>250</v>
      </c>
      <c r="M1256" t="s">
        <v>92</v>
      </c>
      <c r="N1256" s="11" t="s">
        <v>2106</v>
      </c>
      <c r="O1256" s="11" t="s">
        <v>2110</v>
      </c>
      <c r="P1256">
        <v>0</v>
      </c>
      <c r="Q1256">
        <v>1</v>
      </c>
      <c r="R1256">
        <v>0</v>
      </c>
      <c r="S1256">
        <v>41.6</v>
      </c>
      <c r="T1256">
        <v>-41.6</v>
      </c>
    </row>
    <row r="1257" spans="1:20" hidden="1" x14ac:dyDescent="0.25">
      <c r="A1257" t="s">
        <v>75</v>
      </c>
      <c r="B1257" t="s">
        <v>783</v>
      </c>
      <c r="C1257" t="s">
        <v>22</v>
      </c>
      <c r="D1257" t="s">
        <v>784</v>
      </c>
      <c r="E1257" t="s">
        <v>122</v>
      </c>
      <c r="F1257">
        <v>20852</v>
      </c>
      <c r="G1257" t="s">
        <v>1706</v>
      </c>
      <c r="H1257" t="s">
        <v>80</v>
      </c>
      <c r="I1257" t="s">
        <v>81</v>
      </c>
      <c r="J1257" t="s">
        <v>82</v>
      </c>
      <c r="K1257" t="s">
        <v>42</v>
      </c>
      <c r="L1257" t="s">
        <v>91</v>
      </c>
      <c r="M1257" t="s">
        <v>83</v>
      </c>
      <c r="N1257" s="11" t="s">
        <v>2106</v>
      </c>
      <c r="O1257" s="11" t="s">
        <v>2110</v>
      </c>
      <c r="P1257">
        <v>-8</v>
      </c>
      <c r="Q1257">
        <v>0</v>
      </c>
      <c r="R1257">
        <v>24.08</v>
      </c>
      <c r="S1257">
        <v>0</v>
      </c>
      <c r="T1257">
        <v>24.08</v>
      </c>
    </row>
    <row r="1258" spans="1:20" hidden="1" x14ac:dyDescent="0.25">
      <c r="A1258" t="s">
        <v>75</v>
      </c>
      <c r="B1258" t="s">
        <v>847</v>
      </c>
      <c r="C1258" t="s">
        <v>26</v>
      </c>
      <c r="D1258" t="s">
        <v>848</v>
      </c>
      <c r="E1258" t="s">
        <v>105</v>
      </c>
      <c r="F1258">
        <v>29910</v>
      </c>
      <c r="G1258" t="s">
        <v>801</v>
      </c>
      <c r="H1258" t="s">
        <v>80</v>
      </c>
      <c r="I1258" t="s">
        <v>81</v>
      </c>
      <c r="J1258" t="s">
        <v>82</v>
      </c>
      <c r="K1258" t="s">
        <v>42</v>
      </c>
      <c r="L1258" t="s">
        <v>91</v>
      </c>
      <c r="M1258" t="s">
        <v>83</v>
      </c>
      <c r="N1258" s="11" t="s">
        <v>2106</v>
      </c>
      <c r="O1258" s="11" t="s">
        <v>2110</v>
      </c>
      <c r="P1258">
        <v>-1</v>
      </c>
      <c r="Q1258">
        <v>0</v>
      </c>
      <c r="R1258">
        <v>23.95</v>
      </c>
      <c r="S1258">
        <v>0</v>
      </c>
      <c r="T1258">
        <v>23.95</v>
      </c>
    </row>
    <row r="1259" spans="1:20" hidden="1" x14ac:dyDescent="0.25">
      <c r="A1259" t="s">
        <v>75</v>
      </c>
      <c r="B1259" t="s">
        <v>522</v>
      </c>
      <c r="C1259" t="s">
        <v>25</v>
      </c>
      <c r="D1259" t="s">
        <v>523</v>
      </c>
      <c r="E1259" t="s">
        <v>186</v>
      </c>
      <c r="F1259">
        <v>11946</v>
      </c>
      <c r="G1259" t="s">
        <v>309</v>
      </c>
      <c r="H1259" t="s">
        <v>80</v>
      </c>
      <c r="I1259" t="s">
        <v>281</v>
      </c>
      <c r="J1259" t="s">
        <v>90</v>
      </c>
      <c r="K1259" t="s">
        <v>42</v>
      </c>
      <c r="L1259" t="s">
        <v>91</v>
      </c>
      <c r="M1259" t="s">
        <v>92</v>
      </c>
      <c r="N1259" s="11" t="s">
        <v>2106</v>
      </c>
      <c r="O1259" s="11" t="s">
        <v>2110</v>
      </c>
      <c r="P1259">
        <v>0</v>
      </c>
      <c r="Q1259">
        <v>6</v>
      </c>
      <c r="R1259">
        <v>0</v>
      </c>
      <c r="S1259">
        <v>75</v>
      </c>
      <c r="T1259">
        <v>-75</v>
      </c>
    </row>
    <row r="1260" spans="1:20" hidden="1" x14ac:dyDescent="0.25">
      <c r="A1260" t="s">
        <v>75</v>
      </c>
      <c r="B1260" t="s">
        <v>522</v>
      </c>
      <c r="C1260" t="s">
        <v>25</v>
      </c>
      <c r="D1260" t="s">
        <v>523</v>
      </c>
      <c r="E1260" t="s">
        <v>186</v>
      </c>
      <c r="F1260">
        <v>11946</v>
      </c>
      <c r="G1260" t="s">
        <v>96</v>
      </c>
      <c r="H1260" t="s">
        <v>80</v>
      </c>
      <c r="I1260" t="s">
        <v>281</v>
      </c>
      <c r="J1260" t="s">
        <v>90</v>
      </c>
      <c r="K1260" t="s">
        <v>42</v>
      </c>
      <c r="L1260" t="s">
        <v>97</v>
      </c>
      <c r="M1260" t="s">
        <v>92</v>
      </c>
      <c r="N1260" s="11" t="s">
        <v>2106</v>
      </c>
      <c r="O1260" s="11" t="s">
        <v>2110</v>
      </c>
      <c r="P1260">
        <v>0</v>
      </c>
      <c r="Q1260">
        <v>6</v>
      </c>
      <c r="R1260">
        <v>0</v>
      </c>
      <c r="S1260">
        <v>10.199999999999999</v>
      </c>
      <c r="T1260">
        <v>-10.199999999999999</v>
      </c>
    </row>
    <row r="1261" spans="1:20" hidden="1" x14ac:dyDescent="0.25">
      <c r="A1261" t="s">
        <v>75</v>
      </c>
      <c r="B1261" t="s">
        <v>1236</v>
      </c>
      <c r="C1261" t="s">
        <v>27</v>
      </c>
      <c r="D1261" t="s">
        <v>1237</v>
      </c>
      <c r="E1261" t="s">
        <v>1203</v>
      </c>
      <c r="F1261">
        <v>927</v>
      </c>
      <c r="G1261" t="s">
        <v>324</v>
      </c>
      <c r="H1261" t="s">
        <v>80</v>
      </c>
      <c r="I1261" t="s">
        <v>81</v>
      </c>
      <c r="J1261" t="s">
        <v>90</v>
      </c>
      <c r="K1261" t="s">
        <v>36</v>
      </c>
      <c r="L1261" t="s">
        <v>36</v>
      </c>
      <c r="M1261" t="s">
        <v>92</v>
      </c>
      <c r="N1261" s="11" t="s">
        <v>2106</v>
      </c>
      <c r="O1261" s="11" t="s">
        <v>2110</v>
      </c>
      <c r="P1261">
        <v>0</v>
      </c>
      <c r="Q1261">
        <v>1</v>
      </c>
      <c r="R1261">
        <v>0</v>
      </c>
      <c r="S1261">
        <v>89.05</v>
      </c>
      <c r="T1261">
        <v>-89.05</v>
      </c>
    </row>
    <row r="1262" spans="1:20" hidden="1" x14ac:dyDescent="0.25">
      <c r="A1262" t="s">
        <v>75</v>
      </c>
      <c r="B1262" t="s">
        <v>946</v>
      </c>
      <c r="C1262" t="s">
        <v>29</v>
      </c>
      <c r="D1262" t="s">
        <v>909</v>
      </c>
      <c r="E1262" t="s">
        <v>100</v>
      </c>
      <c r="F1262">
        <v>46032</v>
      </c>
      <c r="G1262" t="s">
        <v>1862</v>
      </c>
      <c r="H1262" t="s">
        <v>80</v>
      </c>
      <c r="I1262" t="s">
        <v>81</v>
      </c>
      <c r="J1262" t="s">
        <v>90</v>
      </c>
      <c r="K1262" t="s">
        <v>41</v>
      </c>
      <c r="L1262" t="s">
        <v>724</v>
      </c>
      <c r="M1262" t="s">
        <v>92</v>
      </c>
      <c r="N1262" s="11" t="s">
        <v>2106</v>
      </c>
      <c r="O1262" s="11" t="s">
        <v>2110</v>
      </c>
      <c r="P1262">
        <v>0</v>
      </c>
      <c r="Q1262">
        <v>24</v>
      </c>
      <c r="R1262">
        <v>0</v>
      </c>
      <c r="S1262">
        <v>901.92</v>
      </c>
      <c r="T1262">
        <v>-901.92</v>
      </c>
    </row>
    <row r="1263" spans="1:20" hidden="1" x14ac:dyDescent="0.25">
      <c r="A1263" t="s">
        <v>75</v>
      </c>
      <c r="B1263" t="s">
        <v>1863</v>
      </c>
      <c r="C1263" t="s">
        <v>19</v>
      </c>
      <c r="D1263" t="s">
        <v>1864</v>
      </c>
      <c r="E1263" t="s">
        <v>320</v>
      </c>
      <c r="F1263">
        <v>96732</v>
      </c>
      <c r="G1263" t="s">
        <v>364</v>
      </c>
      <c r="H1263" t="s">
        <v>80</v>
      </c>
      <c r="I1263" t="s">
        <v>81</v>
      </c>
      <c r="J1263" t="s">
        <v>365</v>
      </c>
      <c r="K1263" t="s">
        <v>39</v>
      </c>
      <c r="L1263" t="s">
        <v>39</v>
      </c>
      <c r="M1263" t="s">
        <v>92</v>
      </c>
      <c r="N1263" s="11" t="s">
        <v>2106</v>
      </c>
      <c r="O1263" s="11" t="s">
        <v>2110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75</v>
      </c>
      <c r="B1264" t="s">
        <v>588</v>
      </c>
      <c r="C1264" t="s">
        <v>21</v>
      </c>
      <c r="D1264" t="s">
        <v>589</v>
      </c>
      <c r="E1264" t="s">
        <v>159</v>
      </c>
      <c r="F1264">
        <v>66227</v>
      </c>
      <c r="G1264" t="s">
        <v>173</v>
      </c>
      <c r="H1264" t="s">
        <v>80</v>
      </c>
      <c r="I1264" t="s">
        <v>81</v>
      </c>
      <c r="J1264" t="s">
        <v>82</v>
      </c>
      <c r="K1264" t="s">
        <v>36</v>
      </c>
      <c r="L1264" t="s">
        <v>36</v>
      </c>
      <c r="M1264" t="s">
        <v>83</v>
      </c>
      <c r="N1264" s="11" t="s">
        <v>2106</v>
      </c>
      <c r="O1264" s="11" t="s">
        <v>2110</v>
      </c>
      <c r="P1264">
        <v>-1</v>
      </c>
      <c r="Q1264">
        <v>0</v>
      </c>
      <c r="R1264">
        <v>97.95</v>
      </c>
      <c r="S1264">
        <v>0</v>
      </c>
      <c r="T1264">
        <v>97.95</v>
      </c>
    </row>
    <row r="1265" spans="1:20" hidden="1" x14ac:dyDescent="0.25">
      <c r="A1265" t="s">
        <v>75</v>
      </c>
      <c r="B1265" t="s">
        <v>1566</v>
      </c>
      <c r="C1265" t="s">
        <v>18</v>
      </c>
      <c r="D1265" t="s">
        <v>1567</v>
      </c>
      <c r="E1265" t="s">
        <v>466</v>
      </c>
      <c r="F1265">
        <v>70123</v>
      </c>
      <c r="G1265" t="s">
        <v>1281</v>
      </c>
      <c r="H1265" t="s">
        <v>80</v>
      </c>
      <c r="I1265" t="s">
        <v>81</v>
      </c>
      <c r="J1265" t="s">
        <v>90</v>
      </c>
      <c r="K1265" t="s">
        <v>38</v>
      </c>
      <c r="L1265" t="s">
        <v>129</v>
      </c>
      <c r="M1265" t="s">
        <v>92</v>
      </c>
      <c r="N1265" s="11" t="s">
        <v>2106</v>
      </c>
      <c r="O1265" s="11" t="s">
        <v>2110</v>
      </c>
      <c r="P1265">
        <v>-1</v>
      </c>
      <c r="Q1265">
        <v>0</v>
      </c>
      <c r="R1265">
        <v>54.6</v>
      </c>
      <c r="S1265">
        <v>0</v>
      </c>
      <c r="T1265">
        <v>54.6</v>
      </c>
    </row>
    <row r="1266" spans="1:20" hidden="1" x14ac:dyDescent="0.25">
      <c r="A1266" t="s">
        <v>75</v>
      </c>
      <c r="B1266" t="s">
        <v>200</v>
      </c>
      <c r="C1266" t="s">
        <v>28</v>
      </c>
      <c r="D1266" t="s">
        <v>201</v>
      </c>
      <c r="E1266" t="s">
        <v>95</v>
      </c>
      <c r="F1266">
        <v>80002</v>
      </c>
      <c r="G1266" t="s">
        <v>512</v>
      </c>
      <c r="H1266" t="s">
        <v>80</v>
      </c>
      <c r="I1266" t="s">
        <v>81</v>
      </c>
      <c r="J1266" t="s">
        <v>82</v>
      </c>
      <c r="K1266" t="s">
        <v>42</v>
      </c>
      <c r="L1266" t="s">
        <v>91</v>
      </c>
      <c r="M1266" t="s">
        <v>83</v>
      </c>
      <c r="N1266" s="11" t="s">
        <v>2106</v>
      </c>
      <c r="O1266" s="11" t="s">
        <v>2110</v>
      </c>
      <c r="P1266">
        <v>13</v>
      </c>
      <c r="Q1266">
        <v>0</v>
      </c>
      <c r="R1266">
        <v>520</v>
      </c>
      <c r="S1266">
        <v>0</v>
      </c>
      <c r="T1266">
        <v>520</v>
      </c>
    </row>
    <row r="1267" spans="1:20" hidden="1" x14ac:dyDescent="0.25">
      <c r="A1267" t="s">
        <v>75</v>
      </c>
      <c r="B1267" t="s">
        <v>150</v>
      </c>
      <c r="C1267" t="s">
        <v>29</v>
      </c>
      <c r="D1267" t="s">
        <v>151</v>
      </c>
      <c r="E1267" t="s">
        <v>87</v>
      </c>
      <c r="F1267">
        <v>44060</v>
      </c>
      <c r="G1267" t="s">
        <v>311</v>
      </c>
      <c r="H1267" t="s">
        <v>80</v>
      </c>
      <c r="I1267" t="s">
        <v>164</v>
      </c>
      <c r="J1267" t="s">
        <v>90</v>
      </c>
      <c r="K1267" t="s">
        <v>38</v>
      </c>
      <c r="L1267" t="s">
        <v>129</v>
      </c>
      <c r="M1267" t="s">
        <v>92</v>
      </c>
      <c r="N1267" s="11" t="s">
        <v>2106</v>
      </c>
      <c r="O1267" s="11" t="s">
        <v>2110</v>
      </c>
      <c r="P1267">
        <v>0</v>
      </c>
      <c r="Q1267">
        <v>5</v>
      </c>
      <c r="R1267">
        <v>0</v>
      </c>
      <c r="S1267">
        <v>226.3</v>
      </c>
      <c r="T1267">
        <v>-226.3</v>
      </c>
    </row>
    <row r="1268" spans="1:20" hidden="1" x14ac:dyDescent="0.25">
      <c r="A1268" t="s">
        <v>75</v>
      </c>
      <c r="B1268" t="s">
        <v>479</v>
      </c>
      <c r="C1268" t="s">
        <v>25</v>
      </c>
      <c r="D1268" t="s">
        <v>480</v>
      </c>
      <c r="E1268" t="s">
        <v>186</v>
      </c>
      <c r="F1268">
        <v>11735</v>
      </c>
      <c r="G1268" t="s">
        <v>264</v>
      </c>
      <c r="H1268" t="s">
        <v>80</v>
      </c>
      <c r="I1268" t="s">
        <v>281</v>
      </c>
      <c r="J1268" t="s">
        <v>90</v>
      </c>
      <c r="K1268" t="s">
        <v>42</v>
      </c>
      <c r="L1268" t="s">
        <v>91</v>
      </c>
      <c r="M1268" t="s">
        <v>92</v>
      </c>
      <c r="N1268" s="11" t="s">
        <v>2106</v>
      </c>
      <c r="O1268" s="11" t="s">
        <v>2110</v>
      </c>
      <c r="P1268">
        <v>0</v>
      </c>
      <c r="Q1268">
        <v>165</v>
      </c>
      <c r="R1268">
        <v>0</v>
      </c>
      <c r="S1268">
        <v>1716</v>
      </c>
      <c r="T1268">
        <v>-1716</v>
      </c>
    </row>
    <row r="1269" spans="1:20" hidden="1" x14ac:dyDescent="0.25">
      <c r="A1269" t="s">
        <v>75</v>
      </c>
      <c r="B1269" t="s">
        <v>236</v>
      </c>
      <c r="C1269" t="s">
        <v>27</v>
      </c>
      <c r="D1269" t="s">
        <v>237</v>
      </c>
      <c r="E1269" t="s">
        <v>114</v>
      </c>
      <c r="F1269">
        <v>34231</v>
      </c>
      <c r="G1269" t="s">
        <v>792</v>
      </c>
      <c r="H1269" t="s">
        <v>80</v>
      </c>
      <c r="I1269" t="s">
        <v>81</v>
      </c>
      <c r="J1269" t="s">
        <v>82</v>
      </c>
      <c r="K1269" t="s">
        <v>44</v>
      </c>
      <c r="L1269" t="s">
        <v>134</v>
      </c>
      <c r="M1269" t="s">
        <v>83</v>
      </c>
      <c r="N1269" s="11" t="s">
        <v>2106</v>
      </c>
      <c r="O1269" s="11" t="s">
        <v>2110</v>
      </c>
      <c r="P1269">
        <v>1</v>
      </c>
      <c r="Q1269">
        <v>0</v>
      </c>
      <c r="R1269">
        <v>20</v>
      </c>
      <c r="S1269">
        <v>0</v>
      </c>
      <c r="T1269">
        <v>20</v>
      </c>
    </row>
    <row r="1270" spans="1:20" x14ac:dyDescent="0.25">
      <c r="A1270" t="s">
        <v>75</v>
      </c>
      <c r="B1270" t="s">
        <v>665</v>
      </c>
      <c r="C1270" t="s">
        <v>21</v>
      </c>
      <c r="D1270" t="s">
        <v>1153</v>
      </c>
      <c r="E1270" t="s">
        <v>235</v>
      </c>
      <c r="F1270">
        <v>63701</v>
      </c>
      <c r="G1270" t="s">
        <v>283</v>
      </c>
      <c r="H1270" t="s">
        <v>80</v>
      </c>
      <c r="I1270" t="s">
        <v>81</v>
      </c>
      <c r="J1270" t="s">
        <v>82</v>
      </c>
      <c r="K1270" t="s">
        <v>38</v>
      </c>
      <c r="L1270" t="s">
        <v>111</v>
      </c>
      <c r="M1270" t="s">
        <v>83</v>
      </c>
      <c r="N1270" s="11" t="s">
        <v>2106</v>
      </c>
      <c r="O1270" s="11" t="s">
        <v>2110</v>
      </c>
      <c r="P1270">
        <v>-3</v>
      </c>
      <c r="Q1270">
        <v>0</v>
      </c>
      <c r="R1270">
        <v>230.1</v>
      </c>
      <c r="S1270">
        <v>0</v>
      </c>
      <c r="T1270">
        <v>230.1</v>
      </c>
    </row>
    <row r="1271" spans="1:20" hidden="1" x14ac:dyDescent="0.25">
      <c r="A1271" t="s">
        <v>75</v>
      </c>
      <c r="B1271" t="s">
        <v>184</v>
      </c>
      <c r="C1271" t="s">
        <v>25</v>
      </c>
      <c r="D1271" t="s">
        <v>185</v>
      </c>
      <c r="E1271" t="s">
        <v>186</v>
      </c>
      <c r="F1271">
        <v>11230</v>
      </c>
      <c r="G1271" t="s">
        <v>324</v>
      </c>
      <c r="H1271" t="s">
        <v>80</v>
      </c>
      <c r="I1271" t="s">
        <v>81</v>
      </c>
      <c r="J1271" t="s">
        <v>90</v>
      </c>
      <c r="K1271" t="s">
        <v>36</v>
      </c>
      <c r="L1271" t="s">
        <v>36</v>
      </c>
      <c r="M1271" t="s">
        <v>92</v>
      </c>
      <c r="N1271" s="11" t="s">
        <v>2106</v>
      </c>
      <c r="O1271" s="11" t="s">
        <v>2110</v>
      </c>
      <c r="P1271">
        <v>0</v>
      </c>
      <c r="Q1271">
        <v>1</v>
      </c>
      <c r="R1271">
        <v>0</v>
      </c>
      <c r="S1271">
        <v>89.05</v>
      </c>
      <c r="T1271">
        <v>-89.05</v>
      </c>
    </row>
    <row r="1272" spans="1:20" hidden="1" x14ac:dyDescent="0.25">
      <c r="A1272" t="s">
        <v>75</v>
      </c>
      <c r="B1272" t="s">
        <v>612</v>
      </c>
      <c r="C1272" t="s">
        <v>29</v>
      </c>
      <c r="D1272" t="s">
        <v>613</v>
      </c>
      <c r="E1272" t="s">
        <v>142</v>
      </c>
      <c r="F1272">
        <v>48084</v>
      </c>
      <c r="G1272" t="s">
        <v>398</v>
      </c>
      <c r="H1272" t="s">
        <v>80</v>
      </c>
      <c r="I1272" t="s">
        <v>81</v>
      </c>
      <c r="J1272" t="s">
        <v>82</v>
      </c>
      <c r="K1272" t="s">
        <v>38</v>
      </c>
      <c r="L1272" t="s">
        <v>111</v>
      </c>
      <c r="M1272" t="s">
        <v>83</v>
      </c>
      <c r="N1272" s="11" t="s">
        <v>2106</v>
      </c>
      <c r="O1272" s="11" t="s">
        <v>2110</v>
      </c>
      <c r="P1272">
        <v>-18</v>
      </c>
      <c r="Q1272">
        <v>0</v>
      </c>
      <c r="R1272">
        <v>1381.5</v>
      </c>
      <c r="S1272">
        <v>0</v>
      </c>
      <c r="T1272">
        <v>1381.5</v>
      </c>
    </row>
    <row r="1273" spans="1:20" hidden="1" x14ac:dyDescent="0.25">
      <c r="A1273" t="s">
        <v>75</v>
      </c>
      <c r="B1273" t="s">
        <v>1845</v>
      </c>
      <c r="C1273" t="s">
        <v>23</v>
      </c>
      <c r="D1273" t="s">
        <v>1846</v>
      </c>
      <c r="E1273" t="s">
        <v>176</v>
      </c>
      <c r="F1273">
        <v>98663</v>
      </c>
      <c r="G1273" t="s">
        <v>364</v>
      </c>
      <c r="H1273" t="s">
        <v>80</v>
      </c>
      <c r="I1273" t="s">
        <v>81</v>
      </c>
      <c r="J1273" t="s">
        <v>365</v>
      </c>
      <c r="K1273" t="s">
        <v>39</v>
      </c>
      <c r="L1273" t="s">
        <v>39</v>
      </c>
      <c r="M1273" t="s">
        <v>92</v>
      </c>
      <c r="N1273" s="11" t="s">
        <v>2106</v>
      </c>
      <c r="O1273" s="11" t="s">
        <v>2110</v>
      </c>
      <c r="P1273">
        <v>1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5">
      <c r="A1274" t="s">
        <v>75</v>
      </c>
      <c r="B1274" t="s">
        <v>265</v>
      </c>
      <c r="C1274" t="s">
        <v>27</v>
      </c>
      <c r="D1274" t="s">
        <v>237</v>
      </c>
      <c r="E1274" t="s">
        <v>114</v>
      </c>
      <c r="F1274">
        <v>34238</v>
      </c>
      <c r="G1274" t="s">
        <v>254</v>
      </c>
      <c r="H1274" t="s">
        <v>80</v>
      </c>
      <c r="I1274" t="s">
        <v>81</v>
      </c>
      <c r="J1274" t="s">
        <v>82</v>
      </c>
      <c r="K1274" t="s">
        <v>42</v>
      </c>
      <c r="L1274" t="s">
        <v>91</v>
      </c>
      <c r="M1274" t="s">
        <v>83</v>
      </c>
      <c r="N1274" s="11" t="s">
        <v>2106</v>
      </c>
      <c r="O1274" s="11" t="s">
        <v>2110</v>
      </c>
      <c r="P1274">
        <v>-20</v>
      </c>
      <c r="Q1274">
        <v>0</v>
      </c>
      <c r="R1274">
        <v>1121.2</v>
      </c>
      <c r="S1274">
        <v>0</v>
      </c>
      <c r="T1274">
        <v>1121.2</v>
      </c>
    </row>
    <row r="1275" spans="1:20" hidden="1" x14ac:dyDescent="0.25">
      <c r="A1275" t="s">
        <v>75</v>
      </c>
      <c r="B1275" t="s">
        <v>1116</v>
      </c>
      <c r="C1275" t="s">
        <v>28</v>
      </c>
      <c r="D1275" t="s">
        <v>1117</v>
      </c>
      <c r="E1275" t="s">
        <v>95</v>
      </c>
      <c r="F1275" t="s">
        <v>1118</v>
      </c>
      <c r="G1275" t="s">
        <v>115</v>
      </c>
      <c r="H1275" t="s">
        <v>80</v>
      </c>
      <c r="I1275" t="s">
        <v>281</v>
      </c>
      <c r="J1275" t="s">
        <v>90</v>
      </c>
      <c r="K1275" t="s">
        <v>42</v>
      </c>
      <c r="L1275" t="s">
        <v>91</v>
      </c>
      <c r="M1275" t="s">
        <v>92</v>
      </c>
      <c r="N1275" s="11" t="s">
        <v>2106</v>
      </c>
      <c r="O1275" s="11" t="s">
        <v>2110</v>
      </c>
      <c r="P1275">
        <v>0</v>
      </c>
      <c r="Q1275">
        <v>124</v>
      </c>
      <c r="R1275">
        <v>0</v>
      </c>
      <c r="S1275">
        <v>1215.2</v>
      </c>
      <c r="T1275">
        <v>-1215.2</v>
      </c>
    </row>
    <row r="1276" spans="1:20" hidden="1" x14ac:dyDescent="0.25">
      <c r="A1276" t="s">
        <v>75</v>
      </c>
      <c r="B1276" t="s">
        <v>890</v>
      </c>
      <c r="C1276" t="s">
        <v>28</v>
      </c>
      <c r="D1276" t="s">
        <v>891</v>
      </c>
      <c r="E1276" t="s">
        <v>95</v>
      </c>
      <c r="F1276">
        <v>80503</v>
      </c>
      <c r="G1276" t="s">
        <v>1877</v>
      </c>
      <c r="H1276" t="s">
        <v>80</v>
      </c>
      <c r="I1276" t="s">
        <v>81</v>
      </c>
      <c r="J1276" t="s">
        <v>90</v>
      </c>
      <c r="K1276" t="s">
        <v>54</v>
      </c>
      <c r="L1276" t="s">
        <v>342</v>
      </c>
      <c r="M1276" t="s">
        <v>92</v>
      </c>
      <c r="N1276" s="11" t="s">
        <v>2106</v>
      </c>
      <c r="O1276" s="11" t="s">
        <v>2110</v>
      </c>
      <c r="P1276">
        <v>-3</v>
      </c>
      <c r="Q1276">
        <v>0</v>
      </c>
      <c r="R1276">
        <v>55.35</v>
      </c>
      <c r="S1276">
        <v>0</v>
      </c>
      <c r="T1276">
        <v>55.35</v>
      </c>
    </row>
    <row r="1277" spans="1:20" hidden="1" x14ac:dyDescent="0.25">
      <c r="A1277" t="s">
        <v>75</v>
      </c>
      <c r="B1277" t="s">
        <v>161</v>
      </c>
      <c r="C1277" t="s">
        <v>22</v>
      </c>
      <c r="D1277" t="s">
        <v>162</v>
      </c>
      <c r="E1277" t="s">
        <v>122</v>
      </c>
      <c r="F1277">
        <v>20814</v>
      </c>
      <c r="G1277" t="s">
        <v>143</v>
      </c>
      <c r="H1277" t="s">
        <v>80</v>
      </c>
      <c r="I1277" t="s">
        <v>81</v>
      </c>
      <c r="J1277" t="s">
        <v>82</v>
      </c>
      <c r="K1277" t="s">
        <v>44</v>
      </c>
      <c r="L1277" t="s">
        <v>144</v>
      </c>
      <c r="M1277" t="s">
        <v>83</v>
      </c>
      <c r="N1277" s="11" t="s">
        <v>2106</v>
      </c>
      <c r="O1277" s="11" t="s">
        <v>2110</v>
      </c>
      <c r="P1277">
        <v>-3</v>
      </c>
      <c r="Q1277">
        <v>0</v>
      </c>
      <c r="R1277">
        <v>23.1</v>
      </c>
      <c r="S1277">
        <v>0</v>
      </c>
      <c r="T1277">
        <v>23.1</v>
      </c>
    </row>
    <row r="1278" spans="1:20" hidden="1" x14ac:dyDescent="0.25">
      <c r="A1278" t="s">
        <v>75</v>
      </c>
      <c r="B1278" t="s">
        <v>112</v>
      </c>
      <c r="C1278" t="s">
        <v>27</v>
      </c>
      <c r="D1278" t="s">
        <v>113</v>
      </c>
      <c r="E1278" t="s">
        <v>114</v>
      </c>
      <c r="F1278">
        <v>32256</v>
      </c>
      <c r="G1278" t="s">
        <v>470</v>
      </c>
      <c r="H1278" t="s">
        <v>133</v>
      </c>
      <c r="I1278" t="s">
        <v>81</v>
      </c>
      <c r="J1278" t="s">
        <v>82</v>
      </c>
      <c r="K1278" t="s">
        <v>44</v>
      </c>
      <c r="L1278" t="s">
        <v>144</v>
      </c>
      <c r="M1278" t="s">
        <v>83</v>
      </c>
      <c r="N1278" s="11" t="s">
        <v>2106</v>
      </c>
      <c r="O1278" s="11" t="s">
        <v>2110</v>
      </c>
      <c r="P1278">
        <v>10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5">
      <c r="A1279" t="s">
        <v>75</v>
      </c>
      <c r="B1279" t="s">
        <v>803</v>
      </c>
      <c r="C1279" t="s">
        <v>30</v>
      </c>
      <c r="D1279" t="s">
        <v>804</v>
      </c>
      <c r="E1279" t="s">
        <v>337</v>
      </c>
      <c r="F1279">
        <v>53718</v>
      </c>
      <c r="G1279" t="s">
        <v>209</v>
      </c>
      <c r="H1279" t="s">
        <v>210</v>
      </c>
      <c r="I1279" t="s">
        <v>81</v>
      </c>
      <c r="J1279" t="s">
        <v>90</v>
      </c>
      <c r="K1279" t="s">
        <v>53</v>
      </c>
      <c r="L1279" t="s">
        <v>211</v>
      </c>
      <c r="M1279" t="s">
        <v>92</v>
      </c>
      <c r="N1279" s="11" t="s">
        <v>2106</v>
      </c>
      <c r="O1279" s="11" t="s">
        <v>2110</v>
      </c>
      <c r="P1279">
        <v>0</v>
      </c>
      <c r="Q1279">
        <v>4</v>
      </c>
      <c r="R1279">
        <v>0</v>
      </c>
      <c r="S1279">
        <v>1346.2</v>
      </c>
      <c r="T1279">
        <v>-1346.2</v>
      </c>
    </row>
    <row r="1280" spans="1:20" x14ac:dyDescent="0.25">
      <c r="A1280" t="s">
        <v>75</v>
      </c>
      <c r="B1280" t="s">
        <v>665</v>
      </c>
      <c r="C1280" t="s">
        <v>21</v>
      </c>
      <c r="D1280" t="s">
        <v>1153</v>
      </c>
      <c r="E1280" t="s">
        <v>235</v>
      </c>
      <c r="F1280">
        <v>63701</v>
      </c>
      <c r="G1280" t="s">
        <v>224</v>
      </c>
      <c r="H1280" t="s">
        <v>80</v>
      </c>
      <c r="I1280" t="s">
        <v>81</v>
      </c>
      <c r="J1280" t="s">
        <v>82</v>
      </c>
      <c r="K1280" t="s">
        <v>38</v>
      </c>
      <c r="L1280" t="s">
        <v>111</v>
      </c>
      <c r="M1280" t="s">
        <v>83</v>
      </c>
      <c r="N1280" s="11" t="s">
        <v>2106</v>
      </c>
      <c r="O1280" s="11" t="s">
        <v>2110</v>
      </c>
      <c r="P1280">
        <v>-1</v>
      </c>
      <c r="Q1280">
        <v>0</v>
      </c>
      <c r="R1280">
        <v>115.2</v>
      </c>
      <c r="S1280">
        <v>0</v>
      </c>
      <c r="T1280">
        <v>115.2</v>
      </c>
    </row>
    <row r="1281" spans="1:20" hidden="1" x14ac:dyDescent="0.25">
      <c r="A1281" t="s">
        <v>75</v>
      </c>
      <c r="B1281" t="s">
        <v>125</v>
      </c>
      <c r="C1281" t="s">
        <v>29</v>
      </c>
      <c r="D1281" t="s">
        <v>126</v>
      </c>
      <c r="E1281" t="s">
        <v>100</v>
      </c>
      <c r="F1281">
        <v>46567</v>
      </c>
      <c r="G1281" t="s">
        <v>373</v>
      </c>
      <c r="H1281" t="s">
        <v>80</v>
      </c>
      <c r="I1281" t="s">
        <v>81</v>
      </c>
      <c r="J1281" t="s">
        <v>90</v>
      </c>
      <c r="K1281" t="s">
        <v>38</v>
      </c>
      <c r="L1281" t="s">
        <v>111</v>
      </c>
      <c r="M1281" t="s">
        <v>92</v>
      </c>
      <c r="N1281" s="11" t="s">
        <v>2106</v>
      </c>
      <c r="O1281" s="11" t="s">
        <v>2110</v>
      </c>
      <c r="P1281">
        <v>0</v>
      </c>
      <c r="Q1281">
        <v>2</v>
      </c>
      <c r="R1281">
        <v>0</v>
      </c>
      <c r="S1281">
        <v>78.290000000000006</v>
      </c>
      <c r="T1281">
        <v>-78.290000000000006</v>
      </c>
    </row>
    <row r="1282" spans="1:20" hidden="1" x14ac:dyDescent="0.25">
      <c r="A1282" t="s">
        <v>75</v>
      </c>
      <c r="B1282" t="s">
        <v>383</v>
      </c>
      <c r="C1282" t="s">
        <v>25</v>
      </c>
      <c r="D1282" t="s">
        <v>384</v>
      </c>
      <c r="E1282" t="s">
        <v>186</v>
      </c>
      <c r="F1282">
        <v>11968</v>
      </c>
      <c r="G1282" t="s">
        <v>817</v>
      </c>
      <c r="H1282" t="s">
        <v>80</v>
      </c>
      <c r="I1282" t="s">
        <v>81</v>
      </c>
      <c r="J1282" t="s">
        <v>82</v>
      </c>
      <c r="K1282" t="s">
        <v>53</v>
      </c>
      <c r="L1282" t="s">
        <v>193</v>
      </c>
      <c r="M1282" t="s">
        <v>83</v>
      </c>
      <c r="N1282" s="11" t="s">
        <v>2106</v>
      </c>
      <c r="O1282" s="11" t="s">
        <v>2110</v>
      </c>
      <c r="P1282">
        <v>-20</v>
      </c>
      <c r="Q1282">
        <v>0</v>
      </c>
      <c r="R1282">
        <v>3058</v>
      </c>
      <c r="S1282">
        <v>0</v>
      </c>
      <c r="T1282">
        <v>3058</v>
      </c>
    </row>
    <row r="1283" spans="1:20" hidden="1" x14ac:dyDescent="0.25">
      <c r="A1283" t="s">
        <v>75</v>
      </c>
      <c r="B1283" t="s">
        <v>775</v>
      </c>
      <c r="C1283" t="s">
        <v>26</v>
      </c>
      <c r="D1283" t="s">
        <v>361</v>
      </c>
      <c r="E1283" t="s">
        <v>105</v>
      </c>
      <c r="F1283">
        <v>29615</v>
      </c>
      <c r="G1283" t="s">
        <v>324</v>
      </c>
      <c r="H1283" t="s">
        <v>80</v>
      </c>
      <c r="I1283" t="s">
        <v>81</v>
      </c>
      <c r="J1283" t="s">
        <v>90</v>
      </c>
      <c r="K1283" t="s">
        <v>36</v>
      </c>
      <c r="L1283" t="s">
        <v>36</v>
      </c>
      <c r="M1283" t="s">
        <v>92</v>
      </c>
      <c r="N1283" s="11" t="s">
        <v>2106</v>
      </c>
      <c r="O1283" s="11" t="s">
        <v>2110</v>
      </c>
      <c r="P1283">
        <v>0</v>
      </c>
      <c r="Q1283">
        <v>1</v>
      </c>
      <c r="R1283">
        <v>0</v>
      </c>
      <c r="S1283">
        <v>89.05</v>
      </c>
      <c r="T1283">
        <v>-89.05</v>
      </c>
    </row>
    <row r="1284" spans="1:20" hidden="1" x14ac:dyDescent="0.25">
      <c r="A1284" t="s">
        <v>75</v>
      </c>
      <c r="B1284" t="s">
        <v>167</v>
      </c>
      <c r="C1284" t="s">
        <v>28</v>
      </c>
      <c r="D1284" t="s">
        <v>168</v>
      </c>
      <c r="E1284" t="s">
        <v>95</v>
      </c>
      <c r="F1284">
        <v>80550</v>
      </c>
      <c r="G1284" t="s">
        <v>1084</v>
      </c>
      <c r="H1284" t="s">
        <v>80</v>
      </c>
      <c r="I1284" t="s">
        <v>81</v>
      </c>
      <c r="J1284" t="s">
        <v>82</v>
      </c>
      <c r="K1284" t="s">
        <v>37</v>
      </c>
      <c r="L1284" t="s">
        <v>943</v>
      </c>
      <c r="M1284" t="s">
        <v>83</v>
      </c>
      <c r="N1284" s="11" t="s">
        <v>2106</v>
      </c>
      <c r="O1284" s="11" t="s">
        <v>2110</v>
      </c>
      <c r="P1284">
        <v>-11</v>
      </c>
      <c r="Q1284">
        <v>0</v>
      </c>
      <c r="R1284">
        <v>72.489999999999995</v>
      </c>
      <c r="S1284">
        <v>0</v>
      </c>
      <c r="T1284">
        <v>72.489999999999995</v>
      </c>
    </row>
    <row r="1285" spans="1:20" hidden="1" x14ac:dyDescent="0.25">
      <c r="A1285" t="s">
        <v>75</v>
      </c>
      <c r="B1285" t="s">
        <v>189</v>
      </c>
      <c r="C1285" t="s">
        <v>18</v>
      </c>
      <c r="D1285" t="s">
        <v>520</v>
      </c>
      <c r="E1285" t="s">
        <v>191</v>
      </c>
      <c r="F1285">
        <v>76092</v>
      </c>
      <c r="G1285" t="s">
        <v>906</v>
      </c>
      <c r="H1285" t="s">
        <v>80</v>
      </c>
      <c r="I1285" t="s">
        <v>281</v>
      </c>
      <c r="J1285" t="s">
        <v>90</v>
      </c>
      <c r="K1285" t="s">
        <v>42</v>
      </c>
      <c r="L1285" t="s">
        <v>91</v>
      </c>
      <c r="M1285" t="s">
        <v>92</v>
      </c>
      <c r="N1285" s="11" t="s">
        <v>2106</v>
      </c>
      <c r="O1285" s="11" t="s">
        <v>2110</v>
      </c>
      <c r="P1285">
        <v>0</v>
      </c>
      <c r="Q1285">
        <v>6</v>
      </c>
      <c r="R1285">
        <v>0</v>
      </c>
      <c r="S1285">
        <v>8.64</v>
      </c>
      <c r="T1285">
        <v>-8.64</v>
      </c>
    </row>
    <row r="1286" spans="1:20" hidden="1" x14ac:dyDescent="0.25">
      <c r="A1286" t="s">
        <v>75</v>
      </c>
      <c r="B1286" t="s">
        <v>125</v>
      </c>
      <c r="C1286" t="s">
        <v>29</v>
      </c>
      <c r="D1286" t="s">
        <v>126</v>
      </c>
      <c r="E1286" t="s">
        <v>100</v>
      </c>
      <c r="F1286">
        <v>46567</v>
      </c>
      <c r="G1286" t="s">
        <v>202</v>
      </c>
      <c r="H1286" t="s">
        <v>80</v>
      </c>
      <c r="I1286" t="s">
        <v>81</v>
      </c>
      <c r="J1286" t="s">
        <v>90</v>
      </c>
      <c r="K1286" t="s">
        <v>42</v>
      </c>
      <c r="L1286" t="s">
        <v>91</v>
      </c>
      <c r="M1286" t="s">
        <v>188</v>
      </c>
      <c r="N1286" s="11" t="s">
        <v>2106</v>
      </c>
      <c r="O1286" s="11" t="s">
        <v>2110</v>
      </c>
      <c r="P1286">
        <v>0</v>
      </c>
      <c r="Q1286">
        <v>6</v>
      </c>
      <c r="R1286">
        <v>0</v>
      </c>
      <c r="S1286">
        <v>49.5</v>
      </c>
      <c r="T1286">
        <v>-49.5</v>
      </c>
    </row>
    <row r="1287" spans="1:20" hidden="1" x14ac:dyDescent="0.25">
      <c r="A1287" t="s">
        <v>75</v>
      </c>
      <c r="B1287" t="s">
        <v>120</v>
      </c>
      <c r="C1287" t="s">
        <v>22</v>
      </c>
      <c r="D1287" t="s">
        <v>121</v>
      </c>
      <c r="E1287" t="s">
        <v>122</v>
      </c>
      <c r="F1287">
        <v>20910</v>
      </c>
      <c r="G1287" t="s">
        <v>205</v>
      </c>
      <c r="H1287" t="s">
        <v>80</v>
      </c>
      <c r="I1287" t="s">
        <v>281</v>
      </c>
      <c r="J1287" t="s">
        <v>90</v>
      </c>
      <c r="K1287" t="s">
        <v>42</v>
      </c>
      <c r="L1287" t="s">
        <v>91</v>
      </c>
      <c r="M1287" t="s">
        <v>92</v>
      </c>
      <c r="N1287" s="11" t="s">
        <v>2106</v>
      </c>
      <c r="O1287" s="11" t="s">
        <v>2110</v>
      </c>
      <c r="P1287">
        <v>0</v>
      </c>
      <c r="Q1287">
        <v>20</v>
      </c>
      <c r="R1287">
        <v>0</v>
      </c>
      <c r="S1287">
        <v>185</v>
      </c>
      <c r="T1287">
        <v>-185</v>
      </c>
    </row>
    <row r="1288" spans="1:20" hidden="1" x14ac:dyDescent="0.25">
      <c r="A1288" t="s">
        <v>75</v>
      </c>
      <c r="B1288" t="s">
        <v>275</v>
      </c>
      <c r="C1288" t="s">
        <v>27</v>
      </c>
      <c r="D1288" t="s">
        <v>276</v>
      </c>
      <c r="E1288" t="s">
        <v>114</v>
      </c>
      <c r="F1288">
        <v>33765</v>
      </c>
      <c r="G1288" t="s">
        <v>502</v>
      </c>
      <c r="H1288" t="s">
        <v>80</v>
      </c>
      <c r="I1288" t="s">
        <v>81</v>
      </c>
      <c r="J1288" t="s">
        <v>90</v>
      </c>
      <c r="K1288" t="s">
        <v>42</v>
      </c>
      <c r="L1288" t="s">
        <v>91</v>
      </c>
      <c r="M1288" t="s">
        <v>188</v>
      </c>
      <c r="N1288" s="11" t="s">
        <v>2106</v>
      </c>
      <c r="O1288" s="11" t="s">
        <v>2110</v>
      </c>
      <c r="P1288">
        <v>0</v>
      </c>
      <c r="Q1288">
        <v>8</v>
      </c>
      <c r="R1288">
        <v>0</v>
      </c>
      <c r="S1288">
        <v>115.6</v>
      </c>
      <c r="T1288">
        <v>-115.6</v>
      </c>
    </row>
    <row r="1289" spans="1:20" hidden="1" x14ac:dyDescent="0.25">
      <c r="A1289" t="s">
        <v>75</v>
      </c>
      <c r="B1289" t="s">
        <v>524</v>
      </c>
      <c r="C1289" t="s">
        <v>28</v>
      </c>
      <c r="D1289" t="s">
        <v>525</v>
      </c>
      <c r="E1289" t="s">
        <v>387</v>
      </c>
      <c r="F1289">
        <v>87501</v>
      </c>
      <c r="G1289" t="s">
        <v>350</v>
      </c>
      <c r="H1289" t="s">
        <v>80</v>
      </c>
      <c r="I1289" t="s">
        <v>281</v>
      </c>
      <c r="J1289" t="s">
        <v>90</v>
      </c>
      <c r="K1289" t="s">
        <v>44</v>
      </c>
      <c r="L1289" t="s">
        <v>149</v>
      </c>
      <c r="M1289" t="s">
        <v>229</v>
      </c>
      <c r="N1289" s="11" t="s">
        <v>2106</v>
      </c>
      <c r="O1289" s="11" t="s">
        <v>2110</v>
      </c>
      <c r="P1289">
        <v>0</v>
      </c>
      <c r="Q1289">
        <v>1</v>
      </c>
      <c r="R1289">
        <v>0</v>
      </c>
      <c r="S1289">
        <v>10.95</v>
      </c>
      <c r="T1289">
        <v>-10.95</v>
      </c>
    </row>
    <row r="1290" spans="1:20" hidden="1" x14ac:dyDescent="0.25">
      <c r="A1290" t="s">
        <v>75</v>
      </c>
      <c r="B1290" t="s">
        <v>438</v>
      </c>
      <c r="C1290" t="s">
        <v>18</v>
      </c>
      <c r="D1290" t="s">
        <v>439</v>
      </c>
      <c r="E1290" t="s">
        <v>191</v>
      </c>
      <c r="F1290">
        <v>77063</v>
      </c>
      <c r="G1290" t="s">
        <v>224</v>
      </c>
      <c r="H1290" t="s">
        <v>80</v>
      </c>
      <c r="I1290" t="s">
        <v>81</v>
      </c>
      <c r="J1290" t="s">
        <v>82</v>
      </c>
      <c r="K1290" t="s">
        <v>38</v>
      </c>
      <c r="L1290" t="s">
        <v>111</v>
      </c>
      <c r="M1290" t="s">
        <v>83</v>
      </c>
      <c r="N1290" s="11" t="s">
        <v>2106</v>
      </c>
      <c r="O1290" s="11" t="s">
        <v>2110</v>
      </c>
      <c r="P1290">
        <v>-4</v>
      </c>
      <c r="Q1290">
        <v>0</v>
      </c>
      <c r="R1290">
        <v>368.64</v>
      </c>
      <c r="S1290">
        <v>0</v>
      </c>
      <c r="T1290">
        <v>368.64</v>
      </c>
    </row>
    <row r="1291" spans="1:20" hidden="1" x14ac:dyDescent="0.25">
      <c r="A1291" t="s">
        <v>75</v>
      </c>
      <c r="B1291" t="s">
        <v>167</v>
      </c>
      <c r="C1291" t="s">
        <v>28</v>
      </c>
      <c r="D1291" t="s">
        <v>168</v>
      </c>
      <c r="E1291" t="s">
        <v>95</v>
      </c>
      <c r="F1291">
        <v>80550</v>
      </c>
      <c r="G1291" t="s">
        <v>110</v>
      </c>
      <c r="H1291" t="s">
        <v>80</v>
      </c>
      <c r="I1291" t="s">
        <v>81</v>
      </c>
      <c r="J1291" t="s">
        <v>90</v>
      </c>
      <c r="K1291" t="s">
        <v>38</v>
      </c>
      <c r="L1291" t="s">
        <v>111</v>
      </c>
      <c r="M1291" t="s">
        <v>92</v>
      </c>
      <c r="N1291" s="11" t="s">
        <v>2106</v>
      </c>
      <c r="O1291" s="11" t="s">
        <v>2110</v>
      </c>
      <c r="P1291">
        <v>-3</v>
      </c>
      <c r="Q1291">
        <v>0</v>
      </c>
      <c r="R1291">
        <v>293.76</v>
      </c>
      <c r="S1291">
        <v>0</v>
      </c>
      <c r="T1291">
        <v>293.76</v>
      </c>
    </row>
    <row r="1292" spans="1:20" hidden="1" x14ac:dyDescent="0.25">
      <c r="A1292" t="s">
        <v>75</v>
      </c>
      <c r="B1292" t="s">
        <v>2111</v>
      </c>
      <c r="C1292" t="s">
        <v>19</v>
      </c>
      <c r="D1292" t="s">
        <v>2112</v>
      </c>
      <c r="E1292" t="s">
        <v>118</v>
      </c>
      <c r="F1292">
        <v>91605</v>
      </c>
      <c r="G1292" t="s">
        <v>402</v>
      </c>
      <c r="H1292" t="s">
        <v>80</v>
      </c>
      <c r="I1292" t="s">
        <v>81</v>
      </c>
      <c r="J1292" t="s">
        <v>365</v>
      </c>
      <c r="K1292" t="s">
        <v>39</v>
      </c>
      <c r="L1292" t="s">
        <v>39</v>
      </c>
      <c r="M1292" t="s">
        <v>92</v>
      </c>
      <c r="N1292" s="11" t="s">
        <v>2106</v>
      </c>
      <c r="O1292" s="11" t="s">
        <v>2110</v>
      </c>
      <c r="P1292">
        <v>-1</v>
      </c>
      <c r="Q1292">
        <v>0</v>
      </c>
      <c r="R1292">
        <v>150</v>
      </c>
      <c r="S1292">
        <v>0</v>
      </c>
      <c r="T1292">
        <v>150</v>
      </c>
    </row>
    <row r="1293" spans="1:20" hidden="1" x14ac:dyDescent="0.25">
      <c r="A1293" t="s">
        <v>75</v>
      </c>
      <c r="B1293" t="s">
        <v>1484</v>
      </c>
      <c r="C1293" t="s">
        <v>23</v>
      </c>
      <c r="D1293" t="s">
        <v>504</v>
      </c>
      <c r="E1293" t="s">
        <v>327</v>
      </c>
      <c r="F1293">
        <v>97223</v>
      </c>
      <c r="G1293" t="s">
        <v>364</v>
      </c>
      <c r="H1293" t="s">
        <v>80</v>
      </c>
      <c r="I1293" t="s">
        <v>81</v>
      </c>
      <c r="J1293" t="s">
        <v>365</v>
      </c>
      <c r="K1293" t="s">
        <v>39</v>
      </c>
      <c r="L1293" t="s">
        <v>39</v>
      </c>
      <c r="M1293" t="s">
        <v>92</v>
      </c>
      <c r="N1293" s="11" t="s">
        <v>2106</v>
      </c>
      <c r="O1293" s="11" t="s">
        <v>2110</v>
      </c>
      <c r="P1293">
        <v>-1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5">
      <c r="A1294" t="s">
        <v>75</v>
      </c>
      <c r="B1294" t="s">
        <v>125</v>
      </c>
      <c r="C1294" t="s">
        <v>29</v>
      </c>
      <c r="D1294" t="s">
        <v>126</v>
      </c>
      <c r="E1294" t="s">
        <v>100</v>
      </c>
      <c r="F1294">
        <v>46567</v>
      </c>
      <c r="G1294" t="s">
        <v>757</v>
      </c>
      <c r="H1294" t="s">
        <v>80</v>
      </c>
      <c r="I1294" t="s">
        <v>81</v>
      </c>
      <c r="J1294" t="s">
        <v>82</v>
      </c>
      <c r="K1294" t="s">
        <v>53</v>
      </c>
      <c r="L1294" t="s">
        <v>228</v>
      </c>
      <c r="M1294" t="s">
        <v>83</v>
      </c>
      <c r="N1294" s="11" t="s">
        <v>2106</v>
      </c>
      <c r="O1294" s="11" t="s">
        <v>2110</v>
      </c>
      <c r="P1294">
        <v>-1</v>
      </c>
      <c r="Q1294">
        <v>0</v>
      </c>
      <c r="R1294">
        <v>272.25</v>
      </c>
      <c r="S1294">
        <v>0</v>
      </c>
      <c r="T1294">
        <v>272.25</v>
      </c>
    </row>
    <row r="1295" spans="1:20" hidden="1" x14ac:dyDescent="0.25">
      <c r="A1295" t="s">
        <v>75</v>
      </c>
      <c r="B1295" t="s">
        <v>813</v>
      </c>
      <c r="C1295" t="s">
        <v>19</v>
      </c>
      <c r="D1295" t="s">
        <v>172</v>
      </c>
      <c r="E1295" t="s">
        <v>147</v>
      </c>
      <c r="F1295">
        <v>95255</v>
      </c>
      <c r="G1295" t="s">
        <v>127</v>
      </c>
      <c r="H1295" t="s">
        <v>80</v>
      </c>
      <c r="I1295" t="s">
        <v>81</v>
      </c>
      <c r="J1295" t="s">
        <v>82</v>
      </c>
      <c r="K1295" t="s">
        <v>42</v>
      </c>
      <c r="L1295" t="s">
        <v>91</v>
      </c>
      <c r="M1295" t="s">
        <v>83</v>
      </c>
      <c r="N1295" s="11" t="s">
        <v>2106</v>
      </c>
      <c r="O1295" s="11" t="s">
        <v>2110</v>
      </c>
      <c r="P1295">
        <v>-1</v>
      </c>
      <c r="Q1295">
        <v>0</v>
      </c>
      <c r="R1295">
        <v>42.1</v>
      </c>
      <c r="S1295">
        <v>0</v>
      </c>
      <c r="T1295">
        <v>42.1</v>
      </c>
    </row>
    <row r="1296" spans="1:20" hidden="1" x14ac:dyDescent="0.25">
      <c r="A1296" t="s">
        <v>75</v>
      </c>
      <c r="B1296" t="s">
        <v>2115</v>
      </c>
      <c r="C1296" t="s">
        <v>29</v>
      </c>
      <c r="D1296" t="s">
        <v>2116</v>
      </c>
      <c r="E1296" t="s">
        <v>100</v>
      </c>
      <c r="F1296">
        <v>46038</v>
      </c>
      <c r="G1296" t="s">
        <v>402</v>
      </c>
      <c r="H1296" t="s">
        <v>80</v>
      </c>
      <c r="I1296" t="s">
        <v>81</v>
      </c>
      <c r="J1296" t="s">
        <v>365</v>
      </c>
      <c r="K1296" t="s">
        <v>39</v>
      </c>
      <c r="L1296" t="s">
        <v>39</v>
      </c>
      <c r="M1296" t="s">
        <v>92</v>
      </c>
      <c r="N1296" s="11" t="s">
        <v>2106</v>
      </c>
      <c r="O1296" s="11" t="s">
        <v>2110</v>
      </c>
      <c r="P1296">
        <v>0</v>
      </c>
      <c r="Q1296">
        <v>1</v>
      </c>
      <c r="R1296">
        <v>0</v>
      </c>
      <c r="S1296">
        <v>295</v>
      </c>
      <c r="T1296">
        <v>-295</v>
      </c>
    </row>
    <row r="1297" spans="1:20" hidden="1" x14ac:dyDescent="0.25">
      <c r="A1297" t="s">
        <v>75</v>
      </c>
      <c r="B1297" t="s">
        <v>351</v>
      </c>
      <c r="C1297" t="s">
        <v>22</v>
      </c>
      <c r="D1297" t="s">
        <v>190</v>
      </c>
      <c r="E1297" t="s">
        <v>137</v>
      </c>
      <c r="F1297">
        <v>24018</v>
      </c>
      <c r="G1297" t="s">
        <v>232</v>
      </c>
      <c r="H1297" t="s">
        <v>80</v>
      </c>
      <c r="I1297" t="s">
        <v>281</v>
      </c>
      <c r="J1297" t="s">
        <v>90</v>
      </c>
      <c r="K1297" t="s">
        <v>42</v>
      </c>
      <c r="L1297" t="s">
        <v>97</v>
      </c>
      <c r="M1297" t="s">
        <v>92</v>
      </c>
      <c r="N1297" s="11" t="s">
        <v>2106</v>
      </c>
      <c r="O1297" s="11" t="s">
        <v>2110</v>
      </c>
      <c r="P1297">
        <v>0</v>
      </c>
      <c r="Q1297">
        <v>40</v>
      </c>
      <c r="R1297">
        <v>0</v>
      </c>
      <c r="S1297">
        <v>88</v>
      </c>
      <c r="T1297">
        <v>-88</v>
      </c>
    </row>
    <row r="1298" spans="1:20" hidden="1" x14ac:dyDescent="0.25">
      <c r="A1298" t="s">
        <v>75</v>
      </c>
      <c r="B1298" t="s">
        <v>775</v>
      </c>
      <c r="C1298" t="s">
        <v>26</v>
      </c>
      <c r="D1298" t="s">
        <v>361</v>
      </c>
      <c r="E1298" t="s">
        <v>105</v>
      </c>
      <c r="F1298">
        <v>29615</v>
      </c>
      <c r="G1298" t="s">
        <v>1033</v>
      </c>
      <c r="H1298" t="s">
        <v>80</v>
      </c>
      <c r="I1298" t="s">
        <v>89</v>
      </c>
      <c r="J1298" t="s">
        <v>90</v>
      </c>
      <c r="K1298" t="s">
        <v>53</v>
      </c>
      <c r="L1298" t="s">
        <v>368</v>
      </c>
      <c r="M1298" t="s">
        <v>92</v>
      </c>
      <c r="N1298" s="11" t="s">
        <v>2106</v>
      </c>
      <c r="O1298" s="11" t="s">
        <v>2110</v>
      </c>
      <c r="P1298">
        <v>0</v>
      </c>
      <c r="Q1298">
        <v>1</v>
      </c>
      <c r="R1298">
        <v>0</v>
      </c>
      <c r="S1298">
        <v>157.5</v>
      </c>
      <c r="T1298">
        <v>-157.5</v>
      </c>
    </row>
    <row r="1299" spans="1:20" hidden="1" x14ac:dyDescent="0.25">
      <c r="A1299" t="s">
        <v>75</v>
      </c>
      <c r="B1299" t="s">
        <v>865</v>
      </c>
      <c r="C1299" t="s">
        <v>26</v>
      </c>
      <c r="D1299" t="s">
        <v>866</v>
      </c>
      <c r="E1299" t="s">
        <v>180</v>
      </c>
      <c r="F1299">
        <v>30252</v>
      </c>
      <c r="G1299" t="s">
        <v>1571</v>
      </c>
      <c r="H1299" t="s">
        <v>80</v>
      </c>
      <c r="I1299" t="s">
        <v>81</v>
      </c>
      <c r="J1299" t="s">
        <v>82</v>
      </c>
      <c r="K1299" t="s">
        <v>39</v>
      </c>
      <c r="L1299" t="s">
        <v>39</v>
      </c>
      <c r="M1299" t="s">
        <v>92</v>
      </c>
      <c r="N1299" s="11" t="s">
        <v>2106</v>
      </c>
      <c r="O1299" s="11" t="s">
        <v>2110</v>
      </c>
      <c r="P1299">
        <v>10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5">
      <c r="A1300" t="s">
        <v>75</v>
      </c>
      <c r="B1300" t="s">
        <v>1098</v>
      </c>
      <c r="C1300" t="s">
        <v>18</v>
      </c>
      <c r="D1300" t="s">
        <v>1099</v>
      </c>
      <c r="E1300" t="s">
        <v>191</v>
      </c>
      <c r="F1300">
        <v>75247</v>
      </c>
      <c r="G1300" t="s">
        <v>1038</v>
      </c>
      <c r="H1300" t="s">
        <v>80</v>
      </c>
      <c r="I1300" t="s">
        <v>81</v>
      </c>
      <c r="J1300" t="s">
        <v>82</v>
      </c>
      <c r="K1300" t="s">
        <v>53</v>
      </c>
      <c r="L1300" t="s">
        <v>165</v>
      </c>
      <c r="M1300" t="s">
        <v>83</v>
      </c>
      <c r="N1300" s="11" t="s">
        <v>2106</v>
      </c>
      <c r="O1300" s="11" t="s">
        <v>2110</v>
      </c>
      <c r="P1300">
        <v>-8</v>
      </c>
      <c r="Q1300">
        <v>0</v>
      </c>
      <c r="R1300">
        <v>1254.4000000000001</v>
      </c>
      <c r="S1300">
        <v>0</v>
      </c>
      <c r="T1300">
        <v>1254.4000000000001</v>
      </c>
    </row>
    <row r="1301" spans="1:20" hidden="1" x14ac:dyDescent="0.25">
      <c r="A1301" t="s">
        <v>75</v>
      </c>
      <c r="B1301" t="s">
        <v>93</v>
      </c>
      <c r="C1301" t="s">
        <v>28</v>
      </c>
      <c r="D1301" t="s">
        <v>94</v>
      </c>
      <c r="E1301" t="s">
        <v>95</v>
      </c>
      <c r="F1301">
        <v>81621</v>
      </c>
      <c r="G1301" t="s">
        <v>1889</v>
      </c>
      <c r="H1301" t="s">
        <v>80</v>
      </c>
      <c r="I1301" t="s">
        <v>81</v>
      </c>
      <c r="J1301" t="s">
        <v>90</v>
      </c>
      <c r="K1301" t="s">
        <v>53</v>
      </c>
      <c r="L1301" t="s">
        <v>532</v>
      </c>
      <c r="M1301" t="s">
        <v>92</v>
      </c>
      <c r="N1301" s="11" t="s">
        <v>2106</v>
      </c>
      <c r="O1301" s="11" t="s">
        <v>2110</v>
      </c>
      <c r="P1301">
        <v>0</v>
      </c>
      <c r="Q1301">
        <v>7</v>
      </c>
      <c r="R1301">
        <v>0</v>
      </c>
      <c r="S1301">
        <v>503.3</v>
      </c>
      <c r="T1301">
        <v>-503.3</v>
      </c>
    </row>
    <row r="1302" spans="1:20" hidden="1" x14ac:dyDescent="0.25">
      <c r="A1302" t="s">
        <v>75</v>
      </c>
      <c r="B1302" t="s">
        <v>625</v>
      </c>
      <c r="C1302" t="s">
        <v>27</v>
      </c>
      <c r="D1302" t="s">
        <v>626</v>
      </c>
      <c r="E1302" t="s">
        <v>114</v>
      </c>
      <c r="F1302">
        <v>34491</v>
      </c>
      <c r="G1302" t="s">
        <v>305</v>
      </c>
      <c r="H1302" t="s">
        <v>80</v>
      </c>
      <c r="I1302" t="s">
        <v>81</v>
      </c>
      <c r="J1302" t="s">
        <v>82</v>
      </c>
      <c r="K1302" t="s">
        <v>42</v>
      </c>
      <c r="L1302" t="s">
        <v>91</v>
      </c>
      <c r="M1302" t="s">
        <v>83</v>
      </c>
      <c r="N1302" s="11" t="s">
        <v>2106</v>
      </c>
      <c r="O1302" s="11" t="s">
        <v>2110</v>
      </c>
      <c r="P1302">
        <v>-9</v>
      </c>
      <c r="Q1302">
        <v>0</v>
      </c>
      <c r="R1302">
        <v>336.6</v>
      </c>
      <c r="S1302">
        <v>0</v>
      </c>
      <c r="T1302">
        <v>336.6</v>
      </c>
    </row>
    <row r="1303" spans="1:20" hidden="1" x14ac:dyDescent="0.25">
      <c r="A1303" t="s">
        <v>75</v>
      </c>
      <c r="B1303" t="s">
        <v>483</v>
      </c>
      <c r="C1303" t="s">
        <v>18</v>
      </c>
      <c r="D1303" t="s">
        <v>332</v>
      </c>
      <c r="E1303" t="s">
        <v>333</v>
      </c>
      <c r="F1303">
        <v>72401</v>
      </c>
      <c r="G1303" t="s">
        <v>1721</v>
      </c>
      <c r="H1303" t="s">
        <v>80</v>
      </c>
      <c r="I1303" t="s">
        <v>81</v>
      </c>
      <c r="J1303" t="s">
        <v>82</v>
      </c>
      <c r="K1303" t="s">
        <v>53</v>
      </c>
      <c r="L1303" t="s">
        <v>436</v>
      </c>
      <c r="M1303" t="s">
        <v>83</v>
      </c>
      <c r="N1303" s="11" t="s">
        <v>2106</v>
      </c>
      <c r="O1303" s="11" t="s">
        <v>2110</v>
      </c>
      <c r="P1303">
        <v>-18</v>
      </c>
      <c r="Q1303">
        <v>0</v>
      </c>
      <c r="R1303">
        <v>2022.3</v>
      </c>
      <c r="S1303">
        <v>0</v>
      </c>
      <c r="T1303">
        <v>2022.3</v>
      </c>
    </row>
    <row r="1304" spans="1:20" hidden="1" x14ac:dyDescent="0.25">
      <c r="A1304" t="s">
        <v>75</v>
      </c>
      <c r="B1304" t="s">
        <v>750</v>
      </c>
      <c r="C1304" t="s">
        <v>22</v>
      </c>
      <c r="D1304" t="s">
        <v>751</v>
      </c>
      <c r="E1304" t="s">
        <v>78</v>
      </c>
      <c r="F1304">
        <v>19406</v>
      </c>
      <c r="G1304" t="s">
        <v>398</v>
      </c>
      <c r="H1304" t="s">
        <v>80</v>
      </c>
      <c r="I1304" t="s">
        <v>81</v>
      </c>
      <c r="J1304" t="s">
        <v>82</v>
      </c>
      <c r="K1304" t="s">
        <v>38</v>
      </c>
      <c r="L1304" t="s">
        <v>111</v>
      </c>
      <c r="M1304" t="s">
        <v>83</v>
      </c>
      <c r="N1304" s="11" t="s">
        <v>2106</v>
      </c>
      <c r="O1304" s="11" t="s">
        <v>2110</v>
      </c>
      <c r="P1304">
        <v>-14</v>
      </c>
      <c r="Q1304">
        <v>0</v>
      </c>
      <c r="R1304">
        <v>1181.5999999999999</v>
      </c>
      <c r="S1304">
        <v>0</v>
      </c>
      <c r="T1304">
        <v>1181.5999999999999</v>
      </c>
    </row>
    <row r="1305" spans="1:20" hidden="1" x14ac:dyDescent="0.25">
      <c r="A1305" t="s">
        <v>75</v>
      </c>
      <c r="B1305" t="s">
        <v>167</v>
      </c>
      <c r="C1305" t="s">
        <v>28</v>
      </c>
      <c r="D1305" t="s">
        <v>168</v>
      </c>
      <c r="E1305" t="s">
        <v>95</v>
      </c>
      <c r="F1305">
        <v>80550</v>
      </c>
      <c r="G1305" t="s">
        <v>1890</v>
      </c>
      <c r="H1305" t="s">
        <v>80</v>
      </c>
      <c r="I1305" t="s">
        <v>81</v>
      </c>
      <c r="J1305" t="s">
        <v>90</v>
      </c>
      <c r="K1305" t="s">
        <v>38</v>
      </c>
      <c r="L1305" t="s">
        <v>1096</v>
      </c>
      <c r="M1305" t="s">
        <v>92</v>
      </c>
      <c r="N1305" s="11" t="s">
        <v>2106</v>
      </c>
      <c r="O1305" s="11" t="s">
        <v>2110</v>
      </c>
      <c r="P1305">
        <v>0</v>
      </c>
      <c r="Q1305">
        <v>1</v>
      </c>
      <c r="R1305">
        <v>0</v>
      </c>
      <c r="S1305">
        <v>2.76</v>
      </c>
      <c r="T1305">
        <v>-2.76</v>
      </c>
    </row>
    <row r="1306" spans="1:20" hidden="1" x14ac:dyDescent="0.25">
      <c r="A1306" t="s">
        <v>75</v>
      </c>
      <c r="B1306" t="s">
        <v>269</v>
      </c>
      <c r="C1306" t="s">
        <v>27</v>
      </c>
      <c r="D1306" t="s">
        <v>270</v>
      </c>
      <c r="E1306" t="s">
        <v>114</v>
      </c>
      <c r="F1306">
        <v>33813</v>
      </c>
      <c r="G1306" t="s">
        <v>746</v>
      </c>
      <c r="H1306" t="s">
        <v>80</v>
      </c>
      <c r="I1306" t="s">
        <v>81</v>
      </c>
      <c r="J1306" t="s">
        <v>82</v>
      </c>
      <c r="K1306" t="s">
        <v>38</v>
      </c>
      <c r="L1306" t="s">
        <v>129</v>
      </c>
      <c r="M1306" t="s">
        <v>83</v>
      </c>
      <c r="N1306" s="11" t="s">
        <v>2106</v>
      </c>
      <c r="O1306" s="11" t="s">
        <v>2110</v>
      </c>
      <c r="P1306">
        <v>-1</v>
      </c>
      <c r="Q1306">
        <v>0</v>
      </c>
      <c r="R1306">
        <v>117.41</v>
      </c>
      <c r="S1306">
        <v>0</v>
      </c>
      <c r="T1306">
        <v>117.41</v>
      </c>
    </row>
    <row r="1307" spans="1:20" hidden="1" x14ac:dyDescent="0.25">
      <c r="A1307" t="s">
        <v>75</v>
      </c>
      <c r="B1307" t="s">
        <v>958</v>
      </c>
      <c r="C1307" t="s">
        <v>25</v>
      </c>
      <c r="D1307" t="s">
        <v>959</v>
      </c>
      <c r="E1307" t="s">
        <v>186</v>
      </c>
      <c r="F1307">
        <v>11801</v>
      </c>
      <c r="G1307" t="s">
        <v>493</v>
      </c>
      <c r="H1307" t="s">
        <v>80</v>
      </c>
      <c r="I1307" t="s">
        <v>81</v>
      </c>
      <c r="J1307" t="s">
        <v>82</v>
      </c>
      <c r="K1307" t="s">
        <v>39</v>
      </c>
      <c r="L1307" t="s">
        <v>39</v>
      </c>
      <c r="M1307" t="s">
        <v>92</v>
      </c>
      <c r="N1307" s="11" t="s">
        <v>2106</v>
      </c>
      <c r="O1307" s="11" t="s">
        <v>2110</v>
      </c>
      <c r="P1307">
        <v>1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5">
      <c r="A1308" t="s">
        <v>75</v>
      </c>
      <c r="B1308" t="s">
        <v>189</v>
      </c>
      <c r="C1308" t="s">
        <v>18</v>
      </c>
      <c r="D1308" t="s">
        <v>190</v>
      </c>
      <c r="E1308" t="s">
        <v>191</v>
      </c>
      <c r="F1308">
        <v>76262</v>
      </c>
      <c r="G1308" t="s">
        <v>232</v>
      </c>
      <c r="H1308" t="s">
        <v>80</v>
      </c>
      <c r="I1308" t="s">
        <v>281</v>
      </c>
      <c r="J1308" t="s">
        <v>90</v>
      </c>
      <c r="K1308" t="s">
        <v>42</v>
      </c>
      <c r="L1308" t="s">
        <v>97</v>
      </c>
      <c r="M1308" t="s">
        <v>92</v>
      </c>
      <c r="N1308" s="11" t="s">
        <v>2106</v>
      </c>
      <c r="O1308" s="11" t="s">
        <v>2110</v>
      </c>
      <c r="P1308">
        <v>0</v>
      </c>
      <c r="Q1308">
        <v>27</v>
      </c>
      <c r="R1308">
        <v>0</v>
      </c>
      <c r="S1308">
        <v>59.4</v>
      </c>
      <c r="T1308">
        <v>-59.4</v>
      </c>
    </row>
    <row r="1309" spans="1:20" hidden="1" x14ac:dyDescent="0.25">
      <c r="A1309" t="s">
        <v>75</v>
      </c>
      <c r="B1309" t="s">
        <v>301</v>
      </c>
      <c r="C1309" t="s">
        <v>29</v>
      </c>
      <c r="D1309" t="s">
        <v>302</v>
      </c>
      <c r="E1309" t="s">
        <v>87</v>
      </c>
      <c r="F1309">
        <v>45005</v>
      </c>
      <c r="G1309" t="s">
        <v>324</v>
      </c>
      <c r="H1309" t="s">
        <v>80</v>
      </c>
      <c r="I1309" t="s">
        <v>81</v>
      </c>
      <c r="J1309" t="s">
        <v>90</v>
      </c>
      <c r="K1309" t="s">
        <v>36</v>
      </c>
      <c r="L1309" t="s">
        <v>36</v>
      </c>
      <c r="M1309" t="s">
        <v>92</v>
      </c>
      <c r="N1309" s="11" t="s">
        <v>2106</v>
      </c>
      <c r="O1309" s="11" t="s">
        <v>2110</v>
      </c>
      <c r="P1309">
        <v>0</v>
      </c>
      <c r="Q1309">
        <v>8</v>
      </c>
      <c r="R1309">
        <v>0</v>
      </c>
      <c r="S1309">
        <v>712.4</v>
      </c>
      <c r="T1309">
        <v>-712.4</v>
      </c>
    </row>
    <row r="1310" spans="1:20" hidden="1" x14ac:dyDescent="0.25">
      <c r="A1310" t="s">
        <v>75</v>
      </c>
      <c r="B1310" t="s">
        <v>362</v>
      </c>
      <c r="C1310" t="s">
        <v>18</v>
      </c>
      <c r="D1310" t="s">
        <v>363</v>
      </c>
      <c r="E1310" t="s">
        <v>191</v>
      </c>
      <c r="F1310">
        <v>78734</v>
      </c>
      <c r="G1310" t="s">
        <v>128</v>
      </c>
      <c r="H1310" t="s">
        <v>80</v>
      </c>
      <c r="I1310" t="s">
        <v>81</v>
      </c>
      <c r="J1310" t="s">
        <v>82</v>
      </c>
      <c r="K1310" t="s">
        <v>38</v>
      </c>
      <c r="L1310" t="s">
        <v>129</v>
      </c>
      <c r="M1310" t="s">
        <v>83</v>
      </c>
      <c r="N1310" s="11" t="s">
        <v>2106</v>
      </c>
      <c r="O1310" s="11" t="s">
        <v>2110</v>
      </c>
      <c r="P1310">
        <v>-2</v>
      </c>
      <c r="Q1310">
        <v>0</v>
      </c>
      <c r="R1310">
        <v>109.2</v>
      </c>
      <c r="S1310">
        <v>0</v>
      </c>
      <c r="T1310">
        <v>109.2</v>
      </c>
    </row>
    <row r="1311" spans="1:20" hidden="1" x14ac:dyDescent="0.25">
      <c r="A1311" t="s">
        <v>75</v>
      </c>
      <c r="B1311" t="s">
        <v>212</v>
      </c>
      <c r="C1311" t="s">
        <v>25</v>
      </c>
      <c r="D1311" t="s">
        <v>213</v>
      </c>
      <c r="E1311" t="s">
        <v>186</v>
      </c>
      <c r="F1311">
        <v>11803</v>
      </c>
      <c r="G1311" t="s">
        <v>1308</v>
      </c>
      <c r="H1311" t="s">
        <v>80</v>
      </c>
      <c r="I1311" t="s">
        <v>81</v>
      </c>
      <c r="J1311" t="s">
        <v>82</v>
      </c>
      <c r="K1311" t="s">
        <v>53</v>
      </c>
      <c r="L1311" t="s">
        <v>248</v>
      </c>
      <c r="M1311" t="s">
        <v>83</v>
      </c>
      <c r="N1311" s="11" t="s">
        <v>2106</v>
      </c>
      <c r="O1311" s="11" t="s">
        <v>2110</v>
      </c>
      <c r="P1311">
        <v>-5</v>
      </c>
      <c r="Q1311">
        <v>0</v>
      </c>
      <c r="R1311">
        <v>12.25</v>
      </c>
      <c r="S1311">
        <v>0</v>
      </c>
      <c r="T1311">
        <v>12.25</v>
      </c>
    </row>
    <row r="1312" spans="1:20" hidden="1" x14ac:dyDescent="0.25">
      <c r="A1312" t="s">
        <v>75</v>
      </c>
      <c r="B1312" t="s">
        <v>125</v>
      </c>
      <c r="C1312" t="s">
        <v>29</v>
      </c>
      <c r="D1312" t="s">
        <v>126</v>
      </c>
      <c r="E1312" t="s">
        <v>100</v>
      </c>
      <c r="F1312">
        <v>46567</v>
      </c>
      <c r="G1312" t="s">
        <v>321</v>
      </c>
      <c r="H1312" t="s">
        <v>80</v>
      </c>
      <c r="I1312" t="s">
        <v>281</v>
      </c>
      <c r="J1312" t="s">
        <v>90</v>
      </c>
      <c r="K1312" t="s">
        <v>42</v>
      </c>
      <c r="L1312" t="s">
        <v>91</v>
      </c>
      <c r="M1312" t="s">
        <v>188</v>
      </c>
      <c r="N1312" s="11" t="s">
        <v>2106</v>
      </c>
      <c r="O1312" s="11" t="s">
        <v>2110</v>
      </c>
      <c r="P1312">
        <v>0</v>
      </c>
      <c r="Q1312">
        <v>12</v>
      </c>
      <c r="R1312">
        <v>0</v>
      </c>
      <c r="S1312">
        <v>16.68</v>
      </c>
      <c r="T1312">
        <v>-16.68</v>
      </c>
    </row>
    <row r="1313" spans="1:20" hidden="1" x14ac:dyDescent="0.25">
      <c r="A1313" t="s">
        <v>75</v>
      </c>
      <c r="B1313" t="s">
        <v>200</v>
      </c>
      <c r="C1313" t="s">
        <v>28</v>
      </c>
      <c r="D1313" t="s">
        <v>201</v>
      </c>
      <c r="E1313" t="s">
        <v>95</v>
      </c>
      <c r="F1313">
        <v>80002</v>
      </c>
      <c r="G1313" t="s">
        <v>352</v>
      </c>
      <c r="H1313" t="s">
        <v>80</v>
      </c>
      <c r="I1313" t="s">
        <v>81</v>
      </c>
      <c r="J1313" t="s">
        <v>90</v>
      </c>
      <c r="K1313" t="s">
        <v>42</v>
      </c>
      <c r="L1313" t="s">
        <v>91</v>
      </c>
      <c r="M1313" t="s">
        <v>92</v>
      </c>
      <c r="N1313" s="11" t="s">
        <v>2106</v>
      </c>
      <c r="O1313" s="11" t="s">
        <v>2110</v>
      </c>
      <c r="P1313">
        <v>0</v>
      </c>
      <c r="Q1313">
        <v>6</v>
      </c>
      <c r="R1313">
        <v>0</v>
      </c>
      <c r="S1313">
        <v>87</v>
      </c>
      <c r="T1313">
        <v>-87</v>
      </c>
    </row>
    <row r="1314" spans="1:20" hidden="1" x14ac:dyDescent="0.25">
      <c r="A1314" t="s">
        <v>75</v>
      </c>
      <c r="B1314" t="s">
        <v>272</v>
      </c>
      <c r="C1314" t="s">
        <v>27</v>
      </c>
      <c r="D1314" t="s">
        <v>273</v>
      </c>
      <c r="E1314" t="s">
        <v>114</v>
      </c>
      <c r="F1314">
        <v>33909</v>
      </c>
      <c r="G1314" t="s">
        <v>1896</v>
      </c>
      <c r="H1314" t="s">
        <v>80</v>
      </c>
      <c r="I1314" t="s">
        <v>81</v>
      </c>
      <c r="J1314" t="s">
        <v>90</v>
      </c>
      <c r="K1314" t="s">
        <v>42</v>
      </c>
      <c r="L1314" t="s">
        <v>91</v>
      </c>
      <c r="M1314" t="s">
        <v>188</v>
      </c>
      <c r="N1314" s="11" t="s">
        <v>2106</v>
      </c>
      <c r="O1314" s="11" t="s">
        <v>2110</v>
      </c>
      <c r="P1314">
        <v>0</v>
      </c>
      <c r="Q1314">
        <v>3</v>
      </c>
      <c r="R1314">
        <v>0</v>
      </c>
      <c r="S1314">
        <v>33.75</v>
      </c>
      <c r="T1314">
        <v>-33.75</v>
      </c>
    </row>
    <row r="1315" spans="1:20" x14ac:dyDescent="0.25">
      <c r="A1315" t="s">
        <v>75</v>
      </c>
      <c r="B1315" t="s">
        <v>665</v>
      </c>
      <c r="C1315" t="s">
        <v>21</v>
      </c>
      <c r="D1315" t="s">
        <v>1153</v>
      </c>
      <c r="E1315" t="s">
        <v>235</v>
      </c>
      <c r="F1315">
        <v>63701</v>
      </c>
      <c r="G1315" t="s">
        <v>667</v>
      </c>
      <c r="H1315" t="s">
        <v>80</v>
      </c>
      <c r="I1315" t="s">
        <v>81</v>
      </c>
      <c r="J1315" t="s">
        <v>82</v>
      </c>
      <c r="K1315" t="s">
        <v>42</v>
      </c>
      <c r="L1315" t="s">
        <v>91</v>
      </c>
      <c r="M1315" t="s">
        <v>83</v>
      </c>
      <c r="N1315" s="11" t="s">
        <v>2106</v>
      </c>
      <c r="O1315" s="11" t="s">
        <v>2110</v>
      </c>
      <c r="P1315">
        <v>-20</v>
      </c>
      <c r="Q1315">
        <v>0</v>
      </c>
      <c r="R1315">
        <v>792.2</v>
      </c>
      <c r="S1315">
        <v>0</v>
      </c>
      <c r="T1315">
        <v>792.2</v>
      </c>
    </row>
    <row r="1316" spans="1:20" hidden="1" x14ac:dyDescent="0.25">
      <c r="A1316" t="s">
        <v>75</v>
      </c>
      <c r="B1316" t="s">
        <v>1459</v>
      </c>
      <c r="C1316" t="s">
        <v>28</v>
      </c>
      <c r="D1316" t="s">
        <v>1460</v>
      </c>
      <c r="E1316" t="s">
        <v>95</v>
      </c>
      <c r="F1316">
        <v>80917</v>
      </c>
      <c r="G1316" t="s">
        <v>1899</v>
      </c>
      <c r="H1316" t="s">
        <v>80</v>
      </c>
      <c r="I1316" t="s">
        <v>281</v>
      </c>
      <c r="J1316" t="s">
        <v>90</v>
      </c>
      <c r="K1316" t="s">
        <v>53</v>
      </c>
      <c r="L1316" t="s">
        <v>675</v>
      </c>
      <c r="M1316" t="s">
        <v>92</v>
      </c>
      <c r="N1316" s="11" t="s">
        <v>2106</v>
      </c>
      <c r="O1316" s="11" t="s">
        <v>2110</v>
      </c>
      <c r="P1316">
        <v>0</v>
      </c>
      <c r="Q1316">
        <v>3</v>
      </c>
      <c r="R1316">
        <v>0</v>
      </c>
      <c r="S1316">
        <v>384.09</v>
      </c>
      <c r="T1316">
        <v>-384.09</v>
      </c>
    </row>
    <row r="1317" spans="1:20" hidden="1" x14ac:dyDescent="0.25">
      <c r="A1317" t="s">
        <v>75</v>
      </c>
      <c r="B1317" t="s">
        <v>212</v>
      </c>
      <c r="C1317" t="s">
        <v>25</v>
      </c>
      <c r="D1317" t="s">
        <v>213</v>
      </c>
      <c r="E1317" t="s">
        <v>186</v>
      </c>
      <c r="F1317">
        <v>11803</v>
      </c>
      <c r="G1317" t="s">
        <v>173</v>
      </c>
      <c r="H1317" t="s">
        <v>80</v>
      </c>
      <c r="I1317" t="s">
        <v>81</v>
      </c>
      <c r="J1317" t="s">
        <v>82</v>
      </c>
      <c r="K1317" t="s">
        <v>36</v>
      </c>
      <c r="L1317" t="s">
        <v>36</v>
      </c>
      <c r="M1317" t="s">
        <v>83</v>
      </c>
      <c r="N1317" s="11" t="s">
        <v>2106</v>
      </c>
      <c r="O1317" s="11" t="s">
        <v>2110</v>
      </c>
      <c r="P1317">
        <v>-1</v>
      </c>
      <c r="Q1317">
        <v>0</v>
      </c>
      <c r="R1317">
        <v>97.95</v>
      </c>
      <c r="S1317">
        <v>0</v>
      </c>
      <c r="T1317">
        <v>97.95</v>
      </c>
    </row>
    <row r="1318" spans="1:20" hidden="1" x14ac:dyDescent="0.25">
      <c r="A1318" t="s">
        <v>75</v>
      </c>
      <c r="B1318" t="s">
        <v>313</v>
      </c>
      <c r="C1318" t="s">
        <v>27</v>
      </c>
      <c r="D1318" t="s">
        <v>314</v>
      </c>
      <c r="E1318" t="s">
        <v>114</v>
      </c>
      <c r="F1318">
        <v>33884</v>
      </c>
      <c r="G1318" t="s">
        <v>692</v>
      </c>
      <c r="H1318" t="s">
        <v>80</v>
      </c>
      <c r="I1318" t="s">
        <v>281</v>
      </c>
      <c r="J1318" t="s">
        <v>82</v>
      </c>
      <c r="K1318" t="s">
        <v>42</v>
      </c>
      <c r="L1318" t="s">
        <v>97</v>
      </c>
      <c r="M1318" t="s">
        <v>83</v>
      </c>
      <c r="N1318" s="11" t="s">
        <v>2106</v>
      </c>
      <c r="O1318" s="11" t="s">
        <v>2110</v>
      </c>
      <c r="P1318">
        <v>-18</v>
      </c>
      <c r="Q1318">
        <v>0</v>
      </c>
      <c r="R1318">
        <v>-39.6</v>
      </c>
      <c r="S1318">
        <v>0</v>
      </c>
      <c r="T1318">
        <v>-39.6</v>
      </c>
    </row>
    <row r="1319" spans="1:20" hidden="1" x14ac:dyDescent="0.25">
      <c r="A1319" t="s">
        <v>75</v>
      </c>
      <c r="B1319" t="s">
        <v>934</v>
      </c>
      <c r="C1319" t="s">
        <v>24</v>
      </c>
      <c r="D1319" t="s">
        <v>935</v>
      </c>
      <c r="E1319" t="s">
        <v>936</v>
      </c>
      <c r="F1319">
        <v>57108</v>
      </c>
      <c r="G1319" t="s">
        <v>1401</v>
      </c>
      <c r="H1319" t="s">
        <v>80</v>
      </c>
      <c r="I1319" t="s">
        <v>81</v>
      </c>
      <c r="J1319" t="s">
        <v>82</v>
      </c>
      <c r="K1319" t="s">
        <v>53</v>
      </c>
      <c r="L1319" t="s">
        <v>532</v>
      </c>
      <c r="M1319" t="s">
        <v>83</v>
      </c>
      <c r="N1319" s="11" t="s">
        <v>2106</v>
      </c>
      <c r="O1319" s="11" t="s">
        <v>2110</v>
      </c>
      <c r="P1319">
        <v>-27</v>
      </c>
      <c r="Q1319">
        <v>0</v>
      </c>
      <c r="R1319">
        <v>3811.05</v>
      </c>
      <c r="S1319">
        <v>0</v>
      </c>
      <c r="T1319">
        <v>3811.05</v>
      </c>
    </row>
    <row r="1320" spans="1:20" hidden="1" x14ac:dyDescent="0.25">
      <c r="A1320" t="s">
        <v>75</v>
      </c>
      <c r="B1320" t="s">
        <v>593</v>
      </c>
      <c r="C1320" t="s">
        <v>19</v>
      </c>
      <c r="D1320" t="s">
        <v>268</v>
      </c>
      <c r="E1320" t="s">
        <v>118</v>
      </c>
      <c r="F1320">
        <v>92121</v>
      </c>
      <c r="G1320" t="s">
        <v>746</v>
      </c>
      <c r="H1320" t="s">
        <v>80</v>
      </c>
      <c r="I1320" t="s">
        <v>81</v>
      </c>
      <c r="J1320" t="s">
        <v>82</v>
      </c>
      <c r="K1320" t="s">
        <v>38</v>
      </c>
      <c r="L1320" t="s">
        <v>129</v>
      </c>
      <c r="M1320" t="s">
        <v>83</v>
      </c>
      <c r="N1320" s="11" t="s">
        <v>2106</v>
      </c>
      <c r="O1320" s="11" t="s">
        <v>2110</v>
      </c>
      <c r="P1320">
        <v>-1</v>
      </c>
      <c r="Q1320">
        <v>0</v>
      </c>
      <c r="R1320">
        <v>119.8</v>
      </c>
      <c r="S1320">
        <v>0</v>
      </c>
      <c r="T1320">
        <v>119.8</v>
      </c>
    </row>
    <row r="1321" spans="1:20" hidden="1" x14ac:dyDescent="0.25">
      <c r="A1321" t="s">
        <v>75</v>
      </c>
      <c r="B1321" t="s">
        <v>1887</v>
      </c>
      <c r="C1321" t="s">
        <v>29</v>
      </c>
      <c r="D1321" t="s">
        <v>1888</v>
      </c>
      <c r="E1321" t="s">
        <v>142</v>
      </c>
      <c r="F1321">
        <v>49012</v>
      </c>
      <c r="G1321" t="s">
        <v>521</v>
      </c>
      <c r="H1321" t="s">
        <v>80</v>
      </c>
      <c r="I1321" t="s">
        <v>81</v>
      </c>
      <c r="J1321" t="s">
        <v>90</v>
      </c>
      <c r="K1321" t="s">
        <v>51</v>
      </c>
      <c r="L1321" t="s">
        <v>250</v>
      </c>
      <c r="M1321" t="s">
        <v>92</v>
      </c>
      <c r="N1321" s="11" t="s">
        <v>2106</v>
      </c>
      <c r="O1321" s="11" t="s">
        <v>2110</v>
      </c>
      <c r="P1321">
        <v>0</v>
      </c>
      <c r="Q1321">
        <v>1</v>
      </c>
      <c r="R1321">
        <v>0</v>
      </c>
      <c r="S1321">
        <v>41.6</v>
      </c>
      <c r="T1321">
        <v>-41.6</v>
      </c>
    </row>
    <row r="1322" spans="1:20" hidden="1" x14ac:dyDescent="0.25">
      <c r="A1322" t="s">
        <v>75</v>
      </c>
      <c r="B1322" t="s">
        <v>200</v>
      </c>
      <c r="C1322" t="s">
        <v>28</v>
      </c>
      <c r="D1322" t="s">
        <v>201</v>
      </c>
      <c r="E1322" t="s">
        <v>95</v>
      </c>
      <c r="F1322">
        <v>80002</v>
      </c>
      <c r="G1322" t="s">
        <v>2068</v>
      </c>
      <c r="H1322" t="s">
        <v>80</v>
      </c>
      <c r="I1322" t="s">
        <v>281</v>
      </c>
      <c r="J1322" t="s">
        <v>90</v>
      </c>
      <c r="K1322" t="s">
        <v>44</v>
      </c>
      <c r="L1322" t="s">
        <v>149</v>
      </c>
      <c r="M1322" t="s">
        <v>229</v>
      </c>
      <c r="N1322" s="11" t="s">
        <v>2106</v>
      </c>
      <c r="O1322" s="11" t="s">
        <v>2110</v>
      </c>
      <c r="P1322">
        <v>0</v>
      </c>
      <c r="Q1322">
        <v>2</v>
      </c>
      <c r="R1322">
        <v>0</v>
      </c>
      <c r="S1322">
        <v>4.3</v>
      </c>
      <c r="T1322">
        <v>-4.3</v>
      </c>
    </row>
    <row r="1323" spans="1:20" hidden="1" x14ac:dyDescent="0.25">
      <c r="A1323" t="s">
        <v>75</v>
      </c>
      <c r="B1323" t="s">
        <v>299</v>
      </c>
      <c r="C1323" t="s">
        <v>29</v>
      </c>
      <c r="D1323" t="s">
        <v>300</v>
      </c>
      <c r="E1323" t="s">
        <v>87</v>
      </c>
      <c r="F1323">
        <v>44147</v>
      </c>
      <c r="G1323" t="s">
        <v>202</v>
      </c>
      <c r="H1323" t="s">
        <v>80</v>
      </c>
      <c r="I1323" t="s">
        <v>81</v>
      </c>
      <c r="J1323" t="s">
        <v>90</v>
      </c>
      <c r="K1323" t="s">
        <v>42</v>
      </c>
      <c r="L1323" t="s">
        <v>91</v>
      </c>
      <c r="M1323" t="s">
        <v>188</v>
      </c>
      <c r="N1323" s="11" t="s">
        <v>2106</v>
      </c>
      <c r="O1323" s="11" t="s">
        <v>2110</v>
      </c>
      <c r="P1323">
        <v>0</v>
      </c>
      <c r="Q1323">
        <v>10</v>
      </c>
      <c r="R1323">
        <v>0</v>
      </c>
      <c r="S1323">
        <v>82.5</v>
      </c>
      <c r="T1323">
        <v>-82.5</v>
      </c>
    </row>
    <row r="1324" spans="1:20" hidden="1" x14ac:dyDescent="0.25">
      <c r="A1324" t="s">
        <v>75</v>
      </c>
      <c r="B1324" t="s">
        <v>399</v>
      </c>
      <c r="C1324" t="s">
        <v>28</v>
      </c>
      <c r="D1324" t="s">
        <v>400</v>
      </c>
      <c r="E1324" t="s">
        <v>295</v>
      </c>
      <c r="F1324">
        <v>84070</v>
      </c>
      <c r="G1324" t="s">
        <v>838</v>
      </c>
      <c r="H1324" t="s">
        <v>80</v>
      </c>
      <c r="I1324" t="s">
        <v>81</v>
      </c>
      <c r="J1324" t="s">
        <v>90</v>
      </c>
      <c r="K1324" t="s">
        <v>39</v>
      </c>
      <c r="L1324" t="s">
        <v>170</v>
      </c>
      <c r="M1324" t="s">
        <v>188</v>
      </c>
      <c r="N1324" s="11" t="s">
        <v>2106</v>
      </c>
      <c r="O1324" s="11" t="s">
        <v>2110</v>
      </c>
      <c r="P1324">
        <v>1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5">
      <c r="A1325" t="s">
        <v>75</v>
      </c>
      <c r="B1325" t="s">
        <v>390</v>
      </c>
      <c r="C1325" t="s">
        <v>20</v>
      </c>
      <c r="D1325" t="s">
        <v>391</v>
      </c>
      <c r="E1325" t="s">
        <v>244</v>
      </c>
      <c r="F1325">
        <v>2021</v>
      </c>
      <c r="G1325" t="s">
        <v>1039</v>
      </c>
      <c r="H1325" t="s">
        <v>80</v>
      </c>
      <c r="I1325" t="s">
        <v>281</v>
      </c>
      <c r="J1325" t="s">
        <v>82</v>
      </c>
      <c r="K1325" t="s">
        <v>42</v>
      </c>
      <c r="L1325" t="s">
        <v>91</v>
      </c>
      <c r="M1325" t="s">
        <v>83</v>
      </c>
      <c r="N1325" s="11" t="s">
        <v>2106</v>
      </c>
      <c r="O1325" s="11" t="s">
        <v>2110</v>
      </c>
      <c r="P1325">
        <v>-7</v>
      </c>
      <c r="Q1325">
        <v>0</v>
      </c>
      <c r="R1325">
        <v>274.39999999999998</v>
      </c>
      <c r="S1325">
        <v>0</v>
      </c>
      <c r="T1325">
        <v>274.39999999999998</v>
      </c>
    </row>
    <row r="1326" spans="1:20" hidden="1" x14ac:dyDescent="0.25">
      <c r="A1326" t="s">
        <v>75</v>
      </c>
      <c r="B1326" t="s">
        <v>395</v>
      </c>
      <c r="C1326" t="s">
        <v>24</v>
      </c>
      <c r="D1326" t="s">
        <v>396</v>
      </c>
      <c r="E1326" t="s">
        <v>397</v>
      </c>
      <c r="F1326">
        <v>55439</v>
      </c>
      <c r="G1326" t="s">
        <v>1046</v>
      </c>
      <c r="H1326" t="s">
        <v>80</v>
      </c>
      <c r="I1326" t="s">
        <v>81</v>
      </c>
      <c r="J1326" t="s">
        <v>82</v>
      </c>
      <c r="K1326" t="s">
        <v>53</v>
      </c>
      <c r="L1326" t="s">
        <v>248</v>
      </c>
      <c r="M1326" t="s">
        <v>83</v>
      </c>
      <c r="N1326" s="11" t="s">
        <v>2106</v>
      </c>
      <c r="O1326" s="11" t="s">
        <v>2110</v>
      </c>
      <c r="P1326">
        <v>-4</v>
      </c>
      <c r="Q1326">
        <v>0</v>
      </c>
      <c r="R1326">
        <v>137</v>
      </c>
      <c r="S1326">
        <v>0</v>
      </c>
      <c r="T1326">
        <v>137</v>
      </c>
    </row>
    <row r="1327" spans="1:20" hidden="1" x14ac:dyDescent="0.25">
      <c r="A1327" t="s">
        <v>75</v>
      </c>
      <c r="B1327" t="s">
        <v>125</v>
      </c>
      <c r="C1327" t="s">
        <v>29</v>
      </c>
      <c r="D1327" t="s">
        <v>126</v>
      </c>
      <c r="E1327" t="s">
        <v>100</v>
      </c>
      <c r="F1327">
        <v>46567</v>
      </c>
      <c r="G1327" t="s">
        <v>1701</v>
      </c>
      <c r="H1327" t="s">
        <v>80</v>
      </c>
      <c r="I1327" t="s">
        <v>81</v>
      </c>
      <c r="J1327" t="s">
        <v>82</v>
      </c>
      <c r="K1327" t="s">
        <v>41</v>
      </c>
      <c r="L1327" t="s">
        <v>724</v>
      </c>
      <c r="M1327" t="s">
        <v>83</v>
      </c>
      <c r="N1327" s="11" t="s">
        <v>2106</v>
      </c>
      <c r="O1327" s="11" t="s">
        <v>2110</v>
      </c>
      <c r="P1327">
        <v>-5</v>
      </c>
      <c r="Q1327">
        <v>0</v>
      </c>
      <c r="R1327">
        <v>224.95</v>
      </c>
      <c r="S1327">
        <v>0</v>
      </c>
      <c r="T1327">
        <v>224.95</v>
      </c>
    </row>
    <row r="1328" spans="1:20" hidden="1" x14ac:dyDescent="0.25">
      <c r="A1328" t="s">
        <v>75</v>
      </c>
      <c r="B1328" t="s">
        <v>200</v>
      </c>
      <c r="C1328" t="s">
        <v>28</v>
      </c>
      <c r="D1328" t="s">
        <v>201</v>
      </c>
      <c r="E1328" t="s">
        <v>95</v>
      </c>
      <c r="F1328">
        <v>80002</v>
      </c>
      <c r="G1328" t="s">
        <v>1038</v>
      </c>
      <c r="H1328" t="s">
        <v>80</v>
      </c>
      <c r="I1328" t="s">
        <v>81</v>
      </c>
      <c r="J1328" t="s">
        <v>82</v>
      </c>
      <c r="K1328" t="s">
        <v>53</v>
      </c>
      <c r="L1328" t="s">
        <v>165</v>
      </c>
      <c r="M1328" t="s">
        <v>83</v>
      </c>
      <c r="N1328" s="11" t="s">
        <v>2106</v>
      </c>
      <c r="O1328" s="11" t="s">
        <v>2110</v>
      </c>
      <c r="P1328">
        <v>4</v>
      </c>
      <c r="Q1328">
        <v>0</v>
      </c>
      <c r="R1328">
        <v>595.84</v>
      </c>
      <c r="S1328">
        <v>0</v>
      </c>
      <c r="T1328">
        <v>595.84</v>
      </c>
    </row>
    <row r="1329" spans="1:20" hidden="1" x14ac:dyDescent="0.25">
      <c r="A1329" t="s">
        <v>75</v>
      </c>
      <c r="B1329" t="s">
        <v>1428</v>
      </c>
      <c r="C1329" t="s">
        <v>26</v>
      </c>
      <c r="D1329" t="s">
        <v>1429</v>
      </c>
      <c r="E1329" t="s">
        <v>180</v>
      </c>
      <c r="F1329">
        <v>30041</v>
      </c>
      <c r="G1329" t="s">
        <v>377</v>
      </c>
      <c r="H1329" t="s">
        <v>80</v>
      </c>
      <c r="I1329" t="s">
        <v>81</v>
      </c>
      <c r="J1329" t="s">
        <v>90</v>
      </c>
      <c r="K1329" t="s">
        <v>53</v>
      </c>
      <c r="L1329" t="s">
        <v>193</v>
      </c>
      <c r="M1329" t="s">
        <v>92</v>
      </c>
      <c r="N1329" s="11" t="s">
        <v>2106</v>
      </c>
      <c r="O1329" s="11" t="s">
        <v>2110</v>
      </c>
      <c r="P1329">
        <v>0</v>
      </c>
      <c r="Q1329">
        <v>1</v>
      </c>
      <c r="R1329">
        <v>0</v>
      </c>
      <c r="S1329">
        <v>0</v>
      </c>
      <c r="T1329">
        <v>0</v>
      </c>
    </row>
    <row r="1330" spans="1:20" hidden="1" x14ac:dyDescent="0.25">
      <c r="A1330" t="s">
        <v>75</v>
      </c>
      <c r="B1330" t="s">
        <v>975</v>
      </c>
      <c r="C1330" t="s">
        <v>27</v>
      </c>
      <c r="D1330" t="s">
        <v>705</v>
      </c>
      <c r="E1330" t="s">
        <v>114</v>
      </c>
      <c r="F1330">
        <v>33122</v>
      </c>
      <c r="G1330" t="s">
        <v>1025</v>
      </c>
      <c r="H1330" t="s">
        <v>80</v>
      </c>
      <c r="I1330" t="s">
        <v>81</v>
      </c>
      <c r="J1330" t="s">
        <v>90</v>
      </c>
      <c r="K1330" t="s">
        <v>53</v>
      </c>
      <c r="L1330" t="s">
        <v>248</v>
      </c>
      <c r="M1330" t="s">
        <v>92</v>
      </c>
      <c r="N1330" s="11" t="s">
        <v>2106</v>
      </c>
      <c r="O1330" s="11" t="s">
        <v>2110</v>
      </c>
      <c r="P1330">
        <v>0</v>
      </c>
      <c r="Q1330">
        <v>100</v>
      </c>
      <c r="R1330">
        <v>0</v>
      </c>
      <c r="S1330">
        <v>205</v>
      </c>
      <c r="T1330">
        <v>-205</v>
      </c>
    </row>
    <row r="1331" spans="1:20" hidden="1" x14ac:dyDescent="0.25">
      <c r="A1331" t="s">
        <v>75</v>
      </c>
      <c r="B1331" t="s">
        <v>194</v>
      </c>
      <c r="C1331" t="s">
        <v>19</v>
      </c>
      <c r="D1331" t="s">
        <v>195</v>
      </c>
      <c r="E1331" t="s">
        <v>147</v>
      </c>
      <c r="F1331">
        <v>85296</v>
      </c>
      <c r="G1331" t="s">
        <v>919</v>
      </c>
      <c r="H1331" t="s">
        <v>80</v>
      </c>
      <c r="I1331" t="s">
        <v>81</v>
      </c>
      <c r="J1331" t="s">
        <v>90</v>
      </c>
      <c r="K1331" t="s">
        <v>42</v>
      </c>
      <c r="L1331" t="s">
        <v>91</v>
      </c>
      <c r="M1331" t="s">
        <v>188</v>
      </c>
      <c r="N1331" s="11" t="s">
        <v>2106</v>
      </c>
      <c r="O1331" s="11" t="s">
        <v>2110</v>
      </c>
      <c r="P1331">
        <v>0</v>
      </c>
      <c r="Q1331">
        <v>8</v>
      </c>
      <c r="R1331">
        <v>0</v>
      </c>
      <c r="S1331">
        <v>9.0399999999999991</v>
      </c>
      <c r="T1331">
        <v>-9.0399999999999991</v>
      </c>
    </row>
    <row r="1332" spans="1:20" hidden="1" x14ac:dyDescent="0.25">
      <c r="A1332" t="s">
        <v>75</v>
      </c>
      <c r="B1332" t="s">
        <v>614</v>
      </c>
      <c r="C1332" t="s">
        <v>25</v>
      </c>
      <c r="D1332" t="s">
        <v>131</v>
      </c>
      <c r="E1332" t="s">
        <v>114</v>
      </c>
      <c r="F1332">
        <v>33405</v>
      </c>
      <c r="G1332" t="s">
        <v>88</v>
      </c>
      <c r="H1332" t="s">
        <v>80</v>
      </c>
      <c r="I1332" t="s">
        <v>281</v>
      </c>
      <c r="J1332" t="s">
        <v>90</v>
      </c>
      <c r="K1332" t="s">
        <v>42</v>
      </c>
      <c r="L1332" t="s">
        <v>91</v>
      </c>
      <c r="M1332" t="s">
        <v>92</v>
      </c>
      <c r="N1332" s="11" t="s">
        <v>2106</v>
      </c>
      <c r="O1332" s="11" t="s">
        <v>2110</v>
      </c>
      <c r="P1332">
        <v>0</v>
      </c>
      <c r="Q1332">
        <v>16</v>
      </c>
      <c r="R1332">
        <v>0</v>
      </c>
      <c r="S1332">
        <v>40</v>
      </c>
      <c r="T1332">
        <v>-40</v>
      </c>
    </row>
    <row r="1333" spans="1:20" hidden="1" x14ac:dyDescent="0.25">
      <c r="A1333" t="s">
        <v>75</v>
      </c>
      <c r="B1333" t="s">
        <v>372</v>
      </c>
      <c r="C1333" t="s">
        <v>19</v>
      </c>
      <c r="D1333" t="s">
        <v>172</v>
      </c>
      <c r="E1333" t="s">
        <v>147</v>
      </c>
      <c r="F1333">
        <v>85255</v>
      </c>
      <c r="G1333" t="s">
        <v>324</v>
      </c>
      <c r="H1333" t="s">
        <v>80</v>
      </c>
      <c r="I1333" t="s">
        <v>81</v>
      </c>
      <c r="J1333" t="s">
        <v>90</v>
      </c>
      <c r="K1333" t="s">
        <v>36</v>
      </c>
      <c r="L1333" t="s">
        <v>36</v>
      </c>
      <c r="M1333" t="s">
        <v>92</v>
      </c>
      <c r="N1333" s="11" t="s">
        <v>2106</v>
      </c>
      <c r="O1333" s="11" t="s">
        <v>2110</v>
      </c>
      <c r="P1333">
        <v>0</v>
      </c>
      <c r="Q1333">
        <v>12</v>
      </c>
      <c r="R1333">
        <v>0</v>
      </c>
      <c r="S1333">
        <v>1068.5999999999999</v>
      </c>
      <c r="T1333">
        <v>-1068.5999999999999</v>
      </c>
    </row>
    <row r="1334" spans="1:20" hidden="1" x14ac:dyDescent="0.25">
      <c r="A1334" t="s">
        <v>75</v>
      </c>
      <c r="B1334" t="s">
        <v>612</v>
      </c>
      <c r="C1334" t="s">
        <v>29</v>
      </c>
      <c r="D1334" t="s">
        <v>613</v>
      </c>
      <c r="E1334" t="s">
        <v>142</v>
      </c>
      <c r="F1334">
        <v>48084</v>
      </c>
      <c r="G1334" t="s">
        <v>1243</v>
      </c>
      <c r="H1334" t="s">
        <v>80</v>
      </c>
      <c r="I1334" t="s">
        <v>81</v>
      </c>
      <c r="J1334" t="s">
        <v>82</v>
      </c>
      <c r="K1334" t="s">
        <v>53</v>
      </c>
      <c r="L1334" t="s">
        <v>139</v>
      </c>
      <c r="M1334" t="s">
        <v>83</v>
      </c>
      <c r="N1334" s="11" t="s">
        <v>2106</v>
      </c>
      <c r="O1334" s="11" t="s">
        <v>2110</v>
      </c>
      <c r="P1334">
        <v>-4</v>
      </c>
      <c r="Q1334">
        <v>0</v>
      </c>
      <c r="R1334">
        <v>2.4</v>
      </c>
      <c r="S1334">
        <v>0</v>
      </c>
      <c r="T1334">
        <v>2.4</v>
      </c>
    </row>
    <row r="1335" spans="1:20" hidden="1" x14ac:dyDescent="0.25">
      <c r="A1335" t="s">
        <v>75</v>
      </c>
      <c r="B1335" t="s">
        <v>1071</v>
      </c>
      <c r="C1335" t="s">
        <v>19</v>
      </c>
      <c r="D1335" t="s">
        <v>1072</v>
      </c>
      <c r="E1335" t="s">
        <v>147</v>
      </c>
      <c r="F1335">
        <v>85705</v>
      </c>
      <c r="G1335" t="s">
        <v>577</v>
      </c>
      <c r="H1335" t="s">
        <v>80</v>
      </c>
      <c r="I1335" t="s">
        <v>81</v>
      </c>
      <c r="J1335" t="s">
        <v>82</v>
      </c>
      <c r="K1335" t="s">
        <v>53</v>
      </c>
      <c r="L1335" t="s">
        <v>228</v>
      </c>
      <c r="M1335" t="s">
        <v>83</v>
      </c>
      <c r="N1335" s="11" t="s">
        <v>2106</v>
      </c>
      <c r="O1335" s="11" t="s">
        <v>2110</v>
      </c>
      <c r="P1335">
        <v>13</v>
      </c>
      <c r="Q1335">
        <v>0</v>
      </c>
      <c r="R1335">
        <v>7905.1</v>
      </c>
      <c r="S1335">
        <v>0</v>
      </c>
      <c r="T1335">
        <v>7905.1</v>
      </c>
    </row>
    <row r="1336" spans="1:20" hidden="1" x14ac:dyDescent="0.25">
      <c r="A1336" t="s">
        <v>75</v>
      </c>
      <c r="B1336" t="s">
        <v>1465</v>
      </c>
      <c r="C1336" t="s">
        <v>27</v>
      </c>
      <c r="D1336" t="s">
        <v>1466</v>
      </c>
      <c r="E1336" t="s">
        <v>114</v>
      </c>
      <c r="F1336">
        <v>33411</v>
      </c>
      <c r="G1336" t="s">
        <v>493</v>
      </c>
      <c r="H1336" t="s">
        <v>80</v>
      </c>
      <c r="I1336" t="s">
        <v>81</v>
      </c>
      <c r="J1336" t="s">
        <v>82</v>
      </c>
      <c r="K1336" t="s">
        <v>39</v>
      </c>
      <c r="L1336" t="s">
        <v>39</v>
      </c>
      <c r="M1336" t="s">
        <v>92</v>
      </c>
      <c r="N1336" s="11" t="s">
        <v>2106</v>
      </c>
      <c r="O1336" s="11" t="s">
        <v>2110</v>
      </c>
      <c r="P1336">
        <v>1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5">
      <c r="A1337" t="s">
        <v>75</v>
      </c>
      <c r="B1337" t="s">
        <v>527</v>
      </c>
      <c r="C1337" t="s">
        <v>28</v>
      </c>
      <c r="D1337" t="s">
        <v>528</v>
      </c>
      <c r="E1337" t="s">
        <v>95</v>
      </c>
      <c r="F1337">
        <v>80128</v>
      </c>
      <c r="G1337" t="s">
        <v>309</v>
      </c>
      <c r="H1337" t="s">
        <v>80</v>
      </c>
      <c r="I1337" t="s">
        <v>281</v>
      </c>
      <c r="J1337" t="s">
        <v>90</v>
      </c>
      <c r="K1337" t="s">
        <v>42</v>
      </c>
      <c r="L1337" t="s">
        <v>91</v>
      </c>
      <c r="M1337" t="s">
        <v>92</v>
      </c>
      <c r="N1337" s="11" t="s">
        <v>2106</v>
      </c>
      <c r="O1337" s="11" t="s">
        <v>2110</v>
      </c>
      <c r="P1337">
        <v>0</v>
      </c>
      <c r="Q1337">
        <v>10</v>
      </c>
      <c r="R1337">
        <v>0</v>
      </c>
      <c r="S1337">
        <v>125</v>
      </c>
      <c r="T1337">
        <v>-125</v>
      </c>
    </row>
    <row r="1338" spans="1:20" hidden="1" x14ac:dyDescent="0.25">
      <c r="A1338" t="s">
        <v>75</v>
      </c>
      <c r="B1338" t="s">
        <v>301</v>
      </c>
      <c r="C1338" t="s">
        <v>29</v>
      </c>
      <c r="D1338" t="s">
        <v>302</v>
      </c>
      <c r="E1338" t="s">
        <v>87</v>
      </c>
      <c r="F1338">
        <v>45005</v>
      </c>
      <c r="G1338" t="s">
        <v>1218</v>
      </c>
      <c r="H1338" t="s">
        <v>246</v>
      </c>
      <c r="I1338" t="s">
        <v>81</v>
      </c>
      <c r="J1338" t="s">
        <v>90</v>
      </c>
      <c r="K1338" t="s">
        <v>42</v>
      </c>
      <c r="L1338" t="s">
        <v>91</v>
      </c>
      <c r="M1338" t="s">
        <v>92</v>
      </c>
      <c r="N1338" s="11" t="s">
        <v>2106</v>
      </c>
      <c r="O1338" s="11" t="s">
        <v>2110</v>
      </c>
      <c r="P1338">
        <v>0</v>
      </c>
      <c r="Q1338">
        <v>28</v>
      </c>
      <c r="R1338">
        <v>0</v>
      </c>
      <c r="S1338">
        <v>203</v>
      </c>
      <c r="T1338">
        <v>-203</v>
      </c>
    </row>
    <row r="1339" spans="1:20" hidden="1" x14ac:dyDescent="0.25">
      <c r="A1339" t="s">
        <v>75</v>
      </c>
      <c r="B1339" t="s">
        <v>395</v>
      </c>
      <c r="C1339" t="s">
        <v>24</v>
      </c>
      <c r="D1339" t="s">
        <v>396</v>
      </c>
      <c r="E1339" t="s">
        <v>397</v>
      </c>
      <c r="F1339">
        <v>55439</v>
      </c>
      <c r="G1339" t="s">
        <v>181</v>
      </c>
      <c r="H1339" t="s">
        <v>80</v>
      </c>
      <c r="I1339" t="s">
        <v>81</v>
      </c>
      <c r="J1339" t="s">
        <v>82</v>
      </c>
      <c r="K1339" t="s">
        <v>38</v>
      </c>
      <c r="L1339" t="s">
        <v>111</v>
      </c>
      <c r="M1339" t="s">
        <v>83</v>
      </c>
      <c r="N1339" s="11" t="s">
        <v>2106</v>
      </c>
      <c r="O1339" s="11" t="s">
        <v>2110</v>
      </c>
      <c r="P1339">
        <v>-17</v>
      </c>
      <c r="Q1339">
        <v>0</v>
      </c>
      <c r="R1339">
        <v>3410.88</v>
      </c>
      <c r="S1339">
        <v>0</v>
      </c>
      <c r="T1339">
        <v>3410.88</v>
      </c>
    </row>
    <row r="1340" spans="1:20" hidden="1" x14ac:dyDescent="0.25">
      <c r="A1340" t="s">
        <v>75</v>
      </c>
      <c r="B1340" t="s">
        <v>479</v>
      </c>
      <c r="C1340" t="s">
        <v>25</v>
      </c>
      <c r="D1340" t="s">
        <v>480</v>
      </c>
      <c r="E1340" t="s">
        <v>186</v>
      </c>
      <c r="F1340">
        <v>11735</v>
      </c>
      <c r="G1340" t="s">
        <v>1909</v>
      </c>
      <c r="H1340" t="s">
        <v>80</v>
      </c>
      <c r="I1340" t="s">
        <v>164</v>
      </c>
      <c r="J1340" t="s">
        <v>1070</v>
      </c>
      <c r="K1340" t="s">
        <v>44</v>
      </c>
      <c r="L1340" t="s">
        <v>144</v>
      </c>
      <c r="M1340" t="s">
        <v>83</v>
      </c>
      <c r="N1340" s="11" t="s">
        <v>2106</v>
      </c>
      <c r="O1340" s="11" t="s">
        <v>2110</v>
      </c>
      <c r="P1340">
        <v>0</v>
      </c>
      <c r="Q1340">
        <v>4</v>
      </c>
      <c r="R1340">
        <v>0</v>
      </c>
      <c r="S1340">
        <v>256</v>
      </c>
      <c r="T1340">
        <v>-256</v>
      </c>
    </row>
    <row r="1341" spans="1:20" hidden="1" x14ac:dyDescent="0.25">
      <c r="A1341" t="s">
        <v>75</v>
      </c>
      <c r="B1341" t="s">
        <v>335</v>
      </c>
      <c r="C1341" t="s">
        <v>30</v>
      </c>
      <c r="D1341" t="s">
        <v>336</v>
      </c>
      <c r="E1341" t="s">
        <v>337</v>
      </c>
      <c r="F1341">
        <v>54481</v>
      </c>
      <c r="G1341" t="s">
        <v>1540</v>
      </c>
      <c r="H1341" t="s">
        <v>737</v>
      </c>
      <c r="I1341" t="s">
        <v>81</v>
      </c>
      <c r="J1341" t="s">
        <v>90</v>
      </c>
      <c r="K1341" t="s">
        <v>40</v>
      </c>
      <c r="L1341" t="s">
        <v>211</v>
      </c>
      <c r="M1341" t="s">
        <v>92</v>
      </c>
      <c r="N1341" s="11" t="s">
        <v>2106</v>
      </c>
      <c r="O1341" s="11" t="s">
        <v>2110</v>
      </c>
      <c r="P1341">
        <v>0</v>
      </c>
      <c r="Q1341">
        <v>3</v>
      </c>
      <c r="R1341">
        <v>0</v>
      </c>
      <c r="S1341">
        <v>3.15</v>
      </c>
      <c r="T1341">
        <v>-3.15</v>
      </c>
    </row>
    <row r="1342" spans="1:20" hidden="1" x14ac:dyDescent="0.25">
      <c r="A1342" t="s">
        <v>75</v>
      </c>
      <c r="B1342" t="s">
        <v>2122</v>
      </c>
      <c r="C1342" t="s">
        <v>25</v>
      </c>
      <c r="D1342" t="s">
        <v>2123</v>
      </c>
      <c r="E1342" t="s">
        <v>186</v>
      </c>
      <c r="F1342">
        <v>11772</v>
      </c>
      <c r="G1342" t="s">
        <v>1195</v>
      </c>
      <c r="H1342" t="s">
        <v>80</v>
      </c>
      <c r="I1342" t="s">
        <v>81</v>
      </c>
      <c r="J1342" t="s">
        <v>90</v>
      </c>
      <c r="K1342" t="s">
        <v>38</v>
      </c>
      <c r="L1342" t="s">
        <v>111</v>
      </c>
      <c r="M1342" t="s">
        <v>92</v>
      </c>
      <c r="N1342" s="11" t="s">
        <v>2106</v>
      </c>
      <c r="O1342" s="11" t="s">
        <v>2110</v>
      </c>
      <c r="P1342">
        <v>0</v>
      </c>
      <c r="Q1342">
        <v>2</v>
      </c>
      <c r="R1342">
        <v>0</v>
      </c>
      <c r="S1342">
        <v>139.5</v>
      </c>
      <c r="T1342">
        <v>-139.5</v>
      </c>
    </row>
    <row r="1343" spans="1:20" hidden="1" x14ac:dyDescent="0.25">
      <c r="A1343" t="s">
        <v>75</v>
      </c>
      <c r="B1343" t="s">
        <v>1702</v>
      </c>
      <c r="C1343" t="s">
        <v>20</v>
      </c>
      <c r="D1343" t="s">
        <v>1703</v>
      </c>
      <c r="E1343" t="s">
        <v>1704</v>
      </c>
      <c r="F1343">
        <v>4097</v>
      </c>
      <c r="G1343" t="s">
        <v>493</v>
      </c>
      <c r="H1343" t="s">
        <v>80</v>
      </c>
      <c r="I1343" t="s">
        <v>81</v>
      </c>
      <c r="J1343" t="s">
        <v>82</v>
      </c>
      <c r="K1343" t="s">
        <v>39</v>
      </c>
      <c r="L1343" t="s">
        <v>39</v>
      </c>
      <c r="M1343" t="s">
        <v>92</v>
      </c>
      <c r="N1343" s="11" t="s">
        <v>2106</v>
      </c>
      <c r="O1343" s="11" t="s">
        <v>2110</v>
      </c>
      <c r="P1343">
        <v>1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5">
      <c r="A1344" t="s">
        <v>75</v>
      </c>
      <c r="B1344" t="s">
        <v>717</v>
      </c>
      <c r="C1344" t="s">
        <v>27</v>
      </c>
      <c r="D1344" t="s">
        <v>648</v>
      </c>
      <c r="E1344" t="s">
        <v>114</v>
      </c>
      <c r="F1344">
        <v>32811</v>
      </c>
      <c r="G1344" t="s">
        <v>205</v>
      </c>
      <c r="H1344" t="s">
        <v>80</v>
      </c>
      <c r="I1344" t="s">
        <v>281</v>
      </c>
      <c r="J1344" t="s">
        <v>90</v>
      </c>
      <c r="K1344" t="s">
        <v>42</v>
      </c>
      <c r="L1344" t="s">
        <v>91</v>
      </c>
      <c r="M1344" t="s">
        <v>92</v>
      </c>
      <c r="N1344" s="11" t="s">
        <v>2106</v>
      </c>
      <c r="O1344" s="11" t="s">
        <v>2110</v>
      </c>
      <c r="P1344">
        <v>0</v>
      </c>
      <c r="Q1344">
        <v>8</v>
      </c>
      <c r="R1344">
        <v>0</v>
      </c>
      <c r="S1344">
        <v>74</v>
      </c>
      <c r="T1344">
        <v>-74</v>
      </c>
    </row>
    <row r="1345" spans="1:20" hidden="1" x14ac:dyDescent="0.25">
      <c r="A1345" t="s">
        <v>75</v>
      </c>
      <c r="B1345" t="s">
        <v>167</v>
      </c>
      <c r="C1345" t="s">
        <v>28</v>
      </c>
      <c r="D1345" t="s">
        <v>168</v>
      </c>
      <c r="E1345" t="s">
        <v>95</v>
      </c>
      <c r="F1345">
        <v>80550</v>
      </c>
      <c r="G1345" t="s">
        <v>160</v>
      </c>
      <c r="H1345" t="s">
        <v>80</v>
      </c>
      <c r="I1345" t="s">
        <v>81</v>
      </c>
      <c r="J1345" t="s">
        <v>90</v>
      </c>
      <c r="K1345" t="s">
        <v>48</v>
      </c>
      <c r="L1345" t="s">
        <v>102</v>
      </c>
      <c r="M1345" t="s">
        <v>92</v>
      </c>
      <c r="N1345" s="11" t="s">
        <v>2106</v>
      </c>
      <c r="O1345" s="11" t="s">
        <v>2110</v>
      </c>
      <c r="P1345">
        <v>-25</v>
      </c>
      <c r="Q1345">
        <v>0</v>
      </c>
      <c r="R1345">
        <v>423</v>
      </c>
      <c r="S1345">
        <v>0</v>
      </c>
      <c r="T1345">
        <v>423</v>
      </c>
    </row>
    <row r="1346" spans="1:20" x14ac:dyDescent="0.25">
      <c r="A1346" t="s">
        <v>75</v>
      </c>
      <c r="B1346" t="s">
        <v>665</v>
      </c>
      <c r="C1346" t="s">
        <v>21</v>
      </c>
      <c r="D1346" t="s">
        <v>666</v>
      </c>
      <c r="E1346" t="s">
        <v>235</v>
      </c>
      <c r="F1346">
        <v>63144</v>
      </c>
      <c r="G1346" t="s">
        <v>1155</v>
      </c>
      <c r="H1346" t="s">
        <v>80</v>
      </c>
      <c r="I1346" t="s">
        <v>81</v>
      </c>
      <c r="J1346" t="s">
        <v>82</v>
      </c>
      <c r="K1346" t="s">
        <v>38</v>
      </c>
      <c r="L1346" t="s">
        <v>129</v>
      </c>
      <c r="M1346" t="s">
        <v>83</v>
      </c>
      <c r="N1346" s="11" t="s">
        <v>2106</v>
      </c>
      <c r="O1346" s="11" t="s">
        <v>2110</v>
      </c>
      <c r="P1346">
        <v>-1</v>
      </c>
      <c r="Q1346">
        <v>0</v>
      </c>
      <c r="R1346">
        <v>276.47000000000003</v>
      </c>
      <c r="S1346">
        <v>0</v>
      </c>
      <c r="T1346">
        <v>276.47000000000003</v>
      </c>
    </row>
    <row r="1347" spans="1:20" hidden="1" x14ac:dyDescent="0.25">
      <c r="A1347" t="s">
        <v>75</v>
      </c>
      <c r="B1347" t="s">
        <v>1221</v>
      </c>
      <c r="C1347" t="s">
        <v>28</v>
      </c>
      <c r="D1347" t="s">
        <v>259</v>
      </c>
      <c r="E1347" t="s">
        <v>95</v>
      </c>
      <c r="F1347">
        <v>80206</v>
      </c>
      <c r="G1347" t="s">
        <v>493</v>
      </c>
      <c r="H1347" t="s">
        <v>80</v>
      </c>
      <c r="I1347" t="s">
        <v>81</v>
      </c>
      <c r="J1347" t="s">
        <v>82</v>
      </c>
      <c r="K1347" t="s">
        <v>39</v>
      </c>
      <c r="L1347" t="s">
        <v>39</v>
      </c>
      <c r="M1347" t="s">
        <v>92</v>
      </c>
      <c r="N1347" s="11" t="s">
        <v>2106</v>
      </c>
      <c r="O1347" s="11" t="s">
        <v>2110</v>
      </c>
      <c r="P1347">
        <v>1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5">
      <c r="A1348" t="s">
        <v>75</v>
      </c>
      <c r="B1348" t="s">
        <v>1116</v>
      </c>
      <c r="C1348" t="s">
        <v>28</v>
      </c>
      <c r="D1348" t="s">
        <v>1117</v>
      </c>
      <c r="E1348" t="s">
        <v>95</v>
      </c>
      <c r="F1348" t="s">
        <v>1118</v>
      </c>
      <c r="G1348" t="s">
        <v>477</v>
      </c>
      <c r="H1348" t="s">
        <v>80</v>
      </c>
      <c r="I1348" t="s">
        <v>81</v>
      </c>
      <c r="J1348" t="s">
        <v>90</v>
      </c>
      <c r="K1348" t="s">
        <v>38</v>
      </c>
      <c r="L1348" t="s">
        <v>111</v>
      </c>
      <c r="M1348" t="s">
        <v>92</v>
      </c>
      <c r="N1348" s="11" t="s">
        <v>2106</v>
      </c>
      <c r="O1348" s="11" t="s">
        <v>2110</v>
      </c>
      <c r="P1348">
        <v>0</v>
      </c>
      <c r="Q1348">
        <v>1</v>
      </c>
      <c r="R1348">
        <v>0</v>
      </c>
      <c r="S1348">
        <v>115.2</v>
      </c>
      <c r="T1348">
        <v>-115.2</v>
      </c>
    </row>
    <row r="1349" spans="1:20" hidden="1" x14ac:dyDescent="0.25">
      <c r="A1349" t="s">
        <v>75</v>
      </c>
      <c r="B1349" t="s">
        <v>533</v>
      </c>
      <c r="C1349" t="s">
        <v>28</v>
      </c>
      <c r="D1349" t="s">
        <v>534</v>
      </c>
      <c r="E1349" t="s">
        <v>295</v>
      </c>
      <c r="F1349">
        <v>84065</v>
      </c>
      <c r="G1349" t="s">
        <v>283</v>
      </c>
      <c r="H1349" t="s">
        <v>80</v>
      </c>
      <c r="I1349" t="s">
        <v>81</v>
      </c>
      <c r="J1349" t="s">
        <v>82</v>
      </c>
      <c r="K1349" t="s">
        <v>38</v>
      </c>
      <c r="L1349" t="s">
        <v>111</v>
      </c>
      <c r="M1349" t="s">
        <v>83</v>
      </c>
      <c r="N1349" s="11" t="s">
        <v>2106</v>
      </c>
      <c r="O1349" s="11" t="s">
        <v>2110</v>
      </c>
      <c r="P1349">
        <v>-10</v>
      </c>
      <c r="Q1349">
        <v>0</v>
      </c>
      <c r="R1349">
        <v>767</v>
      </c>
      <c r="S1349">
        <v>0</v>
      </c>
      <c r="T1349">
        <v>767</v>
      </c>
    </row>
    <row r="1350" spans="1:20" hidden="1" x14ac:dyDescent="0.25">
      <c r="A1350" t="s">
        <v>75</v>
      </c>
      <c r="B1350" t="s">
        <v>303</v>
      </c>
      <c r="C1350" t="s">
        <v>27</v>
      </c>
      <c r="D1350" t="s">
        <v>304</v>
      </c>
      <c r="E1350" t="s">
        <v>114</v>
      </c>
      <c r="F1350">
        <v>34219</v>
      </c>
      <c r="G1350" t="s">
        <v>679</v>
      </c>
      <c r="H1350" t="s">
        <v>80</v>
      </c>
      <c r="I1350" t="s">
        <v>281</v>
      </c>
      <c r="J1350" t="s">
        <v>90</v>
      </c>
      <c r="K1350" t="s">
        <v>42</v>
      </c>
      <c r="L1350" t="s">
        <v>91</v>
      </c>
      <c r="M1350" t="s">
        <v>92</v>
      </c>
      <c r="N1350" s="11" t="s">
        <v>2106</v>
      </c>
      <c r="O1350" s="11" t="s">
        <v>2110</v>
      </c>
      <c r="P1350">
        <v>0</v>
      </c>
      <c r="Q1350">
        <v>12</v>
      </c>
      <c r="R1350">
        <v>0</v>
      </c>
      <c r="S1350">
        <v>30.6</v>
      </c>
      <c r="T1350">
        <v>-30.6</v>
      </c>
    </row>
    <row r="1351" spans="1:20" hidden="1" x14ac:dyDescent="0.25">
      <c r="A1351" t="s">
        <v>75</v>
      </c>
      <c r="B1351" t="s">
        <v>189</v>
      </c>
      <c r="C1351" t="s">
        <v>18</v>
      </c>
      <c r="D1351" t="s">
        <v>190</v>
      </c>
      <c r="E1351" t="s">
        <v>191</v>
      </c>
      <c r="F1351">
        <v>76262</v>
      </c>
      <c r="G1351" t="s">
        <v>173</v>
      </c>
      <c r="H1351" t="s">
        <v>80</v>
      </c>
      <c r="I1351" t="s">
        <v>81</v>
      </c>
      <c r="J1351" t="s">
        <v>82</v>
      </c>
      <c r="K1351" t="s">
        <v>36</v>
      </c>
      <c r="L1351" t="s">
        <v>36</v>
      </c>
      <c r="M1351" t="s">
        <v>83</v>
      </c>
      <c r="N1351" s="11" t="s">
        <v>2106</v>
      </c>
      <c r="O1351" s="11" t="s">
        <v>2110</v>
      </c>
      <c r="P1351">
        <v>1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5">
      <c r="A1352" t="s">
        <v>75</v>
      </c>
      <c r="B1352" t="s">
        <v>1659</v>
      </c>
      <c r="C1352" t="s">
        <v>25</v>
      </c>
      <c r="D1352" t="s">
        <v>1660</v>
      </c>
      <c r="E1352" t="s">
        <v>262</v>
      </c>
      <c r="F1352">
        <v>7701</v>
      </c>
      <c r="G1352" t="s">
        <v>241</v>
      </c>
      <c r="H1352" t="s">
        <v>80</v>
      </c>
      <c r="I1352" t="s">
        <v>81</v>
      </c>
      <c r="J1352" t="s">
        <v>82</v>
      </c>
      <c r="K1352" t="s">
        <v>36</v>
      </c>
      <c r="L1352" t="s">
        <v>36</v>
      </c>
      <c r="M1352" t="s">
        <v>83</v>
      </c>
      <c r="N1352" s="11" t="s">
        <v>2106</v>
      </c>
      <c r="O1352" s="11" t="s">
        <v>2110</v>
      </c>
      <c r="P1352">
        <v>-1</v>
      </c>
      <c r="Q1352">
        <v>0</v>
      </c>
      <c r="R1352">
        <v>395</v>
      </c>
      <c r="S1352">
        <v>0</v>
      </c>
      <c r="T1352">
        <v>395</v>
      </c>
    </row>
    <row r="1353" spans="1:20" hidden="1" x14ac:dyDescent="0.25">
      <c r="A1353" t="s">
        <v>75</v>
      </c>
      <c r="B1353" t="s">
        <v>1201</v>
      </c>
      <c r="C1353" t="s">
        <v>27</v>
      </c>
      <c r="D1353" t="s">
        <v>1202</v>
      </c>
      <c r="E1353" t="s">
        <v>1203</v>
      </c>
      <c r="F1353">
        <v>966</v>
      </c>
      <c r="G1353" t="s">
        <v>1313</v>
      </c>
      <c r="H1353" t="s">
        <v>80</v>
      </c>
      <c r="I1353" t="s">
        <v>81</v>
      </c>
      <c r="J1353" t="s">
        <v>90</v>
      </c>
      <c r="K1353" t="s">
        <v>42</v>
      </c>
      <c r="L1353" t="s">
        <v>91</v>
      </c>
      <c r="M1353" t="s">
        <v>188</v>
      </c>
      <c r="N1353" s="11" t="s">
        <v>2106</v>
      </c>
      <c r="O1353" s="11" t="s">
        <v>2110</v>
      </c>
      <c r="P1353">
        <v>0</v>
      </c>
      <c r="Q1353">
        <v>55</v>
      </c>
      <c r="R1353">
        <v>0</v>
      </c>
      <c r="S1353">
        <v>192.7</v>
      </c>
      <c r="T1353">
        <v>-192.7</v>
      </c>
    </row>
    <row r="1354" spans="1:20" hidden="1" x14ac:dyDescent="0.25">
      <c r="A1354" t="s">
        <v>75</v>
      </c>
      <c r="B1354" t="s">
        <v>125</v>
      </c>
      <c r="C1354" t="s">
        <v>29</v>
      </c>
      <c r="D1354" t="s">
        <v>126</v>
      </c>
      <c r="E1354" t="s">
        <v>100</v>
      </c>
      <c r="F1354">
        <v>46567</v>
      </c>
      <c r="G1354" t="s">
        <v>1128</v>
      </c>
      <c r="H1354" t="s">
        <v>80</v>
      </c>
      <c r="I1354" t="s">
        <v>81</v>
      </c>
      <c r="J1354" t="s">
        <v>90</v>
      </c>
      <c r="K1354" t="s">
        <v>38</v>
      </c>
      <c r="L1354" t="s">
        <v>111</v>
      </c>
      <c r="M1354" t="s">
        <v>92</v>
      </c>
      <c r="N1354" s="11" t="s">
        <v>2106</v>
      </c>
      <c r="O1354" s="11" t="s">
        <v>2110</v>
      </c>
      <c r="P1354">
        <v>0</v>
      </c>
      <c r="Q1354">
        <v>2</v>
      </c>
      <c r="R1354">
        <v>0</v>
      </c>
      <c r="S1354">
        <v>97.66</v>
      </c>
      <c r="T1354">
        <v>-97.66</v>
      </c>
    </row>
    <row r="1355" spans="1:20" hidden="1" x14ac:dyDescent="0.25">
      <c r="A1355" t="s">
        <v>75</v>
      </c>
      <c r="B1355" t="s">
        <v>390</v>
      </c>
      <c r="C1355" t="s">
        <v>20</v>
      </c>
      <c r="D1355" t="s">
        <v>391</v>
      </c>
      <c r="E1355" t="s">
        <v>244</v>
      </c>
      <c r="F1355">
        <v>2021</v>
      </c>
      <c r="G1355" t="s">
        <v>1010</v>
      </c>
      <c r="H1355" t="s">
        <v>80</v>
      </c>
      <c r="I1355" t="s">
        <v>81</v>
      </c>
      <c r="J1355" t="s">
        <v>82</v>
      </c>
      <c r="K1355" t="s">
        <v>42</v>
      </c>
      <c r="L1355" t="s">
        <v>91</v>
      </c>
      <c r="M1355" t="s">
        <v>83</v>
      </c>
      <c r="N1355" s="11" t="s">
        <v>2106</v>
      </c>
      <c r="O1355" s="11" t="s">
        <v>2110</v>
      </c>
      <c r="P1355">
        <v>-6</v>
      </c>
      <c r="Q1355">
        <v>0</v>
      </c>
      <c r="R1355">
        <v>47.04</v>
      </c>
      <c r="S1355">
        <v>0</v>
      </c>
      <c r="T1355">
        <v>47.04</v>
      </c>
    </row>
    <row r="1356" spans="1:20" hidden="1" x14ac:dyDescent="0.25">
      <c r="A1356" t="s">
        <v>75</v>
      </c>
      <c r="B1356" t="s">
        <v>380</v>
      </c>
      <c r="C1356" t="s">
        <v>18</v>
      </c>
      <c r="D1356" t="s">
        <v>381</v>
      </c>
      <c r="E1356" t="s">
        <v>191</v>
      </c>
      <c r="F1356">
        <v>75071</v>
      </c>
      <c r="G1356" t="s">
        <v>831</v>
      </c>
      <c r="H1356" t="s">
        <v>80</v>
      </c>
      <c r="I1356" t="s">
        <v>81</v>
      </c>
      <c r="J1356" t="s">
        <v>90</v>
      </c>
      <c r="K1356" t="s">
        <v>42</v>
      </c>
      <c r="L1356" t="s">
        <v>91</v>
      </c>
      <c r="M1356" t="s">
        <v>188</v>
      </c>
      <c r="N1356" s="11" t="s">
        <v>2106</v>
      </c>
      <c r="O1356" s="11" t="s">
        <v>2110</v>
      </c>
      <c r="P1356">
        <v>0</v>
      </c>
      <c r="Q1356">
        <v>4</v>
      </c>
      <c r="R1356">
        <v>0</v>
      </c>
      <c r="S1356">
        <v>15.68</v>
      </c>
      <c r="T1356">
        <v>-15.68</v>
      </c>
    </row>
    <row r="1357" spans="1:20" hidden="1" x14ac:dyDescent="0.25">
      <c r="A1357" t="s">
        <v>75</v>
      </c>
      <c r="B1357" t="s">
        <v>1522</v>
      </c>
      <c r="C1357" t="s">
        <v>26</v>
      </c>
      <c r="D1357" t="s">
        <v>1523</v>
      </c>
      <c r="E1357" t="s">
        <v>555</v>
      </c>
      <c r="F1357">
        <v>35045</v>
      </c>
      <c r="G1357" t="s">
        <v>1960</v>
      </c>
      <c r="H1357" t="s">
        <v>80</v>
      </c>
      <c r="I1357" t="s">
        <v>281</v>
      </c>
      <c r="J1357" t="s">
        <v>82</v>
      </c>
      <c r="K1357" t="s">
        <v>46</v>
      </c>
      <c r="L1357" t="s">
        <v>650</v>
      </c>
      <c r="M1357" t="s">
        <v>83</v>
      </c>
      <c r="N1357" s="11" t="s">
        <v>2106</v>
      </c>
      <c r="O1357" s="11" t="s">
        <v>2110</v>
      </c>
      <c r="P1357">
        <v>1</v>
      </c>
      <c r="Q1357">
        <v>0</v>
      </c>
      <c r="R1357">
        <v>129.80000000000001</v>
      </c>
      <c r="S1357">
        <v>0</v>
      </c>
      <c r="T1357">
        <v>129.80000000000001</v>
      </c>
    </row>
    <row r="1358" spans="1:20" hidden="1" x14ac:dyDescent="0.25">
      <c r="A1358" t="s">
        <v>75</v>
      </c>
      <c r="B1358" t="s">
        <v>1511</v>
      </c>
      <c r="C1358" t="s">
        <v>28</v>
      </c>
      <c r="D1358" t="s">
        <v>1117</v>
      </c>
      <c r="E1358" t="s">
        <v>95</v>
      </c>
      <c r="F1358">
        <v>80112</v>
      </c>
      <c r="G1358" t="s">
        <v>1919</v>
      </c>
      <c r="H1358" t="s">
        <v>80</v>
      </c>
      <c r="I1358" t="s">
        <v>81</v>
      </c>
      <c r="J1358" t="s">
        <v>82</v>
      </c>
      <c r="K1358" t="s">
        <v>42</v>
      </c>
      <c r="L1358" t="s">
        <v>91</v>
      </c>
      <c r="M1358" t="s">
        <v>83</v>
      </c>
      <c r="N1358" s="11" t="s">
        <v>2106</v>
      </c>
      <c r="O1358" s="11" t="s">
        <v>2110</v>
      </c>
      <c r="P1358">
        <v>-5</v>
      </c>
      <c r="Q1358">
        <v>0</v>
      </c>
      <c r="R1358">
        <v>84.75</v>
      </c>
      <c r="S1358">
        <v>0</v>
      </c>
      <c r="T1358">
        <v>84.75</v>
      </c>
    </row>
    <row r="1359" spans="1:20" hidden="1" x14ac:dyDescent="0.25">
      <c r="A1359" t="s">
        <v>75</v>
      </c>
      <c r="B1359" t="s">
        <v>167</v>
      </c>
      <c r="C1359" t="s">
        <v>28</v>
      </c>
      <c r="D1359" t="s">
        <v>168</v>
      </c>
      <c r="E1359" t="s">
        <v>95</v>
      </c>
      <c r="F1359">
        <v>80550</v>
      </c>
      <c r="G1359" t="s">
        <v>202</v>
      </c>
      <c r="H1359" t="s">
        <v>80</v>
      </c>
      <c r="I1359" t="s">
        <v>81</v>
      </c>
      <c r="J1359" t="s">
        <v>90</v>
      </c>
      <c r="K1359" t="s">
        <v>42</v>
      </c>
      <c r="L1359" t="s">
        <v>91</v>
      </c>
      <c r="M1359" t="s">
        <v>188</v>
      </c>
      <c r="N1359" s="11" t="s">
        <v>2106</v>
      </c>
      <c r="O1359" s="11" t="s">
        <v>2110</v>
      </c>
      <c r="P1359">
        <v>-3</v>
      </c>
      <c r="Q1359">
        <v>0</v>
      </c>
      <c r="R1359">
        <v>19.8</v>
      </c>
      <c r="S1359">
        <v>0</v>
      </c>
      <c r="T1359">
        <v>19.8</v>
      </c>
    </row>
    <row r="1360" spans="1:20" hidden="1" x14ac:dyDescent="0.25">
      <c r="A1360" t="s">
        <v>75</v>
      </c>
      <c r="B1360" t="s">
        <v>120</v>
      </c>
      <c r="C1360" t="s">
        <v>22</v>
      </c>
      <c r="D1360" t="s">
        <v>121</v>
      </c>
      <c r="E1360" t="s">
        <v>122</v>
      </c>
      <c r="F1360">
        <v>20910</v>
      </c>
      <c r="G1360" t="s">
        <v>1104</v>
      </c>
      <c r="H1360" t="s">
        <v>80</v>
      </c>
      <c r="I1360" t="s">
        <v>81</v>
      </c>
      <c r="J1360" t="s">
        <v>90</v>
      </c>
      <c r="K1360" t="s">
        <v>54</v>
      </c>
      <c r="L1360" t="s">
        <v>824</v>
      </c>
      <c r="M1360" t="s">
        <v>92</v>
      </c>
      <c r="N1360" s="11" t="s">
        <v>2106</v>
      </c>
      <c r="O1360" s="11" t="s">
        <v>2110</v>
      </c>
      <c r="P1360">
        <v>0</v>
      </c>
      <c r="Q1360">
        <v>1</v>
      </c>
      <c r="R1360">
        <v>0</v>
      </c>
      <c r="S1360">
        <v>25.1</v>
      </c>
      <c r="T1360">
        <v>-25.1</v>
      </c>
    </row>
    <row r="1361" spans="1:20" hidden="1" x14ac:dyDescent="0.25">
      <c r="A1361" t="s">
        <v>75</v>
      </c>
      <c r="B1361" t="s">
        <v>372</v>
      </c>
      <c r="C1361" t="s">
        <v>19</v>
      </c>
      <c r="D1361" t="s">
        <v>172</v>
      </c>
      <c r="E1361" t="s">
        <v>147</v>
      </c>
      <c r="F1361">
        <v>85255</v>
      </c>
      <c r="G1361" t="s">
        <v>1569</v>
      </c>
      <c r="H1361" t="s">
        <v>80</v>
      </c>
      <c r="I1361" t="s">
        <v>81</v>
      </c>
      <c r="J1361" t="s">
        <v>90</v>
      </c>
      <c r="K1361" t="s">
        <v>53</v>
      </c>
      <c r="L1361" t="s">
        <v>193</v>
      </c>
      <c r="M1361" t="s">
        <v>92</v>
      </c>
      <c r="N1361" s="11" t="s">
        <v>2106</v>
      </c>
      <c r="O1361" s="11" t="s">
        <v>2110</v>
      </c>
      <c r="P1361">
        <v>0</v>
      </c>
      <c r="Q1361">
        <v>5</v>
      </c>
      <c r="R1361">
        <v>0</v>
      </c>
      <c r="S1361">
        <v>649.75</v>
      </c>
      <c r="T1361">
        <v>-649.75</v>
      </c>
    </row>
    <row r="1362" spans="1:20" hidden="1" x14ac:dyDescent="0.25">
      <c r="A1362" t="s">
        <v>75</v>
      </c>
      <c r="B1362" t="s">
        <v>995</v>
      </c>
      <c r="C1362" t="s">
        <v>18</v>
      </c>
      <c r="D1362" t="s">
        <v>996</v>
      </c>
      <c r="E1362" t="s">
        <v>191</v>
      </c>
      <c r="F1362">
        <v>75604</v>
      </c>
      <c r="G1362" t="s">
        <v>1396</v>
      </c>
      <c r="H1362" t="s">
        <v>80</v>
      </c>
      <c r="I1362" t="s">
        <v>81</v>
      </c>
      <c r="J1362" t="s">
        <v>82</v>
      </c>
      <c r="K1362" t="s">
        <v>53</v>
      </c>
      <c r="L1362" t="s">
        <v>675</v>
      </c>
      <c r="M1362" t="s">
        <v>83</v>
      </c>
      <c r="N1362" s="11" t="s">
        <v>2106</v>
      </c>
      <c r="O1362" s="11" t="s">
        <v>2110</v>
      </c>
      <c r="P1362">
        <v>-3</v>
      </c>
      <c r="Q1362">
        <v>0</v>
      </c>
      <c r="R1362">
        <v>1658.1</v>
      </c>
      <c r="S1362">
        <v>0</v>
      </c>
      <c r="T1362">
        <v>1658.1</v>
      </c>
    </row>
    <row r="1363" spans="1:20" hidden="1" x14ac:dyDescent="0.25">
      <c r="A1363" t="s">
        <v>75</v>
      </c>
      <c r="B1363" t="s">
        <v>1098</v>
      </c>
      <c r="C1363" t="s">
        <v>18</v>
      </c>
      <c r="D1363" t="s">
        <v>1099</v>
      </c>
      <c r="E1363" t="s">
        <v>191</v>
      </c>
      <c r="F1363">
        <v>75247</v>
      </c>
      <c r="G1363" t="s">
        <v>514</v>
      </c>
      <c r="H1363" t="s">
        <v>80</v>
      </c>
      <c r="I1363" t="s">
        <v>81</v>
      </c>
      <c r="J1363" t="s">
        <v>82</v>
      </c>
      <c r="K1363" t="s">
        <v>38</v>
      </c>
      <c r="L1363" t="s">
        <v>111</v>
      </c>
      <c r="M1363" t="s">
        <v>83</v>
      </c>
      <c r="N1363" s="11" t="s">
        <v>2106</v>
      </c>
      <c r="O1363" s="11" t="s">
        <v>2110</v>
      </c>
      <c r="P1363">
        <v>-2</v>
      </c>
      <c r="Q1363">
        <v>0</v>
      </c>
      <c r="R1363">
        <v>327.8</v>
      </c>
      <c r="S1363">
        <v>0</v>
      </c>
      <c r="T1363">
        <v>327.8</v>
      </c>
    </row>
    <row r="1364" spans="1:20" hidden="1" x14ac:dyDescent="0.25">
      <c r="A1364" t="s">
        <v>75</v>
      </c>
      <c r="B1364" t="s">
        <v>1258</v>
      </c>
      <c r="C1364" t="s">
        <v>23</v>
      </c>
      <c r="D1364" t="s">
        <v>1259</v>
      </c>
      <c r="E1364" t="s">
        <v>327</v>
      </c>
      <c r="F1364">
        <v>97301</v>
      </c>
      <c r="G1364" t="s">
        <v>127</v>
      </c>
      <c r="H1364" t="s">
        <v>80</v>
      </c>
      <c r="I1364" t="s">
        <v>81</v>
      </c>
      <c r="J1364" t="s">
        <v>82</v>
      </c>
      <c r="K1364" t="s">
        <v>42</v>
      </c>
      <c r="L1364" t="s">
        <v>91</v>
      </c>
      <c r="M1364" t="s">
        <v>83</v>
      </c>
      <c r="N1364" s="11" t="s">
        <v>2106</v>
      </c>
      <c r="O1364" s="11" t="s">
        <v>2110</v>
      </c>
      <c r="P1364">
        <v>-2</v>
      </c>
      <c r="Q1364">
        <v>0</v>
      </c>
      <c r="R1364">
        <v>84.2</v>
      </c>
      <c r="S1364">
        <v>0</v>
      </c>
      <c r="T1364">
        <v>84.2</v>
      </c>
    </row>
    <row r="1365" spans="1:20" hidden="1" x14ac:dyDescent="0.25">
      <c r="A1365" t="s">
        <v>75</v>
      </c>
      <c r="B1365" t="s">
        <v>1566</v>
      </c>
      <c r="C1365" t="s">
        <v>18</v>
      </c>
      <c r="D1365" t="s">
        <v>1567</v>
      </c>
      <c r="E1365" t="s">
        <v>466</v>
      </c>
      <c r="F1365">
        <v>70123</v>
      </c>
      <c r="G1365" t="s">
        <v>1643</v>
      </c>
      <c r="H1365" t="s">
        <v>80</v>
      </c>
      <c r="I1365" t="s">
        <v>281</v>
      </c>
      <c r="J1365" t="s">
        <v>82</v>
      </c>
      <c r="K1365" t="s">
        <v>53</v>
      </c>
      <c r="L1365" t="s">
        <v>165</v>
      </c>
      <c r="M1365" t="s">
        <v>83</v>
      </c>
      <c r="N1365" s="11" t="s">
        <v>2106</v>
      </c>
      <c r="O1365" s="11" t="s">
        <v>2110</v>
      </c>
      <c r="P1365">
        <v>-5</v>
      </c>
      <c r="Q1365">
        <v>0</v>
      </c>
      <c r="R1365">
        <v>373.45</v>
      </c>
      <c r="S1365">
        <v>0</v>
      </c>
      <c r="T1365">
        <v>373.45</v>
      </c>
    </row>
    <row r="1366" spans="1:20" hidden="1" x14ac:dyDescent="0.25">
      <c r="A1366" t="s">
        <v>75</v>
      </c>
      <c r="B1366" t="s">
        <v>1584</v>
      </c>
      <c r="C1366" t="s">
        <v>23</v>
      </c>
      <c r="D1366" t="s">
        <v>1585</v>
      </c>
      <c r="E1366" t="s">
        <v>176</v>
      </c>
      <c r="F1366">
        <v>98011</v>
      </c>
      <c r="G1366" t="s">
        <v>1128</v>
      </c>
      <c r="H1366" t="s">
        <v>80</v>
      </c>
      <c r="I1366" t="s">
        <v>81</v>
      </c>
      <c r="J1366" t="s">
        <v>90</v>
      </c>
      <c r="K1366" t="s">
        <v>38</v>
      </c>
      <c r="L1366" t="s">
        <v>111</v>
      </c>
      <c r="M1366" t="s">
        <v>92</v>
      </c>
      <c r="N1366" s="11" t="s">
        <v>2106</v>
      </c>
      <c r="O1366" s="11" t="s">
        <v>2110</v>
      </c>
      <c r="P1366">
        <v>0</v>
      </c>
      <c r="Q1366">
        <v>1</v>
      </c>
      <c r="R1366">
        <v>0</v>
      </c>
      <c r="S1366">
        <v>69.75</v>
      </c>
      <c r="T1366">
        <v>-69.75</v>
      </c>
    </row>
    <row r="1367" spans="1:20" hidden="1" x14ac:dyDescent="0.25">
      <c r="A1367" t="s">
        <v>75</v>
      </c>
      <c r="B1367" t="s">
        <v>1353</v>
      </c>
      <c r="C1367" t="s">
        <v>20</v>
      </c>
      <c r="D1367" t="s">
        <v>1354</v>
      </c>
      <c r="E1367" t="s">
        <v>186</v>
      </c>
      <c r="F1367">
        <v>14580</v>
      </c>
      <c r="G1367" t="s">
        <v>2124</v>
      </c>
      <c r="H1367" t="s">
        <v>80</v>
      </c>
      <c r="I1367" t="s">
        <v>164</v>
      </c>
      <c r="J1367" t="s">
        <v>90</v>
      </c>
      <c r="K1367" t="s">
        <v>44</v>
      </c>
      <c r="L1367" t="s">
        <v>144</v>
      </c>
      <c r="M1367" t="s">
        <v>92</v>
      </c>
      <c r="N1367" s="11" t="s">
        <v>2106</v>
      </c>
      <c r="O1367" s="11" t="s">
        <v>2110</v>
      </c>
      <c r="P1367">
        <v>0</v>
      </c>
      <c r="Q1367">
        <v>3</v>
      </c>
      <c r="R1367">
        <v>0</v>
      </c>
      <c r="S1367">
        <v>41.55</v>
      </c>
      <c r="T1367">
        <v>-41.55</v>
      </c>
    </row>
    <row r="1368" spans="1:20" hidden="1" x14ac:dyDescent="0.25">
      <c r="A1368" t="s">
        <v>75</v>
      </c>
      <c r="B1368" t="s">
        <v>200</v>
      </c>
      <c r="C1368" t="s">
        <v>28</v>
      </c>
      <c r="D1368" t="s">
        <v>201</v>
      </c>
      <c r="E1368" t="s">
        <v>95</v>
      </c>
      <c r="F1368">
        <v>80002</v>
      </c>
      <c r="G1368" t="s">
        <v>1923</v>
      </c>
      <c r="H1368" t="s">
        <v>80</v>
      </c>
      <c r="I1368" t="s">
        <v>81</v>
      </c>
      <c r="J1368" t="s">
        <v>82</v>
      </c>
      <c r="K1368" t="s">
        <v>53</v>
      </c>
      <c r="L1368" t="s">
        <v>228</v>
      </c>
      <c r="M1368" t="s">
        <v>83</v>
      </c>
      <c r="N1368" s="11" t="s">
        <v>2106</v>
      </c>
      <c r="O1368" s="11" t="s">
        <v>2110</v>
      </c>
      <c r="P1368">
        <v>-2</v>
      </c>
      <c r="Q1368">
        <v>0</v>
      </c>
      <c r="R1368">
        <v>185.2</v>
      </c>
      <c r="S1368">
        <v>0</v>
      </c>
      <c r="T1368">
        <v>185.2</v>
      </c>
    </row>
    <row r="1369" spans="1:20" hidden="1" x14ac:dyDescent="0.25">
      <c r="A1369" t="s">
        <v>75</v>
      </c>
      <c r="B1369" t="s">
        <v>318</v>
      </c>
      <c r="C1369" t="s">
        <v>19</v>
      </c>
      <c r="D1369" t="s">
        <v>319</v>
      </c>
      <c r="E1369" t="s">
        <v>320</v>
      </c>
      <c r="F1369">
        <v>96753</v>
      </c>
      <c r="G1369" t="s">
        <v>1038</v>
      </c>
      <c r="H1369" t="s">
        <v>80</v>
      </c>
      <c r="I1369" t="s">
        <v>81</v>
      </c>
      <c r="J1369" t="s">
        <v>82</v>
      </c>
      <c r="K1369" t="s">
        <v>53</v>
      </c>
      <c r="L1369" t="s">
        <v>165</v>
      </c>
      <c r="M1369" t="s">
        <v>83</v>
      </c>
      <c r="N1369" s="11" t="s">
        <v>2106</v>
      </c>
      <c r="O1369" s="11" t="s">
        <v>2110</v>
      </c>
      <c r="P1369">
        <v>-1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5">
      <c r="A1370" t="s">
        <v>75</v>
      </c>
      <c r="B1370" t="s">
        <v>474</v>
      </c>
      <c r="C1370" t="s">
        <v>29</v>
      </c>
      <c r="D1370" t="s">
        <v>475</v>
      </c>
      <c r="E1370" t="s">
        <v>476</v>
      </c>
      <c r="F1370">
        <v>26505</v>
      </c>
      <c r="G1370" t="s">
        <v>545</v>
      </c>
      <c r="H1370" t="s">
        <v>210</v>
      </c>
      <c r="I1370" t="s">
        <v>81</v>
      </c>
      <c r="J1370" t="s">
        <v>90</v>
      </c>
      <c r="K1370" t="s">
        <v>40</v>
      </c>
      <c r="L1370" t="s">
        <v>211</v>
      </c>
      <c r="M1370" t="s">
        <v>92</v>
      </c>
      <c r="N1370" s="11" t="s">
        <v>2106</v>
      </c>
      <c r="O1370" s="11" t="s">
        <v>2110</v>
      </c>
      <c r="P1370">
        <v>0</v>
      </c>
      <c r="Q1370">
        <v>1</v>
      </c>
      <c r="R1370">
        <v>0</v>
      </c>
      <c r="S1370">
        <v>265</v>
      </c>
      <c r="T1370">
        <v>-265</v>
      </c>
    </row>
    <row r="1371" spans="1:20" hidden="1" x14ac:dyDescent="0.25">
      <c r="A1371" t="s">
        <v>75</v>
      </c>
      <c r="B1371" t="s">
        <v>833</v>
      </c>
      <c r="C1371" t="s">
        <v>24</v>
      </c>
      <c r="D1371" t="s">
        <v>834</v>
      </c>
      <c r="E1371" t="s">
        <v>397</v>
      </c>
      <c r="F1371">
        <v>56387</v>
      </c>
      <c r="G1371" t="s">
        <v>202</v>
      </c>
      <c r="H1371" t="s">
        <v>80</v>
      </c>
      <c r="I1371" t="s">
        <v>81</v>
      </c>
      <c r="J1371" t="s">
        <v>90</v>
      </c>
      <c r="K1371" t="s">
        <v>42</v>
      </c>
      <c r="L1371" t="s">
        <v>91</v>
      </c>
      <c r="M1371" t="s">
        <v>188</v>
      </c>
      <c r="N1371" s="11" t="s">
        <v>2106</v>
      </c>
      <c r="O1371" s="11" t="s">
        <v>2110</v>
      </c>
      <c r="P1371">
        <v>0</v>
      </c>
      <c r="Q1371">
        <v>6</v>
      </c>
      <c r="R1371">
        <v>0</v>
      </c>
      <c r="S1371">
        <v>49.5</v>
      </c>
      <c r="T1371">
        <v>-49.5</v>
      </c>
    </row>
    <row r="1372" spans="1:20" hidden="1" x14ac:dyDescent="0.25">
      <c r="A1372" t="s">
        <v>75</v>
      </c>
      <c r="B1372" t="s">
        <v>677</v>
      </c>
      <c r="C1372" t="s">
        <v>28</v>
      </c>
      <c r="D1372" t="s">
        <v>678</v>
      </c>
      <c r="E1372" t="s">
        <v>95</v>
      </c>
      <c r="F1372">
        <v>80124</v>
      </c>
      <c r="G1372" t="s">
        <v>477</v>
      </c>
      <c r="H1372" t="s">
        <v>80</v>
      </c>
      <c r="I1372" t="s">
        <v>81</v>
      </c>
      <c r="J1372" t="s">
        <v>90</v>
      </c>
      <c r="K1372" t="s">
        <v>38</v>
      </c>
      <c r="L1372" t="s">
        <v>111</v>
      </c>
      <c r="M1372" t="s">
        <v>92</v>
      </c>
      <c r="N1372" s="11" t="s">
        <v>2106</v>
      </c>
      <c r="O1372" s="11" t="s">
        <v>2110</v>
      </c>
      <c r="P1372">
        <v>0</v>
      </c>
      <c r="Q1372">
        <v>5</v>
      </c>
      <c r="R1372">
        <v>0</v>
      </c>
      <c r="S1372">
        <v>576</v>
      </c>
      <c r="T1372">
        <v>-576</v>
      </c>
    </row>
    <row r="1373" spans="1:20" hidden="1" x14ac:dyDescent="0.25">
      <c r="A1373" t="s">
        <v>75</v>
      </c>
      <c r="B1373" t="s">
        <v>1171</v>
      </c>
      <c r="C1373" t="s">
        <v>25</v>
      </c>
      <c r="D1373" t="s">
        <v>748</v>
      </c>
      <c r="E1373" t="s">
        <v>186</v>
      </c>
      <c r="F1373">
        <v>11102</v>
      </c>
      <c r="G1373" t="s">
        <v>181</v>
      </c>
      <c r="H1373" t="s">
        <v>80</v>
      </c>
      <c r="I1373" t="s">
        <v>81</v>
      </c>
      <c r="J1373" t="s">
        <v>82</v>
      </c>
      <c r="K1373" t="s">
        <v>38</v>
      </c>
      <c r="L1373" t="s">
        <v>111</v>
      </c>
      <c r="M1373" t="s">
        <v>83</v>
      </c>
      <c r="N1373" s="11" t="s">
        <v>2106</v>
      </c>
      <c r="O1373" s="11" t="s">
        <v>2110</v>
      </c>
      <c r="P1373">
        <v>-1</v>
      </c>
      <c r="Q1373">
        <v>0</v>
      </c>
      <c r="R1373">
        <v>211.2</v>
      </c>
      <c r="S1373">
        <v>0</v>
      </c>
      <c r="T1373">
        <v>211.2</v>
      </c>
    </row>
    <row r="1374" spans="1:20" hidden="1" x14ac:dyDescent="0.25">
      <c r="A1374" t="s">
        <v>75</v>
      </c>
      <c r="B1374" t="s">
        <v>1116</v>
      </c>
      <c r="C1374" t="s">
        <v>28</v>
      </c>
      <c r="D1374" t="s">
        <v>1117</v>
      </c>
      <c r="E1374" t="s">
        <v>95</v>
      </c>
      <c r="F1374" t="s">
        <v>1118</v>
      </c>
      <c r="G1374" t="s">
        <v>698</v>
      </c>
      <c r="H1374" t="s">
        <v>80</v>
      </c>
      <c r="I1374" t="s">
        <v>81</v>
      </c>
      <c r="J1374" t="s">
        <v>90</v>
      </c>
      <c r="K1374" t="s">
        <v>38</v>
      </c>
      <c r="L1374" t="s">
        <v>111</v>
      </c>
      <c r="M1374" t="s">
        <v>92</v>
      </c>
      <c r="N1374" s="11" t="s">
        <v>2106</v>
      </c>
      <c r="O1374" s="11" t="s">
        <v>2110</v>
      </c>
      <c r="P1374">
        <v>0</v>
      </c>
      <c r="Q1374">
        <v>3</v>
      </c>
      <c r="R1374">
        <v>0</v>
      </c>
      <c r="S1374">
        <v>449.4</v>
      </c>
      <c r="T1374">
        <v>-449.4</v>
      </c>
    </row>
    <row r="1375" spans="1:20" hidden="1" x14ac:dyDescent="0.25">
      <c r="A1375" t="s">
        <v>75</v>
      </c>
      <c r="B1375" t="s">
        <v>494</v>
      </c>
      <c r="C1375" t="s">
        <v>27</v>
      </c>
      <c r="D1375" t="s">
        <v>495</v>
      </c>
      <c r="E1375" t="s">
        <v>114</v>
      </c>
      <c r="F1375">
        <v>33619</v>
      </c>
      <c r="G1375" t="s">
        <v>263</v>
      </c>
      <c r="H1375" t="s">
        <v>80</v>
      </c>
      <c r="I1375" t="s">
        <v>81</v>
      </c>
      <c r="J1375" t="s">
        <v>90</v>
      </c>
      <c r="K1375" t="s">
        <v>53</v>
      </c>
      <c r="L1375" t="s">
        <v>165</v>
      </c>
      <c r="M1375" t="s">
        <v>92</v>
      </c>
      <c r="N1375" s="11" t="s">
        <v>2106</v>
      </c>
      <c r="O1375" s="11" t="s">
        <v>2110</v>
      </c>
      <c r="P1375">
        <v>0</v>
      </c>
      <c r="Q1375">
        <v>2</v>
      </c>
      <c r="R1375">
        <v>0</v>
      </c>
      <c r="S1375">
        <v>285.10000000000002</v>
      </c>
      <c r="T1375">
        <v>-285.10000000000002</v>
      </c>
    </row>
    <row r="1376" spans="1:20" hidden="1" x14ac:dyDescent="0.25">
      <c r="A1376" t="s">
        <v>75</v>
      </c>
      <c r="B1376" t="s">
        <v>427</v>
      </c>
      <c r="C1376" t="s">
        <v>25</v>
      </c>
      <c r="D1376" t="s">
        <v>428</v>
      </c>
      <c r="E1376" t="s">
        <v>262</v>
      </c>
      <c r="F1376">
        <v>7026</v>
      </c>
      <c r="G1376" t="s">
        <v>412</v>
      </c>
      <c r="H1376" t="s">
        <v>80</v>
      </c>
      <c r="I1376" t="s">
        <v>81</v>
      </c>
      <c r="J1376" t="s">
        <v>90</v>
      </c>
      <c r="K1376" t="s">
        <v>44</v>
      </c>
      <c r="L1376" t="s">
        <v>144</v>
      </c>
      <c r="M1376" t="s">
        <v>92</v>
      </c>
      <c r="N1376" s="11" t="s">
        <v>2106</v>
      </c>
      <c r="O1376" s="11" t="s">
        <v>2110</v>
      </c>
      <c r="P1376">
        <v>0</v>
      </c>
      <c r="Q1376">
        <v>3</v>
      </c>
      <c r="R1376">
        <v>0</v>
      </c>
      <c r="S1376">
        <v>27.45</v>
      </c>
      <c r="T1376">
        <v>-27.45</v>
      </c>
    </row>
    <row r="1377" spans="1:20" hidden="1" x14ac:dyDescent="0.25">
      <c r="A1377" t="s">
        <v>75</v>
      </c>
      <c r="B1377" t="s">
        <v>1284</v>
      </c>
      <c r="C1377" t="s">
        <v>27</v>
      </c>
      <c r="D1377" t="s">
        <v>237</v>
      </c>
      <c r="E1377" t="s">
        <v>114</v>
      </c>
      <c r="F1377">
        <v>34243</v>
      </c>
      <c r="G1377" t="s">
        <v>224</v>
      </c>
      <c r="H1377" t="s">
        <v>80</v>
      </c>
      <c r="I1377" t="s">
        <v>81</v>
      </c>
      <c r="J1377" t="s">
        <v>82</v>
      </c>
      <c r="K1377" t="s">
        <v>38</v>
      </c>
      <c r="L1377" t="s">
        <v>111</v>
      </c>
      <c r="M1377" t="s">
        <v>83</v>
      </c>
      <c r="N1377" s="11" t="s">
        <v>2106</v>
      </c>
      <c r="O1377" s="11" t="s">
        <v>2110</v>
      </c>
      <c r="P1377">
        <v>-1</v>
      </c>
      <c r="Q1377">
        <v>0</v>
      </c>
      <c r="R1377">
        <v>109.44</v>
      </c>
      <c r="S1377">
        <v>0</v>
      </c>
      <c r="T1377">
        <v>109.44</v>
      </c>
    </row>
    <row r="1378" spans="1:20" hidden="1" x14ac:dyDescent="0.25">
      <c r="A1378" t="s">
        <v>75</v>
      </c>
      <c r="B1378" t="s">
        <v>958</v>
      </c>
      <c r="C1378" t="s">
        <v>25</v>
      </c>
      <c r="D1378" t="s">
        <v>959</v>
      </c>
      <c r="E1378" t="s">
        <v>186</v>
      </c>
      <c r="F1378">
        <v>11801</v>
      </c>
      <c r="G1378" t="s">
        <v>402</v>
      </c>
      <c r="H1378" t="s">
        <v>80</v>
      </c>
      <c r="I1378" t="s">
        <v>81</v>
      </c>
      <c r="J1378" t="s">
        <v>365</v>
      </c>
      <c r="K1378" t="s">
        <v>39</v>
      </c>
      <c r="L1378" t="s">
        <v>39</v>
      </c>
      <c r="M1378" t="s">
        <v>92</v>
      </c>
      <c r="N1378" s="11" t="s">
        <v>2106</v>
      </c>
      <c r="O1378" s="11" t="s">
        <v>2110</v>
      </c>
      <c r="P1378">
        <v>-1</v>
      </c>
      <c r="Q1378">
        <v>0</v>
      </c>
      <c r="R1378">
        <v>295</v>
      </c>
      <c r="S1378">
        <v>0</v>
      </c>
      <c r="T1378">
        <v>295</v>
      </c>
    </row>
    <row r="1379" spans="1:20" hidden="1" x14ac:dyDescent="0.25">
      <c r="A1379" t="s">
        <v>75</v>
      </c>
      <c r="B1379" t="s">
        <v>483</v>
      </c>
      <c r="C1379" t="s">
        <v>18</v>
      </c>
      <c r="D1379" t="s">
        <v>332</v>
      </c>
      <c r="E1379" t="s">
        <v>333</v>
      </c>
      <c r="F1379">
        <v>72401</v>
      </c>
      <c r="G1379" t="s">
        <v>716</v>
      </c>
      <c r="H1379" t="s">
        <v>80</v>
      </c>
      <c r="I1379" t="s">
        <v>81</v>
      </c>
      <c r="J1379" t="s">
        <v>82</v>
      </c>
      <c r="K1379" t="s">
        <v>42</v>
      </c>
      <c r="L1379" t="s">
        <v>91</v>
      </c>
      <c r="M1379" t="s">
        <v>83</v>
      </c>
      <c r="N1379" s="11" t="s">
        <v>2106</v>
      </c>
      <c r="O1379" s="11" t="s">
        <v>2110</v>
      </c>
      <c r="P1379">
        <v>-43</v>
      </c>
      <c r="Q1379">
        <v>0</v>
      </c>
      <c r="R1379">
        <v>2478.9499999999998</v>
      </c>
      <c r="S1379">
        <v>0</v>
      </c>
      <c r="T1379">
        <v>2478.9499999999998</v>
      </c>
    </row>
    <row r="1380" spans="1:20" hidden="1" x14ac:dyDescent="0.25">
      <c r="A1380" t="s">
        <v>75</v>
      </c>
      <c r="B1380" t="s">
        <v>612</v>
      </c>
      <c r="C1380" t="s">
        <v>29</v>
      </c>
      <c r="D1380" t="s">
        <v>613</v>
      </c>
      <c r="E1380" t="s">
        <v>142</v>
      </c>
      <c r="F1380">
        <v>48084</v>
      </c>
      <c r="G1380" t="s">
        <v>119</v>
      </c>
      <c r="H1380" t="s">
        <v>80</v>
      </c>
      <c r="I1380" t="s">
        <v>81</v>
      </c>
      <c r="J1380" t="s">
        <v>82</v>
      </c>
      <c r="K1380" t="s">
        <v>38</v>
      </c>
      <c r="L1380" t="s">
        <v>111</v>
      </c>
      <c r="M1380" t="s">
        <v>83</v>
      </c>
      <c r="N1380" s="11" t="s">
        <v>2106</v>
      </c>
      <c r="O1380" s="11" t="s">
        <v>2110</v>
      </c>
      <c r="P1380">
        <v>-5</v>
      </c>
      <c r="Q1380">
        <v>0</v>
      </c>
      <c r="R1380">
        <v>575.99</v>
      </c>
      <c r="S1380">
        <v>0</v>
      </c>
      <c r="T1380">
        <v>575.99</v>
      </c>
    </row>
    <row r="1381" spans="1:20" hidden="1" x14ac:dyDescent="0.25">
      <c r="A1381" t="s">
        <v>75</v>
      </c>
      <c r="B1381" t="s">
        <v>879</v>
      </c>
      <c r="C1381" t="s">
        <v>27</v>
      </c>
      <c r="D1381" t="s">
        <v>880</v>
      </c>
      <c r="E1381" t="s">
        <v>114</v>
      </c>
      <c r="F1381">
        <v>34219</v>
      </c>
      <c r="G1381" t="s">
        <v>152</v>
      </c>
      <c r="H1381" t="s">
        <v>80</v>
      </c>
      <c r="I1381" t="s">
        <v>81</v>
      </c>
      <c r="J1381" t="s">
        <v>90</v>
      </c>
      <c r="K1381" t="s">
        <v>38</v>
      </c>
      <c r="L1381" t="s">
        <v>111</v>
      </c>
      <c r="M1381" t="s">
        <v>92</v>
      </c>
      <c r="N1381" s="11" t="s">
        <v>2106</v>
      </c>
      <c r="O1381" s="11" t="s">
        <v>2110</v>
      </c>
      <c r="P1381">
        <v>0</v>
      </c>
      <c r="Q1381">
        <v>3</v>
      </c>
      <c r="R1381">
        <v>0</v>
      </c>
      <c r="S1381">
        <v>230.25</v>
      </c>
      <c r="T1381">
        <v>-230.25</v>
      </c>
    </row>
    <row r="1382" spans="1:20" hidden="1" x14ac:dyDescent="0.25">
      <c r="A1382" t="s">
        <v>75</v>
      </c>
      <c r="B1382" t="s">
        <v>103</v>
      </c>
      <c r="C1382" t="s">
        <v>26</v>
      </c>
      <c r="D1382" t="s">
        <v>104</v>
      </c>
      <c r="E1382" t="s">
        <v>105</v>
      </c>
      <c r="F1382">
        <v>29420</v>
      </c>
      <c r="G1382" t="s">
        <v>1931</v>
      </c>
      <c r="H1382" t="s">
        <v>80</v>
      </c>
      <c r="I1382" t="s">
        <v>281</v>
      </c>
      <c r="J1382" t="s">
        <v>82</v>
      </c>
      <c r="K1382" t="s">
        <v>38</v>
      </c>
      <c r="L1382" t="s">
        <v>1825</v>
      </c>
      <c r="M1382" t="s">
        <v>83</v>
      </c>
      <c r="N1382" s="11" t="s">
        <v>2106</v>
      </c>
      <c r="O1382" s="11" t="s">
        <v>2110</v>
      </c>
      <c r="P1382">
        <v>-1</v>
      </c>
      <c r="Q1382">
        <v>0</v>
      </c>
      <c r="R1382">
        <v>77.540000000000006</v>
      </c>
      <c r="S1382">
        <v>0</v>
      </c>
      <c r="T1382">
        <v>77.540000000000006</v>
      </c>
    </row>
    <row r="1383" spans="1:20" hidden="1" x14ac:dyDescent="0.25">
      <c r="A1383" t="s">
        <v>75</v>
      </c>
      <c r="B1383" t="s">
        <v>135</v>
      </c>
      <c r="C1383" t="s">
        <v>22</v>
      </c>
      <c r="D1383" t="s">
        <v>136</v>
      </c>
      <c r="E1383" t="s">
        <v>137</v>
      </c>
      <c r="F1383">
        <v>23113</v>
      </c>
      <c r="G1383" t="s">
        <v>1257</v>
      </c>
      <c r="H1383" t="s">
        <v>80</v>
      </c>
      <c r="I1383" t="s">
        <v>81</v>
      </c>
      <c r="J1383" t="s">
        <v>82</v>
      </c>
      <c r="K1383" t="s">
        <v>53</v>
      </c>
      <c r="L1383" t="s">
        <v>139</v>
      </c>
      <c r="M1383" t="s">
        <v>83</v>
      </c>
      <c r="N1383" s="11" t="s">
        <v>2106</v>
      </c>
      <c r="O1383" s="11" t="s">
        <v>2110</v>
      </c>
      <c r="P1383">
        <v>-10</v>
      </c>
      <c r="Q1383">
        <v>0</v>
      </c>
      <c r="R1383">
        <v>148</v>
      </c>
      <c r="S1383">
        <v>0</v>
      </c>
      <c r="T1383">
        <v>148</v>
      </c>
    </row>
    <row r="1384" spans="1:20" hidden="1" x14ac:dyDescent="0.25">
      <c r="A1384" t="s">
        <v>75</v>
      </c>
      <c r="B1384" t="s">
        <v>1315</v>
      </c>
      <c r="C1384" t="s">
        <v>22</v>
      </c>
      <c r="D1384" t="s">
        <v>1316</v>
      </c>
      <c r="E1384" t="s">
        <v>78</v>
      </c>
      <c r="F1384">
        <v>17601</v>
      </c>
      <c r="G1384" t="s">
        <v>1357</v>
      </c>
      <c r="H1384" t="s">
        <v>133</v>
      </c>
      <c r="I1384" t="s">
        <v>81</v>
      </c>
      <c r="J1384" t="s">
        <v>82</v>
      </c>
      <c r="K1384" t="s">
        <v>53</v>
      </c>
      <c r="L1384" t="s">
        <v>1286</v>
      </c>
      <c r="M1384" t="s">
        <v>83</v>
      </c>
      <c r="N1384" s="11" t="s">
        <v>2106</v>
      </c>
      <c r="O1384" s="11" t="s">
        <v>2110</v>
      </c>
      <c r="P1384">
        <v>-31</v>
      </c>
      <c r="Q1384">
        <v>0</v>
      </c>
      <c r="R1384">
        <v>328.6</v>
      </c>
      <c r="S1384">
        <v>0</v>
      </c>
      <c r="T1384">
        <v>328.6</v>
      </c>
    </row>
    <row r="1385" spans="1:20" hidden="1" x14ac:dyDescent="0.25">
      <c r="A1385" t="s">
        <v>75</v>
      </c>
      <c r="B1385" t="s">
        <v>612</v>
      </c>
      <c r="C1385" t="s">
        <v>29</v>
      </c>
      <c r="D1385" t="s">
        <v>1265</v>
      </c>
      <c r="E1385" t="s">
        <v>142</v>
      </c>
      <c r="F1385">
        <v>49686</v>
      </c>
      <c r="G1385" t="s">
        <v>205</v>
      </c>
      <c r="H1385" t="s">
        <v>80</v>
      </c>
      <c r="I1385" t="s">
        <v>281</v>
      </c>
      <c r="J1385" t="s">
        <v>90</v>
      </c>
      <c r="K1385" t="s">
        <v>42</v>
      </c>
      <c r="L1385" t="s">
        <v>91</v>
      </c>
      <c r="M1385" t="s">
        <v>92</v>
      </c>
      <c r="N1385" s="11" t="s">
        <v>2106</v>
      </c>
      <c r="O1385" s="11" t="s">
        <v>2110</v>
      </c>
      <c r="P1385">
        <v>0</v>
      </c>
      <c r="Q1385">
        <v>10</v>
      </c>
      <c r="R1385">
        <v>0</v>
      </c>
      <c r="S1385">
        <v>92.5</v>
      </c>
      <c r="T1385">
        <v>-92.5</v>
      </c>
    </row>
    <row r="1386" spans="1:20" hidden="1" x14ac:dyDescent="0.25">
      <c r="A1386" t="s">
        <v>75</v>
      </c>
      <c r="B1386" t="s">
        <v>1284</v>
      </c>
      <c r="C1386" t="s">
        <v>27</v>
      </c>
      <c r="D1386" t="s">
        <v>237</v>
      </c>
      <c r="E1386" t="s">
        <v>114</v>
      </c>
      <c r="F1386">
        <v>34243</v>
      </c>
      <c r="G1386" t="s">
        <v>550</v>
      </c>
      <c r="H1386" t="s">
        <v>80</v>
      </c>
      <c r="I1386" t="s">
        <v>81</v>
      </c>
      <c r="J1386" t="s">
        <v>82</v>
      </c>
      <c r="K1386" t="s">
        <v>38</v>
      </c>
      <c r="L1386" t="s">
        <v>111</v>
      </c>
      <c r="M1386" t="s">
        <v>83</v>
      </c>
      <c r="N1386" s="11" t="s">
        <v>2106</v>
      </c>
      <c r="O1386" s="11" t="s">
        <v>2110</v>
      </c>
      <c r="P1386">
        <v>-2</v>
      </c>
      <c r="Q1386">
        <v>0</v>
      </c>
      <c r="R1386">
        <v>402.04</v>
      </c>
      <c r="S1386">
        <v>0</v>
      </c>
      <c r="T1386">
        <v>402.04</v>
      </c>
    </row>
    <row r="1387" spans="1:20" hidden="1" x14ac:dyDescent="0.25">
      <c r="A1387" t="s">
        <v>75</v>
      </c>
      <c r="B1387" t="s">
        <v>318</v>
      </c>
      <c r="C1387" t="s">
        <v>19</v>
      </c>
      <c r="D1387" t="s">
        <v>319</v>
      </c>
      <c r="E1387" t="s">
        <v>320</v>
      </c>
      <c r="F1387">
        <v>96753</v>
      </c>
      <c r="G1387" t="s">
        <v>449</v>
      </c>
      <c r="H1387" t="s">
        <v>80</v>
      </c>
      <c r="I1387" t="s">
        <v>81</v>
      </c>
      <c r="J1387" t="s">
        <v>82</v>
      </c>
      <c r="K1387" t="s">
        <v>38</v>
      </c>
      <c r="L1387" t="s">
        <v>111</v>
      </c>
      <c r="M1387" t="s">
        <v>83</v>
      </c>
      <c r="N1387" s="11" t="s">
        <v>2106</v>
      </c>
      <c r="O1387" s="11" t="s">
        <v>2110</v>
      </c>
      <c r="P1387">
        <v>-4</v>
      </c>
      <c r="Q1387">
        <v>0</v>
      </c>
      <c r="R1387">
        <v>189.4</v>
      </c>
      <c r="S1387">
        <v>0</v>
      </c>
      <c r="T1387">
        <v>189.4</v>
      </c>
    </row>
    <row r="1388" spans="1:20" hidden="1" x14ac:dyDescent="0.25">
      <c r="A1388" t="s">
        <v>75</v>
      </c>
      <c r="B1388" t="s">
        <v>1116</v>
      </c>
      <c r="C1388" t="s">
        <v>28</v>
      </c>
      <c r="D1388" t="s">
        <v>1117</v>
      </c>
      <c r="E1388" t="s">
        <v>95</v>
      </c>
      <c r="F1388" t="s">
        <v>1118</v>
      </c>
      <c r="G1388" t="s">
        <v>277</v>
      </c>
      <c r="H1388" t="s">
        <v>80</v>
      </c>
      <c r="I1388" t="s">
        <v>81</v>
      </c>
      <c r="J1388" t="s">
        <v>90</v>
      </c>
      <c r="K1388" t="s">
        <v>42</v>
      </c>
      <c r="L1388" t="s">
        <v>91</v>
      </c>
      <c r="M1388" t="s">
        <v>188</v>
      </c>
      <c r="N1388" s="11" t="s">
        <v>2106</v>
      </c>
      <c r="O1388" s="11" t="s">
        <v>2110</v>
      </c>
      <c r="P1388">
        <v>0</v>
      </c>
      <c r="Q1388">
        <v>4</v>
      </c>
      <c r="R1388">
        <v>0</v>
      </c>
      <c r="S1388">
        <v>5</v>
      </c>
      <c r="T1388">
        <v>-5</v>
      </c>
    </row>
    <row r="1389" spans="1:20" x14ac:dyDescent="0.25">
      <c r="A1389" t="s">
        <v>75</v>
      </c>
      <c r="B1389" t="s">
        <v>1301</v>
      </c>
      <c r="C1389" t="s">
        <v>21</v>
      </c>
      <c r="D1389" t="s">
        <v>537</v>
      </c>
      <c r="E1389" t="s">
        <v>159</v>
      </c>
      <c r="F1389">
        <v>66085</v>
      </c>
      <c r="G1389" t="s">
        <v>349</v>
      </c>
      <c r="H1389" t="s">
        <v>80</v>
      </c>
      <c r="I1389" t="s">
        <v>81</v>
      </c>
      <c r="J1389" t="s">
        <v>90</v>
      </c>
      <c r="K1389" t="s">
        <v>36</v>
      </c>
      <c r="L1389" t="s">
        <v>36</v>
      </c>
      <c r="M1389" t="s">
        <v>92</v>
      </c>
      <c r="N1389" s="11" t="s">
        <v>2106</v>
      </c>
      <c r="O1389" s="11" t="s">
        <v>2110</v>
      </c>
      <c r="P1389">
        <v>0</v>
      </c>
      <c r="Q1389">
        <v>1</v>
      </c>
      <c r="R1389">
        <v>0</v>
      </c>
      <c r="S1389">
        <v>395</v>
      </c>
      <c r="T1389">
        <v>-395</v>
      </c>
    </row>
    <row r="1390" spans="1:20" hidden="1" x14ac:dyDescent="0.25">
      <c r="A1390" t="s">
        <v>75</v>
      </c>
      <c r="B1390" t="s">
        <v>1545</v>
      </c>
      <c r="C1390" t="s">
        <v>27</v>
      </c>
      <c r="D1390" t="s">
        <v>499</v>
      </c>
      <c r="E1390" t="s">
        <v>114</v>
      </c>
      <c r="F1390">
        <v>33015</v>
      </c>
      <c r="G1390" t="s">
        <v>607</v>
      </c>
      <c r="H1390" t="s">
        <v>80</v>
      </c>
      <c r="I1390" t="s">
        <v>81</v>
      </c>
      <c r="J1390" t="s">
        <v>90</v>
      </c>
      <c r="K1390" t="s">
        <v>42</v>
      </c>
      <c r="L1390" t="s">
        <v>91</v>
      </c>
      <c r="M1390" t="s">
        <v>188</v>
      </c>
      <c r="N1390" s="11" t="s">
        <v>2106</v>
      </c>
      <c r="O1390" s="11" t="s">
        <v>2110</v>
      </c>
      <c r="P1390">
        <v>0</v>
      </c>
      <c r="Q1390">
        <v>59</v>
      </c>
      <c r="R1390">
        <v>0</v>
      </c>
      <c r="S1390">
        <v>1197.7</v>
      </c>
      <c r="T1390">
        <v>-1197.7</v>
      </c>
    </row>
    <row r="1391" spans="1:20" hidden="1" x14ac:dyDescent="0.25">
      <c r="A1391" t="s">
        <v>75</v>
      </c>
      <c r="B1391" t="s">
        <v>776</v>
      </c>
      <c r="C1391" t="s">
        <v>20</v>
      </c>
      <c r="D1391" t="s">
        <v>777</v>
      </c>
      <c r="E1391" t="s">
        <v>186</v>
      </c>
      <c r="F1391">
        <v>12526</v>
      </c>
      <c r="G1391" t="s">
        <v>263</v>
      </c>
      <c r="H1391" t="s">
        <v>80</v>
      </c>
      <c r="I1391" t="s">
        <v>81</v>
      </c>
      <c r="J1391" t="s">
        <v>90</v>
      </c>
      <c r="K1391" t="s">
        <v>53</v>
      </c>
      <c r="L1391" t="s">
        <v>165</v>
      </c>
      <c r="M1391" t="s">
        <v>92</v>
      </c>
      <c r="N1391" s="11" t="s">
        <v>2106</v>
      </c>
      <c r="O1391" s="11" t="s">
        <v>2110</v>
      </c>
      <c r="P1391">
        <v>0</v>
      </c>
      <c r="Q1391">
        <v>1</v>
      </c>
      <c r="R1391">
        <v>0</v>
      </c>
      <c r="S1391">
        <v>142.55000000000001</v>
      </c>
      <c r="T1391">
        <v>-142.55000000000001</v>
      </c>
    </row>
    <row r="1392" spans="1:20" hidden="1" x14ac:dyDescent="0.25">
      <c r="A1392" t="s">
        <v>75</v>
      </c>
      <c r="B1392" t="s">
        <v>125</v>
      </c>
      <c r="C1392" t="s">
        <v>29</v>
      </c>
      <c r="D1392" t="s">
        <v>126</v>
      </c>
      <c r="E1392" t="s">
        <v>100</v>
      </c>
      <c r="F1392">
        <v>46567</v>
      </c>
      <c r="G1392" t="s">
        <v>110</v>
      </c>
      <c r="H1392" t="s">
        <v>80</v>
      </c>
      <c r="I1392" t="s">
        <v>81</v>
      </c>
      <c r="J1392" t="s">
        <v>90</v>
      </c>
      <c r="K1392" t="s">
        <v>38</v>
      </c>
      <c r="L1392" t="s">
        <v>111</v>
      </c>
      <c r="M1392" t="s">
        <v>92</v>
      </c>
      <c r="N1392" s="11" t="s">
        <v>2106</v>
      </c>
      <c r="O1392" s="11" t="s">
        <v>2110</v>
      </c>
      <c r="P1392">
        <v>0</v>
      </c>
      <c r="Q1392">
        <v>3</v>
      </c>
      <c r="R1392">
        <v>0</v>
      </c>
      <c r="S1392">
        <v>219.99</v>
      </c>
      <c r="T1392">
        <v>-219.99</v>
      </c>
    </row>
    <row r="1393" spans="1:20" hidden="1" x14ac:dyDescent="0.25">
      <c r="A1393" t="s">
        <v>75</v>
      </c>
      <c r="B1393" t="s">
        <v>573</v>
      </c>
      <c r="C1393" t="s">
        <v>22</v>
      </c>
      <c r="D1393" t="s">
        <v>574</v>
      </c>
      <c r="E1393" t="s">
        <v>78</v>
      </c>
      <c r="F1393">
        <v>19020</v>
      </c>
      <c r="G1393" t="s">
        <v>1737</v>
      </c>
      <c r="H1393" t="s">
        <v>80</v>
      </c>
      <c r="I1393" t="s">
        <v>81</v>
      </c>
      <c r="J1393" t="s">
        <v>82</v>
      </c>
      <c r="K1393" t="s">
        <v>53</v>
      </c>
      <c r="L1393" t="s">
        <v>165</v>
      </c>
      <c r="M1393" t="s">
        <v>83</v>
      </c>
      <c r="N1393" s="11" t="s">
        <v>2106</v>
      </c>
      <c r="O1393" s="11" t="s">
        <v>2110</v>
      </c>
      <c r="P1393">
        <v>-3</v>
      </c>
      <c r="Q1393">
        <v>0</v>
      </c>
      <c r="R1393">
        <v>381.15</v>
      </c>
      <c r="S1393">
        <v>0</v>
      </c>
      <c r="T1393">
        <v>381.15</v>
      </c>
    </row>
    <row r="1394" spans="1:20" hidden="1" x14ac:dyDescent="0.25">
      <c r="A1394" t="s">
        <v>75</v>
      </c>
      <c r="B1394" t="s">
        <v>222</v>
      </c>
      <c r="C1394" t="s">
        <v>18</v>
      </c>
      <c r="D1394" t="s">
        <v>223</v>
      </c>
      <c r="E1394" t="s">
        <v>191</v>
      </c>
      <c r="F1394">
        <v>76119</v>
      </c>
      <c r="G1394" t="s">
        <v>716</v>
      </c>
      <c r="H1394" t="s">
        <v>80</v>
      </c>
      <c r="I1394" t="s">
        <v>81</v>
      </c>
      <c r="J1394" t="s">
        <v>82</v>
      </c>
      <c r="K1394" t="s">
        <v>42</v>
      </c>
      <c r="L1394" t="s">
        <v>91</v>
      </c>
      <c r="M1394" t="s">
        <v>83</v>
      </c>
      <c r="N1394" s="11" t="s">
        <v>2106</v>
      </c>
      <c r="O1394" s="11" t="s">
        <v>2110</v>
      </c>
      <c r="P1394">
        <v>-3</v>
      </c>
      <c r="Q1394">
        <v>0</v>
      </c>
      <c r="R1394">
        <v>172.95</v>
      </c>
      <c r="S1394">
        <v>0</v>
      </c>
      <c r="T1394">
        <v>172.95</v>
      </c>
    </row>
    <row r="1395" spans="1:20" hidden="1" x14ac:dyDescent="0.25">
      <c r="A1395" t="s">
        <v>75</v>
      </c>
      <c r="B1395" t="s">
        <v>278</v>
      </c>
      <c r="C1395" t="s">
        <v>20</v>
      </c>
      <c r="D1395" t="s">
        <v>279</v>
      </c>
      <c r="E1395" t="s">
        <v>244</v>
      </c>
      <c r="F1395">
        <v>2356</v>
      </c>
      <c r="G1395" t="s">
        <v>202</v>
      </c>
      <c r="H1395" t="s">
        <v>80</v>
      </c>
      <c r="I1395" t="s">
        <v>81</v>
      </c>
      <c r="J1395" t="s">
        <v>90</v>
      </c>
      <c r="K1395" t="s">
        <v>42</v>
      </c>
      <c r="L1395" t="s">
        <v>91</v>
      </c>
      <c r="M1395" t="s">
        <v>188</v>
      </c>
      <c r="N1395" s="11" t="s">
        <v>2106</v>
      </c>
      <c r="O1395" s="11" t="s">
        <v>2110</v>
      </c>
      <c r="P1395">
        <v>0</v>
      </c>
      <c r="Q1395">
        <v>25</v>
      </c>
      <c r="R1395">
        <v>0</v>
      </c>
      <c r="S1395">
        <v>191.25</v>
      </c>
      <c r="T1395">
        <v>-191.25</v>
      </c>
    </row>
    <row r="1396" spans="1:20" hidden="1" x14ac:dyDescent="0.25">
      <c r="A1396" t="s">
        <v>75</v>
      </c>
      <c r="B1396" t="s">
        <v>1778</v>
      </c>
      <c r="C1396" t="s">
        <v>24</v>
      </c>
      <c r="D1396" t="s">
        <v>1779</v>
      </c>
      <c r="E1396" t="s">
        <v>397</v>
      </c>
      <c r="F1396">
        <v>55110</v>
      </c>
      <c r="G1396" t="s">
        <v>312</v>
      </c>
      <c r="H1396" t="s">
        <v>80</v>
      </c>
      <c r="I1396" t="s">
        <v>81</v>
      </c>
      <c r="J1396" t="s">
        <v>82</v>
      </c>
      <c r="K1396" t="s">
        <v>53</v>
      </c>
      <c r="L1396" t="s">
        <v>248</v>
      </c>
      <c r="M1396" t="s">
        <v>83</v>
      </c>
      <c r="N1396" s="11" t="s">
        <v>2106</v>
      </c>
      <c r="O1396" s="11" t="s">
        <v>2110</v>
      </c>
      <c r="P1396">
        <v>-6</v>
      </c>
      <c r="Q1396">
        <v>0</v>
      </c>
      <c r="R1396">
        <v>18.36</v>
      </c>
      <c r="S1396">
        <v>0</v>
      </c>
      <c r="T1396">
        <v>18.36</v>
      </c>
    </row>
    <row r="1397" spans="1:20" hidden="1" x14ac:dyDescent="0.25">
      <c r="A1397" t="s">
        <v>75</v>
      </c>
      <c r="B1397" t="s">
        <v>1090</v>
      </c>
      <c r="C1397" t="s">
        <v>23</v>
      </c>
      <c r="D1397" t="s">
        <v>1091</v>
      </c>
      <c r="E1397" t="s">
        <v>176</v>
      </c>
      <c r="F1397">
        <v>98502</v>
      </c>
      <c r="G1397" t="s">
        <v>746</v>
      </c>
      <c r="H1397" t="s">
        <v>80</v>
      </c>
      <c r="I1397" t="s">
        <v>81</v>
      </c>
      <c r="J1397" t="s">
        <v>82</v>
      </c>
      <c r="K1397" t="s">
        <v>38</v>
      </c>
      <c r="L1397" t="s">
        <v>129</v>
      </c>
      <c r="M1397" t="s">
        <v>83</v>
      </c>
      <c r="N1397" s="11" t="s">
        <v>2106</v>
      </c>
      <c r="O1397" s="11" t="s">
        <v>2110</v>
      </c>
      <c r="P1397">
        <v>-1</v>
      </c>
      <c r="Q1397">
        <v>0</v>
      </c>
      <c r="R1397">
        <v>119.8</v>
      </c>
      <c r="S1397">
        <v>0</v>
      </c>
      <c r="T1397">
        <v>119.8</v>
      </c>
    </row>
    <row r="1398" spans="1:20" hidden="1" x14ac:dyDescent="0.25">
      <c r="A1398" t="s">
        <v>75</v>
      </c>
      <c r="B1398" t="s">
        <v>1062</v>
      </c>
      <c r="C1398" t="s">
        <v>19</v>
      </c>
      <c r="D1398" t="s">
        <v>1063</v>
      </c>
      <c r="E1398" t="s">
        <v>118</v>
      </c>
      <c r="F1398">
        <v>92660</v>
      </c>
      <c r="G1398" t="s">
        <v>679</v>
      </c>
      <c r="H1398" t="s">
        <v>80</v>
      </c>
      <c r="I1398" t="s">
        <v>281</v>
      </c>
      <c r="J1398" t="s">
        <v>90</v>
      </c>
      <c r="K1398" t="s">
        <v>42</v>
      </c>
      <c r="L1398" t="s">
        <v>91</v>
      </c>
      <c r="M1398" t="s">
        <v>92</v>
      </c>
      <c r="N1398" s="11" t="s">
        <v>2106</v>
      </c>
      <c r="O1398" s="11" t="s">
        <v>2110</v>
      </c>
      <c r="P1398">
        <v>0</v>
      </c>
      <c r="Q1398">
        <v>18</v>
      </c>
      <c r="R1398">
        <v>0</v>
      </c>
      <c r="S1398">
        <v>45.9</v>
      </c>
      <c r="T1398">
        <v>-45.9</v>
      </c>
    </row>
    <row r="1399" spans="1:20" hidden="1" x14ac:dyDescent="0.25">
      <c r="A1399" t="s">
        <v>75</v>
      </c>
      <c r="B1399" t="s">
        <v>1056</v>
      </c>
      <c r="C1399" t="s">
        <v>27</v>
      </c>
      <c r="D1399" t="s">
        <v>1057</v>
      </c>
      <c r="E1399" t="s">
        <v>114</v>
      </c>
      <c r="F1399">
        <v>33073</v>
      </c>
      <c r="G1399" t="s">
        <v>402</v>
      </c>
      <c r="H1399" t="s">
        <v>80</v>
      </c>
      <c r="I1399" t="s">
        <v>81</v>
      </c>
      <c r="J1399" t="s">
        <v>365</v>
      </c>
      <c r="K1399" t="s">
        <v>39</v>
      </c>
      <c r="L1399" t="s">
        <v>39</v>
      </c>
      <c r="M1399" t="s">
        <v>92</v>
      </c>
      <c r="N1399" s="11" t="s">
        <v>2106</v>
      </c>
      <c r="O1399" s="11" t="s">
        <v>2110</v>
      </c>
      <c r="P1399">
        <v>0</v>
      </c>
      <c r="Q1399">
        <v>1</v>
      </c>
      <c r="R1399">
        <v>0</v>
      </c>
      <c r="S1399">
        <v>295</v>
      </c>
      <c r="T1399">
        <v>-295</v>
      </c>
    </row>
    <row r="1400" spans="1:20" hidden="1" x14ac:dyDescent="0.25">
      <c r="A1400" t="s">
        <v>75</v>
      </c>
      <c r="B1400" t="s">
        <v>890</v>
      </c>
      <c r="C1400" t="s">
        <v>28</v>
      </c>
      <c r="D1400" t="s">
        <v>891</v>
      </c>
      <c r="E1400" t="s">
        <v>95</v>
      </c>
      <c r="F1400">
        <v>80503</v>
      </c>
      <c r="G1400" t="s">
        <v>1936</v>
      </c>
      <c r="H1400" t="s">
        <v>80</v>
      </c>
      <c r="I1400" t="s">
        <v>81</v>
      </c>
      <c r="J1400" t="s">
        <v>90</v>
      </c>
      <c r="K1400" t="s">
        <v>54</v>
      </c>
      <c r="L1400" t="s">
        <v>342</v>
      </c>
      <c r="M1400" t="s">
        <v>92</v>
      </c>
      <c r="N1400" s="11" t="s">
        <v>2106</v>
      </c>
      <c r="O1400" s="11" t="s">
        <v>2110</v>
      </c>
      <c r="P1400">
        <v>-3</v>
      </c>
      <c r="Q1400">
        <v>0</v>
      </c>
      <c r="R1400">
        <v>9.99</v>
      </c>
      <c r="S1400">
        <v>0</v>
      </c>
      <c r="T1400">
        <v>9.99</v>
      </c>
    </row>
    <row r="1401" spans="1:20" hidden="1" x14ac:dyDescent="0.25">
      <c r="A1401" t="s">
        <v>75</v>
      </c>
      <c r="B1401" t="s">
        <v>399</v>
      </c>
      <c r="C1401" t="s">
        <v>28</v>
      </c>
      <c r="D1401" t="s">
        <v>400</v>
      </c>
      <c r="E1401" t="s">
        <v>295</v>
      </c>
      <c r="F1401">
        <v>84070</v>
      </c>
      <c r="G1401" t="s">
        <v>1383</v>
      </c>
      <c r="H1401" t="s">
        <v>737</v>
      </c>
      <c r="I1401" t="s">
        <v>81</v>
      </c>
      <c r="J1401" t="s">
        <v>90</v>
      </c>
      <c r="K1401" t="s">
        <v>40</v>
      </c>
      <c r="L1401" t="s">
        <v>211</v>
      </c>
      <c r="M1401" t="s">
        <v>92</v>
      </c>
      <c r="N1401" s="11" t="s">
        <v>2106</v>
      </c>
      <c r="O1401" s="11" t="s">
        <v>2110</v>
      </c>
      <c r="P1401">
        <v>0</v>
      </c>
      <c r="Q1401">
        <v>6</v>
      </c>
      <c r="R1401">
        <v>0</v>
      </c>
      <c r="S1401">
        <v>9</v>
      </c>
      <c r="T1401">
        <v>-9</v>
      </c>
    </row>
    <row r="1402" spans="1:20" hidden="1" x14ac:dyDescent="0.25">
      <c r="A1402" t="s">
        <v>75</v>
      </c>
      <c r="B1402" t="s">
        <v>913</v>
      </c>
      <c r="C1402" t="s">
        <v>18</v>
      </c>
      <c r="D1402" t="s">
        <v>914</v>
      </c>
      <c r="E1402" t="s">
        <v>191</v>
      </c>
      <c r="F1402">
        <v>77354</v>
      </c>
      <c r="G1402" t="s">
        <v>1239</v>
      </c>
      <c r="H1402" t="s">
        <v>80</v>
      </c>
      <c r="I1402" t="s">
        <v>281</v>
      </c>
      <c r="J1402" t="s">
        <v>82</v>
      </c>
      <c r="K1402" t="s">
        <v>42</v>
      </c>
      <c r="L1402" t="s">
        <v>91</v>
      </c>
      <c r="M1402" t="s">
        <v>83</v>
      </c>
      <c r="N1402" s="11" t="s">
        <v>2106</v>
      </c>
      <c r="O1402" s="11" t="s">
        <v>2110</v>
      </c>
      <c r="P1402">
        <v>-48</v>
      </c>
      <c r="Q1402">
        <v>0</v>
      </c>
      <c r="R1402">
        <v>470.4</v>
      </c>
      <c r="S1402">
        <v>0</v>
      </c>
      <c r="T1402">
        <v>470.4</v>
      </c>
    </row>
    <row r="1403" spans="1:20" hidden="1" x14ac:dyDescent="0.25">
      <c r="A1403" t="s">
        <v>75</v>
      </c>
      <c r="B1403" t="s">
        <v>778</v>
      </c>
      <c r="C1403" t="s">
        <v>25</v>
      </c>
      <c r="D1403" t="s">
        <v>779</v>
      </c>
      <c r="E1403" t="s">
        <v>262</v>
      </c>
      <c r="F1403">
        <v>7712</v>
      </c>
      <c r="G1403" t="s">
        <v>974</v>
      </c>
      <c r="H1403" t="s">
        <v>80</v>
      </c>
      <c r="I1403" t="s">
        <v>81</v>
      </c>
      <c r="J1403" t="s">
        <v>90</v>
      </c>
      <c r="K1403" t="s">
        <v>53</v>
      </c>
      <c r="L1403" t="s">
        <v>165</v>
      </c>
      <c r="M1403" t="s">
        <v>92</v>
      </c>
      <c r="N1403" s="11" t="s">
        <v>2106</v>
      </c>
      <c r="O1403" s="11" t="s">
        <v>2110</v>
      </c>
      <c r="P1403">
        <v>0</v>
      </c>
      <c r="Q1403">
        <v>1</v>
      </c>
      <c r="R1403">
        <v>0</v>
      </c>
      <c r="S1403">
        <v>591.35</v>
      </c>
      <c r="T1403">
        <v>-591.35</v>
      </c>
    </row>
    <row r="1404" spans="1:20" hidden="1" x14ac:dyDescent="0.25">
      <c r="A1404" t="s">
        <v>75</v>
      </c>
      <c r="B1404" t="s">
        <v>1071</v>
      </c>
      <c r="C1404" t="s">
        <v>19</v>
      </c>
      <c r="D1404" t="s">
        <v>1072</v>
      </c>
      <c r="E1404" t="s">
        <v>147</v>
      </c>
      <c r="F1404">
        <v>85705</v>
      </c>
      <c r="G1404" t="s">
        <v>238</v>
      </c>
      <c r="H1404" t="s">
        <v>80</v>
      </c>
      <c r="I1404" t="s">
        <v>81</v>
      </c>
      <c r="J1404" t="s">
        <v>82</v>
      </c>
      <c r="K1404" t="s">
        <v>38</v>
      </c>
      <c r="L1404" t="s">
        <v>111</v>
      </c>
      <c r="M1404" t="s">
        <v>83</v>
      </c>
      <c r="N1404" s="11" t="s">
        <v>2106</v>
      </c>
      <c r="O1404" s="11" t="s">
        <v>2110</v>
      </c>
      <c r="P1404">
        <v>8</v>
      </c>
      <c r="Q1404">
        <v>0</v>
      </c>
      <c r="R1404">
        <v>405.2</v>
      </c>
      <c r="S1404">
        <v>0</v>
      </c>
      <c r="T1404">
        <v>405.2</v>
      </c>
    </row>
    <row r="1405" spans="1:20" hidden="1" x14ac:dyDescent="0.25">
      <c r="A1405" t="s">
        <v>75</v>
      </c>
      <c r="B1405" t="s">
        <v>1360</v>
      </c>
      <c r="C1405" t="s">
        <v>27</v>
      </c>
      <c r="D1405" t="s">
        <v>1361</v>
      </c>
      <c r="E1405" t="s">
        <v>114</v>
      </c>
      <c r="F1405">
        <v>34292</v>
      </c>
      <c r="G1405" t="s">
        <v>1022</v>
      </c>
      <c r="H1405" t="s">
        <v>80</v>
      </c>
      <c r="I1405" t="s">
        <v>81</v>
      </c>
      <c r="J1405" t="s">
        <v>90</v>
      </c>
      <c r="K1405" t="s">
        <v>42</v>
      </c>
      <c r="L1405" t="s">
        <v>91</v>
      </c>
      <c r="M1405" t="s">
        <v>92</v>
      </c>
      <c r="N1405" s="11" t="s">
        <v>2106</v>
      </c>
      <c r="O1405" s="11" t="s">
        <v>2110</v>
      </c>
      <c r="P1405">
        <v>0</v>
      </c>
      <c r="Q1405">
        <v>2</v>
      </c>
      <c r="R1405">
        <v>0</v>
      </c>
      <c r="S1405">
        <v>6.5</v>
      </c>
      <c r="T1405">
        <v>-6.5</v>
      </c>
    </row>
    <row r="1406" spans="1:20" hidden="1" x14ac:dyDescent="0.25">
      <c r="A1406" t="s">
        <v>75</v>
      </c>
      <c r="B1406" t="s">
        <v>372</v>
      </c>
      <c r="C1406" t="s">
        <v>19</v>
      </c>
      <c r="D1406" t="s">
        <v>172</v>
      </c>
      <c r="E1406" t="s">
        <v>147</v>
      </c>
      <c r="F1406">
        <v>85255</v>
      </c>
      <c r="G1406" t="s">
        <v>263</v>
      </c>
      <c r="H1406" t="s">
        <v>80</v>
      </c>
      <c r="I1406" t="s">
        <v>81</v>
      </c>
      <c r="J1406" t="s">
        <v>90</v>
      </c>
      <c r="K1406" t="s">
        <v>53</v>
      </c>
      <c r="L1406" t="s">
        <v>165</v>
      </c>
      <c r="M1406" t="s">
        <v>92</v>
      </c>
      <c r="N1406" s="11" t="s">
        <v>2106</v>
      </c>
      <c r="O1406" s="11" t="s">
        <v>2110</v>
      </c>
      <c r="P1406">
        <v>0</v>
      </c>
      <c r="Q1406">
        <v>7</v>
      </c>
      <c r="R1406">
        <v>0</v>
      </c>
      <c r="S1406">
        <v>997.85</v>
      </c>
      <c r="T1406">
        <v>-997.85</v>
      </c>
    </row>
    <row r="1407" spans="1:20" hidden="1" x14ac:dyDescent="0.25">
      <c r="A1407" t="s">
        <v>75</v>
      </c>
      <c r="B1407" t="s">
        <v>380</v>
      </c>
      <c r="C1407" t="s">
        <v>18</v>
      </c>
      <c r="D1407" t="s">
        <v>381</v>
      </c>
      <c r="E1407" t="s">
        <v>191</v>
      </c>
      <c r="F1407">
        <v>75071</v>
      </c>
      <c r="G1407" t="s">
        <v>1939</v>
      </c>
      <c r="H1407" t="s">
        <v>80</v>
      </c>
      <c r="I1407" t="s">
        <v>81</v>
      </c>
      <c r="J1407" t="s">
        <v>82</v>
      </c>
      <c r="K1407" t="s">
        <v>53</v>
      </c>
      <c r="L1407" t="s">
        <v>248</v>
      </c>
      <c r="M1407" t="s">
        <v>83</v>
      </c>
      <c r="N1407" s="11" t="s">
        <v>2106</v>
      </c>
      <c r="O1407" s="11" t="s">
        <v>2110</v>
      </c>
      <c r="P1407">
        <v>-5</v>
      </c>
      <c r="Q1407">
        <v>0</v>
      </c>
      <c r="R1407">
        <v>40.75</v>
      </c>
      <c r="S1407">
        <v>0</v>
      </c>
      <c r="T1407">
        <v>40.75</v>
      </c>
    </row>
    <row r="1408" spans="1:20" hidden="1" x14ac:dyDescent="0.25">
      <c r="A1408" t="s">
        <v>75</v>
      </c>
      <c r="B1408" t="s">
        <v>182</v>
      </c>
      <c r="C1408" t="s">
        <v>26</v>
      </c>
      <c r="D1408" t="s">
        <v>179</v>
      </c>
      <c r="E1408" t="s">
        <v>180</v>
      </c>
      <c r="F1408">
        <v>30189</v>
      </c>
      <c r="G1408" t="s">
        <v>1798</v>
      </c>
      <c r="H1408" t="s">
        <v>80</v>
      </c>
      <c r="I1408" t="s">
        <v>281</v>
      </c>
      <c r="J1408" t="s">
        <v>82</v>
      </c>
      <c r="K1408" t="s">
        <v>53</v>
      </c>
      <c r="L1408" t="s">
        <v>928</v>
      </c>
      <c r="M1408" t="s">
        <v>83</v>
      </c>
      <c r="N1408" s="11" t="s">
        <v>2106</v>
      </c>
      <c r="O1408" s="11" t="s">
        <v>2110</v>
      </c>
      <c r="P1408">
        <v>-4</v>
      </c>
      <c r="Q1408">
        <v>0</v>
      </c>
      <c r="R1408">
        <v>140.16</v>
      </c>
      <c r="S1408">
        <v>0</v>
      </c>
      <c r="T1408">
        <v>140.16</v>
      </c>
    </row>
    <row r="1409" spans="1:20" x14ac:dyDescent="0.25">
      <c r="A1409" t="s">
        <v>75</v>
      </c>
      <c r="B1409" t="s">
        <v>206</v>
      </c>
      <c r="C1409" t="s">
        <v>21</v>
      </c>
      <c r="D1409" t="s">
        <v>207</v>
      </c>
      <c r="E1409" t="s">
        <v>208</v>
      </c>
      <c r="F1409">
        <v>68022</v>
      </c>
      <c r="G1409" t="s">
        <v>1552</v>
      </c>
      <c r="H1409" t="s">
        <v>461</v>
      </c>
      <c r="I1409" t="s">
        <v>81</v>
      </c>
      <c r="J1409" t="s">
        <v>90</v>
      </c>
      <c r="K1409" t="s">
        <v>40</v>
      </c>
      <c r="L1409" t="s">
        <v>211</v>
      </c>
      <c r="M1409" t="s">
        <v>92</v>
      </c>
      <c r="N1409" s="11" t="s">
        <v>2106</v>
      </c>
      <c r="O1409" s="11" t="s">
        <v>2110</v>
      </c>
      <c r="P1409">
        <v>0</v>
      </c>
      <c r="Q1409">
        <v>8</v>
      </c>
      <c r="R1409">
        <v>0</v>
      </c>
      <c r="S1409">
        <v>82.8</v>
      </c>
      <c r="T1409">
        <v>-82.8</v>
      </c>
    </row>
    <row r="1410" spans="1:20" hidden="1" x14ac:dyDescent="0.25">
      <c r="A1410" t="s">
        <v>75</v>
      </c>
      <c r="B1410" t="s">
        <v>561</v>
      </c>
      <c r="C1410" t="s">
        <v>19</v>
      </c>
      <c r="D1410" t="s">
        <v>562</v>
      </c>
      <c r="E1410" t="s">
        <v>147</v>
      </c>
      <c r="F1410">
        <v>85255</v>
      </c>
      <c r="G1410" t="s">
        <v>271</v>
      </c>
      <c r="H1410" t="s">
        <v>80</v>
      </c>
      <c r="I1410" t="s">
        <v>81</v>
      </c>
      <c r="J1410" t="s">
        <v>90</v>
      </c>
      <c r="K1410" t="s">
        <v>38</v>
      </c>
      <c r="L1410" t="s">
        <v>129</v>
      </c>
      <c r="M1410" t="s">
        <v>92</v>
      </c>
      <c r="N1410" s="11" t="s">
        <v>2106</v>
      </c>
      <c r="O1410" s="11" t="s">
        <v>2110</v>
      </c>
      <c r="P1410">
        <v>0</v>
      </c>
      <c r="Q1410">
        <v>1</v>
      </c>
      <c r="R1410">
        <v>0</v>
      </c>
      <c r="S1410">
        <v>226.55</v>
      </c>
      <c r="T1410">
        <v>-226.55</v>
      </c>
    </row>
    <row r="1411" spans="1:20" hidden="1" x14ac:dyDescent="0.25">
      <c r="A1411" t="s">
        <v>75</v>
      </c>
      <c r="B1411" t="s">
        <v>150</v>
      </c>
      <c r="C1411" t="s">
        <v>29</v>
      </c>
      <c r="D1411" t="s">
        <v>151</v>
      </c>
      <c r="E1411" t="s">
        <v>87</v>
      </c>
      <c r="F1411">
        <v>44060</v>
      </c>
      <c r="G1411" t="s">
        <v>232</v>
      </c>
      <c r="H1411" t="s">
        <v>80</v>
      </c>
      <c r="I1411" t="s">
        <v>281</v>
      </c>
      <c r="J1411" t="s">
        <v>90</v>
      </c>
      <c r="K1411" t="s">
        <v>42</v>
      </c>
      <c r="L1411" t="s">
        <v>97</v>
      </c>
      <c r="M1411" t="s">
        <v>92</v>
      </c>
      <c r="N1411" s="11" t="s">
        <v>2106</v>
      </c>
      <c r="O1411" s="11" t="s">
        <v>2110</v>
      </c>
      <c r="P1411">
        <v>0</v>
      </c>
      <c r="Q1411">
        <v>90</v>
      </c>
      <c r="R1411">
        <v>0</v>
      </c>
      <c r="S1411">
        <v>138.6</v>
      </c>
      <c r="T1411">
        <v>-138.6</v>
      </c>
    </row>
    <row r="1412" spans="1:20" hidden="1" x14ac:dyDescent="0.25">
      <c r="A1412" t="s">
        <v>75</v>
      </c>
      <c r="B1412" t="s">
        <v>946</v>
      </c>
      <c r="C1412" t="s">
        <v>29</v>
      </c>
      <c r="D1412" t="s">
        <v>909</v>
      </c>
      <c r="E1412" t="s">
        <v>100</v>
      </c>
      <c r="F1412">
        <v>46032</v>
      </c>
      <c r="G1412" t="s">
        <v>127</v>
      </c>
      <c r="H1412" t="s">
        <v>80</v>
      </c>
      <c r="I1412" t="s">
        <v>81</v>
      </c>
      <c r="J1412" t="s">
        <v>82</v>
      </c>
      <c r="K1412" t="s">
        <v>42</v>
      </c>
      <c r="L1412" t="s">
        <v>91</v>
      </c>
      <c r="M1412" t="s">
        <v>83</v>
      </c>
      <c r="N1412" s="11" t="s">
        <v>2106</v>
      </c>
      <c r="O1412" s="11" t="s">
        <v>2110</v>
      </c>
      <c r="P1412">
        <v>21</v>
      </c>
      <c r="Q1412">
        <v>0</v>
      </c>
      <c r="R1412">
        <v>884.1</v>
      </c>
      <c r="S1412">
        <v>0</v>
      </c>
      <c r="T1412">
        <v>884.1</v>
      </c>
    </row>
    <row r="1413" spans="1:20" hidden="1" x14ac:dyDescent="0.25">
      <c r="A1413" t="s">
        <v>75</v>
      </c>
      <c r="B1413" t="s">
        <v>318</v>
      </c>
      <c r="C1413" t="s">
        <v>19</v>
      </c>
      <c r="D1413" t="s">
        <v>319</v>
      </c>
      <c r="E1413" t="s">
        <v>320</v>
      </c>
      <c r="F1413">
        <v>96753</v>
      </c>
      <c r="G1413" t="s">
        <v>220</v>
      </c>
      <c r="H1413" t="s">
        <v>80</v>
      </c>
      <c r="I1413" t="s">
        <v>81</v>
      </c>
      <c r="J1413" t="s">
        <v>82</v>
      </c>
      <c r="K1413" t="s">
        <v>53</v>
      </c>
      <c r="L1413" t="s">
        <v>165</v>
      </c>
      <c r="M1413" t="s">
        <v>83</v>
      </c>
      <c r="N1413" s="11" t="s">
        <v>2106</v>
      </c>
      <c r="O1413" s="11" t="s">
        <v>2110</v>
      </c>
      <c r="P1413">
        <v>-5</v>
      </c>
      <c r="Q1413">
        <v>0</v>
      </c>
      <c r="R1413">
        <v>453.5</v>
      </c>
      <c r="S1413">
        <v>0</v>
      </c>
      <c r="T1413">
        <v>453.5</v>
      </c>
    </row>
    <row r="1414" spans="1:20" hidden="1" x14ac:dyDescent="0.25">
      <c r="A1414" t="s">
        <v>75</v>
      </c>
      <c r="B1414" t="s">
        <v>702</v>
      </c>
      <c r="C1414" t="s">
        <v>25</v>
      </c>
      <c r="D1414" t="s">
        <v>703</v>
      </c>
      <c r="E1414" t="s">
        <v>262</v>
      </c>
      <c r="F1414">
        <v>7724</v>
      </c>
      <c r="G1414" t="s">
        <v>1281</v>
      </c>
      <c r="H1414" t="s">
        <v>80</v>
      </c>
      <c r="I1414" t="s">
        <v>81</v>
      </c>
      <c r="J1414" t="s">
        <v>90</v>
      </c>
      <c r="K1414" t="s">
        <v>38</v>
      </c>
      <c r="L1414" t="s">
        <v>129</v>
      </c>
      <c r="M1414" t="s">
        <v>92</v>
      </c>
      <c r="N1414" s="11" t="s">
        <v>2106</v>
      </c>
      <c r="O1414" s="11" t="s">
        <v>2110</v>
      </c>
      <c r="P1414">
        <v>0</v>
      </c>
      <c r="Q1414">
        <v>2</v>
      </c>
      <c r="R1414">
        <v>0</v>
      </c>
      <c r="S1414">
        <v>99.26</v>
      </c>
      <c r="T1414">
        <v>-99.26</v>
      </c>
    </row>
    <row r="1415" spans="1:20" hidden="1" x14ac:dyDescent="0.25">
      <c r="A1415" t="s">
        <v>75</v>
      </c>
      <c r="B1415" t="s">
        <v>505</v>
      </c>
      <c r="C1415" t="s">
        <v>29</v>
      </c>
      <c r="D1415" t="s">
        <v>506</v>
      </c>
      <c r="E1415" t="s">
        <v>87</v>
      </c>
      <c r="F1415">
        <v>43528</v>
      </c>
      <c r="G1415" t="s">
        <v>1381</v>
      </c>
      <c r="H1415" t="s">
        <v>80</v>
      </c>
      <c r="I1415" t="s">
        <v>81</v>
      </c>
      <c r="J1415" t="s">
        <v>82</v>
      </c>
      <c r="K1415" t="s">
        <v>37</v>
      </c>
      <c r="L1415" t="s">
        <v>124</v>
      </c>
      <c r="M1415" t="s">
        <v>83</v>
      </c>
      <c r="N1415" s="11" t="s">
        <v>2106</v>
      </c>
      <c r="O1415" s="11" t="s">
        <v>2110</v>
      </c>
      <c r="P1415">
        <v>-14</v>
      </c>
      <c r="Q1415">
        <v>0</v>
      </c>
      <c r="R1415">
        <v>125.02</v>
      </c>
      <c r="S1415">
        <v>0</v>
      </c>
      <c r="T1415">
        <v>125.02</v>
      </c>
    </row>
    <row r="1416" spans="1:20" hidden="1" x14ac:dyDescent="0.25">
      <c r="A1416" t="s">
        <v>75</v>
      </c>
      <c r="B1416" t="s">
        <v>1054</v>
      </c>
      <c r="C1416" t="s">
        <v>28</v>
      </c>
      <c r="D1416" t="s">
        <v>1055</v>
      </c>
      <c r="E1416" t="s">
        <v>295</v>
      </c>
      <c r="F1416">
        <v>84003</v>
      </c>
      <c r="G1416" t="s">
        <v>1499</v>
      </c>
      <c r="H1416" t="s">
        <v>80</v>
      </c>
      <c r="I1416" t="s">
        <v>81</v>
      </c>
      <c r="J1416" t="s">
        <v>82</v>
      </c>
      <c r="K1416" t="s">
        <v>42</v>
      </c>
      <c r="L1416" t="s">
        <v>91</v>
      </c>
      <c r="M1416" t="s">
        <v>83</v>
      </c>
      <c r="N1416" s="11" t="s">
        <v>2106</v>
      </c>
      <c r="O1416" s="11" t="s">
        <v>2110</v>
      </c>
      <c r="P1416">
        <v>-9</v>
      </c>
      <c r="Q1416">
        <v>0</v>
      </c>
      <c r="R1416">
        <v>453.6</v>
      </c>
      <c r="S1416">
        <v>0</v>
      </c>
      <c r="T1416">
        <v>453.6</v>
      </c>
    </row>
    <row r="1417" spans="1:20" hidden="1" x14ac:dyDescent="0.25">
      <c r="A1417" t="s">
        <v>75</v>
      </c>
      <c r="B1417" t="s">
        <v>203</v>
      </c>
      <c r="C1417" t="s">
        <v>22</v>
      </c>
      <c r="D1417" t="s">
        <v>204</v>
      </c>
      <c r="E1417" t="s">
        <v>78</v>
      </c>
      <c r="F1417">
        <v>18436</v>
      </c>
      <c r="G1417" t="s">
        <v>1401</v>
      </c>
      <c r="H1417" t="s">
        <v>80</v>
      </c>
      <c r="I1417" t="s">
        <v>81</v>
      </c>
      <c r="J1417" t="s">
        <v>82</v>
      </c>
      <c r="K1417" t="s">
        <v>53</v>
      </c>
      <c r="L1417" t="s">
        <v>532</v>
      </c>
      <c r="M1417" t="s">
        <v>83</v>
      </c>
      <c r="N1417" s="11" t="s">
        <v>2106</v>
      </c>
      <c r="O1417" s="11" t="s">
        <v>2110</v>
      </c>
      <c r="P1417">
        <v>-22</v>
      </c>
      <c r="Q1417">
        <v>0</v>
      </c>
      <c r="R1417">
        <v>2794.88</v>
      </c>
      <c r="S1417">
        <v>0</v>
      </c>
      <c r="T1417">
        <v>2794.88</v>
      </c>
    </row>
    <row r="1418" spans="1:20" hidden="1" x14ac:dyDescent="0.25">
      <c r="A1418" t="s">
        <v>75</v>
      </c>
      <c r="B1418" t="s">
        <v>479</v>
      </c>
      <c r="C1418" t="s">
        <v>25</v>
      </c>
      <c r="D1418" t="s">
        <v>480</v>
      </c>
      <c r="E1418" t="s">
        <v>186</v>
      </c>
      <c r="F1418">
        <v>11735</v>
      </c>
      <c r="G1418" t="s">
        <v>679</v>
      </c>
      <c r="H1418" t="s">
        <v>80</v>
      </c>
      <c r="I1418" t="s">
        <v>281</v>
      </c>
      <c r="J1418" t="s">
        <v>90</v>
      </c>
      <c r="K1418" t="s">
        <v>42</v>
      </c>
      <c r="L1418" t="s">
        <v>91</v>
      </c>
      <c r="M1418" t="s">
        <v>92</v>
      </c>
      <c r="N1418" s="11" t="s">
        <v>2106</v>
      </c>
      <c r="O1418" s="11" t="s">
        <v>2110</v>
      </c>
      <c r="P1418">
        <v>0</v>
      </c>
      <c r="Q1418">
        <v>120</v>
      </c>
      <c r="R1418">
        <v>0</v>
      </c>
      <c r="S1418">
        <v>306</v>
      </c>
      <c r="T1418">
        <v>-306</v>
      </c>
    </row>
    <row r="1419" spans="1:20" hidden="1" x14ac:dyDescent="0.25">
      <c r="A1419" t="s">
        <v>75</v>
      </c>
      <c r="B1419" t="s">
        <v>225</v>
      </c>
      <c r="C1419" t="s">
        <v>19</v>
      </c>
      <c r="D1419" t="s">
        <v>226</v>
      </c>
      <c r="E1419" t="s">
        <v>147</v>
      </c>
      <c r="F1419">
        <v>85204</v>
      </c>
      <c r="G1419" t="s">
        <v>1530</v>
      </c>
      <c r="H1419" t="s">
        <v>246</v>
      </c>
      <c r="I1419" t="s">
        <v>81</v>
      </c>
      <c r="J1419" t="s">
        <v>90</v>
      </c>
      <c r="K1419" t="s">
        <v>42</v>
      </c>
      <c r="L1419" t="s">
        <v>91</v>
      </c>
      <c r="M1419" t="s">
        <v>92</v>
      </c>
      <c r="N1419" s="11" t="s">
        <v>2106</v>
      </c>
      <c r="O1419" s="11" t="s">
        <v>2110</v>
      </c>
      <c r="P1419">
        <v>0</v>
      </c>
      <c r="Q1419">
        <v>6</v>
      </c>
      <c r="R1419">
        <v>0</v>
      </c>
      <c r="S1419">
        <v>14.1</v>
      </c>
      <c r="T1419">
        <v>-14.1</v>
      </c>
    </row>
    <row r="1420" spans="1:20" hidden="1" x14ac:dyDescent="0.25">
      <c r="A1420" t="s">
        <v>75</v>
      </c>
      <c r="B1420" t="s">
        <v>167</v>
      </c>
      <c r="C1420" t="s">
        <v>28</v>
      </c>
      <c r="D1420" t="s">
        <v>168</v>
      </c>
      <c r="E1420" t="s">
        <v>95</v>
      </c>
      <c r="F1420">
        <v>80550</v>
      </c>
      <c r="G1420" t="s">
        <v>1920</v>
      </c>
      <c r="H1420" t="s">
        <v>80</v>
      </c>
      <c r="I1420" t="s">
        <v>81</v>
      </c>
      <c r="J1420" t="s">
        <v>90</v>
      </c>
      <c r="K1420" t="s">
        <v>42</v>
      </c>
      <c r="L1420" t="s">
        <v>91</v>
      </c>
      <c r="M1420" t="s">
        <v>92</v>
      </c>
      <c r="N1420" s="11" t="s">
        <v>2106</v>
      </c>
      <c r="O1420" s="11" t="s">
        <v>2110</v>
      </c>
      <c r="P1420">
        <v>-3</v>
      </c>
      <c r="Q1420">
        <v>0</v>
      </c>
      <c r="R1420">
        <v>128.52000000000001</v>
      </c>
      <c r="S1420">
        <v>0</v>
      </c>
      <c r="T1420">
        <v>128.52000000000001</v>
      </c>
    </row>
    <row r="1421" spans="1:20" hidden="1" x14ac:dyDescent="0.25">
      <c r="A1421" t="s">
        <v>75</v>
      </c>
      <c r="B1421" t="s">
        <v>612</v>
      </c>
      <c r="C1421" t="s">
        <v>29</v>
      </c>
      <c r="D1421" t="s">
        <v>613</v>
      </c>
      <c r="E1421" t="s">
        <v>142</v>
      </c>
      <c r="F1421">
        <v>48084</v>
      </c>
      <c r="G1421" t="s">
        <v>115</v>
      </c>
      <c r="H1421" t="s">
        <v>80</v>
      </c>
      <c r="I1421" t="s">
        <v>281</v>
      </c>
      <c r="J1421" t="s">
        <v>90</v>
      </c>
      <c r="K1421" t="s">
        <v>42</v>
      </c>
      <c r="L1421" t="s">
        <v>91</v>
      </c>
      <c r="M1421" t="s">
        <v>92</v>
      </c>
      <c r="N1421" s="11" t="s">
        <v>2106</v>
      </c>
      <c r="O1421" s="11" t="s">
        <v>2110</v>
      </c>
      <c r="P1421">
        <v>0</v>
      </c>
      <c r="Q1421">
        <v>15</v>
      </c>
      <c r="R1421">
        <v>0</v>
      </c>
      <c r="S1421">
        <v>147</v>
      </c>
      <c r="T1421">
        <v>-147</v>
      </c>
    </row>
    <row r="1422" spans="1:20" hidden="1" x14ac:dyDescent="0.25">
      <c r="A1422" t="s">
        <v>75</v>
      </c>
      <c r="B1422" t="s">
        <v>1946</v>
      </c>
      <c r="C1422" t="s">
        <v>27</v>
      </c>
      <c r="D1422" t="s">
        <v>1318</v>
      </c>
      <c r="E1422" t="s">
        <v>114</v>
      </c>
      <c r="F1422">
        <v>34997</v>
      </c>
      <c r="G1422" t="s">
        <v>348</v>
      </c>
      <c r="H1422" t="s">
        <v>80</v>
      </c>
      <c r="I1422" t="s">
        <v>81</v>
      </c>
      <c r="J1422" t="s">
        <v>90</v>
      </c>
      <c r="K1422" t="s">
        <v>53</v>
      </c>
      <c r="L1422" t="s">
        <v>193</v>
      </c>
      <c r="M1422" t="s">
        <v>92</v>
      </c>
      <c r="N1422" s="11" t="s">
        <v>2106</v>
      </c>
      <c r="O1422" s="11" t="s">
        <v>2110</v>
      </c>
      <c r="P1422">
        <v>0</v>
      </c>
      <c r="Q1422">
        <v>2</v>
      </c>
      <c r="R1422">
        <v>0</v>
      </c>
      <c r="S1422">
        <v>278</v>
      </c>
      <c r="T1422">
        <v>-278</v>
      </c>
    </row>
    <row r="1423" spans="1:20" hidden="1" x14ac:dyDescent="0.25">
      <c r="A1423" t="s">
        <v>75</v>
      </c>
      <c r="B1423" t="s">
        <v>116</v>
      </c>
      <c r="C1423" t="s">
        <v>19</v>
      </c>
      <c r="D1423" t="s">
        <v>117</v>
      </c>
      <c r="E1423" t="s">
        <v>118</v>
      </c>
      <c r="F1423">
        <v>97055</v>
      </c>
      <c r="G1423" t="s">
        <v>296</v>
      </c>
      <c r="H1423" t="s">
        <v>80</v>
      </c>
      <c r="I1423" t="s">
        <v>81</v>
      </c>
      <c r="J1423" t="s">
        <v>90</v>
      </c>
      <c r="K1423" t="s">
        <v>53</v>
      </c>
      <c r="L1423" t="s">
        <v>165</v>
      </c>
      <c r="M1423" t="s">
        <v>92</v>
      </c>
      <c r="N1423" s="11" t="s">
        <v>2106</v>
      </c>
      <c r="O1423" s="11" t="s">
        <v>2110</v>
      </c>
      <c r="P1423">
        <v>0</v>
      </c>
      <c r="Q1423">
        <v>3</v>
      </c>
      <c r="R1423">
        <v>0</v>
      </c>
      <c r="S1423">
        <v>320.76</v>
      </c>
      <c r="T1423">
        <v>-320.76</v>
      </c>
    </row>
    <row r="1424" spans="1:20" hidden="1" x14ac:dyDescent="0.25">
      <c r="A1424" t="s">
        <v>75</v>
      </c>
      <c r="B1424" t="s">
        <v>318</v>
      </c>
      <c r="C1424" t="s">
        <v>19</v>
      </c>
      <c r="D1424" t="s">
        <v>319</v>
      </c>
      <c r="E1424" t="s">
        <v>320</v>
      </c>
      <c r="F1424">
        <v>96753</v>
      </c>
      <c r="G1424" t="s">
        <v>127</v>
      </c>
      <c r="H1424" t="s">
        <v>80</v>
      </c>
      <c r="I1424" t="s">
        <v>81</v>
      </c>
      <c r="J1424" t="s">
        <v>82</v>
      </c>
      <c r="K1424" t="s">
        <v>42</v>
      </c>
      <c r="L1424" t="s">
        <v>91</v>
      </c>
      <c r="M1424" t="s">
        <v>83</v>
      </c>
      <c r="N1424" s="11" t="s">
        <v>2106</v>
      </c>
      <c r="O1424" s="11" t="s">
        <v>2110</v>
      </c>
      <c r="P1424">
        <v>-6</v>
      </c>
      <c r="Q1424">
        <v>0</v>
      </c>
      <c r="R1424">
        <v>214.74</v>
      </c>
      <c r="S1424">
        <v>0</v>
      </c>
      <c r="T1424">
        <v>214.74</v>
      </c>
    </row>
    <row r="1425" spans="1:20" hidden="1" x14ac:dyDescent="0.25">
      <c r="A1425" t="s">
        <v>75</v>
      </c>
      <c r="B1425" t="s">
        <v>546</v>
      </c>
      <c r="C1425" t="s">
        <v>26</v>
      </c>
      <c r="D1425" t="s">
        <v>547</v>
      </c>
      <c r="E1425" t="s">
        <v>109</v>
      </c>
      <c r="F1425">
        <v>27302</v>
      </c>
      <c r="G1425" t="s">
        <v>967</v>
      </c>
      <c r="H1425" t="s">
        <v>80</v>
      </c>
      <c r="I1425" t="s">
        <v>81</v>
      </c>
      <c r="J1425" t="s">
        <v>90</v>
      </c>
      <c r="K1425" t="s">
        <v>53</v>
      </c>
      <c r="L1425" t="s">
        <v>248</v>
      </c>
      <c r="M1425" t="s">
        <v>92</v>
      </c>
      <c r="N1425" s="11" t="s">
        <v>2106</v>
      </c>
      <c r="O1425" s="11" t="s">
        <v>2110</v>
      </c>
      <c r="P1425">
        <v>0</v>
      </c>
      <c r="Q1425">
        <v>55</v>
      </c>
      <c r="R1425">
        <v>0</v>
      </c>
      <c r="S1425">
        <v>118.25</v>
      </c>
      <c r="T1425">
        <v>-118.25</v>
      </c>
    </row>
    <row r="1426" spans="1:20" hidden="1" x14ac:dyDescent="0.25">
      <c r="A1426" t="s">
        <v>75</v>
      </c>
      <c r="B1426" t="s">
        <v>813</v>
      </c>
      <c r="C1426" t="s">
        <v>19</v>
      </c>
      <c r="D1426" t="s">
        <v>172</v>
      </c>
      <c r="E1426" t="s">
        <v>147</v>
      </c>
      <c r="F1426">
        <v>95255</v>
      </c>
      <c r="G1426" t="s">
        <v>283</v>
      </c>
      <c r="H1426" t="s">
        <v>80</v>
      </c>
      <c r="I1426" t="s">
        <v>81</v>
      </c>
      <c r="J1426" t="s">
        <v>82</v>
      </c>
      <c r="K1426" t="s">
        <v>38</v>
      </c>
      <c r="L1426" t="s">
        <v>111</v>
      </c>
      <c r="M1426" t="s">
        <v>83</v>
      </c>
      <c r="N1426" s="11" t="s">
        <v>2106</v>
      </c>
      <c r="O1426" s="11" t="s">
        <v>2110</v>
      </c>
      <c r="P1426">
        <v>-1</v>
      </c>
      <c r="Q1426">
        <v>0</v>
      </c>
      <c r="R1426">
        <v>76.7</v>
      </c>
      <c r="S1426">
        <v>0</v>
      </c>
      <c r="T1426">
        <v>76.7</v>
      </c>
    </row>
    <row r="1427" spans="1:20" hidden="1" x14ac:dyDescent="0.25">
      <c r="A1427" t="s">
        <v>75</v>
      </c>
      <c r="B1427" t="s">
        <v>1462</v>
      </c>
      <c r="C1427" t="s">
        <v>27</v>
      </c>
      <c r="D1427" t="s">
        <v>1463</v>
      </c>
      <c r="E1427" t="s">
        <v>114</v>
      </c>
      <c r="F1427">
        <v>33477</v>
      </c>
      <c r="G1427" t="s">
        <v>1016</v>
      </c>
      <c r="H1427" t="s">
        <v>80</v>
      </c>
      <c r="I1427" t="s">
        <v>281</v>
      </c>
      <c r="J1427" t="s">
        <v>82</v>
      </c>
      <c r="K1427" t="s">
        <v>42</v>
      </c>
      <c r="L1427" t="s">
        <v>91</v>
      </c>
      <c r="M1427" t="s">
        <v>83</v>
      </c>
      <c r="N1427" s="11" t="s">
        <v>2106</v>
      </c>
      <c r="O1427" s="11" t="s">
        <v>2110</v>
      </c>
      <c r="P1427">
        <v>-18</v>
      </c>
      <c r="Q1427">
        <v>0</v>
      </c>
      <c r="R1427">
        <v>304.2</v>
      </c>
      <c r="S1427">
        <v>0</v>
      </c>
      <c r="T1427">
        <v>304.2</v>
      </c>
    </row>
    <row r="1428" spans="1:20" hidden="1" x14ac:dyDescent="0.25">
      <c r="A1428" t="s">
        <v>75</v>
      </c>
      <c r="B1428" t="s">
        <v>1658</v>
      </c>
      <c r="C1428" t="s">
        <v>19</v>
      </c>
      <c r="D1428" t="s">
        <v>154</v>
      </c>
      <c r="E1428" t="s">
        <v>155</v>
      </c>
      <c r="F1428">
        <v>89118</v>
      </c>
      <c r="G1428" t="s">
        <v>402</v>
      </c>
      <c r="H1428" t="s">
        <v>80</v>
      </c>
      <c r="I1428" t="s">
        <v>81</v>
      </c>
      <c r="J1428" t="s">
        <v>365</v>
      </c>
      <c r="K1428" t="s">
        <v>39</v>
      </c>
      <c r="L1428" t="s">
        <v>39</v>
      </c>
      <c r="M1428" t="s">
        <v>92</v>
      </c>
      <c r="N1428" s="11" t="s">
        <v>2106</v>
      </c>
      <c r="O1428" s="11" t="s">
        <v>2110</v>
      </c>
      <c r="P1428">
        <v>0</v>
      </c>
      <c r="Q1428">
        <v>1</v>
      </c>
      <c r="R1428">
        <v>0</v>
      </c>
      <c r="S1428">
        <v>295</v>
      </c>
      <c r="T1428">
        <v>-295</v>
      </c>
    </row>
    <row r="1429" spans="1:20" hidden="1" x14ac:dyDescent="0.25">
      <c r="A1429" t="s">
        <v>75</v>
      </c>
      <c r="B1429" t="s">
        <v>184</v>
      </c>
      <c r="C1429" t="s">
        <v>25</v>
      </c>
      <c r="D1429" t="s">
        <v>185</v>
      </c>
      <c r="E1429" t="s">
        <v>186</v>
      </c>
      <c r="F1429">
        <v>11230</v>
      </c>
      <c r="G1429" t="s">
        <v>292</v>
      </c>
      <c r="H1429" t="s">
        <v>80</v>
      </c>
      <c r="I1429" t="s">
        <v>81</v>
      </c>
      <c r="J1429" t="s">
        <v>82</v>
      </c>
      <c r="K1429" t="s">
        <v>38</v>
      </c>
      <c r="L1429" t="s">
        <v>111</v>
      </c>
      <c r="M1429" t="s">
        <v>83</v>
      </c>
      <c r="N1429" s="11" t="s">
        <v>2106</v>
      </c>
      <c r="O1429" s="11" t="s">
        <v>2110</v>
      </c>
      <c r="P1429">
        <v>-2</v>
      </c>
      <c r="Q1429">
        <v>0</v>
      </c>
      <c r="R1429">
        <v>299.5</v>
      </c>
      <c r="S1429">
        <v>0</v>
      </c>
      <c r="T1429">
        <v>299.5</v>
      </c>
    </row>
    <row r="1430" spans="1:20" hidden="1" x14ac:dyDescent="0.25">
      <c r="A1430" t="s">
        <v>75</v>
      </c>
      <c r="B1430" t="s">
        <v>150</v>
      </c>
      <c r="C1430" t="s">
        <v>29</v>
      </c>
      <c r="D1430" t="s">
        <v>151</v>
      </c>
      <c r="E1430" t="s">
        <v>87</v>
      </c>
      <c r="F1430">
        <v>44060</v>
      </c>
      <c r="G1430" t="s">
        <v>1447</v>
      </c>
      <c r="H1430" t="s">
        <v>80</v>
      </c>
      <c r="I1430" t="s">
        <v>81</v>
      </c>
      <c r="J1430" t="s">
        <v>90</v>
      </c>
      <c r="K1430" t="s">
        <v>36</v>
      </c>
      <c r="L1430" t="s">
        <v>36</v>
      </c>
      <c r="M1430" t="s">
        <v>92</v>
      </c>
      <c r="N1430" s="11" t="s">
        <v>2106</v>
      </c>
      <c r="O1430" s="11" t="s">
        <v>2110</v>
      </c>
      <c r="P1430">
        <v>0</v>
      </c>
      <c r="Q1430">
        <v>1</v>
      </c>
      <c r="R1430">
        <v>0</v>
      </c>
      <c r="S1430">
        <v>839.3</v>
      </c>
      <c r="T1430">
        <v>-839.3</v>
      </c>
    </row>
    <row r="1431" spans="1:20" hidden="1" x14ac:dyDescent="0.25">
      <c r="A1431" t="s">
        <v>75</v>
      </c>
      <c r="B1431" t="s">
        <v>353</v>
      </c>
      <c r="C1431" t="s">
        <v>29</v>
      </c>
      <c r="D1431" t="s">
        <v>354</v>
      </c>
      <c r="E1431" t="s">
        <v>100</v>
      </c>
      <c r="F1431">
        <v>46530</v>
      </c>
      <c r="G1431" t="s">
        <v>308</v>
      </c>
      <c r="H1431" t="s">
        <v>80</v>
      </c>
      <c r="I1431" t="s">
        <v>281</v>
      </c>
      <c r="J1431" t="s">
        <v>90</v>
      </c>
      <c r="K1431" t="s">
        <v>53</v>
      </c>
      <c r="L1431" t="s">
        <v>165</v>
      </c>
      <c r="M1431" t="s">
        <v>92</v>
      </c>
      <c r="N1431" s="11" t="s">
        <v>2106</v>
      </c>
      <c r="O1431" s="11" t="s">
        <v>2110</v>
      </c>
      <c r="P1431">
        <v>0</v>
      </c>
      <c r="Q1431">
        <v>0</v>
      </c>
      <c r="R1431">
        <v>0</v>
      </c>
      <c r="S1431">
        <v>-138</v>
      </c>
      <c r="T1431">
        <v>138</v>
      </c>
    </row>
    <row r="1432" spans="1:20" hidden="1" x14ac:dyDescent="0.25">
      <c r="A1432" t="s">
        <v>75</v>
      </c>
      <c r="B1432" t="s">
        <v>787</v>
      </c>
      <c r="C1432" t="s">
        <v>22</v>
      </c>
      <c r="D1432" t="s">
        <v>788</v>
      </c>
      <c r="E1432" t="s">
        <v>137</v>
      </c>
      <c r="F1432">
        <v>20166</v>
      </c>
      <c r="G1432" t="s">
        <v>1093</v>
      </c>
      <c r="H1432" t="s">
        <v>80</v>
      </c>
      <c r="I1432" t="s">
        <v>81</v>
      </c>
      <c r="J1432" t="s">
        <v>82</v>
      </c>
      <c r="K1432" t="s">
        <v>38</v>
      </c>
      <c r="L1432" t="s">
        <v>129</v>
      </c>
      <c r="M1432" t="s">
        <v>83</v>
      </c>
      <c r="N1432" s="11" t="s">
        <v>2106</v>
      </c>
      <c r="O1432" s="11" t="s">
        <v>2110</v>
      </c>
      <c r="P1432">
        <v>-1</v>
      </c>
      <c r="Q1432">
        <v>0</v>
      </c>
      <c r="R1432">
        <v>62.85</v>
      </c>
      <c r="S1432">
        <v>0</v>
      </c>
      <c r="T1432">
        <v>62.85</v>
      </c>
    </row>
    <row r="1433" spans="1:20" hidden="1" x14ac:dyDescent="0.25">
      <c r="A1433" t="s">
        <v>75</v>
      </c>
      <c r="B1433" t="s">
        <v>351</v>
      </c>
      <c r="C1433" t="s">
        <v>22</v>
      </c>
      <c r="D1433" t="s">
        <v>190</v>
      </c>
      <c r="E1433" t="s">
        <v>137</v>
      </c>
      <c r="F1433">
        <v>24018</v>
      </c>
      <c r="G1433" t="s">
        <v>409</v>
      </c>
      <c r="H1433" t="s">
        <v>80</v>
      </c>
      <c r="I1433" t="s">
        <v>81</v>
      </c>
      <c r="J1433" t="s">
        <v>82</v>
      </c>
      <c r="K1433" t="s">
        <v>36</v>
      </c>
      <c r="L1433" t="s">
        <v>36</v>
      </c>
      <c r="M1433" t="s">
        <v>83</v>
      </c>
      <c r="N1433" s="11" t="s">
        <v>2106</v>
      </c>
      <c r="O1433" s="11" t="s">
        <v>2110</v>
      </c>
      <c r="P1433">
        <v>2</v>
      </c>
      <c r="Q1433">
        <v>0</v>
      </c>
      <c r="R1433">
        <v>19.399999999999999</v>
      </c>
      <c r="S1433">
        <v>0</v>
      </c>
      <c r="T1433">
        <v>19.399999999999999</v>
      </c>
    </row>
    <row r="1434" spans="1:20" hidden="1" x14ac:dyDescent="0.25">
      <c r="A1434" t="s">
        <v>75</v>
      </c>
      <c r="B1434" t="s">
        <v>803</v>
      </c>
      <c r="C1434" t="s">
        <v>30</v>
      </c>
      <c r="D1434" t="s">
        <v>804</v>
      </c>
      <c r="E1434" t="s">
        <v>337</v>
      </c>
      <c r="F1434">
        <v>53718</v>
      </c>
      <c r="G1434" t="s">
        <v>820</v>
      </c>
      <c r="H1434" t="s">
        <v>80</v>
      </c>
      <c r="I1434" t="s">
        <v>81</v>
      </c>
      <c r="J1434" t="s">
        <v>90</v>
      </c>
      <c r="K1434" t="s">
        <v>53</v>
      </c>
      <c r="L1434" t="s">
        <v>248</v>
      </c>
      <c r="M1434" t="s">
        <v>92</v>
      </c>
      <c r="N1434" s="11" t="s">
        <v>2106</v>
      </c>
      <c r="O1434" s="11" t="s">
        <v>2110</v>
      </c>
      <c r="P1434">
        <v>0</v>
      </c>
      <c r="Q1434">
        <v>6</v>
      </c>
      <c r="R1434">
        <v>0</v>
      </c>
      <c r="S1434">
        <v>12.3</v>
      </c>
      <c r="T1434">
        <v>-12.3</v>
      </c>
    </row>
    <row r="1435" spans="1:20" hidden="1" x14ac:dyDescent="0.25">
      <c r="A1435" t="s">
        <v>75</v>
      </c>
      <c r="B1435" t="s">
        <v>421</v>
      </c>
      <c r="C1435" t="s">
        <v>29</v>
      </c>
      <c r="D1435" t="s">
        <v>422</v>
      </c>
      <c r="E1435" t="s">
        <v>423</v>
      </c>
      <c r="F1435">
        <v>40505</v>
      </c>
      <c r="G1435" t="s">
        <v>373</v>
      </c>
      <c r="H1435" t="s">
        <v>80</v>
      </c>
      <c r="I1435" t="s">
        <v>81</v>
      </c>
      <c r="J1435" t="s">
        <v>90</v>
      </c>
      <c r="K1435" t="s">
        <v>38</v>
      </c>
      <c r="L1435" t="s">
        <v>111</v>
      </c>
      <c r="M1435" t="s">
        <v>92</v>
      </c>
      <c r="N1435" s="11" t="s">
        <v>2106</v>
      </c>
      <c r="O1435" s="11" t="s">
        <v>2110</v>
      </c>
      <c r="P1435">
        <v>0</v>
      </c>
      <c r="Q1435">
        <v>1</v>
      </c>
      <c r="R1435">
        <v>0</v>
      </c>
      <c r="S1435">
        <v>46.05</v>
      </c>
      <c r="T1435">
        <v>-46.05</v>
      </c>
    </row>
    <row r="1436" spans="1:20" hidden="1" x14ac:dyDescent="0.25">
      <c r="A1436" t="s">
        <v>75</v>
      </c>
      <c r="B1436" t="s">
        <v>331</v>
      </c>
      <c r="C1436" t="s">
        <v>18</v>
      </c>
      <c r="D1436" t="s">
        <v>332</v>
      </c>
      <c r="E1436" t="s">
        <v>333</v>
      </c>
      <c r="F1436">
        <v>72405</v>
      </c>
      <c r="G1436" t="s">
        <v>209</v>
      </c>
      <c r="H1436" t="s">
        <v>210</v>
      </c>
      <c r="I1436" t="s">
        <v>81</v>
      </c>
      <c r="J1436" t="s">
        <v>90</v>
      </c>
      <c r="K1436" t="s">
        <v>53</v>
      </c>
      <c r="L1436" t="s">
        <v>211</v>
      </c>
      <c r="M1436" t="s">
        <v>92</v>
      </c>
      <c r="N1436" s="11" t="s">
        <v>2106</v>
      </c>
      <c r="O1436" s="11" t="s">
        <v>2110</v>
      </c>
      <c r="P1436">
        <v>0</v>
      </c>
      <c r="Q1436">
        <v>40</v>
      </c>
      <c r="R1436">
        <v>0</v>
      </c>
      <c r="S1436">
        <v>16828</v>
      </c>
      <c r="T1436">
        <v>-16828</v>
      </c>
    </row>
    <row r="1437" spans="1:20" hidden="1" x14ac:dyDescent="0.25">
      <c r="A1437" t="s">
        <v>75</v>
      </c>
      <c r="B1437" t="s">
        <v>1599</v>
      </c>
      <c r="C1437" t="s">
        <v>26</v>
      </c>
      <c r="D1437" t="s">
        <v>1600</v>
      </c>
      <c r="E1437" t="s">
        <v>78</v>
      </c>
      <c r="F1437">
        <v>16412</v>
      </c>
      <c r="G1437" t="s">
        <v>493</v>
      </c>
      <c r="H1437" t="s">
        <v>80</v>
      </c>
      <c r="I1437" t="s">
        <v>81</v>
      </c>
      <c r="J1437" t="s">
        <v>82</v>
      </c>
      <c r="K1437" t="s">
        <v>39</v>
      </c>
      <c r="L1437" t="s">
        <v>39</v>
      </c>
      <c r="M1437" t="s">
        <v>92</v>
      </c>
      <c r="N1437" s="11" t="s">
        <v>2106</v>
      </c>
      <c r="O1437" s="11" t="s">
        <v>2110</v>
      </c>
      <c r="P1437">
        <v>0</v>
      </c>
      <c r="Q1437">
        <v>1</v>
      </c>
      <c r="R1437">
        <v>0</v>
      </c>
      <c r="S1437">
        <v>0</v>
      </c>
      <c r="T1437">
        <v>0</v>
      </c>
    </row>
    <row r="1438" spans="1:20" hidden="1" x14ac:dyDescent="0.25">
      <c r="A1438" t="s">
        <v>75</v>
      </c>
      <c r="B1438" t="s">
        <v>399</v>
      </c>
      <c r="C1438" t="s">
        <v>28</v>
      </c>
      <c r="D1438" t="s">
        <v>400</v>
      </c>
      <c r="E1438" t="s">
        <v>295</v>
      </c>
      <c r="F1438">
        <v>84070</v>
      </c>
      <c r="G1438" t="s">
        <v>241</v>
      </c>
      <c r="H1438" t="s">
        <v>80</v>
      </c>
      <c r="I1438" t="s">
        <v>81</v>
      </c>
      <c r="J1438" t="s">
        <v>82</v>
      </c>
      <c r="K1438" t="s">
        <v>36</v>
      </c>
      <c r="L1438" t="s">
        <v>36</v>
      </c>
      <c r="M1438" t="s">
        <v>83</v>
      </c>
      <c r="N1438" s="11" t="s">
        <v>2106</v>
      </c>
      <c r="O1438" s="11" t="s">
        <v>2110</v>
      </c>
      <c r="P1438">
        <v>1</v>
      </c>
      <c r="Q1438">
        <v>0</v>
      </c>
      <c r="R1438">
        <v>825.56</v>
      </c>
      <c r="S1438">
        <v>0</v>
      </c>
      <c r="T1438">
        <v>825.56</v>
      </c>
    </row>
    <row r="1439" spans="1:20" hidden="1" x14ac:dyDescent="0.25">
      <c r="A1439" t="s">
        <v>75</v>
      </c>
      <c r="B1439" t="s">
        <v>316</v>
      </c>
      <c r="C1439" t="s">
        <v>27</v>
      </c>
      <c r="D1439" t="s">
        <v>237</v>
      </c>
      <c r="E1439" t="s">
        <v>114</v>
      </c>
      <c r="F1439">
        <v>34240</v>
      </c>
      <c r="G1439" t="s">
        <v>874</v>
      </c>
      <c r="H1439" t="s">
        <v>80</v>
      </c>
      <c r="I1439" t="s">
        <v>81</v>
      </c>
      <c r="J1439" t="s">
        <v>90</v>
      </c>
      <c r="K1439" t="s">
        <v>42</v>
      </c>
      <c r="L1439" t="s">
        <v>91</v>
      </c>
      <c r="M1439" t="s">
        <v>188</v>
      </c>
      <c r="N1439" s="11" t="s">
        <v>2106</v>
      </c>
      <c r="O1439" s="11" t="s">
        <v>2110</v>
      </c>
      <c r="P1439">
        <v>0</v>
      </c>
      <c r="Q1439">
        <v>13</v>
      </c>
      <c r="R1439">
        <v>0</v>
      </c>
      <c r="S1439">
        <v>60.32</v>
      </c>
      <c r="T1439">
        <v>-60.32</v>
      </c>
    </row>
    <row r="1440" spans="1:20" hidden="1" x14ac:dyDescent="0.25">
      <c r="A1440" t="s">
        <v>75</v>
      </c>
      <c r="B1440" t="s">
        <v>171</v>
      </c>
      <c r="C1440" t="s">
        <v>19</v>
      </c>
      <c r="D1440" t="s">
        <v>172</v>
      </c>
      <c r="E1440" t="s">
        <v>147</v>
      </c>
      <c r="F1440">
        <v>85260</v>
      </c>
      <c r="G1440" t="s">
        <v>1754</v>
      </c>
      <c r="H1440" t="s">
        <v>80</v>
      </c>
      <c r="I1440" t="s">
        <v>81</v>
      </c>
      <c r="J1440" t="s">
        <v>82</v>
      </c>
      <c r="K1440" t="s">
        <v>36</v>
      </c>
      <c r="L1440" t="s">
        <v>36</v>
      </c>
      <c r="M1440" t="s">
        <v>83</v>
      </c>
      <c r="N1440" s="11" t="s">
        <v>2106</v>
      </c>
      <c r="O1440" s="11" t="s">
        <v>2110</v>
      </c>
      <c r="P1440">
        <v>-4</v>
      </c>
      <c r="Q1440">
        <v>0</v>
      </c>
      <c r="R1440">
        <v>280.70999999999998</v>
      </c>
      <c r="S1440">
        <v>0</v>
      </c>
      <c r="T1440">
        <v>280.70999999999998</v>
      </c>
    </row>
    <row r="1441" spans="1:20" hidden="1" x14ac:dyDescent="0.25">
      <c r="A1441" t="s">
        <v>75</v>
      </c>
      <c r="B1441" t="s">
        <v>515</v>
      </c>
      <c r="C1441" t="s">
        <v>23</v>
      </c>
      <c r="D1441" t="s">
        <v>516</v>
      </c>
      <c r="E1441" t="s">
        <v>517</v>
      </c>
      <c r="F1441">
        <v>99518</v>
      </c>
      <c r="G1441" t="s">
        <v>290</v>
      </c>
      <c r="H1441" t="s">
        <v>80</v>
      </c>
      <c r="I1441" t="s">
        <v>81</v>
      </c>
      <c r="J1441" t="s">
        <v>82</v>
      </c>
      <c r="K1441" t="s">
        <v>36</v>
      </c>
      <c r="L1441" t="s">
        <v>36</v>
      </c>
      <c r="M1441" t="s">
        <v>83</v>
      </c>
      <c r="N1441" s="11" t="s">
        <v>2106</v>
      </c>
      <c r="O1441" s="11" t="s">
        <v>2110</v>
      </c>
      <c r="P1441">
        <v>-1</v>
      </c>
      <c r="Q1441">
        <v>0</v>
      </c>
      <c r="R1441">
        <v>134.94999999999999</v>
      </c>
      <c r="S1441">
        <v>0</v>
      </c>
      <c r="T1441">
        <v>134.94999999999999</v>
      </c>
    </row>
    <row r="1442" spans="1:20" hidden="1" x14ac:dyDescent="0.25">
      <c r="A1442" t="s">
        <v>75</v>
      </c>
      <c r="B1442" t="s">
        <v>178</v>
      </c>
      <c r="C1442" t="s">
        <v>26</v>
      </c>
      <c r="D1442" t="s">
        <v>179</v>
      </c>
      <c r="E1442" t="s">
        <v>180</v>
      </c>
      <c r="F1442">
        <v>30188</v>
      </c>
      <c r="G1442" t="s">
        <v>1334</v>
      </c>
      <c r="H1442" t="s">
        <v>133</v>
      </c>
      <c r="I1442" t="s">
        <v>81</v>
      </c>
      <c r="J1442" t="s">
        <v>90</v>
      </c>
      <c r="K1442" t="s">
        <v>44</v>
      </c>
      <c r="L1442" t="s">
        <v>149</v>
      </c>
      <c r="M1442" t="s">
        <v>229</v>
      </c>
      <c r="N1442" s="11" t="s">
        <v>2106</v>
      </c>
      <c r="O1442" s="11" t="s">
        <v>2110</v>
      </c>
      <c r="P1442">
        <v>0</v>
      </c>
      <c r="Q1442">
        <v>4</v>
      </c>
      <c r="R1442">
        <v>0</v>
      </c>
      <c r="S1442">
        <v>56.8</v>
      </c>
      <c r="T1442">
        <v>-56.8</v>
      </c>
    </row>
    <row r="1443" spans="1:20" hidden="1" x14ac:dyDescent="0.25">
      <c r="A1443" t="s">
        <v>75</v>
      </c>
      <c r="B1443" t="s">
        <v>218</v>
      </c>
      <c r="C1443" t="s">
        <v>27</v>
      </c>
      <c r="D1443" t="s">
        <v>219</v>
      </c>
      <c r="E1443" t="s">
        <v>114</v>
      </c>
      <c r="F1443">
        <v>34110</v>
      </c>
      <c r="G1443" t="s">
        <v>1577</v>
      </c>
      <c r="H1443" t="s">
        <v>80</v>
      </c>
      <c r="I1443" t="s">
        <v>281</v>
      </c>
      <c r="J1443" t="s">
        <v>90</v>
      </c>
      <c r="K1443" t="s">
        <v>53</v>
      </c>
      <c r="L1443" t="s">
        <v>1578</v>
      </c>
      <c r="M1443" t="s">
        <v>92</v>
      </c>
      <c r="N1443" s="11" t="s">
        <v>2106</v>
      </c>
      <c r="O1443" s="11" t="s">
        <v>2110</v>
      </c>
      <c r="P1443">
        <v>0</v>
      </c>
      <c r="Q1443">
        <v>3</v>
      </c>
      <c r="R1443">
        <v>0</v>
      </c>
      <c r="S1443">
        <v>1277.7</v>
      </c>
      <c r="T1443">
        <v>-1277.7</v>
      </c>
    </row>
    <row r="1444" spans="1:20" hidden="1" x14ac:dyDescent="0.25">
      <c r="A1444" t="s">
        <v>75</v>
      </c>
      <c r="B1444" t="s">
        <v>135</v>
      </c>
      <c r="C1444" t="s">
        <v>22</v>
      </c>
      <c r="D1444" t="s">
        <v>136</v>
      </c>
      <c r="E1444" t="s">
        <v>137</v>
      </c>
      <c r="F1444">
        <v>23113</v>
      </c>
      <c r="G1444" t="s">
        <v>1479</v>
      </c>
      <c r="H1444" t="s">
        <v>80</v>
      </c>
      <c r="I1444" t="s">
        <v>81</v>
      </c>
      <c r="J1444" t="s">
        <v>365</v>
      </c>
      <c r="K1444" t="s">
        <v>47</v>
      </c>
      <c r="L1444" t="s">
        <v>509</v>
      </c>
      <c r="M1444" t="s">
        <v>229</v>
      </c>
      <c r="N1444" s="11" t="s">
        <v>2106</v>
      </c>
      <c r="O1444" s="11" t="s">
        <v>2110</v>
      </c>
      <c r="P1444">
        <v>2</v>
      </c>
      <c r="Q1444">
        <v>0</v>
      </c>
      <c r="R1444">
        <v>44</v>
      </c>
      <c r="S1444">
        <v>0</v>
      </c>
      <c r="T1444">
        <v>44</v>
      </c>
    </row>
    <row r="1445" spans="1:20" hidden="1" x14ac:dyDescent="0.25">
      <c r="A1445" t="s">
        <v>75</v>
      </c>
      <c r="B1445" t="s">
        <v>778</v>
      </c>
      <c r="C1445" t="s">
        <v>25</v>
      </c>
      <c r="D1445" t="s">
        <v>779</v>
      </c>
      <c r="E1445" t="s">
        <v>262</v>
      </c>
      <c r="F1445">
        <v>7712</v>
      </c>
      <c r="G1445" t="s">
        <v>477</v>
      </c>
      <c r="H1445" t="s">
        <v>80</v>
      </c>
      <c r="I1445" t="s">
        <v>81</v>
      </c>
      <c r="J1445" t="s">
        <v>90</v>
      </c>
      <c r="K1445" t="s">
        <v>38</v>
      </c>
      <c r="L1445" t="s">
        <v>111</v>
      </c>
      <c r="M1445" t="s">
        <v>92</v>
      </c>
      <c r="N1445" s="11" t="s">
        <v>2106</v>
      </c>
      <c r="O1445" s="11" t="s">
        <v>2110</v>
      </c>
      <c r="P1445">
        <v>0</v>
      </c>
      <c r="Q1445">
        <v>2</v>
      </c>
      <c r="R1445">
        <v>0</v>
      </c>
      <c r="S1445">
        <v>230.4</v>
      </c>
      <c r="T1445">
        <v>-230.4</v>
      </c>
    </row>
    <row r="1446" spans="1:20" hidden="1" x14ac:dyDescent="0.25">
      <c r="A1446" t="s">
        <v>75</v>
      </c>
      <c r="B1446" t="s">
        <v>140</v>
      </c>
      <c r="C1446" t="s">
        <v>29</v>
      </c>
      <c r="D1446" t="s">
        <v>141</v>
      </c>
      <c r="E1446" t="s">
        <v>142</v>
      </c>
      <c r="F1446">
        <v>48359</v>
      </c>
      <c r="G1446" t="s">
        <v>947</v>
      </c>
      <c r="H1446" t="s">
        <v>80</v>
      </c>
      <c r="I1446" t="s">
        <v>281</v>
      </c>
      <c r="J1446" t="s">
        <v>82</v>
      </c>
      <c r="K1446" t="s">
        <v>53</v>
      </c>
      <c r="L1446" t="s">
        <v>165</v>
      </c>
      <c r="M1446" t="s">
        <v>83</v>
      </c>
      <c r="N1446" s="11" t="s">
        <v>2106</v>
      </c>
      <c r="O1446" s="11" t="s">
        <v>2110</v>
      </c>
      <c r="P1446">
        <v>-6</v>
      </c>
      <c r="Q1446">
        <v>0</v>
      </c>
      <c r="R1446">
        <v>640.20000000000005</v>
      </c>
      <c r="S1446">
        <v>0</v>
      </c>
      <c r="T1446">
        <v>640.20000000000005</v>
      </c>
    </row>
    <row r="1447" spans="1:20" hidden="1" x14ac:dyDescent="0.25">
      <c r="A1447" t="s">
        <v>75</v>
      </c>
      <c r="B1447" t="s">
        <v>1278</v>
      </c>
      <c r="C1447" t="s">
        <v>18</v>
      </c>
      <c r="D1447" t="s">
        <v>1279</v>
      </c>
      <c r="E1447" t="s">
        <v>191</v>
      </c>
      <c r="F1447">
        <v>77568</v>
      </c>
      <c r="G1447" t="s">
        <v>402</v>
      </c>
      <c r="H1447" t="s">
        <v>80</v>
      </c>
      <c r="I1447" t="s">
        <v>81</v>
      </c>
      <c r="J1447" t="s">
        <v>365</v>
      </c>
      <c r="K1447" t="s">
        <v>39</v>
      </c>
      <c r="L1447" t="s">
        <v>39</v>
      </c>
      <c r="M1447" t="s">
        <v>92</v>
      </c>
      <c r="N1447" s="11" t="s">
        <v>2106</v>
      </c>
      <c r="O1447" s="11" t="s">
        <v>2110</v>
      </c>
      <c r="P1447">
        <v>0</v>
      </c>
      <c r="Q1447">
        <v>1</v>
      </c>
      <c r="R1447">
        <v>0</v>
      </c>
      <c r="S1447">
        <v>295</v>
      </c>
      <c r="T1447">
        <v>-295</v>
      </c>
    </row>
    <row r="1448" spans="1:20" hidden="1" x14ac:dyDescent="0.25">
      <c r="A1448" t="s">
        <v>75</v>
      </c>
      <c r="B1448" t="s">
        <v>1201</v>
      </c>
      <c r="C1448" t="s">
        <v>27</v>
      </c>
      <c r="D1448" t="s">
        <v>1202</v>
      </c>
      <c r="E1448" t="s">
        <v>1203</v>
      </c>
      <c r="F1448">
        <v>966</v>
      </c>
      <c r="G1448" t="s">
        <v>232</v>
      </c>
      <c r="H1448" t="s">
        <v>80</v>
      </c>
      <c r="I1448" t="s">
        <v>281</v>
      </c>
      <c r="J1448" t="s">
        <v>90</v>
      </c>
      <c r="K1448" t="s">
        <v>42</v>
      </c>
      <c r="L1448" t="s">
        <v>97</v>
      </c>
      <c r="M1448" t="s">
        <v>92</v>
      </c>
      <c r="N1448" s="11" t="s">
        <v>2106</v>
      </c>
      <c r="O1448" s="11" t="s">
        <v>2110</v>
      </c>
      <c r="P1448">
        <v>0</v>
      </c>
      <c r="Q1448">
        <v>459</v>
      </c>
      <c r="R1448">
        <v>0</v>
      </c>
      <c r="S1448">
        <v>1009.8</v>
      </c>
      <c r="T1448">
        <v>-1009.8</v>
      </c>
    </row>
    <row r="1449" spans="1:20" hidden="1" x14ac:dyDescent="0.25">
      <c r="A1449" t="s">
        <v>75</v>
      </c>
      <c r="B1449" t="s">
        <v>1011</v>
      </c>
      <c r="C1449" t="s">
        <v>28</v>
      </c>
      <c r="D1449" t="s">
        <v>1012</v>
      </c>
      <c r="E1449" t="s">
        <v>295</v>
      </c>
      <c r="F1449">
        <v>84098</v>
      </c>
      <c r="G1449" t="s">
        <v>493</v>
      </c>
      <c r="H1449" t="s">
        <v>80</v>
      </c>
      <c r="I1449" t="s">
        <v>81</v>
      </c>
      <c r="J1449" t="s">
        <v>82</v>
      </c>
      <c r="K1449" t="s">
        <v>39</v>
      </c>
      <c r="L1449" t="s">
        <v>39</v>
      </c>
      <c r="M1449" t="s">
        <v>92</v>
      </c>
      <c r="N1449" s="11" t="s">
        <v>2106</v>
      </c>
      <c r="O1449" s="11" t="s">
        <v>2110</v>
      </c>
      <c r="P1449">
        <v>1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5">
      <c r="A1450" t="s">
        <v>75</v>
      </c>
      <c r="B1450" t="s">
        <v>771</v>
      </c>
      <c r="C1450" t="s">
        <v>18</v>
      </c>
      <c r="D1450" t="s">
        <v>439</v>
      </c>
      <c r="E1450" t="s">
        <v>191</v>
      </c>
      <c r="F1450">
        <v>77034</v>
      </c>
      <c r="G1450" t="s">
        <v>106</v>
      </c>
      <c r="H1450" t="s">
        <v>80</v>
      </c>
      <c r="I1450" t="s">
        <v>281</v>
      </c>
      <c r="J1450" t="s">
        <v>90</v>
      </c>
      <c r="K1450" t="s">
        <v>42</v>
      </c>
      <c r="L1450" t="s">
        <v>91</v>
      </c>
      <c r="M1450" t="s">
        <v>92</v>
      </c>
      <c r="N1450" s="11" t="s">
        <v>2106</v>
      </c>
      <c r="O1450" s="11" t="s">
        <v>2110</v>
      </c>
      <c r="P1450">
        <v>0</v>
      </c>
      <c r="Q1450">
        <v>9</v>
      </c>
      <c r="R1450">
        <v>0</v>
      </c>
      <c r="S1450">
        <v>167.4</v>
      </c>
      <c r="T1450">
        <v>-167.4</v>
      </c>
    </row>
    <row r="1451" spans="1:20" hidden="1" x14ac:dyDescent="0.25">
      <c r="A1451" t="s">
        <v>75</v>
      </c>
      <c r="B1451" t="s">
        <v>1233</v>
      </c>
      <c r="C1451" t="s">
        <v>18</v>
      </c>
      <c r="D1451" t="s">
        <v>439</v>
      </c>
      <c r="E1451" t="s">
        <v>191</v>
      </c>
      <c r="F1451">
        <v>77066</v>
      </c>
      <c r="G1451" t="s">
        <v>875</v>
      </c>
      <c r="H1451" t="s">
        <v>80</v>
      </c>
      <c r="I1451" t="s">
        <v>81</v>
      </c>
      <c r="J1451" t="s">
        <v>82</v>
      </c>
      <c r="K1451" t="s">
        <v>38</v>
      </c>
      <c r="L1451" t="s">
        <v>129</v>
      </c>
      <c r="M1451" t="s">
        <v>83</v>
      </c>
      <c r="N1451" s="11" t="s">
        <v>2106</v>
      </c>
      <c r="O1451" s="11" t="s">
        <v>2110</v>
      </c>
      <c r="P1451">
        <v>-4</v>
      </c>
      <c r="Q1451">
        <v>0</v>
      </c>
      <c r="R1451">
        <v>290.04000000000002</v>
      </c>
      <c r="S1451">
        <v>0</v>
      </c>
      <c r="T1451">
        <v>290.04000000000002</v>
      </c>
    </row>
    <row r="1452" spans="1:20" hidden="1" x14ac:dyDescent="0.25">
      <c r="A1452" t="s">
        <v>75</v>
      </c>
      <c r="B1452" t="s">
        <v>975</v>
      </c>
      <c r="C1452" t="s">
        <v>27</v>
      </c>
      <c r="D1452" t="s">
        <v>705</v>
      </c>
      <c r="E1452" t="s">
        <v>114</v>
      </c>
      <c r="F1452">
        <v>33122</v>
      </c>
      <c r="G1452" t="s">
        <v>187</v>
      </c>
      <c r="H1452" t="s">
        <v>80</v>
      </c>
      <c r="I1452" t="s">
        <v>81</v>
      </c>
      <c r="J1452" t="s">
        <v>90</v>
      </c>
      <c r="K1452" t="s">
        <v>42</v>
      </c>
      <c r="L1452" t="s">
        <v>91</v>
      </c>
      <c r="M1452" t="s">
        <v>188</v>
      </c>
      <c r="N1452" s="11" t="s">
        <v>2106</v>
      </c>
      <c r="O1452" s="11" t="s">
        <v>2110</v>
      </c>
      <c r="P1452">
        <v>0</v>
      </c>
      <c r="Q1452">
        <v>6</v>
      </c>
      <c r="R1452">
        <v>0</v>
      </c>
      <c r="S1452">
        <v>297.60000000000002</v>
      </c>
      <c r="T1452">
        <v>-297.60000000000002</v>
      </c>
    </row>
    <row r="1453" spans="1:20" hidden="1" x14ac:dyDescent="0.25">
      <c r="A1453" t="s">
        <v>75</v>
      </c>
      <c r="B1453" t="s">
        <v>299</v>
      </c>
      <c r="C1453" t="s">
        <v>29</v>
      </c>
      <c r="D1453" t="s">
        <v>300</v>
      </c>
      <c r="E1453" t="s">
        <v>87</v>
      </c>
      <c r="F1453">
        <v>44147</v>
      </c>
      <c r="G1453" t="s">
        <v>96</v>
      </c>
      <c r="H1453" t="s">
        <v>80</v>
      </c>
      <c r="I1453" t="s">
        <v>281</v>
      </c>
      <c r="J1453" t="s">
        <v>90</v>
      </c>
      <c r="K1453" t="s">
        <v>42</v>
      </c>
      <c r="L1453" t="s">
        <v>97</v>
      </c>
      <c r="M1453" t="s">
        <v>92</v>
      </c>
      <c r="N1453" s="11" t="s">
        <v>2106</v>
      </c>
      <c r="O1453" s="11" t="s">
        <v>2110</v>
      </c>
      <c r="P1453">
        <v>0</v>
      </c>
      <c r="Q1453">
        <v>31</v>
      </c>
      <c r="R1453">
        <v>0</v>
      </c>
      <c r="S1453">
        <v>52.7</v>
      </c>
      <c r="T1453">
        <v>-52.7</v>
      </c>
    </row>
    <row r="1454" spans="1:20" hidden="1" x14ac:dyDescent="0.25">
      <c r="A1454" t="s">
        <v>75</v>
      </c>
      <c r="B1454" t="s">
        <v>269</v>
      </c>
      <c r="C1454" t="s">
        <v>27</v>
      </c>
      <c r="D1454" t="s">
        <v>270</v>
      </c>
      <c r="E1454" t="s">
        <v>114</v>
      </c>
      <c r="F1454">
        <v>33813</v>
      </c>
      <c r="G1454" t="s">
        <v>664</v>
      </c>
      <c r="H1454" t="s">
        <v>80</v>
      </c>
      <c r="I1454" t="s">
        <v>81</v>
      </c>
      <c r="J1454" t="s">
        <v>90</v>
      </c>
      <c r="K1454" t="s">
        <v>36</v>
      </c>
      <c r="L1454" t="s">
        <v>36</v>
      </c>
      <c r="M1454" t="s">
        <v>92</v>
      </c>
      <c r="N1454" s="11" t="s">
        <v>2106</v>
      </c>
      <c r="O1454" s="11" t="s">
        <v>2110</v>
      </c>
      <c r="P1454">
        <v>0</v>
      </c>
      <c r="Q1454">
        <v>1</v>
      </c>
      <c r="R1454">
        <v>0</v>
      </c>
      <c r="S1454">
        <v>122.7</v>
      </c>
      <c r="T1454">
        <v>-122.7</v>
      </c>
    </row>
    <row r="1455" spans="1:20" hidden="1" x14ac:dyDescent="0.25">
      <c r="A1455" t="s">
        <v>75</v>
      </c>
      <c r="B1455" t="s">
        <v>865</v>
      </c>
      <c r="C1455" t="s">
        <v>26</v>
      </c>
      <c r="D1455" t="s">
        <v>866</v>
      </c>
      <c r="E1455" t="s">
        <v>180</v>
      </c>
      <c r="F1455">
        <v>30252</v>
      </c>
      <c r="G1455" t="s">
        <v>1957</v>
      </c>
      <c r="H1455" t="s">
        <v>80</v>
      </c>
      <c r="I1455" t="s">
        <v>81</v>
      </c>
      <c r="J1455" t="s">
        <v>365</v>
      </c>
      <c r="K1455" t="s">
        <v>39</v>
      </c>
      <c r="L1455" t="s">
        <v>39</v>
      </c>
      <c r="M1455" t="s">
        <v>92</v>
      </c>
      <c r="N1455" s="11" t="s">
        <v>2106</v>
      </c>
      <c r="O1455" s="11" t="s">
        <v>2110</v>
      </c>
      <c r="P1455">
        <v>10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5">
      <c r="A1456" t="s">
        <v>75</v>
      </c>
      <c r="B1456" t="s">
        <v>913</v>
      </c>
      <c r="C1456" t="s">
        <v>18</v>
      </c>
      <c r="D1456" t="s">
        <v>914</v>
      </c>
      <c r="E1456" t="s">
        <v>191</v>
      </c>
      <c r="F1456">
        <v>77354</v>
      </c>
      <c r="G1456" t="s">
        <v>915</v>
      </c>
      <c r="H1456" t="s">
        <v>80</v>
      </c>
      <c r="I1456" t="s">
        <v>281</v>
      </c>
      <c r="J1456" t="s">
        <v>82</v>
      </c>
      <c r="K1456" t="s">
        <v>42</v>
      </c>
      <c r="L1456" t="s">
        <v>91</v>
      </c>
      <c r="M1456" t="s">
        <v>83</v>
      </c>
      <c r="N1456" s="11" t="s">
        <v>2106</v>
      </c>
      <c r="O1456" s="11" t="s">
        <v>2110</v>
      </c>
      <c r="P1456">
        <v>-2</v>
      </c>
      <c r="Q1456">
        <v>0</v>
      </c>
      <c r="R1456">
        <v>5</v>
      </c>
      <c r="S1456">
        <v>0</v>
      </c>
      <c r="T1456">
        <v>5</v>
      </c>
    </row>
    <row r="1457" spans="1:20" hidden="1" x14ac:dyDescent="0.25">
      <c r="A1457" t="s">
        <v>75</v>
      </c>
      <c r="B1457" t="s">
        <v>1258</v>
      </c>
      <c r="C1457" t="s">
        <v>23</v>
      </c>
      <c r="D1457" t="s">
        <v>1259</v>
      </c>
      <c r="E1457" t="s">
        <v>327</v>
      </c>
      <c r="F1457">
        <v>97301</v>
      </c>
      <c r="G1457" t="s">
        <v>398</v>
      </c>
      <c r="H1457" t="s">
        <v>80</v>
      </c>
      <c r="I1457" t="s">
        <v>81</v>
      </c>
      <c r="J1457" t="s">
        <v>82</v>
      </c>
      <c r="K1457" t="s">
        <v>38</v>
      </c>
      <c r="L1457" t="s">
        <v>111</v>
      </c>
      <c r="M1457" t="s">
        <v>83</v>
      </c>
      <c r="N1457" s="11" t="s">
        <v>2106</v>
      </c>
      <c r="O1457" s="11" t="s">
        <v>2110</v>
      </c>
      <c r="P1457">
        <v>-1</v>
      </c>
      <c r="Q1457">
        <v>0</v>
      </c>
      <c r="R1457">
        <v>84.4</v>
      </c>
      <c r="S1457">
        <v>0</v>
      </c>
      <c r="T1457">
        <v>84.4</v>
      </c>
    </row>
    <row r="1458" spans="1:20" hidden="1" x14ac:dyDescent="0.25">
      <c r="A1458" t="s">
        <v>75</v>
      </c>
      <c r="B1458" t="s">
        <v>403</v>
      </c>
      <c r="C1458" t="s">
        <v>28</v>
      </c>
      <c r="D1458" t="s">
        <v>294</v>
      </c>
      <c r="E1458" t="s">
        <v>295</v>
      </c>
      <c r="F1458">
        <v>84107</v>
      </c>
      <c r="G1458" t="s">
        <v>1790</v>
      </c>
      <c r="H1458" t="s">
        <v>80</v>
      </c>
      <c r="I1458" t="s">
        <v>81</v>
      </c>
      <c r="J1458" t="s">
        <v>90</v>
      </c>
      <c r="K1458" t="s">
        <v>53</v>
      </c>
      <c r="L1458" t="s">
        <v>675</v>
      </c>
      <c r="M1458" t="s">
        <v>92</v>
      </c>
      <c r="N1458" s="11" t="s">
        <v>2106</v>
      </c>
      <c r="O1458" s="11" t="s">
        <v>2110</v>
      </c>
      <c r="P1458">
        <v>0</v>
      </c>
      <c r="Q1458">
        <v>2</v>
      </c>
      <c r="R1458">
        <v>0</v>
      </c>
      <c r="S1458">
        <v>1004.94</v>
      </c>
      <c r="T1458">
        <v>-1004.94</v>
      </c>
    </row>
    <row r="1459" spans="1:20" hidden="1" x14ac:dyDescent="0.25">
      <c r="A1459" t="s">
        <v>75</v>
      </c>
      <c r="B1459" t="s">
        <v>225</v>
      </c>
      <c r="C1459" t="s">
        <v>19</v>
      </c>
      <c r="D1459" t="s">
        <v>226</v>
      </c>
      <c r="E1459" t="s">
        <v>147</v>
      </c>
      <c r="F1459">
        <v>85204</v>
      </c>
      <c r="G1459" t="s">
        <v>349</v>
      </c>
      <c r="H1459" t="s">
        <v>80</v>
      </c>
      <c r="I1459" t="s">
        <v>81</v>
      </c>
      <c r="J1459" t="s">
        <v>90</v>
      </c>
      <c r="K1459" t="s">
        <v>36</v>
      </c>
      <c r="L1459" t="s">
        <v>36</v>
      </c>
      <c r="M1459" t="s">
        <v>92</v>
      </c>
      <c r="N1459" s="11" t="s">
        <v>2106</v>
      </c>
      <c r="O1459" s="11" t="s">
        <v>2110</v>
      </c>
      <c r="P1459">
        <v>-1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t="s">
        <v>75</v>
      </c>
      <c r="B1460" t="s">
        <v>233</v>
      </c>
      <c r="C1460" t="s">
        <v>21</v>
      </c>
      <c r="D1460" t="s">
        <v>234</v>
      </c>
      <c r="E1460" t="s">
        <v>235</v>
      </c>
      <c r="F1460">
        <v>65806</v>
      </c>
      <c r="G1460" t="s">
        <v>1038</v>
      </c>
      <c r="H1460" t="s">
        <v>80</v>
      </c>
      <c r="I1460" t="s">
        <v>81</v>
      </c>
      <c r="J1460" t="s">
        <v>82</v>
      </c>
      <c r="K1460" t="s">
        <v>53</v>
      </c>
      <c r="L1460" t="s">
        <v>165</v>
      </c>
      <c r="M1460" t="s">
        <v>83</v>
      </c>
      <c r="N1460" s="11" t="s">
        <v>2106</v>
      </c>
      <c r="O1460" s="11" t="s">
        <v>2110</v>
      </c>
      <c r="P1460">
        <v>-5</v>
      </c>
      <c r="Q1460">
        <v>0</v>
      </c>
      <c r="R1460">
        <v>784</v>
      </c>
      <c r="S1460">
        <v>0</v>
      </c>
      <c r="T1460">
        <v>784</v>
      </c>
    </row>
    <row r="1461" spans="1:20" hidden="1" x14ac:dyDescent="0.25">
      <c r="A1461" t="s">
        <v>75</v>
      </c>
      <c r="B1461" t="s">
        <v>1219</v>
      </c>
      <c r="C1461" t="s">
        <v>28</v>
      </c>
      <c r="D1461" t="s">
        <v>1220</v>
      </c>
      <c r="E1461" t="s">
        <v>95</v>
      </c>
      <c r="F1461">
        <v>80235</v>
      </c>
      <c r="G1461" t="s">
        <v>1128</v>
      </c>
      <c r="H1461" t="s">
        <v>80</v>
      </c>
      <c r="I1461" t="s">
        <v>81</v>
      </c>
      <c r="J1461" t="s">
        <v>90</v>
      </c>
      <c r="K1461" t="s">
        <v>38</v>
      </c>
      <c r="L1461" t="s">
        <v>111</v>
      </c>
      <c r="M1461" t="s">
        <v>92</v>
      </c>
      <c r="N1461" s="11" t="s">
        <v>2106</v>
      </c>
      <c r="O1461" s="11" t="s">
        <v>2110</v>
      </c>
      <c r="P1461">
        <v>0</v>
      </c>
      <c r="Q1461">
        <v>1</v>
      </c>
      <c r="R1461">
        <v>0</v>
      </c>
      <c r="S1461">
        <v>69.75</v>
      </c>
      <c r="T1461">
        <v>-69.75</v>
      </c>
    </row>
    <row r="1462" spans="1:20" hidden="1" x14ac:dyDescent="0.25">
      <c r="A1462" t="s">
        <v>75</v>
      </c>
      <c r="B1462" t="s">
        <v>362</v>
      </c>
      <c r="C1462" t="s">
        <v>18</v>
      </c>
      <c r="D1462" t="s">
        <v>363</v>
      </c>
      <c r="E1462" t="s">
        <v>191</v>
      </c>
      <c r="F1462">
        <v>78734</v>
      </c>
      <c r="G1462" t="s">
        <v>1093</v>
      </c>
      <c r="H1462" t="s">
        <v>80</v>
      </c>
      <c r="I1462" t="s">
        <v>81</v>
      </c>
      <c r="J1462" t="s">
        <v>82</v>
      </c>
      <c r="K1462" t="s">
        <v>38</v>
      </c>
      <c r="L1462" t="s">
        <v>129</v>
      </c>
      <c r="M1462" t="s">
        <v>83</v>
      </c>
      <c r="N1462" s="11" t="s">
        <v>2106</v>
      </c>
      <c r="O1462" s="11" t="s">
        <v>2110</v>
      </c>
      <c r="P1462">
        <v>-1</v>
      </c>
      <c r="Q1462">
        <v>0</v>
      </c>
      <c r="R1462">
        <v>44</v>
      </c>
      <c r="S1462">
        <v>0</v>
      </c>
      <c r="T1462">
        <v>44</v>
      </c>
    </row>
    <row r="1463" spans="1:20" hidden="1" x14ac:dyDescent="0.25">
      <c r="A1463" t="s">
        <v>75</v>
      </c>
      <c r="B1463" t="s">
        <v>167</v>
      </c>
      <c r="C1463" t="s">
        <v>28</v>
      </c>
      <c r="D1463" t="s">
        <v>168</v>
      </c>
      <c r="E1463" t="s">
        <v>95</v>
      </c>
      <c r="F1463">
        <v>80550</v>
      </c>
      <c r="G1463" t="s">
        <v>477</v>
      </c>
      <c r="H1463" t="s">
        <v>80</v>
      </c>
      <c r="I1463" t="s">
        <v>81</v>
      </c>
      <c r="J1463" t="s">
        <v>90</v>
      </c>
      <c r="K1463" t="s">
        <v>38</v>
      </c>
      <c r="L1463" t="s">
        <v>111</v>
      </c>
      <c r="M1463" t="s">
        <v>92</v>
      </c>
      <c r="N1463" s="11" t="s">
        <v>2106</v>
      </c>
      <c r="O1463" s="11" t="s">
        <v>2110</v>
      </c>
      <c r="P1463">
        <v>-8</v>
      </c>
      <c r="Q1463">
        <v>0</v>
      </c>
      <c r="R1463">
        <v>861.6</v>
      </c>
      <c r="S1463">
        <v>0</v>
      </c>
      <c r="T1463">
        <v>861.6</v>
      </c>
    </row>
    <row r="1464" spans="1:20" hidden="1" x14ac:dyDescent="0.25">
      <c r="A1464" t="s">
        <v>75</v>
      </c>
      <c r="B1464" t="s">
        <v>1282</v>
      </c>
      <c r="C1464" t="s">
        <v>29</v>
      </c>
      <c r="D1464" t="s">
        <v>1283</v>
      </c>
      <c r="E1464" t="s">
        <v>87</v>
      </c>
      <c r="F1464">
        <v>43215</v>
      </c>
      <c r="G1464" t="s">
        <v>801</v>
      </c>
      <c r="H1464" t="s">
        <v>80</v>
      </c>
      <c r="I1464" t="s">
        <v>81</v>
      </c>
      <c r="J1464" t="s">
        <v>82</v>
      </c>
      <c r="K1464" t="s">
        <v>42</v>
      </c>
      <c r="L1464" t="s">
        <v>91</v>
      </c>
      <c r="M1464" t="s">
        <v>83</v>
      </c>
      <c r="N1464" s="11" t="s">
        <v>2106</v>
      </c>
      <c r="O1464" s="11" t="s">
        <v>2110</v>
      </c>
      <c r="P1464">
        <v>5</v>
      </c>
      <c r="Q1464">
        <v>0</v>
      </c>
      <c r="R1464">
        <v>119.75</v>
      </c>
      <c r="S1464">
        <v>0</v>
      </c>
      <c r="T1464">
        <v>119.75</v>
      </c>
    </row>
    <row r="1465" spans="1:20" hidden="1" x14ac:dyDescent="0.25">
      <c r="A1465" t="s">
        <v>75</v>
      </c>
      <c r="B1465" t="s">
        <v>372</v>
      </c>
      <c r="C1465" t="s">
        <v>19</v>
      </c>
      <c r="D1465" t="s">
        <v>172</v>
      </c>
      <c r="E1465" t="s">
        <v>147</v>
      </c>
      <c r="F1465">
        <v>85255</v>
      </c>
      <c r="G1465" t="s">
        <v>1454</v>
      </c>
      <c r="H1465" t="s">
        <v>80</v>
      </c>
      <c r="I1465" t="s">
        <v>81</v>
      </c>
      <c r="J1465" t="s">
        <v>90</v>
      </c>
      <c r="K1465" t="s">
        <v>38</v>
      </c>
      <c r="L1465" t="s">
        <v>111</v>
      </c>
      <c r="M1465" t="s">
        <v>92</v>
      </c>
      <c r="N1465" s="11" t="s">
        <v>2106</v>
      </c>
      <c r="O1465" s="11" t="s">
        <v>2110</v>
      </c>
      <c r="P1465">
        <v>0</v>
      </c>
      <c r="Q1465">
        <v>9</v>
      </c>
      <c r="R1465">
        <v>0</v>
      </c>
      <c r="S1465">
        <v>1573.2</v>
      </c>
      <c r="T1465">
        <v>-1573.2</v>
      </c>
    </row>
    <row r="1466" spans="1:20" hidden="1" x14ac:dyDescent="0.25">
      <c r="A1466" t="s">
        <v>75</v>
      </c>
      <c r="B1466" t="s">
        <v>167</v>
      </c>
      <c r="C1466" t="s">
        <v>28</v>
      </c>
      <c r="D1466" t="s">
        <v>168</v>
      </c>
      <c r="E1466" t="s">
        <v>95</v>
      </c>
      <c r="F1466">
        <v>80550</v>
      </c>
      <c r="G1466" t="s">
        <v>1260</v>
      </c>
      <c r="H1466" t="s">
        <v>80</v>
      </c>
      <c r="I1466" t="s">
        <v>81</v>
      </c>
      <c r="J1466" t="s">
        <v>90</v>
      </c>
      <c r="K1466" t="s">
        <v>41</v>
      </c>
      <c r="L1466" t="s">
        <v>1261</v>
      </c>
      <c r="M1466" t="s">
        <v>92</v>
      </c>
      <c r="N1466" s="11" t="s">
        <v>2106</v>
      </c>
      <c r="O1466" s="11" t="s">
        <v>2110</v>
      </c>
      <c r="P1466">
        <v>-5</v>
      </c>
      <c r="Q1466">
        <v>0</v>
      </c>
      <c r="R1466">
        <v>257.14999999999998</v>
      </c>
      <c r="S1466">
        <v>0</v>
      </c>
      <c r="T1466">
        <v>257.14999999999998</v>
      </c>
    </row>
    <row r="1467" spans="1:20" hidden="1" x14ac:dyDescent="0.25">
      <c r="A1467" t="s">
        <v>75</v>
      </c>
      <c r="B1467" t="s">
        <v>625</v>
      </c>
      <c r="C1467" t="s">
        <v>27</v>
      </c>
      <c r="D1467" t="s">
        <v>626</v>
      </c>
      <c r="E1467" t="s">
        <v>114</v>
      </c>
      <c r="F1467">
        <v>34491</v>
      </c>
      <c r="G1467" t="s">
        <v>1963</v>
      </c>
      <c r="H1467" t="s">
        <v>80</v>
      </c>
      <c r="I1467" t="s">
        <v>164</v>
      </c>
      <c r="J1467" t="s">
        <v>90</v>
      </c>
      <c r="K1467" t="s">
        <v>36</v>
      </c>
      <c r="L1467" t="s">
        <v>36</v>
      </c>
      <c r="M1467" t="s">
        <v>92</v>
      </c>
      <c r="N1467" s="11" t="s">
        <v>2106</v>
      </c>
      <c r="O1467" s="11" t="s">
        <v>2110</v>
      </c>
      <c r="P1467">
        <v>0</v>
      </c>
      <c r="Q1467">
        <v>1</v>
      </c>
      <c r="R1467">
        <v>0</v>
      </c>
      <c r="S1467">
        <v>0</v>
      </c>
      <c r="T1467">
        <v>0</v>
      </c>
    </row>
    <row r="1468" spans="1:20" hidden="1" x14ac:dyDescent="0.25">
      <c r="A1468" t="s">
        <v>75</v>
      </c>
      <c r="B1468" t="s">
        <v>267</v>
      </c>
      <c r="C1468" t="s">
        <v>19</v>
      </c>
      <c r="D1468" t="s">
        <v>268</v>
      </c>
      <c r="E1468" t="s">
        <v>118</v>
      </c>
      <c r="F1468">
        <v>92111</v>
      </c>
      <c r="G1468" t="s">
        <v>449</v>
      </c>
      <c r="H1468" t="s">
        <v>80</v>
      </c>
      <c r="I1468" t="s">
        <v>81</v>
      </c>
      <c r="J1468" t="s">
        <v>82</v>
      </c>
      <c r="K1468" t="s">
        <v>38</v>
      </c>
      <c r="L1468" t="s">
        <v>111</v>
      </c>
      <c r="M1468" t="s">
        <v>83</v>
      </c>
      <c r="N1468" s="11" t="s">
        <v>2106</v>
      </c>
      <c r="O1468" s="11" t="s">
        <v>2110</v>
      </c>
      <c r="P1468">
        <v>2</v>
      </c>
      <c r="Q1468">
        <v>0</v>
      </c>
      <c r="R1468">
        <v>111.4</v>
      </c>
      <c r="S1468">
        <v>0</v>
      </c>
      <c r="T1468">
        <v>111.4</v>
      </c>
    </row>
    <row r="1469" spans="1:20" hidden="1" x14ac:dyDescent="0.25">
      <c r="A1469" t="s">
        <v>75</v>
      </c>
      <c r="B1469" t="s">
        <v>218</v>
      </c>
      <c r="C1469" t="s">
        <v>27</v>
      </c>
      <c r="D1469" t="s">
        <v>219</v>
      </c>
      <c r="E1469" t="s">
        <v>114</v>
      </c>
      <c r="F1469">
        <v>34110</v>
      </c>
      <c r="G1469" t="s">
        <v>1964</v>
      </c>
      <c r="H1469" t="s">
        <v>133</v>
      </c>
      <c r="I1469" t="s">
        <v>81</v>
      </c>
      <c r="J1469" t="s">
        <v>90</v>
      </c>
      <c r="K1469" t="s">
        <v>53</v>
      </c>
      <c r="L1469" t="s">
        <v>1286</v>
      </c>
      <c r="M1469" t="s">
        <v>188</v>
      </c>
      <c r="N1469" s="11" t="s">
        <v>2106</v>
      </c>
      <c r="O1469" s="11" t="s">
        <v>2110</v>
      </c>
      <c r="P1469">
        <v>0</v>
      </c>
      <c r="Q1469">
        <v>21</v>
      </c>
      <c r="R1469">
        <v>0</v>
      </c>
      <c r="S1469">
        <v>224.7</v>
      </c>
      <c r="T1469">
        <v>-224.7</v>
      </c>
    </row>
    <row r="1470" spans="1:20" hidden="1" x14ac:dyDescent="0.25">
      <c r="A1470" t="s">
        <v>75</v>
      </c>
      <c r="B1470" t="s">
        <v>362</v>
      </c>
      <c r="C1470" t="s">
        <v>18</v>
      </c>
      <c r="D1470" t="s">
        <v>363</v>
      </c>
      <c r="E1470" t="s">
        <v>191</v>
      </c>
      <c r="F1470">
        <v>78734</v>
      </c>
      <c r="G1470" t="s">
        <v>571</v>
      </c>
      <c r="H1470" t="s">
        <v>80</v>
      </c>
      <c r="I1470" t="s">
        <v>81</v>
      </c>
      <c r="J1470" t="s">
        <v>82</v>
      </c>
      <c r="K1470" t="s">
        <v>42</v>
      </c>
      <c r="L1470" t="s">
        <v>91</v>
      </c>
      <c r="M1470" t="s">
        <v>83</v>
      </c>
      <c r="N1470" s="11" t="s">
        <v>2106</v>
      </c>
      <c r="O1470" s="11" t="s">
        <v>2110</v>
      </c>
      <c r="P1470">
        <v>-10</v>
      </c>
      <c r="Q1470">
        <v>0</v>
      </c>
      <c r="R1470">
        <v>42</v>
      </c>
      <c r="S1470">
        <v>0</v>
      </c>
      <c r="T1470">
        <v>42</v>
      </c>
    </row>
    <row r="1471" spans="1:20" hidden="1" x14ac:dyDescent="0.25">
      <c r="A1471" t="s">
        <v>75</v>
      </c>
      <c r="B1471" t="s">
        <v>934</v>
      </c>
      <c r="C1471" t="s">
        <v>24</v>
      </c>
      <c r="D1471" t="s">
        <v>935</v>
      </c>
      <c r="E1471" t="s">
        <v>936</v>
      </c>
      <c r="F1471">
        <v>57108</v>
      </c>
      <c r="G1471" t="s">
        <v>309</v>
      </c>
      <c r="H1471" t="s">
        <v>80</v>
      </c>
      <c r="I1471" t="s">
        <v>281</v>
      </c>
      <c r="J1471" t="s">
        <v>90</v>
      </c>
      <c r="K1471" t="s">
        <v>42</v>
      </c>
      <c r="L1471" t="s">
        <v>91</v>
      </c>
      <c r="M1471" t="s">
        <v>92</v>
      </c>
      <c r="N1471" s="11" t="s">
        <v>2106</v>
      </c>
      <c r="O1471" s="11" t="s">
        <v>2110</v>
      </c>
      <c r="P1471">
        <v>0</v>
      </c>
      <c r="Q1471">
        <v>36</v>
      </c>
      <c r="R1471">
        <v>0</v>
      </c>
      <c r="S1471">
        <v>275.39999999999998</v>
      </c>
      <c r="T1471">
        <v>-275.39999999999998</v>
      </c>
    </row>
    <row r="1472" spans="1:20" hidden="1" x14ac:dyDescent="0.25">
      <c r="A1472" t="s">
        <v>75</v>
      </c>
      <c r="B1472" t="s">
        <v>975</v>
      </c>
      <c r="C1472" t="s">
        <v>27</v>
      </c>
      <c r="D1472" t="s">
        <v>705</v>
      </c>
      <c r="E1472" t="s">
        <v>114</v>
      </c>
      <c r="F1472">
        <v>33122</v>
      </c>
      <c r="G1472" t="s">
        <v>247</v>
      </c>
      <c r="H1472" t="s">
        <v>80</v>
      </c>
      <c r="I1472" t="s">
        <v>81</v>
      </c>
      <c r="J1472" t="s">
        <v>90</v>
      </c>
      <c r="K1472" t="s">
        <v>53</v>
      </c>
      <c r="L1472" t="s">
        <v>248</v>
      </c>
      <c r="M1472" t="s">
        <v>92</v>
      </c>
      <c r="N1472" s="11" t="s">
        <v>2106</v>
      </c>
      <c r="O1472" s="11" t="s">
        <v>2110</v>
      </c>
      <c r="P1472">
        <v>0</v>
      </c>
      <c r="Q1472">
        <v>50</v>
      </c>
      <c r="R1472">
        <v>0</v>
      </c>
      <c r="S1472">
        <v>172.5</v>
      </c>
      <c r="T1472">
        <v>-172.5</v>
      </c>
    </row>
    <row r="1473" spans="1:20" hidden="1" x14ac:dyDescent="0.25">
      <c r="A1473" t="s">
        <v>75</v>
      </c>
      <c r="B1473" t="s">
        <v>212</v>
      </c>
      <c r="C1473" t="s">
        <v>25</v>
      </c>
      <c r="D1473" t="s">
        <v>213</v>
      </c>
      <c r="E1473" t="s">
        <v>186</v>
      </c>
      <c r="F1473">
        <v>11803</v>
      </c>
      <c r="G1473" t="s">
        <v>348</v>
      </c>
      <c r="H1473" t="s">
        <v>80</v>
      </c>
      <c r="I1473" t="s">
        <v>81</v>
      </c>
      <c r="J1473" t="s">
        <v>90</v>
      </c>
      <c r="K1473" t="s">
        <v>53</v>
      </c>
      <c r="L1473" t="s">
        <v>193</v>
      </c>
      <c r="M1473" t="s">
        <v>92</v>
      </c>
      <c r="N1473" s="11" t="s">
        <v>2106</v>
      </c>
      <c r="O1473" s="11" t="s">
        <v>2110</v>
      </c>
      <c r="P1473">
        <v>0</v>
      </c>
      <c r="Q1473">
        <v>10</v>
      </c>
      <c r="R1473">
        <v>0</v>
      </c>
      <c r="S1473">
        <v>1390</v>
      </c>
      <c r="T1473">
        <v>-1390</v>
      </c>
    </row>
    <row r="1474" spans="1:20" hidden="1" x14ac:dyDescent="0.25">
      <c r="A1474" t="s">
        <v>75</v>
      </c>
      <c r="B1474" t="s">
        <v>783</v>
      </c>
      <c r="C1474" t="s">
        <v>22</v>
      </c>
      <c r="D1474" t="s">
        <v>784</v>
      </c>
      <c r="E1474" t="s">
        <v>122</v>
      </c>
      <c r="F1474">
        <v>20852</v>
      </c>
      <c r="G1474" t="s">
        <v>283</v>
      </c>
      <c r="H1474" t="s">
        <v>80</v>
      </c>
      <c r="I1474" t="s">
        <v>81</v>
      </c>
      <c r="J1474" t="s">
        <v>82</v>
      </c>
      <c r="K1474" t="s">
        <v>38</v>
      </c>
      <c r="L1474" t="s">
        <v>111</v>
      </c>
      <c r="M1474" t="s">
        <v>83</v>
      </c>
      <c r="N1474" s="11" t="s">
        <v>2106</v>
      </c>
      <c r="O1474" s="11" t="s">
        <v>2110</v>
      </c>
      <c r="P1474">
        <v>-1</v>
      </c>
      <c r="Q1474">
        <v>0</v>
      </c>
      <c r="R1474">
        <v>53.69</v>
      </c>
      <c r="S1474">
        <v>0</v>
      </c>
      <c r="T1474">
        <v>53.69</v>
      </c>
    </row>
    <row r="1475" spans="1:20" x14ac:dyDescent="0.25">
      <c r="A1475" t="s">
        <v>75</v>
      </c>
      <c r="B1475" t="s">
        <v>157</v>
      </c>
      <c r="C1475" t="s">
        <v>21</v>
      </c>
      <c r="D1475" t="s">
        <v>158</v>
      </c>
      <c r="E1475" t="s">
        <v>159</v>
      </c>
      <c r="F1475">
        <v>66205</v>
      </c>
      <c r="G1475" t="s">
        <v>152</v>
      </c>
      <c r="H1475" t="s">
        <v>80</v>
      </c>
      <c r="I1475" t="s">
        <v>81</v>
      </c>
      <c r="J1475" t="s">
        <v>90</v>
      </c>
      <c r="K1475" t="s">
        <v>38</v>
      </c>
      <c r="L1475" t="s">
        <v>111</v>
      </c>
      <c r="M1475" t="s">
        <v>92</v>
      </c>
      <c r="N1475" s="11" t="s">
        <v>2106</v>
      </c>
      <c r="O1475" s="11" t="s">
        <v>2110</v>
      </c>
      <c r="P1475">
        <v>0</v>
      </c>
      <c r="Q1475">
        <v>0</v>
      </c>
      <c r="R1475">
        <v>0</v>
      </c>
      <c r="S1475">
        <v>-472.5</v>
      </c>
      <c r="T1475">
        <v>472.5</v>
      </c>
    </row>
    <row r="1476" spans="1:20" hidden="1" x14ac:dyDescent="0.25">
      <c r="A1476" t="s">
        <v>75</v>
      </c>
      <c r="B1476" t="s">
        <v>167</v>
      </c>
      <c r="C1476" t="s">
        <v>28</v>
      </c>
      <c r="D1476" t="s">
        <v>168</v>
      </c>
      <c r="E1476" t="s">
        <v>95</v>
      </c>
      <c r="F1476">
        <v>80550</v>
      </c>
      <c r="G1476" t="s">
        <v>853</v>
      </c>
      <c r="H1476" t="s">
        <v>80</v>
      </c>
      <c r="I1476" t="s">
        <v>81</v>
      </c>
      <c r="J1476" t="s">
        <v>90</v>
      </c>
      <c r="K1476" t="s">
        <v>53</v>
      </c>
      <c r="L1476" t="s">
        <v>228</v>
      </c>
      <c r="M1476" t="s">
        <v>92</v>
      </c>
      <c r="N1476" s="11" t="s">
        <v>2106</v>
      </c>
      <c r="O1476" s="11" t="s">
        <v>2110</v>
      </c>
      <c r="P1476">
        <v>0</v>
      </c>
      <c r="Q1476">
        <v>8</v>
      </c>
      <c r="R1476">
        <v>0</v>
      </c>
      <c r="S1476">
        <v>448.96</v>
      </c>
      <c r="T1476">
        <v>-448.96</v>
      </c>
    </row>
    <row r="1477" spans="1:20" hidden="1" x14ac:dyDescent="0.25">
      <c r="A1477" t="s">
        <v>75</v>
      </c>
      <c r="B1477" t="s">
        <v>717</v>
      </c>
      <c r="C1477" t="s">
        <v>27</v>
      </c>
      <c r="D1477" t="s">
        <v>648</v>
      </c>
      <c r="E1477" t="s">
        <v>114</v>
      </c>
      <c r="F1477">
        <v>32811</v>
      </c>
      <c r="G1477" t="s">
        <v>202</v>
      </c>
      <c r="H1477" t="s">
        <v>80</v>
      </c>
      <c r="I1477" t="s">
        <v>81</v>
      </c>
      <c r="J1477" t="s">
        <v>90</v>
      </c>
      <c r="K1477" t="s">
        <v>42</v>
      </c>
      <c r="L1477" t="s">
        <v>91</v>
      </c>
      <c r="M1477" t="s">
        <v>188</v>
      </c>
      <c r="N1477" s="11" t="s">
        <v>2106</v>
      </c>
      <c r="O1477" s="11" t="s">
        <v>2110</v>
      </c>
      <c r="P1477">
        <v>0</v>
      </c>
      <c r="Q1477">
        <v>8</v>
      </c>
      <c r="R1477">
        <v>0</v>
      </c>
      <c r="S1477">
        <v>66</v>
      </c>
      <c r="T1477">
        <v>-66</v>
      </c>
    </row>
    <row r="1478" spans="1:20" hidden="1" x14ac:dyDescent="0.25">
      <c r="A1478" t="s">
        <v>75</v>
      </c>
      <c r="B1478" t="s">
        <v>1494</v>
      </c>
      <c r="C1478" t="s">
        <v>26</v>
      </c>
      <c r="D1478" t="s">
        <v>1495</v>
      </c>
      <c r="E1478" t="s">
        <v>109</v>
      </c>
      <c r="F1478">
        <v>27284</v>
      </c>
      <c r="G1478" t="s">
        <v>1400</v>
      </c>
      <c r="H1478" t="s">
        <v>80</v>
      </c>
      <c r="I1478" t="s">
        <v>81</v>
      </c>
      <c r="J1478" t="s">
        <v>90</v>
      </c>
      <c r="K1478" t="s">
        <v>51</v>
      </c>
      <c r="L1478" t="s">
        <v>250</v>
      </c>
      <c r="M1478" t="s">
        <v>92</v>
      </c>
      <c r="N1478" s="11" t="s">
        <v>2106</v>
      </c>
      <c r="O1478" s="11" t="s">
        <v>2110</v>
      </c>
      <c r="P1478">
        <v>0</v>
      </c>
      <c r="Q1478">
        <v>18</v>
      </c>
      <c r="R1478">
        <v>0</v>
      </c>
      <c r="S1478">
        <v>426.6</v>
      </c>
      <c r="T1478">
        <v>-426.6</v>
      </c>
    </row>
    <row r="1479" spans="1:20" hidden="1" x14ac:dyDescent="0.25">
      <c r="A1479" t="s">
        <v>75</v>
      </c>
      <c r="B1479" t="s">
        <v>200</v>
      </c>
      <c r="C1479" t="s">
        <v>28</v>
      </c>
      <c r="D1479" t="s">
        <v>201</v>
      </c>
      <c r="E1479" t="s">
        <v>95</v>
      </c>
      <c r="F1479">
        <v>80002</v>
      </c>
      <c r="G1479" t="s">
        <v>152</v>
      </c>
      <c r="H1479" t="s">
        <v>80</v>
      </c>
      <c r="I1479" t="s">
        <v>81</v>
      </c>
      <c r="J1479" t="s">
        <v>90</v>
      </c>
      <c r="K1479" t="s">
        <v>38</v>
      </c>
      <c r="L1479" t="s">
        <v>111</v>
      </c>
      <c r="M1479" t="s">
        <v>92</v>
      </c>
      <c r="N1479" s="11" t="s">
        <v>2106</v>
      </c>
      <c r="O1479" s="11" t="s">
        <v>2110</v>
      </c>
      <c r="P1479">
        <v>0</v>
      </c>
      <c r="Q1479">
        <v>1</v>
      </c>
      <c r="R1479">
        <v>0</v>
      </c>
      <c r="S1479">
        <v>42.65</v>
      </c>
      <c r="T1479">
        <v>-42.65</v>
      </c>
    </row>
    <row r="1480" spans="1:20" hidden="1" x14ac:dyDescent="0.25">
      <c r="A1480" t="s">
        <v>75</v>
      </c>
      <c r="B1480" t="s">
        <v>1201</v>
      </c>
      <c r="C1480" t="s">
        <v>27</v>
      </c>
      <c r="D1480" t="s">
        <v>1202</v>
      </c>
      <c r="E1480" t="s">
        <v>1203</v>
      </c>
      <c r="F1480">
        <v>966</v>
      </c>
      <c r="G1480" t="s">
        <v>457</v>
      </c>
      <c r="H1480" t="s">
        <v>80</v>
      </c>
      <c r="I1480" t="s">
        <v>81</v>
      </c>
      <c r="J1480" t="s">
        <v>90</v>
      </c>
      <c r="K1480" t="s">
        <v>42</v>
      </c>
      <c r="L1480" t="s">
        <v>91</v>
      </c>
      <c r="M1480" t="s">
        <v>188</v>
      </c>
      <c r="N1480" s="11" t="s">
        <v>2106</v>
      </c>
      <c r="O1480" s="11" t="s">
        <v>2110</v>
      </c>
      <c r="P1480">
        <v>0</v>
      </c>
      <c r="Q1480">
        <v>153</v>
      </c>
      <c r="R1480">
        <v>0</v>
      </c>
      <c r="S1480">
        <v>2551.9</v>
      </c>
      <c r="T1480">
        <v>-2551.9</v>
      </c>
    </row>
    <row r="1481" spans="1:20" hidden="1" x14ac:dyDescent="0.25">
      <c r="A1481" t="s">
        <v>75</v>
      </c>
      <c r="B1481" t="s">
        <v>390</v>
      </c>
      <c r="C1481" t="s">
        <v>20</v>
      </c>
      <c r="D1481" t="s">
        <v>391</v>
      </c>
      <c r="E1481" t="s">
        <v>244</v>
      </c>
      <c r="F1481">
        <v>2021</v>
      </c>
      <c r="G1481" t="s">
        <v>392</v>
      </c>
      <c r="H1481" t="s">
        <v>80</v>
      </c>
      <c r="I1481" t="s">
        <v>281</v>
      </c>
      <c r="J1481" t="s">
        <v>82</v>
      </c>
      <c r="K1481" t="s">
        <v>42</v>
      </c>
      <c r="L1481" t="s">
        <v>91</v>
      </c>
      <c r="M1481" t="s">
        <v>83</v>
      </c>
      <c r="N1481" s="11" t="s">
        <v>2106</v>
      </c>
      <c r="O1481" s="11" t="s">
        <v>2110</v>
      </c>
      <c r="P1481">
        <v>-6</v>
      </c>
      <c r="Q1481">
        <v>0</v>
      </c>
      <c r="R1481">
        <v>34.68</v>
      </c>
      <c r="S1481">
        <v>0</v>
      </c>
      <c r="T1481">
        <v>34.68</v>
      </c>
    </row>
    <row r="1482" spans="1:20" hidden="1" x14ac:dyDescent="0.25">
      <c r="A1482" t="s">
        <v>75</v>
      </c>
      <c r="B1482" t="s">
        <v>451</v>
      </c>
      <c r="C1482" t="s">
        <v>22</v>
      </c>
      <c r="D1482" t="s">
        <v>452</v>
      </c>
      <c r="E1482" t="s">
        <v>137</v>
      </c>
      <c r="F1482">
        <v>20187</v>
      </c>
      <c r="G1482" t="s">
        <v>202</v>
      </c>
      <c r="H1482" t="s">
        <v>80</v>
      </c>
      <c r="I1482" t="s">
        <v>81</v>
      </c>
      <c r="J1482" t="s">
        <v>90</v>
      </c>
      <c r="K1482" t="s">
        <v>42</v>
      </c>
      <c r="L1482" t="s">
        <v>91</v>
      </c>
      <c r="M1482" t="s">
        <v>188</v>
      </c>
      <c r="N1482" s="11" t="s">
        <v>2106</v>
      </c>
      <c r="O1482" s="11" t="s">
        <v>2110</v>
      </c>
      <c r="P1482">
        <v>0</v>
      </c>
      <c r="Q1482">
        <v>40</v>
      </c>
      <c r="R1482">
        <v>0</v>
      </c>
      <c r="S1482">
        <v>74.25</v>
      </c>
      <c r="T1482">
        <v>-74.25</v>
      </c>
    </row>
    <row r="1483" spans="1:20" hidden="1" x14ac:dyDescent="0.25">
      <c r="A1483" t="s">
        <v>75</v>
      </c>
      <c r="B1483" t="s">
        <v>167</v>
      </c>
      <c r="C1483" t="s">
        <v>28</v>
      </c>
      <c r="D1483" t="s">
        <v>168</v>
      </c>
      <c r="E1483" t="s">
        <v>95</v>
      </c>
      <c r="F1483">
        <v>80550</v>
      </c>
      <c r="G1483" t="s">
        <v>477</v>
      </c>
      <c r="H1483" t="s">
        <v>80</v>
      </c>
      <c r="I1483" t="s">
        <v>81</v>
      </c>
      <c r="J1483" t="s">
        <v>90</v>
      </c>
      <c r="K1483" t="s">
        <v>38</v>
      </c>
      <c r="L1483" t="s">
        <v>111</v>
      </c>
      <c r="M1483" t="s">
        <v>92</v>
      </c>
      <c r="N1483" s="11" t="s">
        <v>2106</v>
      </c>
      <c r="O1483" s="11" t="s">
        <v>2110</v>
      </c>
      <c r="P1483">
        <v>0</v>
      </c>
      <c r="Q1483">
        <v>12</v>
      </c>
      <c r="R1483">
        <v>0</v>
      </c>
      <c r="S1483">
        <v>1105.92</v>
      </c>
      <c r="T1483">
        <v>-1105.92</v>
      </c>
    </row>
    <row r="1484" spans="1:20" hidden="1" x14ac:dyDescent="0.25">
      <c r="A1484" t="s">
        <v>75</v>
      </c>
      <c r="B1484" t="s">
        <v>1233</v>
      </c>
      <c r="C1484" t="s">
        <v>18</v>
      </c>
      <c r="D1484" t="s">
        <v>439</v>
      </c>
      <c r="E1484" t="s">
        <v>191</v>
      </c>
      <c r="F1484">
        <v>77066</v>
      </c>
      <c r="G1484" t="s">
        <v>514</v>
      </c>
      <c r="H1484" t="s">
        <v>80</v>
      </c>
      <c r="I1484" t="s">
        <v>81</v>
      </c>
      <c r="J1484" t="s">
        <v>82</v>
      </c>
      <c r="K1484" t="s">
        <v>38</v>
      </c>
      <c r="L1484" t="s">
        <v>111</v>
      </c>
      <c r="M1484" t="s">
        <v>83</v>
      </c>
      <c r="N1484" s="11" t="s">
        <v>2106</v>
      </c>
      <c r="O1484" s="11" t="s">
        <v>2110</v>
      </c>
      <c r="P1484">
        <v>-2</v>
      </c>
      <c r="Q1484">
        <v>0</v>
      </c>
      <c r="R1484">
        <v>278.64</v>
      </c>
      <c r="S1484">
        <v>0</v>
      </c>
      <c r="T1484">
        <v>278.64</v>
      </c>
    </row>
    <row r="1485" spans="1:20" hidden="1" x14ac:dyDescent="0.25">
      <c r="A1485" t="s">
        <v>75</v>
      </c>
      <c r="B1485" t="s">
        <v>803</v>
      </c>
      <c r="C1485" t="s">
        <v>30</v>
      </c>
      <c r="D1485" t="s">
        <v>804</v>
      </c>
      <c r="E1485" t="s">
        <v>337</v>
      </c>
      <c r="F1485">
        <v>53718</v>
      </c>
      <c r="G1485" t="s">
        <v>1669</v>
      </c>
      <c r="H1485" t="s">
        <v>80</v>
      </c>
      <c r="I1485" t="s">
        <v>81</v>
      </c>
      <c r="J1485" t="s">
        <v>90</v>
      </c>
      <c r="K1485" t="s">
        <v>53</v>
      </c>
      <c r="L1485" t="s">
        <v>193</v>
      </c>
      <c r="M1485" t="s">
        <v>92</v>
      </c>
      <c r="N1485" s="11" t="s">
        <v>2106</v>
      </c>
      <c r="O1485" s="11" t="s">
        <v>2110</v>
      </c>
      <c r="P1485">
        <v>0</v>
      </c>
      <c r="Q1485">
        <v>1</v>
      </c>
      <c r="R1485">
        <v>0</v>
      </c>
      <c r="S1485">
        <v>807.05</v>
      </c>
      <c r="T1485">
        <v>-807.05</v>
      </c>
    </row>
    <row r="1486" spans="1:20" hidden="1" x14ac:dyDescent="0.25">
      <c r="A1486" t="s">
        <v>75</v>
      </c>
      <c r="B1486" t="s">
        <v>380</v>
      </c>
      <c r="C1486" t="s">
        <v>18</v>
      </c>
      <c r="D1486" t="s">
        <v>381</v>
      </c>
      <c r="E1486" t="s">
        <v>191</v>
      </c>
      <c r="F1486">
        <v>75071</v>
      </c>
      <c r="G1486" t="s">
        <v>283</v>
      </c>
      <c r="H1486" t="s">
        <v>80</v>
      </c>
      <c r="I1486" t="s">
        <v>81</v>
      </c>
      <c r="J1486" t="s">
        <v>82</v>
      </c>
      <c r="K1486" t="s">
        <v>38</v>
      </c>
      <c r="L1486" t="s">
        <v>111</v>
      </c>
      <c r="M1486" t="s">
        <v>83</v>
      </c>
      <c r="N1486" s="11" t="s">
        <v>2106</v>
      </c>
      <c r="O1486" s="11" t="s">
        <v>2110</v>
      </c>
      <c r="P1486">
        <v>-1</v>
      </c>
      <c r="Q1486">
        <v>0</v>
      </c>
      <c r="R1486">
        <v>76.7</v>
      </c>
      <c r="S1486">
        <v>0</v>
      </c>
      <c r="T1486">
        <v>76.7</v>
      </c>
    </row>
    <row r="1487" spans="1:20" hidden="1" x14ac:dyDescent="0.25">
      <c r="A1487" t="s">
        <v>75</v>
      </c>
      <c r="B1487" t="s">
        <v>451</v>
      </c>
      <c r="C1487" t="s">
        <v>22</v>
      </c>
      <c r="D1487" t="s">
        <v>452</v>
      </c>
      <c r="E1487" t="s">
        <v>137</v>
      </c>
      <c r="F1487">
        <v>20187</v>
      </c>
      <c r="G1487" t="s">
        <v>816</v>
      </c>
      <c r="H1487" t="s">
        <v>80</v>
      </c>
      <c r="I1487" t="s">
        <v>281</v>
      </c>
      <c r="J1487" t="s">
        <v>90</v>
      </c>
      <c r="K1487" t="s">
        <v>42</v>
      </c>
      <c r="L1487" t="s">
        <v>91</v>
      </c>
      <c r="M1487" t="s">
        <v>92</v>
      </c>
      <c r="N1487" s="11" t="s">
        <v>2106</v>
      </c>
      <c r="O1487" s="11" t="s">
        <v>2110</v>
      </c>
      <c r="P1487">
        <v>0</v>
      </c>
      <c r="Q1487">
        <v>8</v>
      </c>
      <c r="R1487">
        <v>0</v>
      </c>
      <c r="S1487">
        <v>248</v>
      </c>
      <c r="T1487">
        <v>-248</v>
      </c>
    </row>
    <row r="1488" spans="1:20" hidden="1" x14ac:dyDescent="0.25">
      <c r="A1488" t="s">
        <v>75</v>
      </c>
      <c r="B1488" t="s">
        <v>1056</v>
      </c>
      <c r="C1488" t="s">
        <v>27</v>
      </c>
      <c r="D1488" t="s">
        <v>1057</v>
      </c>
      <c r="E1488" t="s">
        <v>114</v>
      </c>
      <c r="F1488">
        <v>33073</v>
      </c>
      <c r="G1488" t="s">
        <v>388</v>
      </c>
      <c r="H1488" t="s">
        <v>80</v>
      </c>
      <c r="I1488" t="s">
        <v>81</v>
      </c>
      <c r="J1488" t="s">
        <v>90</v>
      </c>
      <c r="K1488" t="s">
        <v>38</v>
      </c>
      <c r="L1488" t="s">
        <v>111</v>
      </c>
      <c r="M1488" t="s">
        <v>92</v>
      </c>
      <c r="N1488" s="11" t="s">
        <v>2106</v>
      </c>
      <c r="O1488" s="11" t="s">
        <v>2110</v>
      </c>
      <c r="P1488">
        <v>0</v>
      </c>
      <c r="Q1488">
        <v>2</v>
      </c>
      <c r="R1488">
        <v>0</v>
      </c>
      <c r="S1488">
        <v>298</v>
      </c>
      <c r="T1488">
        <v>-298</v>
      </c>
    </row>
    <row r="1489" spans="1:20" hidden="1" x14ac:dyDescent="0.25">
      <c r="A1489" t="s">
        <v>75</v>
      </c>
      <c r="B1489" t="s">
        <v>301</v>
      </c>
      <c r="C1489" t="s">
        <v>29</v>
      </c>
      <c r="D1489" t="s">
        <v>302</v>
      </c>
      <c r="E1489" t="s">
        <v>87</v>
      </c>
      <c r="F1489">
        <v>45005</v>
      </c>
      <c r="G1489" t="s">
        <v>1796</v>
      </c>
      <c r="H1489" t="s">
        <v>80</v>
      </c>
      <c r="I1489" t="s">
        <v>81</v>
      </c>
      <c r="J1489" t="s">
        <v>90</v>
      </c>
      <c r="K1489" t="s">
        <v>53</v>
      </c>
      <c r="L1489" t="s">
        <v>248</v>
      </c>
      <c r="M1489" t="s">
        <v>92</v>
      </c>
      <c r="N1489" s="11" t="s">
        <v>2106</v>
      </c>
      <c r="O1489" s="11" t="s">
        <v>2110</v>
      </c>
      <c r="P1489">
        <v>0</v>
      </c>
      <c r="Q1489">
        <v>10</v>
      </c>
      <c r="R1489">
        <v>0</v>
      </c>
      <c r="S1489">
        <v>45</v>
      </c>
      <c r="T1489">
        <v>-45</v>
      </c>
    </row>
    <row r="1490" spans="1:20" hidden="1" x14ac:dyDescent="0.25">
      <c r="A1490" t="s">
        <v>75</v>
      </c>
      <c r="B1490" t="s">
        <v>258</v>
      </c>
      <c r="C1490" t="s">
        <v>28</v>
      </c>
      <c r="D1490" t="s">
        <v>259</v>
      </c>
      <c r="E1490" t="s">
        <v>95</v>
      </c>
      <c r="F1490">
        <v>80222</v>
      </c>
      <c r="G1490" t="s">
        <v>388</v>
      </c>
      <c r="H1490" t="s">
        <v>80</v>
      </c>
      <c r="I1490" t="s">
        <v>81</v>
      </c>
      <c r="J1490" t="s">
        <v>90</v>
      </c>
      <c r="K1490" t="s">
        <v>38</v>
      </c>
      <c r="L1490" t="s">
        <v>111</v>
      </c>
      <c r="M1490" t="s">
        <v>92</v>
      </c>
      <c r="N1490" s="11" t="s">
        <v>2106</v>
      </c>
      <c r="O1490" s="11" t="s">
        <v>2110</v>
      </c>
      <c r="P1490">
        <v>0</v>
      </c>
      <c r="Q1490">
        <v>2</v>
      </c>
      <c r="R1490">
        <v>0</v>
      </c>
      <c r="S1490">
        <v>253.3</v>
      </c>
      <c r="T1490">
        <v>-253.3</v>
      </c>
    </row>
    <row r="1491" spans="1:20" hidden="1" x14ac:dyDescent="0.25">
      <c r="A1491" t="s">
        <v>75</v>
      </c>
      <c r="B1491" t="s">
        <v>625</v>
      </c>
      <c r="C1491" t="s">
        <v>27</v>
      </c>
      <c r="D1491" t="s">
        <v>626</v>
      </c>
      <c r="E1491" t="s">
        <v>114</v>
      </c>
      <c r="F1491">
        <v>34491</v>
      </c>
      <c r="G1491" t="s">
        <v>1196</v>
      </c>
      <c r="H1491" t="s">
        <v>210</v>
      </c>
      <c r="I1491" t="s">
        <v>81</v>
      </c>
      <c r="J1491" t="s">
        <v>82</v>
      </c>
      <c r="K1491" t="s">
        <v>40</v>
      </c>
      <c r="L1491" t="s">
        <v>211</v>
      </c>
      <c r="M1491" t="s">
        <v>83</v>
      </c>
      <c r="N1491" s="11" t="s">
        <v>2106</v>
      </c>
      <c r="O1491" s="11" t="s">
        <v>2110</v>
      </c>
      <c r="P1491">
        <v>-1</v>
      </c>
      <c r="Q1491">
        <v>0</v>
      </c>
      <c r="R1491">
        <v>265</v>
      </c>
      <c r="S1491">
        <v>0</v>
      </c>
      <c r="T1491">
        <v>265</v>
      </c>
    </row>
    <row r="1492" spans="1:20" hidden="1" x14ac:dyDescent="0.25">
      <c r="A1492" t="s">
        <v>75</v>
      </c>
      <c r="B1492" t="s">
        <v>351</v>
      </c>
      <c r="C1492" t="s">
        <v>22</v>
      </c>
      <c r="D1492" t="s">
        <v>190</v>
      </c>
      <c r="E1492" t="s">
        <v>137</v>
      </c>
      <c r="F1492">
        <v>24018</v>
      </c>
      <c r="G1492" t="s">
        <v>264</v>
      </c>
      <c r="H1492" t="s">
        <v>80</v>
      </c>
      <c r="I1492" t="s">
        <v>281</v>
      </c>
      <c r="J1492" t="s">
        <v>90</v>
      </c>
      <c r="K1492" t="s">
        <v>42</v>
      </c>
      <c r="L1492" t="s">
        <v>91</v>
      </c>
      <c r="M1492" t="s">
        <v>92</v>
      </c>
      <c r="N1492" s="11" t="s">
        <v>2106</v>
      </c>
      <c r="O1492" s="11" t="s">
        <v>2110</v>
      </c>
      <c r="P1492">
        <v>0</v>
      </c>
      <c r="Q1492">
        <v>16</v>
      </c>
      <c r="R1492">
        <v>0</v>
      </c>
      <c r="S1492">
        <v>166.4</v>
      </c>
      <c r="T1492">
        <v>-166.4</v>
      </c>
    </row>
    <row r="1493" spans="1:20" hidden="1" x14ac:dyDescent="0.25">
      <c r="A1493" t="s">
        <v>75</v>
      </c>
      <c r="B1493" t="s">
        <v>200</v>
      </c>
      <c r="C1493" t="s">
        <v>28</v>
      </c>
      <c r="D1493" t="s">
        <v>201</v>
      </c>
      <c r="E1493" t="s">
        <v>95</v>
      </c>
      <c r="F1493">
        <v>80002</v>
      </c>
      <c r="G1493" t="s">
        <v>88</v>
      </c>
      <c r="H1493" t="s">
        <v>80</v>
      </c>
      <c r="I1493" t="s">
        <v>281</v>
      </c>
      <c r="J1493" t="s">
        <v>90</v>
      </c>
      <c r="K1493" t="s">
        <v>42</v>
      </c>
      <c r="L1493" t="s">
        <v>91</v>
      </c>
      <c r="M1493" t="s">
        <v>92</v>
      </c>
      <c r="N1493" s="11" t="s">
        <v>2106</v>
      </c>
      <c r="O1493" s="11" t="s">
        <v>2110</v>
      </c>
      <c r="P1493">
        <v>0</v>
      </c>
      <c r="Q1493">
        <v>23</v>
      </c>
      <c r="R1493">
        <v>0</v>
      </c>
      <c r="S1493">
        <v>32</v>
      </c>
      <c r="T1493">
        <v>-32</v>
      </c>
    </row>
    <row r="1494" spans="1:20" hidden="1" x14ac:dyDescent="0.25">
      <c r="A1494" t="s">
        <v>75</v>
      </c>
      <c r="B1494" t="s">
        <v>103</v>
      </c>
      <c r="C1494" t="s">
        <v>26</v>
      </c>
      <c r="D1494" t="s">
        <v>1609</v>
      </c>
      <c r="E1494" t="s">
        <v>180</v>
      </c>
      <c r="F1494">
        <v>30092</v>
      </c>
      <c r="G1494" t="s">
        <v>241</v>
      </c>
      <c r="H1494" t="s">
        <v>80</v>
      </c>
      <c r="I1494" t="s">
        <v>81</v>
      </c>
      <c r="J1494" t="s">
        <v>82</v>
      </c>
      <c r="K1494" t="s">
        <v>36</v>
      </c>
      <c r="L1494" t="s">
        <v>36</v>
      </c>
      <c r="M1494" t="s">
        <v>83</v>
      </c>
      <c r="N1494" s="11" t="s">
        <v>2106</v>
      </c>
      <c r="O1494" s="11" t="s">
        <v>2110</v>
      </c>
      <c r="P1494">
        <v>-1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5">
      <c r="A1495" t="s">
        <v>75</v>
      </c>
      <c r="B1495" t="s">
        <v>103</v>
      </c>
      <c r="C1495" t="s">
        <v>26</v>
      </c>
      <c r="D1495" t="s">
        <v>104</v>
      </c>
      <c r="E1495" t="s">
        <v>105</v>
      </c>
      <c r="F1495">
        <v>29420</v>
      </c>
      <c r="G1495" t="s">
        <v>1453</v>
      </c>
      <c r="H1495" t="s">
        <v>80</v>
      </c>
      <c r="I1495" t="s">
        <v>81</v>
      </c>
      <c r="J1495" t="s">
        <v>82</v>
      </c>
      <c r="K1495" t="s">
        <v>44</v>
      </c>
      <c r="L1495" t="s">
        <v>149</v>
      </c>
      <c r="M1495" t="s">
        <v>83</v>
      </c>
      <c r="N1495" s="11" t="s">
        <v>2106</v>
      </c>
      <c r="O1495" s="11" t="s">
        <v>2110</v>
      </c>
      <c r="P1495">
        <v>-22</v>
      </c>
      <c r="Q1495">
        <v>0</v>
      </c>
      <c r="R1495">
        <v>212.96</v>
      </c>
      <c r="S1495">
        <v>0</v>
      </c>
      <c r="T1495">
        <v>212.96</v>
      </c>
    </row>
    <row r="1496" spans="1:20" hidden="1" x14ac:dyDescent="0.25">
      <c r="A1496" t="s">
        <v>75</v>
      </c>
      <c r="B1496" t="s">
        <v>194</v>
      </c>
      <c r="C1496" t="s">
        <v>19</v>
      </c>
      <c r="D1496" t="s">
        <v>195</v>
      </c>
      <c r="E1496" t="s">
        <v>147</v>
      </c>
      <c r="F1496">
        <v>85296</v>
      </c>
      <c r="G1496" t="s">
        <v>1971</v>
      </c>
      <c r="H1496" t="s">
        <v>80</v>
      </c>
      <c r="I1496" t="s">
        <v>81</v>
      </c>
      <c r="J1496" t="s">
        <v>90</v>
      </c>
      <c r="K1496" t="s">
        <v>53</v>
      </c>
      <c r="L1496" t="s">
        <v>165</v>
      </c>
      <c r="M1496" t="s">
        <v>92</v>
      </c>
      <c r="N1496" s="11" t="s">
        <v>2106</v>
      </c>
      <c r="O1496" s="11" t="s">
        <v>2110</v>
      </c>
      <c r="P1496">
        <v>0</v>
      </c>
      <c r="Q1496">
        <v>1</v>
      </c>
      <c r="R1496">
        <v>0</v>
      </c>
      <c r="S1496">
        <v>657.05</v>
      </c>
      <c r="T1496">
        <v>-657.05</v>
      </c>
    </row>
    <row r="1497" spans="1:20" hidden="1" x14ac:dyDescent="0.25">
      <c r="A1497" t="s">
        <v>75</v>
      </c>
      <c r="B1497" t="s">
        <v>258</v>
      </c>
      <c r="C1497" t="s">
        <v>28</v>
      </c>
      <c r="D1497" t="s">
        <v>259</v>
      </c>
      <c r="E1497" t="s">
        <v>95</v>
      </c>
      <c r="F1497">
        <v>80222</v>
      </c>
      <c r="G1497" t="s">
        <v>1972</v>
      </c>
      <c r="H1497" t="s">
        <v>80</v>
      </c>
      <c r="I1497" t="s">
        <v>81</v>
      </c>
      <c r="J1497" t="s">
        <v>90</v>
      </c>
      <c r="K1497" t="s">
        <v>53</v>
      </c>
      <c r="L1497" t="s">
        <v>532</v>
      </c>
      <c r="M1497" t="s">
        <v>92</v>
      </c>
      <c r="N1497" s="11" t="s">
        <v>2106</v>
      </c>
      <c r="O1497" s="11" t="s">
        <v>2110</v>
      </c>
      <c r="P1497">
        <v>0</v>
      </c>
      <c r="Q1497">
        <v>4</v>
      </c>
      <c r="R1497">
        <v>0</v>
      </c>
      <c r="S1497">
        <v>289.60000000000002</v>
      </c>
      <c r="T1497">
        <v>-289.60000000000002</v>
      </c>
    </row>
    <row r="1498" spans="1:20" hidden="1" x14ac:dyDescent="0.25">
      <c r="A1498" t="s">
        <v>75</v>
      </c>
      <c r="B1498" t="s">
        <v>842</v>
      </c>
      <c r="C1498" t="s">
        <v>30</v>
      </c>
      <c r="D1498" t="s">
        <v>843</v>
      </c>
      <c r="E1498" t="s">
        <v>640</v>
      </c>
      <c r="F1498">
        <v>60612</v>
      </c>
      <c r="G1498" t="s">
        <v>402</v>
      </c>
      <c r="H1498" t="s">
        <v>80</v>
      </c>
      <c r="I1498" t="s">
        <v>81</v>
      </c>
      <c r="J1498" t="s">
        <v>365</v>
      </c>
      <c r="K1498" t="s">
        <v>39</v>
      </c>
      <c r="L1498" t="s">
        <v>39</v>
      </c>
      <c r="M1498" t="s">
        <v>92</v>
      </c>
      <c r="N1498" s="11" t="s">
        <v>2106</v>
      </c>
      <c r="O1498" s="11" t="s">
        <v>2110</v>
      </c>
      <c r="P1498">
        <v>-1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5">
      <c r="A1499" t="s">
        <v>75</v>
      </c>
      <c r="B1499" t="s">
        <v>881</v>
      </c>
      <c r="C1499" t="s">
        <v>882</v>
      </c>
      <c r="D1499" t="s">
        <v>883</v>
      </c>
      <c r="E1499" t="s">
        <v>180</v>
      </c>
      <c r="F1499">
        <v>31794</v>
      </c>
      <c r="G1499" t="s">
        <v>604</v>
      </c>
      <c r="H1499" t="s">
        <v>80</v>
      </c>
      <c r="I1499" t="s">
        <v>81</v>
      </c>
      <c r="J1499" t="s">
        <v>90</v>
      </c>
      <c r="K1499" t="s">
        <v>37</v>
      </c>
      <c r="L1499" t="s">
        <v>605</v>
      </c>
      <c r="M1499" t="s">
        <v>92</v>
      </c>
      <c r="N1499" s="11" t="s">
        <v>2106</v>
      </c>
      <c r="O1499" s="11" t="s">
        <v>2110</v>
      </c>
      <c r="P1499">
        <v>-200</v>
      </c>
      <c r="Q1499">
        <v>0</v>
      </c>
      <c r="R1499">
        <v>1800</v>
      </c>
      <c r="S1499">
        <v>0</v>
      </c>
      <c r="T1499">
        <v>1800</v>
      </c>
    </row>
    <row r="1500" spans="1:20" hidden="1" x14ac:dyDescent="0.25">
      <c r="A1500" t="s">
        <v>75</v>
      </c>
      <c r="B1500" t="s">
        <v>150</v>
      </c>
      <c r="C1500" t="s">
        <v>29</v>
      </c>
      <c r="D1500" t="s">
        <v>151</v>
      </c>
      <c r="E1500" t="s">
        <v>87</v>
      </c>
      <c r="F1500">
        <v>44060</v>
      </c>
      <c r="G1500" t="s">
        <v>296</v>
      </c>
      <c r="H1500" t="s">
        <v>80</v>
      </c>
      <c r="I1500" t="s">
        <v>81</v>
      </c>
      <c r="J1500" t="s">
        <v>90</v>
      </c>
      <c r="K1500" t="s">
        <v>53</v>
      </c>
      <c r="L1500" t="s">
        <v>165</v>
      </c>
      <c r="M1500" t="s">
        <v>92</v>
      </c>
      <c r="N1500" s="11" t="s">
        <v>2106</v>
      </c>
      <c r="O1500" s="11" t="s">
        <v>2110</v>
      </c>
      <c r="P1500">
        <v>0</v>
      </c>
      <c r="Q1500">
        <v>1</v>
      </c>
      <c r="R1500">
        <v>0</v>
      </c>
      <c r="S1500">
        <v>78.790000000000006</v>
      </c>
      <c r="T1500">
        <v>-78.790000000000006</v>
      </c>
    </row>
    <row r="1501" spans="1:20" hidden="1" x14ac:dyDescent="0.25">
      <c r="A1501" t="s">
        <v>75</v>
      </c>
      <c r="B1501" t="s">
        <v>1236</v>
      </c>
      <c r="C1501" t="s">
        <v>27</v>
      </c>
      <c r="D1501" t="s">
        <v>1237</v>
      </c>
      <c r="E1501" t="s">
        <v>1203</v>
      </c>
      <c r="F1501">
        <v>927</v>
      </c>
      <c r="G1501" t="s">
        <v>761</v>
      </c>
      <c r="H1501" t="s">
        <v>80</v>
      </c>
      <c r="I1501" t="s">
        <v>164</v>
      </c>
      <c r="J1501" t="s">
        <v>90</v>
      </c>
      <c r="K1501" t="s">
        <v>38</v>
      </c>
      <c r="L1501" t="s">
        <v>129</v>
      </c>
      <c r="M1501" t="s">
        <v>92</v>
      </c>
      <c r="N1501" s="11" t="s">
        <v>2106</v>
      </c>
      <c r="O1501" s="11" t="s">
        <v>2110</v>
      </c>
      <c r="P1501">
        <v>0</v>
      </c>
      <c r="Q1501">
        <v>1</v>
      </c>
      <c r="R1501">
        <v>0</v>
      </c>
      <c r="S1501">
        <v>47.1</v>
      </c>
      <c r="T1501">
        <v>-47.1</v>
      </c>
    </row>
    <row r="1502" spans="1:20" hidden="1" x14ac:dyDescent="0.25">
      <c r="A1502" t="s">
        <v>75</v>
      </c>
      <c r="B1502" t="s">
        <v>410</v>
      </c>
      <c r="C1502" t="s">
        <v>18</v>
      </c>
      <c r="D1502" t="s">
        <v>411</v>
      </c>
      <c r="E1502" t="s">
        <v>191</v>
      </c>
      <c r="F1502">
        <v>75234</v>
      </c>
      <c r="G1502" t="s">
        <v>1844</v>
      </c>
      <c r="H1502" t="s">
        <v>80</v>
      </c>
      <c r="I1502" t="s">
        <v>281</v>
      </c>
      <c r="J1502" t="s">
        <v>82</v>
      </c>
      <c r="K1502" t="s">
        <v>44</v>
      </c>
      <c r="L1502" t="s">
        <v>144</v>
      </c>
      <c r="M1502" t="s">
        <v>83</v>
      </c>
      <c r="N1502" s="11" t="s">
        <v>2106</v>
      </c>
      <c r="O1502" s="11" t="s">
        <v>2110</v>
      </c>
      <c r="P1502">
        <v>-1</v>
      </c>
      <c r="Q1502">
        <v>0</v>
      </c>
      <c r="R1502">
        <v>15.25</v>
      </c>
      <c r="S1502">
        <v>0</v>
      </c>
      <c r="T1502">
        <v>15.25</v>
      </c>
    </row>
    <row r="1503" spans="1:20" hidden="1" x14ac:dyDescent="0.25">
      <c r="A1503" t="s">
        <v>75</v>
      </c>
      <c r="B1503" t="s">
        <v>908</v>
      </c>
      <c r="C1503" t="s">
        <v>29</v>
      </c>
      <c r="D1503" t="s">
        <v>909</v>
      </c>
      <c r="E1503" t="s">
        <v>100</v>
      </c>
      <c r="F1503">
        <v>46032</v>
      </c>
      <c r="G1503" t="s">
        <v>214</v>
      </c>
      <c r="H1503" t="s">
        <v>80</v>
      </c>
      <c r="I1503" t="s">
        <v>281</v>
      </c>
      <c r="J1503" t="s">
        <v>90</v>
      </c>
      <c r="K1503" t="s">
        <v>42</v>
      </c>
      <c r="L1503" t="s">
        <v>91</v>
      </c>
      <c r="M1503" t="s">
        <v>92</v>
      </c>
      <c r="N1503" s="11" t="s">
        <v>2106</v>
      </c>
      <c r="O1503" s="11" t="s">
        <v>2110</v>
      </c>
      <c r="P1503">
        <v>0</v>
      </c>
      <c r="Q1503">
        <v>14</v>
      </c>
      <c r="R1503">
        <v>0</v>
      </c>
      <c r="S1503">
        <v>18.88</v>
      </c>
      <c r="T1503">
        <v>-18.88</v>
      </c>
    </row>
    <row r="1504" spans="1:20" hidden="1" x14ac:dyDescent="0.25">
      <c r="A1504" t="s">
        <v>75</v>
      </c>
      <c r="B1504" t="s">
        <v>161</v>
      </c>
      <c r="C1504" t="s">
        <v>22</v>
      </c>
      <c r="D1504" t="s">
        <v>162</v>
      </c>
      <c r="E1504" t="s">
        <v>122</v>
      </c>
      <c r="F1504">
        <v>20814</v>
      </c>
      <c r="G1504" t="s">
        <v>1441</v>
      </c>
      <c r="H1504" t="s">
        <v>80</v>
      </c>
      <c r="I1504" t="s">
        <v>81</v>
      </c>
      <c r="J1504" t="s">
        <v>365</v>
      </c>
      <c r="K1504" t="s">
        <v>47</v>
      </c>
      <c r="L1504" t="s">
        <v>509</v>
      </c>
      <c r="M1504" t="s">
        <v>229</v>
      </c>
      <c r="N1504" s="11" t="s">
        <v>2106</v>
      </c>
      <c r="O1504" s="11" t="s">
        <v>2110</v>
      </c>
      <c r="P1504">
        <v>-2</v>
      </c>
      <c r="Q1504">
        <v>0</v>
      </c>
      <c r="R1504">
        <v>47.5</v>
      </c>
      <c r="S1504">
        <v>0</v>
      </c>
      <c r="T1504">
        <v>47.5</v>
      </c>
    </row>
    <row r="1505" spans="1:20" hidden="1" x14ac:dyDescent="0.25">
      <c r="A1505" t="s">
        <v>75</v>
      </c>
      <c r="B1505" t="s">
        <v>445</v>
      </c>
      <c r="C1505" t="s">
        <v>26</v>
      </c>
      <c r="D1505" t="s">
        <v>259</v>
      </c>
      <c r="E1505" t="s">
        <v>109</v>
      </c>
      <c r="F1505">
        <v>28037</v>
      </c>
      <c r="G1505" t="s">
        <v>388</v>
      </c>
      <c r="H1505" t="s">
        <v>80</v>
      </c>
      <c r="I1505" t="s">
        <v>81</v>
      </c>
      <c r="J1505" t="s">
        <v>90</v>
      </c>
      <c r="K1505" t="s">
        <v>38</v>
      </c>
      <c r="L1505" t="s">
        <v>111</v>
      </c>
      <c r="M1505" t="s">
        <v>92</v>
      </c>
      <c r="N1505" s="11" t="s">
        <v>2106</v>
      </c>
      <c r="O1505" s="11" t="s">
        <v>2110</v>
      </c>
      <c r="P1505">
        <v>0</v>
      </c>
      <c r="Q1505">
        <v>3</v>
      </c>
      <c r="R1505">
        <v>0</v>
      </c>
      <c r="S1505">
        <v>447</v>
      </c>
      <c r="T1505">
        <v>-447</v>
      </c>
    </row>
    <row r="1506" spans="1:20" hidden="1" x14ac:dyDescent="0.25">
      <c r="A1506" t="s">
        <v>75</v>
      </c>
      <c r="B1506" t="s">
        <v>825</v>
      </c>
      <c r="C1506" t="s">
        <v>18</v>
      </c>
      <c r="D1506" t="s">
        <v>826</v>
      </c>
      <c r="E1506" t="s">
        <v>191</v>
      </c>
      <c r="F1506">
        <v>78070</v>
      </c>
      <c r="G1506" t="s">
        <v>1975</v>
      </c>
      <c r="H1506" t="s">
        <v>80</v>
      </c>
      <c r="I1506" t="s">
        <v>81</v>
      </c>
      <c r="J1506" t="s">
        <v>90</v>
      </c>
      <c r="K1506" t="s">
        <v>54</v>
      </c>
      <c r="L1506" t="s">
        <v>828</v>
      </c>
      <c r="M1506" t="s">
        <v>92</v>
      </c>
      <c r="N1506" s="11" t="s">
        <v>2106</v>
      </c>
      <c r="O1506" s="11" t="s">
        <v>2110</v>
      </c>
      <c r="P1506">
        <v>0</v>
      </c>
      <c r="Q1506">
        <v>1</v>
      </c>
      <c r="R1506">
        <v>0</v>
      </c>
      <c r="S1506">
        <v>3.9</v>
      </c>
      <c r="T1506">
        <v>-3.9</v>
      </c>
    </row>
    <row r="1507" spans="1:20" hidden="1" x14ac:dyDescent="0.25">
      <c r="A1507" t="s">
        <v>75</v>
      </c>
      <c r="B1507" t="s">
        <v>167</v>
      </c>
      <c r="C1507" t="s">
        <v>28</v>
      </c>
      <c r="D1507" t="s">
        <v>168</v>
      </c>
      <c r="E1507" t="s">
        <v>95</v>
      </c>
      <c r="F1507">
        <v>80550</v>
      </c>
      <c r="G1507" t="s">
        <v>1665</v>
      </c>
      <c r="H1507" t="s">
        <v>80</v>
      </c>
      <c r="I1507" t="s">
        <v>81</v>
      </c>
      <c r="J1507" t="s">
        <v>90</v>
      </c>
      <c r="K1507" t="s">
        <v>54</v>
      </c>
      <c r="L1507" t="s">
        <v>824</v>
      </c>
      <c r="M1507" t="s">
        <v>92</v>
      </c>
      <c r="N1507" s="11" t="s">
        <v>2106</v>
      </c>
      <c r="O1507" s="11" t="s">
        <v>2110</v>
      </c>
      <c r="P1507">
        <v>0</v>
      </c>
      <c r="Q1507">
        <v>0</v>
      </c>
      <c r="R1507">
        <v>353.52</v>
      </c>
      <c r="S1507">
        <v>0</v>
      </c>
      <c r="T1507">
        <v>353.52</v>
      </c>
    </row>
    <row r="1508" spans="1:20" hidden="1" x14ac:dyDescent="0.25">
      <c r="A1508" t="s">
        <v>75</v>
      </c>
      <c r="B1508" t="s">
        <v>865</v>
      </c>
      <c r="C1508" t="s">
        <v>26</v>
      </c>
      <c r="D1508" t="s">
        <v>866</v>
      </c>
      <c r="E1508" t="s">
        <v>180</v>
      </c>
      <c r="F1508">
        <v>30252</v>
      </c>
      <c r="G1508" t="s">
        <v>364</v>
      </c>
      <c r="H1508" t="s">
        <v>80</v>
      </c>
      <c r="I1508" t="s">
        <v>81</v>
      </c>
      <c r="J1508" t="s">
        <v>365</v>
      </c>
      <c r="K1508" t="s">
        <v>39</v>
      </c>
      <c r="L1508" t="s">
        <v>39</v>
      </c>
      <c r="M1508" t="s">
        <v>92</v>
      </c>
      <c r="N1508" s="11" t="s">
        <v>2106</v>
      </c>
      <c r="O1508" s="11" t="s">
        <v>2110</v>
      </c>
      <c r="P1508">
        <v>-1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5">
      <c r="A1509" t="s">
        <v>75</v>
      </c>
      <c r="B1509" t="s">
        <v>1191</v>
      </c>
      <c r="C1509" t="s">
        <v>28</v>
      </c>
      <c r="D1509" t="s">
        <v>1192</v>
      </c>
      <c r="E1509" t="s">
        <v>1193</v>
      </c>
      <c r="F1509">
        <v>82070</v>
      </c>
      <c r="G1509" t="s">
        <v>348</v>
      </c>
      <c r="H1509" t="s">
        <v>80</v>
      </c>
      <c r="I1509" t="s">
        <v>81</v>
      </c>
      <c r="J1509" t="s">
        <v>90</v>
      </c>
      <c r="K1509" t="s">
        <v>53</v>
      </c>
      <c r="L1509" t="s">
        <v>193</v>
      </c>
      <c r="M1509" t="s">
        <v>92</v>
      </c>
      <c r="N1509" s="11" t="s">
        <v>2106</v>
      </c>
      <c r="O1509" s="11" t="s">
        <v>2110</v>
      </c>
      <c r="P1509">
        <v>0</v>
      </c>
      <c r="Q1509">
        <v>11</v>
      </c>
      <c r="R1509">
        <v>0</v>
      </c>
      <c r="S1509">
        <v>1529</v>
      </c>
      <c r="T1509">
        <v>-1529</v>
      </c>
    </row>
    <row r="1510" spans="1:20" x14ac:dyDescent="0.25">
      <c r="A1510" t="s">
        <v>75</v>
      </c>
      <c r="B1510" t="s">
        <v>590</v>
      </c>
      <c r="C1510" t="s">
        <v>21</v>
      </c>
      <c r="D1510" t="s">
        <v>591</v>
      </c>
      <c r="E1510" t="s">
        <v>592</v>
      </c>
      <c r="F1510">
        <v>52002</v>
      </c>
      <c r="G1510" t="s">
        <v>757</v>
      </c>
      <c r="H1510" t="s">
        <v>80</v>
      </c>
      <c r="I1510" t="s">
        <v>81</v>
      </c>
      <c r="J1510" t="s">
        <v>82</v>
      </c>
      <c r="K1510" t="s">
        <v>53</v>
      </c>
      <c r="L1510" t="s">
        <v>228</v>
      </c>
      <c r="M1510" t="s">
        <v>83</v>
      </c>
      <c r="N1510" s="11" t="s">
        <v>2106</v>
      </c>
      <c r="O1510" s="11" t="s">
        <v>2110</v>
      </c>
      <c r="P1510">
        <v>3</v>
      </c>
      <c r="Q1510">
        <v>0</v>
      </c>
      <c r="R1510">
        <v>238.92</v>
      </c>
      <c r="S1510">
        <v>0</v>
      </c>
      <c r="T1510">
        <v>238.92</v>
      </c>
    </row>
    <row r="1511" spans="1:20" hidden="1" x14ac:dyDescent="0.25">
      <c r="A1511" t="s">
        <v>75</v>
      </c>
      <c r="B1511" t="s">
        <v>771</v>
      </c>
      <c r="C1511" t="s">
        <v>18</v>
      </c>
      <c r="D1511" t="s">
        <v>772</v>
      </c>
      <c r="E1511" t="s">
        <v>191</v>
      </c>
      <c r="F1511">
        <v>77505</v>
      </c>
      <c r="G1511" t="s">
        <v>232</v>
      </c>
      <c r="H1511" t="s">
        <v>80</v>
      </c>
      <c r="I1511" t="s">
        <v>281</v>
      </c>
      <c r="J1511" t="s">
        <v>90</v>
      </c>
      <c r="K1511" t="s">
        <v>42</v>
      </c>
      <c r="L1511" t="s">
        <v>97</v>
      </c>
      <c r="M1511" t="s">
        <v>92</v>
      </c>
      <c r="N1511" s="11" t="s">
        <v>2106</v>
      </c>
      <c r="O1511" s="11" t="s">
        <v>2110</v>
      </c>
      <c r="P1511">
        <v>0</v>
      </c>
      <c r="Q1511">
        <v>6</v>
      </c>
      <c r="R1511">
        <v>0</v>
      </c>
      <c r="S1511">
        <v>13.2</v>
      </c>
      <c r="T1511">
        <v>-13.2</v>
      </c>
    </row>
    <row r="1512" spans="1:20" hidden="1" x14ac:dyDescent="0.25">
      <c r="A1512" t="s">
        <v>75</v>
      </c>
      <c r="B1512" t="s">
        <v>1168</v>
      </c>
      <c r="C1512" t="s">
        <v>29</v>
      </c>
      <c r="D1512" t="s">
        <v>1169</v>
      </c>
      <c r="E1512" t="s">
        <v>142</v>
      </c>
      <c r="F1512">
        <v>49464</v>
      </c>
      <c r="G1512" t="s">
        <v>585</v>
      </c>
      <c r="H1512" t="s">
        <v>80</v>
      </c>
      <c r="I1512" t="s">
        <v>81</v>
      </c>
      <c r="J1512" t="s">
        <v>82</v>
      </c>
      <c r="K1512" t="s">
        <v>38</v>
      </c>
      <c r="L1512" t="s">
        <v>111</v>
      </c>
      <c r="M1512" t="s">
        <v>83</v>
      </c>
      <c r="N1512" s="11" t="s">
        <v>2106</v>
      </c>
      <c r="O1512" s="11" t="s">
        <v>2110</v>
      </c>
      <c r="P1512">
        <v>-2</v>
      </c>
      <c r="Q1512">
        <v>0</v>
      </c>
      <c r="R1512">
        <v>323</v>
      </c>
      <c r="S1512">
        <v>0</v>
      </c>
      <c r="T1512">
        <v>323</v>
      </c>
    </row>
    <row r="1513" spans="1:20" hidden="1" x14ac:dyDescent="0.25">
      <c r="A1513" t="s">
        <v>75</v>
      </c>
      <c r="B1513" t="s">
        <v>818</v>
      </c>
      <c r="C1513" t="s">
        <v>25</v>
      </c>
      <c r="D1513" t="s">
        <v>819</v>
      </c>
      <c r="E1513" t="s">
        <v>186</v>
      </c>
      <c r="F1513">
        <v>11746</v>
      </c>
      <c r="G1513" t="s">
        <v>906</v>
      </c>
      <c r="H1513" t="s">
        <v>80</v>
      </c>
      <c r="I1513" t="s">
        <v>281</v>
      </c>
      <c r="J1513" t="s">
        <v>90</v>
      </c>
      <c r="K1513" t="s">
        <v>42</v>
      </c>
      <c r="L1513" t="s">
        <v>91</v>
      </c>
      <c r="M1513" t="s">
        <v>92</v>
      </c>
      <c r="N1513" s="11" t="s">
        <v>2106</v>
      </c>
      <c r="O1513" s="11" t="s">
        <v>2110</v>
      </c>
      <c r="P1513">
        <v>0</v>
      </c>
      <c r="Q1513">
        <v>24</v>
      </c>
      <c r="R1513">
        <v>0</v>
      </c>
      <c r="S1513">
        <v>60</v>
      </c>
      <c r="T1513">
        <v>-60</v>
      </c>
    </row>
    <row r="1514" spans="1:20" hidden="1" x14ac:dyDescent="0.25">
      <c r="A1514" t="s">
        <v>75</v>
      </c>
      <c r="B1514" t="s">
        <v>255</v>
      </c>
      <c r="C1514" t="s">
        <v>29</v>
      </c>
      <c r="D1514" t="s">
        <v>256</v>
      </c>
      <c r="E1514" t="s">
        <v>100</v>
      </c>
      <c r="F1514">
        <v>46077</v>
      </c>
      <c r="G1514" t="s">
        <v>309</v>
      </c>
      <c r="H1514" t="s">
        <v>80</v>
      </c>
      <c r="I1514" t="s">
        <v>281</v>
      </c>
      <c r="J1514" t="s">
        <v>90</v>
      </c>
      <c r="K1514" t="s">
        <v>42</v>
      </c>
      <c r="L1514" t="s">
        <v>91</v>
      </c>
      <c r="M1514" t="s">
        <v>92</v>
      </c>
      <c r="N1514" s="11" t="s">
        <v>2106</v>
      </c>
      <c r="O1514" s="11" t="s">
        <v>2110</v>
      </c>
      <c r="P1514">
        <v>0</v>
      </c>
      <c r="Q1514">
        <v>25</v>
      </c>
      <c r="R1514">
        <v>0</v>
      </c>
      <c r="S1514">
        <v>312.5</v>
      </c>
      <c r="T1514">
        <v>-312.5</v>
      </c>
    </row>
    <row r="1515" spans="1:20" hidden="1" x14ac:dyDescent="0.25">
      <c r="A1515" t="s">
        <v>75</v>
      </c>
      <c r="B1515" t="s">
        <v>258</v>
      </c>
      <c r="C1515" t="s">
        <v>28</v>
      </c>
      <c r="D1515" t="s">
        <v>259</v>
      </c>
      <c r="E1515" t="s">
        <v>95</v>
      </c>
      <c r="F1515">
        <v>80222</v>
      </c>
      <c r="G1515" t="s">
        <v>115</v>
      </c>
      <c r="H1515" t="s">
        <v>80</v>
      </c>
      <c r="I1515" t="s">
        <v>281</v>
      </c>
      <c r="J1515" t="s">
        <v>90</v>
      </c>
      <c r="K1515" t="s">
        <v>42</v>
      </c>
      <c r="L1515" t="s">
        <v>91</v>
      </c>
      <c r="M1515" t="s">
        <v>92</v>
      </c>
      <c r="N1515" s="11" t="s">
        <v>2106</v>
      </c>
      <c r="O1515" s="11" t="s">
        <v>2110</v>
      </c>
      <c r="P1515">
        <v>0</v>
      </c>
      <c r="Q1515">
        <v>31</v>
      </c>
      <c r="R1515">
        <v>0</v>
      </c>
      <c r="S1515">
        <v>303.8</v>
      </c>
      <c r="T1515">
        <v>-303.8</v>
      </c>
    </row>
    <row r="1516" spans="1:20" hidden="1" x14ac:dyDescent="0.25">
      <c r="A1516" t="s">
        <v>75</v>
      </c>
      <c r="B1516" t="s">
        <v>427</v>
      </c>
      <c r="C1516" t="s">
        <v>25</v>
      </c>
      <c r="D1516" t="s">
        <v>428</v>
      </c>
      <c r="E1516" t="s">
        <v>262</v>
      </c>
      <c r="F1516">
        <v>7026</v>
      </c>
      <c r="G1516" t="s">
        <v>774</v>
      </c>
      <c r="H1516" t="s">
        <v>80</v>
      </c>
      <c r="I1516" t="s">
        <v>81</v>
      </c>
      <c r="J1516" t="s">
        <v>90</v>
      </c>
      <c r="K1516" t="s">
        <v>42</v>
      </c>
      <c r="L1516" t="s">
        <v>91</v>
      </c>
      <c r="M1516" t="s">
        <v>188</v>
      </c>
      <c r="N1516" s="11" t="s">
        <v>2106</v>
      </c>
      <c r="O1516" s="11" t="s">
        <v>2110</v>
      </c>
      <c r="P1516">
        <v>0</v>
      </c>
      <c r="Q1516">
        <v>17</v>
      </c>
      <c r="R1516">
        <v>0</v>
      </c>
      <c r="S1516">
        <v>346.8</v>
      </c>
      <c r="T1516">
        <v>-346.8</v>
      </c>
    </row>
    <row r="1517" spans="1:20" hidden="1" x14ac:dyDescent="0.25">
      <c r="A1517" t="s">
        <v>75</v>
      </c>
      <c r="B1517" t="s">
        <v>1455</v>
      </c>
      <c r="C1517" t="s">
        <v>28</v>
      </c>
      <c r="D1517" t="s">
        <v>1456</v>
      </c>
      <c r="E1517" t="s">
        <v>295</v>
      </c>
      <c r="F1517">
        <v>84770</v>
      </c>
      <c r="G1517" t="s">
        <v>974</v>
      </c>
      <c r="H1517" t="s">
        <v>80</v>
      </c>
      <c r="I1517" t="s">
        <v>81</v>
      </c>
      <c r="J1517" t="s">
        <v>90</v>
      </c>
      <c r="K1517" t="s">
        <v>53</v>
      </c>
      <c r="L1517" t="s">
        <v>165</v>
      </c>
      <c r="M1517" t="s">
        <v>92</v>
      </c>
      <c r="N1517" s="11" t="s">
        <v>2106</v>
      </c>
      <c r="O1517" s="11" t="s">
        <v>2110</v>
      </c>
      <c r="P1517">
        <v>0</v>
      </c>
      <c r="Q1517">
        <v>1</v>
      </c>
      <c r="R1517">
        <v>0</v>
      </c>
      <c r="S1517">
        <v>591.35</v>
      </c>
      <c r="T1517">
        <v>-591.35</v>
      </c>
    </row>
    <row r="1518" spans="1:20" hidden="1" x14ac:dyDescent="0.25">
      <c r="A1518" t="s">
        <v>75</v>
      </c>
      <c r="B1518" t="s">
        <v>803</v>
      </c>
      <c r="C1518" t="s">
        <v>30</v>
      </c>
      <c r="D1518" t="s">
        <v>804</v>
      </c>
      <c r="E1518" t="s">
        <v>337</v>
      </c>
      <c r="F1518">
        <v>53718</v>
      </c>
      <c r="G1518" t="s">
        <v>932</v>
      </c>
      <c r="H1518" t="s">
        <v>80</v>
      </c>
      <c r="I1518" t="s">
        <v>81</v>
      </c>
      <c r="J1518" t="s">
        <v>90</v>
      </c>
      <c r="K1518" t="s">
        <v>53</v>
      </c>
      <c r="L1518" t="s">
        <v>248</v>
      </c>
      <c r="M1518" t="s">
        <v>92</v>
      </c>
      <c r="N1518" s="11" t="s">
        <v>2106</v>
      </c>
      <c r="O1518" s="11" t="s">
        <v>2110</v>
      </c>
      <c r="P1518">
        <v>0</v>
      </c>
      <c r="Q1518">
        <v>1</v>
      </c>
      <c r="R1518">
        <v>0</v>
      </c>
      <c r="S1518">
        <v>6.8</v>
      </c>
      <c r="T1518">
        <v>-6.8</v>
      </c>
    </row>
    <row r="1519" spans="1:20" hidden="1" x14ac:dyDescent="0.25">
      <c r="A1519" t="s">
        <v>75</v>
      </c>
      <c r="B1519" t="s">
        <v>351</v>
      </c>
      <c r="C1519" t="s">
        <v>22</v>
      </c>
      <c r="D1519" t="s">
        <v>190</v>
      </c>
      <c r="E1519" t="s">
        <v>137</v>
      </c>
      <c r="F1519">
        <v>24018</v>
      </c>
      <c r="G1519" t="s">
        <v>1110</v>
      </c>
      <c r="H1519" t="s">
        <v>80</v>
      </c>
      <c r="I1519" t="s">
        <v>89</v>
      </c>
      <c r="J1519" t="s">
        <v>90</v>
      </c>
      <c r="K1519" t="s">
        <v>53</v>
      </c>
      <c r="L1519" t="s">
        <v>887</v>
      </c>
      <c r="M1519" t="s">
        <v>92</v>
      </c>
      <c r="N1519" s="11" t="s">
        <v>2106</v>
      </c>
      <c r="O1519" s="11" t="s">
        <v>2110</v>
      </c>
      <c r="P1519">
        <v>0</v>
      </c>
      <c r="Q1519">
        <v>3</v>
      </c>
      <c r="R1519">
        <v>0</v>
      </c>
      <c r="S1519">
        <v>420.75</v>
      </c>
      <c r="T1519">
        <v>-420.75</v>
      </c>
    </row>
    <row r="1520" spans="1:20" hidden="1" x14ac:dyDescent="0.25">
      <c r="A1520" t="s">
        <v>75</v>
      </c>
      <c r="B1520" t="s">
        <v>351</v>
      </c>
      <c r="C1520" t="s">
        <v>22</v>
      </c>
      <c r="D1520" t="s">
        <v>190</v>
      </c>
      <c r="E1520" t="s">
        <v>137</v>
      </c>
      <c r="F1520">
        <v>24018</v>
      </c>
      <c r="G1520" t="s">
        <v>152</v>
      </c>
      <c r="H1520" t="s">
        <v>80</v>
      </c>
      <c r="I1520" t="s">
        <v>81</v>
      </c>
      <c r="J1520" t="s">
        <v>90</v>
      </c>
      <c r="K1520" t="s">
        <v>38</v>
      </c>
      <c r="L1520" t="s">
        <v>111</v>
      </c>
      <c r="M1520" t="s">
        <v>92</v>
      </c>
      <c r="N1520" s="11" t="s">
        <v>2106</v>
      </c>
      <c r="O1520" s="11" t="s">
        <v>2110</v>
      </c>
      <c r="P1520">
        <v>0</v>
      </c>
      <c r="Q1520">
        <v>4</v>
      </c>
      <c r="R1520">
        <v>0</v>
      </c>
      <c r="S1520">
        <v>307</v>
      </c>
      <c r="T1520">
        <v>-307</v>
      </c>
    </row>
    <row r="1521" spans="1:20" hidden="1" x14ac:dyDescent="0.25">
      <c r="A1521" t="s">
        <v>75</v>
      </c>
      <c r="B1521" t="s">
        <v>351</v>
      </c>
      <c r="C1521" t="s">
        <v>22</v>
      </c>
      <c r="D1521" t="s">
        <v>190</v>
      </c>
      <c r="E1521" t="s">
        <v>137</v>
      </c>
      <c r="F1521">
        <v>24018</v>
      </c>
      <c r="G1521" t="s">
        <v>1244</v>
      </c>
      <c r="H1521" t="s">
        <v>80</v>
      </c>
      <c r="I1521" t="s">
        <v>81</v>
      </c>
      <c r="J1521" t="s">
        <v>82</v>
      </c>
      <c r="K1521" t="s">
        <v>42</v>
      </c>
      <c r="L1521" t="s">
        <v>97</v>
      </c>
      <c r="M1521" t="s">
        <v>83</v>
      </c>
      <c r="N1521" s="11" t="s">
        <v>2106</v>
      </c>
      <c r="O1521" s="11" t="s">
        <v>2110</v>
      </c>
      <c r="P1521">
        <v>-1</v>
      </c>
      <c r="Q1521">
        <v>0</v>
      </c>
      <c r="R1521">
        <v>3.53</v>
      </c>
      <c r="S1521">
        <v>0</v>
      </c>
      <c r="T1521">
        <v>3.53</v>
      </c>
    </row>
    <row r="1522" spans="1:20" hidden="1" x14ac:dyDescent="0.25">
      <c r="A1522" t="s">
        <v>75</v>
      </c>
      <c r="B1522" t="s">
        <v>1258</v>
      </c>
      <c r="C1522" t="s">
        <v>23</v>
      </c>
      <c r="D1522" t="s">
        <v>1259</v>
      </c>
      <c r="E1522" t="s">
        <v>327</v>
      </c>
      <c r="F1522">
        <v>97301</v>
      </c>
      <c r="G1522" t="s">
        <v>585</v>
      </c>
      <c r="H1522" t="s">
        <v>80</v>
      </c>
      <c r="I1522" t="s">
        <v>81</v>
      </c>
      <c r="J1522" t="s">
        <v>82</v>
      </c>
      <c r="K1522" t="s">
        <v>38</v>
      </c>
      <c r="L1522" t="s">
        <v>111</v>
      </c>
      <c r="M1522" t="s">
        <v>83</v>
      </c>
      <c r="N1522" s="11" t="s">
        <v>2106</v>
      </c>
      <c r="O1522" s="11" t="s">
        <v>2110</v>
      </c>
      <c r="P1522">
        <v>-1</v>
      </c>
      <c r="Q1522">
        <v>0</v>
      </c>
      <c r="R1522">
        <v>164.8</v>
      </c>
      <c r="S1522">
        <v>0</v>
      </c>
      <c r="T1522">
        <v>164.8</v>
      </c>
    </row>
    <row r="1523" spans="1:20" hidden="1" x14ac:dyDescent="0.25">
      <c r="A1523" t="s">
        <v>75</v>
      </c>
      <c r="B1523" t="s">
        <v>498</v>
      </c>
      <c r="C1523" t="s">
        <v>31</v>
      </c>
      <c r="D1523" t="s">
        <v>499</v>
      </c>
      <c r="E1523" t="s">
        <v>114</v>
      </c>
      <c r="F1523">
        <v>33166</v>
      </c>
      <c r="G1523" t="s">
        <v>1978</v>
      </c>
      <c r="H1523" t="s">
        <v>80</v>
      </c>
      <c r="I1523" t="s">
        <v>81</v>
      </c>
      <c r="J1523" t="s">
        <v>82</v>
      </c>
      <c r="K1523" t="s">
        <v>44</v>
      </c>
      <c r="L1523" t="s">
        <v>144</v>
      </c>
      <c r="M1523" t="s">
        <v>83</v>
      </c>
      <c r="N1523" s="11" t="s">
        <v>2106</v>
      </c>
      <c r="O1523" s="11" t="s">
        <v>2110</v>
      </c>
      <c r="P1523">
        <v>-1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5">
      <c r="A1524" t="s">
        <v>75</v>
      </c>
      <c r="B1524" t="s">
        <v>200</v>
      </c>
      <c r="C1524" t="s">
        <v>28</v>
      </c>
      <c r="D1524" t="s">
        <v>201</v>
      </c>
      <c r="E1524" t="s">
        <v>95</v>
      </c>
      <c r="F1524">
        <v>80002</v>
      </c>
      <c r="G1524" t="s">
        <v>96</v>
      </c>
      <c r="H1524" t="s">
        <v>80</v>
      </c>
      <c r="I1524" t="s">
        <v>281</v>
      </c>
      <c r="J1524" t="s">
        <v>90</v>
      </c>
      <c r="K1524" t="s">
        <v>42</v>
      </c>
      <c r="L1524" t="s">
        <v>97</v>
      </c>
      <c r="M1524" t="s">
        <v>92</v>
      </c>
      <c r="N1524" s="11" t="s">
        <v>2106</v>
      </c>
      <c r="O1524" s="11" t="s">
        <v>2110</v>
      </c>
      <c r="P1524">
        <v>0</v>
      </c>
      <c r="Q1524">
        <v>60</v>
      </c>
      <c r="R1524">
        <v>0</v>
      </c>
      <c r="S1524">
        <v>85</v>
      </c>
      <c r="T1524">
        <v>-85</v>
      </c>
    </row>
    <row r="1525" spans="1:20" hidden="1" x14ac:dyDescent="0.25">
      <c r="A1525" t="s">
        <v>75</v>
      </c>
      <c r="B1525" t="s">
        <v>335</v>
      </c>
      <c r="C1525" t="s">
        <v>30</v>
      </c>
      <c r="D1525" t="s">
        <v>336</v>
      </c>
      <c r="E1525" t="s">
        <v>337</v>
      </c>
      <c r="F1525">
        <v>54481</v>
      </c>
      <c r="G1525" t="s">
        <v>698</v>
      </c>
      <c r="H1525" t="s">
        <v>80</v>
      </c>
      <c r="I1525" t="s">
        <v>81</v>
      </c>
      <c r="J1525" t="s">
        <v>90</v>
      </c>
      <c r="K1525" t="s">
        <v>38</v>
      </c>
      <c r="L1525" t="s">
        <v>111</v>
      </c>
      <c r="M1525" t="s">
        <v>92</v>
      </c>
      <c r="N1525" s="11" t="s">
        <v>2106</v>
      </c>
      <c r="O1525" s="11" t="s">
        <v>2110</v>
      </c>
      <c r="P1525">
        <v>0</v>
      </c>
      <c r="Q1525">
        <v>6</v>
      </c>
      <c r="R1525">
        <v>0</v>
      </c>
      <c r="S1525">
        <v>448.14</v>
      </c>
      <c r="T1525">
        <v>-448.14</v>
      </c>
    </row>
    <row r="1526" spans="1:20" hidden="1" x14ac:dyDescent="0.25">
      <c r="A1526" t="s">
        <v>75</v>
      </c>
      <c r="B1526" t="s">
        <v>558</v>
      </c>
      <c r="C1526" t="s">
        <v>30</v>
      </c>
      <c r="D1526" t="s">
        <v>146</v>
      </c>
      <c r="E1526" t="s">
        <v>147</v>
      </c>
      <c r="F1526">
        <v>85027</v>
      </c>
      <c r="G1526" t="s">
        <v>1038</v>
      </c>
      <c r="H1526" t="s">
        <v>80</v>
      </c>
      <c r="I1526" t="s">
        <v>81</v>
      </c>
      <c r="J1526" t="s">
        <v>82</v>
      </c>
      <c r="K1526" t="s">
        <v>53</v>
      </c>
      <c r="L1526" t="s">
        <v>165</v>
      </c>
      <c r="M1526" t="s">
        <v>83</v>
      </c>
      <c r="N1526" s="11" t="s">
        <v>2106</v>
      </c>
      <c r="O1526" s="11" t="s">
        <v>2110</v>
      </c>
      <c r="P1526">
        <v>-6</v>
      </c>
      <c r="Q1526">
        <v>0</v>
      </c>
      <c r="R1526">
        <v>698.29</v>
      </c>
      <c r="S1526">
        <v>0</v>
      </c>
      <c r="T1526">
        <v>698.29</v>
      </c>
    </row>
    <row r="1527" spans="1:20" hidden="1" x14ac:dyDescent="0.25">
      <c r="A1527" t="s">
        <v>75</v>
      </c>
      <c r="B1527" t="s">
        <v>200</v>
      </c>
      <c r="C1527" t="s">
        <v>28</v>
      </c>
      <c r="D1527" t="s">
        <v>201</v>
      </c>
      <c r="E1527" t="s">
        <v>95</v>
      </c>
      <c r="F1527">
        <v>80002</v>
      </c>
      <c r="G1527" t="s">
        <v>1651</v>
      </c>
      <c r="H1527" t="s">
        <v>80</v>
      </c>
      <c r="I1527" t="s">
        <v>81</v>
      </c>
      <c r="J1527" t="s">
        <v>82</v>
      </c>
      <c r="K1527" t="s">
        <v>42</v>
      </c>
      <c r="L1527" t="s">
        <v>91</v>
      </c>
      <c r="M1527" t="s">
        <v>83</v>
      </c>
      <c r="N1527" s="11" t="s">
        <v>2106</v>
      </c>
      <c r="O1527" s="11" t="s">
        <v>2110</v>
      </c>
      <c r="P1527">
        <v>-16</v>
      </c>
      <c r="Q1527">
        <v>0</v>
      </c>
      <c r="R1527">
        <v>216</v>
      </c>
      <c r="S1527">
        <v>0</v>
      </c>
      <c r="T1527">
        <v>216</v>
      </c>
    </row>
    <row r="1528" spans="1:20" hidden="1" x14ac:dyDescent="0.25">
      <c r="A1528" t="s">
        <v>75</v>
      </c>
      <c r="B1528" t="s">
        <v>269</v>
      </c>
      <c r="C1528" t="s">
        <v>27</v>
      </c>
      <c r="D1528" t="s">
        <v>270</v>
      </c>
      <c r="E1528" t="s">
        <v>114</v>
      </c>
      <c r="F1528">
        <v>33813</v>
      </c>
      <c r="G1528" t="s">
        <v>412</v>
      </c>
      <c r="H1528" t="s">
        <v>80</v>
      </c>
      <c r="I1528" t="s">
        <v>81</v>
      </c>
      <c r="J1528" t="s">
        <v>90</v>
      </c>
      <c r="K1528" t="s">
        <v>44</v>
      </c>
      <c r="L1528" t="s">
        <v>144</v>
      </c>
      <c r="M1528" t="s">
        <v>92</v>
      </c>
      <c r="N1528" s="11" t="s">
        <v>2106</v>
      </c>
      <c r="O1528" s="11" t="s">
        <v>2110</v>
      </c>
      <c r="P1528">
        <v>0</v>
      </c>
      <c r="Q1528">
        <v>25</v>
      </c>
      <c r="R1528">
        <v>0</v>
      </c>
      <c r="S1528">
        <v>228.75</v>
      </c>
      <c r="T1528">
        <v>-228.75</v>
      </c>
    </row>
    <row r="1529" spans="1:20" hidden="1" x14ac:dyDescent="0.25">
      <c r="A1529" t="s">
        <v>75</v>
      </c>
      <c r="B1529" t="s">
        <v>218</v>
      </c>
      <c r="C1529" t="s">
        <v>27</v>
      </c>
      <c r="D1529" t="s">
        <v>219</v>
      </c>
      <c r="E1529" t="s">
        <v>114</v>
      </c>
      <c r="F1529">
        <v>34110</v>
      </c>
      <c r="G1529" t="s">
        <v>352</v>
      </c>
      <c r="H1529" t="s">
        <v>80</v>
      </c>
      <c r="I1529" t="s">
        <v>81</v>
      </c>
      <c r="J1529" t="s">
        <v>90</v>
      </c>
      <c r="K1529" t="s">
        <v>42</v>
      </c>
      <c r="L1529" t="s">
        <v>91</v>
      </c>
      <c r="M1529" t="s">
        <v>92</v>
      </c>
      <c r="N1529" s="11" t="s">
        <v>2106</v>
      </c>
      <c r="O1529" s="11" t="s">
        <v>2110</v>
      </c>
      <c r="P1529">
        <v>0</v>
      </c>
      <c r="Q1529">
        <v>34</v>
      </c>
      <c r="R1529">
        <v>0</v>
      </c>
      <c r="S1529">
        <v>493</v>
      </c>
      <c r="T1529">
        <v>-493</v>
      </c>
    </row>
    <row r="1530" spans="1:20" hidden="1" x14ac:dyDescent="0.25">
      <c r="A1530" t="s">
        <v>75</v>
      </c>
      <c r="B1530" t="s">
        <v>269</v>
      </c>
      <c r="C1530" t="s">
        <v>27</v>
      </c>
      <c r="D1530" t="s">
        <v>270</v>
      </c>
      <c r="E1530" t="s">
        <v>114</v>
      </c>
      <c r="F1530">
        <v>33813</v>
      </c>
      <c r="G1530" t="s">
        <v>1557</v>
      </c>
      <c r="H1530" t="s">
        <v>80</v>
      </c>
      <c r="I1530" t="s">
        <v>81</v>
      </c>
      <c r="J1530" t="s">
        <v>90</v>
      </c>
      <c r="K1530" t="s">
        <v>53</v>
      </c>
      <c r="L1530" t="s">
        <v>675</v>
      </c>
      <c r="M1530" t="s">
        <v>92</v>
      </c>
      <c r="N1530" s="11" t="s">
        <v>2106</v>
      </c>
      <c r="O1530" s="11" t="s">
        <v>2110</v>
      </c>
      <c r="P1530">
        <v>0</v>
      </c>
      <c r="Q1530">
        <v>1</v>
      </c>
      <c r="R1530">
        <v>0</v>
      </c>
      <c r="S1530">
        <v>502.45</v>
      </c>
      <c r="T1530">
        <v>-502.45</v>
      </c>
    </row>
    <row r="1531" spans="1:20" hidden="1" x14ac:dyDescent="0.25">
      <c r="A1531" t="s">
        <v>75</v>
      </c>
      <c r="B1531" t="s">
        <v>771</v>
      </c>
      <c r="C1531" t="s">
        <v>18</v>
      </c>
      <c r="D1531" t="s">
        <v>772</v>
      </c>
      <c r="E1531" t="s">
        <v>191</v>
      </c>
      <c r="F1531">
        <v>77505</v>
      </c>
      <c r="G1531" t="s">
        <v>264</v>
      </c>
      <c r="H1531" t="s">
        <v>80</v>
      </c>
      <c r="I1531" t="s">
        <v>281</v>
      </c>
      <c r="J1531" t="s">
        <v>90</v>
      </c>
      <c r="K1531" t="s">
        <v>42</v>
      </c>
      <c r="L1531" t="s">
        <v>91</v>
      </c>
      <c r="M1531" t="s">
        <v>92</v>
      </c>
      <c r="N1531" s="11" t="s">
        <v>2106</v>
      </c>
      <c r="O1531" s="11" t="s">
        <v>2110</v>
      </c>
      <c r="P1531">
        <v>0</v>
      </c>
      <c r="Q1531">
        <v>1</v>
      </c>
      <c r="R1531">
        <v>0</v>
      </c>
      <c r="S1531">
        <v>10.4</v>
      </c>
      <c r="T1531">
        <v>-10.4</v>
      </c>
    </row>
    <row r="1532" spans="1:20" hidden="1" x14ac:dyDescent="0.25">
      <c r="A1532" t="s">
        <v>75</v>
      </c>
      <c r="B1532" t="s">
        <v>825</v>
      </c>
      <c r="C1532" t="s">
        <v>18</v>
      </c>
      <c r="D1532" t="s">
        <v>826</v>
      </c>
      <c r="E1532" t="s">
        <v>191</v>
      </c>
      <c r="F1532">
        <v>78070</v>
      </c>
      <c r="G1532" t="s">
        <v>1981</v>
      </c>
      <c r="H1532" t="s">
        <v>80</v>
      </c>
      <c r="I1532" t="s">
        <v>81</v>
      </c>
      <c r="J1532" t="s">
        <v>90</v>
      </c>
      <c r="K1532" t="s">
        <v>54</v>
      </c>
      <c r="L1532" t="s">
        <v>828</v>
      </c>
      <c r="M1532" t="s">
        <v>92</v>
      </c>
      <c r="N1532" s="11" t="s">
        <v>2106</v>
      </c>
      <c r="O1532" s="11" t="s">
        <v>2110</v>
      </c>
      <c r="P1532">
        <v>0</v>
      </c>
      <c r="Q1532">
        <v>2</v>
      </c>
      <c r="R1532">
        <v>0</v>
      </c>
      <c r="S1532">
        <v>11.8</v>
      </c>
      <c r="T1532">
        <v>-11.8</v>
      </c>
    </row>
    <row r="1533" spans="1:20" x14ac:dyDescent="0.25">
      <c r="A1533" t="s">
        <v>75</v>
      </c>
      <c r="B1533" t="s">
        <v>665</v>
      </c>
      <c r="C1533" t="s">
        <v>21</v>
      </c>
      <c r="D1533" t="s">
        <v>1153</v>
      </c>
      <c r="E1533" t="s">
        <v>235</v>
      </c>
      <c r="F1533">
        <v>63701</v>
      </c>
      <c r="G1533" t="s">
        <v>1038</v>
      </c>
      <c r="H1533" t="s">
        <v>80</v>
      </c>
      <c r="I1533" t="s">
        <v>81</v>
      </c>
      <c r="J1533" t="s">
        <v>82</v>
      </c>
      <c r="K1533" t="s">
        <v>53</v>
      </c>
      <c r="L1533" t="s">
        <v>165</v>
      </c>
      <c r="M1533" t="s">
        <v>83</v>
      </c>
      <c r="N1533" s="11" t="s">
        <v>2106</v>
      </c>
      <c r="O1533" s="11" t="s">
        <v>2110</v>
      </c>
      <c r="P1533">
        <v>-18</v>
      </c>
      <c r="Q1533">
        <v>0</v>
      </c>
      <c r="R1533">
        <v>2399.04</v>
      </c>
      <c r="S1533">
        <v>0</v>
      </c>
      <c r="T1533">
        <v>2399.04</v>
      </c>
    </row>
    <row r="1534" spans="1:20" hidden="1" x14ac:dyDescent="0.25">
      <c r="A1534" t="s">
        <v>75</v>
      </c>
      <c r="B1534" t="s">
        <v>325</v>
      </c>
      <c r="C1534" t="s">
        <v>23</v>
      </c>
      <c r="D1534" t="s">
        <v>326</v>
      </c>
      <c r="E1534" t="s">
        <v>327</v>
      </c>
      <c r="F1534">
        <v>97702</v>
      </c>
      <c r="G1534" t="s">
        <v>398</v>
      </c>
      <c r="H1534" t="s">
        <v>80</v>
      </c>
      <c r="I1534" t="s">
        <v>81</v>
      </c>
      <c r="J1534" t="s">
        <v>82</v>
      </c>
      <c r="K1534" t="s">
        <v>38</v>
      </c>
      <c r="L1534" t="s">
        <v>111</v>
      </c>
      <c r="M1534" t="s">
        <v>83</v>
      </c>
      <c r="N1534" s="11" t="s">
        <v>2106</v>
      </c>
      <c r="O1534" s="11" t="s">
        <v>2110</v>
      </c>
      <c r="P1534">
        <v>-1</v>
      </c>
      <c r="Q1534">
        <v>0</v>
      </c>
      <c r="R1534">
        <v>84.4</v>
      </c>
      <c r="S1534">
        <v>0</v>
      </c>
      <c r="T1534">
        <v>84.4</v>
      </c>
    </row>
    <row r="1535" spans="1:20" hidden="1" x14ac:dyDescent="0.25">
      <c r="A1535" t="s">
        <v>75</v>
      </c>
      <c r="B1535" t="s">
        <v>998</v>
      </c>
      <c r="C1535" t="s">
        <v>27</v>
      </c>
      <c r="D1535" t="s">
        <v>999</v>
      </c>
      <c r="E1535" t="s">
        <v>114</v>
      </c>
      <c r="F1535">
        <v>33760</v>
      </c>
      <c r="G1535" t="s">
        <v>1038</v>
      </c>
      <c r="H1535" t="s">
        <v>80</v>
      </c>
      <c r="I1535" t="s">
        <v>81</v>
      </c>
      <c r="J1535" t="s">
        <v>82</v>
      </c>
      <c r="K1535" t="s">
        <v>53</v>
      </c>
      <c r="L1535" t="s">
        <v>165</v>
      </c>
      <c r="M1535" t="s">
        <v>83</v>
      </c>
      <c r="N1535" s="11" t="s">
        <v>2106</v>
      </c>
      <c r="O1535" s="11" t="s">
        <v>2110</v>
      </c>
      <c r="P1535">
        <v>-6</v>
      </c>
      <c r="Q1535">
        <v>0</v>
      </c>
      <c r="R1535">
        <v>940.8</v>
      </c>
      <c r="S1535">
        <v>0</v>
      </c>
      <c r="T1535">
        <v>940.8</v>
      </c>
    </row>
    <row r="1536" spans="1:20" hidden="1" x14ac:dyDescent="0.25">
      <c r="A1536" t="s">
        <v>75</v>
      </c>
      <c r="B1536" t="s">
        <v>1659</v>
      </c>
      <c r="C1536" t="s">
        <v>25</v>
      </c>
      <c r="D1536" t="s">
        <v>1660</v>
      </c>
      <c r="E1536" t="s">
        <v>262</v>
      </c>
      <c r="F1536">
        <v>7701</v>
      </c>
      <c r="G1536" t="s">
        <v>470</v>
      </c>
      <c r="H1536" t="s">
        <v>133</v>
      </c>
      <c r="I1536" t="s">
        <v>81</v>
      </c>
      <c r="J1536" t="s">
        <v>82</v>
      </c>
      <c r="K1536" t="s">
        <v>44</v>
      </c>
      <c r="L1536" t="s">
        <v>144</v>
      </c>
      <c r="M1536" t="s">
        <v>83</v>
      </c>
      <c r="N1536" s="11" t="s">
        <v>2106</v>
      </c>
      <c r="O1536" s="11" t="s">
        <v>2110</v>
      </c>
      <c r="P1536">
        <v>-145</v>
      </c>
      <c r="Q1536">
        <v>0</v>
      </c>
      <c r="R1536">
        <v>3973</v>
      </c>
      <c r="S1536">
        <v>0</v>
      </c>
      <c r="T1536">
        <v>3973</v>
      </c>
    </row>
    <row r="1537" spans="1:20" hidden="1" x14ac:dyDescent="0.25">
      <c r="A1537" t="s">
        <v>75</v>
      </c>
      <c r="B1537" t="s">
        <v>125</v>
      </c>
      <c r="C1537" t="s">
        <v>29</v>
      </c>
      <c r="D1537" t="s">
        <v>126</v>
      </c>
      <c r="E1537" t="s">
        <v>100</v>
      </c>
      <c r="F1537">
        <v>46567</v>
      </c>
      <c r="G1537" t="s">
        <v>398</v>
      </c>
      <c r="H1537" t="s">
        <v>80</v>
      </c>
      <c r="I1537" t="s">
        <v>81</v>
      </c>
      <c r="J1537" t="s">
        <v>82</v>
      </c>
      <c r="K1537" t="s">
        <v>38</v>
      </c>
      <c r="L1537" t="s">
        <v>111</v>
      </c>
      <c r="M1537" t="s">
        <v>83</v>
      </c>
      <c r="N1537" s="11" t="s">
        <v>2106</v>
      </c>
      <c r="O1537" s="11" t="s">
        <v>2110</v>
      </c>
      <c r="P1537">
        <v>-2</v>
      </c>
      <c r="Q1537">
        <v>0</v>
      </c>
      <c r="R1537">
        <v>165.42</v>
      </c>
      <c r="S1537">
        <v>0</v>
      </c>
      <c r="T1537">
        <v>165.42</v>
      </c>
    </row>
    <row r="1538" spans="1:20" hidden="1" x14ac:dyDescent="0.25">
      <c r="A1538" t="s">
        <v>75</v>
      </c>
      <c r="B1538" t="s">
        <v>125</v>
      </c>
      <c r="C1538" t="s">
        <v>29</v>
      </c>
      <c r="D1538" t="s">
        <v>126</v>
      </c>
      <c r="E1538" t="s">
        <v>100</v>
      </c>
      <c r="F1538">
        <v>46567</v>
      </c>
      <c r="G1538" t="s">
        <v>976</v>
      </c>
      <c r="H1538" t="s">
        <v>80</v>
      </c>
      <c r="I1538" t="s">
        <v>81</v>
      </c>
      <c r="J1538" t="s">
        <v>90</v>
      </c>
      <c r="K1538" t="s">
        <v>53</v>
      </c>
      <c r="L1538" t="s">
        <v>436</v>
      </c>
      <c r="M1538" t="s">
        <v>92</v>
      </c>
      <c r="N1538" s="11" t="s">
        <v>2106</v>
      </c>
      <c r="O1538" s="11" t="s">
        <v>2110</v>
      </c>
      <c r="P1538">
        <v>0</v>
      </c>
      <c r="Q1538">
        <v>3</v>
      </c>
      <c r="R1538">
        <v>0</v>
      </c>
      <c r="S1538">
        <v>260.13</v>
      </c>
      <c r="T1538">
        <v>-260.13</v>
      </c>
    </row>
    <row r="1539" spans="1:20" hidden="1" x14ac:dyDescent="0.25">
      <c r="A1539" t="s">
        <v>75</v>
      </c>
      <c r="B1539" t="s">
        <v>200</v>
      </c>
      <c r="C1539" t="s">
        <v>28</v>
      </c>
      <c r="D1539" t="s">
        <v>201</v>
      </c>
      <c r="E1539" t="s">
        <v>95</v>
      </c>
      <c r="F1539">
        <v>80002</v>
      </c>
      <c r="G1539" t="s">
        <v>1983</v>
      </c>
      <c r="H1539" t="s">
        <v>80</v>
      </c>
      <c r="I1539" t="s">
        <v>164</v>
      </c>
      <c r="J1539" t="s">
        <v>90</v>
      </c>
      <c r="K1539" t="s">
        <v>44</v>
      </c>
      <c r="L1539" t="s">
        <v>149</v>
      </c>
      <c r="M1539" t="s">
        <v>229</v>
      </c>
      <c r="N1539" s="11" t="s">
        <v>2106</v>
      </c>
      <c r="O1539" s="11" t="s">
        <v>2110</v>
      </c>
      <c r="P1539">
        <v>0</v>
      </c>
      <c r="Q1539">
        <v>2</v>
      </c>
      <c r="R1539">
        <v>0</v>
      </c>
      <c r="S1539">
        <v>27.4</v>
      </c>
      <c r="T1539">
        <v>-27.4</v>
      </c>
    </row>
    <row r="1540" spans="1:20" hidden="1" x14ac:dyDescent="0.25">
      <c r="A1540" t="s">
        <v>75</v>
      </c>
      <c r="B1540" t="s">
        <v>975</v>
      </c>
      <c r="C1540" t="s">
        <v>27</v>
      </c>
      <c r="D1540" t="s">
        <v>705</v>
      </c>
      <c r="E1540" t="s">
        <v>114</v>
      </c>
      <c r="F1540">
        <v>33122</v>
      </c>
      <c r="G1540" t="s">
        <v>873</v>
      </c>
      <c r="H1540" t="s">
        <v>80</v>
      </c>
      <c r="I1540" t="s">
        <v>81</v>
      </c>
      <c r="J1540" t="s">
        <v>90</v>
      </c>
      <c r="K1540" t="s">
        <v>53</v>
      </c>
      <c r="L1540" t="s">
        <v>248</v>
      </c>
      <c r="M1540" t="s">
        <v>92</v>
      </c>
      <c r="N1540" s="11" t="s">
        <v>2106</v>
      </c>
      <c r="O1540" s="11" t="s">
        <v>2110</v>
      </c>
      <c r="P1540">
        <v>0</v>
      </c>
      <c r="Q1540">
        <v>50</v>
      </c>
      <c r="R1540">
        <v>0</v>
      </c>
      <c r="S1540">
        <v>172.5</v>
      </c>
      <c r="T1540">
        <v>-172.5</v>
      </c>
    </row>
    <row r="1541" spans="1:20" hidden="1" x14ac:dyDescent="0.25">
      <c r="A1541" t="s">
        <v>75</v>
      </c>
      <c r="B1541" t="s">
        <v>103</v>
      </c>
      <c r="C1541" t="s">
        <v>27</v>
      </c>
      <c r="D1541" t="s">
        <v>253</v>
      </c>
      <c r="E1541" t="s">
        <v>114</v>
      </c>
      <c r="F1541">
        <v>33773</v>
      </c>
      <c r="G1541" t="s">
        <v>220</v>
      </c>
      <c r="H1541" t="s">
        <v>80</v>
      </c>
      <c r="I1541" t="s">
        <v>81</v>
      </c>
      <c r="J1541" t="s">
        <v>82</v>
      </c>
      <c r="K1541" t="s">
        <v>53</v>
      </c>
      <c r="L1541" t="s">
        <v>165</v>
      </c>
      <c r="M1541" t="s">
        <v>83</v>
      </c>
      <c r="N1541" s="11" t="s">
        <v>2106</v>
      </c>
      <c r="O1541" s="11" t="s">
        <v>2110</v>
      </c>
      <c r="P1541">
        <v>-4</v>
      </c>
      <c r="Q1541">
        <v>0</v>
      </c>
      <c r="R1541">
        <v>384.12</v>
      </c>
      <c r="S1541">
        <v>0</v>
      </c>
      <c r="T1541">
        <v>384.12</v>
      </c>
    </row>
    <row r="1542" spans="1:20" hidden="1" x14ac:dyDescent="0.25">
      <c r="A1542" t="s">
        <v>75</v>
      </c>
      <c r="B1542" t="s">
        <v>103</v>
      </c>
      <c r="C1542" t="s">
        <v>26</v>
      </c>
      <c r="D1542" t="s">
        <v>1609</v>
      </c>
      <c r="E1542" t="s">
        <v>180</v>
      </c>
      <c r="F1542">
        <v>30092</v>
      </c>
      <c r="G1542" t="s">
        <v>1125</v>
      </c>
      <c r="H1542" t="s">
        <v>80</v>
      </c>
      <c r="I1542" t="s">
        <v>81</v>
      </c>
      <c r="J1542" t="s">
        <v>82</v>
      </c>
      <c r="K1542" t="s">
        <v>42</v>
      </c>
      <c r="L1542" t="s">
        <v>91</v>
      </c>
      <c r="M1542" t="s">
        <v>83</v>
      </c>
      <c r="N1542" s="11" t="s">
        <v>2106</v>
      </c>
      <c r="O1542" s="11" t="s">
        <v>2110</v>
      </c>
      <c r="P1542">
        <v>-5</v>
      </c>
      <c r="Q1542">
        <v>0</v>
      </c>
      <c r="R1542">
        <v>835.9</v>
      </c>
      <c r="S1542">
        <v>0</v>
      </c>
      <c r="T1542">
        <v>835.9</v>
      </c>
    </row>
    <row r="1543" spans="1:20" hidden="1" x14ac:dyDescent="0.25">
      <c r="A1543" t="s">
        <v>75</v>
      </c>
      <c r="B1543" t="s">
        <v>553</v>
      </c>
      <c r="C1543" t="s">
        <v>26</v>
      </c>
      <c r="D1543" t="s">
        <v>554</v>
      </c>
      <c r="E1543" t="s">
        <v>555</v>
      </c>
      <c r="F1543">
        <v>36526</v>
      </c>
      <c r="G1543" t="s">
        <v>1479</v>
      </c>
      <c r="H1543" t="s">
        <v>80</v>
      </c>
      <c r="I1543" t="s">
        <v>81</v>
      </c>
      <c r="J1543" t="s">
        <v>365</v>
      </c>
      <c r="K1543" t="s">
        <v>47</v>
      </c>
      <c r="L1543" t="s">
        <v>509</v>
      </c>
      <c r="M1543" t="s">
        <v>229</v>
      </c>
      <c r="N1543" s="11" t="s">
        <v>2106</v>
      </c>
      <c r="O1543" s="11" t="s">
        <v>2110</v>
      </c>
      <c r="P1543">
        <v>-2</v>
      </c>
      <c r="Q1543">
        <v>0</v>
      </c>
      <c r="R1543">
        <v>30.8</v>
      </c>
      <c r="S1543">
        <v>0</v>
      </c>
      <c r="T1543">
        <v>30.8</v>
      </c>
    </row>
    <row r="1544" spans="1:20" hidden="1" x14ac:dyDescent="0.25">
      <c r="A1544" t="s">
        <v>75</v>
      </c>
      <c r="B1544" t="s">
        <v>1547</v>
      </c>
      <c r="C1544" t="s">
        <v>18</v>
      </c>
      <c r="D1544" t="s">
        <v>1548</v>
      </c>
      <c r="E1544" t="s">
        <v>191</v>
      </c>
      <c r="F1544">
        <v>75703</v>
      </c>
      <c r="G1544" t="s">
        <v>402</v>
      </c>
      <c r="H1544" t="s">
        <v>80</v>
      </c>
      <c r="I1544" t="s">
        <v>81</v>
      </c>
      <c r="J1544" t="s">
        <v>365</v>
      </c>
      <c r="K1544" t="s">
        <v>39</v>
      </c>
      <c r="L1544" t="s">
        <v>39</v>
      </c>
      <c r="M1544" t="s">
        <v>92</v>
      </c>
      <c r="N1544" s="11" t="s">
        <v>2106</v>
      </c>
      <c r="O1544" s="11" t="s">
        <v>2110</v>
      </c>
      <c r="P1544">
        <v>-1</v>
      </c>
      <c r="Q1544">
        <v>0</v>
      </c>
      <c r="R1544">
        <v>295</v>
      </c>
      <c r="S1544">
        <v>0</v>
      </c>
      <c r="T1544">
        <v>295</v>
      </c>
    </row>
    <row r="1545" spans="1:20" hidden="1" x14ac:dyDescent="0.25">
      <c r="A1545" t="s">
        <v>75</v>
      </c>
      <c r="B1545" t="s">
        <v>1511</v>
      </c>
      <c r="C1545" t="s">
        <v>28</v>
      </c>
      <c r="D1545" t="s">
        <v>1117</v>
      </c>
      <c r="E1545" t="s">
        <v>95</v>
      </c>
      <c r="F1545">
        <v>80112</v>
      </c>
      <c r="G1545" t="s">
        <v>183</v>
      </c>
      <c r="H1545" t="s">
        <v>80</v>
      </c>
      <c r="I1545" t="s">
        <v>81</v>
      </c>
      <c r="J1545" t="s">
        <v>82</v>
      </c>
      <c r="K1545" t="s">
        <v>42</v>
      </c>
      <c r="L1545" t="s">
        <v>91</v>
      </c>
      <c r="M1545" t="s">
        <v>83</v>
      </c>
      <c r="N1545" s="11" t="s">
        <v>2106</v>
      </c>
      <c r="O1545" s="11" t="s">
        <v>2110</v>
      </c>
      <c r="P1545">
        <v>-7</v>
      </c>
      <c r="Q1545">
        <v>0</v>
      </c>
      <c r="R1545">
        <v>260.05</v>
      </c>
      <c r="S1545">
        <v>0</v>
      </c>
      <c r="T1545">
        <v>260.05</v>
      </c>
    </row>
    <row r="1546" spans="1:20" hidden="1" x14ac:dyDescent="0.25">
      <c r="A1546" t="s">
        <v>75</v>
      </c>
      <c r="B1546" t="s">
        <v>934</v>
      </c>
      <c r="C1546" t="s">
        <v>24</v>
      </c>
      <c r="D1546" t="s">
        <v>935</v>
      </c>
      <c r="E1546" t="s">
        <v>936</v>
      </c>
      <c r="F1546">
        <v>57108</v>
      </c>
      <c r="G1546" t="s">
        <v>119</v>
      </c>
      <c r="H1546" t="s">
        <v>80</v>
      </c>
      <c r="I1546" t="s">
        <v>81</v>
      </c>
      <c r="J1546" t="s">
        <v>82</v>
      </c>
      <c r="K1546" t="s">
        <v>38</v>
      </c>
      <c r="L1546" t="s">
        <v>111</v>
      </c>
      <c r="M1546" t="s">
        <v>83</v>
      </c>
      <c r="N1546" s="11" t="s">
        <v>2106</v>
      </c>
      <c r="O1546" s="11" t="s">
        <v>2110</v>
      </c>
      <c r="P1546">
        <v>-3</v>
      </c>
      <c r="Q1546">
        <v>0</v>
      </c>
      <c r="R1546">
        <v>380.1</v>
      </c>
      <c r="S1546">
        <v>0</v>
      </c>
      <c r="T1546">
        <v>380.1</v>
      </c>
    </row>
    <row r="1547" spans="1:20" hidden="1" x14ac:dyDescent="0.25">
      <c r="A1547" t="s">
        <v>75</v>
      </c>
      <c r="B1547" t="s">
        <v>145</v>
      </c>
      <c r="C1547" t="s">
        <v>19</v>
      </c>
      <c r="D1547" t="s">
        <v>562</v>
      </c>
      <c r="E1547" t="s">
        <v>147</v>
      </c>
      <c r="F1547">
        <v>85260</v>
      </c>
      <c r="G1547" t="s">
        <v>238</v>
      </c>
      <c r="H1547" t="s">
        <v>80</v>
      </c>
      <c r="I1547" t="s">
        <v>81</v>
      </c>
      <c r="J1547" t="s">
        <v>82</v>
      </c>
      <c r="K1547" t="s">
        <v>38</v>
      </c>
      <c r="L1547" t="s">
        <v>111</v>
      </c>
      <c r="M1547" t="s">
        <v>83</v>
      </c>
      <c r="N1547" s="11" t="s">
        <v>2106</v>
      </c>
      <c r="O1547" s="11" t="s">
        <v>2110</v>
      </c>
      <c r="P1547">
        <v>-12</v>
      </c>
      <c r="Q1547">
        <v>0</v>
      </c>
      <c r="R1547">
        <v>607.79999999999995</v>
      </c>
      <c r="S1547">
        <v>0</v>
      </c>
      <c r="T1547">
        <v>607.79999999999995</v>
      </c>
    </row>
    <row r="1548" spans="1:20" hidden="1" x14ac:dyDescent="0.25">
      <c r="A1548" t="s">
        <v>75</v>
      </c>
      <c r="B1548" t="s">
        <v>833</v>
      </c>
      <c r="C1548" t="s">
        <v>24</v>
      </c>
      <c r="D1548" t="s">
        <v>834</v>
      </c>
      <c r="E1548" t="s">
        <v>397</v>
      </c>
      <c r="F1548">
        <v>56387</v>
      </c>
      <c r="G1548" t="s">
        <v>352</v>
      </c>
      <c r="H1548" t="s">
        <v>80</v>
      </c>
      <c r="I1548" t="s">
        <v>81</v>
      </c>
      <c r="J1548" t="s">
        <v>90</v>
      </c>
      <c r="K1548" t="s">
        <v>42</v>
      </c>
      <c r="L1548" t="s">
        <v>91</v>
      </c>
      <c r="M1548" t="s">
        <v>92</v>
      </c>
      <c r="N1548" s="11" t="s">
        <v>2106</v>
      </c>
      <c r="O1548" s="11" t="s">
        <v>2110</v>
      </c>
      <c r="P1548">
        <v>0</v>
      </c>
      <c r="Q1548">
        <v>3</v>
      </c>
      <c r="R1548">
        <v>0</v>
      </c>
      <c r="S1548">
        <v>43.5</v>
      </c>
      <c r="T1548">
        <v>-43.5</v>
      </c>
    </row>
    <row r="1549" spans="1:20" hidden="1" x14ac:dyDescent="0.25">
      <c r="A1549" t="s">
        <v>75</v>
      </c>
      <c r="B1549" t="s">
        <v>625</v>
      </c>
      <c r="C1549" t="s">
        <v>27</v>
      </c>
      <c r="D1549" t="s">
        <v>626</v>
      </c>
      <c r="E1549" t="s">
        <v>114</v>
      </c>
      <c r="F1549">
        <v>34491</v>
      </c>
      <c r="G1549" t="s">
        <v>1270</v>
      </c>
      <c r="H1549" t="s">
        <v>80</v>
      </c>
      <c r="I1549" t="s">
        <v>81</v>
      </c>
      <c r="J1549" t="s">
        <v>90</v>
      </c>
      <c r="K1549" t="s">
        <v>38</v>
      </c>
      <c r="L1549" t="s">
        <v>129</v>
      </c>
      <c r="M1549" t="s">
        <v>92</v>
      </c>
      <c r="N1549" s="11" t="s">
        <v>2106</v>
      </c>
      <c r="O1549" s="11" t="s">
        <v>2110</v>
      </c>
      <c r="P1549">
        <v>0</v>
      </c>
      <c r="Q1549">
        <v>1</v>
      </c>
      <c r="R1549">
        <v>0</v>
      </c>
      <c r="S1549">
        <v>13.5</v>
      </c>
      <c r="T1549">
        <v>-13.5</v>
      </c>
    </row>
    <row r="1550" spans="1:20" hidden="1" x14ac:dyDescent="0.25">
      <c r="A1550" t="s">
        <v>75</v>
      </c>
      <c r="B1550" t="s">
        <v>301</v>
      </c>
      <c r="C1550" t="s">
        <v>29</v>
      </c>
      <c r="D1550" t="s">
        <v>302</v>
      </c>
      <c r="E1550" t="s">
        <v>87</v>
      </c>
      <c r="F1550">
        <v>45005</v>
      </c>
      <c r="G1550" t="s">
        <v>761</v>
      </c>
      <c r="H1550" t="s">
        <v>80</v>
      </c>
      <c r="I1550" t="s">
        <v>164</v>
      </c>
      <c r="J1550" t="s">
        <v>90</v>
      </c>
      <c r="K1550" t="s">
        <v>38</v>
      </c>
      <c r="L1550" t="s">
        <v>129</v>
      </c>
      <c r="M1550" t="s">
        <v>92</v>
      </c>
      <c r="N1550" s="11" t="s">
        <v>2106</v>
      </c>
      <c r="O1550" s="11" t="s">
        <v>2110</v>
      </c>
      <c r="P1550">
        <v>0</v>
      </c>
      <c r="Q1550">
        <v>1</v>
      </c>
      <c r="R1550">
        <v>0</v>
      </c>
      <c r="S1550">
        <v>47.1</v>
      </c>
      <c r="T1550">
        <v>-47.1</v>
      </c>
    </row>
    <row r="1551" spans="1:20" hidden="1" x14ac:dyDescent="0.25">
      <c r="A1551" t="s">
        <v>75</v>
      </c>
      <c r="B1551" t="s">
        <v>120</v>
      </c>
      <c r="C1551" t="s">
        <v>22</v>
      </c>
      <c r="D1551" t="s">
        <v>121</v>
      </c>
      <c r="E1551" t="s">
        <v>122</v>
      </c>
      <c r="F1551">
        <v>20910</v>
      </c>
      <c r="G1551" t="s">
        <v>245</v>
      </c>
      <c r="H1551" t="s">
        <v>246</v>
      </c>
      <c r="I1551" t="s">
        <v>81</v>
      </c>
      <c r="J1551" t="s">
        <v>90</v>
      </c>
      <c r="K1551" t="s">
        <v>42</v>
      </c>
      <c r="L1551" t="s">
        <v>91</v>
      </c>
      <c r="M1551" t="s">
        <v>92</v>
      </c>
      <c r="N1551" s="11" t="s">
        <v>2106</v>
      </c>
      <c r="O1551" s="11" t="s">
        <v>2110</v>
      </c>
      <c r="P1551">
        <v>0</v>
      </c>
      <c r="Q1551">
        <v>2</v>
      </c>
      <c r="R1551">
        <v>0</v>
      </c>
      <c r="S1551">
        <v>3.5</v>
      </c>
      <c r="T1551">
        <v>-3.5</v>
      </c>
    </row>
    <row r="1552" spans="1:20" hidden="1" x14ac:dyDescent="0.25">
      <c r="A1552" t="s">
        <v>75</v>
      </c>
      <c r="B1552" t="s">
        <v>551</v>
      </c>
      <c r="C1552" t="s">
        <v>27</v>
      </c>
      <c r="D1552" t="s">
        <v>552</v>
      </c>
      <c r="E1552" t="s">
        <v>114</v>
      </c>
      <c r="F1552">
        <v>33634</v>
      </c>
      <c r="G1552" t="s">
        <v>232</v>
      </c>
      <c r="H1552" t="s">
        <v>80</v>
      </c>
      <c r="I1552" t="s">
        <v>281</v>
      </c>
      <c r="J1552" t="s">
        <v>90</v>
      </c>
      <c r="K1552" t="s">
        <v>42</v>
      </c>
      <c r="L1552" t="s">
        <v>97</v>
      </c>
      <c r="M1552" t="s">
        <v>92</v>
      </c>
      <c r="N1552" s="11" t="s">
        <v>2106</v>
      </c>
      <c r="O1552" s="11" t="s">
        <v>2110</v>
      </c>
      <c r="P1552">
        <v>0</v>
      </c>
      <c r="Q1552">
        <v>250</v>
      </c>
      <c r="R1552">
        <v>0</v>
      </c>
      <c r="S1552">
        <v>550</v>
      </c>
      <c r="T1552">
        <v>-550</v>
      </c>
    </row>
    <row r="1553" spans="1:20" hidden="1" x14ac:dyDescent="0.25">
      <c r="A1553" t="s">
        <v>75</v>
      </c>
      <c r="B1553" t="s">
        <v>316</v>
      </c>
      <c r="C1553" t="s">
        <v>27</v>
      </c>
      <c r="D1553" t="s">
        <v>237</v>
      </c>
      <c r="E1553" t="s">
        <v>114</v>
      </c>
      <c r="F1553">
        <v>34240</v>
      </c>
      <c r="G1553" t="s">
        <v>906</v>
      </c>
      <c r="H1553" t="s">
        <v>80</v>
      </c>
      <c r="I1553" t="s">
        <v>281</v>
      </c>
      <c r="J1553" t="s">
        <v>90</v>
      </c>
      <c r="K1553" t="s">
        <v>42</v>
      </c>
      <c r="L1553" t="s">
        <v>91</v>
      </c>
      <c r="M1553" t="s">
        <v>92</v>
      </c>
      <c r="N1553" s="11" t="s">
        <v>2106</v>
      </c>
      <c r="O1553" s="11" t="s">
        <v>2110</v>
      </c>
      <c r="P1553">
        <v>0</v>
      </c>
      <c r="Q1553">
        <v>248</v>
      </c>
      <c r="R1553">
        <v>0</v>
      </c>
      <c r="S1553">
        <v>364.8</v>
      </c>
      <c r="T1553">
        <v>-364.8</v>
      </c>
    </row>
    <row r="1554" spans="1:20" hidden="1" x14ac:dyDescent="0.25">
      <c r="A1554" t="s">
        <v>75</v>
      </c>
      <c r="B1554" t="s">
        <v>793</v>
      </c>
      <c r="C1554" t="s">
        <v>19</v>
      </c>
      <c r="D1554" t="s">
        <v>794</v>
      </c>
      <c r="E1554" t="s">
        <v>147</v>
      </c>
      <c r="F1554">
        <v>86303</v>
      </c>
      <c r="G1554" t="s">
        <v>493</v>
      </c>
      <c r="H1554" t="s">
        <v>80</v>
      </c>
      <c r="I1554" t="s">
        <v>81</v>
      </c>
      <c r="J1554" t="s">
        <v>82</v>
      </c>
      <c r="K1554" t="s">
        <v>39</v>
      </c>
      <c r="L1554" t="s">
        <v>39</v>
      </c>
      <c r="M1554" t="s">
        <v>92</v>
      </c>
      <c r="N1554" s="11" t="s">
        <v>2106</v>
      </c>
      <c r="O1554" s="11" t="s">
        <v>2110</v>
      </c>
      <c r="P1554">
        <v>1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5">
      <c r="A1555" t="s">
        <v>75</v>
      </c>
      <c r="B1555" t="s">
        <v>1035</v>
      </c>
      <c r="C1555" t="s">
        <v>1036</v>
      </c>
      <c r="D1555" t="s">
        <v>1037</v>
      </c>
      <c r="E1555" t="s">
        <v>114</v>
      </c>
      <c r="F1555">
        <v>32940</v>
      </c>
      <c r="G1555" t="s">
        <v>152</v>
      </c>
      <c r="H1555" t="s">
        <v>80</v>
      </c>
      <c r="I1555" t="s">
        <v>81</v>
      </c>
      <c r="J1555" t="s">
        <v>90</v>
      </c>
      <c r="K1555" t="s">
        <v>38</v>
      </c>
      <c r="L1555" t="s">
        <v>111</v>
      </c>
      <c r="M1555" t="s">
        <v>92</v>
      </c>
      <c r="N1555" s="11" t="s">
        <v>2106</v>
      </c>
      <c r="O1555" s="11" t="s">
        <v>2110</v>
      </c>
      <c r="P1555">
        <v>-1</v>
      </c>
      <c r="Q1555">
        <v>0</v>
      </c>
      <c r="R1555">
        <v>84.4</v>
      </c>
      <c r="S1555">
        <v>0</v>
      </c>
      <c r="T1555">
        <v>84.4</v>
      </c>
    </row>
    <row r="1556" spans="1:20" hidden="1" x14ac:dyDescent="0.25">
      <c r="A1556" t="s">
        <v>75</v>
      </c>
      <c r="B1556" t="s">
        <v>171</v>
      </c>
      <c r="C1556" t="s">
        <v>19</v>
      </c>
      <c r="D1556" t="s">
        <v>172</v>
      </c>
      <c r="E1556" t="s">
        <v>147</v>
      </c>
      <c r="F1556">
        <v>85260</v>
      </c>
      <c r="G1556" t="s">
        <v>156</v>
      </c>
      <c r="H1556" t="s">
        <v>80</v>
      </c>
      <c r="I1556" t="s">
        <v>81</v>
      </c>
      <c r="J1556" t="s">
        <v>90</v>
      </c>
      <c r="K1556" t="s">
        <v>38</v>
      </c>
      <c r="L1556" t="s">
        <v>111</v>
      </c>
      <c r="M1556" t="s">
        <v>92</v>
      </c>
      <c r="N1556" s="11" t="s">
        <v>2106</v>
      </c>
      <c r="O1556" s="11" t="s">
        <v>2110</v>
      </c>
      <c r="P1556">
        <v>-2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5">
      <c r="A1557" t="s">
        <v>75</v>
      </c>
      <c r="B1557" t="s">
        <v>775</v>
      </c>
      <c r="C1557" t="s">
        <v>26</v>
      </c>
      <c r="D1557" t="s">
        <v>361</v>
      </c>
      <c r="E1557" t="s">
        <v>105</v>
      </c>
      <c r="F1557">
        <v>29615</v>
      </c>
      <c r="G1557" t="s">
        <v>88</v>
      </c>
      <c r="H1557" t="s">
        <v>80</v>
      </c>
      <c r="I1557" t="s">
        <v>281</v>
      </c>
      <c r="J1557" t="s">
        <v>90</v>
      </c>
      <c r="K1557" t="s">
        <v>42</v>
      </c>
      <c r="L1557" t="s">
        <v>91</v>
      </c>
      <c r="M1557" t="s">
        <v>92</v>
      </c>
      <c r="N1557" s="11" t="s">
        <v>2106</v>
      </c>
      <c r="O1557" s="11" t="s">
        <v>2110</v>
      </c>
      <c r="P1557">
        <v>0</v>
      </c>
      <c r="Q1557">
        <v>2</v>
      </c>
      <c r="R1557">
        <v>0</v>
      </c>
      <c r="S1557">
        <v>5</v>
      </c>
      <c r="T1557">
        <v>-5</v>
      </c>
    </row>
    <row r="1558" spans="1:20" hidden="1" x14ac:dyDescent="0.25">
      <c r="A1558" t="s">
        <v>75</v>
      </c>
      <c r="B1558" t="s">
        <v>301</v>
      </c>
      <c r="C1558" t="s">
        <v>29</v>
      </c>
      <c r="D1558" t="s">
        <v>302</v>
      </c>
      <c r="E1558" t="s">
        <v>87</v>
      </c>
      <c r="F1558">
        <v>45005</v>
      </c>
      <c r="G1558" t="s">
        <v>205</v>
      </c>
      <c r="H1558" t="s">
        <v>80</v>
      </c>
      <c r="I1558" t="s">
        <v>281</v>
      </c>
      <c r="J1558" t="s">
        <v>90</v>
      </c>
      <c r="K1558" t="s">
        <v>42</v>
      </c>
      <c r="L1558" t="s">
        <v>91</v>
      </c>
      <c r="M1558" t="s">
        <v>92</v>
      </c>
      <c r="N1558" s="11" t="s">
        <v>2106</v>
      </c>
      <c r="O1558" s="11" t="s">
        <v>2110</v>
      </c>
      <c r="P1558">
        <v>0</v>
      </c>
      <c r="Q1558">
        <v>87</v>
      </c>
      <c r="R1558">
        <v>0</v>
      </c>
      <c r="S1558">
        <v>804.75</v>
      </c>
      <c r="T1558">
        <v>-804.75</v>
      </c>
    </row>
    <row r="1559" spans="1:20" hidden="1" x14ac:dyDescent="0.25">
      <c r="A1559" t="s">
        <v>75</v>
      </c>
      <c r="B1559" t="s">
        <v>682</v>
      </c>
      <c r="C1559" t="s">
        <v>29</v>
      </c>
      <c r="D1559" t="s">
        <v>683</v>
      </c>
      <c r="E1559" t="s">
        <v>87</v>
      </c>
      <c r="F1559">
        <v>44118</v>
      </c>
      <c r="G1559" t="s">
        <v>457</v>
      </c>
      <c r="H1559" t="s">
        <v>80</v>
      </c>
      <c r="I1559" t="s">
        <v>81</v>
      </c>
      <c r="J1559" t="s">
        <v>90</v>
      </c>
      <c r="K1559" t="s">
        <v>42</v>
      </c>
      <c r="L1559" t="s">
        <v>91</v>
      </c>
      <c r="M1559" t="s">
        <v>188</v>
      </c>
      <c r="N1559" s="11" t="s">
        <v>2106</v>
      </c>
      <c r="O1559" s="11" t="s">
        <v>2110</v>
      </c>
      <c r="P1559">
        <v>0</v>
      </c>
      <c r="Q1559">
        <v>6</v>
      </c>
      <c r="R1559">
        <v>0</v>
      </c>
      <c r="S1559">
        <v>101.4</v>
      </c>
      <c r="T1559">
        <v>-101.4</v>
      </c>
    </row>
    <row r="1560" spans="1:20" hidden="1" x14ac:dyDescent="0.25">
      <c r="A1560" t="s">
        <v>75</v>
      </c>
      <c r="B1560" t="s">
        <v>171</v>
      </c>
      <c r="C1560" t="s">
        <v>19</v>
      </c>
      <c r="D1560" t="s">
        <v>172</v>
      </c>
      <c r="E1560" t="s">
        <v>147</v>
      </c>
      <c r="F1560">
        <v>85260</v>
      </c>
      <c r="G1560" t="s">
        <v>283</v>
      </c>
      <c r="H1560" t="s">
        <v>80</v>
      </c>
      <c r="I1560" t="s">
        <v>81</v>
      </c>
      <c r="J1560" t="s">
        <v>82</v>
      </c>
      <c r="K1560" t="s">
        <v>38</v>
      </c>
      <c r="L1560" t="s">
        <v>111</v>
      </c>
      <c r="M1560" t="s">
        <v>83</v>
      </c>
      <c r="N1560" s="11" t="s">
        <v>2106</v>
      </c>
      <c r="O1560" s="11" t="s">
        <v>2110</v>
      </c>
      <c r="P1560">
        <v>-2</v>
      </c>
      <c r="Q1560">
        <v>0</v>
      </c>
      <c r="R1560">
        <v>153.4</v>
      </c>
      <c r="S1560">
        <v>0</v>
      </c>
      <c r="T1560">
        <v>153.4</v>
      </c>
    </row>
    <row r="1561" spans="1:20" hidden="1" x14ac:dyDescent="0.25">
      <c r="A1561" t="s">
        <v>75</v>
      </c>
      <c r="B1561" t="s">
        <v>930</v>
      </c>
      <c r="C1561" t="s">
        <v>22</v>
      </c>
      <c r="D1561" t="s">
        <v>931</v>
      </c>
      <c r="E1561" t="s">
        <v>78</v>
      </c>
      <c r="F1561">
        <v>17050</v>
      </c>
      <c r="G1561" t="s">
        <v>493</v>
      </c>
      <c r="H1561" t="s">
        <v>80</v>
      </c>
      <c r="I1561" t="s">
        <v>81</v>
      </c>
      <c r="J1561" t="s">
        <v>82</v>
      </c>
      <c r="K1561" t="s">
        <v>39</v>
      </c>
      <c r="L1561" t="s">
        <v>39</v>
      </c>
      <c r="M1561" t="s">
        <v>92</v>
      </c>
      <c r="N1561" s="11" t="s">
        <v>2106</v>
      </c>
      <c r="O1561" s="11" t="s">
        <v>2110</v>
      </c>
      <c r="P1561">
        <v>1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5">
      <c r="A1562" t="s">
        <v>75</v>
      </c>
      <c r="B1562" t="s">
        <v>711</v>
      </c>
      <c r="C1562" t="s">
        <v>25</v>
      </c>
      <c r="D1562" t="s">
        <v>712</v>
      </c>
      <c r="E1562" t="s">
        <v>262</v>
      </c>
      <c r="F1562">
        <v>7035</v>
      </c>
      <c r="G1562" t="s">
        <v>349</v>
      </c>
      <c r="H1562" t="s">
        <v>80</v>
      </c>
      <c r="I1562" t="s">
        <v>81</v>
      </c>
      <c r="J1562" t="s">
        <v>90</v>
      </c>
      <c r="K1562" t="s">
        <v>36</v>
      </c>
      <c r="L1562" t="s">
        <v>36</v>
      </c>
      <c r="M1562" t="s">
        <v>92</v>
      </c>
      <c r="N1562" s="11" t="s">
        <v>2106</v>
      </c>
      <c r="O1562" s="11" t="s">
        <v>2110</v>
      </c>
      <c r="P1562">
        <v>0</v>
      </c>
      <c r="Q1562">
        <v>1</v>
      </c>
      <c r="R1562">
        <v>0</v>
      </c>
      <c r="S1562">
        <v>355</v>
      </c>
      <c r="T1562">
        <v>-355</v>
      </c>
    </row>
    <row r="1563" spans="1:20" hidden="1" x14ac:dyDescent="0.25">
      <c r="A1563" t="s">
        <v>75</v>
      </c>
      <c r="B1563" t="s">
        <v>120</v>
      </c>
      <c r="C1563" t="s">
        <v>22</v>
      </c>
      <c r="D1563" t="s">
        <v>121</v>
      </c>
      <c r="E1563" t="s">
        <v>122</v>
      </c>
      <c r="F1563">
        <v>20910</v>
      </c>
      <c r="G1563" t="s">
        <v>238</v>
      </c>
      <c r="H1563" t="s">
        <v>80</v>
      </c>
      <c r="I1563" t="s">
        <v>81</v>
      </c>
      <c r="J1563" t="s">
        <v>82</v>
      </c>
      <c r="K1563" t="s">
        <v>38</v>
      </c>
      <c r="L1563" t="s">
        <v>111</v>
      </c>
      <c r="M1563" t="s">
        <v>83</v>
      </c>
      <c r="N1563" s="11" t="s">
        <v>2106</v>
      </c>
      <c r="O1563" s="11" t="s">
        <v>2110</v>
      </c>
      <c r="P1563">
        <v>-1</v>
      </c>
      <c r="Q1563">
        <v>0</v>
      </c>
      <c r="R1563">
        <v>50.65</v>
      </c>
      <c r="S1563">
        <v>0</v>
      </c>
      <c r="T1563">
        <v>50.65</v>
      </c>
    </row>
    <row r="1564" spans="1:20" hidden="1" x14ac:dyDescent="0.25">
      <c r="A1564" t="s">
        <v>75</v>
      </c>
      <c r="B1564" t="s">
        <v>171</v>
      </c>
      <c r="C1564" t="s">
        <v>23</v>
      </c>
      <c r="D1564" t="s">
        <v>513</v>
      </c>
      <c r="E1564" t="s">
        <v>176</v>
      </c>
      <c r="F1564">
        <v>98005</v>
      </c>
      <c r="G1564" t="s">
        <v>512</v>
      </c>
      <c r="H1564" t="s">
        <v>80</v>
      </c>
      <c r="I1564" t="s">
        <v>81</v>
      </c>
      <c r="J1564" t="s">
        <v>82</v>
      </c>
      <c r="K1564" t="s">
        <v>42</v>
      </c>
      <c r="L1564" t="s">
        <v>91</v>
      </c>
      <c r="M1564" t="s">
        <v>83</v>
      </c>
      <c r="N1564" s="11" t="s">
        <v>2106</v>
      </c>
      <c r="O1564" s="11" t="s">
        <v>2110</v>
      </c>
      <c r="P1564">
        <v>-3</v>
      </c>
      <c r="Q1564">
        <v>0</v>
      </c>
      <c r="R1564">
        <v>120</v>
      </c>
      <c r="S1564">
        <v>0</v>
      </c>
      <c r="T1564">
        <v>120</v>
      </c>
    </row>
    <row r="1565" spans="1:20" hidden="1" x14ac:dyDescent="0.25">
      <c r="A1565" t="s">
        <v>75</v>
      </c>
      <c r="B1565" t="s">
        <v>1450</v>
      </c>
      <c r="C1565" t="s">
        <v>27</v>
      </c>
      <c r="D1565" t="s">
        <v>499</v>
      </c>
      <c r="E1565" t="s">
        <v>114</v>
      </c>
      <c r="F1565">
        <v>33179</v>
      </c>
      <c r="G1565" t="s">
        <v>220</v>
      </c>
      <c r="H1565" t="s">
        <v>80</v>
      </c>
      <c r="I1565" t="s">
        <v>81</v>
      </c>
      <c r="J1565" t="s">
        <v>82</v>
      </c>
      <c r="K1565" t="s">
        <v>53</v>
      </c>
      <c r="L1565" t="s">
        <v>165</v>
      </c>
      <c r="M1565" t="s">
        <v>83</v>
      </c>
      <c r="N1565" s="11" t="s">
        <v>2106</v>
      </c>
      <c r="O1565" s="11" t="s">
        <v>2110</v>
      </c>
      <c r="P1565">
        <v>-61</v>
      </c>
      <c r="Q1565">
        <v>0</v>
      </c>
      <c r="R1565">
        <v>5532.7</v>
      </c>
      <c r="S1565">
        <v>0</v>
      </c>
      <c r="T1565">
        <v>5532.7</v>
      </c>
    </row>
    <row r="1566" spans="1:20" hidden="1" x14ac:dyDescent="0.25">
      <c r="A1566" t="s">
        <v>75</v>
      </c>
      <c r="B1566" t="s">
        <v>1845</v>
      </c>
      <c r="C1566" t="s">
        <v>23</v>
      </c>
      <c r="D1566" t="s">
        <v>1846</v>
      </c>
      <c r="E1566" t="s">
        <v>176</v>
      </c>
      <c r="F1566">
        <v>98663</v>
      </c>
      <c r="G1566" t="s">
        <v>402</v>
      </c>
      <c r="H1566" t="s">
        <v>80</v>
      </c>
      <c r="I1566" t="s">
        <v>81</v>
      </c>
      <c r="J1566" t="s">
        <v>365</v>
      </c>
      <c r="K1566" t="s">
        <v>39</v>
      </c>
      <c r="L1566" t="s">
        <v>39</v>
      </c>
      <c r="M1566" t="s">
        <v>92</v>
      </c>
      <c r="N1566" s="11" t="s">
        <v>2106</v>
      </c>
      <c r="O1566" s="11" t="s">
        <v>2110</v>
      </c>
      <c r="P1566">
        <v>1</v>
      </c>
      <c r="Q1566">
        <v>0</v>
      </c>
      <c r="R1566">
        <v>295</v>
      </c>
      <c r="S1566">
        <v>0</v>
      </c>
      <c r="T1566">
        <v>295</v>
      </c>
    </row>
    <row r="1567" spans="1:20" hidden="1" x14ac:dyDescent="0.25">
      <c r="A1567" t="s">
        <v>75</v>
      </c>
      <c r="B1567" t="s">
        <v>1288</v>
      </c>
      <c r="C1567" t="s">
        <v>25</v>
      </c>
      <c r="D1567" t="s">
        <v>1290</v>
      </c>
      <c r="E1567" t="s">
        <v>262</v>
      </c>
      <c r="F1567">
        <v>8850</v>
      </c>
      <c r="G1567" t="s">
        <v>324</v>
      </c>
      <c r="H1567" t="s">
        <v>80</v>
      </c>
      <c r="I1567" t="s">
        <v>81</v>
      </c>
      <c r="J1567" t="s">
        <v>90</v>
      </c>
      <c r="K1567" t="s">
        <v>36</v>
      </c>
      <c r="L1567" t="s">
        <v>36</v>
      </c>
      <c r="M1567" t="s">
        <v>92</v>
      </c>
      <c r="N1567" s="11" t="s">
        <v>2106</v>
      </c>
      <c r="O1567" s="11" t="s">
        <v>2110</v>
      </c>
      <c r="P1567">
        <v>0</v>
      </c>
      <c r="Q1567">
        <v>0</v>
      </c>
      <c r="R1567">
        <v>0</v>
      </c>
      <c r="S1567">
        <v>-80.150000000000006</v>
      </c>
      <c r="T1567">
        <v>80.150000000000006</v>
      </c>
    </row>
    <row r="1568" spans="1:20" hidden="1" x14ac:dyDescent="0.25">
      <c r="A1568" t="s">
        <v>75</v>
      </c>
      <c r="B1568" t="s">
        <v>778</v>
      </c>
      <c r="C1568" t="s">
        <v>25</v>
      </c>
      <c r="D1568" t="s">
        <v>779</v>
      </c>
      <c r="E1568" t="s">
        <v>262</v>
      </c>
      <c r="F1568">
        <v>7712</v>
      </c>
      <c r="G1568" t="s">
        <v>205</v>
      </c>
      <c r="H1568" t="s">
        <v>80</v>
      </c>
      <c r="I1568" t="s">
        <v>281</v>
      </c>
      <c r="J1568" t="s">
        <v>90</v>
      </c>
      <c r="K1568" t="s">
        <v>42</v>
      </c>
      <c r="L1568" t="s">
        <v>91</v>
      </c>
      <c r="M1568" t="s">
        <v>92</v>
      </c>
      <c r="N1568" s="11" t="s">
        <v>2106</v>
      </c>
      <c r="O1568" s="11" t="s">
        <v>2110</v>
      </c>
      <c r="P1568">
        <v>0</v>
      </c>
      <c r="Q1568">
        <v>282</v>
      </c>
      <c r="R1568">
        <v>0</v>
      </c>
      <c r="S1568">
        <v>2608.5</v>
      </c>
      <c r="T1568">
        <v>-2608.5</v>
      </c>
    </row>
    <row r="1569" spans="1:20" hidden="1" x14ac:dyDescent="0.25">
      <c r="A1569" t="s">
        <v>75</v>
      </c>
      <c r="B1569" t="s">
        <v>633</v>
      </c>
      <c r="C1569" t="s">
        <v>30</v>
      </c>
      <c r="D1569" t="s">
        <v>634</v>
      </c>
      <c r="E1569" t="s">
        <v>191</v>
      </c>
      <c r="F1569">
        <v>77302</v>
      </c>
      <c r="G1569" t="s">
        <v>548</v>
      </c>
      <c r="H1569" t="s">
        <v>80</v>
      </c>
      <c r="I1569" t="s">
        <v>164</v>
      </c>
      <c r="J1569" t="s">
        <v>90</v>
      </c>
      <c r="K1569" t="s">
        <v>42</v>
      </c>
      <c r="L1569" t="s">
        <v>91</v>
      </c>
      <c r="M1569" t="s">
        <v>188</v>
      </c>
      <c r="N1569" s="11" t="s">
        <v>2106</v>
      </c>
      <c r="O1569" s="11" t="s">
        <v>2110</v>
      </c>
      <c r="P1569">
        <v>0</v>
      </c>
      <c r="Q1569">
        <v>12</v>
      </c>
      <c r="R1569">
        <v>0</v>
      </c>
      <c r="S1569">
        <v>0</v>
      </c>
      <c r="T1569">
        <v>0</v>
      </c>
    </row>
    <row r="1570" spans="1:20" hidden="1" x14ac:dyDescent="0.25">
      <c r="A1570" t="s">
        <v>75</v>
      </c>
      <c r="B1570" t="s">
        <v>150</v>
      </c>
      <c r="C1570" t="s">
        <v>29</v>
      </c>
      <c r="D1570" t="s">
        <v>151</v>
      </c>
      <c r="E1570" t="s">
        <v>87</v>
      </c>
      <c r="F1570">
        <v>44060</v>
      </c>
      <c r="G1570" t="s">
        <v>263</v>
      </c>
      <c r="H1570" t="s">
        <v>80</v>
      </c>
      <c r="I1570" t="s">
        <v>81</v>
      </c>
      <c r="J1570" t="s">
        <v>90</v>
      </c>
      <c r="K1570" t="s">
        <v>53</v>
      </c>
      <c r="L1570" t="s">
        <v>165</v>
      </c>
      <c r="M1570" t="s">
        <v>92</v>
      </c>
      <c r="N1570" s="11" t="s">
        <v>2106</v>
      </c>
      <c r="O1570" s="11" t="s">
        <v>2110</v>
      </c>
      <c r="P1570">
        <v>0</v>
      </c>
      <c r="Q1570">
        <v>3</v>
      </c>
      <c r="R1570">
        <v>0</v>
      </c>
      <c r="S1570">
        <v>299.37</v>
      </c>
      <c r="T1570">
        <v>-299.37</v>
      </c>
    </row>
    <row r="1571" spans="1:20" hidden="1" x14ac:dyDescent="0.25">
      <c r="A1571" t="s">
        <v>75</v>
      </c>
      <c r="B1571" t="s">
        <v>189</v>
      </c>
      <c r="C1571" t="s">
        <v>18</v>
      </c>
      <c r="D1571" t="s">
        <v>190</v>
      </c>
      <c r="E1571" t="s">
        <v>191</v>
      </c>
      <c r="F1571">
        <v>76262</v>
      </c>
      <c r="G1571" t="s">
        <v>264</v>
      </c>
      <c r="H1571" t="s">
        <v>80</v>
      </c>
      <c r="I1571" t="s">
        <v>281</v>
      </c>
      <c r="J1571" t="s">
        <v>90</v>
      </c>
      <c r="K1571" t="s">
        <v>42</v>
      </c>
      <c r="L1571" t="s">
        <v>91</v>
      </c>
      <c r="M1571" t="s">
        <v>92</v>
      </c>
      <c r="N1571" s="11" t="s">
        <v>2106</v>
      </c>
      <c r="O1571" s="11" t="s">
        <v>2110</v>
      </c>
      <c r="P1571">
        <v>0</v>
      </c>
      <c r="Q1571">
        <v>9</v>
      </c>
      <c r="R1571">
        <v>0</v>
      </c>
      <c r="S1571">
        <v>93.6</v>
      </c>
      <c r="T1571">
        <v>-93.6</v>
      </c>
    </row>
    <row r="1572" spans="1:20" hidden="1" x14ac:dyDescent="0.25">
      <c r="A1572" t="s">
        <v>75</v>
      </c>
      <c r="B1572" t="s">
        <v>1174</v>
      </c>
      <c r="C1572" t="s">
        <v>26</v>
      </c>
      <c r="D1572" t="s">
        <v>1175</v>
      </c>
      <c r="E1572" t="s">
        <v>109</v>
      </c>
      <c r="F1572">
        <v>28117</v>
      </c>
      <c r="G1572" t="s">
        <v>873</v>
      </c>
      <c r="H1572" t="s">
        <v>80</v>
      </c>
      <c r="I1572" t="s">
        <v>81</v>
      </c>
      <c r="J1572" t="s">
        <v>90</v>
      </c>
      <c r="K1572" t="s">
        <v>53</v>
      </c>
      <c r="L1572" t="s">
        <v>248</v>
      </c>
      <c r="M1572" t="s">
        <v>92</v>
      </c>
      <c r="N1572" s="11" t="s">
        <v>2106</v>
      </c>
      <c r="O1572" s="11" t="s">
        <v>2110</v>
      </c>
      <c r="P1572">
        <v>0</v>
      </c>
      <c r="Q1572">
        <v>14</v>
      </c>
      <c r="R1572">
        <v>0</v>
      </c>
      <c r="S1572">
        <v>48.3</v>
      </c>
      <c r="T1572">
        <v>-48.3</v>
      </c>
    </row>
    <row r="1573" spans="1:20" hidden="1" x14ac:dyDescent="0.25">
      <c r="A1573" t="s">
        <v>75</v>
      </c>
      <c r="B1573" t="s">
        <v>301</v>
      </c>
      <c r="C1573" t="s">
        <v>29</v>
      </c>
      <c r="D1573" t="s">
        <v>302</v>
      </c>
      <c r="E1573" t="s">
        <v>87</v>
      </c>
      <c r="F1573">
        <v>45005</v>
      </c>
      <c r="G1573" t="s">
        <v>241</v>
      </c>
      <c r="H1573" t="s">
        <v>80</v>
      </c>
      <c r="I1573" t="s">
        <v>81</v>
      </c>
      <c r="J1573" t="s">
        <v>82</v>
      </c>
      <c r="K1573" t="s">
        <v>36</v>
      </c>
      <c r="L1573" t="s">
        <v>36</v>
      </c>
      <c r="M1573" t="s">
        <v>83</v>
      </c>
      <c r="N1573" s="11" t="s">
        <v>2106</v>
      </c>
      <c r="O1573" s="11" t="s">
        <v>2110</v>
      </c>
      <c r="P1573">
        <v>-2</v>
      </c>
      <c r="Q1573">
        <v>0</v>
      </c>
      <c r="R1573">
        <v>807.77</v>
      </c>
      <c r="S1573">
        <v>0</v>
      </c>
      <c r="T1573">
        <v>807.77</v>
      </c>
    </row>
    <row r="1574" spans="1:20" hidden="1" x14ac:dyDescent="0.25">
      <c r="A1574" t="s">
        <v>75</v>
      </c>
      <c r="B1574" t="s">
        <v>551</v>
      </c>
      <c r="C1574" t="s">
        <v>27</v>
      </c>
      <c r="D1574" t="s">
        <v>552</v>
      </c>
      <c r="E1574" t="s">
        <v>114</v>
      </c>
      <c r="F1574">
        <v>33634</v>
      </c>
      <c r="G1574" t="s">
        <v>264</v>
      </c>
      <c r="H1574" t="s">
        <v>80</v>
      </c>
      <c r="I1574" t="s">
        <v>281</v>
      </c>
      <c r="J1574" t="s">
        <v>90</v>
      </c>
      <c r="K1574" t="s">
        <v>42</v>
      </c>
      <c r="L1574" t="s">
        <v>91</v>
      </c>
      <c r="M1574" t="s">
        <v>92</v>
      </c>
      <c r="N1574" s="11" t="s">
        <v>2106</v>
      </c>
      <c r="O1574" s="11" t="s">
        <v>2110</v>
      </c>
      <c r="P1574">
        <v>0</v>
      </c>
      <c r="Q1574">
        <v>138</v>
      </c>
      <c r="R1574">
        <v>0</v>
      </c>
      <c r="S1574">
        <v>1435.2</v>
      </c>
      <c r="T1574">
        <v>-1435.2</v>
      </c>
    </row>
    <row r="1575" spans="1:20" hidden="1" x14ac:dyDescent="0.25">
      <c r="A1575" t="s">
        <v>75</v>
      </c>
      <c r="B1575" t="s">
        <v>479</v>
      </c>
      <c r="C1575" t="s">
        <v>25</v>
      </c>
      <c r="D1575" t="s">
        <v>480</v>
      </c>
      <c r="E1575" t="s">
        <v>186</v>
      </c>
      <c r="F1575">
        <v>11735</v>
      </c>
      <c r="G1575" t="s">
        <v>338</v>
      </c>
      <c r="H1575" t="s">
        <v>80</v>
      </c>
      <c r="I1575" t="s">
        <v>81</v>
      </c>
      <c r="J1575" t="s">
        <v>90</v>
      </c>
      <c r="K1575" t="s">
        <v>38</v>
      </c>
      <c r="L1575" t="s">
        <v>111</v>
      </c>
      <c r="M1575" t="s">
        <v>92</v>
      </c>
      <c r="N1575" s="11" t="s">
        <v>2106</v>
      </c>
      <c r="O1575" s="11" t="s">
        <v>2110</v>
      </c>
      <c r="P1575">
        <v>0</v>
      </c>
      <c r="Q1575">
        <v>15</v>
      </c>
      <c r="R1575">
        <v>0</v>
      </c>
      <c r="S1575">
        <v>2885.25</v>
      </c>
      <c r="T1575">
        <v>-2885.25</v>
      </c>
    </row>
    <row r="1576" spans="1:20" hidden="1" x14ac:dyDescent="0.25">
      <c r="A1576" t="s">
        <v>75</v>
      </c>
      <c r="B1576" t="s">
        <v>93</v>
      </c>
      <c r="C1576" t="s">
        <v>28</v>
      </c>
      <c r="D1576" t="s">
        <v>94</v>
      </c>
      <c r="E1576" t="s">
        <v>95</v>
      </c>
      <c r="F1576">
        <v>81621</v>
      </c>
      <c r="G1576" t="s">
        <v>214</v>
      </c>
      <c r="H1576" t="s">
        <v>80</v>
      </c>
      <c r="I1576" t="s">
        <v>281</v>
      </c>
      <c r="J1576" t="s">
        <v>90</v>
      </c>
      <c r="K1576" t="s">
        <v>42</v>
      </c>
      <c r="L1576" t="s">
        <v>91</v>
      </c>
      <c r="M1576" t="s">
        <v>92</v>
      </c>
      <c r="N1576" s="11" t="s">
        <v>2106</v>
      </c>
      <c r="O1576" s="11" t="s">
        <v>2110</v>
      </c>
      <c r="P1576">
        <v>0</v>
      </c>
      <c r="Q1576">
        <v>40</v>
      </c>
      <c r="R1576">
        <v>0</v>
      </c>
      <c r="S1576">
        <v>64</v>
      </c>
      <c r="T1576">
        <v>-64</v>
      </c>
    </row>
    <row r="1577" spans="1:20" hidden="1" x14ac:dyDescent="0.25">
      <c r="A1577" t="s">
        <v>75</v>
      </c>
      <c r="B1577" t="s">
        <v>865</v>
      </c>
      <c r="C1577" t="s">
        <v>26</v>
      </c>
      <c r="D1577" t="s">
        <v>866</v>
      </c>
      <c r="E1577" t="s">
        <v>180</v>
      </c>
      <c r="F1577">
        <v>30252</v>
      </c>
      <c r="G1577" t="s">
        <v>1996</v>
      </c>
      <c r="H1577" t="s">
        <v>80</v>
      </c>
      <c r="I1577" t="s">
        <v>81</v>
      </c>
      <c r="J1577" t="s">
        <v>90</v>
      </c>
      <c r="K1577" t="s">
        <v>39</v>
      </c>
      <c r="L1577" t="s">
        <v>39</v>
      </c>
      <c r="M1577" t="s">
        <v>92</v>
      </c>
      <c r="N1577" s="11" t="s">
        <v>2106</v>
      </c>
      <c r="O1577" s="11" t="s">
        <v>2110</v>
      </c>
      <c r="P1577">
        <v>10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5">
      <c r="A1578" t="s">
        <v>75</v>
      </c>
      <c r="B1578" t="s">
        <v>908</v>
      </c>
      <c r="C1578" t="s">
        <v>29</v>
      </c>
      <c r="D1578" t="s">
        <v>909</v>
      </c>
      <c r="E1578" t="s">
        <v>100</v>
      </c>
      <c r="F1578">
        <v>46032</v>
      </c>
      <c r="G1578" t="s">
        <v>96</v>
      </c>
      <c r="H1578" t="s">
        <v>80</v>
      </c>
      <c r="I1578" t="s">
        <v>281</v>
      </c>
      <c r="J1578" t="s">
        <v>90</v>
      </c>
      <c r="K1578" t="s">
        <v>42</v>
      </c>
      <c r="L1578" t="s">
        <v>97</v>
      </c>
      <c r="M1578" t="s">
        <v>92</v>
      </c>
      <c r="N1578" s="11" t="s">
        <v>2106</v>
      </c>
      <c r="O1578" s="11" t="s">
        <v>2110</v>
      </c>
      <c r="P1578">
        <v>0</v>
      </c>
      <c r="Q1578">
        <v>20</v>
      </c>
      <c r="R1578">
        <v>0</v>
      </c>
      <c r="S1578">
        <v>29</v>
      </c>
      <c r="T1578">
        <v>-29</v>
      </c>
    </row>
    <row r="1579" spans="1:20" hidden="1" x14ac:dyDescent="0.25">
      <c r="A1579" t="s">
        <v>75</v>
      </c>
      <c r="B1579" t="s">
        <v>995</v>
      </c>
      <c r="C1579" t="s">
        <v>18</v>
      </c>
      <c r="D1579" t="s">
        <v>996</v>
      </c>
      <c r="E1579" t="s">
        <v>191</v>
      </c>
      <c r="F1579">
        <v>75604</v>
      </c>
      <c r="G1579" t="s">
        <v>795</v>
      </c>
      <c r="H1579" t="s">
        <v>80</v>
      </c>
      <c r="I1579" t="s">
        <v>81</v>
      </c>
      <c r="J1579" t="s">
        <v>82</v>
      </c>
      <c r="K1579" t="s">
        <v>53</v>
      </c>
      <c r="L1579" t="s">
        <v>675</v>
      </c>
      <c r="M1579" t="s">
        <v>83</v>
      </c>
      <c r="N1579" s="11" t="s">
        <v>2106</v>
      </c>
      <c r="O1579" s="11" t="s">
        <v>2110</v>
      </c>
      <c r="P1579">
        <v>-3</v>
      </c>
      <c r="Q1579">
        <v>0</v>
      </c>
      <c r="R1579">
        <v>272.10000000000002</v>
      </c>
      <c r="S1579">
        <v>0</v>
      </c>
      <c r="T1579">
        <v>272.10000000000002</v>
      </c>
    </row>
    <row r="1580" spans="1:20" hidden="1" x14ac:dyDescent="0.25">
      <c r="A1580" t="s">
        <v>75</v>
      </c>
      <c r="B1580" t="s">
        <v>362</v>
      </c>
      <c r="C1580" t="s">
        <v>18</v>
      </c>
      <c r="D1580" t="s">
        <v>363</v>
      </c>
      <c r="E1580" t="s">
        <v>191</v>
      </c>
      <c r="F1580">
        <v>78734</v>
      </c>
      <c r="G1580" t="s">
        <v>491</v>
      </c>
      <c r="H1580" t="s">
        <v>80</v>
      </c>
      <c r="I1580" t="s">
        <v>81</v>
      </c>
      <c r="J1580" t="s">
        <v>82</v>
      </c>
      <c r="K1580" t="s">
        <v>52</v>
      </c>
      <c r="L1580" t="s">
        <v>492</v>
      </c>
      <c r="M1580" t="s">
        <v>83</v>
      </c>
      <c r="N1580" s="11" t="s">
        <v>2106</v>
      </c>
      <c r="O1580" s="11" t="s">
        <v>2110</v>
      </c>
      <c r="P1580">
        <v>-4</v>
      </c>
      <c r="Q1580">
        <v>0</v>
      </c>
      <c r="R1580">
        <v>182.84</v>
      </c>
      <c r="S1580">
        <v>0</v>
      </c>
      <c r="T1580">
        <v>182.84</v>
      </c>
    </row>
    <row r="1581" spans="1:20" hidden="1" x14ac:dyDescent="0.25">
      <c r="A1581" t="s">
        <v>75</v>
      </c>
      <c r="B1581" t="s">
        <v>717</v>
      </c>
      <c r="C1581" t="s">
        <v>27</v>
      </c>
      <c r="D1581" t="s">
        <v>648</v>
      </c>
      <c r="E1581" t="s">
        <v>114</v>
      </c>
      <c r="F1581">
        <v>32811</v>
      </c>
      <c r="G1581" t="s">
        <v>214</v>
      </c>
      <c r="H1581" t="s">
        <v>80</v>
      </c>
      <c r="I1581" t="s">
        <v>281</v>
      </c>
      <c r="J1581" t="s">
        <v>90</v>
      </c>
      <c r="K1581" t="s">
        <v>42</v>
      </c>
      <c r="L1581" t="s">
        <v>91</v>
      </c>
      <c r="M1581" t="s">
        <v>92</v>
      </c>
      <c r="N1581" s="11" t="s">
        <v>2106</v>
      </c>
      <c r="O1581" s="11" t="s">
        <v>2110</v>
      </c>
      <c r="P1581">
        <v>0</v>
      </c>
      <c r="Q1581">
        <v>4</v>
      </c>
      <c r="R1581">
        <v>0</v>
      </c>
      <c r="S1581">
        <v>6.4</v>
      </c>
      <c r="T1581">
        <v>-6.4</v>
      </c>
    </row>
    <row r="1582" spans="1:20" hidden="1" x14ac:dyDescent="0.25">
      <c r="A1582" t="s">
        <v>75</v>
      </c>
      <c r="B1582" t="s">
        <v>335</v>
      </c>
      <c r="C1582" t="s">
        <v>30</v>
      </c>
      <c r="D1582" t="s">
        <v>336</v>
      </c>
      <c r="E1582" t="s">
        <v>337</v>
      </c>
      <c r="F1582">
        <v>54481</v>
      </c>
      <c r="G1582" t="s">
        <v>477</v>
      </c>
      <c r="H1582" t="s">
        <v>80</v>
      </c>
      <c r="I1582" t="s">
        <v>81</v>
      </c>
      <c r="J1582" t="s">
        <v>90</v>
      </c>
      <c r="K1582" t="s">
        <v>38</v>
      </c>
      <c r="L1582" t="s">
        <v>111</v>
      </c>
      <c r="M1582" t="s">
        <v>92</v>
      </c>
      <c r="N1582" s="11" t="s">
        <v>2106</v>
      </c>
      <c r="O1582" s="11" t="s">
        <v>2110</v>
      </c>
      <c r="P1582">
        <v>0</v>
      </c>
      <c r="Q1582">
        <v>10</v>
      </c>
      <c r="R1582">
        <v>0</v>
      </c>
      <c r="S1582">
        <v>576</v>
      </c>
      <c r="T1582">
        <v>-576</v>
      </c>
    </row>
    <row r="1583" spans="1:20" x14ac:dyDescent="0.25">
      <c r="A1583" t="s">
        <v>75</v>
      </c>
      <c r="B1583" t="s">
        <v>762</v>
      </c>
      <c r="C1583" t="s">
        <v>21</v>
      </c>
      <c r="D1583" t="s">
        <v>589</v>
      </c>
      <c r="E1583" t="s">
        <v>159</v>
      </c>
      <c r="F1583">
        <v>66218</v>
      </c>
      <c r="G1583" t="s">
        <v>967</v>
      </c>
      <c r="H1583" t="s">
        <v>80</v>
      </c>
      <c r="I1583" t="s">
        <v>81</v>
      </c>
      <c r="J1583" t="s">
        <v>90</v>
      </c>
      <c r="K1583" t="s">
        <v>53</v>
      </c>
      <c r="L1583" t="s">
        <v>248</v>
      </c>
      <c r="M1583" t="s">
        <v>92</v>
      </c>
      <c r="N1583" s="11" t="s">
        <v>2106</v>
      </c>
      <c r="O1583" s="11" t="s">
        <v>2110</v>
      </c>
      <c r="P1583">
        <v>0</v>
      </c>
      <c r="Q1583">
        <v>17</v>
      </c>
      <c r="R1583">
        <v>0</v>
      </c>
      <c r="S1583">
        <v>36.549999999999997</v>
      </c>
      <c r="T1583">
        <v>-36.549999999999997</v>
      </c>
    </row>
    <row r="1584" spans="1:20" hidden="1" x14ac:dyDescent="0.25">
      <c r="A1584" t="s">
        <v>75</v>
      </c>
      <c r="B1584" t="s">
        <v>399</v>
      </c>
      <c r="C1584" t="s">
        <v>28</v>
      </c>
      <c r="D1584" t="s">
        <v>400</v>
      </c>
      <c r="E1584" t="s">
        <v>295</v>
      </c>
      <c r="F1584">
        <v>84070</v>
      </c>
      <c r="G1584" t="s">
        <v>978</v>
      </c>
      <c r="H1584" t="s">
        <v>80</v>
      </c>
      <c r="I1584" t="s">
        <v>81</v>
      </c>
      <c r="J1584" t="s">
        <v>90</v>
      </c>
      <c r="K1584" t="s">
        <v>41</v>
      </c>
      <c r="L1584" t="s">
        <v>724</v>
      </c>
      <c r="M1584" t="s">
        <v>92</v>
      </c>
      <c r="N1584" s="11" t="s">
        <v>2106</v>
      </c>
      <c r="O1584" s="11" t="s">
        <v>2110</v>
      </c>
      <c r="P1584">
        <v>0</v>
      </c>
      <c r="Q1584">
        <v>36</v>
      </c>
      <c r="R1584">
        <v>0</v>
      </c>
      <c r="S1584">
        <v>1503</v>
      </c>
      <c r="T1584">
        <v>-1503</v>
      </c>
    </row>
    <row r="1585" spans="1:20" hidden="1" x14ac:dyDescent="0.25">
      <c r="A1585" t="s">
        <v>75</v>
      </c>
      <c r="B1585" t="s">
        <v>1659</v>
      </c>
      <c r="C1585" t="s">
        <v>25</v>
      </c>
      <c r="D1585" t="s">
        <v>1660</v>
      </c>
      <c r="E1585" t="s">
        <v>262</v>
      </c>
      <c r="F1585">
        <v>7701</v>
      </c>
      <c r="G1585" t="s">
        <v>746</v>
      </c>
      <c r="H1585" t="s">
        <v>80</v>
      </c>
      <c r="I1585" t="s">
        <v>81</v>
      </c>
      <c r="J1585" t="s">
        <v>82</v>
      </c>
      <c r="K1585" t="s">
        <v>38</v>
      </c>
      <c r="L1585" t="s">
        <v>129</v>
      </c>
      <c r="M1585" t="s">
        <v>83</v>
      </c>
      <c r="N1585" s="11" t="s">
        <v>2106</v>
      </c>
      <c r="O1585" s="11" t="s">
        <v>2110</v>
      </c>
      <c r="P1585">
        <v>-1</v>
      </c>
      <c r="Q1585">
        <v>0</v>
      </c>
      <c r="R1585">
        <v>108.9</v>
      </c>
      <c r="S1585">
        <v>0</v>
      </c>
      <c r="T1585">
        <v>108.9</v>
      </c>
    </row>
    <row r="1586" spans="1:20" hidden="1" x14ac:dyDescent="0.25">
      <c r="A1586" t="s">
        <v>75</v>
      </c>
      <c r="B1586" t="s">
        <v>835</v>
      </c>
      <c r="C1586" t="s">
        <v>23</v>
      </c>
      <c r="D1586" t="s">
        <v>836</v>
      </c>
      <c r="E1586" t="s">
        <v>837</v>
      </c>
      <c r="F1586">
        <v>83864</v>
      </c>
      <c r="G1586" t="s">
        <v>577</v>
      </c>
      <c r="H1586" t="s">
        <v>80</v>
      </c>
      <c r="I1586" t="s">
        <v>81</v>
      </c>
      <c r="J1586" t="s">
        <v>82</v>
      </c>
      <c r="K1586" t="s">
        <v>53</v>
      </c>
      <c r="L1586" t="s">
        <v>228</v>
      </c>
      <c r="M1586" t="s">
        <v>83</v>
      </c>
      <c r="N1586" s="11" t="s">
        <v>2106</v>
      </c>
      <c r="O1586" s="11" t="s">
        <v>2110</v>
      </c>
      <c r="P1586">
        <v>-2</v>
      </c>
      <c r="Q1586">
        <v>0</v>
      </c>
      <c r="R1586">
        <v>1129.3</v>
      </c>
      <c r="S1586">
        <v>0</v>
      </c>
      <c r="T1586">
        <v>1129.3</v>
      </c>
    </row>
    <row r="1587" spans="1:20" hidden="1" x14ac:dyDescent="0.25">
      <c r="A1587" t="s">
        <v>75</v>
      </c>
      <c r="B1587" t="s">
        <v>116</v>
      </c>
      <c r="C1587" t="s">
        <v>19</v>
      </c>
      <c r="D1587" t="s">
        <v>117</v>
      </c>
      <c r="E1587" t="s">
        <v>118</v>
      </c>
      <c r="F1587">
        <v>97055</v>
      </c>
      <c r="G1587" t="s">
        <v>514</v>
      </c>
      <c r="H1587" t="s">
        <v>80</v>
      </c>
      <c r="I1587" t="s">
        <v>81</v>
      </c>
      <c r="J1587" t="s">
        <v>82</v>
      </c>
      <c r="K1587" t="s">
        <v>38</v>
      </c>
      <c r="L1587" t="s">
        <v>111</v>
      </c>
      <c r="M1587" t="s">
        <v>83</v>
      </c>
      <c r="N1587" s="11" t="s">
        <v>2106</v>
      </c>
      <c r="O1587" s="11" t="s">
        <v>2110</v>
      </c>
      <c r="P1587">
        <v>-1</v>
      </c>
      <c r="Q1587">
        <v>0</v>
      </c>
      <c r="R1587">
        <v>160.63</v>
      </c>
      <c r="S1587">
        <v>0</v>
      </c>
      <c r="T1587">
        <v>160.63</v>
      </c>
    </row>
    <row r="1588" spans="1:20" hidden="1" x14ac:dyDescent="0.25">
      <c r="A1588" t="s">
        <v>75</v>
      </c>
      <c r="B1588" t="s">
        <v>908</v>
      </c>
      <c r="C1588" t="s">
        <v>29</v>
      </c>
      <c r="D1588" t="s">
        <v>909</v>
      </c>
      <c r="E1588" t="s">
        <v>100</v>
      </c>
      <c r="F1588">
        <v>46032</v>
      </c>
      <c r="G1588" t="s">
        <v>373</v>
      </c>
      <c r="H1588" t="s">
        <v>80</v>
      </c>
      <c r="I1588" t="s">
        <v>81</v>
      </c>
      <c r="J1588" t="s">
        <v>90</v>
      </c>
      <c r="K1588" t="s">
        <v>38</v>
      </c>
      <c r="L1588" t="s">
        <v>111</v>
      </c>
      <c r="M1588" t="s">
        <v>92</v>
      </c>
      <c r="N1588" s="11" t="s">
        <v>2106</v>
      </c>
      <c r="O1588" s="11" t="s">
        <v>2110</v>
      </c>
      <c r="P1588">
        <v>0</v>
      </c>
      <c r="Q1588">
        <v>1</v>
      </c>
      <c r="R1588">
        <v>0</v>
      </c>
      <c r="S1588">
        <v>43.74</v>
      </c>
      <c r="T1588">
        <v>-43.74</v>
      </c>
    </row>
    <row r="1589" spans="1:20" hidden="1" x14ac:dyDescent="0.25">
      <c r="A1589" t="s">
        <v>75</v>
      </c>
      <c r="B1589" t="s">
        <v>1587</v>
      </c>
      <c r="C1589" t="s">
        <v>22</v>
      </c>
      <c r="D1589" t="s">
        <v>582</v>
      </c>
      <c r="E1589" t="s">
        <v>122</v>
      </c>
      <c r="F1589">
        <v>21401</v>
      </c>
      <c r="G1589" t="s">
        <v>725</v>
      </c>
      <c r="H1589" t="s">
        <v>80</v>
      </c>
      <c r="I1589" t="s">
        <v>81</v>
      </c>
      <c r="J1589" t="s">
        <v>82</v>
      </c>
      <c r="K1589" t="s">
        <v>53</v>
      </c>
      <c r="L1589" t="s">
        <v>165</v>
      </c>
      <c r="M1589" t="s">
        <v>83</v>
      </c>
      <c r="N1589" s="11" t="s">
        <v>2106</v>
      </c>
      <c r="O1589" s="11" t="s">
        <v>2110</v>
      </c>
      <c r="P1589">
        <v>-5</v>
      </c>
      <c r="Q1589">
        <v>0</v>
      </c>
      <c r="R1589">
        <v>635.25</v>
      </c>
      <c r="S1589">
        <v>0</v>
      </c>
      <c r="T1589">
        <v>635.25</v>
      </c>
    </row>
    <row r="1590" spans="1:20" hidden="1" x14ac:dyDescent="0.25">
      <c r="A1590" t="s">
        <v>75</v>
      </c>
      <c r="B1590" t="s">
        <v>612</v>
      </c>
      <c r="C1590" t="s">
        <v>29</v>
      </c>
      <c r="D1590" t="s">
        <v>613</v>
      </c>
      <c r="E1590" t="s">
        <v>142</v>
      </c>
      <c r="F1590">
        <v>48084</v>
      </c>
      <c r="G1590" t="s">
        <v>1343</v>
      </c>
      <c r="H1590" t="s">
        <v>80</v>
      </c>
      <c r="I1590" t="s">
        <v>81</v>
      </c>
      <c r="J1590" t="s">
        <v>82</v>
      </c>
      <c r="K1590" t="s">
        <v>42</v>
      </c>
      <c r="L1590" t="s">
        <v>91</v>
      </c>
      <c r="M1590" t="s">
        <v>83</v>
      </c>
      <c r="N1590" s="11" t="s">
        <v>2106</v>
      </c>
      <c r="O1590" s="11" t="s">
        <v>2110</v>
      </c>
      <c r="P1590">
        <v>-8</v>
      </c>
      <c r="Q1590">
        <v>0</v>
      </c>
      <c r="R1590">
        <v>1598.32</v>
      </c>
      <c r="S1590">
        <v>0</v>
      </c>
      <c r="T1590">
        <v>1598.32</v>
      </c>
    </row>
    <row r="1591" spans="1:20" hidden="1" x14ac:dyDescent="0.25">
      <c r="A1591" t="s">
        <v>75</v>
      </c>
      <c r="B1591" t="s">
        <v>215</v>
      </c>
      <c r="C1591" t="s">
        <v>26</v>
      </c>
      <c r="D1591" t="s">
        <v>216</v>
      </c>
      <c r="E1591" t="s">
        <v>180</v>
      </c>
      <c r="F1591">
        <v>30011</v>
      </c>
      <c r="G1591" t="s">
        <v>1677</v>
      </c>
      <c r="H1591" t="s">
        <v>80</v>
      </c>
      <c r="I1591" t="s">
        <v>81</v>
      </c>
      <c r="J1591" t="s">
        <v>90</v>
      </c>
      <c r="K1591" t="s">
        <v>53</v>
      </c>
      <c r="L1591" t="s">
        <v>228</v>
      </c>
      <c r="M1591" t="s">
        <v>92</v>
      </c>
      <c r="N1591" s="11" t="s">
        <v>2106</v>
      </c>
      <c r="O1591" s="11" t="s">
        <v>2110</v>
      </c>
      <c r="P1591">
        <v>0</v>
      </c>
      <c r="Q1591">
        <v>2</v>
      </c>
      <c r="R1591">
        <v>0</v>
      </c>
      <c r="S1591">
        <v>168.4</v>
      </c>
      <c r="T1591">
        <v>-168.4</v>
      </c>
    </row>
    <row r="1592" spans="1:20" hidden="1" x14ac:dyDescent="0.25">
      <c r="A1592" t="s">
        <v>75</v>
      </c>
      <c r="B1592" t="s">
        <v>975</v>
      </c>
      <c r="C1592" t="s">
        <v>27</v>
      </c>
      <c r="D1592" t="s">
        <v>705</v>
      </c>
      <c r="E1592" t="s">
        <v>114</v>
      </c>
      <c r="F1592">
        <v>33122</v>
      </c>
      <c r="G1592" t="s">
        <v>1695</v>
      </c>
      <c r="H1592" t="s">
        <v>80</v>
      </c>
      <c r="I1592" t="s">
        <v>81</v>
      </c>
      <c r="J1592" t="s">
        <v>90</v>
      </c>
      <c r="K1592" t="s">
        <v>53</v>
      </c>
      <c r="L1592" t="s">
        <v>248</v>
      </c>
      <c r="M1592" t="s">
        <v>92</v>
      </c>
      <c r="N1592" s="11" t="s">
        <v>2106</v>
      </c>
      <c r="O1592" s="11" t="s">
        <v>2110</v>
      </c>
      <c r="P1592">
        <v>0</v>
      </c>
      <c r="Q1592">
        <v>5</v>
      </c>
      <c r="R1592">
        <v>0</v>
      </c>
      <c r="S1592">
        <v>34</v>
      </c>
      <c r="T1592">
        <v>-34</v>
      </c>
    </row>
    <row r="1593" spans="1:20" hidden="1" x14ac:dyDescent="0.25">
      <c r="A1593" t="s">
        <v>75</v>
      </c>
      <c r="B1593" t="s">
        <v>225</v>
      </c>
      <c r="C1593" t="s">
        <v>19</v>
      </c>
      <c r="D1593" t="s">
        <v>226</v>
      </c>
      <c r="E1593" t="s">
        <v>147</v>
      </c>
      <c r="F1593">
        <v>85204</v>
      </c>
      <c r="G1593" t="s">
        <v>311</v>
      </c>
      <c r="H1593" t="s">
        <v>80</v>
      </c>
      <c r="I1593" t="s">
        <v>164</v>
      </c>
      <c r="J1593" t="s">
        <v>90</v>
      </c>
      <c r="K1593" t="s">
        <v>38</v>
      </c>
      <c r="L1593" t="s">
        <v>129</v>
      </c>
      <c r="M1593" t="s">
        <v>92</v>
      </c>
      <c r="N1593" s="11" t="s">
        <v>2106</v>
      </c>
      <c r="O1593" s="11" t="s">
        <v>2110</v>
      </c>
      <c r="P1593">
        <v>0</v>
      </c>
      <c r="Q1593">
        <v>1</v>
      </c>
      <c r="R1593">
        <v>0</v>
      </c>
      <c r="S1593">
        <v>64.650000000000006</v>
      </c>
      <c r="T1593">
        <v>-64.650000000000006</v>
      </c>
    </row>
    <row r="1594" spans="1:20" hidden="1" x14ac:dyDescent="0.25">
      <c r="A1594" t="s">
        <v>75</v>
      </c>
      <c r="B1594" t="s">
        <v>218</v>
      </c>
      <c r="C1594" t="s">
        <v>27</v>
      </c>
      <c r="D1594" t="s">
        <v>219</v>
      </c>
      <c r="E1594" t="s">
        <v>114</v>
      </c>
      <c r="F1594">
        <v>34110</v>
      </c>
      <c r="G1594" t="s">
        <v>183</v>
      </c>
      <c r="H1594" t="s">
        <v>80</v>
      </c>
      <c r="I1594" t="s">
        <v>81</v>
      </c>
      <c r="J1594" t="s">
        <v>82</v>
      </c>
      <c r="K1594" t="s">
        <v>42</v>
      </c>
      <c r="L1594" t="s">
        <v>91</v>
      </c>
      <c r="M1594" t="s">
        <v>83</v>
      </c>
      <c r="N1594" s="11" t="s">
        <v>2106</v>
      </c>
      <c r="O1594" s="11" t="s">
        <v>2110</v>
      </c>
      <c r="P1594">
        <v>-2</v>
      </c>
      <c r="Q1594">
        <v>0</v>
      </c>
      <c r="R1594">
        <v>70.599999999999994</v>
      </c>
      <c r="S1594">
        <v>0</v>
      </c>
      <c r="T1594">
        <v>70.599999999999994</v>
      </c>
    </row>
    <row r="1595" spans="1:20" hidden="1" x14ac:dyDescent="0.25">
      <c r="A1595" t="s">
        <v>75</v>
      </c>
      <c r="B1595" t="s">
        <v>167</v>
      </c>
      <c r="C1595" t="s">
        <v>28</v>
      </c>
      <c r="D1595" t="s">
        <v>168</v>
      </c>
      <c r="E1595" t="s">
        <v>95</v>
      </c>
      <c r="F1595">
        <v>80550</v>
      </c>
      <c r="G1595" t="s">
        <v>264</v>
      </c>
      <c r="H1595" t="s">
        <v>80</v>
      </c>
      <c r="I1595" t="s">
        <v>281</v>
      </c>
      <c r="J1595" t="s">
        <v>90</v>
      </c>
      <c r="K1595" t="s">
        <v>42</v>
      </c>
      <c r="L1595" t="s">
        <v>91</v>
      </c>
      <c r="M1595" t="s">
        <v>92</v>
      </c>
      <c r="N1595" s="11" t="s">
        <v>2106</v>
      </c>
      <c r="O1595" s="11" t="s">
        <v>2110</v>
      </c>
      <c r="P1595">
        <v>0</v>
      </c>
      <c r="Q1595">
        <v>14</v>
      </c>
      <c r="R1595">
        <v>0</v>
      </c>
      <c r="S1595">
        <v>116.48</v>
      </c>
      <c r="T1595">
        <v>-116.48</v>
      </c>
    </row>
    <row r="1596" spans="1:20" hidden="1" x14ac:dyDescent="0.25">
      <c r="A1596" t="s">
        <v>75</v>
      </c>
      <c r="B1596" t="s">
        <v>771</v>
      </c>
      <c r="C1596" t="s">
        <v>18</v>
      </c>
      <c r="D1596" t="s">
        <v>439</v>
      </c>
      <c r="E1596" t="s">
        <v>191</v>
      </c>
      <c r="F1596">
        <v>77034</v>
      </c>
      <c r="G1596" t="s">
        <v>1796</v>
      </c>
      <c r="H1596" t="s">
        <v>80</v>
      </c>
      <c r="I1596" t="s">
        <v>81</v>
      </c>
      <c r="J1596" t="s">
        <v>90</v>
      </c>
      <c r="K1596" t="s">
        <v>53</v>
      </c>
      <c r="L1596" t="s">
        <v>248</v>
      </c>
      <c r="M1596" t="s">
        <v>92</v>
      </c>
      <c r="N1596" s="11" t="s">
        <v>2106</v>
      </c>
      <c r="O1596" s="11" t="s">
        <v>2110</v>
      </c>
      <c r="P1596">
        <v>0</v>
      </c>
      <c r="Q1596">
        <v>6</v>
      </c>
      <c r="R1596">
        <v>0</v>
      </c>
      <c r="S1596">
        <v>27</v>
      </c>
      <c r="T1596">
        <v>-27</v>
      </c>
    </row>
    <row r="1597" spans="1:20" x14ac:dyDescent="0.25">
      <c r="A1597" t="s">
        <v>75</v>
      </c>
      <c r="B1597" t="s">
        <v>157</v>
      </c>
      <c r="C1597" t="s">
        <v>21</v>
      </c>
      <c r="D1597" t="s">
        <v>158</v>
      </c>
      <c r="E1597" t="s">
        <v>159</v>
      </c>
      <c r="F1597">
        <v>66205</v>
      </c>
      <c r="G1597" t="s">
        <v>1125</v>
      </c>
      <c r="H1597" t="s">
        <v>80</v>
      </c>
      <c r="I1597" t="s">
        <v>81</v>
      </c>
      <c r="J1597" t="s">
        <v>82</v>
      </c>
      <c r="K1597" t="s">
        <v>42</v>
      </c>
      <c r="L1597" t="s">
        <v>91</v>
      </c>
      <c r="M1597" t="s">
        <v>83</v>
      </c>
      <c r="N1597" s="11" t="s">
        <v>2106</v>
      </c>
      <c r="O1597" s="11" t="s">
        <v>2110</v>
      </c>
      <c r="P1597">
        <v>-2</v>
      </c>
      <c r="Q1597">
        <v>0</v>
      </c>
      <c r="R1597">
        <v>371.5</v>
      </c>
      <c r="S1597">
        <v>0</v>
      </c>
      <c r="T1597">
        <v>371.5</v>
      </c>
    </row>
    <row r="1598" spans="1:20" hidden="1" x14ac:dyDescent="0.25">
      <c r="A1598" t="s">
        <v>75</v>
      </c>
      <c r="B1598" t="s">
        <v>612</v>
      </c>
      <c r="C1598" t="s">
        <v>29</v>
      </c>
      <c r="D1598" t="s">
        <v>613</v>
      </c>
      <c r="E1598" t="s">
        <v>142</v>
      </c>
      <c r="F1598">
        <v>48084</v>
      </c>
      <c r="G1598" t="s">
        <v>88</v>
      </c>
      <c r="H1598" t="s">
        <v>80</v>
      </c>
      <c r="I1598" t="s">
        <v>281</v>
      </c>
      <c r="J1598" t="s">
        <v>90</v>
      </c>
      <c r="K1598" t="s">
        <v>42</v>
      </c>
      <c r="L1598" t="s">
        <v>91</v>
      </c>
      <c r="M1598" t="s">
        <v>92</v>
      </c>
      <c r="N1598" s="11" t="s">
        <v>2106</v>
      </c>
      <c r="O1598" s="11" t="s">
        <v>2110</v>
      </c>
      <c r="P1598">
        <v>0</v>
      </c>
      <c r="Q1598">
        <v>20</v>
      </c>
      <c r="R1598">
        <v>0</v>
      </c>
      <c r="S1598">
        <v>50</v>
      </c>
      <c r="T1598">
        <v>-50</v>
      </c>
    </row>
    <row r="1599" spans="1:20" hidden="1" x14ac:dyDescent="0.25">
      <c r="A1599" t="s">
        <v>75</v>
      </c>
      <c r="B1599" t="s">
        <v>1518</v>
      </c>
      <c r="C1599" t="s">
        <v>30</v>
      </c>
      <c r="D1599" t="s">
        <v>1519</v>
      </c>
      <c r="E1599" t="s">
        <v>191</v>
      </c>
      <c r="F1599" t="s">
        <v>1520</v>
      </c>
      <c r="G1599" t="s">
        <v>1143</v>
      </c>
      <c r="H1599" t="s">
        <v>80</v>
      </c>
      <c r="I1599" t="s">
        <v>281</v>
      </c>
      <c r="J1599" t="s">
        <v>90</v>
      </c>
      <c r="K1599" t="s">
        <v>37</v>
      </c>
      <c r="L1599" t="s">
        <v>1144</v>
      </c>
      <c r="M1599" t="s">
        <v>92</v>
      </c>
      <c r="N1599" s="11" t="s">
        <v>2106</v>
      </c>
      <c r="O1599" s="11" t="s">
        <v>2110</v>
      </c>
      <c r="P1599">
        <v>0</v>
      </c>
      <c r="Q1599">
        <v>10</v>
      </c>
      <c r="R1599">
        <v>0</v>
      </c>
      <c r="S1599">
        <v>350.8</v>
      </c>
      <c r="T1599">
        <v>-350.8</v>
      </c>
    </row>
    <row r="1600" spans="1:20" hidden="1" x14ac:dyDescent="0.25">
      <c r="A1600" t="s">
        <v>75</v>
      </c>
      <c r="B1600" t="s">
        <v>1090</v>
      </c>
      <c r="C1600" t="s">
        <v>23</v>
      </c>
      <c r="D1600" t="s">
        <v>1091</v>
      </c>
      <c r="E1600" t="s">
        <v>176</v>
      </c>
      <c r="F1600">
        <v>98502</v>
      </c>
      <c r="G1600" t="s">
        <v>241</v>
      </c>
      <c r="H1600" t="s">
        <v>80</v>
      </c>
      <c r="I1600" t="s">
        <v>81</v>
      </c>
      <c r="J1600" t="s">
        <v>82</v>
      </c>
      <c r="K1600" t="s">
        <v>36</v>
      </c>
      <c r="L1600" t="s">
        <v>36</v>
      </c>
      <c r="M1600" t="s">
        <v>83</v>
      </c>
      <c r="N1600" s="11" t="s">
        <v>2106</v>
      </c>
      <c r="O1600" s="11" t="s">
        <v>2110</v>
      </c>
      <c r="P1600">
        <v>-1</v>
      </c>
      <c r="Q1600">
        <v>0</v>
      </c>
      <c r="R1600">
        <v>434.5</v>
      </c>
      <c r="S1600">
        <v>0</v>
      </c>
      <c r="T1600">
        <v>434.5</v>
      </c>
    </row>
    <row r="1601" spans="1:20" hidden="1" x14ac:dyDescent="0.25">
      <c r="A1601" t="s">
        <v>75</v>
      </c>
      <c r="B1601" t="s">
        <v>161</v>
      </c>
      <c r="C1601" t="s">
        <v>22</v>
      </c>
      <c r="D1601" t="s">
        <v>162</v>
      </c>
      <c r="E1601" t="s">
        <v>122</v>
      </c>
      <c r="F1601">
        <v>20814</v>
      </c>
      <c r="G1601" t="s">
        <v>987</v>
      </c>
      <c r="H1601" t="s">
        <v>80</v>
      </c>
      <c r="I1601" t="s">
        <v>81</v>
      </c>
      <c r="J1601" t="s">
        <v>365</v>
      </c>
      <c r="K1601" t="s">
        <v>47</v>
      </c>
      <c r="L1601" t="s">
        <v>509</v>
      </c>
      <c r="M1601" t="s">
        <v>229</v>
      </c>
      <c r="N1601" s="11" t="s">
        <v>2106</v>
      </c>
      <c r="O1601" s="11" t="s">
        <v>2110</v>
      </c>
      <c r="P1601">
        <v>-1</v>
      </c>
      <c r="Q1601">
        <v>0</v>
      </c>
      <c r="R1601">
        <v>132</v>
      </c>
      <c r="S1601">
        <v>0</v>
      </c>
      <c r="T1601">
        <v>132</v>
      </c>
    </row>
    <row r="1602" spans="1:20" hidden="1" x14ac:dyDescent="0.25">
      <c r="A1602" t="s">
        <v>75</v>
      </c>
      <c r="B1602" t="s">
        <v>612</v>
      </c>
      <c r="C1602" t="s">
        <v>29</v>
      </c>
      <c r="D1602" t="s">
        <v>1265</v>
      </c>
      <c r="E1602" t="s">
        <v>142</v>
      </c>
      <c r="F1602">
        <v>49686</v>
      </c>
      <c r="G1602" t="s">
        <v>398</v>
      </c>
      <c r="H1602" t="s">
        <v>80</v>
      </c>
      <c r="I1602" t="s">
        <v>81</v>
      </c>
      <c r="J1602" t="s">
        <v>82</v>
      </c>
      <c r="K1602" t="s">
        <v>38</v>
      </c>
      <c r="L1602" t="s">
        <v>111</v>
      </c>
      <c r="M1602" t="s">
        <v>83</v>
      </c>
      <c r="N1602" s="11" t="s">
        <v>2106</v>
      </c>
      <c r="O1602" s="11" t="s">
        <v>2110</v>
      </c>
      <c r="P1602">
        <v>-7</v>
      </c>
      <c r="Q1602">
        <v>0</v>
      </c>
      <c r="R1602">
        <v>561.26</v>
      </c>
      <c r="S1602">
        <v>0</v>
      </c>
      <c r="T1602">
        <v>561.26</v>
      </c>
    </row>
    <row r="1603" spans="1:20" hidden="1" x14ac:dyDescent="0.25">
      <c r="A1603" t="s">
        <v>75</v>
      </c>
      <c r="B1603" t="s">
        <v>189</v>
      </c>
      <c r="C1603" t="s">
        <v>18</v>
      </c>
      <c r="D1603" t="s">
        <v>190</v>
      </c>
      <c r="E1603" t="s">
        <v>191</v>
      </c>
      <c r="F1603">
        <v>76262</v>
      </c>
      <c r="G1603" t="s">
        <v>797</v>
      </c>
      <c r="H1603" t="s">
        <v>80</v>
      </c>
      <c r="I1603" t="s">
        <v>281</v>
      </c>
      <c r="J1603" t="s">
        <v>90</v>
      </c>
      <c r="K1603" t="s">
        <v>42</v>
      </c>
      <c r="L1603" t="s">
        <v>91</v>
      </c>
      <c r="M1603" t="s">
        <v>188</v>
      </c>
      <c r="N1603" s="11" t="s">
        <v>2106</v>
      </c>
      <c r="O1603" s="11" t="s">
        <v>2110</v>
      </c>
      <c r="P1603">
        <v>0</v>
      </c>
      <c r="Q1603">
        <v>9</v>
      </c>
      <c r="R1603">
        <v>0</v>
      </c>
      <c r="S1603">
        <v>143.82</v>
      </c>
      <c r="T1603">
        <v>-143.82</v>
      </c>
    </row>
    <row r="1604" spans="1:20" hidden="1" x14ac:dyDescent="0.25">
      <c r="A1604" t="s">
        <v>75</v>
      </c>
      <c r="B1604" t="s">
        <v>612</v>
      </c>
      <c r="C1604" t="s">
        <v>29</v>
      </c>
      <c r="D1604" t="s">
        <v>613</v>
      </c>
      <c r="E1604" t="s">
        <v>142</v>
      </c>
      <c r="F1604">
        <v>48084</v>
      </c>
      <c r="G1604" t="s">
        <v>2007</v>
      </c>
      <c r="H1604" t="s">
        <v>80</v>
      </c>
      <c r="I1604" t="s">
        <v>81</v>
      </c>
      <c r="J1604" t="s">
        <v>82</v>
      </c>
      <c r="K1604" t="s">
        <v>49</v>
      </c>
      <c r="L1604" t="s">
        <v>1689</v>
      </c>
      <c r="M1604" t="s">
        <v>83</v>
      </c>
      <c r="N1604" s="11" t="s">
        <v>2106</v>
      </c>
      <c r="O1604" s="11" t="s">
        <v>2110</v>
      </c>
      <c r="P1604">
        <v>-6</v>
      </c>
      <c r="Q1604">
        <v>0</v>
      </c>
      <c r="R1604">
        <v>158.76</v>
      </c>
      <c r="S1604">
        <v>0</v>
      </c>
      <c r="T1604">
        <v>158.76</v>
      </c>
    </row>
    <row r="1605" spans="1:20" hidden="1" x14ac:dyDescent="0.25">
      <c r="A1605" t="s">
        <v>75</v>
      </c>
      <c r="B1605" t="s">
        <v>301</v>
      </c>
      <c r="C1605" t="s">
        <v>29</v>
      </c>
      <c r="D1605" t="s">
        <v>302</v>
      </c>
      <c r="E1605" t="s">
        <v>87</v>
      </c>
      <c r="F1605">
        <v>45005</v>
      </c>
      <c r="G1605" t="s">
        <v>1163</v>
      </c>
      <c r="H1605" t="s">
        <v>80</v>
      </c>
      <c r="I1605" t="s">
        <v>281</v>
      </c>
      <c r="J1605" t="s">
        <v>90</v>
      </c>
      <c r="K1605" t="s">
        <v>42</v>
      </c>
      <c r="L1605" t="s">
        <v>91</v>
      </c>
      <c r="M1605" t="s">
        <v>92</v>
      </c>
      <c r="N1605" s="11" t="s">
        <v>2106</v>
      </c>
      <c r="O1605" s="11" t="s">
        <v>2110</v>
      </c>
      <c r="P1605">
        <v>0</v>
      </c>
      <c r="Q1605">
        <v>9</v>
      </c>
      <c r="R1605">
        <v>0</v>
      </c>
      <c r="S1605">
        <v>867.6</v>
      </c>
      <c r="T1605">
        <v>-867.6</v>
      </c>
    </row>
    <row r="1606" spans="1:20" hidden="1" x14ac:dyDescent="0.25">
      <c r="A1606" t="s">
        <v>75</v>
      </c>
      <c r="B1606" t="s">
        <v>445</v>
      </c>
      <c r="C1606" t="s">
        <v>26</v>
      </c>
      <c r="D1606" t="s">
        <v>259</v>
      </c>
      <c r="E1606" t="s">
        <v>109</v>
      </c>
      <c r="F1606">
        <v>28037</v>
      </c>
      <c r="G1606" t="s">
        <v>1577</v>
      </c>
      <c r="H1606" t="s">
        <v>80</v>
      </c>
      <c r="I1606" t="s">
        <v>281</v>
      </c>
      <c r="J1606" t="s">
        <v>90</v>
      </c>
      <c r="K1606" t="s">
        <v>53</v>
      </c>
      <c r="L1606" t="s">
        <v>1578</v>
      </c>
      <c r="M1606" t="s">
        <v>92</v>
      </c>
      <c r="N1606" s="11" t="s">
        <v>2106</v>
      </c>
      <c r="O1606" s="11" t="s">
        <v>2110</v>
      </c>
      <c r="P1606">
        <v>0</v>
      </c>
      <c r="Q1606">
        <v>4</v>
      </c>
      <c r="R1606">
        <v>0</v>
      </c>
      <c r="S1606">
        <v>1705.4</v>
      </c>
      <c r="T1606">
        <v>-1705.4</v>
      </c>
    </row>
    <row r="1607" spans="1:20" hidden="1" x14ac:dyDescent="0.25">
      <c r="A1607" t="s">
        <v>75</v>
      </c>
      <c r="B1607" t="s">
        <v>1818</v>
      </c>
      <c r="C1607" t="s">
        <v>29</v>
      </c>
      <c r="D1607" t="s">
        <v>1819</v>
      </c>
      <c r="E1607" t="s">
        <v>142</v>
      </c>
      <c r="F1607">
        <v>49445</v>
      </c>
      <c r="G1607" t="s">
        <v>2008</v>
      </c>
      <c r="H1607" t="s">
        <v>80</v>
      </c>
      <c r="I1607" t="s">
        <v>81</v>
      </c>
      <c r="J1607" t="s">
        <v>82</v>
      </c>
      <c r="K1607" t="s">
        <v>38</v>
      </c>
      <c r="L1607" t="s">
        <v>637</v>
      </c>
      <c r="M1607" t="s">
        <v>83</v>
      </c>
      <c r="N1607" s="11" t="s">
        <v>2106</v>
      </c>
      <c r="O1607" s="11" t="s">
        <v>2110</v>
      </c>
      <c r="P1607">
        <v>-1</v>
      </c>
      <c r="Q1607">
        <v>0</v>
      </c>
      <c r="R1607">
        <v>173.15</v>
      </c>
      <c r="S1607">
        <v>0</v>
      </c>
      <c r="T1607">
        <v>173.15</v>
      </c>
    </row>
    <row r="1608" spans="1:20" hidden="1" x14ac:dyDescent="0.25">
      <c r="A1608" t="s">
        <v>75</v>
      </c>
      <c r="B1608" t="s">
        <v>150</v>
      </c>
      <c r="C1608" t="s">
        <v>29</v>
      </c>
      <c r="D1608" t="s">
        <v>151</v>
      </c>
      <c r="E1608" t="s">
        <v>87</v>
      </c>
      <c r="F1608">
        <v>44060</v>
      </c>
      <c r="G1608" t="s">
        <v>309</v>
      </c>
      <c r="H1608" t="s">
        <v>80</v>
      </c>
      <c r="I1608" t="s">
        <v>281</v>
      </c>
      <c r="J1608" t="s">
        <v>90</v>
      </c>
      <c r="K1608" t="s">
        <v>42</v>
      </c>
      <c r="L1608" t="s">
        <v>91</v>
      </c>
      <c r="M1608" t="s">
        <v>92</v>
      </c>
      <c r="N1608" s="11" t="s">
        <v>2106</v>
      </c>
      <c r="O1608" s="11" t="s">
        <v>2110</v>
      </c>
      <c r="P1608">
        <v>0</v>
      </c>
      <c r="Q1608">
        <v>8</v>
      </c>
      <c r="R1608">
        <v>0</v>
      </c>
      <c r="S1608">
        <v>70</v>
      </c>
      <c r="T1608">
        <v>-70</v>
      </c>
    </row>
    <row r="1609" spans="1:20" hidden="1" x14ac:dyDescent="0.25">
      <c r="A1609" t="s">
        <v>75</v>
      </c>
      <c r="B1609" t="s">
        <v>612</v>
      </c>
      <c r="C1609" t="s">
        <v>29</v>
      </c>
      <c r="D1609" t="s">
        <v>1265</v>
      </c>
      <c r="E1609" t="s">
        <v>142</v>
      </c>
      <c r="F1609">
        <v>49686</v>
      </c>
      <c r="G1609" t="s">
        <v>798</v>
      </c>
      <c r="H1609" t="s">
        <v>80</v>
      </c>
      <c r="I1609" t="s">
        <v>81</v>
      </c>
      <c r="J1609" t="s">
        <v>90</v>
      </c>
      <c r="K1609" t="s">
        <v>38</v>
      </c>
      <c r="L1609" t="s">
        <v>111</v>
      </c>
      <c r="M1609" t="s">
        <v>92</v>
      </c>
      <c r="N1609" s="11" t="s">
        <v>2106</v>
      </c>
      <c r="O1609" s="11" t="s">
        <v>2110</v>
      </c>
      <c r="P1609">
        <v>0</v>
      </c>
      <c r="Q1609">
        <v>1</v>
      </c>
      <c r="R1609">
        <v>0</v>
      </c>
      <c r="S1609">
        <v>136.15</v>
      </c>
      <c r="T1609">
        <v>-136.15</v>
      </c>
    </row>
    <row r="1610" spans="1:20" hidden="1" x14ac:dyDescent="0.25">
      <c r="A1610" t="s">
        <v>75</v>
      </c>
      <c r="B1610" t="s">
        <v>1171</v>
      </c>
      <c r="C1610" t="s">
        <v>25</v>
      </c>
      <c r="D1610" t="s">
        <v>748</v>
      </c>
      <c r="E1610" t="s">
        <v>186</v>
      </c>
      <c r="F1610">
        <v>11102</v>
      </c>
      <c r="G1610" t="s">
        <v>1789</v>
      </c>
      <c r="H1610" t="s">
        <v>133</v>
      </c>
      <c r="I1610" t="s">
        <v>81</v>
      </c>
      <c r="J1610" t="s">
        <v>82</v>
      </c>
      <c r="K1610" t="s">
        <v>44</v>
      </c>
      <c r="L1610" t="s">
        <v>144</v>
      </c>
      <c r="M1610" t="s">
        <v>83</v>
      </c>
      <c r="N1610" s="11" t="s">
        <v>2106</v>
      </c>
      <c r="O1610" s="11" t="s">
        <v>2110</v>
      </c>
      <c r="P1610">
        <v>71</v>
      </c>
      <c r="Q1610">
        <v>0</v>
      </c>
      <c r="R1610">
        <v>1984.45</v>
      </c>
      <c r="S1610">
        <v>0</v>
      </c>
      <c r="T1610">
        <v>1984.45</v>
      </c>
    </row>
    <row r="1611" spans="1:20" hidden="1" x14ac:dyDescent="0.25">
      <c r="A1611" t="s">
        <v>75</v>
      </c>
      <c r="B1611" t="s">
        <v>1512</v>
      </c>
      <c r="C1611" t="s">
        <v>29</v>
      </c>
      <c r="D1611" t="s">
        <v>1513</v>
      </c>
      <c r="E1611" t="s">
        <v>100</v>
      </c>
      <c r="F1611">
        <v>46074</v>
      </c>
      <c r="G1611" t="s">
        <v>502</v>
      </c>
      <c r="H1611" t="s">
        <v>80</v>
      </c>
      <c r="I1611" t="s">
        <v>81</v>
      </c>
      <c r="J1611" t="s">
        <v>90</v>
      </c>
      <c r="K1611" t="s">
        <v>42</v>
      </c>
      <c r="L1611" t="s">
        <v>91</v>
      </c>
      <c r="M1611" t="s">
        <v>188</v>
      </c>
      <c r="N1611" s="11" t="s">
        <v>2106</v>
      </c>
      <c r="O1611" s="11" t="s">
        <v>2110</v>
      </c>
      <c r="P1611">
        <v>0</v>
      </c>
      <c r="Q1611">
        <v>6</v>
      </c>
      <c r="R1611">
        <v>0</v>
      </c>
      <c r="S1611">
        <v>55.02</v>
      </c>
      <c r="T1611">
        <v>-55.02</v>
      </c>
    </row>
    <row r="1612" spans="1:20" hidden="1" x14ac:dyDescent="0.25">
      <c r="A1612" t="s">
        <v>75</v>
      </c>
      <c r="B1612" t="s">
        <v>775</v>
      </c>
      <c r="C1612" t="s">
        <v>26</v>
      </c>
      <c r="D1612" t="s">
        <v>361</v>
      </c>
      <c r="E1612" t="s">
        <v>105</v>
      </c>
      <c r="F1612">
        <v>29615</v>
      </c>
      <c r="G1612" t="s">
        <v>493</v>
      </c>
      <c r="H1612" t="s">
        <v>80</v>
      </c>
      <c r="I1612" t="s">
        <v>81</v>
      </c>
      <c r="J1612" t="s">
        <v>82</v>
      </c>
      <c r="K1612" t="s">
        <v>39</v>
      </c>
      <c r="L1612" t="s">
        <v>39</v>
      </c>
      <c r="M1612" t="s">
        <v>92</v>
      </c>
      <c r="N1612" s="11" t="s">
        <v>2106</v>
      </c>
      <c r="O1612" s="11" t="s">
        <v>2110</v>
      </c>
      <c r="P1612">
        <v>0</v>
      </c>
      <c r="Q1612">
        <v>1</v>
      </c>
      <c r="R1612">
        <v>0</v>
      </c>
      <c r="S1612">
        <v>0</v>
      </c>
      <c r="T1612">
        <v>0</v>
      </c>
    </row>
    <row r="1613" spans="1:20" hidden="1" x14ac:dyDescent="0.25">
      <c r="A1613" t="s">
        <v>75</v>
      </c>
      <c r="B1613" t="s">
        <v>522</v>
      </c>
      <c r="C1613" t="s">
        <v>25</v>
      </c>
      <c r="D1613" t="s">
        <v>523</v>
      </c>
      <c r="E1613" t="s">
        <v>186</v>
      </c>
      <c r="F1613">
        <v>11946</v>
      </c>
      <c r="G1613" t="s">
        <v>477</v>
      </c>
      <c r="H1613" t="s">
        <v>80</v>
      </c>
      <c r="I1613" t="s">
        <v>81</v>
      </c>
      <c r="J1613" t="s">
        <v>90</v>
      </c>
      <c r="K1613" t="s">
        <v>38</v>
      </c>
      <c r="L1613" t="s">
        <v>111</v>
      </c>
      <c r="M1613" t="s">
        <v>92</v>
      </c>
      <c r="N1613" s="11" t="s">
        <v>2106</v>
      </c>
      <c r="O1613" s="11" t="s">
        <v>2110</v>
      </c>
      <c r="P1613">
        <v>0</v>
      </c>
      <c r="Q1613">
        <v>2</v>
      </c>
      <c r="R1613">
        <v>0</v>
      </c>
      <c r="S1613">
        <v>230.4</v>
      </c>
      <c r="T1613">
        <v>-230.4</v>
      </c>
    </row>
    <row r="1614" spans="1:20" hidden="1" x14ac:dyDescent="0.25">
      <c r="A1614" t="s">
        <v>75</v>
      </c>
      <c r="B1614" t="s">
        <v>845</v>
      </c>
      <c r="C1614" t="s">
        <v>23</v>
      </c>
      <c r="D1614" t="s">
        <v>846</v>
      </c>
      <c r="E1614" t="s">
        <v>837</v>
      </c>
      <c r="F1614">
        <v>83646</v>
      </c>
      <c r="G1614" t="s">
        <v>309</v>
      </c>
      <c r="H1614" t="s">
        <v>80</v>
      </c>
      <c r="I1614" t="s">
        <v>281</v>
      </c>
      <c r="J1614" t="s">
        <v>90</v>
      </c>
      <c r="K1614" t="s">
        <v>42</v>
      </c>
      <c r="L1614" t="s">
        <v>91</v>
      </c>
      <c r="M1614" t="s">
        <v>92</v>
      </c>
      <c r="N1614" s="11" t="s">
        <v>2106</v>
      </c>
      <c r="O1614" s="11" t="s">
        <v>2110</v>
      </c>
      <c r="P1614">
        <v>0</v>
      </c>
      <c r="Q1614">
        <v>25</v>
      </c>
      <c r="R1614">
        <v>0</v>
      </c>
      <c r="S1614">
        <v>312.5</v>
      </c>
      <c r="T1614">
        <v>-312.5</v>
      </c>
    </row>
    <row r="1615" spans="1:20" hidden="1" x14ac:dyDescent="0.25">
      <c r="A1615" t="s">
        <v>75</v>
      </c>
      <c r="B1615" t="s">
        <v>167</v>
      </c>
      <c r="C1615" t="s">
        <v>28</v>
      </c>
      <c r="D1615" t="s">
        <v>168</v>
      </c>
      <c r="E1615" t="s">
        <v>95</v>
      </c>
      <c r="F1615">
        <v>80550</v>
      </c>
      <c r="G1615" t="s">
        <v>1178</v>
      </c>
      <c r="H1615" t="s">
        <v>80</v>
      </c>
      <c r="I1615" t="s">
        <v>81</v>
      </c>
      <c r="J1615" t="s">
        <v>90</v>
      </c>
      <c r="K1615" t="s">
        <v>42</v>
      </c>
      <c r="L1615" t="s">
        <v>97</v>
      </c>
      <c r="M1615" t="s">
        <v>188</v>
      </c>
      <c r="N1615" s="11" t="s">
        <v>2106</v>
      </c>
      <c r="O1615" s="11" t="s">
        <v>2110</v>
      </c>
      <c r="P1615">
        <v>-5</v>
      </c>
      <c r="Q1615">
        <v>0</v>
      </c>
      <c r="R1615">
        <v>20.2</v>
      </c>
      <c r="S1615">
        <v>0</v>
      </c>
      <c r="T1615">
        <v>20.2</v>
      </c>
    </row>
    <row r="1616" spans="1:20" x14ac:dyDescent="0.25">
      <c r="A1616" t="s">
        <v>75</v>
      </c>
      <c r="B1616" t="s">
        <v>590</v>
      </c>
      <c r="C1616" t="s">
        <v>21</v>
      </c>
      <c r="D1616" t="s">
        <v>591</v>
      </c>
      <c r="E1616" t="s">
        <v>592</v>
      </c>
      <c r="F1616">
        <v>52002</v>
      </c>
      <c r="G1616" t="s">
        <v>402</v>
      </c>
      <c r="H1616" t="s">
        <v>80</v>
      </c>
      <c r="I1616" t="s">
        <v>81</v>
      </c>
      <c r="J1616" t="s">
        <v>365</v>
      </c>
      <c r="K1616" t="s">
        <v>39</v>
      </c>
      <c r="L1616" t="s">
        <v>39</v>
      </c>
      <c r="M1616" t="s">
        <v>92</v>
      </c>
      <c r="N1616" s="11" t="s">
        <v>2106</v>
      </c>
      <c r="O1616" s="11" t="s">
        <v>2110</v>
      </c>
      <c r="P1616">
        <v>-1</v>
      </c>
      <c r="Q1616">
        <v>0</v>
      </c>
      <c r="R1616">
        <v>295</v>
      </c>
      <c r="S1616">
        <v>0</v>
      </c>
      <c r="T1616">
        <v>295</v>
      </c>
    </row>
    <row r="1617" spans="1:20" hidden="1" x14ac:dyDescent="0.25">
      <c r="A1617" t="s">
        <v>75</v>
      </c>
      <c r="B1617" t="s">
        <v>303</v>
      </c>
      <c r="C1617" t="s">
        <v>27</v>
      </c>
      <c r="D1617" t="s">
        <v>304</v>
      </c>
      <c r="E1617" t="s">
        <v>114</v>
      </c>
      <c r="F1617">
        <v>34219</v>
      </c>
      <c r="G1617" t="s">
        <v>152</v>
      </c>
      <c r="H1617" t="s">
        <v>80</v>
      </c>
      <c r="I1617" t="s">
        <v>81</v>
      </c>
      <c r="J1617" t="s">
        <v>90</v>
      </c>
      <c r="K1617" t="s">
        <v>38</v>
      </c>
      <c r="L1617" t="s">
        <v>111</v>
      </c>
      <c r="M1617" t="s">
        <v>92</v>
      </c>
      <c r="N1617" s="11" t="s">
        <v>2106</v>
      </c>
      <c r="O1617" s="11" t="s">
        <v>2110</v>
      </c>
      <c r="P1617">
        <v>0</v>
      </c>
      <c r="Q1617">
        <v>1</v>
      </c>
      <c r="R1617">
        <v>0</v>
      </c>
      <c r="S1617">
        <v>76.75</v>
      </c>
      <c r="T1617">
        <v>-76.75</v>
      </c>
    </row>
    <row r="1618" spans="1:20" hidden="1" x14ac:dyDescent="0.25">
      <c r="A1618" t="s">
        <v>75</v>
      </c>
      <c r="B1618" t="s">
        <v>454</v>
      </c>
      <c r="C1618" t="s">
        <v>455</v>
      </c>
      <c r="D1618" t="s">
        <v>456</v>
      </c>
      <c r="E1618" t="s">
        <v>118</v>
      </c>
      <c r="F1618">
        <v>94518</v>
      </c>
      <c r="G1618" t="s">
        <v>96</v>
      </c>
      <c r="H1618" t="s">
        <v>80</v>
      </c>
      <c r="I1618" t="s">
        <v>281</v>
      </c>
      <c r="J1618" t="s">
        <v>90</v>
      </c>
      <c r="K1618" t="s">
        <v>42</v>
      </c>
      <c r="L1618" t="s">
        <v>97</v>
      </c>
      <c r="M1618" t="s">
        <v>92</v>
      </c>
      <c r="N1618" s="11" t="s">
        <v>2106</v>
      </c>
      <c r="O1618" s="11" t="s">
        <v>2110</v>
      </c>
      <c r="P1618">
        <v>0</v>
      </c>
      <c r="Q1618">
        <v>39</v>
      </c>
      <c r="R1618">
        <v>0</v>
      </c>
      <c r="S1618">
        <v>66.3</v>
      </c>
      <c r="T1618">
        <v>-66.3</v>
      </c>
    </row>
    <row r="1619" spans="1:20" hidden="1" x14ac:dyDescent="0.25">
      <c r="A1619" t="s">
        <v>75</v>
      </c>
      <c r="B1619" t="s">
        <v>1484</v>
      </c>
      <c r="C1619" t="s">
        <v>23</v>
      </c>
      <c r="D1619" t="s">
        <v>504</v>
      </c>
      <c r="E1619" t="s">
        <v>327</v>
      </c>
      <c r="F1619">
        <v>97223</v>
      </c>
      <c r="G1619" t="s">
        <v>493</v>
      </c>
      <c r="H1619" t="s">
        <v>80</v>
      </c>
      <c r="I1619" t="s">
        <v>81</v>
      </c>
      <c r="J1619" t="s">
        <v>82</v>
      </c>
      <c r="K1619" t="s">
        <v>39</v>
      </c>
      <c r="L1619" t="s">
        <v>39</v>
      </c>
      <c r="M1619" t="s">
        <v>92</v>
      </c>
      <c r="N1619" s="11" t="s">
        <v>2106</v>
      </c>
      <c r="O1619" s="11" t="s">
        <v>2110</v>
      </c>
      <c r="P1619">
        <v>1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5">
      <c r="A1620" t="s">
        <v>75</v>
      </c>
      <c r="B1620" t="s">
        <v>1284</v>
      </c>
      <c r="C1620" t="s">
        <v>27</v>
      </c>
      <c r="D1620" t="s">
        <v>237</v>
      </c>
      <c r="E1620" t="s">
        <v>114</v>
      </c>
      <c r="F1620">
        <v>34243</v>
      </c>
      <c r="G1620" t="s">
        <v>1690</v>
      </c>
      <c r="H1620" t="s">
        <v>80</v>
      </c>
      <c r="I1620" t="s">
        <v>81</v>
      </c>
      <c r="J1620" t="s">
        <v>365</v>
      </c>
      <c r="K1620" t="s">
        <v>47</v>
      </c>
      <c r="L1620" t="s">
        <v>509</v>
      </c>
      <c r="M1620" t="s">
        <v>229</v>
      </c>
      <c r="N1620" s="11" t="s">
        <v>2106</v>
      </c>
      <c r="O1620" s="11" t="s">
        <v>2110</v>
      </c>
      <c r="P1620">
        <v>-6</v>
      </c>
      <c r="Q1620">
        <v>0</v>
      </c>
      <c r="R1620">
        <v>73.8</v>
      </c>
      <c r="S1620">
        <v>0</v>
      </c>
      <c r="T1620">
        <v>73.8</v>
      </c>
    </row>
    <row r="1621" spans="1:20" hidden="1" x14ac:dyDescent="0.25">
      <c r="A1621" t="s">
        <v>75</v>
      </c>
      <c r="B1621" t="s">
        <v>120</v>
      </c>
      <c r="C1621" t="s">
        <v>22</v>
      </c>
      <c r="D1621" t="s">
        <v>121</v>
      </c>
      <c r="E1621" t="s">
        <v>122</v>
      </c>
      <c r="F1621">
        <v>20910</v>
      </c>
      <c r="G1621" t="s">
        <v>502</v>
      </c>
      <c r="H1621" t="s">
        <v>80</v>
      </c>
      <c r="I1621" t="s">
        <v>81</v>
      </c>
      <c r="J1621" t="s">
        <v>90</v>
      </c>
      <c r="K1621" t="s">
        <v>42</v>
      </c>
      <c r="L1621" t="s">
        <v>91</v>
      </c>
      <c r="M1621" t="s">
        <v>188</v>
      </c>
      <c r="N1621" s="11" t="s">
        <v>2106</v>
      </c>
      <c r="O1621" s="11" t="s">
        <v>2110</v>
      </c>
      <c r="P1621">
        <v>0</v>
      </c>
      <c r="Q1621">
        <v>2</v>
      </c>
      <c r="R1621">
        <v>0</v>
      </c>
      <c r="S1621">
        <v>18.34</v>
      </c>
      <c r="T1621">
        <v>-18.34</v>
      </c>
    </row>
    <row r="1622" spans="1:20" hidden="1" x14ac:dyDescent="0.25">
      <c r="A1622" t="s">
        <v>75</v>
      </c>
      <c r="B1622" t="s">
        <v>1315</v>
      </c>
      <c r="C1622" t="s">
        <v>22</v>
      </c>
      <c r="D1622" t="s">
        <v>1316</v>
      </c>
      <c r="E1622" t="s">
        <v>78</v>
      </c>
      <c r="F1622">
        <v>17601</v>
      </c>
      <c r="G1622" t="s">
        <v>1285</v>
      </c>
      <c r="H1622" t="s">
        <v>80</v>
      </c>
      <c r="I1622" t="s">
        <v>81</v>
      </c>
      <c r="J1622" t="s">
        <v>82</v>
      </c>
      <c r="K1622" t="s">
        <v>53</v>
      </c>
      <c r="L1622" t="s">
        <v>1286</v>
      </c>
      <c r="M1622" t="s">
        <v>83</v>
      </c>
      <c r="N1622" s="11" t="s">
        <v>2106</v>
      </c>
      <c r="O1622" s="11" t="s">
        <v>2110</v>
      </c>
      <c r="P1622">
        <v>-10</v>
      </c>
      <c r="Q1622">
        <v>0</v>
      </c>
      <c r="R1622">
        <v>61.5</v>
      </c>
      <c r="S1622">
        <v>0</v>
      </c>
      <c r="T1622">
        <v>61.5</v>
      </c>
    </row>
    <row r="1623" spans="1:20" hidden="1" x14ac:dyDescent="0.25">
      <c r="A1623" t="s">
        <v>75</v>
      </c>
      <c r="B1623" t="s">
        <v>103</v>
      </c>
      <c r="C1623" t="s">
        <v>27</v>
      </c>
      <c r="D1623" t="s">
        <v>253</v>
      </c>
      <c r="E1623" t="s">
        <v>114</v>
      </c>
      <c r="F1623">
        <v>33773</v>
      </c>
      <c r="G1623" t="s">
        <v>514</v>
      </c>
      <c r="H1623" t="s">
        <v>80</v>
      </c>
      <c r="I1623" t="s">
        <v>81</v>
      </c>
      <c r="J1623" t="s">
        <v>82</v>
      </c>
      <c r="K1623" t="s">
        <v>38</v>
      </c>
      <c r="L1623" t="s">
        <v>111</v>
      </c>
      <c r="M1623" t="s">
        <v>83</v>
      </c>
      <c r="N1623" s="11" t="s">
        <v>2106</v>
      </c>
      <c r="O1623" s="11" t="s">
        <v>2110</v>
      </c>
      <c r="P1623">
        <v>-1</v>
      </c>
      <c r="Q1623">
        <v>0</v>
      </c>
      <c r="R1623">
        <v>147.51</v>
      </c>
      <c r="S1623">
        <v>0</v>
      </c>
      <c r="T1623">
        <v>147.51</v>
      </c>
    </row>
    <row r="1624" spans="1:20" hidden="1" x14ac:dyDescent="0.25">
      <c r="A1624" t="s">
        <v>75</v>
      </c>
      <c r="B1624" t="s">
        <v>265</v>
      </c>
      <c r="C1624" t="s">
        <v>27</v>
      </c>
      <c r="D1624" t="s">
        <v>237</v>
      </c>
      <c r="E1624" t="s">
        <v>114</v>
      </c>
      <c r="F1624">
        <v>34238</v>
      </c>
      <c r="G1624" t="s">
        <v>575</v>
      </c>
      <c r="H1624" t="s">
        <v>80</v>
      </c>
      <c r="I1624" t="s">
        <v>81</v>
      </c>
      <c r="J1624" t="s">
        <v>90</v>
      </c>
      <c r="K1624" t="s">
        <v>42</v>
      </c>
      <c r="L1624" t="s">
        <v>91</v>
      </c>
      <c r="M1624" t="s">
        <v>92</v>
      </c>
      <c r="N1624" s="11" t="s">
        <v>2106</v>
      </c>
      <c r="O1624" s="11" t="s">
        <v>2110</v>
      </c>
      <c r="P1624">
        <v>0</v>
      </c>
      <c r="Q1624">
        <v>4</v>
      </c>
      <c r="R1624">
        <v>0</v>
      </c>
      <c r="S1624">
        <v>71.2</v>
      </c>
      <c r="T1624">
        <v>-71.2</v>
      </c>
    </row>
    <row r="1625" spans="1:20" hidden="1" x14ac:dyDescent="0.25">
      <c r="A1625" t="s">
        <v>75</v>
      </c>
      <c r="B1625" t="s">
        <v>419</v>
      </c>
      <c r="C1625" t="s">
        <v>19</v>
      </c>
      <c r="D1625" t="s">
        <v>226</v>
      </c>
      <c r="E1625" t="s">
        <v>147</v>
      </c>
      <c r="F1625">
        <v>85207</v>
      </c>
      <c r="G1625" t="s">
        <v>572</v>
      </c>
      <c r="H1625" t="s">
        <v>80</v>
      </c>
      <c r="I1625" t="s">
        <v>81</v>
      </c>
      <c r="J1625" t="s">
        <v>82</v>
      </c>
      <c r="K1625" t="s">
        <v>53</v>
      </c>
      <c r="L1625" t="s">
        <v>165</v>
      </c>
      <c r="M1625" t="s">
        <v>83</v>
      </c>
      <c r="N1625" s="11" t="s">
        <v>2106</v>
      </c>
      <c r="O1625" s="11" t="s">
        <v>2110</v>
      </c>
      <c r="P1625">
        <v>5</v>
      </c>
      <c r="Q1625">
        <v>0</v>
      </c>
      <c r="R1625">
        <v>433.3</v>
      </c>
      <c r="S1625">
        <v>0</v>
      </c>
      <c r="T1625">
        <v>433.3</v>
      </c>
    </row>
    <row r="1626" spans="1:20" hidden="1" x14ac:dyDescent="0.25">
      <c r="A1626" t="s">
        <v>75</v>
      </c>
      <c r="B1626" t="s">
        <v>668</v>
      </c>
      <c r="C1626" t="s">
        <v>28</v>
      </c>
      <c r="D1626" t="s">
        <v>623</v>
      </c>
      <c r="E1626" t="s">
        <v>95</v>
      </c>
      <c r="F1626">
        <v>80130</v>
      </c>
      <c r="G1626" t="s">
        <v>1543</v>
      </c>
      <c r="H1626" t="s">
        <v>80</v>
      </c>
      <c r="I1626" t="s">
        <v>81</v>
      </c>
      <c r="J1626" t="s">
        <v>365</v>
      </c>
      <c r="K1626" t="s">
        <v>47</v>
      </c>
      <c r="L1626" t="s">
        <v>509</v>
      </c>
      <c r="M1626" t="s">
        <v>229</v>
      </c>
      <c r="N1626" s="11" t="s">
        <v>2106</v>
      </c>
      <c r="O1626" s="11" t="s">
        <v>2110</v>
      </c>
      <c r="P1626">
        <v>-6</v>
      </c>
      <c r="Q1626">
        <v>0</v>
      </c>
      <c r="R1626">
        <v>142.5</v>
      </c>
      <c r="S1626">
        <v>0</v>
      </c>
      <c r="T1626">
        <v>142.5</v>
      </c>
    </row>
    <row r="1627" spans="1:20" hidden="1" x14ac:dyDescent="0.25">
      <c r="A1627" t="s">
        <v>75</v>
      </c>
      <c r="B1627" t="s">
        <v>1473</v>
      </c>
      <c r="C1627" t="s">
        <v>25</v>
      </c>
      <c r="D1627" t="s">
        <v>1474</v>
      </c>
      <c r="E1627" t="s">
        <v>186</v>
      </c>
      <c r="F1627">
        <v>11758</v>
      </c>
      <c r="G1627" t="s">
        <v>238</v>
      </c>
      <c r="H1627" t="s">
        <v>80</v>
      </c>
      <c r="I1627" t="s">
        <v>81</v>
      </c>
      <c r="J1627" t="s">
        <v>82</v>
      </c>
      <c r="K1627" t="s">
        <v>38</v>
      </c>
      <c r="L1627" t="s">
        <v>111</v>
      </c>
      <c r="M1627" t="s">
        <v>83</v>
      </c>
      <c r="N1627" s="11" t="s">
        <v>2106</v>
      </c>
      <c r="O1627" s="11" t="s">
        <v>2110</v>
      </c>
      <c r="P1627">
        <v>-1</v>
      </c>
      <c r="Q1627">
        <v>0</v>
      </c>
      <c r="R1627">
        <v>35.46</v>
      </c>
      <c r="S1627">
        <v>0</v>
      </c>
      <c r="T1627">
        <v>35.46</v>
      </c>
    </row>
    <row r="1628" spans="1:20" hidden="1" x14ac:dyDescent="0.25">
      <c r="A1628" t="s">
        <v>75</v>
      </c>
      <c r="B1628" t="s">
        <v>316</v>
      </c>
      <c r="C1628" t="s">
        <v>27</v>
      </c>
      <c r="D1628" t="s">
        <v>237</v>
      </c>
      <c r="E1628" t="s">
        <v>114</v>
      </c>
      <c r="F1628">
        <v>34240</v>
      </c>
      <c r="G1628" t="s">
        <v>1194</v>
      </c>
      <c r="H1628" t="s">
        <v>80</v>
      </c>
      <c r="I1628" t="s">
        <v>164</v>
      </c>
      <c r="J1628" t="s">
        <v>90</v>
      </c>
      <c r="K1628" t="s">
        <v>42</v>
      </c>
      <c r="L1628" t="s">
        <v>91</v>
      </c>
      <c r="M1628" t="s">
        <v>188</v>
      </c>
      <c r="N1628" s="11" t="s">
        <v>2106</v>
      </c>
      <c r="O1628" s="11" t="s">
        <v>2110</v>
      </c>
      <c r="P1628">
        <v>0</v>
      </c>
      <c r="Q1628">
        <v>50</v>
      </c>
      <c r="R1628">
        <v>0</v>
      </c>
      <c r="S1628">
        <v>1388.5</v>
      </c>
      <c r="T1628">
        <v>-1388.5</v>
      </c>
    </row>
    <row r="1629" spans="1:20" hidden="1" x14ac:dyDescent="0.25">
      <c r="A1629" t="s">
        <v>75</v>
      </c>
      <c r="B1629" t="s">
        <v>167</v>
      </c>
      <c r="C1629" t="s">
        <v>28</v>
      </c>
      <c r="D1629" t="s">
        <v>168</v>
      </c>
      <c r="E1629" t="s">
        <v>95</v>
      </c>
      <c r="F1629">
        <v>80550</v>
      </c>
      <c r="G1629" t="s">
        <v>1938</v>
      </c>
      <c r="H1629" t="s">
        <v>688</v>
      </c>
      <c r="I1629" t="s">
        <v>81</v>
      </c>
      <c r="J1629" t="s">
        <v>90</v>
      </c>
      <c r="K1629" t="s">
        <v>37</v>
      </c>
      <c r="L1629" t="s">
        <v>689</v>
      </c>
      <c r="M1629" t="s">
        <v>92</v>
      </c>
      <c r="N1629" s="11" t="s">
        <v>2106</v>
      </c>
      <c r="O1629" s="11" t="s">
        <v>2110</v>
      </c>
      <c r="P1629">
        <v>-1</v>
      </c>
      <c r="Q1629">
        <v>0</v>
      </c>
      <c r="R1629">
        <v>594</v>
      </c>
      <c r="S1629">
        <v>0</v>
      </c>
      <c r="T1629">
        <v>594</v>
      </c>
    </row>
    <row r="1630" spans="1:20" hidden="1" x14ac:dyDescent="0.25">
      <c r="A1630" t="s">
        <v>75</v>
      </c>
      <c r="B1630" t="s">
        <v>708</v>
      </c>
      <c r="C1630" t="s">
        <v>23</v>
      </c>
      <c r="D1630" t="s">
        <v>2113</v>
      </c>
      <c r="E1630" t="s">
        <v>176</v>
      </c>
      <c r="F1630">
        <v>99216</v>
      </c>
      <c r="G1630" t="s">
        <v>757</v>
      </c>
      <c r="H1630" t="s">
        <v>80</v>
      </c>
      <c r="I1630" t="s">
        <v>81</v>
      </c>
      <c r="J1630" t="s">
        <v>82</v>
      </c>
      <c r="K1630" t="s">
        <v>53</v>
      </c>
      <c r="L1630" t="s">
        <v>228</v>
      </c>
      <c r="M1630" t="s">
        <v>83</v>
      </c>
      <c r="N1630" s="11" t="s">
        <v>2106</v>
      </c>
      <c r="O1630" s="11" t="s">
        <v>2110</v>
      </c>
      <c r="P1630">
        <v>1</v>
      </c>
      <c r="Q1630">
        <v>0</v>
      </c>
      <c r="R1630">
        <v>87.97</v>
      </c>
      <c r="S1630">
        <v>0</v>
      </c>
      <c r="T1630">
        <v>87.97</v>
      </c>
    </row>
    <row r="1631" spans="1:20" hidden="1" x14ac:dyDescent="0.25">
      <c r="A1631" t="s">
        <v>75</v>
      </c>
      <c r="B1631" t="s">
        <v>1353</v>
      </c>
      <c r="C1631" t="s">
        <v>20</v>
      </c>
      <c r="D1631" t="s">
        <v>1354</v>
      </c>
      <c r="E1631" t="s">
        <v>186</v>
      </c>
      <c r="F1631">
        <v>14580</v>
      </c>
      <c r="G1631" t="s">
        <v>1524</v>
      </c>
      <c r="H1631" t="s">
        <v>80</v>
      </c>
      <c r="I1631" t="s">
        <v>81</v>
      </c>
      <c r="J1631" t="s">
        <v>82</v>
      </c>
      <c r="K1631" t="s">
        <v>46</v>
      </c>
      <c r="L1631" t="s">
        <v>650</v>
      </c>
      <c r="M1631" t="s">
        <v>83</v>
      </c>
      <c r="N1631" s="11" t="s">
        <v>2106</v>
      </c>
      <c r="O1631" s="11" t="s">
        <v>2110</v>
      </c>
      <c r="P1631">
        <v>-2</v>
      </c>
      <c r="Q1631">
        <v>0</v>
      </c>
      <c r="R1631">
        <v>1.44</v>
      </c>
      <c r="S1631">
        <v>0</v>
      </c>
      <c r="T1631">
        <v>1.44</v>
      </c>
    </row>
    <row r="1632" spans="1:20" hidden="1" x14ac:dyDescent="0.25">
      <c r="A1632" t="s">
        <v>75</v>
      </c>
      <c r="B1632" t="s">
        <v>358</v>
      </c>
      <c r="C1632" t="s">
        <v>26</v>
      </c>
      <c r="D1632" t="s">
        <v>359</v>
      </c>
      <c r="E1632" t="s">
        <v>180</v>
      </c>
      <c r="F1632">
        <v>30075</v>
      </c>
      <c r="G1632" t="s">
        <v>308</v>
      </c>
      <c r="H1632" t="s">
        <v>80</v>
      </c>
      <c r="I1632" t="s">
        <v>281</v>
      </c>
      <c r="J1632" t="s">
        <v>90</v>
      </c>
      <c r="K1632" t="s">
        <v>53</v>
      </c>
      <c r="L1632" t="s">
        <v>165</v>
      </c>
      <c r="M1632" t="s">
        <v>92</v>
      </c>
      <c r="N1632" s="11" t="s">
        <v>2106</v>
      </c>
      <c r="O1632" s="11" t="s">
        <v>2110</v>
      </c>
      <c r="P1632">
        <v>0</v>
      </c>
      <c r="Q1632">
        <v>2</v>
      </c>
      <c r="R1632">
        <v>0</v>
      </c>
      <c r="S1632">
        <v>161.63999999999999</v>
      </c>
      <c r="T1632">
        <v>-161.63999999999999</v>
      </c>
    </row>
    <row r="1633" spans="1:20" hidden="1" x14ac:dyDescent="0.25">
      <c r="A1633" t="s">
        <v>75</v>
      </c>
      <c r="B1633" t="s">
        <v>301</v>
      </c>
      <c r="C1633" t="s">
        <v>29</v>
      </c>
      <c r="D1633" t="s">
        <v>302</v>
      </c>
      <c r="E1633" t="s">
        <v>87</v>
      </c>
      <c r="F1633">
        <v>45005</v>
      </c>
      <c r="G1633" t="s">
        <v>569</v>
      </c>
      <c r="H1633" t="s">
        <v>80</v>
      </c>
      <c r="I1633" t="s">
        <v>81</v>
      </c>
      <c r="J1633" t="s">
        <v>90</v>
      </c>
      <c r="K1633" t="s">
        <v>38</v>
      </c>
      <c r="L1633" t="s">
        <v>111</v>
      </c>
      <c r="M1633" t="s">
        <v>92</v>
      </c>
      <c r="N1633" s="11" t="s">
        <v>2106</v>
      </c>
      <c r="O1633" s="11" t="s">
        <v>2110</v>
      </c>
      <c r="P1633">
        <v>0</v>
      </c>
      <c r="Q1633">
        <v>1</v>
      </c>
      <c r="R1633">
        <v>0</v>
      </c>
      <c r="S1633">
        <v>50.65</v>
      </c>
      <c r="T1633">
        <v>-50.65</v>
      </c>
    </row>
    <row r="1634" spans="1:20" hidden="1" x14ac:dyDescent="0.25">
      <c r="A1634" t="s">
        <v>75</v>
      </c>
      <c r="B1634" t="s">
        <v>399</v>
      </c>
      <c r="C1634" t="s">
        <v>28</v>
      </c>
      <c r="D1634" t="s">
        <v>400</v>
      </c>
      <c r="E1634" t="s">
        <v>295</v>
      </c>
      <c r="F1634">
        <v>84070</v>
      </c>
      <c r="G1634" t="s">
        <v>535</v>
      </c>
      <c r="H1634" t="s">
        <v>80</v>
      </c>
      <c r="I1634" t="s">
        <v>281</v>
      </c>
      <c r="J1634" t="s">
        <v>82</v>
      </c>
      <c r="K1634" t="s">
        <v>42</v>
      </c>
      <c r="L1634" t="s">
        <v>91</v>
      </c>
      <c r="M1634" t="s">
        <v>83</v>
      </c>
      <c r="N1634" s="11" t="s">
        <v>2106</v>
      </c>
      <c r="O1634" s="11" t="s">
        <v>2110</v>
      </c>
      <c r="P1634">
        <v>-29</v>
      </c>
      <c r="Q1634">
        <v>0</v>
      </c>
      <c r="R1634">
        <v>362.5</v>
      </c>
      <c r="S1634">
        <v>0</v>
      </c>
      <c r="T1634">
        <v>362.5</v>
      </c>
    </row>
    <row r="1635" spans="1:20" hidden="1" x14ac:dyDescent="0.25">
      <c r="A1635" t="s">
        <v>75</v>
      </c>
      <c r="B1635" t="s">
        <v>612</v>
      </c>
      <c r="C1635" t="s">
        <v>29</v>
      </c>
      <c r="D1635" t="s">
        <v>613</v>
      </c>
      <c r="E1635" t="s">
        <v>142</v>
      </c>
      <c r="F1635">
        <v>48084</v>
      </c>
      <c r="G1635" t="s">
        <v>1357</v>
      </c>
      <c r="H1635" t="s">
        <v>133</v>
      </c>
      <c r="I1635" t="s">
        <v>81</v>
      </c>
      <c r="J1635" t="s">
        <v>82</v>
      </c>
      <c r="K1635" t="s">
        <v>53</v>
      </c>
      <c r="L1635" t="s">
        <v>1286</v>
      </c>
      <c r="M1635" t="s">
        <v>83</v>
      </c>
      <c r="N1635" s="11" t="s">
        <v>2106</v>
      </c>
      <c r="O1635" s="11" t="s">
        <v>2110</v>
      </c>
      <c r="P1635">
        <v>-17</v>
      </c>
      <c r="Q1635">
        <v>0</v>
      </c>
      <c r="R1635">
        <v>164.05</v>
      </c>
      <c r="S1635">
        <v>0</v>
      </c>
      <c r="T1635">
        <v>164.05</v>
      </c>
    </row>
    <row r="1636" spans="1:20" hidden="1" x14ac:dyDescent="0.25">
      <c r="A1636" t="s">
        <v>75</v>
      </c>
      <c r="B1636" t="s">
        <v>1062</v>
      </c>
      <c r="C1636" t="s">
        <v>19</v>
      </c>
      <c r="D1636" t="s">
        <v>1063</v>
      </c>
      <c r="E1636" t="s">
        <v>118</v>
      </c>
      <c r="F1636">
        <v>92660</v>
      </c>
      <c r="G1636" t="s">
        <v>1295</v>
      </c>
      <c r="H1636" t="s">
        <v>80</v>
      </c>
      <c r="I1636" t="s">
        <v>81</v>
      </c>
      <c r="J1636" t="s">
        <v>90</v>
      </c>
      <c r="K1636" t="s">
        <v>53</v>
      </c>
      <c r="L1636" t="s">
        <v>193</v>
      </c>
      <c r="M1636" t="s">
        <v>92</v>
      </c>
      <c r="N1636" s="11" t="s">
        <v>2106</v>
      </c>
      <c r="O1636" s="11" t="s">
        <v>2110</v>
      </c>
      <c r="P1636">
        <v>0</v>
      </c>
      <c r="Q1636">
        <v>1</v>
      </c>
      <c r="R1636">
        <v>0</v>
      </c>
      <c r="S1636">
        <v>175.75</v>
      </c>
      <c r="T1636">
        <v>-175.75</v>
      </c>
    </row>
    <row r="1637" spans="1:20" hidden="1" x14ac:dyDescent="0.25">
      <c r="A1637" t="s">
        <v>75</v>
      </c>
      <c r="B1637" t="s">
        <v>1391</v>
      </c>
      <c r="C1637" t="s">
        <v>29</v>
      </c>
      <c r="D1637" t="s">
        <v>1392</v>
      </c>
      <c r="E1637" t="s">
        <v>142</v>
      </c>
      <c r="F1637">
        <v>49009</v>
      </c>
      <c r="G1637" t="s">
        <v>493</v>
      </c>
      <c r="H1637" t="s">
        <v>80</v>
      </c>
      <c r="I1637" t="s">
        <v>81</v>
      </c>
      <c r="J1637" t="s">
        <v>82</v>
      </c>
      <c r="K1637" t="s">
        <v>39</v>
      </c>
      <c r="L1637" t="s">
        <v>39</v>
      </c>
      <c r="M1637" t="s">
        <v>92</v>
      </c>
      <c r="N1637" s="11" t="s">
        <v>2106</v>
      </c>
      <c r="O1637" s="11" t="s">
        <v>2110</v>
      </c>
      <c r="P1637">
        <v>0</v>
      </c>
      <c r="Q1637">
        <v>1</v>
      </c>
      <c r="R1637">
        <v>0</v>
      </c>
      <c r="S1637">
        <v>0</v>
      </c>
      <c r="T1637">
        <v>0</v>
      </c>
    </row>
    <row r="1638" spans="1:20" hidden="1" x14ac:dyDescent="0.25">
      <c r="A1638" t="s">
        <v>75</v>
      </c>
      <c r="B1638" t="s">
        <v>612</v>
      </c>
      <c r="C1638" t="s">
        <v>29</v>
      </c>
      <c r="D1638" t="s">
        <v>613</v>
      </c>
      <c r="E1638" t="s">
        <v>142</v>
      </c>
      <c r="F1638">
        <v>48084</v>
      </c>
      <c r="G1638" t="s">
        <v>1125</v>
      </c>
      <c r="H1638" t="s">
        <v>80</v>
      </c>
      <c r="I1638" t="s">
        <v>81</v>
      </c>
      <c r="J1638" t="s">
        <v>82</v>
      </c>
      <c r="K1638" t="s">
        <v>42</v>
      </c>
      <c r="L1638" t="s">
        <v>91</v>
      </c>
      <c r="M1638" t="s">
        <v>83</v>
      </c>
      <c r="N1638" s="11" t="s">
        <v>2106</v>
      </c>
      <c r="O1638" s="11" t="s">
        <v>2110</v>
      </c>
      <c r="P1638">
        <v>-4</v>
      </c>
      <c r="Q1638">
        <v>0</v>
      </c>
      <c r="R1638">
        <v>705.88</v>
      </c>
      <c r="S1638">
        <v>0</v>
      </c>
      <c r="T1638">
        <v>705.88</v>
      </c>
    </row>
    <row r="1639" spans="1:20" hidden="1" x14ac:dyDescent="0.25">
      <c r="A1639" t="s">
        <v>75</v>
      </c>
      <c r="B1639" t="s">
        <v>625</v>
      </c>
      <c r="C1639" t="s">
        <v>27</v>
      </c>
      <c r="D1639" t="s">
        <v>626</v>
      </c>
      <c r="E1639" t="s">
        <v>114</v>
      </c>
      <c r="F1639">
        <v>34491</v>
      </c>
      <c r="G1639" t="s">
        <v>577</v>
      </c>
      <c r="H1639" t="s">
        <v>80</v>
      </c>
      <c r="I1639" t="s">
        <v>81</v>
      </c>
      <c r="J1639" t="s">
        <v>82</v>
      </c>
      <c r="K1639" t="s">
        <v>53</v>
      </c>
      <c r="L1639" t="s">
        <v>228</v>
      </c>
      <c r="M1639" t="s">
        <v>83</v>
      </c>
      <c r="N1639" s="11" t="s">
        <v>2106</v>
      </c>
      <c r="O1639" s="11" t="s">
        <v>2110</v>
      </c>
      <c r="P1639">
        <v>-3</v>
      </c>
      <c r="Q1639">
        <v>0</v>
      </c>
      <c r="R1639">
        <v>1693.95</v>
      </c>
      <c r="S1639">
        <v>0</v>
      </c>
      <c r="T1639">
        <v>1693.95</v>
      </c>
    </row>
    <row r="1640" spans="1:20" hidden="1" x14ac:dyDescent="0.25">
      <c r="A1640" t="s">
        <v>75</v>
      </c>
      <c r="B1640" t="s">
        <v>1071</v>
      </c>
      <c r="C1640" t="s">
        <v>19</v>
      </c>
      <c r="D1640" t="s">
        <v>1072</v>
      </c>
      <c r="E1640" t="s">
        <v>147</v>
      </c>
      <c r="F1640">
        <v>85705</v>
      </c>
      <c r="G1640" t="s">
        <v>283</v>
      </c>
      <c r="H1640" t="s">
        <v>80</v>
      </c>
      <c r="I1640" t="s">
        <v>81</v>
      </c>
      <c r="J1640" t="s">
        <v>82</v>
      </c>
      <c r="K1640" t="s">
        <v>38</v>
      </c>
      <c r="L1640" t="s">
        <v>111</v>
      </c>
      <c r="M1640" t="s">
        <v>83</v>
      </c>
      <c r="N1640" s="11" t="s">
        <v>2106</v>
      </c>
      <c r="O1640" s="11" t="s">
        <v>2110</v>
      </c>
      <c r="P1640">
        <v>1</v>
      </c>
      <c r="Q1640">
        <v>0</v>
      </c>
      <c r="R1640">
        <v>76.7</v>
      </c>
      <c r="S1640">
        <v>0</v>
      </c>
      <c r="T1640">
        <v>76.7</v>
      </c>
    </row>
    <row r="1641" spans="1:20" hidden="1" x14ac:dyDescent="0.25">
      <c r="A1641" t="s">
        <v>75</v>
      </c>
      <c r="B1641" t="s">
        <v>230</v>
      </c>
      <c r="C1641" t="s">
        <v>25</v>
      </c>
      <c r="D1641" t="s">
        <v>231</v>
      </c>
      <c r="E1641" t="s">
        <v>186</v>
      </c>
      <c r="F1641">
        <v>10607</v>
      </c>
      <c r="G1641" t="s">
        <v>324</v>
      </c>
      <c r="H1641" t="s">
        <v>80</v>
      </c>
      <c r="I1641" t="s">
        <v>81</v>
      </c>
      <c r="J1641" t="s">
        <v>90</v>
      </c>
      <c r="K1641" t="s">
        <v>36</v>
      </c>
      <c r="L1641" t="s">
        <v>36</v>
      </c>
      <c r="M1641" t="s">
        <v>92</v>
      </c>
      <c r="N1641" s="11" t="s">
        <v>2106</v>
      </c>
      <c r="O1641" s="11" t="s">
        <v>2110</v>
      </c>
      <c r="P1641">
        <v>0</v>
      </c>
      <c r="Q1641">
        <v>1</v>
      </c>
      <c r="R1641">
        <v>0</v>
      </c>
      <c r="S1641">
        <v>89.05</v>
      </c>
      <c r="T1641">
        <v>-89.05</v>
      </c>
    </row>
    <row r="1642" spans="1:20" hidden="1" x14ac:dyDescent="0.25">
      <c r="A1642" t="s">
        <v>75</v>
      </c>
      <c r="B1642" t="s">
        <v>374</v>
      </c>
      <c r="C1642" t="s">
        <v>29</v>
      </c>
      <c r="D1642" t="s">
        <v>375</v>
      </c>
      <c r="E1642" t="s">
        <v>142</v>
      </c>
      <c r="F1642">
        <v>49301</v>
      </c>
      <c r="G1642" t="s">
        <v>1862</v>
      </c>
      <c r="H1642" t="s">
        <v>80</v>
      </c>
      <c r="I1642" t="s">
        <v>81</v>
      </c>
      <c r="J1642" t="s">
        <v>90</v>
      </c>
      <c r="K1642" t="s">
        <v>41</v>
      </c>
      <c r="L1642" t="s">
        <v>724</v>
      </c>
      <c r="M1642" t="s">
        <v>92</v>
      </c>
      <c r="N1642" s="11" t="s">
        <v>2106</v>
      </c>
      <c r="O1642" s="11" t="s">
        <v>2110</v>
      </c>
      <c r="P1642">
        <v>0</v>
      </c>
      <c r="Q1642">
        <v>12</v>
      </c>
      <c r="R1642">
        <v>0</v>
      </c>
      <c r="S1642">
        <v>450.96</v>
      </c>
      <c r="T1642">
        <v>-450.96</v>
      </c>
    </row>
    <row r="1643" spans="1:20" hidden="1" x14ac:dyDescent="0.25">
      <c r="A1643" t="s">
        <v>75</v>
      </c>
      <c r="B1643" t="s">
        <v>946</v>
      </c>
      <c r="C1643" t="s">
        <v>29</v>
      </c>
      <c r="D1643" t="s">
        <v>909</v>
      </c>
      <c r="E1643" t="s">
        <v>100</v>
      </c>
      <c r="F1643">
        <v>46032</v>
      </c>
      <c r="G1643" t="s">
        <v>1008</v>
      </c>
      <c r="H1643" t="s">
        <v>80</v>
      </c>
      <c r="I1643" t="s">
        <v>81</v>
      </c>
      <c r="J1643" t="s">
        <v>82</v>
      </c>
      <c r="K1643" t="s">
        <v>42</v>
      </c>
      <c r="L1643" t="s">
        <v>91</v>
      </c>
      <c r="M1643" t="s">
        <v>83</v>
      </c>
      <c r="N1643" s="11" t="s">
        <v>2106</v>
      </c>
      <c r="O1643" s="11" t="s">
        <v>2110</v>
      </c>
      <c r="P1643">
        <v>-2</v>
      </c>
      <c r="Q1643">
        <v>0</v>
      </c>
      <c r="R1643">
        <v>104.6</v>
      </c>
      <c r="S1643">
        <v>0</v>
      </c>
      <c r="T1643">
        <v>104.6</v>
      </c>
    </row>
    <row r="1644" spans="1:20" hidden="1" x14ac:dyDescent="0.25">
      <c r="A1644" t="s">
        <v>75</v>
      </c>
      <c r="B1644" t="s">
        <v>284</v>
      </c>
      <c r="C1644" t="s">
        <v>25</v>
      </c>
      <c r="D1644" t="s">
        <v>285</v>
      </c>
      <c r="E1644" t="s">
        <v>186</v>
      </c>
      <c r="F1644">
        <v>11730</v>
      </c>
      <c r="G1644" t="s">
        <v>667</v>
      </c>
      <c r="H1644" t="s">
        <v>80</v>
      </c>
      <c r="I1644" t="s">
        <v>81</v>
      </c>
      <c r="J1644" t="s">
        <v>82</v>
      </c>
      <c r="K1644" t="s">
        <v>42</v>
      </c>
      <c r="L1644" t="s">
        <v>91</v>
      </c>
      <c r="M1644" t="s">
        <v>83</v>
      </c>
      <c r="N1644" s="11" t="s">
        <v>2106</v>
      </c>
      <c r="O1644" s="11" t="s">
        <v>2110</v>
      </c>
      <c r="P1644">
        <v>-5</v>
      </c>
      <c r="Q1644">
        <v>0</v>
      </c>
      <c r="R1644">
        <v>186.4</v>
      </c>
      <c r="S1644">
        <v>0</v>
      </c>
      <c r="T1644">
        <v>186.4</v>
      </c>
    </row>
    <row r="1645" spans="1:20" hidden="1" x14ac:dyDescent="0.25">
      <c r="A1645" t="s">
        <v>75</v>
      </c>
      <c r="B1645" t="s">
        <v>374</v>
      </c>
      <c r="C1645" t="s">
        <v>29</v>
      </c>
      <c r="D1645" t="s">
        <v>375</v>
      </c>
      <c r="E1645" t="s">
        <v>142</v>
      </c>
      <c r="F1645">
        <v>49301</v>
      </c>
      <c r="G1645" t="s">
        <v>1918</v>
      </c>
      <c r="H1645" t="s">
        <v>80</v>
      </c>
      <c r="I1645" t="s">
        <v>281</v>
      </c>
      <c r="J1645" t="s">
        <v>90</v>
      </c>
      <c r="K1645" t="s">
        <v>42</v>
      </c>
      <c r="L1645" t="s">
        <v>91</v>
      </c>
      <c r="M1645" t="s">
        <v>188</v>
      </c>
      <c r="N1645" s="11" t="s">
        <v>2106</v>
      </c>
      <c r="O1645" s="11" t="s">
        <v>2110</v>
      </c>
      <c r="P1645">
        <v>0</v>
      </c>
      <c r="Q1645">
        <v>18</v>
      </c>
      <c r="R1645">
        <v>0</v>
      </c>
      <c r="S1645">
        <v>202.5</v>
      </c>
      <c r="T1645">
        <v>-202.5</v>
      </c>
    </row>
    <row r="1646" spans="1:20" hidden="1" x14ac:dyDescent="0.25">
      <c r="A1646" t="s">
        <v>75</v>
      </c>
      <c r="B1646" t="s">
        <v>1496</v>
      </c>
      <c r="C1646" t="s">
        <v>27</v>
      </c>
      <c r="D1646" t="s">
        <v>495</v>
      </c>
      <c r="E1646" t="s">
        <v>114</v>
      </c>
      <c r="F1646">
        <v>33614</v>
      </c>
      <c r="G1646" t="s">
        <v>853</v>
      </c>
      <c r="H1646" t="s">
        <v>80</v>
      </c>
      <c r="I1646" t="s">
        <v>81</v>
      </c>
      <c r="J1646" t="s">
        <v>90</v>
      </c>
      <c r="K1646" t="s">
        <v>53</v>
      </c>
      <c r="L1646" t="s">
        <v>228</v>
      </c>
      <c r="M1646" t="s">
        <v>92</v>
      </c>
      <c r="N1646" s="11" t="s">
        <v>2106</v>
      </c>
      <c r="O1646" s="11" t="s">
        <v>2110</v>
      </c>
      <c r="P1646">
        <v>0</v>
      </c>
      <c r="Q1646">
        <v>2</v>
      </c>
      <c r="R1646">
        <v>0</v>
      </c>
      <c r="S1646">
        <v>168.4</v>
      </c>
      <c r="T1646">
        <v>-168.4</v>
      </c>
    </row>
    <row r="1647" spans="1:20" hidden="1" x14ac:dyDescent="0.25">
      <c r="A1647" t="s">
        <v>75</v>
      </c>
      <c r="B1647" t="s">
        <v>612</v>
      </c>
      <c r="C1647" t="s">
        <v>29</v>
      </c>
      <c r="D1647" t="s">
        <v>613</v>
      </c>
      <c r="E1647" t="s">
        <v>142</v>
      </c>
      <c r="F1647">
        <v>48084</v>
      </c>
      <c r="G1647" t="s">
        <v>1145</v>
      </c>
      <c r="H1647" t="s">
        <v>461</v>
      </c>
      <c r="I1647" t="s">
        <v>81</v>
      </c>
      <c r="J1647" t="s">
        <v>82</v>
      </c>
      <c r="K1647" t="s">
        <v>53</v>
      </c>
      <c r="L1647" t="s">
        <v>139</v>
      </c>
      <c r="M1647" t="s">
        <v>83</v>
      </c>
      <c r="N1647" s="11" t="s">
        <v>2106</v>
      </c>
      <c r="O1647" s="11" t="s">
        <v>2110</v>
      </c>
      <c r="P1647">
        <v>-2</v>
      </c>
      <c r="Q1647">
        <v>0</v>
      </c>
      <c r="R1647">
        <v>7.14</v>
      </c>
      <c r="S1647">
        <v>0</v>
      </c>
      <c r="T1647">
        <v>7.14</v>
      </c>
    </row>
    <row r="1648" spans="1:20" hidden="1" x14ac:dyDescent="0.25">
      <c r="A1648" t="s">
        <v>75</v>
      </c>
      <c r="B1648" t="s">
        <v>331</v>
      </c>
      <c r="C1648" t="s">
        <v>18</v>
      </c>
      <c r="D1648" t="s">
        <v>332</v>
      </c>
      <c r="E1648" t="s">
        <v>333</v>
      </c>
      <c r="F1648">
        <v>72405</v>
      </c>
      <c r="G1648" t="s">
        <v>1442</v>
      </c>
      <c r="H1648" t="s">
        <v>80</v>
      </c>
      <c r="I1648" t="s">
        <v>89</v>
      </c>
      <c r="J1648" t="s">
        <v>82</v>
      </c>
      <c r="K1648" t="s">
        <v>53</v>
      </c>
      <c r="L1648" t="s">
        <v>368</v>
      </c>
      <c r="M1648" t="s">
        <v>83</v>
      </c>
      <c r="N1648" s="11" t="s">
        <v>2106</v>
      </c>
      <c r="O1648" s="11" t="s">
        <v>2110</v>
      </c>
      <c r="P1648">
        <v>-6</v>
      </c>
      <c r="Q1648">
        <v>0</v>
      </c>
      <c r="R1648">
        <v>742.56</v>
      </c>
      <c r="S1648">
        <v>0</v>
      </c>
      <c r="T1648">
        <v>742.56</v>
      </c>
    </row>
    <row r="1649" spans="1:20" hidden="1" x14ac:dyDescent="0.25">
      <c r="A1649" t="s">
        <v>75</v>
      </c>
      <c r="B1649" t="s">
        <v>362</v>
      </c>
      <c r="C1649" t="s">
        <v>18</v>
      </c>
      <c r="D1649" t="s">
        <v>363</v>
      </c>
      <c r="E1649" t="s">
        <v>191</v>
      </c>
      <c r="F1649">
        <v>78734</v>
      </c>
      <c r="G1649" t="s">
        <v>697</v>
      </c>
      <c r="H1649" t="s">
        <v>80</v>
      </c>
      <c r="I1649" t="s">
        <v>281</v>
      </c>
      <c r="J1649" t="s">
        <v>82</v>
      </c>
      <c r="K1649" t="s">
        <v>42</v>
      </c>
      <c r="L1649" t="s">
        <v>91</v>
      </c>
      <c r="M1649" t="s">
        <v>83</v>
      </c>
      <c r="N1649" s="11" t="s">
        <v>2106</v>
      </c>
      <c r="O1649" s="11" t="s">
        <v>2110</v>
      </c>
      <c r="P1649">
        <v>12</v>
      </c>
      <c r="Q1649">
        <v>0</v>
      </c>
      <c r="R1649">
        <v>111</v>
      </c>
      <c r="S1649">
        <v>0</v>
      </c>
      <c r="T1649">
        <v>111</v>
      </c>
    </row>
    <row r="1650" spans="1:20" hidden="1" x14ac:dyDescent="0.25">
      <c r="A1650" t="s">
        <v>75</v>
      </c>
      <c r="B1650" t="s">
        <v>403</v>
      </c>
      <c r="C1650" t="s">
        <v>28</v>
      </c>
      <c r="D1650" t="s">
        <v>294</v>
      </c>
      <c r="E1650" t="s">
        <v>295</v>
      </c>
      <c r="F1650">
        <v>84107</v>
      </c>
      <c r="G1650" t="s">
        <v>115</v>
      </c>
      <c r="H1650" t="s">
        <v>80</v>
      </c>
      <c r="I1650" t="s">
        <v>281</v>
      </c>
      <c r="J1650" t="s">
        <v>90</v>
      </c>
      <c r="K1650" t="s">
        <v>42</v>
      </c>
      <c r="L1650" t="s">
        <v>91</v>
      </c>
      <c r="M1650" t="s">
        <v>92</v>
      </c>
      <c r="N1650" s="11" t="s">
        <v>2106</v>
      </c>
      <c r="O1650" s="11" t="s">
        <v>2110</v>
      </c>
      <c r="P1650">
        <v>0</v>
      </c>
      <c r="Q1650">
        <v>90</v>
      </c>
      <c r="R1650">
        <v>0</v>
      </c>
      <c r="S1650">
        <v>882</v>
      </c>
      <c r="T1650">
        <v>-882</v>
      </c>
    </row>
    <row r="1651" spans="1:20" hidden="1" x14ac:dyDescent="0.25">
      <c r="A1651" t="s">
        <v>75</v>
      </c>
      <c r="B1651" t="s">
        <v>1541</v>
      </c>
      <c r="C1651" t="s">
        <v>28</v>
      </c>
      <c r="D1651" t="s">
        <v>1542</v>
      </c>
      <c r="E1651" t="s">
        <v>295</v>
      </c>
      <c r="F1651">
        <v>84095</v>
      </c>
      <c r="G1651" t="s">
        <v>205</v>
      </c>
      <c r="H1651" t="s">
        <v>80</v>
      </c>
      <c r="I1651" t="s">
        <v>281</v>
      </c>
      <c r="J1651" t="s">
        <v>90</v>
      </c>
      <c r="K1651" t="s">
        <v>42</v>
      </c>
      <c r="L1651" t="s">
        <v>91</v>
      </c>
      <c r="M1651" t="s">
        <v>92</v>
      </c>
      <c r="N1651" s="11" t="s">
        <v>2106</v>
      </c>
      <c r="O1651" s="11" t="s">
        <v>2110</v>
      </c>
      <c r="P1651">
        <v>0</v>
      </c>
      <c r="Q1651">
        <v>18</v>
      </c>
      <c r="R1651">
        <v>0</v>
      </c>
      <c r="S1651">
        <v>166.5</v>
      </c>
      <c r="T1651">
        <v>-166.5</v>
      </c>
    </row>
    <row r="1652" spans="1:20" hidden="1" x14ac:dyDescent="0.25">
      <c r="A1652" t="s">
        <v>75</v>
      </c>
      <c r="B1652" t="s">
        <v>1116</v>
      </c>
      <c r="C1652" t="s">
        <v>28</v>
      </c>
      <c r="D1652" t="s">
        <v>1117</v>
      </c>
      <c r="E1652" t="s">
        <v>95</v>
      </c>
      <c r="F1652" t="s">
        <v>1118</v>
      </c>
      <c r="G1652" t="s">
        <v>457</v>
      </c>
      <c r="H1652" t="s">
        <v>80</v>
      </c>
      <c r="I1652" t="s">
        <v>81</v>
      </c>
      <c r="J1652" t="s">
        <v>90</v>
      </c>
      <c r="K1652" t="s">
        <v>42</v>
      </c>
      <c r="L1652" t="s">
        <v>91</v>
      </c>
      <c r="M1652" t="s">
        <v>188</v>
      </c>
      <c r="N1652" s="11" t="s">
        <v>2106</v>
      </c>
      <c r="O1652" s="11" t="s">
        <v>2110</v>
      </c>
      <c r="P1652">
        <v>0</v>
      </c>
      <c r="Q1652">
        <v>1</v>
      </c>
      <c r="R1652">
        <v>0</v>
      </c>
      <c r="S1652">
        <v>16.899999999999999</v>
      </c>
      <c r="T1652">
        <v>-16.899999999999999</v>
      </c>
    </row>
    <row r="1653" spans="1:20" hidden="1" x14ac:dyDescent="0.25">
      <c r="A1653" t="s">
        <v>75</v>
      </c>
      <c r="B1653" t="s">
        <v>222</v>
      </c>
      <c r="C1653" t="s">
        <v>18</v>
      </c>
      <c r="D1653" t="s">
        <v>223</v>
      </c>
      <c r="E1653" t="s">
        <v>191</v>
      </c>
      <c r="F1653">
        <v>76119</v>
      </c>
      <c r="G1653" t="s">
        <v>283</v>
      </c>
      <c r="H1653" t="s">
        <v>80</v>
      </c>
      <c r="I1653" t="s">
        <v>81</v>
      </c>
      <c r="J1653" t="s">
        <v>82</v>
      </c>
      <c r="K1653" t="s">
        <v>38</v>
      </c>
      <c r="L1653" t="s">
        <v>111</v>
      </c>
      <c r="M1653" t="s">
        <v>83</v>
      </c>
      <c r="N1653" s="11" t="s">
        <v>2106</v>
      </c>
      <c r="O1653" s="11" t="s">
        <v>2110</v>
      </c>
      <c r="P1653">
        <v>-2</v>
      </c>
      <c r="Q1653">
        <v>0</v>
      </c>
      <c r="R1653">
        <v>153.4</v>
      </c>
      <c r="S1653">
        <v>0</v>
      </c>
      <c r="T1653">
        <v>153.4</v>
      </c>
    </row>
    <row r="1654" spans="1:20" hidden="1" x14ac:dyDescent="0.25">
      <c r="A1654" t="s">
        <v>75</v>
      </c>
      <c r="B1654" t="s">
        <v>693</v>
      </c>
      <c r="C1654" t="s">
        <v>20</v>
      </c>
      <c r="D1654" t="s">
        <v>694</v>
      </c>
      <c r="E1654" t="s">
        <v>695</v>
      </c>
      <c r="F1654">
        <v>6355</v>
      </c>
      <c r="G1654" t="s">
        <v>1088</v>
      </c>
      <c r="H1654" t="s">
        <v>461</v>
      </c>
      <c r="I1654" t="s">
        <v>81</v>
      </c>
      <c r="J1654" t="s">
        <v>90</v>
      </c>
      <c r="K1654" t="s">
        <v>42</v>
      </c>
      <c r="L1654" t="s">
        <v>91</v>
      </c>
      <c r="M1654" t="s">
        <v>92</v>
      </c>
      <c r="N1654" s="11" t="s">
        <v>2106</v>
      </c>
      <c r="O1654" s="11" t="s">
        <v>2110</v>
      </c>
      <c r="P1654">
        <v>0</v>
      </c>
      <c r="Q1654">
        <v>2</v>
      </c>
      <c r="R1654">
        <v>0</v>
      </c>
      <c r="S1654">
        <v>3.9</v>
      </c>
      <c r="T1654">
        <v>-3.9</v>
      </c>
    </row>
    <row r="1655" spans="1:20" hidden="1" x14ac:dyDescent="0.25">
      <c r="A1655" t="s">
        <v>75</v>
      </c>
      <c r="B1655" t="s">
        <v>541</v>
      </c>
      <c r="C1655" t="s">
        <v>29</v>
      </c>
      <c r="D1655" t="s">
        <v>542</v>
      </c>
      <c r="E1655" t="s">
        <v>142</v>
      </c>
      <c r="F1655">
        <v>48359</v>
      </c>
      <c r="G1655" t="s">
        <v>967</v>
      </c>
      <c r="H1655" t="s">
        <v>80</v>
      </c>
      <c r="I1655" t="s">
        <v>81</v>
      </c>
      <c r="J1655" t="s">
        <v>90</v>
      </c>
      <c r="K1655" t="s">
        <v>53</v>
      </c>
      <c r="L1655" t="s">
        <v>248</v>
      </c>
      <c r="M1655" t="s">
        <v>92</v>
      </c>
      <c r="N1655" s="11" t="s">
        <v>2106</v>
      </c>
      <c r="O1655" s="11" t="s">
        <v>2110</v>
      </c>
      <c r="P1655">
        <v>0</v>
      </c>
      <c r="Q1655">
        <v>20</v>
      </c>
      <c r="R1655">
        <v>0</v>
      </c>
      <c r="S1655">
        <v>43</v>
      </c>
      <c r="T1655">
        <v>-43</v>
      </c>
    </row>
    <row r="1656" spans="1:20" hidden="1" x14ac:dyDescent="0.25">
      <c r="A1656" t="s">
        <v>75</v>
      </c>
      <c r="B1656" t="s">
        <v>1818</v>
      </c>
      <c r="C1656" t="s">
        <v>29</v>
      </c>
      <c r="D1656" t="s">
        <v>1819</v>
      </c>
      <c r="E1656" t="s">
        <v>142</v>
      </c>
      <c r="F1656">
        <v>49445</v>
      </c>
      <c r="G1656" t="s">
        <v>449</v>
      </c>
      <c r="H1656" t="s">
        <v>80</v>
      </c>
      <c r="I1656" t="s">
        <v>81</v>
      </c>
      <c r="J1656" t="s">
        <v>82</v>
      </c>
      <c r="K1656" t="s">
        <v>38</v>
      </c>
      <c r="L1656" t="s">
        <v>111</v>
      </c>
      <c r="M1656" t="s">
        <v>83</v>
      </c>
      <c r="N1656" s="11" t="s">
        <v>2106</v>
      </c>
      <c r="O1656" s="11" t="s">
        <v>2110</v>
      </c>
      <c r="P1656">
        <v>-3</v>
      </c>
      <c r="Q1656">
        <v>0</v>
      </c>
      <c r="R1656">
        <v>151.94999999999999</v>
      </c>
      <c r="S1656">
        <v>0</v>
      </c>
      <c r="T1656">
        <v>151.94999999999999</v>
      </c>
    </row>
    <row r="1657" spans="1:20" hidden="1" x14ac:dyDescent="0.25">
      <c r="A1657" t="s">
        <v>75</v>
      </c>
      <c r="B1657" t="s">
        <v>614</v>
      </c>
      <c r="C1657" t="s">
        <v>25</v>
      </c>
      <c r="D1657" t="s">
        <v>131</v>
      </c>
      <c r="E1657" t="s">
        <v>114</v>
      </c>
      <c r="F1657">
        <v>33405</v>
      </c>
      <c r="G1657" t="s">
        <v>388</v>
      </c>
      <c r="H1657" t="s">
        <v>80</v>
      </c>
      <c r="I1657" t="s">
        <v>81</v>
      </c>
      <c r="J1657" t="s">
        <v>90</v>
      </c>
      <c r="K1657" t="s">
        <v>38</v>
      </c>
      <c r="L1657" t="s">
        <v>111</v>
      </c>
      <c r="M1657" t="s">
        <v>92</v>
      </c>
      <c r="N1657" s="11" t="s">
        <v>2106</v>
      </c>
      <c r="O1657" s="11" t="s">
        <v>2110</v>
      </c>
      <c r="P1657">
        <v>0</v>
      </c>
      <c r="Q1657">
        <v>1</v>
      </c>
      <c r="R1657">
        <v>0</v>
      </c>
      <c r="S1657">
        <v>149</v>
      </c>
      <c r="T1657">
        <v>-149</v>
      </c>
    </row>
    <row r="1658" spans="1:20" hidden="1" x14ac:dyDescent="0.25">
      <c r="A1658" t="s">
        <v>75</v>
      </c>
      <c r="B1658" t="s">
        <v>200</v>
      </c>
      <c r="C1658" t="s">
        <v>28</v>
      </c>
      <c r="D1658" t="s">
        <v>201</v>
      </c>
      <c r="E1658" t="s">
        <v>95</v>
      </c>
      <c r="F1658">
        <v>80002</v>
      </c>
      <c r="G1658" t="s">
        <v>1481</v>
      </c>
      <c r="H1658" t="s">
        <v>80</v>
      </c>
      <c r="I1658" t="s">
        <v>81</v>
      </c>
      <c r="J1658" t="s">
        <v>90</v>
      </c>
      <c r="K1658" t="s">
        <v>53</v>
      </c>
      <c r="L1658" t="s">
        <v>165</v>
      </c>
      <c r="M1658" t="s">
        <v>92</v>
      </c>
      <c r="N1658" s="11" t="s">
        <v>2106</v>
      </c>
      <c r="O1658" s="11" t="s">
        <v>2110</v>
      </c>
      <c r="P1658">
        <v>0</v>
      </c>
      <c r="Q1658">
        <v>3</v>
      </c>
      <c r="R1658">
        <v>0</v>
      </c>
      <c r="S1658">
        <v>1774.05</v>
      </c>
      <c r="T1658">
        <v>-1774.05</v>
      </c>
    </row>
    <row r="1659" spans="1:20" hidden="1" x14ac:dyDescent="0.25">
      <c r="A1659" t="s">
        <v>75</v>
      </c>
      <c r="B1659" t="s">
        <v>1496</v>
      </c>
      <c r="C1659" t="s">
        <v>27</v>
      </c>
      <c r="D1659" t="s">
        <v>495</v>
      </c>
      <c r="E1659" t="s">
        <v>114</v>
      </c>
      <c r="F1659">
        <v>33614</v>
      </c>
      <c r="G1659" t="s">
        <v>761</v>
      </c>
      <c r="H1659" t="s">
        <v>80</v>
      </c>
      <c r="I1659" t="s">
        <v>164</v>
      </c>
      <c r="J1659" t="s">
        <v>90</v>
      </c>
      <c r="K1659" t="s">
        <v>38</v>
      </c>
      <c r="L1659" t="s">
        <v>129</v>
      </c>
      <c r="M1659" t="s">
        <v>92</v>
      </c>
      <c r="N1659" s="11" t="s">
        <v>2106</v>
      </c>
      <c r="O1659" s="11" t="s">
        <v>2110</v>
      </c>
      <c r="P1659">
        <v>0</v>
      </c>
      <c r="Q1659">
        <v>1</v>
      </c>
      <c r="R1659">
        <v>0</v>
      </c>
      <c r="S1659">
        <v>47.1</v>
      </c>
      <c r="T1659">
        <v>-47.1</v>
      </c>
    </row>
    <row r="1660" spans="1:20" hidden="1" x14ac:dyDescent="0.25">
      <c r="A1660" t="s">
        <v>75</v>
      </c>
      <c r="B1660" t="s">
        <v>218</v>
      </c>
      <c r="C1660" t="s">
        <v>27</v>
      </c>
      <c r="D1660" t="s">
        <v>219</v>
      </c>
      <c r="E1660" t="s">
        <v>114</v>
      </c>
      <c r="F1660">
        <v>34110</v>
      </c>
      <c r="G1660" t="s">
        <v>398</v>
      </c>
      <c r="H1660" t="s">
        <v>80</v>
      </c>
      <c r="I1660" t="s">
        <v>81</v>
      </c>
      <c r="J1660" t="s">
        <v>82</v>
      </c>
      <c r="K1660" t="s">
        <v>38</v>
      </c>
      <c r="L1660" t="s">
        <v>111</v>
      </c>
      <c r="M1660" t="s">
        <v>83</v>
      </c>
      <c r="N1660" s="11" t="s">
        <v>2106</v>
      </c>
      <c r="O1660" s="11" t="s">
        <v>2110</v>
      </c>
      <c r="P1660">
        <v>-2</v>
      </c>
      <c r="Q1660">
        <v>0</v>
      </c>
      <c r="R1660">
        <v>160.36000000000001</v>
      </c>
      <c r="S1660">
        <v>0</v>
      </c>
      <c r="T1660">
        <v>160.36000000000001</v>
      </c>
    </row>
    <row r="1661" spans="1:20" hidden="1" x14ac:dyDescent="0.25">
      <c r="A1661" t="s">
        <v>75</v>
      </c>
      <c r="B1661" t="s">
        <v>120</v>
      </c>
      <c r="C1661" t="s">
        <v>22</v>
      </c>
      <c r="D1661" t="s">
        <v>121</v>
      </c>
      <c r="E1661" t="s">
        <v>122</v>
      </c>
      <c r="F1661">
        <v>20910</v>
      </c>
      <c r="G1661" t="s">
        <v>557</v>
      </c>
      <c r="H1661" t="s">
        <v>80</v>
      </c>
      <c r="I1661" t="s">
        <v>281</v>
      </c>
      <c r="J1661" t="s">
        <v>90</v>
      </c>
      <c r="K1661" t="s">
        <v>53</v>
      </c>
      <c r="L1661" t="s">
        <v>139</v>
      </c>
      <c r="M1661" t="s">
        <v>229</v>
      </c>
      <c r="N1661" s="11" t="s">
        <v>2106</v>
      </c>
      <c r="O1661" s="11" t="s">
        <v>2110</v>
      </c>
      <c r="P1661">
        <v>0</v>
      </c>
      <c r="Q1661">
        <v>2</v>
      </c>
      <c r="R1661">
        <v>0</v>
      </c>
      <c r="S1661">
        <v>0.4</v>
      </c>
      <c r="T1661">
        <v>-0.4</v>
      </c>
    </row>
    <row r="1662" spans="1:20" hidden="1" x14ac:dyDescent="0.25">
      <c r="A1662" t="s">
        <v>75</v>
      </c>
      <c r="B1662" t="s">
        <v>1246</v>
      </c>
      <c r="C1662" t="s">
        <v>24</v>
      </c>
      <c r="D1662" t="s">
        <v>691</v>
      </c>
      <c r="E1662" t="s">
        <v>337</v>
      </c>
      <c r="F1662">
        <v>54016</v>
      </c>
      <c r="G1662" t="s">
        <v>521</v>
      </c>
      <c r="H1662" t="s">
        <v>80</v>
      </c>
      <c r="I1662" t="s">
        <v>81</v>
      </c>
      <c r="J1662" t="s">
        <v>90</v>
      </c>
      <c r="K1662" t="s">
        <v>51</v>
      </c>
      <c r="L1662" t="s">
        <v>250</v>
      </c>
      <c r="M1662" t="s">
        <v>92</v>
      </c>
      <c r="N1662" s="11" t="s">
        <v>2106</v>
      </c>
      <c r="O1662" s="11" t="s">
        <v>2110</v>
      </c>
      <c r="P1662">
        <v>0</v>
      </c>
      <c r="Q1662">
        <v>1</v>
      </c>
      <c r="R1662">
        <v>0</v>
      </c>
      <c r="S1662">
        <v>41.6</v>
      </c>
      <c r="T1662">
        <v>-41.6</v>
      </c>
    </row>
    <row r="1663" spans="1:20" hidden="1" x14ac:dyDescent="0.25">
      <c r="A1663" t="s">
        <v>75</v>
      </c>
      <c r="B1663" t="s">
        <v>1071</v>
      </c>
      <c r="C1663" t="s">
        <v>19</v>
      </c>
      <c r="D1663" t="s">
        <v>1072</v>
      </c>
      <c r="E1663" t="s">
        <v>147</v>
      </c>
      <c r="F1663">
        <v>85705</v>
      </c>
      <c r="G1663" t="s">
        <v>514</v>
      </c>
      <c r="H1663" t="s">
        <v>80</v>
      </c>
      <c r="I1663" t="s">
        <v>81</v>
      </c>
      <c r="J1663" t="s">
        <v>82</v>
      </c>
      <c r="K1663" t="s">
        <v>38</v>
      </c>
      <c r="L1663" t="s">
        <v>111</v>
      </c>
      <c r="M1663" t="s">
        <v>83</v>
      </c>
      <c r="N1663" s="11" t="s">
        <v>2106</v>
      </c>
      <c r="O1663" s="11" t="s">
        <v>2110</v>
      </c>
      <c r="P1663">
        <v>9</v>
      </c>
      <c r="Q1663">
        <v>0</v>
      </c>
      <c r="R1663">
        <v>1475.1</v>
      </c>
      <c r="S1663">
        <v>0</v>
      </c>
      <c r="T1663">
        <v>1475.1</v>
      </c>
    </row>
    <row r="1664" spans="1:20" hidden="1" x14ac:dyDescent="0.25">
      <c r="A1664" t="s">
        <v>75</v>
      </c>
      <c r="B1664" t="s">
        <v>505</v>
      </c>
      <c r="C1664" t="s">
        <v>29</v>
      </c>
      <c r="D1664" t="s">
        <v>506</v>
      </c>
      <c r="E1664" t="s">
        <v>87</v>
      </c>
      <c r="F1664">
        <v>43528</v>
      </c>
      <c r="G1664" t="s">
        <v>1472</v>
      </c>
      <c r="H1664" t="s">
        <v>80</v>
      </c>
      <c r="I1664" t="s">
        <v>81</v>
      </c>
      <c r="J1664" t="s">
        <v>90</v>
      </c>
      <c r="K1664" t="s">
        <v>51</v>
      </c>
      <c r="L1664" t="s">
        <v>250</v>
      </c>
      <c r="M1664" t="s">
        <v>92</v>
      </c>
      <c r="N1664" s="11" t="s">
        <v>2106</v>
      </c>
      <c r="O1664" s="11" t="s">
        <v>2110</v>
      </c>
      <c r="P1664">
        <v>0</v>
      </c>
      <c r="Q1664">
        <v>41</v>
      </c>
      <c r="R1664">
        <v>0</v>
      </c>
      <c r="S1664">
        <v>331.28</v>
      </c>
      <c r="T1664">
        <v>-331.28</v>
      </c>
    </row>
    <row r="1665" spans="1:20" hidden="1" x14ac:dyDescent="0.25">
      <c r="A1665" t="s">
        <v>75</v>
      </c>
      <c r="B1665" t="s">
        <v>161</v>
      </c>
      <c r="C1665" t="s">
        <v>22</v>
      </c>
      <c r="D1665" t="s">
        <v>162</v>
      </c>
      <c r="E1665" t="s">
        <v>122</v>
      </c>
      <c r="F1665">
        <v>20814</v>
      </c>
      <c r="G1665" t="s">
        <v>853</v>
      </c>
      <c r="H1665" t="s">
        <v>80</v>
      </c>
      <c r="I1665" t="s">
        <v>81</v>
      </c>
      <c r="J1665" t="s">
        <v>90</v>
      </c>
      <c r="K1665" t="s">
        <v>53</v>
      </c>
      <c r="L1665" t="s">
        <v>228</v>
      </c>
      <c r="M1665" t="s">
        <v>92</v>
      </c>
      <c r="N1665" s="11" t="s">
        <v>2106</v>
      </c>
      <c r="O1665" s="11" t="s">
        <v>2110</v>
      </c>
      <c r="P1665">
        <v>0</v>
      </c>
      <c r="Q1665">
        <v>5</v>
      </c>
      <c r="R1665">
        <v>0</v>
      </c>
      <c r="S1665">
        <v>421</v>
      </c>
      <c r="T1665">
        <v>-421</v>
      </c>
    </row>
    <row r="1666" spans="1:20" hidden="1" x14ac:dyDescent="0.25">
      <c r="A1666" t="s">
        <v>75</v>
      </c>
      <c r="B1666" t="s">
        <v>167</v>
      </c>
      <c r="C1666" t="s">
        <v>28</v>
      </c>
      <c r="D1666" t="s">
        <v>168</v>
      </c>
      <c r="E1666" t="s">
        <v>95</v>
      </c>
      <c r="F1666">
        <v>80550</v>
      </c>
      <c r="G1666" t="s">
        <v>1560</v>
      </c>
      <c r="H1666" t="s">
        <v>80</v>
      </c>
      <c r="I1666" t="s">
        <v>81</v>
      </c>
      <c r="J1666" t="s">
        <v>90</v>
      </c>
      <c r="K1666" t="s">
        <v>44</v>
      </c>
      <c r="L1666" t="s">
        <v>1561</v>
      </c>
      <c r="M1666" t="s">
        <v>92</v>
      </c>
      <c r="N1666" s="11" t="s">
        <v>2106</v>
      </c>
      <c r="O1666" s="11" t="s">
        <v>2110</v>
      </c>
      <c r="P1666">
        <v>0</v>
      </c>
      <c r="Q1666">
        <v>1</v>
      </c>
      <c r="R1666">
        <v>0</v>
      </c>
      <c r="S1666">
        <v>168.68</v>
      </c>
      <c r="T1666">
        <v>-168.68</v>
      </c>
    </row>
    <row r="1667" spans="1:20" hidden="1" x14ac:dyDescent="0.25">
      <c r="A1667" t="s">
        <v>75</v>
      </c>
      <c r="B1667" t="s">
        <v>612</v>
      </c>
      <c r="C1667" t="s">
        <v>29</v>
      </c>
      <c r="D1667" t="s">
        <v>613</v>
      </c>
      <c r="E1667" t="s">
        <v>142</v>
      </c>
      <c r="F1667">
        <v>48084</v>
      </c>
      <c r="G1667" t="s">
        <v>2018</v>
      </c>
      <c r="H1667" t="s">
        <v>80</v>
      </c>
      <c r="I1667" t="s">
        <v>81</v>
      </c>
      <c r="J1667" t="s">
        <v>82</v>
      </c>
      <c r="K1667" t="s">
        <v>49</v>
      </c>
      <c r="L1667" t="s">
        <v>1689</v>
      </c>
      <c r="M1667" t="s">
        <v>83</v>
      </c>
      <c r="N1667" s="11" t="s">
        <v>2106</v>
      </c>
      <c r="O1667" s="11" t="s">
        <v>2110</v>
      </c>
      <c r="P1667">
        <v>-8</v>
      </c>
      <c r="Q1667">
        <v>0</v>
      </c>
      <c r="R1667">
        <v>431.28</v>
      </c>
      <c r="S1667">
        <v>0</v>
      </c>
      <c r="T1667">
        <v>431.28</v>
      </c>
    </row>
    <row r="1668" spans="1:20" hidden="1" x14ac:dyDescent="0.25">
      <c r="A1668" t="s">
        <v>75</v>
      </c>
      <c r="B1668" t="s">
        <v>835</v>
      </c>
      <c r="C1668" t="s">
        <v>23</v>
      </c>
      <c r="D1668" t="s">
        <v>836</v>
      </c>
      <c r="E1668" t="s">
        <v>837</v>
      </c>
      <c r="F1668">
        <v>83864</v>
      </c>
      <c r="G1668" t="s">
        <v>398</v>
      </c>
      <c r="H1668" t="s">
        <v>80</v>
      </c>
      <c r="I1668" t="s">
        <v>81</v>
      </c>
      <c r="J1668" t="s">
        <v>82</v>
      </c>
      <c r="K1668" t="s">
        <v>38</v>
      </c>
      <c r="L1668" t="s">
        <v>111</v>
      </c>
      <c r="M1668" t="s">
        <v>83</v>
      </c>
      <c r="N1668" s="11" t="s">
        <v>2106</v>
      </c>
      <c r="O1668" s="11" t="s">
        <v>2110</v>
      </c>
      <c r="P1668">
        <v>1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5">
      <c r="A1669" t="s">
        <v>75</v>
      </c>
      <c r="B1669" t="s">
        <v>222</v>
      </c>
      <c r="C1669" t="s">
        <v>18</v>
      </c>
      <c r="D1669" t="s">
        <v>223</v>
      </c>
      <c r="E1669" t="s">
        <v>191</v>
      </c>
      <c r="F1669">
        <v>76119</v>
      </c>
      <c r="G1669" t="s">
        <v>1038</v>
      </c>
      <c r="H1669" t="s">
        <v>80</v>
      </c>
      <c r="I1669" t="s">
        <v>81</v>
      </c>
      <c r="J1669" t="s">
        <v>82</v>
      </c>
      <c r="K1669" t="s">
        <v>53</v>
      </c>
      <c r="L1669" t="s">
        <v>165</v>
      </c>
      <c r="M1669" t="s">
        <v>83</v>
      </c>
      <c r="N1669" s="11" t="s">
        <v>2106</v>
      </c>
      <c r="O1669" s="11" t="s">
        <v>2110</v>
      </c>
      <c r="P1669">
        <v>-29</v>
      </c>
      <c r="Q1669">
        <v>0</v>
      </c>
      <c r="R1669">
        <v>4547.2</v>
      </c>
      <c r="S1669">
        <v>0</v>
      </c>
      <c r="T1669">
        <v>4547.2</v>
      </c>
    </row>
    <row r="1670" spans="1:20" hidden="1" x14ac:dyDescent="0.25">
      <c r="A1670" t="s">
        <v>75</v>
      </c>
      <c r="B1670" t="s">
        <v>1345</v>
      </c>
      <c r="C1670" t="s">
        <v>18</v>
      </c>
      <c r="D1670" t="s">
        <v>1346</v>
      </c>
      <c r="E1670" t="s">
        <v>926</v>
      </c>
      <c r="F1670">
        <v>73120</v>
      </c>
      <c r="G1670" t="s">
        <v>817</v>
      </c>
      <c r="H1670" t="s">
        <v>80</v>
      </c>
      <c r="I1670" t="s">
        <v>81</v>
      </c>
      <c r="J1670" t="s">
        <v>82</v>
      </c>
      <c r="K1670" t="s">
        <v>53</v>
      </c>
      <c r="L1670" t="s">
        <v>193</v>
      </c>
      <c r="M1670" t="s">
        <v>83</v>
      </c>
      <c r="N1670" s="11" t="s">
        <v>2106</v>
      </c>
      <c r="O1670" s="11" t="s">
        <v>2110</v>
      </c>
      <c r="P1670">
        <v>-14</v>
      </c>
      <c r="Q1670">
        <v>0</v>
      </c>
      <c r="R1670">
        <v>2140.6</v>
      </c>
      <c r="S1670">
        <v>0</v>
      </c>
      <c r="T1670">
        <v>2140.6</v>
      </c>
    </row>
    <row r="1671" spans="1:20" hidden="1" x14ac:dyDescent="0.25">
      <c r="A1671" t="s">
        <v>75</v>
      </c>
      <c r="B1671" t="s">
        <v>395</v>
      </c>
      <c r="C1671" t="s">
        <v>24</v>
      </c>
      <c r="D1671" t="s">
        <v>396</v>
      </c>
      <c r="E1671" t="s">
        <v>397</v>
      </c>
      <c r="F1671">
        <v>55439</v>
      </c>
      <c r="G1671" t="s">
        <v>283</v>
      </c>
      <c r="H1671" t="s">
        <v>80</v>
      </c>
      <c r="I1671" t="s">
        <v>81</v>
      </c>
      <c r="J1671" t="s">
        <v>82</v>
      </c>
      <c r="K1671" t="s">
        <v>38</v>
      </c>
      <c r="L1671" t="s">
        <v>111</v>
      </c>
      <c r="M1671" t="s">
        <v>83</v>
      </c>
      <c r="N1671" s="11" t="s">
        <v>2106</v>
      </c>
      <c r="O1671" s="11" t="s">
        <v>2110</v>
      </c>
      <c r="P1671">
        <v>-1</v>
      </c>
      <c r="Q1671">
        <v>0</v>
      </c>
      <c r="R1671">
        <v>76.7</v>
      </c>
      <c r="S1671">
        <v>0</v>
      </c>
      <c r="T1671">
        <v>76.7</v>
      </c>
    </row>
    <row r="1672" spans="1:20" hidden="1" x14ac:dyDescent="0.25">
      <c r="A1672" t="s">
        <v>75</v>
      </c>
      <c r="B1672" t="s">
        <v>230</v>
      </c>
      <c r="C1672" t="s">
        <v>25</v>
      </c>
      <c r="D1672" t="s">
        <v>231</v>
      </c>
      <c r="E1672" t="s">
        <v>186</v>
      </c>
      <c r="F1672">
        <v>10607</v>
      </c>
      <c r="G1672" t="s">
        <v>317</v>
      </c>
      <c r="H1672" t="s">
        <v>80</v>
      </c>
      <c r="I1672" t="s">
        <v>164</v>
      </c>
      <c r="J1672" t="s">
        <v>90</v>
      </c>
      <c r="K1672" t="s">
        <v>38</v>
      </c>
      <c r="L1672" t="s">
        <v>129</v>
      </c>
      <c r="M1672" t="s">
        <v>188</v>
      </c>
      <c r="N1672" s="11" t="s">
        <v>2106</v>
      </c>
      <c r="O1672" s="11" t="s">
        <v>2110</v>
      </c>
      <c r="P1672">
        <v>0</v>
      </c>
      <c r="Q1672">
        <v>1</v>
      </c>
      <c r="R1672">
        <v>0</v>
      </c>
      <c r="S1672">
        <v>148.65</v>
      </c>
      <c r="T1672">
        <v>-148.65</v>
      </c>
    </row>
    <row r="1673" spans="1:20" hidden="1" x14ac:dyDescent="0.25">
      <c r="A1673" t="s">
        <v>75</v>
      </c>
      <c r="B1673" t="s">
        <v>301</v>
      </c>
      <c r="C1673" t="s">
        <v>29</v>
      </c>
      <c r="D1673" t="s">
        <v>302</v>
      </c>
      <c r="E1673" t="s">
        <v>87</v>
      </c>
      <c r="F1673">
        <v>45005</v>
      </c>
      <c r="G1673" t="s">
        <v>1176</v>
      </c>
      <c r="H1673" t="s">
        <v>80</v>
      </c>
      <c r="I1673" t="s">
        <v>81</v>
      </c>
      <c r="J1673" t="s">
        <v>90</v>
      </c>
      <c r="K1673" t="s">
        <v>42</v>
      </c>
      <c r="L1673" t="s">
        <v>91</v>
      </c>
      <c r="M1673" t="s">
        <v>188</v>
      </c>
      <c r="N1673" s="11" t="s">
        <v>2106</v>
      </c>
      <c r="O1673" s="11" t="s">
        <v>2110</v>
      </c>
      <c r="P1673">
        <v>0</v>
      </c>
      <c r="Q1673">
        <v>8</v>
      </c>
      <c r="R1673">
        <v>0</v>
      </c>
      <c r="S1673">
        <v>159.19999999999999</v>
      </c>
      <c r="T1673">
        <v>-159.19999999999999</v>
      </c>
    </row>
    <row r="1674" spans="1:20" hidden="1" x14ac:dyDescent="0.25">
      <c r="A1674" t="s">
        <v>75</v>
      </c>
      <c r="B1674" t="s">
        <v>407</v>
      </c>
      <c r="C1674" t="s">
        <v>22</v>
      </c>
      <c r="D1674" t="s">
        <v>408</v>
      </c>
      <c r="E1674" t="s">
        <v>137</v>
      </c>
      <c r="F1674">
        <v>23454</v>
      </c>
      <c r="G1674" t="s">
        <v>88</v>
      </c>
      <c r="H1674" t="s">
        <v>80</v>
      </c>
      <c r="I1674" t="s">
        <v>281</v>
      </c>
      <c r="J1674" t="s">
        <v>90</v>
      </c>
      <c r="K1674" t="s">
        <v>42</v>
      </c>
      <c r="L1674" t="s">
        <v>91</v>
      </c>
      <c r="M1674" t="s">
        <v>92</v>
      </c>
      <c r="N1674" s="11" t="s">
        <v>2106</v>
      </c>
      <c r="O1674" s="11" t="s">
        <v>2110</v>
      </c>
      <c r="P1674">
        <v>0</v>
      </c>
      <c r="Q1674">
        <v>56</v>
      </c>
      <c r="R1674">
        <v>0</v>
      </c>
      <c r="S1674">
        <v>134.4</v>
      </c>
      <c r="T1674">
        <v>-134.4</v>
      </c>
    </row>
    <row r="1675" spans="1:20" hidden="1" x14ac:dyDescent="0.25">
      <c r="A1675" t="s">
        <v>75</v>
      </c>
      <c r="B1675" t="s">
        <v>879</v>
      </c>
      <c r="C1675" t="s">
        <v>27</v>
      </c>
      <c r="D1675" t="s">
        <v>880</v>
      </c>
      <c r="E1675" t="s">
        <v>114</v>
      </c>
      <c r="F1675">
        <v>34219</v>
      </c>
      <c r="G1675" t="s">
        <v>96</v>
      </c>
      <c r="H1675" t="s">
        <v>80</v>
      </c>
      <c r="I1675" t="s">
        <v>281</v>
      </c>
      <c r="J1675" t="s">
        <v>90</v>
      </c>
      <c r="K1675" t="s">
        <v>42</v>
      </c>
      <c r="L1675" t="s">
        <v>97</v>
      </c>
      <c r="M1675" t="s">
        <v>92</v>
      </c>
      <c r="N1675" s="11" t="s">
        <v>2106</v>
      </c>
      <c r="O1675" s="11" t="s">
        <v>2110</v>
      </c>
      <c r="P1675">
        <v>0</v>
      </c>
      <c r="Q1675">
        <v>33</v>
      </c>
      <c r="R1675">
        <v>0</v>
      </c>
      <c r="S1675">
        <v>56.1</v>
      </c>
      <c r="T1675">
        <v>-56.1</v>
      </c>
    </row>
    <row r="1676" spans="1:20" hidden="1" x14ac:dyDescent="0.25">
      <c r="A1676" t="s">
        <v>75</v>
      </c>
      <c r="B1676" t="s">
        <v>167</v>
      </c>
      <c r="C1676" t="s">
        <v>28</v>
      </c>
      <c r="D1676" t="s">
        <v>168</v>
      </c>
      <c r="E1676" t="s">
        <v>95</v>
      </c>
      <c r="F1676">
        <v>80550</v>
      </c>
      <c r="G1676" t="s">
        <v>679</v>
      </c>
      <c r="H1676" t="s">
        <v>80</v>
      </c>
      <c r="I1676" t="s">
        <v>281</v>
      </c>
      <c r="J1676" t="s">
        <v>90</v>
      </c>
      <c r="K1676" t="s">
        <v>42</v>
      </c>
      <c r="L1676" t="s">
        <v>91</v>
      </c>
      <c r="M1676" t="s">
        <v>92</v>
      </c>
      <c r="N1676" s="11" t="s">
        <v>2106</v>
      </c>
      <c r="O1676" s="11" t="s">
        <v>2110</v>
      </c>
      <c r="P1676">
        <v>0</v>
      </c>
      <c r="Q1676">
        <v>6</v>
      </c>
      <c r="R1676">
        <v>0</v>
      </c>
      <c r="S1676">
        <v>12.24</v>
      </c>
      <c r="T1676">
        <v>-12.24</v>
      </c>
    </row>
    <row r="1677" spans="1:20" hidden="1" x14ac:dyDescent="0.25">
      <c r="A1677" t="s">
        <v>75</v>
      </c>
      <c r="B1677" t="s">
        <v>1116</v>
      </c>
      <c r="C1677" t="s">
        <v>28</v>
      </c>
      <c r="D1677" t="s">
        <v>1117</v>
      </c>
      <c r="E1677" t="s">
        <v>95</v>
      </c>
      <c r="F1677" t="s">
        <v>1118</v>
      </c>
      <c r="G1677" t="s">
        <v>309</v>
      </c>
      <c r="H1677" t="s">
        <v>80</v>
      </c>
      <c r="I1677" t="s">
        <v>281</v>
      </c>
      <c r="J1677" t="s">
        <v>90</v>
      </c>
      <c r="K1677" t="s">
        <v>42</v>
      </c>
      <c r="L1677" t="s">
        <v>91</v>
      </c>
      <c r="M1677" t="s">
        <v>92</v>
      </c>
      <c r="N1677" s="11" t="s">
        <v>2106</v>
      </c>
      <c r="O1677" s="11" t="s">
        <v>2110</v>
      </c>
      <c r="P1677">
        <v>0</v>
      </c>
      <c r="Q1677">
        <v>124</v>
      </c>
      <c r="R1677">
        <v>0</v>
      </c>
      <c r="S1677">
        <v>1550</v>
      </c>
      <c r="T1677">
        <v>-1550</v>
      </c>
    </row>
    <row r="1678" spans="1:20" hidden="1" x14ac:dyDescent="0.25">
      <c r="A1678" t="s">
        <v>75</v>
      </c>
      <c r="B1678" t="s">
        <v>573</v>
      </c>
      <c r="C1678" t="s">
        <v>22</v>
      </c>
      <c r="D1678" t="s">
        <v>574</v>
      </c>
      <c r="E1678" t="s">
        <v>78</v>
      </c>
      <c r="F1678">
        <v>19020</v>
      </c>
      <c r="G1678" t="s">
        <v>245</v>
      </c>
      <c r="H1678" t="s">
        <v>246</v>
      </c>
      <c r="I1678" t="s">
        <v>81</v>
      </c>
      <c r="J1678" t="s">
        <v>90</v>
      </c>
      <c r="K1678" t="s">
        <v>42</v>
      </c>
      <c r="L1678" t="s">
        <v>91</v>
      </c>
      <c r="M1678" t="s">
        <v>92</v>
      </c>
      <c r="N1678" s="11" t="s">
        <v>2106</v>
      </c>
      <c r="O1678" s="11" t="s">
        <v>2110</v>
      </c>
      <c r="P1678">
        <v>0</v>
      </c>
      <c r="Q1678">
        <v>20</v>
      </c>
      <c r="R1678">
        <v>0</v>
      </c>
      <c r="S1678">
        <v>24.6</v>
      </c>
      <c r="T1678">
        <v>-24.6</v>
      </c>
    </row>
    <row r="1679" spans="1:20" hidden="1" x14ac:dyDescent="0.25">
      <c r="A1679" t="s">
        <v>75</v>
      </c>
      <c r="B1679" t="s">
        <v>374</v>
      </c>
      <c r="C1679" t="s">
        <v>29</v>
      </c>
      <c r="D1679" t="s">
        <v>375</v>
      </c>
      <c r="E1679" t="s">
        <v>142</v>
      </c>
      <c r="F1679">
        <v>49301</v>
      </c>
      <c r="G1679" t="s">
        <v>202</v>
      </c>
      <c r="H1679" t="s">
        <v>80</v>
      </c>
      <c r="I1679" t="s">
        <v>81</v>
      </c>
      <c r="J1679" t="s">
        <v>90</v>
      </c>
      <c r="K1679" t="s">
        <v>42</v>
      </c>
      <c r="L1679" t="s">
        <v>91</v>
      </c>
      <c r="M1679" t="s">
        <v>188</v>
      </c>
      <c r="N1679" s="11" t="s">
        <v>2106</v>
      </c>
      <c r="O1679" s="11" t="s">
        <v>2110</v>
      </c>
      <c r="P1679">
        <v>0</v>
      </c>
      <c r="Q1679">
        <v>10</v>
      </c>
      <c r="R1679">
        <v>0</v>
      </c>
      <c r="S1679">
        <v>82.5</v>
      </c>
      <c r="T1679">
        <v>-82.5</v>
      </c>
    </row>
    <row r="1680" spans="1:20" hidden="1" x14ac:dyDescent="0.25">
      <c r="A1680" t="s">
        <v>75</v>
      </c>
      <c r="B1680" t="s">
        <v>842</v>
      </c>
      <c r="C1680" t="s">
        <v>30</v>
      </c>
      <c r="D1680" t="s">
        <v>843</v>
      </c>
      <c r="E1680" t="s">
        <v>640</v>
      </c>
      <c r="F1680">
        <v>60612</v>
      </c>
      <c r="G1680" t="s">
        <v>283</v>
      </c>
      <c r="H1680" t="s">
        <v>80</v>
      </c>
      <c r="I1680" t="s">
        <v>81</v>
      </c>
      <c r="J1680" t="s">
        <v>82</v>
      </c>
      <c r="K1680" t="s">
        <v>38</v>
      </c>
      <c r="L1680" t="s">
        <v>111</v>
      </c>
      <c r="M1680" t="s">
        <v>83</v>
      </c>
      <c r="N1680" s="11" t="s">
        <v>2106</v>
      </c>
      <c r="O1680" s="11" t="s">
        <v>2110</v>
      </c>
      <c r="P1680">
        <v>-4</v>
      </c>
      <c r="Q1680">
        <v>0</v>
      </c>
      <c r="R1680">
        <v>306.8</v>
      </c>
      <c r="S1680">
        <v>0</v>
      </c>
      <c r="T1680">
        <v>306.8</v>
      </c>
    </row>
    <row r="1681" spans="1:20" x14ac:dyDescent="0.25">
      <c r="A1681" t="s">
        <v>75</v>
      </c>
      <c r="B1681" t="s">
        <v>1358</v>
      </c>
      <c r="C1681" t="s">
        <v>21</v>
      </c>
      <c r="D1681" t="s">
        <v>1359</v>
      </c>
      <c r="E1681" t="s">
        <v>159</v>
      </c>
      <c r="F1681">
        <v>66502</v>
      </c>
      <c r="G1681" t="s">
        <v>402</v>
      </c>
      <c r="H1681" t="s">
        <v>80</v>
      </c>
      <c r="I1681" t="s">
        <v>81</v>
      </c>
      <c r="J1681" t="s">
        <v>365</v>
      </c>
      <c r="K1681" t="s">
        <v>39</v>
      </c>
      <c r="L1681" t="s">
        <v>39</v>
      </c>
      <c r="M1681" t="s">
        <v>92</v>
      </c>
      <c r="N1681" s="11" t="s">
        <v>2106</v>
      </c>
      <c r="O1681" s="11" t="s">
        <v>2110</v>
      </c>
      <c r="P1681">
        <v>-1</v>
      </c>
      <c r="Q1681">
        <v>0</v>
      </c>
      <c r="R1681">
        <v>295</v>
      </c>
      <c r="S1681">
        <v>0</v>
      </c>
      <c r="T1681">
        <v>295</v>
      </c>
    </row>
    <row r="1682" spans="1:20" hidden="1" x14ac:dyDescent="0.25">
      <c r="A1682" t="s">
        <v>75</v>
      </c>
      <c r="B1682" t="s">
        <v>913</v>
      </c>
      <c r="C1682" t="s">
        <v>18</v>
      </c>
      <c r="D1682" t="s">
        <v>914</v>
      </c>
      <c r="E1682" t="s">
        <v>191</v>
      </c>
      <c r="F1682">
        <v>77354</v>
      </c>
      <c r="G1682" t="s">
        <v>786</v>
      </c>
      <c r="H1682" t="s">
        <v>80</v>
      </c>
      <c r="I1682" t="s">
        <v>281</v>
      </c>
      <c r="J1682" t="s">
        <v>82</v>
      </c>
      <c r="K1682" t="s">
        <v>42</v>
      </c>
      <c r="L1682" t="s">
        <v>97</v>
      </c>
      <c r="M1682" t="s">
        <v>83</v>
      </c>
      <c r="N1682" s="11" t="s">
        <v>2106</v>
      </c>
      <c r="O1682" s="11" t="s">
        <v>2110</v>
      </c>
      <c r="P1682">
        <v>-152</v>
      </c>
      <c r="Q1682">
        <v>0</v>
      </c>
      <c r="R1682">
        <v>258.39999999999998</v>
      </c>
      <c r="S1682">
        <v>0</v>
      </c>
      <c r="T1682">
        <v>258.39999999999998</v>
      </c>
    </row>
    <row r="1683" spans="1:20" hidden="1" x14ac:dyDescent="0.25">
      <c r="A1683" t="s">
        <v>75</v>
      </c>
      <c r="B1683" t="s">
        <v>407</v>
      </c>
      <c r="C1683" t="s">
        <v>22</v>
      </c>
      <c r="D1683" t="s">
        <v>408</v>
      </c>
      <c r="E1683" t="s">
        <v>137</v>
      </c>
      <c r="F1683">
        <v>23454</v>
      </c>
      <c r="G1683" t="s">
        <v>115</v>
      </c>
      <c r="H1683" t="s">
        <v>80</v>
      </c>
      <c r="I1683" t="s">
        <v>281</v>
      </c>
      <c r="J1683" t="s">
        <v>90</v>
      </c>
      <c r="K1683" t="s">
        <v>42</v>
      </c>
      <c r="L1683" t="s">
        <v>91</v>
      </c>
      <c r="M1683" t="s">
        <v>92</v>
      </c>
      <c r="N1683" s="11" t="s">
        <v>2106</v>
      </c>
      <c r="O1683" s="11" t="s">
        <v>2110</v>
      </c>
      <c r="P1683">
        <v>0</v>
      </c>
      <c r="Q1683">
        <v>102</v>
      </c>
      <c r="R1683">
        <v>0</v>
      </c>
      <c r="S1683">
        <v>780.3</v>
      </c>
      <c r="T1683">
        <v>-780.3</v>
      </c>
    </row>
    <row r="1684" spans="1:20" hidden="1" x14ac:dyDescent="0.25">
      <c r="A1684" t="s">
        <v>75</v>
      </c>
      <c r="B1684" t="s">
        <v>372</v>
      </c>
      <c r="C1684" t="s">
        <v>19</v>
      </c>
      <c r="D1684" t="s">
        <v>172</v>
      </c>
      <c r="E1684" t="s">
        <v>147</v>
      </c>
      <c r="F1684">
        <v>85255</v>
      </c>
      <c r="G1684" t="s">
        <v>1128</v>
      </c>
      <c r="H1684" t="s">
        <v>80</v>
      </c>
      <c r="I1684" t="s">
        <v>81</v>
      </c>
      <c r="J1684" t="s">
        <v>90</v>
      </c>
      <c r="K1684" t="s">
        <v>38</v>
      </c>
      <c r="L1684" t="s">
        <v>111</v>
      </c>
      <c r="M1684" t="s">
        <v>92</v>
      </c>
      <c r="N1684" s="11" t="s">
        <v>2106</v>
      </c>
      <c r="O1684" s="11" t="s">
        <v>2110</v>
      </c>
      <c r="P1684">
        <v>0</v>
      </c>
      <c r="Q1684">
        <v>11</v>
      </c>
      <c r="R1684">
        <v>0</v>
      </c>
      <c r="S1684">
        <v>767.25</v>
      </c>
      <c r="T1684">
        <v>-767.25</v>
      </c>
    </row>
    <row r="1685" spans="1:20" hidden="1" x14ac:dyDescent="0.25">
      <c r="A1685" t="s">
        <v>75</v>
      </c>
      <c r="B1685" t="s">
        <v>1067</v>
      </c>
      <c r="C1685" t="s">
        <v>18</v>
      </c>
      <c r="D1685" t="s">
        <v>1068</v>
      </c>
      <c r="E1685" t="s">
        <v>466</v>
      </c>
      <c r="F1685">
        <v>70810</v>
      </c>
      <c r="G1685" t="s">
        <v>2022</v>
      </c>
      <c r="H1685" t="s">
        <v>80</v>
      </c>
      <c r="I1685" t="s">
        <v>81</v>
      </c>
      <c r="J1685" t="s">
        <v>1070</v>
      </c>
      <c r="K1685" t="s">
        <v>45</v>
      </c>
      <c r="L1685" t="s">
        <v>139</v>
      </c>
      <c r="M1685" t="s">
        <v>83</v>
      </c>
      <c r="N1685" s="11" t="s">
        <v>2106</v>
      </c>
      <c r="O1685" s="11" t="s">
        <v>2110</v>
      </c>
      <c r="P1685">
        <v>0</v>
      </c>
      <c r="Q1685">
        <v>0</v>
      </c>
      <c r="R1685">
        <v>0</v>
      </c>
      <c r="S1685">
        <v>-765.45</v>
      </c>
      <c r="T1685">
        <v>765.45</v>
      </c>
    </row>
    <row r="1686" spans="1:20" hidden="1" x14ac:dyDescent="0.25">
      <c r="A1686" t="s">
        <v>75</v>
      </c>
      <c r="B1686" t="s">
        <v>790</v>
      </c>
      <c r="C1686" t="s">
        <v>25</v>
      </c>
      <c r="D1686" t="s">
        <v>791</v>
      </c>
      <c r="E1686" t="s">
        <v>186</v>
      </c>
      <c r="F1686">
        <v>7039</v>
      </c>
      <c r="G1686" t="s">
        <v>1516</v>
      </c>
      <c r="H1686" t="s">
        <v>80</v>
      </c>
      <c r="I1686" t="s">
        <v>81</v>
      </c>
      <c r="J1686" t="s">
        <v>82</v>
      </c>
      <c r="K1686" t="s">
        <v>44</v>
      </c>
      <c r="L1686" t="s">
        <v>134</v>
      </c>
      <c r="M1686" t="s">
        <v>83</v>
      </c>
      <c r="N1686" s="11" t="s">
        <v>2106</v>
      </c>
      <c r="O1686" s="11" t="s">
        <v>2110</v>
      </c>
      <c r="P1686">
        <v>-19</v>
      </c>
      <c r="Q1686">
        <v>0</v>
      </c>
      <c r="R1686">
        <v>97.85</v>
      </c>
      <c r="S1686">
        <v>0</v>
      </c>
      <c r="T1686">
        <v>97.85</v>
      </c>
    </row>
    <row r="1687" spans="1:20" hidden="1" x14ac:dyDescent="0.25">
      <c r="A1687" t="s">
        <v>75</v>
      </c>
      <c r="B1687" t="s">
        <v>112</v>
      </c>
      <c r="C1687" t="s">
        <v>27</v>
      </c>
      <c r="D1687" t="s">
        <v>113</v>
      </c>
      <c r="E1687" t="s">
        <v>114</v>
      </c>
      <c r="F1687">
        <v>32256</v>
      </c>
      <c r="G1687" t="s">
        <v>1405</v>
      </c>
      <c r="H1687" t="s">
        <v>80</v>
      </c>
      <c r="I1687" t="s">
        <v>81</v>
      </c>
      <c r="J1687" t="s">
        <v>365</v>
      </c>
      <c r="K1687" t="s">
        <v>47</v>
      </c>
      <c r="L1687" t="s">
        <v>509</v>
      </c>
      <c r="M1687" t="s">
        <v>229</v>
      </c>
      <c r="N1687" s="11" t="s">
        <v>2106</v>
      </c>
      <c r="O1687" s="11" t="s">
        <v>2110</v>
      </c>
      <c r="P1687">
        <v>1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5">
      <c r="A1688" t="s">
        <v>75</v>
      </c>
      <c r="B1688" t="s">
        <v>693</v>
      </c>
      <c r="C1688" t="s">
        <v>20</v>
      </c>
      <c r="D1688" t="s">
        <v>694</v>
      </c>
      <c r="E1688" t="s">
        <v>695</v>
      </c>
      <c r="F1688">
        <v>6355</v>
      </c>
      <c r="G1688" t="s">
        <v>352</v>
      </c>
      <c r="H1688" t="s">
        <v>80</v>
      </c>
      <c r="I1688" t="s">
        <v>81</v>
      </c>
      <c r="J1688" t="s">
        <v>90</v>
      </c>
      <c r="K1688" t="s">
        <v>42</v>
      </c>
      <c r="L1688" t="s">
        <v>91</v>
      </c>
      <c r="M1688" t="s">
        <v>92</v>
      </c>
      <c r="N1688" s="11" t="s">
        <v>2106</v>
      </c>
      <c r="O1688" s="11" t="s">
        <v>2110</v>
      </c>
      <c r="P1688">
        <v>0</v>
      </c>
      <c r="Q1688">
        <v>4</v>
      </c>
      <c r="R1688">
        <v>0</v>
      </c>
      <c r="S1688">
        <v>58</v>
      </c>
      <c r="T1688">
        <v>-58</v>
      </c>
    </row>
    <row r="1689" spans="1:20" hidden="1" x14ac:dyDescent="0.25">
      <c r="A1689" t="s">
        <v>75</v>
      </c>
      <c r="B1689" t="s">
        <v>1209</v>
      </c>
      <c r="C1689" t="s">
        <v>30</v>
      </c>
      <c r="D1689" t="s">
        <v>1210</v>
      </c>
      <c r="E1689" t="s">
        <v>118</v>
      </c>
      <c r="F1689">
        <v>92407</v>
      </c>
      <c r="G1689" t="s">
        <v>2023</v>
      </c>
      <c r="H1689" t="s">
        <v>80</v>
      </c>
      <c r="I1689" t="s">
        <v>81</v>
      </c>
      <c r="J1689" t="s">
        <v>1212</v>
      </c>
      <c r="K1689" t="s">
        <v>38</v>
      </c>
      <c r="L1689" t="s">
        <v>1213</v>
      </c>
      <c r="M1689" t="s">
        <v>92</v>
      </c>
      <c r="N1689" s="11" t="s">
        <v>2106</v>
      </c>
      <c r="O1689" s="11" t="s">
        <v>2110</v>
      </c>
      <c r="P1689">
        <v>-400</v>
      </c>
      <c r="Q1689">
        <v>0</v>
      </c>
      <c r="R1689">
        <v>23436</v>
      </c>
      <c r="S1689">
        <v>0</v>
      </c>
      <c r="T1689">
        <v>23436</v>
      </c>
    </row>
    <row r="1690" spans="1:20" hidden="1" x14ac:dyDescent="0.25">
      <c r="A1690" t="s">
        <v>75</v>
      </c>
      <c r="B1690" t="s">
        <v>335</v>
      </c>
      <c r="C1690" t="s">
        <v>30</v>
      </c>
      <c r="D1690" t="s">
        <v>336</v>
      </c>
      <c r="E1690" t="s">
        <v>337</v>
      </c>
      <c r="F1690">
        <v>54481</v>
      </c>
      <c r="G1690" t="s">
        <v>1384</v>
      </c>
      <c r="H1690" t="s">
        <v>210</v>
      </c>
      <c r="I1690" t="s">
        <v>164</v>
      </c>
      <c r="J1690" t="s">
        <v>1070</v>
      </c>
      <c r="K1690" t="s">
        <v>53</v>
      </c>
      <c r="L1690" t="s">
        <v>211</v>
      </c>
      <c r="M1690" t="s">
        <v>1385</v>
      </c>
      <c r="N1690" s="11" t="s">
        <v>2106</v>
      </c>
      <c r="O1690" s="11" t="s">
        <v>2110</v>
      </c>
      <c r="P1690">
        <v>0</v>
      </c>
      <c r="Q1690">
        <v>9</v>
      </c>
      <c r="R1690">
        <v>0</v>
      </c>
      <c r="S1690">
        <v>2114.37</v>
      </c>
      <c r="T1690">
        <v>-2114.37</v>
      </c>
    </row>
    <row r="1691" spans="1:20" hidden="1" x14ac:dyDescent="0.25">
      <c r="A1691" t="s">
        <v>75</v>
      </c>
      <c r="B1691" t="s">
        <v>778</v>
      </c>
      <c r="C1691" t="s">
        <v>25</v>
      </c>
      <c r="D1691" t="s">
        <v>779</v>
      </c>
      <c r="E1691" t="s">
        <v>262</v>
      </c>
      <c r="F1691">
        <v>7712</v>
      </c>
      <c r="G1691" t="s">
        <v>110</v>
      </c>
      <c r="H1691" t="s">
        <v>80</v>
      </c>
      <c r="I1691" t="s">
        <v>81</v>
      </c>
      <c r="J1691" t="s">
        <v>90</v>
      </c>
      <c r="K1691" t="s">
        <v>38</v>
      </c>
      <c r="L1691" t="s">
        <v>111</v>
      </c>
      <c r="M1691" t="s">
        <v>92</v>
      </c>
      <c r="N1691" s="11" t="s">
        <v>2106</v>
      </c>
      <c r="O1691" s="11" t="s">
        <v>2110</v>
      </c>
      <c r="P1691">
        <v>0</v>
      </c>
      <c r="Q1691">
        <v>4</v>
      </c>
      <c r="R1691">
        <v>0</v>
      </c>
      <c r="S1691">
        <v>419</v>
      </c>
      <c r="T1691">
        <v>-419</v>
      </c>
    </row>
    <row r="1692" spans="1:20" hidden="1" x14ac:dyDescent="0.25">
      <c r="A1692" t="s">
        <v>75</v>
      </c>
      <c r="B1692" t="s">
        <v>399</v>
      </c>
      <c r="C1692" t="s">
        <v>28</v>
      </c>
      <c r="D1692" t="s">
        <v>400</v>
      </c>
      <c r="E1692" t="s">
        <v>295</v>
      </c>
      <c r="F1692">
        <v>84070</v>
      </c>
      <c r="G1692" t="s">
        <v>2024</v>
      </c>
      <c r="H1692" t="s">
        <v>461</v>
      </c>
      <c r="I1692" t="s">
        <v>81</v>
      </c>
      <c r="J1692" t="s">
        <v>90</v>
      </c>
      <c r="K1692" t="s">
        <v>40</v>
      </c>
      <c r="L1692" t="s">
        <v>211</v>
      </c>
      <c r="M1692" t="s">
        <v>92</v>
      </c>
      <c r="N1692" s="11" t="s">
        <v>2106</v>
      </c>
      <c r="O1692" s="11" t="s">
        <v>2110</v>
      </c>
      <c r="P1692">
        <v>0</v>
      </c>
      <c r="Q1692">
        <v>4</v>
      </c>
      <c r="R1692">
        <v>0</v>
      </c>
      <c r="S1692">
        <v>33.6</v>
      </c>
      <c r="T1692">
        <v>-33.6</v>
      </c>
    </row>
    <row r="1693" spans="1:20" hidden="1" x14ac:dyDescent="0.25">
      <c r="A1693" t="s">
        <v>75</v>
      </c>
      <c r="B1693" t="s">
        <v>125</v>
      </c>
      <c r="C1693" t="s">
        <v>29</v>
      </c>
      <c r="D1693" t="s">
        <v>126</v>
      </c>
      <c r="E1693" t="s">
        <v>100</v>
      </c>
      <c r="F1693">
        <v>46567</v>
      </c>
      <c r="G1693" t="s">
        <v>1882</v>
      </c>
      <c r="H1693" t="s">
        <v>80</v>
      </c>
      <c r="I1693" t="s">
        <v>81</v>
      </c>
      <c r="J1693" t="s">
        <v>90</v>
      </c>
      <c r="K1693" t="s">
        <v>53</v>
      </c>
      <c r="L1693" t="s">
        <v>459</v>
      </c>
      <c r="M1693" t="s">
        <v>92</v>
      </c>
      <c r="N1693" s="11" t="s">
        <v>2106</v>
      </c>
      <c r="O1693" s="11" t="s">
        <v>2110</v>
      </c>
      <c r="P1693">
        <v>0</v>
      </c>
      <c r="Q1693">
        <v>2</v>
      </c>
      <c r="R1693">
        <v>0</v>
      </c>
      <c r="S1693">
        <v>33.200000000000003</v>
      </c>
      <c r="T1693">
        <v>-33.200000000000003</v>
      </c>
    </row>
    <row r="1694" spans="1:20" hidden="1" x14ac:dyDescent="0.25">
      <c r="A1694" t="s">
        <v>75</v>
      </c>
      <c r="B1694" t="s">
        <v>1587</v>
      </c>
      <c r="C1694" t="s">
        <v>22</v>
      </c>
      <c r="D1694" t="s">
        <v>582</v>
      </c>
      <c r="E1694" t="s">
        <v>122</v>
      </c>
      <c r="F1694">
        <v>21401</v>
      </c>
      <c r="G1694" t="s">
        <v>1128</v>
      </c>
      <c r="H1694" t="s">
        <v>80</v>
      </c>
      <c r="I1694" t="s">
        <v>81</v>
      </c>
      <c r="J1694" t="s">
        <v>90</v>
      </c>
      <c r="K1694" t="s">
        <v>38</v>
      </c>
      <c r="L1694" t="s">
        <v>111</v>
      </c>
      <c r="M1694" t="s">
        <v>92</v>
      </c>
      <c r="N1694" s="11" t="s">
        <v>2106</v>
      </c>
      <c r="O1694" s="11" t="s">
        <v>2110</v>
      </c>
      <c r="P1694">
        <v>0</v>
      </c>
      <c r="Q1694">
        <v>2</v>
      </c>
      <c r="R1694">
        <v>0</v>
      </c>
      <c r="S1694">
        <v>139.5</v>
      </c>
      <c r="T1694">
        <v>-139.5</v>
      </c>
    </row>
    <row r="1695" spans="1:20" hidden="1" x14ac:dyDescent="0.25">
      <c r="A1695" t="s">
        <v>75</v>
      </c>
      <c r="B1695" t="s">
        <v>200</v>
      </c>
      <c r="C1695" t="s">
        <v>28</v>
      </c>
      <c r="D1695" t="s">
        <v>201</v>
      </c>
      <c r="E1695" t="s">
        <v>95</v>
      </c>
      <c r="F1695">
        <v>80002</v>
      </c>
      <c r="G1695" t="s">
        <v>816</v>
      </c>
      <c r="H1695" t="s">
        <v>80</v>
      </c>
      <c r="I1695" t="s">
        <v>281</v>
      </c>
      <c r="J1695" t="s">
        <v>90</v>
      </c>
      <c r="K1695" t="s">
        <v>42</v>
      </c>
      <c r="L1695" t="s">
        <v>91</v>
      </c>
      <c r="M1695" t="s">
        <v>92</v>
      </c>
      <c r="N1695" s="11" t="s">
        <v>2106</v>
      </c>
      <c r="O1695" s="11" t="s">
        <v>2110</v>
      </c>
      <c r="P1695">
        <v>0</v>
      </c>
      <c r="Q1695">
        <v>6</v>
      </c>
      <c r="R1695">
        <v>0</v>
      </c>
      <c r="S1695">
        <v>186</v>
      </c>
      <c r="T1695">
        <v>-186</v>
      </c>
    </row>
    <row r="1696" spans="1:20" hidden="1" x14ac:dyDescent="0.25">
      <c r="A1696" t="s">
        <v>75</v>
      </c>
      <c r="B1696" t="s">
        <v>1219</v>
      </c>
      <c r="C1696" t="s">
        <v>28</v>
      </c>
      <c r="D1696" t="s">
        <v>1220</v>
      </c>
      <c r="E1696" t="s">
        <v>95</v>
      </c>
      <c r="F1696">
        <v>80235</v>
      </c>
      <c r="G1696" t="s">
        <v>202</v>
      </c>
      <c r="H1696" t="s">
        <v>80</v>
      </c>
      <c r="I1696" t="s">
        <v>81</v>
      </c>
      <c r="J1696" t="s">
        <v>90</v>
      </c>
      <c r="K1696" t="s">
        <v>42</v>
      </c>
      <c r="L1696" t="s">
        <v>91</v>
      </c>
      <c r="M1696" t="s">
        <v>188</v>
      </c>
      <c r="N1696" s="11" t="s">
        <v>2106</v>
      </c>
      <c r="O1696" s="11" t="s">
        <v>2110</v>
      </c>
      <c r="P1696">
        <v>0</v>
      </c>
      <c r="Q1696">
        <v>17</v>
      </c>
      <c r="R1696">
        <v>0</v>
      </c>
      <c r="S1696">
        <v>130.05000000000001</v>
      </c>
      <c r="T1696">
        <v>-130.05000000000001</v>
      </c>
    </row>
    <row r="1697" spans="1:20" hidden="1" x14ac:dyDescent="0.25">
      <c r="A1697" t="s">
        <v>75</v>
      </c>
      <c r="B1697" t="s">
        <v>355</v>
      </c>
      <c r="C1697" t="s">
        <v>25</v>
      </c>
      <c r="D1697" t="s">
        <v>356</v>
      </c>
      <c r="E1697" t="s">
        <v>186</v>
      </c>
      <c r="F1697">
        <v>11954</v>
      </c>
      <c r="G1697" t="s">
        <v>615</v>
      </c>
      <c r="H1697" t="s">
        <v>80</v>
      </c>
      <c r="I1697" t="s">
        <v>81</v>
      </c>
      <c r="J1697" t="s">
        <v>82</v>
      </c>
      <c r="K1697" t="s">
        <v>53</v>
      </c>
      <c r="L1697" t="s">
        <v>248</v>
      </c>
      <c r="M1697" t="s">
        <v>83</v>
      </c>
      <c r="N1697" s="11" t="s">
        <v>2106</v>
      </c>
      <c r="O1697" s="11" t="s">
        <v>2110</v>
      </c>
      <c r="P1697">
        <v>-2</v>
      </c>
      <c r="Q1697">
        <v>0</v>
      </c>
      <c r="R1697">
        <v>10.8</v>
      </c>
      <c r="S1697">
        <v>0</v>
      </c>
      <c r="T1697">
        <v>10.8</v>
      </c>
    </row>
    <row r="1698" spans="1:20" hidden="1" x14ac:dyDescent="0.25">
      <c r="A1698" t="s">
        <v>75</v>
      </c>
      <c r="B1698" t="s">
        <v>1511</v>
      </c>
      <c r="C1698" t="s">
        <v>28</v>
      </c>
      <c r="D1698" t="s">
        <v>1117</v>
      </c>
      <c r="E1698" t="s">
        <v>95</v>
      </c>
      <c r="F1698">
        <v>80112</v>
      </c>
      <c r="G1698" t="s">
        <v>2025</v>
      </c>
      <c r="H1698" t="s">
        <v>80</v>
      </c>
      <c r="I1698" t="s">
        <v>81</v>
      </c>
      <c r="J1698" t="s">
        <v>82</v>
      </c>
      <c r="K1698" t="s">
        <v>42</v>
      </c>
      <c r="L1698" t="s">
        <v>91</v>
      </c>
      <c r="M1698" t="s">
        <v>83</v>
      </c>
      <c r="N1698" s="11" t="s">
        <v>2106</v>
      </c>
      <c r="O1698" s="11" t="s">
        <v>2110</v>
      </c>
      <c r="P1698">
        <v>-3</v>
      </c>
      <c r="Q1698">
        <v>0</v>
      </c>
      <c r="R1698">
        <v>24</v>
      </c>
      <c r="S1698">
        <v>0</v>
      </c>
      <c r="T1698">
        <v>24</v>
      </c>
    </row>
    <row r="1699" spans="1:20" hidden="1" x14ac:dyDescent="0.25">
      <c r="A1699" t="s">
        <v>75</v>
      </c>
      <c r="B1699" t="s">
        <v>351</v>
      </c>
      <c r="C1699" t="s">
        <v>22</v>
      </c>
      <c r="D1699" t="s">
        <v>190</v>
      </c>
      <c r="E1699" t="s">
        <v>137</v>
      </c>
      <c r="F1699">
        <v>24018</v>
      </c>
      <c r="G1699" t="s">
        <v>976</v>
      </c>
      <c r="H1699" t="s">
        <v>80</v>
      </c>
      <c r="I1699" t="s">
        <v>81</v>
      </c>
      <c r="J1699" t="s">
        <v>90</v>
      </c>
      <c r="K1699" t="s">
        <v>53</v>
      </c>
      <c r="L1699" t="s">
        <v>436</v>
      </c>
      <c r="M1699" t="s">
        <v>92</v>
      </c>
      <c r="N1699" s="11" t="s">
        <v>2106</v>
      </c>
      <c r="O1699" s="11" t="s">
        <v>2110</v>
      </c>
      <c r="P1699">
        <v>0</v>
      </c>
      <c r="Q1699">
        <v>7</v>
      </c>
      <c r="R1699">
        <v>0</v>
      </c>
      <c r="S1699">
        <v>785.75</v>
      </c>
      <c r="T1699">
        <v>-785.75</v>
      </c>
    </row>
    <row r="1700" spans="1:20" hidden="1" x14ac:dyDescent="0.25">
      <c r="A1700" t="s">
        <v>75</v>
      </c>
      <c r="B1700" t="s">
        <v>454</v>
      </c>
      <c r="C1700" t="s">
        <v>455</v>
      </c>
      <c r="D1700" t="s">
        <v>456</v>
      </c>
      <c r="E1700" t="s">
        <v>118</v>
      </c>
      <c r="F1700">
        <v>94518</v>
      </c>
      <c r="G1700" t="s">
        <v>388</v>
      </c>
      <c r="H1700" t="s">
        <v>80</v>
      </c>
      <c r="I1700" t="s">
        <v>81</v>
      </c>
      <c r="J1700" t="s">
        <v>90</v>
      </c>
      <c r="K1700" t="s">
        <v>38</v>
      </c>
      <c r="L1700" t="s">
        <v>111</v>
      </c>
      <c r="M1700" t="s">
        <v>92</v>
      </c>
      <c r="N1700" s="11" t="s">
        <v>2106</v>
      </c>
      <c r="O1700" s="11" t="s">
        <v>2110</v>
      </c>
      <c r="P1700">
        <v>0</v>
      </c>
      <c r="Q1700">
        <v>1</v>
      </c>
      <c r="R1700">
        <v>0</v>
      </c>
      <c r="S1700">
        <v>165.55</v>
      </c>
      <c r="T1700">
        <v>-165.55</v>
      </c>
    </row>
    <row r="1701" spans="1:20" hidden="1" x14ac:dyDescent="0.25">
      <c r="A1701" t="s">
        <v>75</v>
      </c>
      <c r="B1701" t="s">
        <v>135</v>
      </c>
      <c r="C1701" t="s">
        <v>22</v>
      </c>
      <c r="D1701" t="s">
        <v>136</v>
      </c>
      <c r="E1701" t="s">
        <v>137</v>
      </c>
      <c r="F1701">
        <v>23113</v>
      </c>
      <c r="G1701" t="s">
        <v>1243</v>
      </c>
      <c r="H1701" t="s">
        <v>80</v>
      </c>
      <c r="I1701" t="s">
        <v>81</v>
      </c>
      <c r="J1701" t="s">
        <v>82</v>
      </c>
      <c r="K1701" t="s">
        <v>53</v>
      </c>
      <c r="L1701" t="s">
        <v>139</v>
      </c>
      <c r="M1701" t="s">
        <v>83</v>
      </c>
      <c r="N1701" s="11" t="s">
        <v>2106</v>
      </c>
      <c r="O1701" s="11" t="s">
        <v>2110</v>
      </c>
      <c r="P1701">
        <v>-2</v>
      </c>
      <c r="Q1701">
        <v>0</v>
      </c>
      <c r="R1701">
        <v>1.4</v>
      </c>
      <c r="S1701">
        <v>0</v>
      </c>
      <c r="T1701">
        <v>1.4</v>
      </c>
    </row>
    <row r="1702" spans="1:20" hidden="1" x14ac:dyDescent="0.25">
      <c r="A1702" t="s">
        <v>75</v>
      </c>
      <c r="B1702" t="s">
        <v>1818</v>
      </c>
      <c r="C1702" t="s">
        <v>29</v>
      </c>
      <c r="D1702" t="s">
        <v>1819</v>
      </c>
      <c r="E1702" t="s">
        <v>142</v>
      </c>
      <c r="F1702">
        <v>49445</v>
      </c>
      <c r="G1702" t="s">
        <v>1401</v>
      </c>
      <c r="H1702" t="s">
        <v>80</v>
      </c>
      <c r="I1702" t="s">
        <v>81</v>
      </c>
      <c r="J1702" t="s">
        <v>82</v>
      </c>
      <c r="K1702" t="s">
        <v>53</v>
      </c>
      <c r="L1702" t="s">
        <v>532</v>
      </c>
      <c r="M1702" t="s">
        <v>83</v>
      </c>
      <c r="N1702" s="11" t="s">
        <v>2106</v>
      </c>
      <c r="O1702" s="11" t="s">
        <v>2110</v>
      </c>
      <c r="P1702">
        <v>-3</v>
      </c>
      <c r="Q1702">
        <v>0</v>
      </c>
      <c r="R1702">
        <v>384.9</v>
      </c>
      <c r="S1702">
        <v>0</v>
      </c>
      <c r="T1702">
        <v>384.9</v>
      </c>
    </row>
    <row r="1703" spans="1:20" hidden="1" x14ac:dyDescent="0.25">
      <c r="A1703" t="s">
        <v>75</v>
      </c>
      <c r="B1703" t="s">
        <v>708</v>
      </c>
      <c r="C1703" t="s">
        <v>23</v>
      </c>
      <c r="D1703" t="s">
        <v>2113</v>
      </c>
      <c r="E1703" t="s">
        <v>176</v>
      </c>
      <c r="F1703">
        <v>99216</v>
      </c>
      <c r="G1703" t="s">
        <v>183</v>
      </c>
      <c r="H1703" t="s">
        <v>80</v>
      </c>
      <c r="I1703" t="s">
        <v>81</v>
      </c>
      <c r="J1703" t="s">
        <v>82</v>
      </c>
      <c r="K1703" t="s">
        <v>42</v>
      </c>
      <c r="L1703" t="s">
        <v>91</v>
      </c>
      <c r="M1703" t="s">
        <v>83</v>
      </c>
      <c r="N1703" s="11" t="s">
        <v>2106</v>
      </c>
      <c r="O1703" s="11" t="s">
        <v>2110</v>
      </c>
      <c r="P1703">
        <v>5</v>
      </c>
      <c r="Q1703">
        <v>0</v>
      </c>
      <c r="R1703">
        <v>176.5</v>
      </c>
      <c r="S1703">
        <v>0</v>
      </c>
      <c r="T1703">
        <v>176.5</v>
      </c>
    </row>
    <row r="1704" spans="1:20" hidden="1" x14ac:dyDescent="0.25">
      <c r="A1704" t="s">
        <v>75</v>
      </c>
      <c r="B1704" t="s">
        <v>200</v>
      </c>
      <c r="C1704" t="s">
        <v>28</v>
      </c>
      <c r="D1704" t="s">
        <v>201</v>
      </c>
      <c r="E1704" t="s">
        <v>95</v>
      </c>
      <c r="F1704">
        <v>80002</v>
      </c>
      <c r="G1704" t="s">
        <v>757</v>
      </c>
      <c r="H1704" t="s">
        <v>80</v>
      </c>
      <c r="I1704" t="s">
        <v>81</v>
      </c>
      <c r="J1704" t="s">
        <v>82</v>
      </c>
      <c r="K1704" t="s">
        <v>53</v>
      </c>
      <c r="L1704" t="s">
        <v>228</v>
      </c>
      <c r="M1704" t="s">
        <v>83</v>
      </c>
      <c r="N1704" s="11" t="s">
        <v>2106</v>
      </c>
      <c r="O1704" s="11" t="s">
        <v>2110</v>
      </c>
      <c r="P1704">
        <v>-1</v>
      </c>
      <c r="Q1704">
        <v>0</v>
      </c>
      <c r="R1704">
        <v>87.97</v>
      </c>
      <c r="S1704">
        <v>0</v>
      </c>
      <c r="T1704">
        <v>87.97</v>
      </c>
    </row>
    <row r="1705" spans="1:20" hidden="1" x14ac:dyDescent="0.25">
      <c r="A1705" t="s">
        <v>75</v>
      </c>
      <c r="B1705" t="s">
        <v>1512</v>
      </c>
      <c r="C1705" t="s">
        <v>29</v>
      </c>
      <c r="D1705" t="s">
        <v>1513</v>
      </c>
      <c r="E1705" t="s">
        <v>100</v>
      </c>
      <c r="F1705">
        <v>46074</v>
      </c>
      <c r="G1705" t="s">
        <v>983</v>
      </c>
      <c r="H1705" t="s">
        <v>80</v>
      </c>
      <c r="I1705" t="s">
        <v>281</v>
      </c>
      <c r="J1705" t="s">
        <v>90</v>
      </c>
      <c r="K1705" t="s">
        <v>38</v>
      </c>
      <c r="L1705" t="s">
        <v>129</v>
      </c>
      <c r="M1705" t="s">
        <v>92</v>
      </c>
      <c r="N1705" s="11" t="s">
        <v>2106</v>
      </c>
      <c r="O1705" s="11" t="s">
        <v>2110</v>
      </c>
      <c r="P1705">
        <v>0</v>
      </c>
      <c r="Q1705">
        <v>5</v>
      </c>
      <c r="R1705">
        <v>0</v>
      </c>
      <c r="S1705">
        <v>215.25</v>
      </c>
      <c r="T1705">
        <v>-215.25</v>
      </c>
    </row>
    <row r="1706" spans="1:20" hidden="1" x14ac:dyDescent="0.25">
      <c r="A1706" t="s">
        <v>75</v>
      </c>
      <c r="B1706" t="s">
        <v>150</v>
      </c>
      <c r="C1706" t="s">
        <v>29</v>
      </c>
      <c r="D1706" t="s">
        <v>151</v>
      </c>
      <c r="E1706" t="s">
        <v>87</v>
      </c>
      <c r="F1706">
        <v>44060</v>
      </c>
      <c r="G1706" t="s">
        <v>2028</v>
      </c>
      <c r="H1706" t="s">
        <v>80</v>
      </c>
      <c r="I1706" t="s">
        <v>81</v>
      </c>
      <c r="J1706" t="s">
        <v>90</v>
      </c>
      <c r="K1706" t="s">
        <v>36</v>
      </c>
      <c r="L1706" t="s">
        <v>36</v>
      </c>
      <c r="M1706" t="s">
        <v>92</v>
      </c>
      <c r="N1706" s="11" t="s">
        <v>2106</v>
      </c>
      <c r="O1706" s="11" t="s">
        <v>2110</v>
      </c>
      <c r="P1706">
        <v>0</v>
      </c>
      <c r="Q1706">
        <v>3</v>
      </c>
      <c r="R1706">
        <v>0</v>
      </c>
      <c r="S1706">
        <v>63</v>
      </c>
      <c r="T1706">
        <v>-63</v>
      </c>
    </row>
    <row r="1707" spans="1:20" hidden="1" x14ac:dyDescent="0.25">
      <c r="A1707" t="s">
        <v>75</v>
      </c>
      <c r="B1707" t="s">
        <v>272</v>
      </c>
      <c r="C1707" t="s">
        <v>27</v>
      </c>
      <c r="D1707" t="s">
        <v>273</v>
      </c>
      <c r="E1707" t="s">
        <v>114</v>
      </c>
      <c r="F1707">
        <v>33909</v>
      </c>
      <c r="G1707" t="s">
        <v>2029</v>
      </c>
      <c r="H1707" t="s">
        <v>80</v>
      </c>
      <c r="I1707" t="s">
        <v>81</v>
      </c>
      <c r="J1707" t="s">
        <v>90</v>
      </c>
      <c r="K1707" t="s">
        <v>42</v>
      </c>
      <c r="L1707" t="s">
        <v>91</v>
      </c>
      <c r="M1707" t="s">
        <v>92</v>
      </c>
      <c r="N1707" s="11" t="s">
        <v>2106</v>
      </c>
      <c r="O1707" s="11" t="s">
        <v>2110</v>
      </c>
      <c r="P1707">
        <v>0</v>
      </c>
      <c r="Q1707">
        <v>16</v>
      </c>
      <c r="R1707">
        <v>0</v>
      </c>
      <c r="S1707">
        <v>125.6</v>
      </c>
      <c r="T1707">
        <v>-125.6</v>
      </c>
    </row>
    <row r="1708" spans="1:20" hidden="1" x14ac:dyDescent="0.25">
      <c r="A1708" t="s">
        <v>75</v>
      </c>
      <c r="B1708" t="s">
        <v>1119</v>
      </c>
      <c r="C1708" t="s">
        <v>22</v>
      </c>
      <c r="D1708" t="s">
        <v>414</v>
      </c>
      <c r="E1708" t="s">
        <v>415</v>
      </c>
      <c r="F1708">
        <v>19803</v>
      </c>
      <c r="G1708" t="s">
        <v>115</v>
      </c>
      <c r="H1708" t="s">
        <v>80</v>
      </c>
      <c r="I1708" t="s">
        <v>281</v>
      </c>
      <c r="J1708" t="s">
        <v>90</v>
      </c>
      <c r="K1708" t="s">
        <v>42</v>
      </c>
      <c r="L1708" t="s">
        <v>91</v>
      </c>
      <c r="M1708" t="s">
        <v>92</v>
      </c>
      <c r="N1708" s="11" t="s">
        <v>2106</v>
      </c>
      <c r="O1708" s="11" t="s">
        <v>2110</v>
      </c>
      <c r="P1708">
        <v>0</v>
      </c>
      <c r="Q1708">
        <v>7</v>
      </c>
      <c r="R1708">
        <v>0</v>
      </c>
      <c r="S1708">
        <v>68.599999999999994</v>
      </c>
      <c r="T1708">
        <v>-68.599999999999994</v>
      </c>
    </row>
    <row r="1709" spans="1:20" hidden="1" x14ac:dyDescent="0.25">
      <c r="A1709" t="s">
        <v>75</v>
      </c>
      <c r="B1709" t="s">
        <v>1284</v>
      </c>
      <c r="C1709" t="s">
        <v>27</v>
      </c>
      <c r="D1709" t="s">
        <v>237</v>
      </c>
      <c r="E1709" t="s">
        <v>114</v>
      </c>
      <c r="F1709">
        <v>34243</v>
      </c>
      <c r="G1709" t="s">
        <v>875</v>
      </c>
      <c r="H1709" t="s">
        <v>80</v>
      </c>
      <c r="I1709" t="s">
        <v>81</v>
      </c>
      <c r="J1709" t="s">
        <v>82</v>
      </c>
      <c r="K1709" t="s">
        <v>38</v>
      </c>
      <c r="L1709" t="s">
        <v>129</v>
      </c>
      <c r="M1709" t="s">
        <v>83</v>
      </c>
      <c r="N1709" s="11" t="s">
        <v>2106</v>
      </c>
      <c r="O1709" s="11" t="s">
        <v>2110</v>
      </c>
      <c r="P1709">
        <v>-2</v>
      </c>
      <c r="Q1709">
        <v>0</v>
      </c>
      <c r="R1709">
        <v>162.08000000000001</v>
      </c>
      <c r="S1709">
        <v>0</v>
      </c>
      <c r="T1709">
        <v>162.08000000000001</v>
      </c>
    </row>
    <row r="1710" spans="1:20" hidden="1" x14ac:dyDescent="0.25">
      <c r="A1710" t="s">
        <v>75</v>
      </c>
      <c r="B1710" t="s">
        <v>708</v>
      </c>
      <c r="C1710" t="s">
        <v>23</v>
      </c>
      <c r="D1710" t="s">
        <v>2113</v>
      </c>
      <c r="E1710" t="s">
        <v>176</v>
      </c>
      <c r="F1710">
        <v>99216</v>
      </c>
      <c r="G1710" t="s">
        <v>1038</v>
      </c>
      <c r="H1710" t="s">
        <v>80</v>
      </c>
      <c r="I1710" t="s">
        <v>81</v>
      </c>
      <c r="J1710" t="s">
        <v>82</v>
      </c>
      <c r="K1710" t="s">
        <v>53</v>
      </c>
      <c r="L1710" t="s">
        <v>165</v>
      </c>
      <c r="M1710" t="s">
        <v>83</v>
      </c>
      <c r="N1710" s="11" t="s">
        <v>2106</v>
      </c>
      <c r="O1710" s="11" t="s">
        <v>2110</v>
      </c>
      <c r="P1710">
        <v>-1</v>
      </c>
      <c r="Q1710">
        <v>0</v>
      </c>
      <c r="R1710">
        <v>148.96</v>
      </c>
      <c r="S1710">
        <v>0</v>
      </c>
      <c r="T1710">
        <v>148.96</v>
      </c>
    </row>
    <row r="1711" spans="1:20" hidden="1" x14ac:dyDescent="0.25">
      <c r="A1711" t="s">
        <v>75</v>
      </c>
      <c r="B1711" t="s">
        <v>427</v>
      </c>
      <c r="C1711" t="s">
        <v>25</v>
      </c>
      <c r="D1711" t="s">
        <v>428</v>
      </c>
      <c r="E1711" t="s">
        <v>262</v>
      </c>
      <c r="F1711">
        <v>7026</v>
      </c>
      <c r="G1711" t="s">
        <v>309</v>
      </c>
      <c r="H1711" t="s">
        <v>80</v>
      </c>
      <c r="I1711" t="s">
        <v>281</v>
      </c>
      <c r="J1711" t="s">
        <v>90</v>
      </c>
      <c r="K1711" t="s">
        <v>42</v>
      </c>
      <c r="L1711" t="s">
        <v>91</v>
      </c>
      <c r="M1711" t="s">
        <v>92</v>
      </c>
      <c r="N1711" s="11" t="s">
        <v>2106</v>
      </c>
      <c r="O1711" s="11" t="s">
        <v>2110</v>
      </c>
      <c r="P1711">
        <v>0</v>
      </c>
      <c r="Q1711">
        <v>45</v>
      </c>
      <c r="R1711">
        <v>0</v>
      </c>
      <c r="S1711">
        <v>562.5</v>
      </c>
      <c r="T1711">
        <v>-562.5</v>
      </c>
    </row>
    <row r="1712" spans="1:20" hidden="1" x14ac:dyDescent="0.25">
      <c r="A1712" t="s">
        <v>75</v>
      </c>
      <c r="B1712" t="s">
        <v>269</v>
      </c>
      <c r="C1712" t="s">
        <v>27</v>
      </c>
      <c r="D1712" t="s">
        <v>270</v>
      </c>
      <c r="E1712" t="s">
        <v>114</v>
      </c>
      <c r="F1712">
        <v>33813</v>
      </c>
      <c r="G1712" t="s">
        <v>1024</v>
      </c>
      <c r="H1712" t="s">
        <v>133</v>
      </c>
      <c r="I1712" t="s">
        <v>81</v>
      </c>
      <c r="J1712" t="s">
        <v>90</v>
      </c>
      <c r="K1712" t="s">
        <v>44</v>
      </c>
      <c r="L1712" t="s">
        <v>144</v>
      </c>
      <c r="M1712" t="s">
        <v>229</v>
      </c>
      <c r="N1712" s="11" t="s">
        <v>2106</v>
      </c>
      <c r="O1712" s="11" t="s">
        <v>2110</v>
      </c>
      <c r="P1712">
        <v>0</v>
      </c>
      <c r="Q1712">
        <v>80</v>
      </c>
      <c r="R1712">
        <v>0</v>
      </c>
      <c r="S1712">
        <v>1561.8</v>
      </c>
      <c r="T1712">
        <v>-1561.8</v>
      </c>
    </row>
    <row r="1713" spans="1:20" hidden="1" x14ac:dyDescent="0.25">
      <c r="A1713" t="s">
        <v>75</v>
      </c>
      <c r="B1713" t="s">
        <v>930</v>
      </c>
      <c r="C1713" t="s">
        <v>22</v>
      </c>
      <c r="D1713" t="s">
        <v>931</v>
      </c>
      <c r="E1713" t="s">
        <v>78</v>
      </c>
      <c r="F1713">
        <v>17050</v>
      </c>
      <c r="G1713" t="s">
        <v>364</v>
      </c>
      <c r="H1713" t="s">
        <v>80</v>
      </c>
      <c r="I1713" t="s">
        <v>81</v>
      </c>
      <c r="J1713" t="s">
        <v>365</v>
      </c>
      <c r="K1713" t="s">
        <v>39</v>
      </c>
      <c r="L1713" t="s">
        <v>39</v>
      </c>
      <c r="M1713" t="s">
        <v>92</v>
      </c>
      <c r="N1713" s="11" t="s">
        <v>2106</v>
      </c>
      <c r="O1713" s="11" t="s">
        <v>2110</v>
      </c>
      <c r="P1713">
        <v>-1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5">
      <c r="A1714" t="s">
        <v>75</v>
      </c>
      <c r="B1714" t="s">
        <v>167</v>
      </c>
      <c r="C1714" t="s">
        <v>28</v>
      </c>
      <c r="D1714" t="s">
        <v>168</v>
      </c>
      <c r="E1714" t="s">
        <v>95</v>
      </c>
      <c r="F1714">
        <v>80550</v>
      </c>
      <c r="G1714" t="s">
        <v>1987</v>
      </c>
      <c r="H1714" t="s">
        <v>80</v>
      </c>
      <c r="I1714" t="s">
        <v>81</v>
      </c>
      <c r="J1714" t="s">
        <v>90</v>
      </c>
      <c r="K1714" t="s">
        <v>42</v>
      </c>
      <c r="L1714" t="s">
        <v>91</v>
      </c>
      <c r="M1714" t="s">
        <v>92</v>
      </c>
      <c r="N1714" s="11" t="s">
        <v>2106</v>
      </c>
      <c r="O1714" s="11" t="s">
        <v>2110</v>
      </c>
      <c r="P1714">
        <v>-7</v>
      </c>
      <c r="Q1714">
        <v>0</v>
      </c>
      <c r="R1714">
        <v>1783.98</v>
      </c>
      <c r="S1714">
        <v>0</v>
      </c>
      <c r="T1714">
        <v>1783.98</v>
      </c>
    </row>
    <row r="1715" spans="1:20" hidden="1" x14ac:dyDescent="0.25">
      <c r="A1715" t="s">
        <v>75</v>
      </c>
      <c r="B1715" t="s">
        <v>383</v>
      </c>
      <c r="C1715" t="s">
        <v>25</v>
      </c>
      <c r="D1715" t="s">
        <v>384</v>
      </c>
      <c r="E1715" t="s">
        <v>186</v>
      </c>
      <c r="F1715">
        <v>11968</v>
      </c>
      <c r="G1715" t="s">
        <v>254</v>
      </c>
      <c r="H1715" t="s">
        <v>80</v>
      </c>
      <c r="I1715" t="s">
        <v>81</v>
      </c>
      <c r="J1715" t="s">
        <v>82</v>
      </c>
      <c r="K1715" t="s">
        <v>42</v>
      </c>
      <c r="L1715" t="s">
        <v>91</v>
      </c>
      <c r="M1715" t="s">
        <v>83</v>
      </c>
      <c r="N1715" s="11" t="s">
        <v>2106</v>
      </c>
      <c r="O1715" s="11" t="s">
        <v>2110</v>
      </c>
      <c r="P1715">
        <v>-20</v>
      </c>
      <c r="Q1715">
        <v>0</v>
      </c>
      <c r="R1715">
        <v>5177.3</v>
      </c>
      <c r="S1715">
        <v>0</v>
      </c>
      <c r="T1715">
        <v>5177.3</v>
      </c>
    </row>
    <row r="1716" spans="1:20" hidden="1" x14ac:dyDescent="0.25">
      <c r="A1716" t="s">
        <v>75</v>
      </c>
      <c r="B1716" t="s">
        <v>1566</v>
      </c>
      <c r="C1716" t="s">
        <v>18</v>
      </c>
      <c r="D1716" t="s">
        <v>1567</v>
      </c>
      <c r="E1716" t="s">
        <v>466</v>
      </c>
      <c r="F1716">
        <v>70123</v>
      </c>
      <c r="G1716" t="s">
        <v>1442</v>
      </c>
      <c r="H1716" t="s">
        <v>80</v>
      </c>
      <c r="I1716" t="s">
        <v>89</v>
      </c>
      <c r="J1716" t="s">
        <v>82</v>
      </c>
      <c r="K1716" t="s">
        <v>53</v>
      </c>
      <c r="L1716" t="s">
        <v>368</v>
      </c>
      <c r="M1716" t="s">
        <v>83</v>
      </c>
      <c r="N1716" s="11" t="s">
        <v>2106</v>
      </c>
      <c r="O1716" s="11" t="s">
        <v>2110</v>
      </c>
      <c r="P1716">
        <v>-1</v>
      </c>
      <c r="Q1716">
        <v>0</v>
      </c>
      <c r="R1716">
        <v>101.92</v>
      </c>
      <c r="S1716">
        <v>0</v>
      </c>
      <c r="T1716">
        <v>101.92</v>
      </c>
    </row>
    <row r="1717" spans="1:20" hidden="1" x14ac:dyDescent="0.25">
      <c r="A1717" t="s">
        <v>75</v>
      </c>
      <c r="B1717" t="s">
        <v>351</v>
      </c>
      <c r="C1717" t="s">
        <v>22</v>
      </c>
      <c r="D1717" t="s">
        <v>190</v>
      </c>
      <c r="E1717" t="s">
        <v>137</v>
      </c>
      <c r="F1717">
        <v>24018</v>
      </c>
      <c r="G1717" t="s">
        <v>550</v>
      </c>
      <c r="H1717" t="s">
        <v>80</v>
      </c>
      <c r="I1717" t="s">
        <v>81</v>
      </c>
      <c r="J1717" t="s">
        <v>82</v>
      </c>
      <c r="K1717" t="s">
        <v>38</v>
      </c>
      <c r="L1717" t="s">
        <v>111</v>
      </c>
      <c r="M1717" t="s">
        <v>83</v>
      </c>
      <c r="N1717" s="11" t="s">
        <v>2106</v>
      </c>
      <c r="O1717" s="11" t="s">
        <v>2110</v>
      </c>
      <c r="P1717">
        <v>2</v>
      </c>
      <c r="Q1717">
        <v>0</v>
      </c>
      <c r="R1717">
        <v>414.74</v>
      </c>
      <c r="S1717">
        <v>0</v>
      </c>
      <c r="T1717">
        <v>414.74</v>
      </c>
    </row>
    <row r="1718" spans="1:20" hidden="1" x14ac:dyDescent="0.25">
      <c r="A1718" t="s">
        <v>75</v>
      </c>
      <c r="B1718" t="s">
        <v>558</v>
      </c>
      <c r="C1718" t="s">
        <v>30</v>
      </c>
      <c r="D1718" t="s">
        <v>146</v>
      </c>
      <c r="E1718" t="s">
        <v>147</v>
      </c>
      <c r="F1718">
        <v>85027</v>
      </c>
      <c r="G1718" t="s">
        <v>214</v>
      </c>
      <c r="H1718" t="s">
        <v>80</v>
      </c>
      <c r="I1718" t="s">
        <v>281</v>
      </c>
      <c r="J1718" t="s">
        <v>90</v>
      </c>
      <c r="K1718" t="s">
        <v>42</v>
      </c>
      <c r="L1718" t="s">
        <v>91</v>
      </c>
      <c r="M1718" t="s">
        <v>92</v>
      </c>
      <c r="N1718" s="11" t="s">
        <v>2106</v>
      </c>
      <c r="O1718" s="11" t="s">
        <v>2110</v>
      </c>
      <c r="P1718">
        <v>0</v>
      </c>
      <c r="Q1718">
        <v>22</v>
      </c>
      <c r="R1718">
        <v>0</v>
      </c>
      <c r="S1718">
        <v>0</v>
      </c>
      <c r="T1718">
        <v>0</v>
      </c>
    </row>
    <row r="1719" spans="1:20" hidden="1" x14ac:dyDescent="0.25">
      <c r="A1719" t="s">
        <v>75</v>
      </c>
      <c r="B1719" t="s">
        <v>2126</v>
      </c>
      <c r="C1719" t="s">
        <v>24</v>
      </c>
      <c r="D1719" t="s">
        <v>2127</v>
      </c>
      <c r="E1719" t="s">
        <v>397</v>
      </c>
      <c r="F1719">
        <v>55426</v>
      </c>
      <c r="G1719" t="s">
        <v>377</v>
      </c>
      <c r="H1719" t="s">
        <v>80</v>
      </c>
      <c r="I1719" t="s">
        <v>81</v>
      </c>
      <c r="J1719" t="s">
        <v>90</v>
      </c>
      <c r="K1719" t="s">
        <v>53</v>
      </c>
      <c r="L1719" t="s">
        <v>193</v>
      </c>
      <c r="M1719" t="s">
        <v>92</v>
      </c>
      <c r="N1719" s="11" t="s">
        <v>2106</v>
      </c>
      <c r="O1719" s="11" t="s">
        <v>2110</v>
      </c>
      <c r="P1719">
        <v>0</v>
      </c>
      <c r="Q1719">
        <v>2</v>
      </c>
      <c r="R1719">
        <v>0</v>
      </c>
      <c r="S1719">
        <v>0</v>
      </c>
      <c r="T1719">
        <v>0</v>
      </c>
    </row>
    <row r="1720" spans="1:20" hidden="1" x14ac:dyDescent="0.25">
      <c r="A1720" t="s">
        <v>75</v>
      </c>
      <c r="B1720" t="s">
        <v>1288</v>
      </c>
      <c r="C1720" t="s">
        <v>1289</v>
      </c>
      <c r="D1720" t="s">
        <v>1290</v>
      </c>
      <c r="E1720" t="s">
        <v>262</v>
      </c>
      <c r="F1720">
        <v>8850</v>
      </c>
      <c r="G1720" t="s">
        <v>209</v>
      </c>
      <c r="H1720" t="s">
        <v>210</v>
      </c>
      <c r="I1720" t="s">
        <v>81</v>
      </c>
      <c r="J1720" t="s">
        <v>90</v>
      </c>
      <c r="K1720" t="s">
        <v>53</v>
      </c>
      <c r="L1720" t="s">
        <v>211</v>
      </c>
      <c r="M1720" t="s">
        <v>92</v>
      </c>
      <c r="N1720" s="11" t="s">
        <v>2106</v>
      </c>
      <c r="O1720" s="11" t="s">
        <v>2110</v>
      </c>
      <c r="P1720">
        <v>0</v>
      </c>
      <c r="Q1720">
        <v>1</v>
      </c>
      <c r="R1720">
        <v>0</v>
      </c>
      <c r="S1720">
        <v>302.89999999999998</v>
      </c>
      <c r="T1720">
        <v>-302.89999999999998</v>
      </c>
    </row>
    <row r="1721" spans="1:20" hidden="1" x14ac:dyDescent="0.25">
      <c r="A1721" t="s">
        <v>75</v>
      </c>
      <c r="B1721" t="s">
        <v>1216</v>
      </c>
      <c r="C1721" t="s">
        <v>27</v>
      </c>
      <c r="D1721" t="s">
        <v>1217</v>
      </c>
      <c r="E1721" t="s">
        <v>114</v>
      </c>
      <c r="F1721">
        <v>33021</v>
      </c>
      <c r="G1721" t="s">
        <v>115</v>
      </c>
      <c r="H1721" t="s">
        <v>80</v>
      </c>
      <c r="I1721" t="s">
        <v>281</v>
      </c>
      <c r="J1721" t="s">
        <v>90</v>
      </c>
      <c r="K1721" t="s">
        <v>42</v>
      </c>
      <c r="L1721" t="s">
        <v>91</v>
      </c>
      <c r="M1721" t="s">
        <v>92</v>
      </c>
      <c r="N1721" s="11" t="s">
        <v>2106</v>
      </c>
      <c r="O1721" s="11" t="s">
        <v>2110</v>
      </c>
      <c r="P1721">
        <v>0</v>
      </c>
      <c r="Q1721">
        <v>1</v>
      </c>
      <c r="R1721">
        <v>0</v>
      </c>
      <c r="S1721">
        <v>0</v>
      </c>
      <c r="T1721">
        <v>0</v>
      </c>
    </row>
    <row r="1722" spans="1:20" hidden="1" x14ac:dyDescent="0.25">
      <c r="A1722" t="s">
        <v>75</v>
      </c>
      <c r="B1722" t="s">
        <v>184</v>
      </c>
      <c r="C1722" t="s">
        <v>25</v>
      </c>
      <c r="D1722" t="s">
        <v>185</v>
      </c>
      <c r="E1722" t="s">
        <v>186</v>
      </c>
      <c r="F1722">
        <v>11230</v>
      </c>
      <c r="G1722" t="s">
        <v>1134</v>
      </c>
      <c r="H1722" t="s">
        <v>80</v>
      </c>
      <c r="I1722" t="s">
        <v>281</v>
      </c>
      <c r="J1722" t="s">
        <v>90</v>
      </c>
      <c r="K1722" t="s">
        <v>42</v>
      </c>
      <c r="L1722" t="s">
        <v>91</v>
      </c>
      <c r="M1722" t="s">
        <v>188</v>
      </c>
      <c r="N1722" s="11" t="s">
        <v>2106</v>
      </c>
      <c r="O1722" s="11" t="s">
        <v>2110</v>
      </c>
      <c r="P1722">
        <v>0</v>
      </c>
      <c r="Q1722">
        <v>10</v>
      </c>
      <c r="R1722">
        <v>0</v>
      </c>
      <c r="S1722">
        <v>29.5</v>
      </c>
      <c r="T1722">
        <v>-29.5</v>
      </c>
    </row>
    <row r="1723" spans="1:20" hidden="1" x14ac:dyDescent="0.25">
      <c r="A1723" t="s">
        <v>75</v>
      </c>
      <c r="B1723" t="s">
        <v>702</v>
      </c>
      <c r="C1723" t="s">
        <v>25</v>
      </c>
      <c r="D1723" t="s">
        <v>703</v>
      </c>
      <c r="E1723" t="s">
        <v>262</v>
      </c>
      <c r="F1723">
        <v>7724</v>
      </c>
      <c r="G1723" t="s">
        <v>214</v>
      </c>
      <c r="H1723" t="s">
        <v>80</v>
      </c>
      <c r="I1723" t="s">
        <v>281</v>
      </c>
      <c r="J1723" t="s">
        <v>90</v>
      </c>
      <c r="K1723" t="s">
        <v>42</v>
      </c>
      <c r="L1723" t="s">
        <v>91</v>
      </c>
      <c r="M1723" t="s">
        <v>92</v>
      </c>
      <c r="N1723" s="11" t="s">
        <v>2106</v>
      </c>
      <c r="O1723" s="11" t="s">
        <v>2110</v>
      </c>
      <c r="P1723">
        <v>0</v>
      </c>
      <c r="Q1723">
        <v>6</v>
      </c>
      <c r="R1723">
        <v>0</v>
      </c>
      <c r="S1723">
        <v>6.72</v>
      </c>
      <c r="T1723">
        <v>-6.72</v>
      </c>
    </row>
    <row r="1724" spans="1:20" hidden="1" x14ac:dyDescent="0.25">
      <c r="A1724" t="s">
        <v>75</v>
      </c>
      <c r="B1724" t="s">
        <v>771</v>
      </c>
      <c r="C1724" t="s">
        <v>18</v>
      </c>
      <c r="D1724" t="s">
        <v>439</v>
      </c>
      <c r="E1724" t="s">
        <v>191</v>
      </c>
      <c r="F1724">
        <v>77034</v>
      </c>
      <c r="G1724" t="s">
        <v>2033</v>
      </c>
      <c r="H1724" t="s">
        <v>80</v>
      </c>
      <c r="I1724" t="s">
        <v>81</v>
      </c>
      <c r="J1724" t="s">
        <v>90</v>
      </c>
      <c r="K1724" t="s">
        <v>53</v>
      </c>
      <c r="L1724" t="s">
        <v>436</v>
      </c>
      <c r="M1724" t="s">
        <v>92</v>
      </c>
      <c r="N1724" s="11" t="s">
        <v>2106</v>
      </c>
      <c r="O1724" s="11" t="s">
        <v>2110</v>
      </c>
      <c r="P1724">
        <v>0</v>
      </c>
      <c r="Q1724">
        <v>2</v>
      </c>
      <c r="R1724">
        <v>0</v>
      </c>
      <c r="S1724">
        <v>224.5</v>
      </c>
      <c r="T1724">
        <v>-224.5</v>
      </c>
    </row>
    <row r="1725" spans="1:20" hidden="1" x14ac:dyDescent="0.25">
      <c r="A1725" t="s">
        <v>75</v>
      </c>
      <c r="B1725" t="s">
        <v>1345</v>
      </c>
      <c r="C1725" t="s">
        <v>18</v>
      </c>
      <c r="D1725" t="s">
        <v>1346</v>
      </c>
      <c r="E1725" t="s">
        <v>926</v>
      </c>
      <c r="F1725">
        <v>73120</v>
      </c>
      <c r="G1725" t="s">
        <v>238</v>
      </c>
      <c r="H1725" t="s">
        <v>80</v>
      </c>
      <c r="I1725" t="s">
        <v>81</v>
      </c>
      <c r="J1725" t="s">
        <v>82</v>
      </c>
      <c r="K1725" t="s">
        <v>38</v>
      </c>
      <c r="L1725" t="s">
        <v>111</v>
      </c>
      <c r="M1725" t="s">
        <v>83</v>
      </c>
      <c r="N1725" s="11" t="s">
        <v>2106</v>
      </c>
      <c r="O1725" s="11" t="s">
        <v>2110</v>
      </c>
      <c r="P1725">
        <v>-4</v>
      </c>
      <c r="Q1725">
        <v>0</v>
      </c>
      <c r="R1725">
        <v>202.6</v>
      </c>
      <c r="S1725">
        <v>0</v>
      </c>
      <c r="T1725">
        <v>202.6</v>
      </c>
    </row>
    <row r="1726" spans="1:20" hidden="1" x14ac:dyDescent="0.25">
      <c r="A1726" t="s">
        <v>75</v>
      </c>
      <c r="B1726" t="s">
        <v>120</v>
      </c>
      <c r="C1726" t="s">
        <v>22</v>
      </c>
      <c r="D1726" t="s">
        <v>121</v>
      </c>
      <c r="E1726" t="s">
        <v>122</v>
      </c>
      <c r="F1726">
        <v>20910</v>
      </c>
      <c r="G1726" t="s">
        <v>1596</v>
      </c>
      <c r="H1726" t="s">
        <v>80</v>
      </c>
      <c r="I1726" t="s">
        <v>281</v>
      </c>
      <c r="J1726" t="s">
        <v>90</v>
      </c>
      <c r="K1726" t="s">
        <v>53</v>
      </c>
      <c r="L1726" t="s">
        <v>928</v>
      </c>
      <c r="M1726" t="s">
        <v>92</v>
      </c>
      <c r="N1726" s="11" t="s">
        <v>2106</v>
      </c>
      <c r="O1726" s="11" t="s">
        <v>2110</v>
      </c>
      <c r="P1726">
        <v>0</v>
      </c>
      <c r="Q1726">
        <v>13</v>
      </c>
      <c r="R1726">
        <v>0</v>
      </c>
      <c r="S1726">
        <v>1508.65</v>
      </c>
      <c r="T1726">
        <v>-1508.65</v>
      </c>
    </row>
    <row r="1727" spans="1:20" hidden="1" x14ac:dyDescent="0.25">
      <c r="A1727" t="s">
        <v>75</v>
      </c>
      <c r="B1727" t="s">
        <v>380</v>
      </c>
      <c r="C1727" t="s">
        <v>18</v>
      </c>
      <c r="D1727" t="s">
        <v>381</v>
      </c>
      <c r="E1727" t="s">
        <v>191</v>
      </c>
      <c r="F1727">
        <v>75071</v>
      </c>
      <c r="G1727" t="s">
        <v>801</v>
      </c>
      <c r="H1727" t="s">
        <v>80</v>
      </c>
      <c r="I1727" t="s">
        <v>81</v>
      </c>
      <c r="J1727" t="s">
        <v>82</v>
      </c>
      <c r="K1727" t="s">
        <v>42</v>
      </c>
      <c r="L1727" t="s">
        <v>91</v>
      </c>
      <c r="M1727" t="s">
        <v>83</v>
      </c>
      <c r="N1727" s="11" t="s">
        <v>2106</v>
      </c>
      <c r="O1727" s="11" t="s">
        <v>2110</v>
      </c>
      <c r="P1727">
        <v>-23</v>
      </c>
      <c r="Q1727">
        <v>0</v>
      </c>
      <c r="R1727">
        <v>550.85</v>
      </c>
      <c r="S1727">
        <v>0</v>
      </c>
      <c r="T1727">
        <v>550.85</v>
      </c>
    </row>
    <row r="1728" spans="1:20" hidden="1" x14ac:dyDescent="0.25">
      <c r="A1728" t="s">
        <v>75</v>
      </c>
      <c r="B1728" t="s">
        <v>924</v>
      </c>
      <c r="C1728" t="s">
        <v>18</v>
      </c>
      <c r="D1728" t="s">
        <v>925</v>
      </c>
      <c r="E1728" t="s">
        <v>926</v>
      </c>
      <c r="F1728">
        <v>74133</v>
      </c>
      <c r="G1728" t="s">
        <v>927</v>
      </c>
      <c r="H1728" t="s">
        <v>80</v>
      </c>
      <c r="I1728" t="s">
        <v>281</v>
      </c>
      <c r="J1728" t="s">
        <v>90</v>
      </c>
      <c r="K1728" t="s">
        <v>53</v>
      </c>
      <c r="L1728" t="s">
        <v>928</v>
      </c>
      <c r="M1728" t="s">
        <v>92</v>
      </c>
      <c r="N1728" s="11" t="s">
        <v>2106</v>
      </c>
      <c r="O1728" s="11" t="s">
        <v>2110</v>
      </c>
      <c r="P1728">
        <v>0</v>
      </c>
      <c r="Q1728">
        <v>1</v>
      </c>
      <c r="R1728">
        <v>0</v>
      </c>
      <c r="S1728">
        <v>116.05</v>
      </c>
      <c r="T1728">
        <v>-116.05</v>
      </c>
    </row>
    <row r="1729" spans="1:20" hidden="1" x14ac:dyDescent="0.25">
      <c r="A1729" t="s">
        <v>75</v>
      </c>
      <c r="B1729" t="s">
        <v>522</v>
      </c>
      <c r="C1729" t="s">
        <v>25</v>
      </c>
      <c r="D1729" t="s">
        <v>523</v>
      </c>
      <c r="E1729" t="s">
        <v>186</v>
      </c>
      <c r="F1729">
        <v>11946</v>
      </c>
      <c r="G1729" t="s">
        <v>348</v>
      </c>
      <c r="H1729" t="s">
        <v>80</v>
      </c>
      <c r="I1729" t="s">
        <v>81</v>
      </c>
      <c r="J1729" t="s">
        <v>90</v>
      </c>
      <c r="K1729" t="s">
        <v>53</v>
      </c>
      <c r="L1729" t="s">
        <v>193</v>
      </c>
      <c r="M1729" t="s">
        <v>92</v>
      </c>
      <c r="N1729" s="11" t="s">
        <v>2106</v>
      </c>
      <c r="O1729" s="11" t="s">
        <v>2110</v>
      </c>
      <c r="P1729">
        <v>0</v>
      </c>
      <c r="Q1729">
        <v>4</v>
      </c>
      <c r="R1729">
        <v>0</v>
      </c>
      <c r="S1729">
        <v>667.2</v>
      </c>
      <c r="T1729">
        <v>-667.2</v>
      </c>
    </row>
    <row r="1730" spans="1:20" hidden="1" x14ac:dyDescent="0.25">
      <c r="A1730" t="s">
        <v>75</v>
      </c>
      <c r="B1730" t="s">
        <v>612</v>
      </c>
      <c r="C1730" t="s">
        <v>29</v>
      </c>
      <c r="D1730" t="s">
        <v>613</v>
      </c>
      <c r="E1730" t="s">
        <v>142</v>
      </c>
      <c r="F1730">
        <v>48084</v>
      </c>
      <c r="G1730" t="s">
        <v>725</v>
      </c>
      <c r="H1730" t="s">
        <v>80</v>
      </c>
      <c r="I1730" t="s">
        <v>81</v>
      </c>
      <c r="J1730" t="s">
        <v>82</v>
      </c>
      <c r="K1730" t="s">
        <v>53</v>
      </c>
      <c r="L1730" t="s">
        <v>165</v>
      </c>
      <c r="M1730" t="s">
        <v>83</v>
      </c>
      <c r="N1730" s="11" t="s">
        <v>2106</v>
      </c>
      <c r="O1730" s="11" t="s">
        <v>2110</v>
      </c>
      <c r="P1730">
        <v>-11</v>
      </c>
      <c r="Q1730">
        <v>0</v>
      </c>
      <c r="R1730">
        <v>1270.5</v>
      </c>
      <c r="S1730">
        <v>0</v>
      </c>
      <c r="T1730">
        <v>1270.5</v>
      </c>
    </row>
    <row r="1731" spans="1:20" hidden="1" x14ac:dyDescent="0.25">
      <c r="A1731" t="s">
        <v>75</v>
      </c>
      <c r="B1731" t="s">
        <v>161</v>
      </c>
      <c r="C1731" t="s">
        <v>22</v>
      </c>
      <c r="D1731" t="s">
        <v>162</v>
      </c>
      <c r="E1731" t="s">
        <v>122</v>
      </c>
      <c r="F1731">
        <v>20814</v>
      </c>
      <c r="G1731" t="s">
        <v>205</v>
      </c>
      <c r="H1731" t="s">
        <v>80</v>
      </c>
      <c r="I1731" t="s">
        <v>281</v>
      </c>
      <c r="J1731" t="s">
        <v>90</v>
      </c>
      <c r="K1731" t="s">
        <v>42</v>
      </c>
      <c r="L1731" t="s">
        <v>91</v>
      </c>
      <c r="M1731" t="s">
        <v>92</v>
      </c>
      <c r="N1731" s="11" t="s">
        <v>2106</v>
      </c>
      <c r="O1731" s="11" t="s">
        <v>2110</v>
      </c>
      <c r="P1731">
        <v>0</v>
      </c>
      <c r="Q1731">
        <v>25</v>
      </c>
      <c r="R1731">
        <v>0</v>
      </c>
      <c r="S1731">
        <v>231.25</v>
      </c>
      <c r="T1731">
        <v>-231.25</v>
      </c>
    </row>
    <row r="1732" spans="1:20" hidden="1" x14ac:dyDescent="0.25">
      <c r="A1732" t="s">
        <v>75</v>
      </c>
      <c r="B1732" t="s">
        <v>225</v>
      </c>
      <c r="C1732" t="s">
        <v>19</v>
      </c>
      <c r="D1732" t="s">
        <v>226</v>
      </c>
      <c r="E1732" t="s">
        <v>147</v>
      </c>
      <c r="F1732">
        <v>85204</v>
      </c>
      <c r="G1732" t="s">
        <v>940</v>
      </c>
      <c r="H1732" t="s">
        <v>80</v>
      </c>
      <c r="I1732" t="s">
        <v>281</v>
      </c>
      <c r="J1732" t="s">
        <v>90</v>
      </c>
      <c r="K1732" t="s">
        <v>42</v>
      </c>
      <c r="L1732" t="s">
        <v>91</v>
      </c>
      <c r="M1732" t="s">
        <v>92</v>
      </c>
      <c r="N1732" s="11" t="s">
        <v>2106</v>
      </c>
      <c r="O1732" s="11" t="s">
        <v>2110</v>
      </c>
      <c r="P1732">
        <v>0</v>
      </c>
      <c r="Q1732">
        <v>6</v>
      </c>
      <c r="R1732">
        <v>0</v>
      </c>
      <c r="S1732">
        <v>222.6</v>
      </c>
      <c r="T1732">
        <v>-222.6</v>
      </c>
    </row>
    <row r="1733" spans="1:20" hidden="1" x14ac:dyDescent="0.25">
      <c r="A1733" t="s">
        <v>75</v>
      </c>
      <c r="B1733" t="s">
        <v>335</v>
      </c>
      <c r="C1733" t="s">
        <v>30</v>
      </c>
      <c r="D1733" t="s">
        <v>336</v>
      </c>
      <c r="E1733" t="s">
        <v>337</v>
      </c>
      <c r="F1733">
        <v>54481</v>
      </c>
      <c r="G1733" t="s">
        <v>156</v>
      </c>
      <c r="H1733" t="s">
        <v>80</v>
      </c>
      <c r="I1733" t="s">
        <v>81</v>
      </c>
      <c r="J1733" t="s">
        <v>90</v>
      </c>
      <c r="K1733" t="s">
        <v>38</v>
      </c>
      <c r="L1733" t="s">
        <v>111</v>
      </c>
      <c r="M1733" t="s">
        <v>92</v>
      </c>
      <c r="N1733" s="11" t="s">
        <v>2106</v>
      </c>
      <c r="O1733" s="11" t="s">
        <v>2110</v>
      </c>
      <c r="P1733">
        <v>0</v>
      </c>
      <c r="Q1733">
        <v>4</v>
      </c>
      <c r="R1733">
        <v>0</v>
      </c>
      <c r="S1733">
        <v>384</v>
      </c>
      <c r="T1733">
        <v>-384</v>
      </c>
    </row>
    <row r="1734" spans="1:20" hidden="1" x14ac:dyDescent="0.25">
      <c r="A1734" t="s">
        <v>75</v>
      </c>
      <c r="B1734" t="s">
        <v>1863</v>
      </c>
      <c r="C1734" t="s">
        <v>19</v>
      </c>
      <c r="D1734" t="s">
        <v>1864</v>
      </c>
      <c r="E1734" t="s">
        <v>320</v>
      </c>
      <c r="F1734">
        <v>96732</v>
      </c>
      <c r="G1734" t="s">
        <v>402</v>
      </c>
      <c r="H1734" t="s">
        <v>80</v>
      </c>
      <c r="I1734" t="s">
        <v>81</v>
      </c>
      <c r="J1734" t="s">
        <v>365</v>
      </c>
      <c r="K1734" t="s">
        <v>39</v>
      </c>
      <c r="L1734" t="s">
        <v>39</v>
      </c>
      <c r="M1734" t="s">
        <v>92</v>
      </c>
      <c r="N1734" s="11" t="s">
        <v>2106</v>
      </c>
      <c r="O1734" s="11" t="s">
        <v>2110</v>
      </c>
      <c r="P1734">
        <v>1</v>
      </c>
      <c r="Q1734">
        <v>0</v>
      </c>
      <c r="R1734">
        <v>293.52999999999997</v>
      </c>
      <c r="S1734">
        <v>0</v>
      </c>
      <c r="T1734">
        <v>293.52999999999997</v>
      </c>
    </row>
    <row r="1735" spans="1:20" hidden="1" x14ac:dyDescent="0.25">
      <c r="A1735" t="s">
        <v>75</v>
      </c>
      <c r="B1735" t="s">
        <v>404</v>
      </c>
      <c r="C1735" t="s">
        <v>29</v>
      </c>
      <c r="D1735" t="s">
        <v>405</v>
      </c>
      <c r="E1735" t="s">
        <v>78</v>
      </c>
      <c r="F1735">
        <v>15056</v>
      </c>
      <c r="G1735" t="s">
        <v>220</v>
      </c>
      <c r="H1735" t="s">
        <v>80</v>
      </c>
      <c r="I1735" t="s">
        <v>81</v>
      </c>
      <c r="J1735" t="s">
        <v>82</v>
      </c>
      <c r="K1735" t="s">
        <v>53</v>
      </c>
      <c r="L1735" t="s">
        <v>165</v>
      </c>
      <c r="M1735" t="s">
        <v>83</v>
      </c>
      <c r="N1735" s="11" t="s">
        <v>2106</v>
      </c>
      <c r="O1735" s="11" t="s">
        <v>2110</v>
      </c>
      <c r="P1735">
        <v>-2</v>
      </c>
      <c r="Q1735">
        <v>0</v>
      </c>
      <c r="R1735">
        <v>202.74</v>
      </c>
      <c r="S1735">
        <v>0</v>
      </c>
      <c r="T1735">
        <v>202.74</v>
      </c>
    </row>
    <row r="1736" spans="1:20" hidden="1" x14ac:dyDescent="0.25">
      <c r="A1736" t="s">
        <v>75</v>
      </c>
      <c r="B1736" t="s">
        <v>1028</v>
      </c>
      <c r="C1736" t="s">
        <v>28</v>
      </c>
      <c r="D1736" t="s">
        <v>1029</v>
      </c>
      <c r="E1736" t="s">
        <v>95</v>
      </c>
      <c r="F1736">
        <v>81621</v>
      </c>
      <c r="G1736" t="s">
        <v>817</v>
      </c>
      <c r="H1736" t="s">
        <v>80</v>
      </c>
      <c r="I1736" t="s">
        <v>81</v>
      </c>
      <c r="J1736" t="s">
        <v>82</v>
      </c>
      <c r="K1736" t="s">
        <v>53</v>
      </c>
      <c r="L1736" t="s">
        <v>193</v>
      </c>
      <c r="M1736" t="s">
        <v>83</v>
      </c>
      <c r="N1736" s="11" t="s">
        <v>2106</v>
      </c>
      <c r="O1736" s="11" t="s">
        <v>2110</v>
      </c>
      <c r="P1736">
        <v>-2</v>
      </c>
      <c r="Q1736">
        <v>0</v>
      </c>
      <c r="R1736">
        <v>207.96</v>
      </c>
      <c r="S1736">
        <v>0</v>
      </c>
      <c r="T1736">
        <v>207.96</v>
      </c>
    </row>
    <row r="1737" spans="1:20" hidden="1" x14ac:dyDescent="0.25">
      <c r="A1737" t="s">
        <v>75</v>
      </c>
      <c r="B1737" t="s">
        <v>440</v>
      </c>
      <c r="C1737" t="s">
        <v>22</v>
      </c>
      <c r="D1737" t="s">
        <v>441</v>
      </c>
      <c r="E1737" t="s">
        <v>78</v>
      </c>
      <c r="F1737">
        <v>15223</v>
      </c>
      <c r="G1737" t="s">
        <v>1611</v>
      </c>
      <c r="H1737" t="s">
        <v>80</v>
      </c>
      <c r="I1737" t="s">
        <v>81</v>
      </c>
      <c r="J1737" t="s">
        <v>82</v>
      </c>
      <c r="K1737" t="s">
        <v>53</v>
      </c>
      <c r="L1737" t="s">
        <v>436</v>
      </c>
      <c r="M1737" t="s">
        <v>83</v>
      </c>
      <c r="N1737" s="11" t="s">
        <v>2106</v>
      </c>
      <c r="O1737" s="11" t="s">
        <v>2110</v>
      </c>
      <c r="P1737">
        <v>4</v>
      </c>
      <c r="Q1737">
        <v>0</v>
      </c>
      <c r="R1737">
        <v>449.4</v>
      </c>
      <c r="S1737">
        <v>0</v>
      </c>
      <c r="T1737">
        <v>449.4</v>
      </c>
    </row>
    <row r="1738" spans="1:20" hidden="1" x14ac:dyDescent="0.25">
      <c r="A1738" t="s">
        <v>75</v>
      </c>
      <c r="B1738" t="s">
        <v>301</v>
      </c>
      <c r="C1738" t="s">
        <v>29</v>
      </c>
      <c r="D1738" t="s">
        <v>302</v>
      </c>
      <c r="E1738" t="s">
        <v>87</v>
      </c>
      <c r="F1738">
        <v>45005</v>
      </c>
      <c r="G1738" t="s">
        <v>263</v>
      </c>
      <c r="H1738" t="s">
        <v>80</v>
      </c>
      <c r="I1738" t="s">
        <v>81</v>
      </c>
      <c r="J1738" t="s">
        <v>90</v>
      </c>
      <c r="K1738" t="s">
        <v>53</v>
      </c>
      <c r="L1738" t="s">
        <v>165</v>
      </c>
      <c r="M1738" t="s">
        <v>92</v>
      </c>
      <c r="N1738" s="11" t="s">
        <v>2106</v>
      </c>
      <c r="O1738" s="11" t="s">
        <v>2110</v>
      </c>
      <c r="P1738">
        <v>0</v>
      </c>
      <c r="Q1738">
        <v>8</v>
      </c>
      <c r="R1738">
        <v>0</v>
      </c>
      <c r="S1738">
        <v>1140.4000000000001</v>
      </c>
      <c r="T1738">
        <v>-1140.4000000000001</v>
      </c>
    </row>
    <row r="1739" spans="1:20" hidden="1" x14ac:dyDescent="0.25">
      <c r="A1739" t="s">
        <v>75</v>
      </c>
      <c r="B1739" t="s">
        <v>355</v>
      </c>
      <c r="C1739" t="s">
        <v>25</v>
      </c>
      <c r="D1739" t="s">
        <v>356</v>
      </c>
      <c r="E1739" t="s">
        <v>186</v>
      </c>
      <c r="F1739">
        <v>11954</v>
      </c>
      <c r="G1739" t="s">
        <v>1292</v>
      </c>
      <c r="H1739" t="s">
        <v>80</v>
      </c>
      <c r="I1739" t="s">
        <v>81</v>
      </c>
      <c r="J1739" t="s">
        <v>82</v>
      </c>
      <c r="K1739" t="s">
        <v>53</v>
      </c>
      <c r="L1739" t="s">
        <v>248</v>
      </c>
      <c r="M1739" t="s">
        <v>83</v>
      </c>
      <c r="N1739" s="11" t="s">
        <v>2106</v>
      </c>
      <c r="O1739" s="11" t="s">
        <v>2110</v>
      </c>
      <c r="P1739">
        <v>-5</v>
      </c>
      <c r="Q1739">
        <v>0</v>
      </c>
      <c r="R1739">
        <v>12.25</v>
      </c>
      <c r="S1739">
        <v>0</v>
      </c>
      <c r="T1739">
        <v>12.25</v>
      </c>
    </row>
    <row r="1740" spans="1:20" hidden="1" x14ac:dyDescent="0.25">
      <c r="A1740" t="s">
        <v>75</v>
      </c>
      <c r="B1740" t="s">
        <v>182</v>
      </c>
      <c r="C1740" t="s">
        <v>26</v>
      </c>
      <c r="D1740" t="s">
        <v>179</v>
      </c>
      <c r="E1740" t="s">
        <v>180</v>
      </c>
      <c r="F1740">
        <v>30189</v>
      </c>
      <c r="G1740" t="s">
        <v>1499</v>
      </c>
      <c r="H1740" t="s">
        <v>80</v>
      </c>
      <c r="I1740" t="s">
        <v>81</v>
      </c>
      <c r="J1740" t="s">
        <v>82</v>
      </c>
      <c r="K1740" t="s">
        <v>42</v>
      </c>
      <c r="L1740" t="s">
        <v>91</v>
      </c>
      <c r="M1740" t="s">
        <v>83</v>
      </c>
      <c r="N1740" s="11" t="s">
        <v>2106</v>
      </c>
      <c r="O1740" s="11" t="s">
        <v>2110</v>
      </c>
      <c r="P1740">
        <v>-8</v>
      </c>
      <c r="Q1740">
        <v>0</v>
      </c>
      <c r="R1740">
        <v>342.72</v>
      </c>
      <c r="S1740">
        <v>0</v>
      </c>
      <c r="T1740">
        <v>342.72</v>
      </c>
    </row>
    <row r="1741" spans="1:20" hidden="1" x14ac:dyDescent="0.25">
      <c r="A1741" t="s">
        <v>75</v>
      </c>
      <c r="B1741" t="s">
        <v>1545</v>
      </c>
      <c r="C1741" t="s">
        <v>27</v>
      </c>
      <c r="D1741" t="s">
        <v>499</v>
      </c>
      <c r="E1741" t="s">
        <v>114</v>
      </c>
      <c r="F1741">
        <v>33015</v>
      </c>
      <c r="G1741" t="s">
        <v>868</v>
      </c>
      <c r="H1741" t="s">
        <v>80</v>
      </c>
      <c r="I1741" t="s">
        <v>281</v>
      </c>
      <c r="J1741" t="s">
        <v>90</v>
      </c>
      <c r="K1741" t="s">
        <v>42</v>
      </c>
      <c r="L1741" t="s">
        <v>91</v>
      </c>
      <c r="M1741" t="s">
        <v>188</v>
      </c>
      <c r="N1741" s="11" t="s">
        <v>2106</v>
      </c>
      <c r="O1741" s="11" t="s">
        <v>2110</v>
      </c>
      <c r="P1741">
        <v>0</v>
      </c>
      <c r="Q1741">
        <v>68</v>
      </c>
      <c r="R1741">
        <v>0</v>
      </c>
      <c r="S1741">
        <v>248.2</v>
      </c>
      <c r="T1741">
        <v>-248.2</v>
      </c>
    </row>
    <row r="1742" spans="1:20" hidden="1" x14ac:dyDescent="0.25">
      <c r="A1742" t="s">
        <v>75</v>
      </c>
      <c r="B1742" t="s">
        <v>1587</v>
      </c>
      <c r="C1742" t="s">
        <v>22</v>
      </c>
      <c r="D1742" t="s">
        <v>582</v>
      </c>
      <c r="E1742" t="s">
        <v>122</v>
      </c>
      <c r="F1742">
        <v>21401</v>
      </c>
      <c r="G1742" t="s">
        <v>1632</v>
      </c>
      <c r="H1742" t="s">
        <v>80</v>
      </c>
      <c r="I1742" t="s">
        <v>81</v>
      </c>
      <c r="J1742" t="s">
        <v>90</v>
      </c>
      <c r="K1742" t="s">
        <v>53</v>
      </c>
      <c r="L1742" t="s">
        <v>436</v>
      </c>
      <c r="M1742" t="s">
        <v>92</v>
      </c>
      <c r="N1742" s="11" t="s">
        <v>2106</v>
      </c>
      <c r="O1742" s="11" t="s">
        <v>2110</v>
      </c>
      <c r="P1742">
        <v>0</v>
      </c>
      <c r="Q1742">
        <v>2</v>
      </c>
      <c r="R1742">
        <v>0</v>
      </c>
      <c r="S1742">
        <v>224.5</v>
      </c>
      <c r="T1742">
        <v>-224.5</v>
      </c>
    </row>
    <row r="1743" spans="1:20" hidden="1" x14ac:dyDescent="0.25">
      <c r="A1743" t="s">
        <v>75</v>
      </c>
      <c r="B1743" t="s">
        <v>717</v>
      </c>
      <c r="C1743" t="s">
        <v>27</v>
      </c>
      <c r="D1743" t="s">
        <v>648</v>
      </c>
      <c r="E1743" t="s">
        <v>114</v>
      </c>
      <c r="F1743">
        <v>32811</v>
      </c>
      <c r="G1743" t="s">
        <v>477</v>
      </c>
      <c r="H1743" t="s">
        <v>80</v>
      </c>
      <c r="I1743" t="s">
        <v>81</v>
      </c>
      <c r="J1743" t="s">
        <v>90</v>
      </c>
      <c r="K1743" t="s">
        <v>38</v>
      </c>
      <c r="L1743" t="s">
        <v>111</v>
      </c>
      <c r="M1743" t="s">
        <v>92</v>
      </c>
      <c r="N1743" s="11" t="s">
        <v>2106</v>
      </c>
      <c r="O1743" s="11" t="s">
        <v>2110</v>
      </c>
      <c r="P1743">
        <v>0</v>
      </c>
      <c r="Q1743">
        <v>1</v>
      </c>
      <c r="R1743">
        <v>0</v>
      </c>
      <c r="S1743">
        <v>115.2</v>
      </c>
      <c r="T1743">
        <v>-115.2</v>
      </c>
    </row>
    <row r="1744" spans="1:20" hidden="1" x14ac:dyDescent="0.25">
      <c r="A1744" t="s">
        <v>75</v>
      </c>
      <c r="B1744" t="s">
        <v>120</v>
      </c>
      <c r="C1744" t="s">
        <v>22</v>
      </c>
      <c r="D1744" t="s">
        <v>121</v>
      </c>
      <c r="E1744" t="s">
        <v>122</v>
      </c>
      <c r="F1744">
        <v>20910</v>
      </c>
      <c r="G1744" t="s">
        <v>1158</v>
      </c>
      <c r="H1744" t="s">
        <v>133</v>
      </c>
      <c r="I1744" t="s">
        <v>81</v>
      </c>
      <c r="J1744" t="s">
        <v>90</v>
      </c>
      <c r="K1744" t="s">
        <v>53</v>
      </c>
      <c r="L1744" t="s">
        <v>139</v>
      </c>
      <c r="M1744" t="s">
        <v>229</v>
      </c>
      <c r="N1744" s="11" t="s">
        <v>2106</v>
      </c>
      <c r="O1744" s="11" t="s">
        <v>2110</v>
      </c>
      <c r="P1744">
        <v>0</v>
      </c>
      <c r="Q1744">
        <v>18</v>
      </c>
      <c r="R1744">
        <v>0</v>
      </c>
      <c r="S1744">
        <v>346.5</v>
      </c>
      <c r="T1744">
        <v>-346.5</v>
      </c>
    </row>
    <row r="1745" spans="1:20" hidden="1" x14ac:dyDescent="0.25">
      <c r="A1745" t="s">
        <v>75</v>
      </c>
      <c r="B1745" t="s">
        <v>573</v>
      </c>
      <c r="C1745" t="s">
        <v>22</v>
      </c>
      <c r="D1745" t="s">
        <v>574</v>
      </c>
      <c r="E1745" t="s">
        <v>78</v>
      </c>
      <c r="F1745">
        <v>19020</v>
      </c>
      <c r="G1745" t="s">
        <v>348</v>
      </c>
      <c r="H1745" t="s">
        <v>80</v>
      </c>
      <c r="I1745" t="s">
        <v>81</v>
      </c>
      <c r="J1745" t="s">
        <v>90</v>
      </c>
      <c r="K1745" t="s">
        <v>53</v>
      </c>
      <c r="L1745" t="s">
        <v>193</v>
      </c>
      <c r="M1745" t="s">
        <v>92</v>
      </c>
      <c r="N1745" s="11" t="s">
        <v>2106</v>
      </c>
      <c r="O1745" s="11" t="s">
        <v>2110</v>
      </c>
      <c r="P1745">
        <v>0</v>
      </c>
      <c r="Q1745">
        <v>5</v>
      </c>
      <c r="R1745">
        <v>0</v>
      </c>
      <c r="S1745">
        <v>486.5</v>
      </c>
      <c r="T1745">
        <v>-486.5</v>
      </c>
    </row>
    <row r="1746" spans="1:20" hidden="1" x14ac:dyDescent="0.25">
      <c r="A1746" t="s">
        <v>75</v>
      </c>
      <c r="B1746" t="s">
        <v>527</v>
      </c>
      <c r="C1746" t="s">
        <v>28</v>
      </c>
      <c r="D1746" t="s">
        <v>1131</v>
      </c>
      <c r="E1746" t="s">
        <v>95</v>
      </c>
      <c r="F1746">
        <v>80110</v>
      </c>
      <c r="G1746" t="s">
        <v>1798</v>
      </c>
      <c r="H1746" t="s">
        <v>80</v>
      </c>
      <c r="I1746" t="s">
        <v>281</v>
      </c>
      <c r="J1746" t="s">
        <v>82</v>
      </c>
      <c r="K1746" t="s">
        <v>53</v>
      </c>
      <c r="L1746" t="s">
        <v>928</v>
      </c>
      <c r="M1746" t="s">
        <v>83</v>
      </c>
      <c r="N1746" s="11" t="s">
        <v>2106</v>
      </c>
      <c r="O1746" s="11" t="s">
        <v>2110</v>
      </c>
      <c r="P1746">
        <v>-1</v>
      </c>
      <c r="Q1746">
        <v>0</v>
      </c>
      <c r="R1746">
        <v>125.1</v>
      </c>
      <c r="S1746">
        <v>0</v>
      </c>
      <c r="T1746">
        <v>125.1</v>
      </c>
    </row>
    <row r="1747" spans="1:20" hidden="1" x14ac:dyDescent="0.25">
      <c r="A1747" t="s">
        <v>75</v>
      </c>
      <c r="B1747" t="s">
        <v>612</v>
      </c>
      <c r="C1747" t="s">
        <v>29</v>
      </c>
      <c r="D1747" t="s">
        <v>613</v>
      </c>
      <c r="E1747" t="s">
        <v>142</v>
      </c>
      <c r="F1747">
        <v>48084</v>
      </c>
      <c r="G1747" t="s">
        <v>309</v>
      </c>
      <c r="H1747" t="s">
        <v>80</v>
      </c>
      <c r="I1747" t="s">
        <v>281</v>
      </c>
      <c r="J1747" t="s">
        <v>90</v>
      </c>
      <c r="K1747" t="s">
        <v>42</v>
      </c>
      <c r="L1747" t="s">
        <v>91</v>
      </c>
      <c r="M1747" t="s">
        <v>92</v>
      </c>
      <c r="N1747" s="11" t="s">
        <v>2106</v>
      </c>
      <c r="O1747" s="11" t="s">
        <v>2110</v>
      </c>
      <c r="P1747">
        <v>0</v>
      </c>
      <c r="Q1747">
        <v>12</v>
      </c>
      <c r="R1747">
        <v>0</v>
      </c>
      <c r="S1747">
        <v>150</v>
      </c>
      <c r="T1747">
        <v>-150</v>
      </c>
    </row>
    <row r="1748" spans="1:20" hidden="1" x14ac:dyDescent="0.25">
      <c r="A1748" t="s">
        <v>75</v>
      </c>
      <c r="B1748" t="s">
        <v>717</v>
      </c>
      <c r="C1748" t="s">
        <v>27</v>
      </c>
      <c r="D1748" t="s">
        <v>648</v>
      </c>
      <c r="E1748" t="s">
        <v>114</v>
      </c>
      <c r="F1748">
        <v>32811</v>
      </c>
      <c r="G1748" t="s">
        <v>916</v>
      </c>
      <c r="H1748" t="s">
        <v>80</v>
      </c>
      <c r="I1748" t="s">
        <v>81</v>
      </c>
      <c r="J1748" t="s">
        <v>90</v>
      </c>
      <c r="K1748" t="s">
        <v>53</v>
      </c>
      <c r="L1748" t="s">
        <v>675</v>
      </c>
      <c r="M1748" t="s">
        <v>92</v>
      </c>
      <c r="N1748" s="11" t="s">
        <v>2106</v>
      </c>
      <c r="O1748" s="11" t="s">
        <v>2110</v>
      </c>
      <c r="P1748">
        <v>0</v>
      </c>
      <c r="Q1748">
        <v>2</v>
      </c>
      <c r="R1748">
        <v>0</v>
      </c>
      <c r="S1748">
        <v>181</v>
      </c>
      <c r="T1748">
        <v>-181</v>
      </c>
    </row>
    <row r="1749" spans="1:20" hidden="1" x14ac:dyDescent="0.25">
      <c r="A1749" t="s">
        <v>75</v>
      </c>
      <c r="B1749" t="s">
        <v>833</v>
      </c>
      <c r="C1749" t="s">
        <v>24</v>
      </c>
      <c r="D1749" t="s">
        <v>834</v>
      </c>
      <c r="E1749" t="s">
        <v>397</v>
      </c>
      <c r="F1749">
        <v>56387</v>
      </c>
      <c r="G1749" t="s">
        <v>906</v>
      </c>
      <c r="H1749" t="s">
        <v>80</v>
      </c>
      <c r="I1749" t="s">
        <v>281</v>
      </c>
      <c r="J1749" t="s">
        <v>90</v>
      </c>
      <c r="K1749" t="s">
        <v>42</v>
      </c>
      <c r="L1749" t="s">
        <v>91</v>
      </c>
      <c r="M1749" t="s">
        <v>92</v>
      </c>
      <c r="N1749" s="11" t="s">
        <v>2106</v>
      </c>
      <c r="O1749" s="11" t="s">
        <v>2110</v>
      </c>
      <c r="P1749">
        <v>0</v>
      </c>
      <c r="Q1749">
        <v>4</v>
      </c>
      <c r="R1749">
        <v>0</v>
      </c>
      <c r="S1749">
        <v>5.56</v>
      </c>
      <c r="T1749">
        <v>-5.56</v>
      </c>
    </row>
    <row r="1750" spans="1:20" hidden="1" x14ac:dyDescent="0.25">
      <c r="A1750" t="s">
        <v>75</v>
      </c>
      <c r="B1750" t="s">
        <v>1462</v>
      </c>
      <c r="C1750" t="s">
        <v>27</v>
      </c>
      <c r="D1750" t="s">
        <v>1463</v>
      </c>
      <c r="E1750" t="s">
        <v>114</v>
      </c>
      <c r="F1750">
        <v>33477</v>
      </c>
      <c r="G1750" t="s">
        <v>746</v>
      </c>
      <c r="H1750" t="s">
        <v>80</v>
      </c>
      <c r="I1750" t="s">
        <v>81</v>
      </c>
      <c r="J1750" t="s">
        <v>82</v>
      </c>
      <c r="K1750" t="s">
        <v>38</v>
      </c>
      <c r="L1750" t="s">
        <v>129</v>
      </c>
      <c r="M1750" t="s">
        <v>83</v>
      </c>
      <c r="N1750" s="11" t="s">
        <v>2106</v>
      </c>
      <c r="O1750" s="11" t="s">
        <v>2110</v>
      </c>
      <c r="P1750">
        <v>-1</v>
      </c>
      <c r="Q1750">
        <v>0</v>
      </c>
      <c r="R1750">
        <v>119.8</v>
      </c>
      <c r="S1750">
        <v>0</v>
      </c>
      <c r="T1750">
        <v>119.8</v>
      </c>
    </row>
    <row r="1751" spans="1:20" hidden="1" x14ac:dyDescent="0.25">
      <c r="A1751" t="s">
        <v>75</v>
      </c>
      <c r="B1751" t="s">
        <v>1659</v>
      </c>
      <c r="C1751" t="s">
        <v>25</v>
      </c>
      <c r="D1751" t="s">
        <v>1660</v>
      </c>
      <c r="E1751" t="s">
        <v>262</v>
      </c>
      <c r="F1751">
        <v>7701</v>
      </c>
      <c r="G1751" t="s">
        <v>2042</v>
      </c>
      <c r="H1751" t="s">
        <v>80</v>
      </c>
      <c r="I1751" t="s">
        <v>81</v>
      </c>
      <c r="J1751" t="s">
        <v>365</v>
      </c>
      <c r="K1751" t="s">
        <v>47</v>
      </c>
      <c r="L1751" t="s">
        <v>509</v>
      </c>
      <c r="M1751" t="s">
        <v>229</v>
      </c>
      <c r="N1751" s="11" t="s">
        <v>2106</v>
      </c>
      <c r="O1751" s="11" t="s">
        <v>2110</v>
      </c>
      <c r="P1751">
        <v>-13</v>
      </c>
      <c r="Q1751">
        <v>0</v>
      </c>
      <c r="R1751">
        <v>308.75</v>
      </c>
      <c r="S1751">
        <v>0</v>
      </c>
      <c r="T1751">
        <v>308.75</v>
      </c>
    </row>
    <row r="1752" spans="1:20" hidden="1" x14ac:dyDescent="0.25">
      <c r="A1752" t="s">
        <v>75</v>
      </c>
      <c r="B1752" t="s">
        <v>850</v>
      </c>
      <c r="C1752" t="s">
        <v>29</v>
      </c>
      <c r="D1752" t="s">
        <v>851</v>
      </c>
      <c r="E1752" t="s">
        <v>87</v>
      </c>
      <c r="F1752">
        <v>45036</v>
      </c>
      <c r="G1752" t="s">
        <v>2043</v>
      </c>
      <c r="H1752" t="s">
        <v>80</v>
      </c>
      <c r="I1752" t="s">
        <v>164</v>
      </c>
      <c r="J1752" t="s">
        <v>90</v>
      </c>
      <c r="K1752" t="s">
        <v>45</v>
      </c>
      <c r="L1752" t="s">
        <v>2003</v>
      </c>
      <c r="M1752" t="s">
        <v>92</v>
      </c>
      <c r="N1752" s="11" t="s">
        <v>2106</v>
      </c>
      <c r="O1752" s="11" t="s">
        <v>2110</v>
      </c>
      <c r="P1752">
        <v>0</v>
      </c>
      <c r="Q1752">
        <v>10</v>
      </c>
      <c r="R1752">
        <v>0</v>
      </c>
      <c r="S1752">
        <v>315.5</v>
      </c>
      <c r="T1752">
        <v>-315.5</v>
      </c>
    </row>
    <row r="1753" spans="1:20" hidden="1" x14ac:dyDescent="0.25">
      <c r="A1753" t="s">
        <v>75</v>
      </c>
      <c r="B1753" t="s">
        <v>551</v>
      </c>
      <c r="C1753" t="s">
        <v>27</v>
      </c>
      <c r="D1753" t="s">
        <v>552</v>
      </c>
      <c r="E1753" t="s">
        <v>114</v>
      </c>
      <c r="F1753">
        <v>33634</v>
      </c>
      <c r="G1753" t="s">
        <v>679</v>
      </c>
      <c r="H1753" t="s">
        <v>80</v>
      </c>
      <c r="I1753" t="s">
        <v>281</v>
      </c>
      <c r="J1753" t="s">
        <v>90</v>
      </c>
      <c r="K1753" t="s">
        <v>42</v>
      </c>
      <c r="L1753" t="s">
        <v>91</v>
      </c>
      <c r="M1753" t="s">
        <v>92</v>
      </c>
      <c r="N1753" s="11" t="s">
        <v>2106</v>
      </c>
      <c r="O1753" s="11" t="s">
        <v>2110</v>
      </c>
      <c r="P1753">
        <v>0</v>
      </c>
      <c r="Q1753">
        <v>100</v>
      </c>
      <c r="R1753">
        <v>0</v>
      </c>
      <c r="S1753">
        <v>255</v>
      </c>
      <c r="T1753">
        <v>-255</v>
      </c>
    </row>
    <row r="1754" spans="1:20" hidden="1" x14ac:dyDescent="0.25">
      <c r="A1754" t="s">
        <v>75</v>
      </c>
      <c r="B1754" t="s">
        <v>167</v>
      </c>
      <c r="C1754" t="s">
        <v>28</v>
      </c>
      <c r="D1754" t="s">
        <v>168</v>
      </c>
      <c r="E1754" t="s">
        <v>95</v>
      </c>
      <c r="F1754">
        <v>80550</v>
      </c>
      <c r="G1754" t="s">
        <v>853</v>
      </c>
      <c r="H1754" t="s">
        <v>80</v>
      </c>
      <c r="I1754" t="s">
        <v>81</v>
      </c>
      <c r="J1754" t="s">
        <v>90</v>
      </c>
      <c r="K1754" t="s">
        <v>53</v>
      </c>
      <c r="L1754" t="s">
        <v>228</v>
      </c>
      <c r="M1754" t="s">
        <v>92</v>
      </c>
      <c r="N1754" s="11" t="s">
        <v>2106</v>
      </c>
      <c r="O1754" s="11" t="s">
        <v>2110</v>
      </c>
      <c r="P1754">
        <v>-5</v>
      </c>
      <c r="Q1754">
        <v>0</v>
      </c>
      <c r="R1754">
        <v>327.9</v>
      </c>
      <c r="S1754">
        <v>0</v>
      </c>
      <c r="T1754">
        <v>327.9</v>
      </c>
    </row>
    <row r="1755" spans="1:20" hidden="1" x14ac:dyDescent="0.25">
      <c r="A1755" t="s">
        <v>75</v>
      </c>
      <c r="B1755" t="s">
        <v>380</v>
      </c>
      <c r="C1755" t="s">
        <v>18</v>
      </c>
      <c r="D1755" t="s">
        <v>381</v>
      </c>
      <c r="E1755" t="s">
        <v>191</v>
      </c>
      <c r="F1755">
        <v>75071</v>
      </c>
      <c r="G1755" t="s">
        <v>1292</v>
      </c>
      <c r="H1755" t="s">
        <v>80</v>
      </c>
      <c r="I1755" t="s">
        <v>81</v>
      </c>
      <c r="J1755" t="s">
        <v>82</v>
      </c>
      <c r="K1755" t="s">
        <v>53</v>
      </c>
      <c r="L1755" t="s">
        <v>248</v>
      </c>
      <c r="M1755" t="s">
        <v>83</v>
      </c>
      <c r="N1755" s="11" t="s">
        <v>2106</v>
      </c>
      <c r="O1755" s="11" t="s">
        <v>2110</v>
      </c>
      <c r="P1755">
        <v>-10</v>
      </c>
      <c r="Q1755">
        <v>0</v>
      </c>
      <c r="R1755">
        <v>24.5</v>
      </c>
      <c r="S1755">
        <v>0</v>
      </c>
      <c r="T1755">
        <v>24.5</v>
      </c>
    </row>
    <row r="1756" spans="1:20" hidden="1" x14ac:dyDescent="0.25">
      <c r="A1756" t="s">
        <v>75</v>
      </c>
      <c r="B1756" t="s">
        <v>1056</v>
      </c>
      <c r="C1756" t="s">
        <v>27</v>
      </c>
      <c r="D1756" t="s">
        <v>1057</v>
      </c>
      <c r="E1756" t="s">
        <v>114</v>
      </c>
      <c r="F1756">
        <v>33073</v>
      </c>
      <c r="G1756" t="s">
        <v>156</v>
      </c>
      <c r="H1756" t="s">
        <v>80</v>
      </c>
      <c r="I1756" t="s">
        <v>81</v>
      </c>
      <c r="J1756" t="s">
        <v>90</v>
      </c>
      <c r="K1756" t="s">
        <v>38</v>
      </c>
      <c r="L1756" t="s">
        <v>111</v>
      </c>
      <c r="M1756" t="s">
        <v>92</v>
      </c>
      <c r="N1756" s="11" t="s">
        <v>2106</v>
      </c>
      <c r="O1756" s="11" t="s">
        <v>2110</v>
      </c>
      <c r="P1756">
        <v>0</v>
      </c>
      <c r="Q1756">
        <v>2</v>
      </c>
      <c r="R1756">
        <v>0</v>
      </c>
      <c r="S1756">
        <v>384</v>
      </c>
      <c r="T1756">
        <v>-384</v>
      </c>
    </row>
    <row r="1757" spans="1:20" hidden="1" x14ac:dyDescent="0.25">
      <c r="A1757" t="s">
        <v>75</v>
      </c>
      <c r="B1757" t="s">
        <v>541</v>
      </c>
      <c r="C1757" t="s">
        <v>29</v>
      </c>
      <c r="D1757" t="s">
        <v>542</v>
      </c>
      <c r="E1757" t="s">
        <v>142</v>
      </c>
      <c r="F1757">
        <v>48359</v>
      </c>
      <c r="G1757" t="s">
        <v>853</v>
      </c>
      <c r="H1757" t="s">
        <v>80</v>
      </c>
      <c r="I1757" t="s">
        <v>81</v>
      </c>
      <c r="J1757" t="s">
        <v>90</v>
      </c>
      <c r="K1757" t="s">
        <v>53</v>
      </c>
      <c r="L1757" t="s">
        <v>228</v>
      </c>
      <c r="M1757" t="s">
        <v>92</v>
      </c>
      <c r="N1757" s="11" t="s">
        <v>2106</v>
      </c>
      <c r="O1757" s="11" t="s">
        <v>2110</v>
      </c>
      <c r="P1757">
        <v>0</v>
      </c>
      <c r="Q1757">
        <v>2</v>
      </c>
      <c r="R1757">
        <v>0</v>
      </c>
      <c r="S1757">
        <v>168.4</v>
      </c>
      <c r="T1757">
        <v>-168.4</v>
      </c>
    </row>
    <row r="1758" spans="1:20" hidden="1" x14ac:dyDescent="0.25">
      <c r="A1758" t="s">
        <v>75</v>
      </c>
      <c r="B1758" t="s">
        <v>258</v>
      </c>
      <c r="C1758" t="s">
        <v>28</v>
      </c>
      <c r="D1758" t="s">
        <v>259</v>
      </c>
      <c r="E1758" t="s">
        <v>95</v>
      </c>
      <c r="F1758">
        <v>80222</v>
      </c>
      <c r="G1758" t="s">
        <v>1525</v>
      </c>
      <c r="H1758" t="s">
        <v>80</v>
      </c>
      <c r="I1758" t="s">
        <v>281</v>
      </c>
      <c r="J1758" t="s">
        <v>82</v>
      </c>
      <c r="K1758" t="s">
        <v>42</v>
      </c>
      <c r="L1758" t="s">
        <v>91</v>
      </c>
      <c r="M1758" t="s">
        <v>83</v>
      </c>
      <c r="N1758" s="11" t="s">
        <v>2106</v>
      </c>
      <c r="O1758" s="11" t="s">
        <v>2110</v>
      </c>
      <c r="P1758">
        <v>-35</v>
      </c>
      <c r="Q1758">
        <v>0</v>
      </c>
      <c r="R1758">
        <v>1236.9000000000001</v>
      </c>
      <c r="S1758">
        <v>0</v>
      </c>
      <c r="T1758">
        <v>1236.9000000000001</v>
      </c>
    </row>
    <row r="1759" spans="1:20" hidden="1" x14ac:dyDescent="0.25">
      <c r="A1759" t="s">
        <v>75</v>
      </c>
      <c r="B1759" t="s">
        <v>451</v>
      </c>
      <c r="C1759" t="s">
        <v>22</v>
      </c>
      <c r="D1759" t="s">
        <v>452</v>
      </c>
      <c r="E1759" t="s">
        <v>137</v>
      </c>
      <c r="F1759">
        <v>20187</v>
      </c>
      <c r="G1759" t="s">
        <v>1073</v>
      </c>
      <c r="H1759" t="s">
        <v>80</v>
      </c>
      <c r="I1759" t="s">
        <v>281</v>
      </c>
      <c r="J1759" t="s">
        <v>90</v>
      </c>
      <c r="K1759" t="s">
        <v>42</v>
      </c>
      <c r="L1759" t="s">
        <v>91</v>
      </c>
      <c r="M1759" t="s">
        <v>92</v>
      </c>
      <c r="N1759" s="11" t="s">
        <v>2106</v>
      </c>
      <c r="O1759" s="11" t="s">
        <v>2110</v>
      </c>
      <c r="P1759">
        <v>0</v>
      </c>
      <c r="Q1759">
        <v>2</v>
      </c>
      <c r="R1759">
        <v>0</v>
      </c>
      <c r="S1759">
        <v>81.400000000000006</v>
      </c>
      <c r="T1759">
        <v>-81.400000000000006</v>
      </c>
    </row>
    <row r="1760" spans="1:20" hidden="1" x14ac:dyDescent="0.25">
      <c r="A1760" t="s">
        <v>75</v>
      </c>
      <c r="B1760" t="s">
        <v>934</v>
      </c>
      <c r="C1760" t="s">
        <v>24</v>
      </c>
      <c r="D1760" t="s">
        <v>935</v>
      </c>
      <c r="E1760" t="s">
        <v>936</v>
      </c>
      <c r="F1760">
        <v>57108</v>
      </c>
      <c r="G1760" t="s">
        <v>152</v>
      </c>
      <c r="H1760" t="s">
        <v>80</v>
      </c>
      <c r="I1760" t="s">
        <v>81</v>
      </c>
      <c r="J1760" t="s">
        <v>90</v>
      </c>
      <c r="K1760" t="s">
        <v>38</v>
      </c>
      <c r="L1760" t="s">
        <v>111</v>
      </c>
      <c r="M1760" t="s">
        <v>92</v>
      </c>
      <c r="N1760" s="11" t="s">
        <v>2106</v>
      </c>
      <c r="O1760" s="11" t="s">
        <v>2110</v>
      </c>
      <c r="P1760">
        <v>0</v>
      </c>
      <c r="Q1760">
        <v>1</v>
      </c>
      <c r="R1760">
        <v>0</v>
      </c>
      <c r="S1760">
        <v>76.75</v>
      </c>
      <c r="T1760">
        <v>-76.75</v>
      </c>
    </row>
    <row r="1761" spans="1:20" hidden="1" x14ac:dyDescent="0.25">
      <c r="A1761" t="s">
        <v>75</v>
      </c>
      <c r="B1761" t="s">
        <v>813</v>
      </c>
      <c r="C1761" t="s">
        <v>19</v>
      </c>
      <c r="D1761" t="s">
        <v>172</v>
      </c>
      <c r="E1761" t="s">
        <v>147</v>
      </c>
      <c r="F1761">
        <v>95255</v>
      </c>
      <c r="G1761" t="s">
        <v>1371</v>
      </c>
      <c r="H1761" t="s">
        <v>80</v>
      </c>
      <c r="I1761" t="s">
        <v>81</v>
      </c>
      <c r="J1761" t="s">
        <v>82</v>
      </c>
      <c r="K1761" t="s">
        <v>42</v>
      </c>
      <c r="L1761" t="s">
        <v>91</v>
      </c>
      <c r="M1761" t="s">
        <v>83</v>
      </c>
      <c r="N1761" s="11" t="s">
        <v>2106</v>
      </c>
      <c r="O1761" s="11" t="s">
        <v>2110</v>
      </c>
      <c r="P1761">
        <v>-29</v>
      </c>
      <c r="Q1761">
        <v>0</v>
      </c>
      <c r="R1761">
        <v>959.9</v>
      </c>
      <c r="S1761">
        <v>0</v>
      </c>
      <c r="T1761">
        <v>959.9</v>
      </c>
    </row>
    <row r="1762" spans="1:20" hidden="1" x14ac:dyDescent="0.25">
      <c r="A1762" t="s">
        <v>75</v>
      </c>
      <c r="B1762" t="s">
        <v>222</v>
      </c>
      <c r="C1762" t="s">
        <v>18</v>
      </c>
      <c r="D1762" t="s">
        <v>223</v>
      </c>
      <c r="E1762" t="s">
        <v>191</v>
      </c>
      <c r="F1762">
        <v>76119</v>
      </c>
      <c r="G1762" t="s">
        <v>514</v>
      </c>
      <c r="H1762" t="s">
        <v>80</v>
      </c>
      <c r="I1762" t="s">
        <v>81</v>
      </c>
      <c r="J1762" t="s">
        <v>82</v>
      </c>
      <c r="K1762" t="s">
        <v>38</v>
      </c>
      <c r="L1762" t="s">
        <v>111</v>
      </c>
      <c r="M1762" t="s">
        <v>83</v>
      </c>
      <c r="N1762" s="11" t="s">
        <v>2106</v>
      </c>
      <c r="O1762" s="11" t="s">
        <v>2110</v>
      </c>
      <c r="P1762">
        <v>-11</v>
      </c>
      <c r="Q1762">
        <v>0</v>
      </c>
      <c r="R1762">
        <v>1802.9</v>
      </c>
      <c r="S1762">
        <v>0</v>
      </c>
      <c r="T1762">
        <v>1802.9</v>
      </c>
    </row>
    <row r="1763" spans="1:20" hidden="1" x14ac:dyDescent="0.25">
      <c r="A1763" t="s">
        <v>75</v>
      </c>
      <c r="B1763" t="s">
        <v>847</v>
      </c>
      <c r="C1763" t="s">
        <v>26</v>
      </c>
      <c r="D1763" t="s">
        <v>848</v>
      </c>
      <c r="E1763" t="s">
        <v>105</v>
      </c>
      <c r="F1763">
        <v>29910</v>
      </c>
      <c r="G1763" t="s">
        <v>1046</v>
      </c>
      <c r="H1763" t="s">
        <v>80</v>
      </c>
      <c r="I1763" t="s">
        <v>81</v>
      </c>
      <c r="J1763" t="s">
        <v>82</v>
      </c>
      <c r="K1763" t="s">
        <v>53</v>
      </c>
      <c r="L1763" t="s">
        <v>248</v>
      </c>
      <c r="M1763" t="s">
        <v>83</v>
      </c>
      <c r="N1763" s="11" t="s">
        <v>2106</v>
      </c>
      <c r="O1763" s="11" t="s">
        <v>2110</v>
      </c>
      <c r="P1763">
        <v>-2</v>
      </c>
      <c r="Q1763">
        <v>0</v>
      </c>
      <c r="R1763">
        <v>68.5</v>
      </c>
      <c r="S1763">
        <v>0</v>
      </c>
      <c r="T1763">
        <v>68.5</v>
      </c>
    </row>
    <row r="1764" spans="1:20" hidden="1" x14ac:dyDescent="0.25">
      <c r="A1764" t="s">
        <v>75</v>
      </c>
      <c r="B1764" t="s">
        <v>1587</v>
      </c>
      <c r="C1764" t="s">
        <v>22</v>
      </c>
      <c r="D1764" t="s">
        <v>582</v>
      </c>
      <c r="E1764" t="s">
        <v>122</v>
      </c>
      <c r="F1764">
        <v>21401</v>
      </c>
      <c r="G1764" t="s">
        <v>202</v>
      </c>
      <c r="H1764" t="s">
        <v>80</v>
      </c>
      <c r="I1764" t="s">
        <v>81</v>
      </c>
      <c r="J1764" t="s">
        <v>90</v>
      </c>
      <c r="K1764" t="s">
        <v>42</v>
      </c>
      <c r="L1764" t="s">
        <v>91</v>
      </c>
      <c r="M1764" t="s">
        <v>188</v>
      </c>
      <c r="N1764" s="11" t="s">
        <v>2106</v>
      </c>
      <c r="O1764" s="11" t="s">
        <v>2110</v>
      </c>
      <c r="P1764">
        <v>0</v>
      </c>
      <c r="Q1764">
        <v>13</v>
      </c>
      <c r="R1764">
        <v>0</v>
      </c>
      <c r="S1764">
        <v>102.45</v>
      </c>
      <c r="T1764">
        <v>-102.45</v>
      </c>
    </row>
    <row r="1765" spans="1:20" hidden="1" x14ac:dyDescent="0.25">
      <c r="A1765" t="s">
        <v>75</v>
      </c>
      <c r="B1765" t="s">
        <v>1067</v>
      </c>
      <c r="C1765" t="s">
        <v>18</v>
      </c>
      <c r="D1765" t="s">
        <v>1068</v>
      </c>
      <c r="E1765" t="s">
        <v>466</v>
      </c>
      <c r="F1765">
        <v>70810</v>
      </c>
      <c r="G1765" t="s">
        <v>453</v>
      </c>
      <c r="H1765" t="s">
        <v>80</v>
      </c>
      <c r="I1765" t="s">
        <v>89</v>
      </c>
      <c r="J1765" t="s">
        <v>90</v>
      </c>
      <c r="K1765" t="s">
        <v>42</v>
      </c>
      <c r="L1765" t="s">
        <v>91</v>
      </c>
      <c r="M1765" t="s">
        <v>92</v>
      </c>
      <c r="N1765" s="11" t="s">
        <v>2106</v>
      </c>
      <c r="O1765" s="11" t="s">
        <v>2110</v>
      </c>
      <c r="P1765">
        <v>0</v>
      </c>
      <c r="Q1765">
        <v>0</v>
      </c>
      <c r="R1765">
        <v>0</v>
      </c>
      <c r="S1765">
        <v>-968</v>
      </c>
      <c r="T1765">
        <v>968</v>
      </c>
    </row>
    <row r="1766" spans="1:20" hidden="1" x14ac:dyDescent="0.25">
      <c r="A1766" t="s">
        <v>75</v>
      </c>
      <c r="B1766" t="s">
        <v>383</v>
      </c>
      <c r="C1766" t="s">
        <v>25</v>
      </c>
      <c r="D1766" t="s">
        <v>384</v>
      </c>
      <c r="E1766" t="s">
        <v>186</v>
      </c>
      <c r="F1766">
        <v>11968</v>
      </c>
      <c r="G1766" t="s">
        <v>1082</v>
      </c>
      <c r="H1766" t="s">
        <v>80</v>
      </c>
      <c r="I1766" t="s">
        <v>81</v>
      </c>
      <c r="J1766" t="s">
        <v>90</v>
      </c>
      <c r="K1766" t="s">
        <v>36</v>
      </c>
      <c r="L1766" t="s">
        <v>36</v>
      </c>
      <c r="M1766" t="s">
        <v>92</v>
      </c>
      <c r="N1766" s="11" t="s">
        <v>2106</v>
      </c>
      <c r="O1766" s="11" t="s">
        <v>2110</v>
      </c>
      <c r="P1766">
        <v>-1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5">
      <c r="A1767" t="s">
        <v>75</v>
      </c>
      <c r="B1767" t="s">
        <v>850</v>
      </c>
      <c r="C1767" t="s">
        <v>29</v>
      </c>
      <c r="D1767" t="s">
        <v>851</v>
      </c>
      <c r="E1767" t="s">
        <v>87</v>
      </c>
      <c r="F1767">
        <v>45036</v>
      </c>
      <c r="G1767" t="s">
        <v>660</v>
      </c>
      <c r="H1767" t="s">
        <v>80</v>
      </c>
      <c r="I1767" t="s">
        <v>164</v>
      </c>
      <c r="J1767" t="s">
        <v>90</v>
      </c>
      <c r="K1767" t="s">
        <v>37</v>
      </c>
      <c r="L1767" t="s">
        <v>661</v>
      </c>
      <c r="M1767" t="s">
        <v>92</v>
      </c>
      <c r="N1767" s="11" t="s">
        <v>2106</v>
      </c>
      <c r="O1767" s="11" t="s">
        <v>2110</v>
      </c>
      <c r="P1767">
        <v>0</v>
      </c>
      <c r="Q1767">
        <v>48</v>
      </c>
      <c r="R1767">
        <v>0</v>
      </c>
      <c r="S1767">
        <v>1152</v>
      </c>
      <c r="T1767">
        <v>-1152</v>
      </c>
    </row>
    <row r="1768" spans="1:20" hidden="1" x14ac:dyDescent="0.25">
      <c r="A1768" t="s">
        <v>75</v>
      </c>
      <c r="B1768" t="s">
        <v>2046</v>
      </c>
      <c r="C1768" t="s">
        <v>19</v>
      </c>
      <c r="D1768" t="s">
        <v>146</v>
      </c>
      <c r="E1768" t="s">
        <v>147</v>
      </c>
      <c r="F1768">
        <v>85022</v>
      </c>
      <c r="G1768" t="s">
        <v>1038</v>
      </c>
      <c r="H1768" t="s">
        <v>80</v>
      </c>
      <c r="I1768" t="s">
        <v>81</v>
      </c>
      <c r="J1768" t="s">
        <v>82</v>
      </c>
      <c r="K1768" t="s">
        <v>53</v>
      </c>
      <c r="L1768" t="s">
        <v>165</v>
      </c>
      <c r="M1768" t="s">
        <v>83</v>
      </c>
      <c r="N1768" s="11" t="s">
        <v>2106</v>
      </c>
      <c r="O1768" s="11" t="s">
        <v>2110</v>
      </c>
      <c r="P1768">
        <v>7</v>
      </c>
      <c r="Q1768">
        <v>0</v>
      </c>
      <c r="R1768">
        <v>1097.5999999999999</v>
      </c>
      <c r="S1768">
        <v>0</v>
      </c>
      <c r="T1768">
        <v>1097.5999999999999</v>
      </c>
    </row>
    <row r="1769" spans="1:20" hidden="1" x14ac:dyDescent="0.25">
      <c r="A1769" t="s">
        <v>75</v>
      </c>
      <c r="B1769" t="s">
        <v>230</v>
      </c>
      <c r="C1769" t="s">
        <v>25</v>
      </c>
      <c r="D1769" t="s">
        <v>231</v>
      </c>
      <c r="E1769" t="s">
        <v>186</v>
      </c>
      <c r="F1769">
        <v>10607</v>
      </c>
      <c r="G1769" t="s">
        <v>377</v>
      </c>
      <c r="H1769" t="s">
        <v>80</v>
      </c>
      <c r="I1769" t="s">
        <v>81</v>
      </c>
      <c r="J1769" t="s">
        <v>90</v>
      </c>
      <c r="K1769" t="s">
        <v>53</v>
      </c>
      <c r="L1769" t="s">
        <v>193</v>
      </c>
      <c r="M1769" t="s">
        <v>92</v>
      </c>
      <c r="N1769" s="11" t="s">
        <v>2106</v>
      </c>
      <c r="O1769" s="11" t="s">
        <v>2110</v>
      </c>
      <c r="P1769">
        <v>0</v>
      </c>
      <c r="Q1769">
        <v>4</v>
      </c>
      <c r="R1769">
        <v>0</v>
      </c>
      <c r="S1769">
        <v>529.4</v>
      </c>
      <c r="T1769">
        <v>-529.4</v>
      </c>
    </row>
    <row r="1770" spans="1:20" hidden="1" x14ac:dyDescent="0.25">
      <c r="A1770" t="s">
        <v>75</v>
      </c>
      <c r="B1770" t="s">
        <v>549</v>
      </c>
      <c r="C1770" t="s">
        <v>27</v>
      </c>
      <c r="D1770" t="s">
        <v>499</v>
      </c>
      <c r="E1770" t="s">
        <v>114</v>
      </c>
      <c r="F1770">
        <v>33155</v>
      </c>
      <c r="G1770" t="s">
        <v>202</v>
      </c>
      <c r="H1770" t="s">
        <v>80</v>
      </c>
      <c r="I1770" t="s">
        <v>81</v>
      </c>
      <c r="J1770" t="s">
        <v>90</v>
      </c>
      <c r="K1770" t="s">
        <v>42</v>
      </c>
      <c r="L1770" t="s">
        <v>91</v>
      </c>
      <c r="M1770" t="s">
        <v>188</v>
      </c>
      <c r="N1770" s="11" t="s">
        <v>2106</v>
      </c>
      <c r="O1770" s="11" t="s">
        <v>2110</v>
      </c>
      <c r="P1770">
        <v>0</v>
      </c>
      <c r="Q1770">
        <v>8</v>
      </c>
      <c r="R1770">
        <v>0</v>
      </c>
      <c r="S1770">
        <v>46.24</v>
      </c>
      <c r="T1770">
        <v>-46.24</v>
      </c>
    </row>
    <row r="1771" spans="1:20" hidden="1" x14ac:dyDescent="0.25">
      <c r="A1771" t="s">
        <v>75</v>
      </c>
      <c r="B1771" t="s">
        <v>778</v>
      </c>
      <c r="C1771" t="s">
        <v>25</v>
      </c>
      <c r="D1771" t="s">
        <v>779</v>
      </c>
      <c r="E1771" t="s">
        <v>262</v>
      </c>
      <c r="F1771">
        <v>7712</v>
      </c>
      <c r="G1771" t="s">
        <v>460</v>
      </c>
      <c r="H1771" t="s">
        <v>461</v>
      </c>
      <c r="I1771" t="s">
        <v>81</v>
      </c>
      <c r="J1771" t="s">
        <v>90</v>
      </c>
      <c r="K1771" t="s">
        <v>53</v>
      </c>
      <c r="L1771" t="s">
        <v>459</v>
      </c>
      <c r="M1771" t="s">
        <v>92</v>
      </c>
      <c r="N1771" s="11" t="s">
        <v>2106</v>
      </c>
      <c r="O1771" s="11" t="s">
        <v>2110</v>
      </c>
      <c r="P1771">
        <v>0</v>
      </c>
      <c r="Q1771">
        <v>4</v>
      </c>
      <c r="R1771">
        <v>0</v>
      </c>
      <c r="S1771">
        <v>23.8</v>
      </c>
      <c r="T1771">
        <v>-23.8</v>
      </c>
    </row>
    <row r="1772" spans="1:20" hidden="1" x14ac:dyDescent="0.25">
      <c r="A1772" t="s">
        <v>75</v>
      </c>
      <c r="B1772" t="s">
        <v>212</v>
      </c>
      <c r="C1772" t="s">
        <v>25</v>
      </c>
      <c r="D1772" t="s">
        <v>213</v>
      </c>
      <c r="E1772" t="s">
        <v>186</v>
      </c>
      <c r="F1772">
        <v>11803</v>
      </c>
      <c r="G1772" t="s">
        <v>367</v>
      </c>
      <c r="H1772" t="s">
        <v>80</v>
      </c>
      <c r="I1772" t="s">
        <v>89</v>
      </c>
      <c r="J1772" t="s">
        <v>82</v>
      </c>
      <c r="K1772" t="s">
        <v>53</v>
      </c>
      <c r="L1772" t="s">
        <v>368</v>
      </c>
      <c r="M1772" t="s">
        <v>83</v>
      </c>
      <c r="N1772" s="11" t="s">
        <v>2106</v>
      </c>
      <c r="O1772" s="11" t="s">
        <v>2110</v>
      </c>
      <c r="P1772">
        <v>-6</v>
      </c>
      <c r="Q1772">
        <v>0</v>
      </c>
      <c r="R1772">
        <v>1039.5</v>
      </c>
      <c r="S1772">
        <v>0</v>
      </c>
      <c r="T1772">
        <v>1039.5</v>
      </c>
    </row>
    <row r="1773" spans="1:20" hidden="1" x14ac:dyDescent="0.25">
      <c r="A1773" t="s">
        <v>75</v>
      </c>
      <c r="B1773" t="s">
        <v>331</v>
      </c>
      <c r="C1773" t="s">
        <v>18</v>
      </c>
      <c r="D1773" t="s">
        <v>332</v>
      </c>
      <c r="E1773" t="s">
        <v>333</v>
      </c>
      <c r="F1773">
        <v>72405</v>
      </c>
      <c r="G1773" t="s">
        <v>173</v>
      </c>
      <c r="H1773" t="s">
        <v>80</v>
      </c>
      <c r="I1773" t="s">
        <v>81</v>
      </c>
      <c r="J1773" t="s">
        <v>82</v>
      </c>
      <c r="K1773" t="s">
        <v>36</v>
      </c>
      <c r="L1773" t="s">
        <v>36</v>
      </c>
      <c r="M1773" t="s">
        <v>83</v>
      </c>
      <c r="N1773" s="11" t="s">
        <v>2106</v>
      </c>
      <c r="O1773" s="11" t="s">
        <v>2110</v>
      </c>
      <c r="P1773">
        <v>-3</v>
      </c>
      <c r="Q1773">
        <v>0</v>
      </c>
      <c r="R1773">
        <v>249.78</v>
      </c>
      <c r="S1773">
        <v>0</v>
      </c>
      <c r="T1773">
        <v>249.78</v>
      </c>
    </row>
    <row r="1774" spans="1:20" hidden="1" x14ac:dyDescent="0.25">
      <c r="A1774" t="s">
        <v>75</v>
      </c>
      <c r="B1774" t="s">
        <v>200</v>
      </c>
      <c r="C1774" t="s">
        <v>28</v>
      </c>
      <c r="D1774" t="s">
        <v>201</v>
      </c>
      <c r="E1774" t="s">
        <v>95</v>
      </c>
      <c r="F1774">
        <v>80002</v>
      </c>
      <c r="G1774" t="s">
        <v>437</v>
      </c>
      <c r="H1774" t="s">
        <v>80</v>
      </c>
      <c r="I1774" t="s">
        <v>164</v>
      </c>
      <c r="J1774" t="s">
        <v>90</v>
      </c>
      <c r="K1774" t="s">
        <v>53</v>
      </c>
      <c r="L1774" t="s">
        <v>248</v>
      </c>
      <c r="M1774" t="s">
        <v>166</v>
      </c>
      <c r="N1774" s="11" t="s">
        <v>2106</v>
      </c>
      <c r="O1774" s="11" t="s">
        <v>2110</v>
      </c>
      <c r="P1774">
        <v>0</v>
      </c>
      <c r="Q1774">
        <v>2</v>
      </c>
      <c r="R1774">
        <v>0</v>
      </c>
      <c r="S1774">
        <v>18.600000000000001</v>
      </c>
      <c r="T1774">
        <v>-18.600000000000001</v>
      </c>
    </row>
    <row r="1775" spans="1:20" hidden="1" x14ac:dyDescent="0.25">
      <c r="A1775" t="s">
        <v>75</v>
      </c>
      <c r="B1775" t="s">
        <v>527</v>
      </c>
      <c r="C1775" t="s">
        <v>28</v>
      </c>
      <c r="D1775" t="s">
        <v>1131</v>
      </c>
      <c r="E1775" t="s">
        <v>95</v>
      </c>
      <c r="F1775">
        <v>80110</v>
      </c>
      <c r="G1775" t="s">
        <v>283</v>
      </c>
      <c r="H1775" t="s">
        <v>80</v>
      </c>
      <c r="I1775" t="s">
        <v>81</v>
      </c>
      <c r="J1775" t="s">
        <v>82</v>
      </c>
      <c r="K1775" t="s">
        <v>38</v>
      </c>
      <c r="L1775" t="s">
        <v>111</v>
      </c>
      <c r="M1775" t="s">
        <v>83</v>
      </c>
      <c r="N1775" s="11" t="s">
        <v>2106</v>
      </c>
      <c r="O1775" s="11" t="s">
        <v>2110</v>
      </c>
      <c r="P1775">
        <v>-5</v>
      </c>
      <c r="Q1775">
        <v>0</v>
      </c>
      <c r="R1775">
        <v>375.85</v>
      </c>
      <c r="S1775">
        <v>0</v>
      </c>
      <c r="T1775">
        <v>375.85</v>
      </c>
    </row>
    <row r="1776" spans="1:20" hidden="1" x14ac:dyDescent="0.25">
      <c r="A1776" t="s">
        <v>75</v>
      </c>
      <c r="B1776" t="s">
        <v>1216</v>
      </c>
      <c r="C1776" t="s">
        <v>27</v>
      </c>
      <c r="D1776" t="s">
        <v>1217</v>
      </c>
      <c r="E1776" t="s">
        <v>114</v>
      </c>
      <c r="F1776">
        <v>33021</v>
      </c>
      <c r="G1776" t="s">
        <v>906</v>
      </c>
      <c r="H1776" t="s">
        <v>80</v>
      </c>
      <c r="I1776" t="s">
        <v>281</v>
      </c>
      <c r="J1776" t="s">
        <v>90</v>
      </c>
      <c r="K1776" t="s">
        <v>42</v>
      </c>
      <c r="L1776" t="s">
        <v>91</v>
      </c>
      <c r="M1776" t="s">
        <v>92</v>
      </c>
      <c r="N1776" s="11" t="s">
        <v>2106</v>
      </c>
      <c r="O1776" s="11" t="s">
        <v>2110</v>
      </c>
      <c r="P1776">
        <v>0</v>
      </c>
      <c r="Q1776">
        <v>1</v>
      </c>
      <c r="R1776">
        <v>0</v>
      </c>
      <c r="S1776">
        <v>1.44</v>
      </c>
      <c r="T1776">
        <v>-1.44</v>
      </c>
    </row>
    <row r="1777" spans="1:20" hidden="1" x14ac:dyDescent="0.25">
      <c r="A1777" t="s">
        <v>75</v>
      </c>
      <c r="B1777" t="s">
        <v>1764</v>
      </c>
      <c r="C1777" t="s">
        <v>25</v>
      </c>
      <c r="D1777" t="s">
        <v>1765</v>
      </c>
      <c r="E1777" t="s">
        <v>262</v>
      </c>
      <c r="F1777">
        <v>7481</v>
      </c>
      <c r="G1777" t="s">
        <v>2048</v>
      </c>
      <c r="H1777" t="s">
        <v>80</v>
      </c>
      <c r="I1777" t="s">
        <v>81</v>
      </c>
      <c r="J1777" t="s">
        <v>90</v>
      </c>
      <c r="K1777" t="s">
        <v>37</v>
      </c>
      <c r="L1777" t="s">
        <v>2049</v>
      </c>
      <c r="M1777" t="s">
        <v>92</v>
      </c>
      <c r="N1777" s="11" t="s">
        <v>2106</v>
      </c>
      <c r="O1777" s="11" t="s">
        <v>2110</v>
      </c>
      <c r="P1777">
        <v>0</v>
      </c>
      <c r="Q1777">
        <v>7</v>
      </c>
      <c r="R1777">
        <v>0</v>
      </c>
      <c r="S1777">
        <v>519.04999999999995</v>
      </c>
      <c r="T1777">
        <v>-519.04999999999995</v>
      </c>
    </row>
    <row r="1778" spans="1:20" hidden="1" x14ac:dyDescent="0.25">
      <c r="A1778" t="s">
        <v>75</v>
      </c>
      <c r="B1778" t="s">
        <v>1219</v>
      </c>
      <c r="C1778" t="s">
        <v>28</v>
      </c>
      <c r="D1778" t="s">
        <v>1220</v>
      </c>
      <c r="E1778" t="s">
        <v>95</v>
      </c>
      <c r="F1778">
        <v>80235</v>
      </c>
      <c r="G1778" t="s">
        <v>115</v>
      </c>
      <c r="H1778" t="s">
        <v>80</v>
      </c>
      <c r="I1778" t="s">
        <v>281</v>
      </c>
      <c r="J1778" t="s">
        <v>90</v>
      </c>
      <c r="K1778" t="s">
        <v>42</v>
      </c>
      <c r="L1778" t="s">
        <v>91</v>
      </c>
      <c r="M1778" t="s">
        <v>92</v>
      </c>
      <c r="N1778" s="11" t="s">
        <v>2106</v>
      </c>
      <c r="O1778" s="11" t="s">
        <v>2110</v>
      </c>
      <c r="P1778">
        <v>0</v>
      </c>
      <c r="Q1778">
        <v>8</v>
      </c>
      <c r="R1778">
        <v>0</v>
      </c>
      <c r="S1778">
        <v>78.400000000000006</v>
      </c>
      <c r="T1778">
        <v>-78.400000000000006</v>
      </c>
    </row>
    <row r="1779" spans="1:20" hidden="1" x14ac:dyDescent="0.25">
      <c r="A1779" t="s">
        <v>75</v>
      </c>
      <c r="B1779" t="s">
        <v>612</v>
      </c>
      <c r="C1779" t="s">
        <v>29</v>
      </c>
      <c r="D1779" t="s">
        <v>613</v>
      </c>
      <c r="E1779" t="s">
        <v>142</v>
      </c>
      <c r="F1779">
        <v>48084</v>
      </c>
      <c r="G1779" t="s">
        <v>214</v>
      </c>
      <c r="H1779" t="s">
        <v>80</v>
      </c>
      <c r="I1779" t="s">
        <v>281</v>
      </c>
      <c r="J1779" t="s">
        <v>90</v>
      </c>
      <c r="K1779" t="s">
        <v>42</v>
      </c>
      <c r="L1779" t="s">
        <v>91</v>
      </c>
      <c r="M1779" t="s">
        <v>92</v>
      </c>
      <c r="N1779" s="11" t="s">
        <v>2106</v>
      </c>
      <c r="O1779" s="11" t="s">
        <v>2110</v>
      </c>
      <c r="P1779">
        <v>0</v>
      </c>
      <c r="Q1779">
        <v>100</v>
      </c>
      <c r="R1779">
        <v>0</v>
      </c>
      <c r="S1779">
        <v>73</v>
      </c>
      <c r="T1779">
        <v>-73</v>
      </c>
    </row>
    <row r="1780" spans="1:20" hidden="1" x14ac:dyDescent="0.25">
      <c r="A1780" t="s">
        <v>75</v>
      </c>
      <c r="B1780" t="s">
        <v>358</v>
      </c>
      <c r="C1780" t="s">
        <v>26</v>
      </c>
      <c r="D1780" t="s">
        <v>359</v>
      </c>
      <c r="E1780" t="s">
        <v>180</v>
      </c>
      <c r="F1780">
        <v>30075</v>
      </c>
      <c r="G1780" t="s">
        <v>1355</v>
      </c>
      <c r="H1780" t="s">
        <v>80</v>
      </c>
      <c r="I1780" t="s">
        <v>81</v>
      </c>
      <c r="J1780" t="s">
        <v>90</v>
      </c>
      <c r="K1780" t="s">
        <v>53</v>
      </c>
      <c r="L1780" t="s">
        <v>165</v>
      </c>
      <c r="M1780" t="s">
        <v>92</v>
      </c>
      <c r="N1780" s="11" t="s">
        <v>2106</v>
      </c>
      <c r="O1780" s="11" t="s">
        <v>2110</v>
      </c>
      <c r="P1780">
        <v>0</v>
      </c>
      <c r="Q1780">
        <v>2</v>
      </c>
      <c r="R1780">
        <v>0</v>
      </c>
      <c r="S1780">
        <v>207.9</v>
      </c>
      <c r="T1780">
        <v>-207.9</v>
      </c>
    </row>
    <row r="1781" spans="1:20" hidden="1" x14ac:dyDescent="0.25">
      <c r="A1781" t="s">
        <v>75</v>
      </c>
      <c r="B1781" t="s">
        <v>383</v>
      </c>
      <c r="C1781" t="s">
        <v>25</v>
      </c>
      <c r="D1781" t="s">
        <v>384</v>
      </c>
      <c r="E1781" t="s">
        <v>186</v>
      </c>
      <c r="F1781">
        <v>11968</v>
      </c>
      <c r="G1781" t="s">
        <v>1444</v>
      </c>
      <c r="H1781" t="s">
        <v>80</v>
      </c>
      <c r="I1781" t="s">
        <v>81</v>
      </c>
      <c r="J1781" t="s">
        <v>82</v>
      </c>
      <c r="K1781" t="s">
        <v>53</v>
      </c>
      <c r="L1781" t="s">
        <v>436</v>
      </c>
      <c r="M1781" t="s">
        <v>83</v>
      </c>
      <c r="N1781" s="11" t="s">
        <v>2106</v>
      </c>
      <c r="O1781" s="11" t="s">
        <v>2110</v>
      </c>
      <c r="P1781">
        <v>-4</v>
      </c>
      <c r="Q1781">
        <v>0</v>
      </c>
      <c r="R1781">
        <v>449.4</v>
      </c>
      <c r="S1781">
        <v>0</v>
      </c>
      <c r="T1781">
        <v>449.4</v>
      </c>
    </row>
    <row r="1782" spans="1:20" hidden="1" x14ac:dyDescent="0.25">
      <c r="A1782" t="s">
        <v>75</v>
      </c>
      <c r="B1782" t="s">
        <v>130</v>
      </c>
      <c r="C1782" t="s">
        <v>27</v>
      </c>
      <c r="D1782" t="s">
        <v>131</v>
      </c>
      <c r="E1782" t="s">
        <v>114</v>
      </c>
      <c r="F1782">
        <v>33413</v>
      </c>
      <c r="G1782" t="s">
        <v>402</v>
      </c>
      <c r="H1782" t="s">
        <v>80</v>
      </c>
      <c r="I1782" t="s">
        <v>81</v>
      </c>
      <c r="J1782" t="s">
        <v>365</v>
      </c>
      <c r="K1782" t="s">
        <v>39</v>
      </c>
      <c r="L1782" t="s">
        <v>39</v>
      </c>
      <c r="M1782" t="s">
        <v>92</v>
      </c>
      <c r="N1782" s="11" t="s">
        <v>2106</v>
      </c>
      <c r="O1782" s="11" t="s">
        <v>2110</v>
      </c>
      <c r="P1782">
        <v>0</v>
      </c>
      <c r="Q1782">
        <v>1</v>
      </c>
      <c r="R1782">
        <v>0</v>
      </c>
      <c r="S1782">
        <v>295</v>
      </c>
      <c r="T1782">
        <v>-295</v>
      </c>
    </row>
    <row r="1783" spans="1:20" hidden="1" x14ac:dyDescent="0.25">
      <c r="A1783" t="s">
        <v>75</v>
      </c>
      <c r="B1783" t="s">
        <v>1240</v>
      </c>
      <c r="C1783" t="s">
        <v>26</v>
      </c>
      <c r="D1783" t="s">
        <v>425</v>
      </c>
      <c r="E1783" t="s">
        <v>426</v>
      </c>
      <c r="F1783">
        <v>37211</v>
      </c>
      <c r="G1783" t="s">
        <v>1638</v>
      </c>
      <c r="H1783" t="s">
        <v>80</v>
      </c>
      <c r="I1783" t="s">
        <v>81</v>
      </c>
      <c r="J1783" t="s">
        <v>82</v>
      </c>
      <c r="K1783" t="s">
        <v>37</v>
      </c>
      <c r="L1783" t="s">
        <v>605</v>
      </c>
      <c r="M1783" t="s">
        <v>83</v>
      </c>
      <c r="N1783" s="11" t="s">
        <v>2106</v>
      </c>
      <c r="O1783" s="11" t="s">
        <v>2110</v>
      </c>
      <c r="P1783">
        <v>94</v>
      </c>
      <c r="Q1783">
        <v>0</v>
      </c>
      <c r="R1783">
        <v>752</v>
      </c>
      <c r="S1783">
        <v>0</v>
      </c>
      <c r="T1783">
        <v>752</v>
      </c>
    </row>
    <row r="1784" spans="1:20" hidden="1" x14ac:dyDescent="0.25">
      <c r="A1784" t="s">
        <v>75</v>
      </c>
      <c r="B1784" t="s">
        <v>879</v>
      </c>
      <c r="C1784" t="s">
        <v>27</v>
      </c>
      <c r="D1784" t="s">
        <v>880</v>
      </c>
      <c r="E1784" t="s">
        <v>114</v>
      </c>
      <c r="F1784">
        <v>34219</v>
      </c>
      <c r="G1784" t="s">
        <v>309</v>
      </c>
      <c r="H1784" t="s">
        <v>80</v>
      </c>
      <c r="I1784" t="s">
        <v>281</v>
      </c>
      <c r="J1784" t="s">
        <v>90</v>
      </c>
      <c r="K1784" t="s">
        <v>42</v>
      </c>
      <c r="L1784" t="s">
        <v>91</v>
      </c>
      <c r="M1784" t="s">
        <v>92</v>
      </c>
      <c r="N1784" s="11" t="s">
        <v>2106</v>
      </c>
      <c r="O1784" s="11" t="s">
        <v>2110</v>
      </c>
      <c r="P1784">
        <v>0</v>
      </c>
      <c r="Q1784">
        <v>11</v>
      </c>
      <c r="R1784">
        <v>0</v>
      </c>
      <c r="S1784">
        <v>137.5</v>
      </c>
      <c r="T1784">
        <v>-137.5</v>
      </c>
    </row>
    <row r="1785" spans="1:20" hidden="1" x14ac:dyDescent="0.25">
      <c r="A1785" t="s">
        <v>75</v>
      </c>
      <c r="B1785" t="s">
        <v>778</v>
      </c>
      <c r="C1785" t="s">
        <v>25</v>
      </c>
      <c r="D1785" t="s">
        <v>779</v>
      </c>
      <c r="E1785" t="s">
        <v>262</v>
      </c>
      <c r="F1785">
        <v>7712</v>
      </c>
      <c r="G1785" t="s">
        <v>247</v>
      </c>
      <c r="H1785" t="s">
        <v>80</v>
      </c>
      <c r="I1785" t="s">
        <v>81</v>
      </c>
      <c r="J1785" t="s">
        <v>90</v>
      </c>
      <c r="K1785" t="s">
        <v>53</v>
      </c>
      <c r="L1785" t="s">
        <v>248</v>
      </c>
      <c r="M1785" t="s">
        <v>92</v>
      </c>
      <c r="N1785" s="11" t="s">
        <v>2106</v>
      </c>
      <c r="O1785" s="11" t="s">
        <v>2110</v>
      </c>
      <c r="P1785">
        <v>0</v>
      </c>
      <c r="Q1785">
        <v>30</v>
      </c>
      <c r="R1785">
        <v>0</v>
      </c>
      <c r="S1785">
        <v>103.5</v>
      </c>
      <c r="T1785">
        <v>-103.5</v>
      </c>
    </row>
    <row r="1786" spans="1:20" hidden="1" x14ac:dyDescent="0.25">
      <c r="A1786" t="s">
        <v>75</v>
      </c>
      <c r="B1786" t="s">
        <v>1818</v>
      </c>
      <c r="C1786" t="s">
        <v>29</v>
      </c>
      <c r="D1786" t="s">
        <v>1819</v>
      </c>
      <c r="E1786" t="s">
        <v>142</v>
      </c>
      <c r="F1786">
        <v>49445</v>
      </c>
      <c r="G1786" t="s">
        <v>398</v>
      </c>
      <c r="H1786" t="s">
        <v>80</v>
      </c>
      <c r="I1786" t="s">
        <v>81</v>
      </c>
      <c r="J1786" t="s">
        <v>82</v>
      </c>
      <c r="K1786" t="s">
        <v>38</v>
      </c>
      <c r="L1786" t="s">
        <v>111</v>
      </c>
      <c r="M1786" t="s">
        <v>83</v>
      </c>
      <c r="N1786" s="11" t="s">
        <v>2106</v>
      </c>
      <c r="O1786" s="11" t="s">
        <v>2110</v>
      </c>
      <c r="P1786">
        <v>-1</v>
      </c>
      <c r="Q1786">
        <v>0</v>
      </c>
      <c r="R1786">
        <v>76.75</v>
      </c>
      <c r="S1786">
        <v>0</v>
      </c>
      <c r="T1786">
        <v>76.75</v>
      </c>
    </row>
    <row r="1787" spans="1:20" hidden="1" x14ac:dyDescent="0.25">
      <c r="A1787" t="s">
        <v>75</v>
      </c>
      <c r="B1787" t="s">
        <v>255</v>
      </c>
      <c r="C1787" t="s">
        <v>29</v>
      </c>
      <c r="D1787" t="s">
        <v>256</v>
      </c>
      <c r="E1787" t="s">
        <v>100</v>
      </c>
      <c r="F1787">
        <v>46077</v>
      </c>
      <c r="G1787" t="s">
        <v>1790</v>
      </c>
      <c r="H1787" t="s">
        <v>80</v>
      </c>
      <c r="I1787" t="s">
        <v>81</v>
      </c>
      <c r="J1787" t="s">
        <v>90</v>
      </c>
      <c r="K1787" t="s">
        <v>53</v>
      </c>
      <c r="L1787" t="s">
        <v>675</v>
      </c>
      <c r="M1787" t="s">
        <v>92</v>
      </c>
      <c r="N1787" s="11" t="s">
        <v>2106</v>
      </c>
      <c r="O1787" s="11" t="s">
        <v>2110</v>
      </c>
      <c r="P1787">
        <v>0</v>
      </c>
      <c r="Q1787">
        <v>1</v>
      </c>
      <c r="R1787">
        <v>0</v>
      </c>
      <c r="S1787">
        <v>502.45</v>
      </c>
      <c r="T1787">
        <v>-502.45</v>
      </c>
    </row>
    <row r="1788" spans="1:20" hidden="1" x14ac:dyDescent="0.25">
      <c r="A1788" t="s">
        <v>75</v>
      </c>
      <c r="B1788" t="s">
        <v>1119</v>
      </c>
      <c r="C1788" t="s">
        <v>22</v>
      </c>
      <c r="D1788" t="s">
        <v>414</v>
      </c>
      <c r="E1788" t="s">
        <v>415</v>
      </c>
      <c r="F1788">
        <v>19803</v>
      </c>
      <c r="G1788" t="s">
        <v>1656</v>
      </c>
      <c r="H1788" t="s">
        <v>80</v>
      </c>
      <c r="I1788" t="s">
        <v>281</v>
      </c>
      <c r="J1788" t="s">
        <v>90</v>
      </c>
      <c r="K1788" t="s">
        <v>42</v>
      </c>
      <c r="L1788" t="s">
        <v>91</v>
      </c>
      <c r="M1788" t="s">
        <v>92</v>
      </c>
      <c r="N1788" s="11" t="s">
        <v>2106</v>
      </c>
      <c r="O1788" s="11" t="s">
        <v>2110</v>
      </c>
      <c r="P1788">
        <v>0</v>
      </c>
      <c r="Q1788">
        <v>8</v>
      </c>
      <c r="R1788">
        <v>0</v>
      </c>
      <c r="S1788">
        <v>24.8</v>
      </c>
      <c r="T1788">
        <v>-24.8</v>
      </c>
    </row>
    <row r="1789" spans="1:20" hidden="1" x14ac:dyDescent="0.25">
      <c r="A1789" t="s">
        <v>75</v>
      </c>
      <c r="B1789" t="s">
        <v>479</v>
      </c>
      <c r="C1789" t="s">
        <v>25</v>
      </c>
      <c r="D1789" t="s">
        <v>480</v>
      </c>
      <c r="E1789" t="s">
        <v>186</v>
      </c>
      <c r="F1789">
        <v>11735</v>
      </c>
      <c r="G1789" t="s">
        <v>348</v>
      </c>
      <c r="H1789" t="s">
        <v>80</v>
      </c>
      <c r="I1789" t="s">
        <v>81</v>
      </c>
      <c r="J1789" t="s">
        <v>90</v>
      </c>
      <c r="K1789" t="s">
        <v>53</v>
      </c>
      <c r="L1789" t="s">
        <v>193</v>
      </c>
      <c r="M1789" t="s">
        <v>92</v>
      </c>
      <c r="N1789" s="11" t="s">
        <v>2106</v>
      </c>
      <c r="O1789" s="11" t="s">
        <v>2110</v>
      </c>
      <c r="P1789">
        <v>0</v>
      </c>
      <c r="Q1789">
        <v>39</v>
      </c>
      <c r="R1789">
        <v>0</v>
      </c>
      <c r="S1789">
        <v>4818.84</v>
      </c>
      <c r="T1789">
        <v>-4818.84</v>
      </c>
    </row>
    <row r="1790" spans="1:20" hidden="1" x14ac:dyDescent="0.25">
      <c r="A1790" t="s">
        <v>75</v>
      </c>
      <c r="B1790" t="s">
        <v>533</v>
      </c>
      <c r="C1790" t="s">
        <v>28</v>
      </c>
      <c r="D1790" t="s">
        <v>534</v>
      </c>
      <c r="E1790" t="s">
        <v>295</v>
      </c>
      <c r="F1790">
        <v>84065</v>
      </c>
      <c r="G1790" t="s">
        <v>376</v>
      </c>
      <c r="H1790" t="s">
        <v>80</v>
      </c>
      <c r="I1790" t="s">
        <v>81</v>
      </c>
      <c r="J1790" t="s">
        <v>90</v>
      </c>
      <c r="K1790" t="s">
        <v>48</v>
      </c>
      <c r="L1790" t="s">
        <v>102</v>
      </c>
      <c r="M1790" t="s">
        <v>92</v>
      </c>
      <c r="N1790" s="11" t="s">
        <v>2106</v>
      </c>
      <c r="O1790" s="11" t="s">
        <v>2110</v>
      </c>
      <c r="P1790">
        <v>0</v>
      </c>
      <c r="Q1790">
        <v>14</v>
      </c>
      <c r="R1790">
        <v>0</v>
      </c>
      <c r="S1790">
        <v>219.8</v>
      </c>
      <c r="T1790">
        <v>-219.8</v>
      </c>
    </row>
    <row r="1791" spans="1:20" hidden="1" x14ac:dyDescent="0.25">
      <c r="A1791" t="s">
        <v>75</v>
      </c>
      <c r="B1791" t="s">
        <v>380</v>
      </c>
      <c r="C1791" t="s">
        <v>18</v>
      </c>
      <c r="D1791" t="s">
        <v>381</v>
      </c>
      <c r="E1791" t="s">
        <v>191</v>
      </c>
      <c r="F1791">
        <v>75071</v>
      </c>
      <c r="G1791" t="s">
        <v>349</v>
      </c>
      <c r="H1791" t="s">
        <v>80</v>
      </c>
      <c r="I1791" t="s">
        <v>81</v>
      </c>
      <c r="J1791" t="s">
        <v>90</v>
      </c>
      <c r="K1791" t="s">
        <v>36</v>
      </c>
      <c r="L1791" t="s">
        <v>36</v>
      </c>
      <c r="M1791" t="s">
        <v>92</v>
      </c>
      <c r="N1791" s="11" t="s">
        <v>2106</v>
      </c>
      <c r="O1791" s="11" t="s">
        <v>2110</v>
      </c>
      <c r="P1791">
        <v>0</v>
      </c>
      <c r="Q1791">
        <v>1</v>
      </c>
      <c r="R1791">
        <v>0</v>
      </c>
      <c r="S1791">
        <v>355.5</v>
      </c>
      <c r="T1791">
        <v>-355.5</v>
      </c>
    </row>
    <row r="1792" spans="1:20" hidden="1" x14ac:dyDescent="0.25">
      <c r="A1792" t="s">
        <v>75</v>
      </c>
      <c r="B1792" t="s">
        <v>845</v>
      </c>
      <c r="C1792" t="s">
        <v>23</v>
      </c>
      <c r="D1792" t="s">
        <v>846</v>
      </c>
      <c r="E1792" t="s">
        <v>837</v>
      </c>
      <c r="F1792">
        <v>83646</v>
      </c>
      <c r="G1792" t="s">
        <v>1073</v>
      </c>
      <c r="H1792" t="s">
        <v>80</v>
      </c>
      <c r="I1792" t="s">
        <v>281</v>
      </c>
      <c r="J1792" t="s">
        <v>90</v>
      </c>
      <c r="K1792" t="s">
        <v>42</v>
      </c>
      <c r="L1792" t="s">
        <v>91</v>
      </c>
      <c r="M1792" t="s">
        <v>92</v>
      </c>
      <c r="N1792" s="11" t="s">
        <v>2106</v>
      </c>
      <c r="O1792" s="11" t="s">
        <v>2110</v>
      </c>
      <c r="P1792">
        <v>0</v>
      </c>
      <c r="Q1792">
        <v>38</v>
      </c>
      <c r="R1792">
        <v>0</v>
      </c>
      <c r="S1792">
        <v>1546.6</v>
      </c>
      <c r="T1792">
        <v>-1546.6</v>
      </c>
    </row>
    <row r="1793" spans="1:20" hidden="1" x14ac:dyDescent="0.25">
      <c r="A1793" t="s">
        <v>75</v>
      </c>
      <c r="B1793" t="s">
        <v>301</v>
      </c>
      <c r="C1793" t="s">
        <v>29</v>
      </c>
      <c r="D1793" t="s">
        <v>302</v>
      </c>
      <c r="E1793" t="s">
        <v>87</v>
      </c>
      <c r="F1793">
        <v>45005</v>
      </c>
      <c r="G1793" t="s">
        <v>266</v>
      </c>
      <c r="H1793" t="s">
        <v>80</v>
      </c>
      <c r="I1793" t="s">
        <v>81</v>
      </c>
      <c r="J1793" t="s">
        <v>90</v>
      </c>
      <c r="K1793" t="s">
        <v>53</v>
      </c>
      <c r="L1793" t="s">
        <v>165</v>
      </c>
      <c r="M1793" t="s">
        <v>92</v>
      </c>
      <c r="N1793" s="11" t="s">
        <v>2106</v>
      </c>
      <c r="O1793" s="11" t="s">
        <v>2110</v>
      </c>
      <c r="P1793">
        <v>0</v>
      </c>
      <c r="Q1793">
        <v>1</v>
      </c>
      <c r="R1793">
        <v>0</v>
      </c>
      <c r="S1793">
        <v>97</v>
      </c>
      <c r="T1793">
        <v>-97</v>
      </c>
    </row>
    <row r="1794" spans="1:20" hidden="1" x14ac:dyDescent="0.25">
      <c r="A1794" t="s">
        <v>75</v>
      </c>
      <c r="B1794" t="s">
        <v>847</v>
      </c>
      <c r="C1794" t="s">
        <v>26</v>
      </c>
      <c r="D1794" t="s">
        <v>848</v>
      </c>
      <c r="E1794" t="s">
        <v>105</v>
      </c>
      <c r="F1794">
        <v>29910</v>
      </c>
      <c r="G1794" t="s">
        <v>1396</v>
      </c>
      <c r="H1794" t="s">
        <v>80</v>
      </c>
      <c r="I1794" t="s">
        <v>81</v>
      </c>
      <c r="J1794" t="s">
        <v>82</v>
      </c>
      <c r="K1794" t="s">
        <v>53</v>
      </c>
      <c r="L1794" t="s">
        <v>675</v>
      </c>
      <c r="M1794" t="s">
        <v>83</v>
      </c>
      <c r="N1794" s="11" t="s">
        <v>2106</v>
      </c>
      <c r="O1794" s="11" t="s">
        <v>2110</v>
      </c>
      <c r="P1794">
        <v>-1</v>
      </c>
      <c r="Q1794">
        <v>0</v>
      </c>
      <c r="R1794">
        <v>552.70000000000005</v>
      </c>
      <c r="S1794">
        <v>0</v>
      </c>
      <c r="T1794">
        <v>552.70000000000005</v>
      </c>
    </row>
    <row r="1795" spans="1:20" hidden="1" x14ac:dyDescent="0.25">
      <c r="A1795" t="s">
        <v>75</v>
      </c>
      <c r="B1795" t="s">
        <v>360</v>
      </c>
      <c r="C1795" t="s">
        <v>26</v>
      </c>
      <c r="D1795" t="s">
        <v>361</v>
      </c>
      <c r="E1795" t="s">
        <v>105</v>
      </c>
      <c r="F1795">
        <v>29601</v>
      </c>
      <c r="G1795" t="s">
        <v>679</v>
      </c>
      <c r="H1795" t="s">
        <v>80</v>
      </c>
      <c r="I1795" t="s">
        <v>281</v>
      </c>
      <c r="J1795" t="s">
        <v>90</v>
      </c>
      <c r="K1795" t="s">
        <v>42</v>
      </c>
      <c r="L1795" t="s">
        <v>91</v>
      </c>
      <c r="M1795" t="s">
        <v>92</v>
      </c>
      <c r="N1795" s="11" t="s">
        <v>2106</v>
      </c>
      <c r="O1795" s="11" t="s">
        <v>2110</v>
      </c>
      <c r="P1795">
        <v>0</v>
      </c>
      <c r="Q1795">
        <v>100</v>
      </c>
      <c r="R1795">
        <v>0</v>
      </c>
      <c r="S1795">
        <v>255</v>
      </c>
      <c r="T1795">
        <v>-255</v>
      </c>
    </row>
    <row r="1796" spans="1:20" hidden="1" x14ac:dyDescent="0.25">
      <c r="A1796" t="s">
        <v>75</v>
      </c>
      <c r="B1796" t="s">
        <v>633</v>
      </c>
      <c r="C1796" t="s">
        <v>30</v>
      </c>
      <c r="D1796" t="s">
        <v>634</v>
      </c>
      <c r="E1796" t="s">
        <v>191</v>
      </c>
      <c r="F1796">
        <v>77302</v>
      </c>
      <c r="G1796" t="s">
        <v>757</v>
      </c>
      <c r="H1796" t="s">
        <v>80</v>
      </c>
      <c r="I1796" t="s">
        <v>81</v>
      </c>
      <c r="J1796" t="s">
        <v>82</v>
      </c>
      <c r="K1796" t="s">
        <v>53</v>
      </c>
      <c r="L1796" t="s">
        <v>228</v>
      </c>
      <c r="M1796" t="s">
        <v>83</v>
      </c>
      <c r="N1796" s="11" t="s">
        <v>2106</v>
      </c>
      <c r="O1796" s="11" t="s">
        <v>2110</v>
      </c>
      <c r="P1796">
        <v>-2</v>
      </c>
      <c r="Q1796">
        <v>0</v>
      </c>
      <c r="R1796">
        <v>185.2</v>
      </c>
      <c r="S1796">
        <v>0</v>
      </c>
      <c r="T1796">
        <v>185.2</v>
      </c>
    </row>
    <row r="1797" spans="1:20" hidden="1" x14ac:dyDescent="0.25">
      <c r="A1797" t="s">
        <v>75</v>
      </c>
      <c r="B1797" t="s">
        <v>1054</v>
      </c>
      <c r="C1797" t="s">
        <v>28</v>
      </c>
      <c r="D1797" t="s">
        <v>1055</v>
      </c>
      <c r="E1797" t="s">
        <v>295</v>
      </c>
      <c r="F1797">
        <v>84003</v>
      </c>
      <c r="G1797" t="s">
        <v>1488</v>
      </c>
      <c r="H1797" t="s">
        <v>80</v>
      </c>
      <c r="I1797" t="s">
        <v>81</v>
      </c>
      <c r="J1797" t="s">
        <v>82</v>
      </c>
      <c r="K1797" t="s">
        <v>38</v>
      </c>
      <c r="L1797" t="s">
        <v>129</v>
      </c>
      <c r="M1797" t="s">
        <v>83</v>
      </c>
      <c r="N1797" s="11" t="s">
        <v>2106</v>
      </c>
      <c r="O1797" s="11" t="s">
        <v>2110</v>
      </c>
      <c r="P1797">
        <v>-1</v>
      </c>
      <c r="Q1797">
        <v>0</v>
      </c>
      <c r="R1797">
        <v>14.85</v>
      </c>
      <c r="S1797">
        <v>0</v>
      </c>
      <c r="T1797">
        <v>14.85</v>
      </c>
    </row>
    <row r="1798" spans="1:20" hidden="1" x14ac:dyDescent="0.25">
      <c r="A1798" t="s">
        <v>75</v>
      </c>
      <c r="B1798" t="s">
        <v>200</v>
      </c>
      <c r="C1798" t="s">
        <v>28</v>
      </c>
      <c r="D1798" t="s">
        <v>201</v>
      </c>
      <c r="E1798" t="s">
        <v>95</v>
      </c>
      <c r="F1798">
        <v>80002</v>
      </c>
      <c r="G1798" t="s">
        <v>1163</v>
      </c>
      <c r="H1798" t="s">
        <v>80</v>
      </c>
      <c r="I1798" t="s">
        <v>281</v>
      </c>
      <c r="J1798" t="s">
        <v>90</v>
      </c>
      <c r="K1798" t="s">
        <v>42</v>
      </c>
      <c r="L1798" t="s">
        <v>91</v>
      </c>
      <c r="M1798" t="s">
        <v>92</v>
      </c>
      <c r="N1798" s="11" t="s">
        <v>2106</v>
      </c>
      <c r="O1798" s="11" t="s">
        <v>2110</v>
      </c>
      <c r="P1798">
        <v>0</v>
      </c>
      <c r="Q1798">
        <v>10</v>
      </c>
      <c r="R1798">
        <v>0</v>
      </c>
      <c r="S1798">
        <v>964</v>
      </c>
      <c r="T1798">
        <v>-964</v>
      </c>
    </row>
    <row r="1799" spans="1:20" hidden="1" x14ac:dyDescent="0.25">
      <c r="A1799" t="s">
        <v>75</v>
      </c>
      <c r="B1799" t="s">
        <v>404</v>
      </c>
      <c r="C1799" t="s">
        <v>29</v>
      </c>
      <c r="D1799" t="s">
        <v>405</v>
      </c>
      <c r="E1799" t="s">
        <v>78</v>
      </c>
      <c r="F1799">
        <v>15056</v>
      </c>
      <c r="G1799" t="s">
        <v>512</v>
      </c>
      <c r="H1799" t="s">
        <v>80</v>
      </c>
      <c r="I1799" t="s">
        <v>81</v>
      </c>
      <c r="J1799" t="s">
        <v>82</v>
      </c>
      <c r="K1799" t="s">
        <v>42</v>
      </c>
      <c r="L1799" t="s">
        <v>91</v>
      </c>
      <c r="M1799" t="s">
        <v>83</v>
      </c>
      <c r="N1799" s="11" t="s">
        <v>2106</v>
      </c>
      <c r="O1799" s="11" t="s">
        <v>2110</v>
      </c>
      <c r="P1799">
        <v>-4</v>
      </c>
      <c r="Q1799">
        <v>0</v>
      </c>
      <c r="R1799">
        <v>160</v>
      </c>
      <c r="S1799">
        <v>0</v>
      </c>
      <c r="T1799">
        <v>160</v>
      </c>
    </row>
    <row r="1800" spans="1:20" hidden="1" x14ac:dyDescent="0.25">
      <c r="A1800" t="s">
        <v>75</v>
      </c>
      <c r="B1800" t="s">
        <v>573</v>
      </c>
      <c r="C1800" t="s">
        <v>22</v>
      </c>
      <c r="D1800" t="s">
        <v>574</v>
      </c>
      <c r="E1800" t="s">
        <v>78</v>
      </c>
      <c r="F1800">
        <v>19020</v>
      </c>
      <c r="G1800" t="s">
        <v>1285</v>
      </c>
      <c r="H1800" t="s">
        <v>80</v>
      </c>
      <c r="I1800" t="s">
        <v>81</v>
      </c>
      <c r="J1800" t="s">
        <v>82</v>
      </c>
      <c r="K1800" t="s">
        <v>53</v>
      </c>
      <c r="L1800" t="s">
        <v>1286</v>
      </c>
      <c r="M1800" t="s">
        <v>83</v>
      </c>
      <c r="N1800" s="11" t="s">
        <v>2106</v>
      </c>
      <c r="O1800" s="11" t="s">
        <v>2110</v>
      </c>
      <c r="P1800">
        <v>-1</v>
      </c>
      <c r="Q1800">
        <v>0</v>
      </c>
      <c r="R1800">
        <v>6.15</v>
      </c>
      <c r="S1800">
        <v>0</v>
      </c>
      <c r="T1800">
        <v>6.15</v>
      </c>
    </row>
    <row r="1801" spans="1:20" hidden="1" x14ac:dyDescent="0.25">
      <c r="A1801" t="s">
        <v>75</v>
      </c>
      <c r="B1801" t="s">
        <v>1185</v>
      </c>
      <c r="C1801" t="s">
        <v>25</v>
      </c>
      <c r="D1801" t="s">
        <v>1186</v>
      </c>
      <c r="E1801" t="s">
        <v>262</v>
      </c>
      <c r="F1801">
        <v>7924</v>
      </c>
      <c r="G1801" t="s">
        <v>1479</v>
      </c>
      <c r="H1801" t="s">
        <v>80</v>
      </c>
      <c r="I1801" t="s">
        <v>81</v>
      </c>
      <c r="J1801" t="s">
        <v>365</v>
      </c>
      <c r="K1801" t="s">
        <v>47</v>
      </c>
      <c r="L1801" t="s">
        <v>509</v>
      </c>
      <c r="M1801" t="s">
        <v>229</v>
      </c>
      <c r="N1801" s="11" t="s">
        <v>2106</v>
      </c>
      <c r="O1801" s="11" t="s">
        <v>2110</v>
      </c>
      <c r="P1801">
        <v>-2</v>
      </c>
      <c r="Q1801">
        <v>0</v>
      </c>
      <c r="R1801">
        <v>44</v>
      </c>
      <c r="S1801">
        <v>0</v>
      </c>
      <c r="T1801">
        <v>44</v>
      </c>
    </row>
    <row r="1802" spans="1:20" hidden="1" x14ac:dyDescent="0.25">
      <c r="A1802" t="s">
        <v>75</v>
      </c>
      <c r="B1802" t="s">
        <v>303</v>
      </c>
      <c r="C1802" t="s">
        <v>27</v>
      </c>
      <c r="D1802" t="s">
        <v>304</v>
      </c>
      <c r="E1802" t="s">
        <v>114</v>
      </c>
      <c r="F1802">
        <v>34219</v>
      </c>
      <c r="G1802" t="s">
        <v>309</v>
      </c>
      <c r="H1802" t="s">
        <v>80</v>
      </c>
      <c r="I1802" t="s">
        <v>281</v>
      </c>
      <c r="J1802" t="s">
        <v>90</v>
      </c>
      <c r="K1802" t="s">
        <v>42</v>
      </c>
      <c r="L1802" t="s">
        <v>91</v>
      </c>
      <c r="M1802" t="s">
        <v>92</v>
      </c>
      <c r="N1802" s="11" t="s">
        <v>2106</v>
      </c>
      <c r="O1802" s="11" t="s">
        <v>2110</v>
      </c>
      <c r="P1802">
        <v>0</v>
      </c>
      <c r="Q1802">
        <v>58</v>
      </c>
      <c r="R1802">
        <v>0</v>
      </c>
      <c r="S1802">
        <v>725</v>
      </c>
      <c r="T1802">
        <v>-725</v>
      </c>
    </row>
    <row r="1803" spans="1:20" hidden="1" x14ac:dyDescent="0.25">
      <c r="A1803" t="s">
        <v>75</v>
      </c>
      <c r="B1803" t="s">
        <v>934</v>
      </c>
      <c r="C1803" t="s">
        <v>24</v>
      </c>
      <c r="D1803" t="s">
        <v>935</v>
      </c>
      <c r="E1803" t="s">
        <v>936</v>
      </c>
      <c r="F1803">
        <v>57108</v>
      </c>
      <c r="G1803" t="s">
        <v>88</v>
      </c>
      <c r="H1803" t="s">
        <v>80</v>
      </c>
      <c r="I1803" t="s">
        <v>281</v>
      </c>
      <c r="J1803" t="s">
        <v>90</v>
      </c>
      <c r="K1803" t="s">
        <v>42</v>
      </c>
      <c r="L1803" t="s">
        <v>91</v>
      </c>
      <c r="M1803" t="s">
        <v>92</v>
      </c>
      <c r="N1803" s="11" t="s">
        <v>2106</v>
      </c>
      <c r="O1803" s="11" t="s">
        <v>2110</v>
      </c>
      <c r="P1803">
        <v>0</v>
      </c>
      <c r="Q1803">
        <v>20</v>
      </c>
      <c r="R1803">
        <v>0</v>
      </c>
      <c r="S1803">
        <v>50</v>
      </c>
      <c r="T1803">
        <v>-50</v>
      </c>
    </row>
    <row r="1804" spans="1:20" hidden="1" x14ac:dyDescent="0.25">
      <c r="A1804" t="s">
        <v>75</v>
      </c>
      <c r="B1804" t="s">
        <v>225</v>
      </c>
      <c r="C1804" t="s">
        <v>19</v>
      </c>
      <c r="D1804" t="s">
        <v>226</v>
      </c>
      <c r="E1804" t="s">
        <v>147</v>
      </c>
      <c r="F1804">
        <v>85204</v>
      </c>
      <c r="G1804" t="s">
        <v>814</v>
      </c>
      <c r="H1804" t="s">
        <v>80</v>
      </c>
      <c r="I1804" t="s">
        <v>281</v>
      </c>
      <c r="J1804" t="s">
        <v>90</v>
      </c>
      <c r="K1804" t="s">
        <v>42</v>
      </c>
      <c r="L1804" t="s">
        <v>91</v>
      </c>
      <c r="M1804" t="s">
        <v>92</v>
      </c>
      <c r="N1804" s="11" t="s">
        <v>2106</v>
      </c>
      <c r="O1804" s="11" t="s">
        <v>2110</v>
      </c>
      <c r="P1804">
        <v>0</v>
      </c>
      <c r="Q1804">
        <v>64</v>
      </c>
      <c r="R1804">
        <v>0</v>
      </c>
      <c r="S1804">
        <v>1891.2</v>
      </c>
      <c r="T1804">
        <v>-1891.2</v>
      </c>
    </row>
    <row r="1805" spans="1:20" hidden="1" x14ac:dyDescent="0.25">
      <c r="A1805" t="s">
        <v>75</v>
      </c>
      <c r="B1805" t="s">
        <v>1240</v>
      </c>
      <c r="C1805" t="s">
        <v>26</v>
      </c>
      <c r="D1805" t="s">
        <v>425</v>
      </c>
      <c r="E1805" t="s">
        <v>426</v>
      </c>
      <c r="F1805">
        <v>37211</v>
      </c>
      <c r="G1805" t="s">
        <v>763</v>
      </c>
      <c r="H1805" t="s">
        <v>80</v>
      </c>
      <c r="I1805" t="s">
        <v>81</v>
      </c>
      <c r="J1805" t="s">
        <v>82</v>
      </c>
      <c r="K1805" t="s">
        <v>37</v>
      </c>
      <c r="L1805" t="s">
        <v>605</v>
      </c>
      <c r="M1805" t="s">
        <v>83</v>
      </c>
      <c r="N1805" s="11" t="s">
        <v>2106</v>
      </c>
      <c r="O1805" s="11" t="s">
        <v>2110</v>
      </c>
      <c r="P1805">
        <v>9</v>
      </c>
      <c r="Q1805">
        <v>0</v>
      </c>
      <c r="R1805">
        <v>81</v>
      </c>
      <c r="S1805">
        <v>0</v>
      </c>
      <c r="T1805">
        <v>81</v>
      </c>
    </row>
    <row r="1806" spans="1:20" hidden="1" x14ac:dyDescent="0.25">
      <c r="A1806" t="s">
        <v>75</v>
      </c>
      <c r="B1806" t="s">
        <v>1332</v>
      </c>
      <c r="C1806" t="s">
        <v>19</v>
      </c>
      <c r="D1806" t="s">
        <v>154</v>
      </c>
      <c r="E1806" t="s">
        <v>155</v>
      </c>
      <c r="F1806">
        <v>89131</v>
      </c>
      <c r="G1806" t="s">
        <v>1101</v>
      </c>
      <c r="H1806" t="s">
        <v>80</v>
      </c>
      <c r="I1806" t="s">
        <v>81</v>
      </c>
      <c r="J1806" t="s">
        <v>82</v>
      </c>
      <c r="K1806" t="s">
        <v>53</v>
      </c>
      <c r="L1806" t="s">
        <v>165</v>
      </c>
      <c r="M1806" t="s">
        <v>83</v>
      </c>
      <c r="N1806" s="11" t="s">
        <v>2106</v>
      </c>
      <c r="O1806" s="11" t="s">
        <v>2110</v>
      </c>
      <c r="P1806">
        <v>-6</v>
      </c>
      <c r="Q1806">
        <v>0</v>
      </c>
      <c r="R1806">
        <v>3903</v>
      </c>
      <c r="S1806">
        <v>0</v>
      </c>
      <c r="T1806">
        <v>3903</v>
      </c>
    </row>
    <row r="1807" spans="1:20" hidden="1" x14ac:dyDescent="0.25">
      <c r="A1807" t="s">
        <v>75</v>
      </c>
      <c r="B1807" t="s">
        <v>845</v>
      </c>
      <c r="C1807" t="s">
        <v>23</v>
      </c>
      <c r="D1807" t="s">
        <v>846</v>
      </c>
      <c r="E1807" t="s">
        <v>837</v>
      </c>
      <c r="F1807">
        <v>83646</v>
      </c>
      <c r="G1807" t="s">
        <v>115</v>
      </c>
      <c r="H1807" t="s">
        <v>80</v>
      </c>
      <c r="I1807" t="s">
        <v>281</v>
      </c>
      <c r="J1807" t="s">
        <v>90</v>
      </c>
      <c r="K1807" t="s">
        <v>42</v>
      </c>
      <c r="L1807" t="s">
        <v>91</v>
      </c>
      <c r="M1807" t="s">
        <v>92</v>
      </c>
      <c r="N1807" s="11" t="s">
        <v>2106</v>
      </c>
      <c r="O1807" s="11" t="s">
        <v>2110</v>
      </c>
      <c r="P1807">
        <v>0</v>
      </c>
      <c r="Q1807">
        <v>25</v>
      </c>
      <c r="R1807">
        <v>0</v>
      </c>
      <c r="S1807">
        <v>245</v>
      </c>
      <c r="T1807">
        <v>-245</v>
      </c>
    </row>
    <row r="1808" spans="1:20" hidden="1" x14ac:dyDescent="0.25">
      <c r="A1808" t="s">
        <v>75</v>
      </c>
      <c r="B1808" t="s">
        <v>355</v>
      </c>
      <c r="C1808" t="s">
        <v>25</v>
      </c>
      <c r="D1808" t="s">
        <v>356</v>
      </c>
      <c r="E1808" t="s">
        <v>186</v>
      </c>
      <c r="F1808">
        <v>11954</v>
      </c>
      <c r="G1808" t="s">
        <v>1177</v>
      </c>
      <c r="H1808" t="s">
        <v>80</v>
      </c>
      <c r="I1808" t="s">
        <v>81</v>
      </c>
      <c r="J1808" t="s">
        <v>82</v>
      </c>
      <c r="K1808" t="s">
        <v>42</v>
      </c>
      <c r="L1808" t="s">
        <v>91</v>
      </c>
      <c r="M1808" t="s">
        <v>83</v>
      </c>
      <c r="N1808" s="11" t="s">
        <v>2106</v>
      </c>
      <c r="O1808" s="11" t="s">
        <v>2110</v>
      </c>
      <c r="P1808">
        <v>-5</v>
      </c>
      <c r="Q1808">
        <v>0</v>
      </c>
      <c r="R1808">
        <v>80.25</v>
      </c>
      <c r="S1808">
        <v>0</v>
      </c>
      <c r="T1808">
        <v>80.25</v>
      </c>
    </row>
    <row r="1809" spans="1:20" hidden="1" x14ac:dyDescent="0.25">
      <c r="A1809" t="s">
        <v>75</v>
      </c>
      <c r="B1809" t="s">
        <v>212</v>
      </c>
      <c r="C1809" t="s">
        <v>25</v>
      </c>
      <c r="D1809" t="s">
        <v>213</v>
      </c>
      <c r="E1809" t="s">
        <v>186</v>
      </c>
      <c r="F1809">
        <v>11803</v>
      </c>
      <c r="G1809" t="s">
        <v>156</v>
      </c>
      <c r="H1809" t="s">
        <v>80</v>
      </c>
      <c r="I1809" t="s">
        <v>81</v>
      </c>
      <c r="J1809" t="s">
        <v>90</v>
      </c>
      <c r="K1809" t="s">
        <v>38</v>
      </c>
      <c r="L1809" t="s">
        <v>111</v>
      </c>
      <c r="M1809" t="s">
        <v>92</v>
      </c>
      <c r="N1809" s="11" t="s">
        <v>2106</v>
      </c>
      <c r="O1809" s="11" t="s">
        <v>2110</v>
      </c>
      <c r="P1809">
        <v>0</v>
      </c>
      <c r="Q1809">
        <v>1</v>
      </c>
      <c r="R1809">
        <v>0</v>
      </c>
      <c r="S1809">
        <v>192</v>
      </c>
      <c r="T1809">
        <v>-192</v>
      </c>
    </row>
    <row r="1810" spans="1:20" hidden="1" x14ac:dyDescent="0.25">
      <c r="A1810" t="s">
        <v>75</v>
      </c>
      <c r="B1810" t="s">
        <v>677</v>
      </c>
      <c r="C1810" t="s">
        <v>28</v>
      </c>
      <c r="D1810" t="s">
        <v>678</v>
      </c>
      <c r="E1810" t="s">
        <v>95</v>
      </c>
      <c r="F1810">
        <v>80124</v>
      </c>
      <c r="G1810" t="s">
        <v>388</v>
      </c>
      <c r="H1810" t="s">
        <v>80</v>
      </c>
      <c r="I1810" t="s">
        <v>81</v>
      </c>
      <c r="J1810" t="s">
        <v>90</v>
      </c>
      <c r="K1810" t="s">
        <v>38</v>
      </c>
      <c r="L1810" t="s">
        <v>111</v>
      </c>
      <c r="M1810" t="s">
        <v>92</v>
      </c>
      <c r="N1810" s="11" t="s">
        <v>2106</v>
      </c>
      <c r="O1810" s="11" t="s">
        <v>2110</v>
      </c>
      <c r="P1810">
        <v>0</v>
      </c>
      <c r="Q1810">
        <v>2</v>
      </c>
      <c r="R1810">
        <v>0</v>
      </c>
      <c r="S1810">
        <v>298</v>
      </c>
      <c r="T1810">
        <v>-298</v>
      </c>
    </row>
    <row r="1811" spans="1:20" hidden="1" x14ac:dyDescent="0.25">
      <c r="A1811" t="s">
        <v>75</v>
      </c>
      <c r="B1811" t="s">
        <v>218</v>
      </c>
      <c r="C1811" t="s">
        <v>27</v>
      </c>
      <c r="D1811" t="s">
        <v>219</v>
      </c>
      <c r="E1811" t="s">
        <v>114</v>
      </c>
      <c r="F1811">
        <v>34110</v>
      </c>
      <c r="G1811" t="s">
        <v>392</v>
      </c>
      <c r="H1811" t="s">
        <v>80</v>
      </c>
      <c r="I1811" t="s">
        <v>281</v>
      </c>
      <c r="J1811" t="s">
        <v>82</v>
      </c>
      <c r="K1811" t="s">
        <v>42</v>
      </c>
      <c r="L1811" t="s">
        <v>91</v>
      </c>
      <c r="M1811" t="s">
        <v>83</v>
      </c>
      <c r="N1811" s="11" t="s">
        <v>2106</v>
      </c>
      <c r="O1811" s="11" t="s">
        <v>2110</v>
      </c>
      <c r="P1811">
        <v>-10</v>
      </c>
      <c r="Q1811">
        <v>0</v>
      </c>
      <c r="R1811">
        <v>78.400000000000006</v>
      </c>
      <c r="S1811">
        <v>0</v>
      </c>
      <c r="T1811">
        <v>78.400000000000006</v>
      </c>
    </row>
    <row r="1812" spans="1:20" hidden="1" x14ac:dyDescent="0.25">
      <c r="A1812" t="s">
        <v>75</v>
      </c>
      <c r="B1812" t="s">
        <v>1315</v>
      </c>
      <c r="C1812" t="s">
        <v>22</v>
      </c>
      <c r="D1812" t="s">
        <v>1316</v>
      </c>
      <c r="E1812" t="s">
        <v>78</v>
      </c>
      <c r="F1812">
        <v>17601</v>
      </c>
      <c r="G1812" t="s">
        <v>364</v>
      </c>
      <c r="H1812" t="s">
        <v>80</v>
      </c>
      <c r="I1812" t="s">
        <v>81</v>
      </c>
      <c r="J1812" t="s">
        <v>365</v>
      </c>
      <c r="K1812" t="s">
        <v>39</v>
      </c>
      <c r="L1812" t="s">
        <v>39</v>
      </c>
      <c r="M1812" t="s">
        <v>92</v>
      </c>
      <c r="N1812" s="11" t="s">
        <v>2106</v>
      </c>
      <c r="O1812" s="11" t="s">
        <v>2110</v>
      </c>
      <c r="P1812">
        <v>-1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5">
      <c r="A1813" t="s">
        <v>75</v>
      </c>
      <c r="B1813" t="s">
        <v>1473</v>
      </c>
      <c r="C1813" t="s">
        <v>25</v>
      </c>
      <c r="D1813" t="s">
        <v>1474</v>
      </c>
      <c r="E1813" t="s">
        <v>186</v>
      </c>
      <c r="F1813">
        <v>11758</v>
      </c>
      <c r="G1813" t="s">
        <v>757</v>
      </c>
      <c r="H1813" t="s">
        <v>80</v>
      </c>
      <c r="I1813" t="s">
        <v>81</v>
      </c>
      <c r="J1813" t="s">
        <v>82</v>
      </c>
      <c r="K1813" t="s">
        <v>53</v>
      </c>
      <c r="L1813" t="s">
        <v>228</v>
      </c>
      <c r="M1813" t="s">
        <v>83</v>
      </c>
      <c r="N1813" s="11" t="s">
        <v>2106</v>
      </c>
      <c r="O1813" s="11" t="s">
        <v>2110</v>
      </c>
      <c r="P1813">
        <v>-2</v>
      </c>
      <c r="Q1813">
        <v>0</v>
      </c>
      <c r="R1813">
        <v>129.63999999999999</v>
      </c>
      <c r="S1813">
        <v>0</v>
      </c>
      <c r="T1813">
        <v>129.63999999999999</v>
      </c>
    </row>
    <row r="1814" spans="1:20" hidden="1" x14ac:dyDescent="0.25">
      <c r="A1814" t="s">
        <v>75</v>
      </c>
      <c r="B1814" t="s">
        <v>440</v>
      </c>
      <c r="C1814" t="s">
        <v>22</v>
      </c>
      <c r="D1814" t="s">
        <v>441</v>
      </c>
      <c r="E1814" t="s">
        <v>78</v>
      </c>
      <c r="F1814">
        <v>15223</v>
      </c>
      <c r="G1814" t="s">
        <v>585</v>
      </c>
      <c r="H1814" t="s">
        <v>80</v>
      </c>
      <c r="I1814" t="s">
        <v>81</v>
      </c>
      <c r="J1814" t="s">
        <v>82</v>
      </c>
      <c r="K1814" t="s">
        <v>38</v>
      </c>
      <c r="L1814" t="s">
        <v>111</v>
      </c>
      <c r="M1814" t="s">
        <v>83</v>
      </c>
      <c r="N1814" s="11" t="s">
        <v>2106</v>
      </c>
      <c r="O1814" s="11" t="s">
        <v>2110</v>
      </c>
      <c r="P1814">
        <v>1</v>
      </c>
      <c r="Q1814">
        <v>0</v>
      </c>
      <c r="R1814">
        <v>164.8</v>
      </c>
      <c r="S1814">
        <v>0</v>
      </c>
      <c r="T1814">
        <v>164.8</v>
      </c>
    </row>
    <row r="1815" spans="1:20" hidden="1" x14ac:dyDescent="0.25">
      <c r="A1815" t="s">
        <v>75</v>
      </c>
      <c r="B1815" t="s">
        <v>1150</v>
      </c>
      <c r="C1815" t="s">
        <v>25</v>
      </c>
      <c r="D1815" t="s">
        <v>1151</v>
      </c>
      <c r="E1815" t="s">
        <v>186</v>
      </c>
      <c r="F1815">
        <v>11106</v>
      </c>
      <c r="G1815" t="s">
        <v>493</v>
      </c>
      <c r="H1815" t="s">
        <v>80</v>
      </c>
      <c r="I1815" t="s">
        <v>81</v>
      </c>
      <c r="J1815" t="s">
        <v>82</v>
      </c>
      <c r="K1815" t="s">
        <v>39</v>
      </c>
      <c r="L1815" t="s">
        <v>39</v>
      </c>
      <c r="M1815" t="s">
        <v>92</v>
      </c>
      <c r="N1815" s="11" t="s">
        <v>2106</v>
      </c>
      <c r="O1815" s="11" t="s">
        <v>2110</v>
      </c>
      <c r="P1815">
        <v>0</v>
      </c>
      <c r="Q1815">
        <v>1</v>
      </c>
      <c r="R1815">
        <v>0</v>
      </c>
      <c r="S1815">
        <v>0</v>
      </c>
      <c r="T1815">
        <v>0</v>
      </c>
    </row>
    <row r="1816" spans="1:20" hidden="1" x14ac:dyDescent="0.25">
      <c r="A1816" t="s">
        <v>75</v>
      </c>
      <c r="B1816" t="s">
        <v>212</v>
      </c>
      <c r="C1816" t="s">
        <v>25</v>
      </c>
      <c r="D1816" t="s">
        <v>213</v>
      </c>
      <c r="E1816" t="s">
        <v>186</v>
      </c>
      <c r="F1816">
        <v>11803</v>
      </c>
      <c r="G1816" t="s">
        <v>352</v>
      </c>
      <c r="H1816" t="s">
        <v>80</v>
      </c>
      <c r="I1816" t="s">
        <v>81</v>
      </c>
      <c r="J1816" t="s">
        <v>90</v>
      </c>
      <c r="K1816" t="s">
        <v>42</v>
      </c>
      <c r="L1816" t="s">
        <v>91</v>
      </c>
      <c r="M1816" t="s">
        <v>92</v>
      </c>
      <c r="N1816" s="11" t="s">
        <v>2106</v>
      </c>
      <c r="O1816" s="11" t="s">
        <v>2110</v>
      </c>
      <c r="P1816">
        <v>0</v>
      </c>
      <c r="Q1816">
        <v>29</v>
      </c>
      <c r="R1816">
        <v>0</v>
      </c>
      <c r="S1816">
        <v>420.5</v>
      </c>
      <c r="T1816">
        <v>-420.5</v>
      </c>
    </row>
    <row r="1817" spans="1:20" hidden="1" x14ac:dyDescent="0.25">
      <c r="A1817" t="s">
        <v>75</v>
      </c>
      <c r="B1817" t="s">
        <v>612</v>
      </c>
      <c r="C1817" t="s">
        <v>29</v>
      </c>
      <c r="D1817" t="s">
        <v>613</v>
      </c>
      <c r="E1817" t="s">
        <v>142</v>
      </c>
      <c r="F1817">
        <v>48084</v>
      </c>
      <c r="G1817" t="s">
        <v>1013</v>
      </c>
      <c r="H1817" t="s">
        <v>80</v>
      </c>
      <c r="I1817" t="s">
        <v>281</v>
      </c>
      <c r="J1817" t="s">
        <v>82</v>
      </c>
      <c r="K1817" t="s">
        <v>42</v>
      </c>
      <c r="L1817" t="s">
        <v>91</v>
      </c>
      <c r="M1817" t="s">
        <v>83</v>
      </c>
      <c r="N1817" s="11" t="s">
        <v>2106</v>
      </c>
      <c r="O1817" s="11" t="s">
        <v>2110</v>
      </c>
      <c r="P1817">
        <v>-16</v>
      </c>
      <c r="Q1817">
        <v>0</v>
      </c>
      <c r="R1817">
        <v>338.24</v>
      </c>
      <c r="S1817">
        <v>0</v>
      </c>
      <c r="T1817">
        <v>338.24</v>
      </c>
    </row>
    <row r="1818" spans="1:20" hidden="1" x14ac:dyDescent="0.25">
      <c r="A1818" t="s">
        <v>75</v>
      </c>
      <c r="B1818" t="s">
        <v>612</v>
      </c>
      <c r="C1818" t="s">
        <v>29</v>
      </c>
      <c r="D1818" t="s">
        <v>1265</v>
      </c>
      <c r="E1818" t="s">
        <v>142</v>
      </c>
      <c r="F1818">
        <v>49686</v>
      </c>
      <c r="G1818" t="s">
        <v>202</v>
      </c>
      <c r="H1818" t="s">
        <v>80</v>
      </c>
      <c r="I1818" t="s">
        <v>81</v>
      </c>
      <c r="J1818" t="s">
        <v>90</v>
      </c>
      <c r="K1818" t="s">
        <v>42</v>
      </c>
      <c r="L1818" t="s">
        <v>91</v>
      </c>
      <c r="M1818" t="s">
        <v>188</v>
      </c>
      <c r="N1818" s="11" t="s">
        <v>2106</v>
      </c>
      <c r="O1818" s="11" t="s">
        <v>2110</v>
      </c>
      <c r="P1818">
        <v>0</v>
      </c>
      <c r="Q1818">
        <v>10</v>
      </c>
      <c r="R1818">
        <v>0</v>
      </c>
      <c r="S1818">
        <v>82.5</v>
      </c>
      <c r="T1818">
        <v>-82.5</v>
      </c>
    </row>
    <row r="1819" spans="1:20" hidden="1" x14ac:dyDescent="0.25">
      <c r="A1819" t="s">
        <v>75</v>
      </c>
      <c r="B1819" t="s">
        <v>1056</v>
      </c>
      <c r="C1819" t="s">
        <v>27</v>
      </c>
      <c r="D1819" t="s">
        <v>1057</v>
      </c>
      <c r="E1819" t="s">
        <v>114</v>
      </c>
      <c r="F1819">
        <v>33073</v>
      </c>
      <c r="G1819" t="s">
        <v>202</v>
      </c>
      <c r="H1819" t="s">
        <v>80</v>
      </c>
      <c r="I1819" t="s">
        <v>81</v>
      </c>
      <c r="J1819" t="s">
        <v>90</v>
      </c>
      <c r="K1819" t="s">
        <v>42</v>
      </c>
      <c r="L1819" t="s">
        <v>91</v>
      </c>
      <c r="M1819" t="s">
        <v>188</v>
      </c>
      <c r="N1819" s="11" t="s">
        <v>2106</v>
      </c>
      <c r="O1819" s="11" t="s">
        <v>2110</v>
      </c>
      <c r="P1819">
        <v>0</v>
      </c>
      <c r="Q1819">
        <v>3</v>
      </c>
      <c r="R1819">
        <v>0</v>
      </c>
      <c r="S1819">
        <v>24.75</v>
      </c>
      <c r="T1819">
        <v>-24.75</v>
      </c>
    </row>
    <row r="1820" spans="1:20" hidden="1" x14ac:dyDescent="0.25">
      <c r="A1820" t="s">
        <v>75</v>
      </c>
      <c r="B1820" t="s">
        <v>1450</v>
      </c>
      <c r="C1820" t="s">
        <v>27</v>
      </c>
      <c r="D1820" t="s">
        <v>499</v>
      </c>
      <c r="E1820" t="s">
        <v>114</v>
      </c>
      <c r="F1820">
        <v>33179</v>
      </c>
      <c r="G1820" t="s">
        <v>514</v>
      </c>
      <c r="H1820" t="s">
        <v>80</v>
      </c>
      <c r="I1820" t="s">
        <v>81</v>
      </c>
      <c r="J1820" t="s">
        <v>82</v>
      </c>
      <c r="K1820" t="s">
        <v>38</v>
      </c>
      <c r="L1820" t="s">
        <v>111</v>
      </c>
      <c r="M1820" t="s">
        <v>83</v>
      </c>
      <c r="N1820" s="11" t="s">
        <v>2106</v>
      </c>
      <c r="O1820" s="11" t="s">
        <v>2110</v>
      </c>
      <c r="P1820">
        <v>-17</v>
      </c>
      <c r="Q1820">
        <v>0</v>
      </c>
      <c r="R1820">
        <v>2368.44</v>
      </c>
      <c r="S1820">
        <v>0</v>
      </c>
      <c r="T1820">
        <v>2368.44</v>
      </c>
    </row>
    <row r="1821" spans="1:20" hidden="1" x14ac:dyDescent="0.25">
      <c r="A1821" t="s">
        <v>75</v>
      </c>
      <c r="B1821" t="s">
        <v>612</v>
      </c>
      <c r="C1821" t="s">
        <v>29</v>
      </c>
      <c r="D1821" t="s">
        <v>1265</v>
      </c>
      <c r="E1821" t="s">
        <v>142</v>
      </c>
      <c r="F1821">
        <v>49686</v>
      </c>
      <c r="G1821" t="s">
        <v>119</v>
      </c>
      <c r="H1821" t="s">
        <v>80</v>
      </c>
      <c r="I1821" t="s">
        <v>81</v>
      </c>
      <c r="J1821" t="s">
        <v>82</v>
      </c>
      <c r="K1821" t="s">
        <v>38</v>
      </c>
      <c r="L1821" t="s">
        <v>111</v>
      </c>
      <c r="M1821" t="s">
        <v>83</v>
      </c>
      <c r="N1821" s="11" t="s">
        <v>2106</v>
      </c>
      <c r="O1821" s="11" t="s">
        <v>2110</v>
      </c>
      <c r="P1821">
        <v>-1</v>
      </c>
      <c r="Q1821">
        <v>0</v>
      </c>
      <c r="R1821">
        <v>120.37</v>
      </c>
      <c r="S1821">
        <v>0</v>
      </c>
      <c r="T1821">
        <v>120.37</v>
      </c>
    </row>
    <row r="1822" spans="1:20" hidden="1" x14ac:dyDescent="0.25">
      <c r="A1822" t="s">
        <v>75</v>
      </c>
      <c r="B1822" t="s">
        <v>135</v>
      </c>
      <c r="C1822" t="s">
        <v>22</v>
      </c>
      <c r="D1822" t="s">
        <v>136</v>
      </c>
      <c r="E1822" t="s">
        <v>137</v>
      </c>
      <c r="F1822">
        <v>23113</v>
      </c>
      <c r="G1822" t="s">
        <v>1103</v>
      </c>
      <c r="H1822" t="s">
        <v>80</v>
      </c>
      <c r="I1822" t="s">
        <v>81</v>
      </c>
      <c r="J1822" t="s">
        <v>90</v>
      </c>
      <c r="K1822" t="s">
        <v>42</v>
      </c>
      <c r="L1822" t="s">
        <v>91</v>
      </c>
      <c r="M1822" t="s">
        <v>92</v>
      </c>
      <c r="N1822" s="11" t="s">
        <v>2106</v>
      </c>
      <c r="O1822" s="11" t="s">
        <v>2110</v>
      </c>
      <c r="P1822">
        <v>1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5">
      <c r="A1823" t="s">
        <v>75</v>
      </c>
      <c r="B1823" t="s">
        <v>668</v>
      </c>
      <c r="C1823" t="s">
        <v>28</v>
      </c>
      <c r="D1823" t="s">
        <v>623</v>
      </c>
      <c r="E1823" t="s">
        <v>95</v>
      </c>
      <c r="F1823">
        <v>80130</v>
      </c>
      <c r="G1823" t="s">
        <v>987</v>
      </c>
      <c r="H1823" t="s">
        <v>80</v>
      </c>
      <c r="I1823" t="s">
        <v>81</v>
      </c>
      <c r="J1823" t="s">
        <v>365</v>
      </c>
      <c r="K1823" t="s">
        <v>47</v>
      </c>
      <c r="L1823" t="s">
        <v>509</v>
      </c>
      <c r="M1823" t="s">
        <v>229</v>
      </c>
      <c r="N1823" s="11" t="s">
        <v>2106</v>
      </c>
      <c r="O1823" s="11" t="s">
        <v>2110</v>
      </c>
      <c r="P1823">
        <v>-1</v>
      </c>
      <c r="Q1823">
        <v>0</v>
      </c>
      <c r="R1823">
        <v>132</v>
      </c>
      <c r="S1823">
        <v>0</v>
      </c>
      <c r="T1823">
        <v>132</v>
      </c>
    </row>
    <row r="1824" spans="1:20" hidden="1" x14ac:dyDescent="0.25">
      <c r="A1824" t="s">
        <v>75</v>
      </c>
      <c r="B1824" t="s">
        <v>677</v>
      </c>
      <c r="C1824" t="s">
        <v>28</v>
      </c>
      <c r="D1824" t="s">
        <v>678</v>
      </c>
      <c r="E1824" t="s">
        <v>95</v>
      </c>
      <c r="F1824">
        <v>80124</v>
      </c>
      <c r="G1824" t="s">
        <v>156</v>
      </c>
      <c r="H1824" t="s">
        <v>80</v>
      </c>
      <c r="I1824" t="s">
        <v>81</v>
      </c>
      <c r="J1824" t="s">
        <v>90</v>
      </c>
      <c r="K1824" t="s">
        <v>38</v>
      </c>
      <c r="L1824" t="s">
        <v>111</v>
      </c>
      <c r="M1824" t="s">
        <v>92</v>
      </c>
      <c r="N1824" s="11" t="s">
        <v>2106</v>
      </c>
      <c r="O1824" s="11" t="s">
        <v>2110</v>
      </c>
      <c r="P1824">
        <v>0</v>
      </c>
      <c r="Q1824">
        <v>2</v>
      </c>
      <c r="R1824">
        <v>0</v>
      </c>
      <c r="S1824">
        <v>384</v>
      </c>
      <c r="T1824">
        <v>-384</v>
      </c>
    </row>
    <row r="1825" spans="1:20" hidden="1" x14ac:dyDescent="0.25">
      <c r="A1825" t="s">
        <v>75</v>
      </c>
      <c r="B1825" t="s">
        <v>265</v>
      </c>
      <c r="C1825" t="s">
        <v>27</v>
      </c>
      <c r="D1825" t="s">
        <v>237</v>
      </c>
      <c r="E1825" t="s">
        <v>114</v>
      </c>
      <c r="F1825">
        <v>34238</v>
      </c>
      <c r="G1825" t="s">
        <v>1719</v>
      </c>
      <c r="H1825" t="s">
        <v>80</v>
      </c>
      <c r="I1825" t="s">
        <v>281</v>
      </c>
      <c r="J1825" t="s">
        <v>90</v>
      </c>
      <c r="K1825" t="s">
        <v>42</v>
      </c>
      <c r="L1825" t="s">
        <v>91</v>
      </c>
      <c r="M1825" t="s">
        <v>92</v>
      </c>
      <c r="N1825" s="11" t="s">
        <v>2106</v>
      </c>
      <c r="O1825" s="11" t="s">
        <v>2110</v>
      </c>
      <c r="P1825">
        <v>0</v>
      </c>
      <c r="Q1825">
        <v>4</v>
      </c>
      <c r="R1825">
        <v>0</v>
      </c>
      <c r="S1825">
        <v>103.6</v>
      </c>
      <c r="T1825">
        <v>-103.6</v>
      </c>
    </row>
    <row r="1826" spans="1:20" hidden="1" x14ac:dyDescent="0.25">
      <c r="A1826" t="s">
        <v>75</v>
      </c>
      <c r="B1826" t="s">
        <v>612</v>
      </c>
      <c r="C1826" t="s">
        <v>29</v>
      </c>
      <c r="D1826" t="s">
        <v>613</v>
      </c>
      <c r="E1826" t="s">
        <v>142</v>
      </c>
      <c r="F1826">
        <v>48084</v>
      </c>
      <c r="G1826" t="s">
        <v>1285</v>
      </c>
      <c r="H1826" t="s">
        <v>80</v>
      </c>
      <c r="I1826" t="s">
        <v>81</v>
      </c>
      <c r="J1826" t="s">
        <v>82</v>
      </c>
      <c r="K1826" t="s">
        <v>53</v>
      </c>
      <c r="L1826" t="s">
        <v>1286</v>
      </c>
      <c r="M1826" t="s">
        <v>83</v>
      </c>
      <c r="N1826" s="11" t="s">
        <v>2106</v>
      </c>
      <c r="O1826" s="11" t="s">
        <v>2110</v>
      </c>
      <c r="P1826">
        <v>-6</v>
      </c>
      <c r="Q1826">
        <v>0</v>
      </c>
      <c r="R1826">
        <v>33.590000000000003</v>
      </c>
      <c r="S1826">
        <v>0</v>
      </c>
      <c r="T1826">
        <v>33.590000000000003</v>
      </c>
    </row>
    <row r="1827" spans="1:20" hidden="1" x14ac:dyDescent="0.25">
      <c r="A1827" t="s">
        <v>75</v>
      </c>
      <c r="B1827" t="s">
        <v>1126</v>
      </c>
      <c r="C1827" t="s">
        <v>19</v>
      </c>
      <c r="D1827" t="s">
        <v>1127</v>
      </c>
      <c r="E1827" t="s">
        <v>320</v>
      </c>
      <c r="F1827">
        <v>96821</v>
      </c>
      <c r="G1827" t="s">
        <v>437</v>
      </c>
      <c r="H1827" t="s">
        <v>80</v>
      </c>
      <c r="I1827" t="s">
        <v>164</v>
      </c>
      <c r="J1827" t="s">
        <v>90</v>
      </c>
      <c r="K1827" t="s">
        <v>53</v>
      </c>
      <c r="L1827" t="s">
        <v>248</v>
      </c>
      <c r="M1827" t="s">
        <v>166</v>
      </c>
      <c r="N1827" s="11" t="s">
        <v>2106</v>
      </c>
      <c r="O1827" s="11" t="s">
        <v>2110</v>
      </c>
      <c r="P1827">
        <v>0</v>
      </c>
      <c r="Q1827">
        <v>1</v>
      </c>
      <c r="R1827">
        <v>0</v>
      </c>
      <c r="S1827">
        <v>9.3000000000000007</v>
      </c>
      <c r="T1827">
        <v>-9.3000000000000007</v>
      </c>
    </row>
    <row r="1828" spans="1:20" hidden="1" x14ac:dyDescent="0.25">
      <c r="A1828" t="s">
        <v>75</v>
      </c>
      <c r="B1828" t="s">
        <v>1233</v>
      </c>
      <c r="C1828" t="s">
        <v>18</v>
      </c>
      <c r="D1828" t="s">
        <v>439</v>
      </c>
      <c r="E1828" t="s">
        <v>191</v>
      </c>
      <c r="F1828">
        <v>77066</v>
      </c>
      <c r="G1828" t="s">
        <v>1272</v>
      </c>
      <c r="H1828" t="s">
        <v>80</v>
      </c>
      <c r="I1828" t="s">
        <v>81</v>
      </c>
      <c r="J1828" t="s">
        <v>82</v>
      </c>
      <c r="K1828" t="s">
        <v>44</v>
      </c>
      <c r="L1828" t="s">
        <v>144</v>
      </c>
      <c r="M1828" t="s">
        <v>83</v>
      </c>
      <c r="N1828" s="11" t="s">
        <v>2106</v>
      </c>
      <c r="O1828" s="11" t="s">
        <v>2110</v>
      </c>
      <c r="P1828">
        <v>-30</v>
      </c>
      <c r="Q1828">
        <v>0</v>
      </c>
      <c r="R1828">
        <v>280.5</v>
      </c>
      <c r="S1828">
        <v>0</v>
      </c>
      <c r="T1828">
        <v>280.5</v>
      </c>
    </row>
    <row r="1829" spans="1:20" hidden="1" x14ac:dyDescent="0.25">
      <c r="A1829" t="s">
        <v>75</v>
      </c>
      <c r="B1829" t="s">
        <v>1614</v>
      </c>
      <c r="C1829" t="s">
        <v>25</v>
      </c>
      <c r="D1829" t="s">
        <v>1615</v>
      </c>
      <c r="E1829" t="s">
        <v>186</v>
      </c>
      <c r="F1829">
        <v>10027</v>
      </c>
      <c r="G1829" t="s">
        <v>761</v>
      </c>
      <c r="H1829" t="s">
        <v>80</v>
      </c>
      <c r="I1829" t="s">
        <v>164</v>
      </c>
      <c r="J1829" t="s">
        <v>90</v>
      </c>
      <c r="K1829" t="s">
        <v>38</v>
      </c>
      <c r="L1829" t="s">
        <v>129</v>
      </c>
      <c r="M1829" t="s">
        <v>92</v>
      </c>
      <c r="N1829" s="11" t="s">
        <v>2106</v>
      </c>
      <c r="O1829" s="11" t="s">
        <v>2110</v>
      </c>
      <c r="P1829">
        <v>0</v>
      </c>
      <c r="Q1829">
        <v>2</v>
      </c>
      <c r="R1829">
        <v>0</v>
      </c>
      <c r="S1829">
        <v>72.400000000000006</v>
      </c>
      <c r="T1829">
        <v>-72.400000000000006</v>
      </c>
    </row>
    <row r="1830" spans="1:20" hidden="1" x14ac:dyDescent="0.25">
      <c r="A1830" t="s">
        <v>75</v>
      </c>
      <c r="B1830" t="s">
        <v>120</v>
      </c>
      <c r="C1830" t="s">
        <v>22</v>
      </c>
      <c r="D1830" t="s">
        <v>121</v>
      </c>
      <c r="E1830" t="s">
        <v>122</v>
      </c>
      <c r="F1830">
        <v>20910</v>
      </c>
      <c r="G1830" t="s">
        <v>1277</v>
      </c>
      <c r="H1830" t="s">
        <v>80</v>
      </c>
      <c r="I1830" t="s">
        <v>81</v>
      </c>
      <c r="J1830" t="s">
        <v>90</v>
      </c>
      <c r="K1830" t="s">
        <v>53</v>
      </c>
      <c r="L1830" t="s">
        <v>165</v>
      </c>
      <c r="M1830" t="s">
        <v>92</v>
      </c>
      <c r="N1830" s="11" t="s">
        <v>2106</v>
      </c>
      <c r="O1830" s="11" t="s">
        <v>2110</v>
      </c>
      <c r="P1830">
        <v>0</v>
      </c>
      <c r="Q1830">
        <v>1</v>
      </c>
      <c r="R1830">
        <v>0</v>
      </c>
      <c r="S1830">
        <v>97</v>
      </c>
      <c r="T1830">
        <v>-97</v>
      </c>
    </row>
    <row r="1831" spans="1:20" hidden="1" x14ac:dyDescent="0.25">
      <c r="A1831" t="s">
        <v>75</v>
      </c>
      <c r="B1831" t="s">
        <v>380</v>
      </c>
      <c r="C1831" t="s">
        <v>18</v>
      </c>
      <c r="D1831" t="s">
        <v>381</v>
      </c>
      <c r="E1831" t="s">
        <v>191</v>
      </c>
      <c r="F1831">
        <v>75071</v>
      </c>
      <c r="G1831" t="s">
        <v>814</v>
      </c>
      <c r="H1831" t="s">
        <v>80</v>
      </c>
      <c r="I1831" t="s">
        <v>281</v>
      </c>
      <c r="J1831" t="s">
        <v>90</v>
      </c>
      <c r="K1831" t="s">
        <v>42</v>
      </c>
      <c r="L1831" t="s">
        <v>91</v>
      </c>
      <c r="M1831" t="s">
        <v>92</v>
      </c>
      <c r="N1831" s="11" t="s">
        <v>2106</v>
      </c>
      <c r="O1831" s="11" t="s">
        <v>2110</v>
      </c>
      <c r="P1831">
        <v>0</v>
      </c>
      <c r="Q1831">
        <v>4</v>
      </c>
      <c r="R1831">
        <v>0</v>
      </c>
      <c r="S1831">
        <v>118.2</v>
      </c>
      <c r="T1831">
        <v>-118.2</v>
      </c>
    </row>
    <row r="1832" spans="1:20" hidden="1" x14ac:dyDescent="0.25">
      <c r="A1832" t="s">
        <v>75</v>
      </c>
      <c r="B1832" t="s">
        <v>1168</v>
      </c>
      <c r="C1832" t="s">
        <v>29</v>
      </c>
      <c r="D1832" t="s">
        <v>1169</v>
      </c>
      <c r="E1832" t="s">
        <v>142</v>
      </c>
      <c r="F1832">
        <v>49464</v>
      </c>
      <c r="G1832" t="s">
        <v>550</v>
      </c>
      <c r="H1832" t="s">
        <v>80</v>
      </c>
      <c r="I1832" t="s">
        <v>81</v>
      </c>
      <c r="J1832" t="s">
        <v>82</v>
      </c>
      <c r="K1832" t="s">
        <v>38</v>
      </c>
      <c r="L1832" t="s">
        <v>111</v>
      </c>
      <c r="M1832" t="s">
        <v>83</v>
      </c>
      <c r="N1832" s="11" t="s">
        <v>2106</v>
      </c>
      <c r="O1832" s="11" t="s">
        <v>2110</v>
      </c>
      <c r="P1832">
        <v>-1</v>
      </c>
      <c r="Q1832">
        <v>0</v>
      </c>
      <c r="R1832">
        <v>207.37</v>
      </c>
      <c r="S1832">
        <v>0</v>
      </c>
      <c r="T1832">
        <v>207.37</v>
      </c>
    </row>
    <row r="1833" spans="1:20" hidden="1" x14ac:dyDescent="0.25">
      <c r="A1833" t="s">
        <v>75</v>
      </c>
      <c r="B1833" t="s">
        <v>212</v>
      </c>
      <c r="C1833" t="s">
        <v>25</v>
      </c>
      <c r="D1833" t="s">
        <v>213</v>
      </c>
      <c r="E1833" t="s">
        <v>186</v>
      </c>
      <c r="F1833">
        <v>11803</v>
      </c>
      <c r="G1833" t="s">
        <v>205</v>
      </c>
      <c r="H1833" t="s">
        <v>80</v>
      </c>
      <c r="I1833" t="s">
        <v>281</v>
      </c>
      <c r="J1833" t="s">
        <v>90</v>
      </c>
      <c r="K1833" t="s">
        <v>42</v>
      </c>
      <c r="L1833" t="s">
        <v>91</v>
      </c>
      <c r="M1833" t="s">
        <v>92</v>
      </c>
      <c r="N1833" s="11" t="s">
        <v>2106</v>
      </c>
      <c r="O1833" s="11" t="s">
        <v>2110</v>
      </c>
      <c r="P1833">
        <v>0</v>
      </c>
      <c r="Q1833">
        <v>7</v>
      </c>
      <c r="R1833">
        <v>0</v>
      </c>
      <c r="S1833">
        <v>64.75</v>
      </c>
      <c r="T1833">
        <v>-64.75</v>
      </c>
    </row>
    <row r="1834" spans="1:20" hidden="1" x14ac:dyDescent="0.25">
      <c r="A1834" t="s">
        <v>75</v>
      </c>
      <c r="B1834" t="s">
        <v>432</v>
      </c>
      <c r="C1834" t="s">
        <v>25</v>
      </c>
      <c r="D1834" t="s">
        <v>433</v>
      </c>
      <c r="E1834" t="s">
        <v>186</v>
      </c>
      <c r="F1834">
        <v>11023</v>
      </c>
      <c r="G1834" t="s">
        <v>450</v>
      </c>
      <c r="H1834" t="s">
        <v>80</v>
      </c>
      <c r="I1834" t="s">
        <v>81</v>
      </c>
      <c r="J1834" t="s">
        <v>90</v>
      </c>
      <c r="K1834" t="s">
        <v>51</v>
      </c>
      <c r="L1834" t="s">
        <v>250</v>
      </c>
      <c r="M1834" t="s">
        <v>92</v>
      </c>
      <c r="N1834" s="11" t="s">
        <v>2106</v>
      </c>
      <c r="O1834" s="11" t="s">
        <v>2110</v>
      </c>
      <c r="P1834">
        <v>0</v>
      </c>
      <c r="Q1834">
        <v>1</v>
      </c>
      <c r="R1834">
        <v>0</v>
      </c>
      <c r="S1834">
        <v>10.85</v>
      </c>
      <c r="T1834">
        <v>-10.85</v>
      </c>
    </row>
    <row r="1835" spans="1:20" hidden="1" x14ac:dyDescent="0.25">
      <c r="A1835" t="s">
        <v>75</v>
      </c>
      <c r="B1835" t="s">
        <v>120</v>
      </c>
      <c r="C1835" t="s">
        <v>22</v>
      </c>
      <c r="D1835" t="s">
        <v>121</v>
      </c>
      <c r="E1835" t="s">
        <v>122</v>
      </c>
      <c r="F1835">
        <v>20910</v>
      </c>
      <c r="G1835" t="s">
        <v>1401</v>
      </c>
      <c r="H1835" t="s">
        <v>80</v>
      </c>
      <c r="I1835" t="s">
        <v>81</v>
      </c>
      <c r="J1835" t="s">
        <v>82</v>
      </c>
      <c r="K1835" t="s">
        <v>53</v>
      </c>
      <c r="L1835" t="s">
        <v>532</v>
      </c>
      <c r="M1835" t="s">
        <v>83</v>
      </c>
      <c r="N1835" s="11" t="s">
        <v>2106</v>
      </c>
      <c r="O1835" s="11" t="s">
        <v>2110</v>
      </c>
      <c r="P1835">
        <v>-2</v>
      </c>
      <c r="Q1835">
        <v>0</v>
      </c>
      <c r="R1835">
        <v>282.3</v>
      </c>
      <c r="S1835">
        <v>0</v>
      </c>
      <c r="T1835">
        <v>282.3</v>
      </c>
    </row>
    <row r="1836" spans="1:20" hidden="1" x14ac:dyDescent="0.25">
      <c r="A1836" t="s">
        <v>75</v>
      </c>
      <c r="B1836" t="s">
        <v>835</v>
      </c>
      <c r="C1836" t="s">
        <v>23</v>
      </c>
      <c r="D1836" t="s">
        <v>836</v>
      </c>
      <c r="E1836" t="s">
        <v>837</v>
      </c>
      <c r="F1836">
        <v>83864</v>
      </c>
      <c r="G1836" t="s">
        <v>875</v>
      </c>
      <c r="H1836" t="s">
        <v>80</v>
      </c>
      <c r="I1836" t="s">
        <v>81</v>
      </c>
      <c r="J1836" t="s">
        <v>82</v>
      </c>
      <c r="K1836" t="s">
        <v>38</v>
      </c>
      <c r="L1836" t="s">
        <v>129</v>
      </c>
      <c r="M1836" t="s">
        <v>83</v>
      </c>
      <c r="N1836" s="11" t="s">
        <v>2106</v>
      </c>
      <c r="O1836" s="11" t="s">
        <v>2110</v>
      </c>
      <c r="P1836">
        <v>-2</v>
      </c>
      <c r="Q1836">
        <v>0</v>
      </c>
      <c r="R1836">
        <v>170.6</v>
      </c>
      <c r="S1836">
        <v>0</v>
      </c>
      <c r="T1836">
        <v>170.6</v>
      </c>
    </row>
    <row r="1837" spans="1:20" hidden="1" x14ac:dyDescent="0.25">
      <c r="A1837" t="s">
        <v>75</v>
      </c>
      <c r="B1837" t="s">
        <v>1566</v>
      </c>
      <c r="C1837" t="s">
        <v>18</v>
      </c>
      <c r="D1837" t="s">
        <v>1567</v>
      </c>
      <c r="E1837" t="s">
        <v>466</v>
      </c>
      <c r="F1837">
        <v>70123</v>
      </c>
      <c r="G1837" t="s">
        <v>183</v>
      </c>
      <c r="H1837" t="s">
        <v>80</v>
      </c>
      <c r="I1837" t="s">
        <v>81</v>
      </c>
      <c r="J1837" t="s">
        <v>82</v>
      </c>
      <c r="K1837" t="s">
        <v>42</v>
      </c>
      <c r="L1837" t="s">
        <v>91</v>
      </c>
      <c r="M1837" t="s">
        <v>83</v>
      </c>
      <c r="N1837" s="11" t="s">
        <v>2106</v>
      </c>
      <c r="O1837" s="11" t="s">
        <v>2110</v>
      </c>
      <c r="P1837">
        <v>-3</v>
      </c>
      <c r="Q1837">
        <v>0</v>
      </c>
      <c r="R1837">
        <v>78.03</v>
      </c>
      <c r="S1837">
        <v>0</v>
      </c>
      <c r="T1837">
        <v>78.03</v>
      </c>
    </row>
    <row r="1838" spans="1:20" hidden="1" x14ac:dyDescent="0.25">
      <c r="A1838" t="s">
        <v>75</v>
      </c>
      <c r="B1838" t="s">
        <v>380</v>
      </c>
      <c r="C1838" t="s">
        <v>18</v>
      </c>
      <c r="D1838" t="s">
        <v>381</v>
      </c>
      <c r="E1838" t="s">
        <v>191</v>
      </c>
      <c r="F1838">
        <v>75071</v>
      </c>
      <c r="G1838" t="s">
        <v>311</v>
      </c>
      <c r="H1838" t="s">
        <v>80</v>
      </c>
      <c r="I1838" t="s">
        <v>164</v>
      </c>
      <c r="J1838" t="s">
        <v>90</v>
      </c>
      <c r="K1838" t="s">
        <v>38</v>
      </c>
      <c r="L1838" t="s">
        <v>129</v>
      </c>
      <c r="M1838" t="s">
        <v>92</v>
      </c>
      <c r="N1838" s="11" t="s">
        <v>2106</v>
      </c>
      <c r="O1838" s="11" t="s">
        <v>2110</v>
      </c>
      <c r="P1838">
        <v>0</v>
      </c>
      <c r="Q1838">
        <v>4</v>
      </c>
      <c r="R1838">
        <v>0</v>
      </c>
      <c r="S1838">
        <v>258.60000000000002</v>
      </c>
      <c r="T1838">
        <v>-258.60000000000002</v>
      </c>
    </row>
    <row r="1839" spans="1:20" hidden="1" x14ac:dyDescent="0.25">
      <c r="A1839" t="s">
        <v>75</v>
      </c>
      <c r="B1839" t="s">
        <v>693</v>
      </c>
      <c r="C1839" t="s">
        <v>20</v>
      </c>
      <c r="D1839" t="s">
        <v>694</v>
      </c>
      <c r="E1839" t="s">
        <v>695</v>
      </c>
      <c r="F1839">
        <v>6355</v>
      </c>
      <c r="G1839" t="s">
        <v>1000</v>
      </c>
      <c r="H1839" t="s">
        <v>80</v>
      </c>
      <c r="I1839" t="s">
        <v>81</v>
      </c>
      <c r="J1839" t="s">
        <v>82</v>
      </c>
      <c r="K1839" t="s">
        <v>37</v>
      </c>
      <c r="L1839" t="s">
        <v>170</v>
      </c>
      <c r="M1839" t="s">
        <v>92</v>
      </c>
      <c r="N1839" s="11" t="s">
        <v>2106</v>
      </c>
      <c r="O1839" s="11" t="s">
        <v>2110</v>
      </c>
      <c r="P1839">
        <v>-13</v>
      </c>
      <c r="Q1839">
        <v>0</v>
      </c>
      <c r="R1839">
        <v>78</v>
      </c>
      <c r="S1839">
        <v>0</v>
      </c>
      <c r="T1839">
        <v>78</v>
      </c>
    </row>
    <row r="1840" spans="1:20" hidden="1" x14ac:dyDescent="0.25">
      <c r="A1840" t="s">
        <v>75</v>
      </c>
      <c r="B1840" t="s">
        <v>98</v>
      </c>
      <c r="C1840" t="s">
        <v>29</v>
      </c>
      <c r="D1840" t="s">
        <v>99</v>
      </c>
      <c r="E1840" t="s">
        <v>100</v>
      </c>
      <c r="F1840">
        <v>46825</v>
      </c>
      <c r="G1840" t="s">
        <v>875</v>
      </c>
      <c r="H1840" t="s">
        <v>80</v>
      </c>
      <c r="I1840" t="s">
        <v>81</v>
      </c>
      <c r="J1840" t="s">
        <v>82</v>
      </c>
      <c r="K1840" t="s">
        <v>38</v>
      </c>
      <c r="L1840" t="s">
        <v>129</v>
      </c>
      <c r="M1840" t="s">
        <v>83</v>
      </c>
      <c r="N1840" s="11" t="s">
        <v>2106</v>
      </c>
      <c r="O1840" s="11" t="s">
        <v>2110</v>
      </c>
      <c r="P1840">
        <v>1</v>
      </c>
      <c r="Q1840">
        <v>0</v>
      </c>
      <c r="R1840">
        <v>59.71</v>
      </c>
      <c r="S1840">
        <v>0</v>
      </c>
      <c r="T1840">
        <v>59.71</v>
      </c>
    </row>
    <row r="1841" spans="1:20" hidden="1" x14ac:dyDescent="0.25">
      <c r="A1841" t="s">
        <v>75</v>
      </c>
      <c r="B1841" t="s">
        <v>339</v>
      </c>
      <c r="C1841" t="s">
        <v>29</v>
      </c>
      <c r="D1841" t="s">
        <v>340</v>
      </c>
      <c r="E1841" t="s">
        <v>142</v>
      </c>
      <c r="F1841">
        <v>48315</v>
      </c>
      <c r="G1841" t="s">
        <v>746</v>
      </c>
      <c r="H1841" t="s">
        <v>80</v>
      </c>
      <c r="I1841" t="s">
        <v>81</v>
      </c>
      <c r="J1841" t="s">
        <v>82</v>
      </c>
      <c r="K1841" t="s">
        <v>38</v>
      </c>
      <c r="L1841" t="s">
        <v>129</v>
      </c>
      <c r="M1841" t="s">
        <v>83</v>
      </c>
      <c r="N1841" s="11" t="s">
        <v>2106</v>
      </c>
      <c r="O1841" s="11" t="s">
        <v>2110</v>
      </c>
      <c r="P1841">
        <v>1</v>
      </c>
      <c r="Q1841">
        <v>0</v>
      </c>
      <c r="R1841">
        <v>119.8</v>
      </c>
      <c r="S1841">
        <v>0</v>
      </c>
      <c r="T1841">
        <v>119.8</v>
      </c>
    </row>
    <row r="1842" spans="1:20" hidden="1" x14ac:dyDescent="0.25">
      <c r="A1842" t="s">
        <v>75</v>
      </c>
      <c r="B1842" t="s">
        <v>161</v>
      </c>
      <c r="C1842" t="s">
        <v>22</v>
      </c>
      <c r="D1842" t="s">
        <v>162</v>
      </c>
      <c r="E1842" t="s">
        <v>122</v>
      </c>
      <c r="F1842">
        <v>20814</v>
      </c>
      <c r="G1842" t="s">
        <v>1543</v>
      </c>
      <c r="H1842" t="s">
        <v>80</v>
      </c>
      <c r="I1842" t="s">
        <v>81</v>
      </c>
      <c r="J1842" t="s">
        <v>365</v>
      </c>
      <c r="K1842" t="s">
        <v>47</v>
      </c>
      <c r="L1842" t="s">
        <v>509</v>
      </c>
      <c r="M1842" t="s">
        <v>229</v>
      </c>
      <c r="N1842" s="11" t="s">
        <v>2106</v>
      </c>
      <c r="O1842" s="11" t="s">
        <v>2110</v>
      </c>
      <c r="P1842">
        <v>-1</v>
      </c>
      <c r="Q1842">
        <v>0</v>
      </c>
      <c r="R1842">
        <v>23.75</v>
      </c>
      <c r="S1842">
        <v>0</v>
      </c>
      <c r="T1842">
        <v>23.75</v>
      </c>
    </row>
    <row r="1843" spans="1:20" hidden="1" x14ac:dyDescent="0.25">
      <c r="A1843" t="s">
        <v>75</v>
      </c>
      <c r="B1843" t="s">
        <v>301</v>
      </c>
      <c r="C1843" t="s">
        <v>29</v>
      </c>
      <c r="D1843" t="s">
        <v>302</v>
      </c>
      <c r="E1843" t="s">
        <v>87</v>
      </c>
      <c r="F1843">
        <v>45005</v>
      </c>
      <c r="G1843" t="s">
        <v>2062</v>
      </c>
      <c r="H1843" t="s">
        <v>80</v>
      </c>
      <c r="I1843" t="s">
        <v>81</v>
      </c>
      <c r="J1843" t="s">
        <v>90</v>
      </c>
      <c r="K1843" t="s">
        <v>42</v>
      </c>
      <c r="L1843" t="s">
        <v>91</v>
      </c>
      <c r="M1843" t="s">
        <v>92</v>
      </c>
      <c r="N1843" s="11" t="s">
        <v>2106</v>
      </c>
      <c r="O1843" s="11" t="s">
        <v>2110</v>
      </c>
      <c r="P1843">
        <v>0</v>
      </c>
      <c r="Q1843">
        <v>4</v>
      </c>
      <c r="R1843">
        <v>0</v>
      </c>
      <c r="S1843">
        <v>29</v>
      </c>
      <c r="T1843">
        <v>-29</v>
      </c>
    </row>
    <row r="1844" spans="1:20" hidden="1" x14ac:dyDescent="0.25">
      <c r="A1844" t="s">
        <v>75</v>
      </c>
      <c r="B1844" t="s">
        <v>200</v>
      </c>
      <c r="C1844" t="s">
        <v>28</v>
      </c>
      <c r="D1844" t="s">
        <v>201</v>
      </c>
      <c r="E1844" t="s">
        <v>95</v>
      </c>
      <c r="F1844">
        <v>80002</v>
      </c>
      <c r="G1844" t="s">
        <v>2062</v>
      </c>
      <c r="H1844" t="s">
        <v>80</v>
      </c>
      <c r="I1844" t="s">
        <v>81</v>
      </c>
      <c r="J1844" t="s">
        <v>90</v>
      </c>
      <c r="K1844" t="s">
        <v>42</v>
      </c>
      <c r="L1844" t="s">
        <v>91</v>
      </c>
      <c r="M1844" t="s">
        <v>92</v>
      </c>
      <c r="N1844" s="11" t="s">
        <v>2106</v>
      </c>
      <c r="O1844" s="11" t="s">
        <v>2110</v>
      </c>
      <c r="P1844">
        <v>0</v>
      </c>
      <c r="Q1844">
        <v>20</v>
      </c>
      <c r="R1844">
        <v>0</v>
      </c>
      <c r="S1844">
        <v>145</v>
      </c>
      <c r="T1844">
        <v>-145</v>
      </c>
    </row>
    <row r="1845" spans="1:20" hidden="1" x14ac:dyDescent="0.25">
      <c r="A1845" t="s">
        <v>75</v>
      </c>
      <c r="B1845" t="s">
        <v>225</v>
      </c>
      <c r="C1845" t="s">
        <v>19</v>
      </c>
      <c r="D1845" t="s">
        <v>226</v>
      </c>
      <c r="E1845" t="s">
        <v>147</v>
      </c>
      <c r="F1845">
        <v>85204</v>
      </c>
      <c r="G1845" t="s">
        <v>1683</v>
      </c>
      <c r="H1845" t="s">
        <v>80</v>
      </c>
      <c r="I1845" t="s">
        <v>281</v>
      </c>
      <c r="J1845" t="s">
        <v>90</v>
      </c>
      <c r="K1845" t="s">
        <v>42</v>
      </c>
      <c r="L1845" t="s">
        <v>91</v>
      </c>
      <c r="M1845" t="s">
        <v>92</v>
      </c>
      <c r="N1845" s="11" t="s">
        <v>2106</v>
      </c>
      <c r="O1845" s="11" t="s">
        <v>2110</v>
      </c>
      <c r="P1845">
        <v>0</v>
      </c>
      <c r="Q1845">
        <v>31</v>
      </c>
      <c r="R1845">
        <v>0</v>
      </c>
      <c r="S1845">
        <v>106.95</v>
      </c>
      <c r="T1845">
        <v>-106.95</v>
      </c>
    </row>
    <row r="1846" spans="1:20" hidden="1" x14ac:dyDescent="0.25">
      <c r="A1846" t="s">
        <v>75</v>
      </c>
      <c r="B1846" t="s">
        <v>225</v>
      </c>
      <c r="C1846" t="s">
        <v>19</v>
      </c>
      <c r="D1846" t="s">
        <v>226</v>
      </c>
      <c r="E1846" t="s">
        <v>147</v>
      </c>
      <c r="F1846">
        <v>85204</v>
      </c>
      <c r="G1846" t="s">
        <v>907</v>
      </c>
      <c r="H1846" t="s">
        <v>80</v>
      </c>
      <c r="I1846" t="s">
        <v>81</v>
      </c>
      <c r="J1846" t="s">
        <v>90</v>
      </c>
      <c r="K1846" t="s">
        <v>53</v>
      </c>
      <c r="L1846" t="s">
        <v>248</v>
      </c>
      <c r="M1846" t="s">
        <v>92</v>
      </c>
      <c r="N1846" s="11" t="s">
        <v>2106</v>
      </c>
      <c r="O1846" s="11" t="s">
        <v>2110</v>
      </c>
      <c r="P1846">
        <v>0</v>
      </c>
      <c r="Q1846">
        <v>20</v>
      </c>
      <c r="R1846">
        <v>0</v>
      </c>
      <c r="S1846">
        <v>0</v>
      </c>
      <c r="T1846">
        <v>0</v>
      </c>
    </row>
    <row r="1847" spans="1:20" hidden="1" x14ac:dyDescent="0.25">
      <c r="A1847" t="s">
        <v>75</v>
      </c>
      <c r="B1847" t="s">
        <v>850</v>
      </c>
      <c r="C1847" t="s">
        <v>29</v>
      </c>
      <c r="D1847" t="s">
        <v>851</v>
      </c>
      <c r="E1847" t="s">
        <v>87</v>
      </c>
      <c r="F1847">
        <v>45036</v>
      </c>
      <c r="G1847" t="s">
        <v>2002</v>
      </c>
      <c r="H1847" t="s">
        <v>80</v>
      </c>
      <c r="I1847" t="s">
        <v>164</v>
      </c>
      <c r="J1847" t="s">
        <v>90</v>
      </c>
      <c r="K1847" t="s">
        <v>45</v>
      </c>
      <c r="L1847" t="s">
        <v>2003</v>
      </c>
      <c r="M1847" t="s">
        <v>92</v>
      </c>
      <c r="N1847" s="11" t="s">
        <v>2106</v>
      </c>
      <c r="O1847" s="11" t="s">
        <v>2110</v>
      </c>
      <c r="P1847">
        <v>0</v>
      </c>
      <c r="Q1847">
        <v>6</v>
      </c>
      <c r="R1847">
        <v>0</v>
      </c>
      <c r="S1847">
        <v>189.3</v>
      </c>
      <c r="T1847">
        <v>-189.3</v>
      </c>
    </row>
    <row r="1848" spans="1:20" hidden="1" x14ac:dyDescent="0.25">
      <c r="A1848" t="s">
        <v>75</v>
      </c>
      <c r="B1848" t="s">
        <v>171</v>
      </c>
      <c r="C1848" t="s">
        <v>19</v>
      </c>
      <c r="D1848" t="s">
        <v>172</v>
      </c>
      <c r="E1848" t="s">
        <v>147</v>
      </c>
      <c r="F1848">
        <v>85260</v>
      </c>
      <c r="G1848" t="s">
        <v>621</v>
      </c>
      <c r="H1848" t="s">
        <v>133</v>
      </c>
      <c r="I1848" t="s">
        <v>81</v>
      </c>
      <c r="J1848" t="s">
        <v>82</v>
      </c>
      <c r="K1848" t="s">
        <v>44</v>
      </c>
      <c r="L1848" t="s">
        <v>144</v>
      </c>
      <c r="M1848" t="s">
        <v>83</v>
      </c>
      <c r="N1848" s="11" t="s">
        <v>2106</v>
      </c>
      <c r="O1848" s="11" t="s">
        <v>2110</v>
      </c>
      <c r="P1848">
        <v>-63</v>
      </c>
      <c r="Q1848">
        <v>0</v>
      </c>
      <c r="R1848">
        <v>1975.05</v>
      </c>
      <c r="S1848">
        <v>0</v>
      </c>
      <c r="T1848">
        <v>1975.05</v>
      </c>
    </row>
    <row r="1849" spans="1:20" hidden="1" x14ac:dyDescent="0.25">
      <c r="A1849" t="s">
        <v>75</v>
      </c>
      <c r="B1849" t="s">
        <v>318</v>
      </c>
      <c r="C1849" t="s">
        <v>19</v>
      </c>
      <c r="D1849" t="s">
        <v>319</v>
      </c>
      <c r="E1849" t="s">
        <v>320</v>
      </c>
      <c r="F1849">
        <v>96753</v>
      </c>
      <c r="G1849" t="s">
        <v>514</v>
      </c>
      <c r="H1849" t="s">
        <v>80</v>
      </c>
      <c r="I1849" t="s">
        <v>81</v>
      </c>
      <c r="J1849" t="s">
        <v>82</v>
      </c>
      <c r="K1849" t="s">
        <v>38</v>
      </c>
      <c r="L1849" t="s">
        <v>111</v>
      </c>
      <c r="M1849" t="s">
        <v>83</v>
      </c>
      <c r="N1849" s="11" t="s">
        <v>2106</v>
      </c>
      <c r="O1849" s="11" t="s">
        <v>2110</v>
      </c>
      <c r="P1849">
        <v>-3</v>
      </c>
      <c r="Q1849">
        <v>0</v>
      </c>
      <c r="R1849">
        <v>417.96</v>
      </c>
      <c r="S1849">
        <v>0</v>
      </c>
      <c r="T1849">
        <v>417.96</v>
      </c>
    </row>
    <row r="1850" spans="1:20" hidden="1" x14ac:dyDescent="0.25">
      <c r="A1850" t="s">
        <v>75</v>
      </c>
      <c r="B1850" t="s">
        <v>335</v>
      </c>
      <c r="C1850" t="s">
        <v>30</v>
      </c>
      <c r="D1850" t="s">
        <v>336</v>
      </c>
      <c r="E1850" t="s">
        <v>337</v>
      </c>
      <c r="F1850">
        <v>54481</v>
      </c>
      <c r="G1850" t="s">
        <v>2064</v>
      </c>
      <c r="H1850" t="s">
        <v>80</v>
      </c>
      <c r="I1850" t="s">
        <v>281</v>
      </c>
      <c r="J1850" t="s">
        <v>90</v>
      </c>
      <c r="K1850" t="s">
        <v>38</v>
      </c>
      <c r="L1850" t="s">
        <v>1059</v>
      </c>
      <c r="M1850" t="s">
        <v>188</v>
      </c>
      <c r="N1850" s="11" t="s">
        <v>2106</v>
      </c>
      <c r="O1850" s="11" t="s">
        <v>2110</v>
      </c>
      <c r="P1850">
        <v>0</v>
      </c>
      <c r="Q1850">
        <v>4</v>
      </c>
      <c r="R1850">
        <v>0</v>
      </c>
      <c r="S1850">
        <v>135.12</v>
      </c>
      <c r="T1850">
        <v>-135.12</v>
      </c>
    </row>
    <row r="1851" spans="1:20" hidden="1" x14ac:dyDescent="0.25">
      <c r="A1851" t="s">
        <v>75</v>
      </c>
      <c r="B1851" t="s">
        <v>380</v>
      </c>
      <c r="C1851" t="s">
        <v>18</v>
      </c>
      <c r="D1851" t="s">
        <v>381</v>
      </c>
      <c r="E1851" t="s">
        <v>191</v>
      </c>
      <c r="F1851">
        <v>75071</v>
      </c>
      <c r="G1851" t="s">
        <v>1371</v>
      </c>
      <c r="H1851" t="s">
        <v>80</v>
      </c>
      <c r="I1851" t="s">
        <v>81</v>
      </c>
      <c r="J1851" t="s">
        <v>82</v>
      </c>
      <c r="K1851" t="s">
        <v>42</v>
      </c>
      <c r="L1851" t="s">
        <v>91</v>
      </c>
      <c r="M1851" t="s">
        <v>83</v>
      </c>
      <c r="N1851" s="11" t="s">
        <v>2106</v>
      </c>
      <c r="O1851" s="11" t="s">
        <v>2110</v>
      </c>
      <c r="P1851">
        <v>-9</v>
      </c>
      <c r="Q1851">
        <v>0</v>
      </c>
      <c r="R1851">
        <v>297.89999999999998</v>
      </c>
      <c r="S1851">
        <v>0</v>
      </c>
      <c r="T1851">
        <v>297.89999999999998</v>
      </c>
    </row>
    <row r="1852" spans="1:20" hidden="1" x14ac:dyDescent="0.25">
      <c r="A1852" t="s">
        <v>75</v>
      </c>
      <c r="B1852" t="s">
        <v>150</v>
      </c>
      <c r="C1852" t="s">
        <v>29</v>
      </c>
      <c r="D1852" t="s">
        <v>151</v>
      </c>
      <c r="E1852" t="s">
        <v>87</v>
      </c>
      <c r="F1852">
        <v>44060</v>
      </c>
      <c r="G1852" t="s">
        <v>115</v>
      </c>
      <c r="H1852" t="s">
        <v>80</v>
      </c>
      <c r="I1852" t="s">
        <v>281</v>
      </c>
      <c r="J1852" t="s">
        <v>90</v>
      </c>
      <c r="K1852" t="s">
        <v>42</v>
      </c>
      <c r="L1852" t="s">
        <v>91</v>
      </c>
      <c r="M1852" t="s">
        <v>92</v>
      </c>
      <c r="N1852" s="11" t="s">
        <v>2106</v>
      </c>
      <c r="O1852" s="11" t="s">
        <v>2110</v>
      </c>
      <c r="P1852">
        <v>0</v>
      </c>
      <c r="Q1852">
        <v>8</v>
      </c>
      <c r="R1852">
        <v>0</v>
      </c>
      <c r="S1852">
        <v>54.88</v>
      </c>
      <c r="T1852">
        <v>-54.88</v>
      </c>
    </row>
    <row r="1853" spans="1:20" hidden="1" x14ac:dyDescent="0.25">
      <c r="A1853" t="s">
        <v>75</v>
      </c>
      <c r="B1853" t="s">
        <v>1587</v>
      </c>
      <c r="C1853" t="s">
        <v>22</v>
      </c>
      <c r="D1853" t="s">
        <v>582</v>
      </c>
      <c r="E1853" t="s">
        <v>122</v>
      </c>
      <c r="F1853">
        <v>21401</v>
      </c>
      <c r="G1853" t="s">
        <v>976</v>
      </c>
      <c r="H1853" t="s">
        <v>80</v>
      </c>
      <c r="I1853" t="s">
        <v>81</v>
      </c>
      <c r="J1853" t="s">
        <v>90</v>
      </c>
      <c r="K1853" t="s">
        <v>53</v>
      </c>
      <c r="L1853" t="s">
        <v>436</v>
      </c>
      <c r="M1853" t="s">
        <v>92</v>
      </c>
      <c r="N1853" s="11" t="s">
        <v>2106</v>
      </c>
      <c r="O1853" s="11" t="s">
        <v>2110</v>
      </c>
      <c r="P1853">
        <v>0</v>
      </c>
      <c r="Q1853">
        <v>1</v>
      </c>
      <c r="R1853">
        <v>0</v>
      </c>
      <c r="S1853">
        <v>112.25</v>
      </c>
      <c r="T1853">
        <v>-112.25</v>
      </c>
    </row>
    <row r="1854" spans="1:20" hidden="1" x14ac:dyDescent="0.25">
      <c r="A1854" t="s">
        <v>75</v>
      </c>
      <c r="B1854" t="s">
        <v>372</v>
      </c>
      <c r="C1854" t="s">
        <v>19</v>
      </c>
      <c r="D1854" t="s">
        <v>172</v>
      </c>
      <c r="E1854" t="s">
        <v>147</v>
      </c>
      <c r="F1854">
        <v>85255</v>
      </c>
      <c r="G1854" t="s">
        <v>798</v>
      </c>
      <c r="H1854" t="s">
        <v>80</v>
      </c>
      <c r="I1854" t="s">
        <v>81</v>
      </c>
      <c r="J1854" t="s">
        <v>90</v>
      </c>
      <c r="K1854" t="s">
        <v>38</v>
      </c>
      <c r="L1854" t="s">
        <v>111</v>
      </c>
      <c r="M1854" t="s">
        <v>92</v>
      </c>
      <c r="N1854" s="11" t="s">
        <v>2106</v>
      </c>
      <c r="O1854" s="11" t="s">
        <v>2110</v>
      </c>
      <c r="P1854">
        <v>0</v>
      </c>
      <c r="Q1854">
        <v>5</v>
      </c>
      <c r="R1854">
        <v>0</v>
      </c>
      <c r="S1854">
        <v>680.75</v>
      </c>
      <c r="T1854">
        <v>-680.75</v>
      </c>
    </row>
    <row r="1855" spans="1:20" hidden="1" x14ac:dyDescent="0.25">
      <c r="A1855" t="s">
        <v>75</v>
      </c>
      <c r="B1855" t="s">
        <v>541</v>
      </c>
      <c r="C1855" t="s">
        <v>29</v>
      </c>
      <c r="D1855" t="s">
        <v>542</v>
      </c>
      <c r="E1855" t="s">
        <v>142</v>
      </c>
      <c r="F1855">
        <v>48359</v>
      </c>
      <c r="G1855" t="s">
        <v>1930</v>
      </c>
      <c r="H1855" t="s">
        <v>80</v>
      </c>
      <c r="I1855" t="s">
        <v>81</v>
      </c>
      <c r="J1855" t="s">
        <v>90</v>
      </c>
      <c r="K1855" t="s">
        <v>44</v>
      </c>
      <c r="L1855" t="s">
        <v>149</v>
      </c>
      <c r="M1855" t="s">
        <v>92</v>
      </c>
      <c r="N1855" s="11" t="s">
        <v>2106</v>
      </c>
      <c r="O1855" s="11" t="s">
        <v>2110</v>
      </c>
      <c r="P1855">
        <v>0</v>
      </c>
      <c r="Q1855">
        <v>8</v>
      </c>
      <c r="R1855">
        <v>0</v>
      </c>
      <c r="S1855">
        <v>16</v>
      </c>
      <c r="T1855">
        <v>-16</v>
      </c>
    </row>
    <row r="1856" spans="1:20" hidden="1" x14ac:dyDescent="0.25">
      <c r="A1856" t="s">
        <v>75</v>
      </c>
      <c r="B1856" t="s">
        <v>403</v>
      </c>
      <c r="C1856" t="s">
        <v>28</v>
      </c>
      <c r="D1856" t="s">
        <v>294</v>
      </c>
      <c r="E1856" t="s">
        <v>295</v>
      </c>
      <c r="F1856">
        <v>84107</v>
      </c>
      <c r="G1856" t="s">
        <v>752</v>
      </c>
      <c r="H1856" t="s">
        <v>80</v>
      </c>
      <c r="I1856" t="s">
        <v>281</v>
      </c>
      <c r="J1856" t="s">
        <v>90</v>
      </c>
      <c r="K1856" t="s">
        <v>42</v>
      </c>
      <c r="L1856" t="s">
        <v>91</v>
      </c>
      <c r="M1856" t="s">
        <v>188</v>
      </c>
      <c r="N1856" s="11" t="s">
        <v>2106</v>
      </c>
      <c r="O1856" s="11" t="s">
        <v>2110</v>
      </c>
      <c r="P1856">
        <v>0</v>
      </c>
      <c r="Q1856">
        <v>50</v>
      </c>
      <c r="R1856">
        <v>0</v>
      </c>
      <c r="S1856">
        <v>857.5</v>
      </c>
      <c r="T1856">
        <v>-857.5</v>
      </c>
    </row>
    <row r="1857" spans="1:20" hidden="1" x14ac:dyDescent="0.25">
      <c r="A1857" t="s">
        <v>75</v>
      </c>
      <c r="B1857" t="s">
        <v>995</v>
      </c>
      <c r="C1857" t="s">
        <v>18</v>
      </c>
      <c r="D1857" t="s">
        <v>996</v>
      </c>
      <c r="E1857" t="s">
        <v>191</v>
      </c>
      <c r="F1857">
        <v>75604</v>
      </c>
      <c r="G1857" t="s">
        <v>1343</v>
      </c>
      <c r="H1857" t="s">
        <v>80</v>
      </c>
      <c r="I1857" t="s">
        <v>81</v>
      </c>
      <c r="J1857" t="s">
        <v>82</v>
      </c>
      <c r="K1857" t="s">
        <v>42</v>
      </c>
      <c r="L1857" t="s">
        <v>91</v>
      </c>
      <c r="M1857" t="s">
        <v>83</v>
      </c>
      <c r="N1857" s="11" t="s">
        <v>2106</v>
      </c>
      <c r="O1857" s="11" t="s">
        <v>2110</v>
      </c>
      <c r="P1857">
        <v>-10</v>
      </c>
      <c r="Q1857">
        <v>0</v>
      </c>
      <c r="R1857">
        <v>2103</v>
      </c>
      <c r="S1857">
        <v>0</v>
      </c>
      <c r="T1857">
        <v>2103</v>
      </c>
    </row>
    <row r="1858" spans="1:20" hidden="1" x14ac:dyDescent="0.25">
      <c r="A1858" t="s">
        <v>75</v>
      </c>
      <c r="B1858" t="s">
        <v>1191</v>
      </c>
      <c r="C1858" t="s">
        <v>28</v>
      </c>
      <c r="D1858" t="s">
        <v>1192</v>
      </c>
      <c r="E1858" t="s">
        <v>1193</v>
      </c>
      <c r="F1858">
        <v>82070</v>
      </c>
      <c r="G1858" t="s">
        <v>388</v>
      </c>
      <c r="H1858" t="s">
        <v>80</v>
      </c>
      <c r="I1858" t="s">
        <v>81</v>
      </c>
      <c r="J1858" t="s">
        <v>90</v>
      </c>
      <c r="K1858" t="s">
        <v>38</v>
      </c>
      <c r="L1858" t="s">
        <v>111</v>
      </c>
      <c r="M1858" t="s">
        <v>92</v>
      </c>
      <c r="N1858" s="11" t="s">
        <v>2106</v>
      </c>
      <c r="O1858" s="11" t="s">
        <v>2110</v>
      </c>
      <c r="P1858">
        <v>0</v>
      </c>
      <c r="Q1858">
        <v>1</v>
      </c>
      <c r="R1858">
        <v>0</v>
      </c>
      <c r="S1858">
        <v>149</v>
      </c>
      <c r="T1858">
        <v>-149</v>
      </c>
    </row>
    <row r="1859" spans="1:20" hidden="1" x14ac:dyDescent="0.25">
      <c r="A1859" t="s">
        <v>75</v>
      </c>
      <c r="B1859" t="s">
        <v>593</v>
      </c>
      <c r="C1859" t="s">
        <v>19</v>
      </c>
      <c r="D1859" t="s">
        <v>268</v>
      </c>
      <c r="E1859" t="s">
        <v>118</v>
      </c>
      <c r="F1859">
        <v>92121</v>
      </c>
      <c r="G1859" t="s">
        <v>789</v>
      </c>
      <c r="H1859" t="s">
        <v>80</v>
      </c>
      <c r="I1859" t="s">
        <v>81</v>
      </c>
      <c r="J1859" t="s">
        <v>82</v>
      </c>
      <c r="K1859" t="s">
        <v>38</v>
      </c>
      <c r="L1859" t="s">
        <v>129</v>
      </c>
      <c r="M1859" t="s">
        <v>83</v>
      </c>
      <c r="N1859" s="11" t="s">
        <v>2106</v>
      </c>
      <c r="O1859" s="11" t="s">
        <v>2110</v>
      </c>
      <c r="P1859">
        <v>-1</v>
      </c>
      <c r="Q1859">
        <v>0</v>
      </c>
      <c r="R1859">
        <v>39.799999999999997</v>
      </c>
      <c r="S1859">
        <v>0</v>
      </c>
      <c r="T1859">
        <v>39.799999999999997</v>
      </c>
    </row>
    <row r="1860" spans="1:20" hidden="1" x14ac:dyDescent="0.25">
      <c r="A1860" t="s">
        <v>75</v>
      </c>
      <c r="B1860" t="s">
        <v>1522</v>
      </c>
      <c r="C1860" t="s">
        <v>26</v>
      </c>
      <c r="D1860" t="s">
        <v>1523</v>
      </c>
      <c r="E1860" t="s">
        <v>555</v>
      </c>
      <c r="F1860">
        <v>35045</v>
      </c>
      <c r="G1860" t="s">
        <v>2125</v>
      </c>
      <c r="H1860" t="s">
        <v>80</v>
      </c>
      <c r="I1860" t="s">
        <v>281</v>
      </c>
      <c r="J1860" t="s">
        <v>90</v>
      </c>
      <c r="K1860" t="s">
        <v>46</v>
      </c>
      <c r="L1860" t="s">
        <v>650</v>
      </c>
      <c r="M1860" t="s">
        <v>92</v>
      </c>
      <c r="N1860" s="11" t="s">
        <v>2106</v>
      </c>
      <c r="O1860" s="11" t="s">
        <v>2110</v>
      </c>
      <c r="P1860">
        <v>0</v>
      </c>
      <c r="Q1860">
        <v>1</v>
      </c>
      <c r="R1860">
        <v>0</v>
      </c>
      <c r="S1860">
        <v>0</v>
      </c>
      <c r="T1860">
        <v>0</v>
      </c>
    </row>
    <row r="1861" spans="1:20" hidden="1" x14ac:dyDescent="0.25">
      <c r="A1861" t="s">
        <v>75</v>
      </c>
      <c r="B1861" t="s">
        <v>171</v>
      </c>
      <c r="C1861" t="s">
        <v>19</v>
      </c>
      <c r="D1861" t="s">
        <v>172</v>
      </c>
      <c r="E1861" t="s">
        <v>147</v>
      </c>
      <c r="F1861">
        <v>85260</v>
      </c>
      <c r="G1861" t="s">
        <v>1823</v>
      </c>
      <c r="H1861" t="s">
        <v>80</v>
      </c>
      <c r="I1861" t="s">
        <v>81</v>
      </c>
      <c r="J1861" t="s">
        <v>82</v>
      </c>
      <c r="K1861" t="s">
        <v>38</v>
      </c>
      <c r="L1861" t="s">
        <v>111</v>
      </c>
      <c r="M1861" t="s">
        <v>83</v>
      </c>
      <c r="N1861" s="11" t="s">
        <v>2106</v>
      </c>
      <c r="O1861" s="11" t="s">
        <v>2110</v>
      </c>
      <c r="P1861">
        <v>-1</v>
      </c>
      <c r="Q1861">
        <v>0</v>
      </c>
      <c r="R1861">
        <v>50.65</v>
      </c>
      <c r="S1861">
        <v>0</v>
      </c>
      <c r="T1861">
        <v>50.65</v>
      </c>
    </row>
    <row r="1862" spans="1:20" hidden="1" x14ac:dyDescent="0.25">
      <c r="A1862" t="s">
        <v>75</v>
      </c>
      <c r="B1862" t="s">
        <v>1587</v>
      </c>
      <c r="C1862" t="s">
        <v>22</v>
      </c>
      <c r="D1862" t="s">
        <v>582</v>
      </c>
      <c r="E1862" t="s">
        <v>122</v>
      </c>
      <c r="F1862">
        <v>21401</v>
      </c>
      <c r="G1862" t="s">
        <v>110</v>
      </c>
      <c r="H1862" t="s">
        <v>80</v>
      </c>
      <c r="I1862" t="s">
        <v>81</v>
      </c>
      <c r="J1862" t="s">
        <v>90</v>
      </c>
      <c r="K1862" t="s">
        <v>38</v>
      </c>
      <c r="L1862" t="s">
        <v>111</v>
      </c>
      <c r="M1862" t="s">
        <v>92</v>
      </c>
      <c r="N1862" s="11" t="s">
        <v>2106</v>
      </c>
      <c r="O1862" s="11" t="s">
        <v>2110</v>
      </c>
      <c r="P1862">
        <v>0</v>
      </c>
      <c r="Q1862">
        <v>1</v>
      </c>
      <c r="R1862">
        <v>0</v>
      </c>
      <c r="S1862">
        <v>104.75</v>
      </c>
      <c r="T1862">
        <v>-104.75</v>
      </c>
    </row>
    <row r="1863" spans="1:20" hidden="1" x14ac:dyDescent="0.25">
      <c r="A1863" t="s">
        <v>75</v>
      </c>
      <c r="B1863" t="s">
        <v>1565</v>
      </c>
      <c r="C1863" t="s">
        <v>27</v>
      </c>
      <c r="D1863" t="s">
        <v>552</v>
      </c>
      <c r="E1863" t="s">
        <v>114</v>
      </c>
      <c r="F1863">
        <v>33624</v>
      </c>
      <c r="G1863" t="s">
        <v>402</v>
      </c>
      <c r="H1863" t="s">
        <v>80</v>
      </c>
      <c r="I1863" t="s">
        <v>81</v>
      </c>
      <c r="J1863" t="s">
        <v>365</v>
      </c>
      <c r="K1863" t="s">
        <v>39</v>
      </c>
      <c r="L1863" t="s">
        <v>39</v>
      </c>
      <c r="M1863" t="s">
        <v>92</v>
      </c>
      <c r="N1863" s="11" t="s">
        <v>2106</v>
      </c>
      <c r="O1863" s="11" t="s">
        <v>2110</v>
      </c>
      <c r="P1863">
        <v>-1</v>
      </c>
      <c r="Q1863">
        <v>0</v>
      </c>
      <c r="R1863">
        <v>295</v>
      </c>
      <c r="S1863">
        <v>0</v>
      </c>
      <c r="T1863">
        <v>295</v>
      </c>
    </row>
    <row r="1864" spans="1:20" hidden="1" x14ac:dyDescent="0.25">
      <c r="A1864" t="s">
        <v>75</v>
      </c>
      <c r="B1864" t="s">
        <v>1494</v>
      </c>
      <c r="C1864" t="s">
        <v>26</v>
      </c>
      <c r="D1864" t="s">
        <v>1495</v>
      </c>
      <c r="E1864" t="s">
        <v>109</v>
      </c>
      <c r="F1864">
        <v>27284</v>
      </c>
      <c r="G1864" t="s">
        <v>323</v>
      </c>
      <c r="H1864" t="s">
        <v>80</v>
      </c>
      <c r="I1864" t="s">
        <v>81</v>
      </c>
      <c r="J1864" t="s">
        <v>90</v>
      </c>
      <c r="K1864" t="s">
        <v>51</v>
      </c>
      <c r="L1864" t="s">
        <v>250</v>
      </c>
      <c r="M1864" t="s">
        <v>92</v>
      </c>
      <c r="N1864" s="11" t="s">
        <v>2106</v>
      </c>
      <c r="O1864" s="11" t="s">
        <v>2110</v>
      </c>
      <c r="P1864">
        <v>0</v>
      </c>
      <c r="Q1864">
        <v>8</v>
      </c>
      <c r="R1864">
        <v>0</v>
      </c>
      <c r="S1864">
        <v>474.8</v>
      </c>
      <c r="T1864">
        <v>-474.8</v>
      </c>
    </row>
    <row r="1865" spans="1:20" hidden="1" x14ac:dyDescent="0.25">
      <c r="A1865" t="s">
        <v>75</v>
      </c>
      <c r="B1865" t="s">
        <v>335</v>
      </c>
      <c r="C1865" t="s">
        <v>30</v>
      </c>
      <c r="D1865" t="s">
        <v>336</v>
      </c>
      <c r="E1865" t="s">
        <v>337</v>
      </c>
      <c r="F1865">
        <v>54481</v>
      </c>
      <c r="G1865" t="s">
        <v>1740</v>
      </c>
      <c r="H1865" t="s">
        <v>80</v>
      </c>
      <c r="I1865" t="s">
        <v>89</v>
      </c>
      <c r="J1865" t="s">
        <v>90</v>
      </c>
      <c r="K1865" t="s">
        <v>53</v>
      </c>
      <c r="L1865" t="s">
        <v>165</v>
      </c>
      <c r="M1865" t="s">
        <v>92</v>
      </c>
      <c r="N1865" s="11" t="s">
        <v>2106</v>
      </c>
      <c r="O1865" s="11" t="s">
        <v>2110</v>
      </c>
      <c r="P1865">
        <v>0</v>
      </c>
      <c r="Q1865">
        <v>13</v>
      </c>
      <c r="R1865">
        <v>0</v>
      </c>
      <c r="S1865">
        <v>1009.06</v>
      </c>
      <c r="T1865">
        <v>-1009.06</v>
      </c>
    </row>
    <row r="1866" spans="1:20" hidden="1" x14ac:dyDescent="0.25">
      <c r="A1866" t="s">
        <v>75</v>
      </c>
      <c r="B1866" t="s">
        <v>1496</v>
      </c>
      <c r="C1866" t="s">
        <v>27</v>
      </c>
      <c r="D1866" t="s">
        <v>495</v>
      </c>
      <c r="E1866" t="s">
        <v>114</v>
      </c>
      <c r="F1866">
        <v>33614</v>
      </c>
      <c r="G1866" t="s">
        <v>491</v>
      </c>
      <c r="H1866" t="s">
        <v>80</v>
      </c>
      <c r="I1866" t="s">
        <v>81</v>
      </c>
      <c r="J1866" t="s">
        <v>82</v>
      </c>
      <c r="K1866" t="s">
        <v>52</v>
      </c>
      <c r="L1866" t="s">
        <v>492</v>
      </c>
      <c r="M1866" t="s">
        <v>83</v>
      </c>
      <c r="N1866" s="11" t="s">
        <v>2106</v>
      </c>
      <c r="O1866" s="11" t="s">
        <v>2110</v>
      </c>
      <c r="P1866">
        <v>-2</v>
      </c>
      <c r="Q1866">
        <v>0</v>
      </c>
      <c r="R1866">
        <v>130.6</v>
      </c>
      <c r="S1866">
        <v>0</v>
      </c>
      <c r="T1866">
        <v>130.6</v>
      </c>
    </row>
    <row r="1867" spans="1:20" hidden="1" x14ac:dyDescent="0.25">
      <c r="A1867" t="s">
        <v>75</v>
      </c>
      <c r="B1867" t="s">
        <v>200</v>
      </c>
      <c r="C1867" t="s">
        <v>28</v>
      </c>
      <c r="D1867" t="s">
        <v>201</v>
      </c>
      <c r="E1867" t="s">
        <v>95</v>
      </c>
      <c r="F1867">
        <v>80002</v>
      </c>
      <c r="G1867" t="s">
        <v>1125</v>
      </c>
      <c r="H1867" t="s">
        <v>80</v>
      </c>
      <c r="I1867" t="s">
        <v>81</v>
      </c>
      <c r="J1867" t="s">
        <v>82</v>
      </c>
      <c r="K1867" t="s">
        <v>42</v>
      </c>
      <c r="L1867" t="s">
        <v>91</v>
      </c>
      <c r="M1867" t="s">
        <v>83</v>
      </c>
      <c r="N1867" s="11" t="s">
        <v>2106</v>
      </c>
      <c r="O1867" s="11" t="s">
        <v>2110</v>
      </c>
      <c r="P1867">
        <v>-8</v>
      </c>
      <c r="Q1867">
        <v>0</v>
      </c>
      <c r="R1867">
        <v>1411.76</v>
      </c>
      <c r="S1867">
        <v>0</v>
      </c>
      <c r="T1867">
        <v>1411.76</v>
      </c>
    </row>
    <row r="1868" spans="1:20" hidden="1" x14ac:dyDescent="0.25">
      <c r="A1868" t="s">
        <v>75</v>
      </c>
      <c r="B1868" t="s">
        <v>813</v>
      </c>
      <c r="C1868" t="s">
        <v>19</v>
      </c>
      <c r="D1868" t="s">
        <v>172</v>
      </c>
      <c r="E1868" t="s">
        <v>147</v>
      </c>
      <c r="F1868">
        <v>95255</v>
      </c>
      <c r="G1868" t="s">
        <v>875</v>
      </c>
      <c r="H1868" t="s">
        <v>80</v>
      </c>
      <c r="I1868" t="s">
        <v>81</v>
      </c>
      <c r="J1868" t="s">
        <v>82</v>
      </c>
      <c r="K1868" t="s">
        <v>38</v>
      </c>
      <c r="L1868" t="s">
        <v>129</v>
      </c>
      <c r="M1868" t="s">
        <v>83</v>
      </c>
      <c r="N1868" s="11" t="s">
        <v>2106</v>
      </c>
      <c r="O1868" s="11" t="s">
        <v>2110</v>
      </c>
      <c r="P1868">
        <v>-3</v>
      </c>
      <c r="Q1868">
        <v>0</v>
      </c>
      <c r="R1868">
        <v>255.9</v>
      </c>
      <c r="S1868">
        <v>0</v>
      </c>
      <c r="T1868">
        <v>255.9</v>
      </c>
    </row>
    <row r="1869" spans="1:20" hidden="1" x14ac:dyDescent="0.25">
      <c r="A1869" t="s">
        <v>75</v>
      </c>
      <c r="B1869" t="s">
        <v>612</v>
      </c>
      <c r="C1869" t="s">
        <v>29</v>
      </c>
      <c r="D1869" t="s">
        <v>613</v>
      </c>
      <c r="E1869" t="s">
        <v>142</v>
      </c>
      <c r="F1869">
        <v>48084</v>
      </c>
      <c r="G1869" t="s">
        <v>698</v>
      </c>
      <c r="H1869" t="s">
        <v>80</v>
      </c>
      <c r="I1869" t="s">
        <v>81</v>
      </c>
      <c r="J1869" t="s">
        <v>90</v>
      </c>
      <c r="K1869" t="s">
        <v>38</v>
      </c>
      <c r="L1869" t="s">
        <v>111</v>
      </c>
      <c r="M1869" t="s">
        <v>92</v>
      </c>
      <c r="N1869" s="11" t="s">
        <v>2106</v>
      </c>
      <c r="O1869" s="11" t="s">
        <v>2110</v>
      </c>
      <c r="P1869">
        <v>0</v>
      </c>
      <c r="Q1869">
        <v>2</v>
      </c>
      <c r="R1869">
        <v>0</v>
      </c>
      <c r="S1869">
        <v>299.60000000000002</v>
      </c>
      <c r="T1869">
        <v>-299.60000000000002</v>
      </c>
    </row>
    <row r="1870" spans="1:20" hidden="1" x14ac:dyDescent="0.25">
      <c r="A1870" t="s">
        <v>75</v>
      </c>
      <c r="B1870" t="s">
        <v>586</v>
      </c>
      <c r="C1870" t="s">
        <v>26</v>
      </c>
      <c r="D1870" t="s">
        <v>587</v>
      </c>
      <c r="E1870" t="s">
        <v>180</v>
      </c>
      <c r="F1870">
        <v>30060</v>
      </c>
      <c r="G1870" t="s">
        <v>449</v>
      </c>
      <c r="H1870" t="s">
        <v>80</v>
      </c>
      <c r="I1870" t="s">
        <v>81</v>
      </c>
      <c r="J1870" t="s">
        <v>82</v>
      </c>
      <c r="K1870" t="s">
        <v>38</v>
      </c>
      <c r="L1870" t="s">
        <v>111</v>
      </c>
      <c r="M1870" t="s">
        <v>83</v>
      </c>
      <c r="N1870" s="11" t="s">
        <v>2106</v>
      </c>
      <c r="O1870" s="11" t="s">
        <v>2110</v>
      </c>
      <c r="P1870">
        <v>-6</v>
      </c>
      <c r="Q1870">
        <v>0</v>
      </c>
      <c r="R1870">
        <v>303.89999999999998</v>
      </c>
      <c r="S1870">
        <v>0</v>
      </c>
      <c r="T1870">
        <v>303.89999999999998</v>
      </c>
    </row>
    <row r="1871" spans="1:20" hidden="1" x14ac:dyDescent="0.25">
      <c r="A1871" t="s">
        <v>75</v>
      </c>
      <c r="B1871" t="s">
        <v>764</v>
      </c>
      <c r="C1871" t="s">
        <v>25</v>
      </c>
      <c r="D1871" t="s">
        <v>765</v>
      </c>
      <c r="E1871" t="s">
        <v>186</v>
      </c>
      <c r="F1871">
        <v>11782</v>
      </c>
      <c r="G1871" t="s">
        <v>254</v>
      </c>
      <c r="H1871" t="s">
        <v>80</v>
      </c>
      <c r="I1871" t="s">
        <v>81</v>
      </c>
      <c r="J1871" t="s">
        <v>82</v>
      </c>
      <c r="K1871" t="s">
        <v>42</v>
      </c>
      <c r="L1871" t="s">
        <v>91</v>
      </c>
      <c r="M1871" t="s">
        <v>83</v>
      </c>
      <c r="N1871" s="11" t="s">
        <v>2106</v>
      </c>
      <c r="O1871" s="11" t="s">
        <v>2110</v>
      </c>
      <c r="P1871">
        <v>-6</v>
      </c>
      <c r="Q1871">
        <v>0</v>
      </c>
      <c r="R1871">
        <v>277.02</v>
      </c>
      <c r="S1871">
        <v>0</v>
      </c>
      <c r="T1871">
        <v>277.02</v>
      </c>
    </row>
    <row r="1872" spans="1:20" hidden="1" x14ac:dyDescent="0.25">
      <c r="A1872" t="s">
        <v>75</v>
      </c>
      <c r="B1872" t="s">
        <v>212</v>
      </c>
      <c r="C1872" t="s">
        <v>25</v>
      </c>
      <c r="D1872" t="s">
        <v>213</v>
      </c>
      <c r="E1872" t="s">
        <v>186</v>
      </c>
      <c r="F1872">
        <v>11803</v>
      </c>
      <c r="G1872" t="s">
        <v>450</v>
      </c>
      <c r="H1872" t="s">
        <v>80</v>
      </c>
      <c r="I1872" t="s">
        <v>81</v>
      </c>
      <c r="J1872" t="s">
        <v>90</v>
      </c>
      <c r="K1872" t="s">
        <v>51</v>
      </c>
      <c r="L1872" t="s">
        <v>250</v>
      </c>
      <c r="M1872" t="s">
        <v>92</v>
      </c>
      <c r="N1872" s="11" t="s">
        <v>2106</v>
      </c>
      <c r="O1872" s="11" t="s">
        <v>2110</v>
      </c>
      <c r="P1872">
        <v>0</v>
      </c>
      <c r="Q1872">
        <v>1</v>
      </c>
      <c r="R1872">
        <v>0</v>
      </c>
      <c r="S1872">
        <v>15.5</v>
      </c>
      <c r="T1872">
        <v>-15.5</v>
      </c>
    </row>
    <row r="1873" spans="1:20" hidden="1" x14ac:dyDescent="0.25">
      <c r="A1873" t="s">
        <v>75</v>
      </c>
      <c r="B1873" t="s">
        <v>1863</v>
      </c>
      <c r="C1873" t="s">
        <v>19</v>
      </c>
      <c r="D1873" t="s">
        <v>1864</v>
      </c>
      <c r="E1873" t="s">
        <v>320</v>
      </c>
      <c r="F1873">
        <v>96732</v>
      </c>
      <c r="G1873" t="s">
        <v>493</v>
      </c>
      <c r="H1873" t="s">
        <v>80</v>
      </c>
      <c r="I1873" t="s">
        <v>81</v>
      </c>
      <c r="J1873" t="s">
        <v>82</v>
      </c>
      <c r="K1873" t="s">
        <v>39</v>
      </c>
      <c r="L1873" t="s">
        <v>39</v>
      </c>
      <c r="M1873" t="s">
        <v>92</v>
      </c>
      <c r="N1873" s="11" t="s">
        <v>2106</v>
      </c>
      <c r="O1873" s="11" t="s">
        <v>2110</v>
      </c>
      <c r="P1873">
        <v>1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5">
      <c r="A1874" t="s">
        <v>75</v>
      </c>
      <c r="B1874" t="s">
        <v>103</v>
      </c>
      <c r="C1874" t="s">
        <v>27</v>
      </c>
      <c r="D1874" t="s">
        <v>253</v>
      </c>
      <c r="E1874" t="s">
        <v>114</v>
      </c>
      <c r="F1874">
        <v>33773</v>
      </c>
      <c r="G1874" t="s">
        <v>1038</v>
      </c>
      <c r="H1874" t="s">
        <v>80</v>
      </c>
      <c r="I1874" t="s">
        <v>81</v>
      </c>
      <c r="J1874" t="s">
        <v>82</v>
      </c>
      <c r="K1874" t="s">
        <v>53</v>
      </c>
      <c r="L1874" t="s">
        <v>165</v>
      </c>
      <c r="M1874" t="s">
        <v>83</v>
      </c>
      <c r="N1874" s="11" t="s">
        <v>2106</v>
      </c>
      <c r="O1874" s="11" t="s">
        <v>2110</v>
      </c>
      <c r="P1874">
        <v>-14</v>
      </c>
      <c r="Q1874">
        <v>0</v>
      </c>
      <c r="R1874">
        <v>1975.68</v>
      </c>
      <c r="S1874">
        <v>0</v>
      </c>
      <c r="T1874">
        <v>1975.68</v>
      </c>
    </row>
    <row r="1875" spans="1:20" hidden="1" x14ac:dyDescent="0.25">
      <c r="A1875" t="s">
        <v>75</v>
      </c>
      <c r="B1875" t="s">
        <v>1054</v>
      </c>
      <c r="C1875" t="s">
        <v>28</v>
      </c>
      <c r="D1875" t="s">
        <v>1055</v>
      </c>
      <c r="E1875" t="s">
        <v>295</v>
      </c>
      <c r="F1875">
        <v>84003</v>
      </c>
      <c r="G1875" t="s">
        <v>290</v>
      </c>
      <c r="H1875" t="s">
        <v>80</v>
      </c>
      <c r="I1875" t="s">
        <v>81</v>
      </c>
      <c r="J1875" t="s">
        <v>82</v>
      </c>
      <c r="K1875" t="s">
        <v>36</v>
      </c>
      <c r="L1875" t="s">
        <v>36</v>
      </c>
      <c r="M1875" t="s">
        <v>83</v>
      </c>
      <c r="N1875" s="11" t="s">
        <v>2106</v>
      </c>
      <c r="O1875" s="11" t="s">
        <v>2110</v>
      </c>
      <c r="P1875">
        <v>-1</v>
      </c>
      <c r="Q1875">
        <v>0</v>
      </c>
      <c r="R1875">
        <v>134.94999999999999</v>
      </c>
      <c r="S1875">
        <v>0</v>
      </c>
      <c r="T1875">
        <v>134.94999999999999</v>
      </c>
    </row>
    <row r="1876" spans="1:20" hidden="1" x14ac:dyDescent="0.25">
      <c r="A1876" t="s">
        <v>75</v>
      </c>
      <c r="B1876" t="s">
        <v>551</v>
      </c>
      <c r="C1876" t="s">
        <v>27</v>
      </c>
      <c r="D1876" t="s">
        <v>552</v>
      </c>
      <c r="E1876" t="s">
        <v>114</v>
      </c>
      <c r="F1876">
        <v>33634</v>
      </c>
      <c r="G1876" t="s">
        <v>1061</v>
      </c>
      <c r="H1876" t="s">
        <v>737</v>
      </c>
      <c r="I1876" t="s">
        <v>81</v>
      </c>
      <c r="J1876" t="s">
        <v>82</v>
      </c>
      <c r="K1876" t="s">
        <v>40</v>
      </c>
      <c r="L1876" t="s">
        <v>211</v>
      </c>
      <c r="M1876" t="s">
        <v>83</v>
      </c>
      <c r="N1876" s="11" t="s">
        <v>2106</v>
      </c>
      <c r="O1876" s="11" t="s">
        <v>2110</v>
      </c>
      <c r="P1876">
        <v>-4</v>
      </c>
      <c r="Q1876">
        <v>0</v>
      </c>
      <c r="R1876">
        <v>5.88</v>
      </c>
      <c r="S1876">
        <v>0</v>
      </c>
      <c r="T1876">
        <v>5.88</v>
      </c>
    </row>
    <row r="1877" spans="1:20" hidden="1" x14ac:dyDescent="0.25">
      <c r="A1877" t="s">
        <v>75</v>
      </c>
      <c r="B1877" t="s">
        <v>479</v>
      </c>
      <c r="C1877" t="s">
        <v>25</v>
      </c>
      <c r="D1877" t="s">
        <v>480</v>
      </c>
      <c r="E1877" t="s">
        <v>186</v>
      </c>
      <c r="F1877">
        <v>11735</v>
      </c>
      <c r="G1877" t="s">
        <v>232</v>
      </c>
      <c r="H1877" t="s">
        <v>80</v>
      </c>
      <c r="I1877" t="s">
        <v>281</v>
      </c>
      <c r="J1877" t="s">
        <v>90</v>
      </c>
      <c r="K1877" t="s">
        <v>42</v>
      </c>
      <c r="L1877" t="s">
        <v>97</v>
      </c>
      <c r="M1877" t="s">
        <v>92</v>
      </c>
      <c r="N1877" s="11" t="s">
        <v>2106</v>
      </c>
      <c r="O1877" s="11" t="s">
        <v>2110</v>
      </c>
      <c r="P1877">
        <v>0</v>
      </c>
      <c r="Q1877">
        <v>250</v>
      </c>
      <c r="R1877">
        <v>0</v>
      </c>
      <c r="S1877">
        <v>550</v>
      </c>
      <c r="T1877">
        <v>-550</v>
      </c>
    </row>
    <row r="1878" spans="1:20" hidden="1" x14ac:dyDescent="0.25">
      <c r="A1878" t="s">
        <v>75</v>
      </c>
      <c r="B1878" t="s">
        <v>125</v>
      </c>
      <c r="C1878" t="s">
        <v>29</v>
      </c>
      <c r="D1878" t="s">
        <v>126</v>
      </c>
      <c r="E1878" t="s">
        <v>100</v>
      </c>
      <c r="F1878">
        <v>46567</v>
      </c>
      <c r="G1878" t="s">
        <v>1790</v>
      </c>
      <c r="H1878" t="s">
        <v>80</v>
      </c>
      <c r="I1878" t="s">
        <v>81</v>
      </c>
      <c r="J1878" t="s">
        <v>90</v>
      </c>
      <c r="K1878" t="s">
        <v>53</v>
      </c>
      <c r="L1878" t="s">
        <v>675</v>
      </c>
      <c r="M1878" t="s">
        <v>92</v>
      </c>
      <c r="N1878" s="11" t="s">
        <v>2106</v>
      </c>
      <c r="O1878" s="11" t="s">
        <v>2110</v>
      </c>
      <c r="P1878">
        <v>0</v>
      </c>
      <c r="Q1878">
        <v>1</v>
      </c>
      <c r="R1878">
        <v>0</v>
      </c>
      <c r="S1878">
        <v>293.12</v>
      </c>
      <c r="T1878">
        <v>-293.12</v>
      </c>
    </row>
    <row r="1879" spans="1:20" hidden="1" x14ac:dyDescent="0.25">
      <c r="A1879" t="s">
        <v>75</v>
      </c>
      <c r="B1879" t="s">
        <v>1284</v>
      </c>
      <c r="C1879" t="s">
        <v>27</v>
      </c>
      <c r="D1879" t="s">
        <v>237</v>
      </c>
      <c r="E1879" t="s">
        <v>114</v>
      </c>
      <c r="F1879">
        <v>34243</v>
      </c>
      <c r="G1879" t="s">
        <v>795</v>
      </c>
      <c r="H1879" t="s">
        <v>80</v>
      </c>
      <c r="I1879" t="s">
        <v>81</v>
      </c>
      <c r="J1879" t="s">
        <v>82</v>
      </c>
      <c r="K1879" t="s">
        <v>53</v>
      </c>
      <c r="L1879" t="s">
        <v>675</v>
      </c>
      <c r="M1879" t="s">
        <v>83</v>
      </c>
      <c r="N1879" s="11" t="s">
        <v>2106</v>
      </c>
      <c r="O1879" s="11" t="s">
        <v>2110</v>
      </c>
      <c r="P1879">
        <v>-2</v>
      </c>
      <c r="Q1879">
        <v>0</v>
      </c>
      <c r="R1879">
        <v>172.34</v>
      </c>
      <c r="S1879">
        <v>0</v>
      </c>
      <c r="T1879">
        <v>172.34</v>
      </c>
    </row>
    <row r="1880" spans="1:20" hidden="1" x14ac:dyDescent="0.25">
      <c r="A1880" t="s">
        <v>75</v>
      </c>
      <c r="B1880" t="s">
        <v>2073</v>
      </c>
      <c r="C1880" t="s">
        <v>26</v>
      </c>
      <c r="D1880" t="s">
        <v>302</v>
      </c>
      <c r="E1880" t="s">
        <v>426</v>
      </c>
      <c r="F1880">
        <v>37067</v>
      </c>
      <c r="G1880" t="s">
        <v>1737</v>
      </c>
      <c r="H1880" t="s">
        <v>80</v>
      </c>
      <c r="I1880" t="s">
        <v>81</v>
      </c>
      <c r="J1880" t="s">
        <v>82</v>
      </c>
      <c r="K1880" t="s">
        <v>53</v>
      </c>
      <c r="L1880" t="s">
        <v>165</v>
      </c>
      <c r="M1880" t="s">
        <v>83</v>
      </c>
      <c r="N1880" s="11" t="s">
        <v>2106</v>
      </c>
      <c r="O1880" s="11" t="s">
        <v>2110</v>
      </c>
      <c r="P1880">
        <v>8</v>
      </c>
      <c r="Q1880">
        <v>0</v>
      </c>
      <c r="R1880">
        <v>864</v>
      </c>
      <c r="S1880">
        <v>0</v>
      </c>
      <c r="T1880">
        <v>864</v>
      </c>
    </row>
    <row r="1881" spans="1:20" hidden="1" x14ac:dyDescent="0.25">
      <c r="A1881" t="s">
        <v>75</v>
      </c>
      <c r="B1881" t="s">
        <v>454</v>
      </c>
      <c r="C1881" t="s">
        <v>455</v>
      </c>
      <c r="D1881" t="s">
        <v>456</v>
      </c>
      <c r="E1881" t="s">
        <v>118</v>
      </c>
      <c r="F1881">
        <v>94518</v>
      </c>
      <c r="G1881" t="s">
        <v>906</v>
      </c>
      <c r="H1881" t="s">
        <v>80</v>
      </c>
      <c r="I1881" t="s">
        <v>281</v>
      </c>
      <c r="J1881" t="s">
        <v>90</v>
      </c>
      <c r="K1881" t="s">
        <v>42</v>
      </c>
      <c r="L1881" t="s">
        <v>91</v>
      </c>
      <c r="M1881" t="s">
        <v>92</v>
      </c>
      <c r="N1881" s="11" t="s">
        <v>2106</v>
      </c>
      <c r="O1881" s="11" t="s">
        <v>2110</v>
      </c>
      <c r="P1881">
        <v>0</v>
      </c>
      <c r="Q1881">
        <v>3</v>
      </c>
      <c r="R1881">
        <v>0</v>
      </c>
      <c r="S1881">
        <v>4.8</v>
      </c>
      <c r="T1881">
        <v>-4.8</v>
      </c>
    </row>
    <row r="1882" spans="1:20" hidden="1" x14ac:dyDescent="0.25">
      <c r="A1882" t="s">
        <v>75</v>
      </c>
      <c r="B1882" t="s">
        <v>1185</v>
      </c>
      <c r="C1882" t="s">
        <v>25</v>
      </c>
      <c r="D1882" t="s">
        <v>1186</v>
      </c>
      <c r="E1882" t="s">
        <v>262</v>
      </c>
      <c r="F1882">
        <v>7924</v>
      </c>
      <c r="G1882" t="s">
        <v>1379</v>
      </c>
      <c r="H1882" t="s">
        <v>80</v>
      </c>
      <c r="I1882" t="s">
        <v>81</v>
      </c>
      <c r="J1882" t="s">
        <v>82</v>
      </c>
      <c r="K1882" t="s">
        <v>53</v>
      </c>
      <c r="L1882" t="s">
        <v>139</v>
      </c>
      <c r="M1882" t="s">
        <v>83</v>
      </c>
      <c r="N1882" s="11" t="s">
        <v>2106</v>
      </c>
      <c r="O1882" s="11" t="s">
        <v>2110</v>
      </c>
      <c r="P1882">
        <v>-4</v>
      </c>
      <c r="Q1882">
        <v>0</v>
      </c>
      <c r="R1882">
        <v>31.4</v>
      </c>
      <c r="S1882">
        <v>0</v>
      </c>
      <c r="T1882">
        <v>31.4</v>
      </c>
    </row>
    <row r="1883" spans="1:20" hidden="1" x14ac:dyDescent="0.25">
      <c r="A1883" t="s">
        <v>75</v>
      </c>
      <c r="B1883" t="s">
        <v>116</v>
      </c>
      <c r="C1883" t="s">
        <v>19</v>
      </c>
      <c r="D1883" t="s">
        <v>117</v>
      </c>
      <c r="E1883" t="s">
        <v>118</v>
      </c>
      <c r="F1883">
        <v>97055</v>
      </c>
      <c r="G1883" t="s">
        <v>2074</v>
      </c>
      <c r="H1883" t="s">
        <v>80</v>
      </c>
      <c r="I1883" t="s">
        <v>81</v>
      </c>
      <c r="J1883" t="s">
        <v>90</v>
      </c>
      <c r="K1883" t="s">
        <v>36</v>
      </c>
      <c r="L1883" t="s">
        <v>36</v>
      </c>
      <c r="M1883" t="s">
        <v>92</v>
      </c>
      <c r="N1883" s="11" t="s">
        <v>2106</v>
      </c>
      <c r="O1883" s="11" t="s">
        <v>2110</v>
      </c>
      <c r="P1883">
        <v>0</v>
      </c>
      <c r="Q1883">
        <v>4</v>
      </c>
      <c r="R1883">
        <v>0</v>
      </c>
      <c r="S1883">
        <v>315</v>
      </c>
      <c r="T1883">
        <v>-315</v>
      </c>
    </row>
    <row r="1884" spans="1:20" hidden="1" x14ac:dyDescent="0.25">
      <c r="A1884" t="s">
        <v>75</v>
      </c>
      <c r="B1884" t="s">
        <v>125</v>
      </c>
      <c r="C1884" t="s">
        <v>29</v>
      </c>
      <c r="D1884" t="s">
        <v>126</v>
      </c>
      <c r="E1884" t="s">
        <v>100</v>
      </c>
      <c r="F1884">
        <v>46567</v>
      </c>
      <c r="G1884" t="s">
        <v>752</v>
      </c>
      <c r="H1884" t="s">
        <v>80</v>
      </c>
      <c r="I1884" t="s">
        <v>281</v>
      </c>
      <c r="J1884" t="s">
        <v>90</v>
      </c>
      <c r="K1884" t="s">
        <v>42</v>
      </c>
      <c r="L1884" t="s">
        <v>91</v>
      </c>
      <c r="M1884" t="s">
        <v>188</v>
      </c>
      <c r="N1884" s="11" t="s">
        <v>2106</v>
      </c>
      <c r="O1884" s="11" t="s">
        <v>2110</v>
      </c>
      <c r="P1884">
        <v>0</v>
      </c>
      <c r="Q1884">
        <v>6</v>
      </c>
      <c r="R1884">
        <v>0</v>
      </c>
      <c r="S1884">
        <v>102.9</v>
      </c>
      <c r="T1884">
        <v>-102.9</v>
      </c>
    </row>
    <row r="1885" spans="1:20" hidden="1" x14ac:dyDescent="0.25">
      <c r="A1885" t="s">
        <v>75</v>
      </c>
      <c r="B1885" t="s">
        <v>1219</v>
      </c>
      <c r="C1885" t="s">
        <v>28</v>
      </c>
      <c r="D1885" t="s">
        <v>1220</v>
      </c>
      <c r="E1885" t="s">
        <v>95</v>
      </c>
      <c r="F1885">
        <v>80235</v>
      </c>
      <c r="G1885" t="s">
        <v>96</v>
      </c>
      <c r="H1885" t="s">
        <v>80</v>
      </c>
      <c r="I1885" t="s">
        <v>281</v>
      </c>
      <c r="J1885" t="s">
        <v>90</v>
      </c>
      <c r="K1885" t="s">
        <v>42</v>
      </c>
      <c r="L1885" t="s">
        <v>97</v>
      </c>
      <c r="M1885" t="s">
        <v>92</v>
      </c>
      <c r="N1885" s="11" t="s">
        <v>2106</v>
      </c>
      <c r="O1885" s="11" t="s">
        <v>2110</v>
      </c>
      <c r="P1885">
        <v>0</v>
      </c>
      <c r="Q1885">
        <v>54</v>
      </c>
      <c r="R1885">
        <v>0</v>
      </c>
      <c r="S1885">
        <v>91.8</v>
      </c>
      <c r="T1885">
        <v>-91.8</v>
      </c>
    </row>
    <row r="1886" spans="1:20" hidden="1" x14ac:dyDescent="0.25">
      <c r="A1886" t="s">
        <v>75</v>
      </c>
      <c r="B1886" t="s">
        <v>1240</v>
      </c>
      <c r="C1886" t="s">
        <v>26</v>
      </c>
      <c r="D1886" t="s">
        <v>425</v>
      </c>
      <c r="E1886" t="s">
        <v>426</v>
      </c>
      <c r="F1886">
        <v>37211</v>
      </c>
      <c r="G1886" t="s">
        <v>1178</v>
      </c>
      <c r="H1886" t="s">
        <v>80</v>
      </c>
      <c r="I1886" t="s">
        <v>81</v>
      </c>
      <c r="J1886" t="s">
        <v>90</v>
      </c>
      <c r="K1886" t="s">
        <v>42</v>
      </c>
      <c r="L1886" t="s">
        <v>97</v>
      </c>
      <c r="M1886" t="s">
        <v>188</v>
      </c>
      <c r="N1886" s="11" t="s">
        <v>2106</v>
      </c>
      <c r="O1886" s="11" t="s">
        <v>2110</v>
      </c>
      <c r="P1886">
        <v>0</v>
      </c>
      <c r="Q1886">
        <v>4</v>
      </c>
      <c r="R1886">
        <v>0</v>
      </c>
      <c r="S1886">
        <v>0</v>
      </c>
      <c r="T1886">
        <v>0</v>
      </c>
    </row>
    <row r="1887" spans="1:20" hidden="1" x14ac:dyDescent="0.25">
      <c r="A1887" t="s">
        <v>75</v>
      </c>
      <c r="B1887" t="s">
        <v>380</v>
      </c>
      <c r="C1887" t="s">
        <v>18</v>
      </c>
      <c r="D1887" t="s">
        <v>381</v>
      </c>
      <c r="E1887" t="s">
        <v>191</v>
      </c>
      <c r="F1887">
        <v>75071</v>
      </c>
      <c r="G1887" t="s">
        <v>615</v>
      </c>
      <c r="H1887" t="s">
        <v>80</v>
      </c>
      <c r="I1887" t="s">
        <v>81</v>
      </c>
      <c r="J1887" t="s">
        <v>82</v>
      </c>
      <c r="K1887" t="s">
        <v>53</v>
      </c>
      <c r="L1887" t="s">
        <v>248</v>
      </c>
      <c r="M1887" t="s">
        <v>83</v>
      </c>
      <c r="N1887" s="11" t="s">
        <v>2106</v>
      </c>
      <c r="O1887" s="11" t="s">
        <v>2110</v>
      </c>
      <c r="P1887">
        <v>-65</v>
      </c>
      <c r="Q1887">
        <v>0</v>
      </c>
      <c r="R1887">
        <v>351</v>
      </c>
      <c r="S1887">
        <v>0</v>
      </c>
      <c r="T1887">
        <v>351</v>
      </c>
    </row>
    <row r="1888" spans="1:20" hidden="1" x14ac:dyDescent="0.25">
      <c r="A1888" t="s">
        <v>75</v>
      </c>
      <c r="B1888" t="s">
        <v>116</v>
      </c>
      <c r="C1888" t="s">
        <v>19</v>
      </c>
      <c r="D1888" t="s">
        <v>117</v>
      </c>
      <c r="E1888" t="s">
        <v>118</v>
      </c>
      <c r="F1888">
        <v>97055</v>
      </c>
      <c r="G1888" t="s">
        <v>2076</v>
      </c>
      <c r="H1888" t="s">
        <v>80</v>
      </c>
      <c r="I1888" t="s">
        <v>81</v>
      </c>
      <c r="J1888" t="s">
        <v>1070</v>
      </c>
      <c r="K1888" t="s">
        <v>44</v>
      </c>
      <c r="L1888" t="s">
        <v>144</v>
      </c>
      <c r="M1888" t="s">
        <v>83</v>
      </c>
      <c r="N1888" s="11" t="s">
        <v>2106</v>
      </c>
      <c r="O1888" s="11" t="s">
        <v>2110</v>
      </c>
      <c r="P1888">
        <v>0</v>
      </c>
      <c r="Q1888">
        <v>3</v>
      </c>
      <c r="R1888">
        <v>0</v>
      </c>
      <c r="S1888">
        <v>1282.8</v>
      </c>
      <c r="T1888">
        <v>-1282.8</v>
      </c>
    </row>
    <row r="1889" spans="1:20" hidden="1" x14ac:dyDescent="0.25">
      <c r="A1889" t="s">
        <v>75</v>
      </c>
      <c r="B1889" t="s">
        <v>825</v>
      </c>
      <c r="C1889" t="s">
        <v>18</v>
      </c>
      <c r="D1889" t="s">
        <v>826</v>
      </c>
      <c r="E1889" t="s">
        <v>191</v>
      </c>
      <c r="F1889">
        <v>78070</v>
      </c>
      <c r="G1889" t="s">
        <v>1963</v>
      </c>
      <c r="H1889" t="s">
        <v>80</v>
      </c>
      <c r="I1889" t="s">
        <v>164</v>
      </c>
      <c r="J1889" t="s">
        <v>90</v>
      </c>
      <c r="K1889" t="s">
        <v>36</v>
      </c>
      <c r="L1889" t="s">
        <v>36</v>
      </c>
      <c r="M1889" t="s">
        <v>92</v>
      </c>
      <c r="N1889" s="11" t="s">
        <v>2106</v>
      </c>
      <c r="O1889" s="11" t="s">
        <v>2110</v>
      </c>
      <c r="P1889">
        <v>0</v>
      </c>
      <c r="Q1889">
        <v>1</v>
      </c>
      <c r="R1889">
        <v>0</v>
      </c>
      <c r="S1889">
        <v>128.5</v>
      </c>
      <c r="T1889">
        <v>-128.5</v>
      </c>
    </row>
    <row r="1890" spans="1:20" hidden="1" x14ac:dyDescent="0.25">
      <c r="A1890" t="s">
        <v>75</v>
      </c>
      <c r="B1890" t="s">
        <v>218</v>
      </c>
      <c r="C1890" t="s">
        <v>27</v>
      </c>
      <c r="D1890" t="s">
        <v>219</v>
      </c>
      <c r="E1890" t="s">
        <v>114</v>
      </c>
      <c r="F1890">
        <v>34110</v>
      </c>
      <c r="G1890" t="s">
        <v>853</v>
      </c>
      <c r="H1890" t="s">
        <v>80</v>
      </c>
      <c r="I1890" t="s">
        <v>81</v>
      </c>
      <c r="J1890" t="s">
        <v>90</v>
      </c>
      <c r="K1890" t="s">
        <v>53</v>
      </c>
      <c r="L1890" t="s">
        <v>228</v>
      </c>
      <c r="M1890" t="s">
        <v>92</v>
      </c>
      <c r="N1890" s="11" t="s">
        <v>2106</v>
      </c>
      <c r="O1890" s="11" t="s">
        <v>2110</v>
      </c>
      <c r="P1890">
        <v>0</v>
      </c>
      <c r="Q1890">
        <v>2</v>
      </c>
      <c r="R1890">
        <v>0</v>
      </c>
      <c r="S1890">
        <v>168.4</v>
      </c>
      <c r="T1890">
        <v>-168.4</v>
      </c>
    </row>
    <row r="1891" spans="1:20" hidden="1" x14ac:dyDescent="0.25">
      <c r="A1891" t="s">
        <v>75</v>
      </c>
      <c r="B1891" t="s">
        <v>404</v>
      </c>
      <c r="C1891" t="s">
        <v>29</v>
      </c>
      <c r="D1891" t="s">
        <v>405</v>
      </c>
      <c r="E1891" t="s">
        <v>78</v>
      </c>
      <c r="F1891">
        <v>15056</v>
      </c>
      <c r="G1891" t="s">
        <v>398</v>
      </c>
      <c r="H1891" t="s">
        <v>80</v>
      </c>
      <c r="I1891" t="s">
        <v>81</v>
      </c>
      <c r="J1891" t="s">
        <v>82</v>
      </c>
      <c r="K1891" t="s">
        <v>38</v>
      </c>
      <c r="L1891" t="s">
        <v>111</v>
      </c>
      <c r="M1891" t="s">
        <v>83</v>
      </c>
      <c r="N1891" s="11" t="s">
        <v>2106</v>
      </c>
      <c r="O1891" s="11" t="s">
        <v>2110</v>
      </c>
      <c r="P1891">
        <v>-2</v>
      </c>
      <c r="Q1891">
        <v>0</v>
      </c>
      <c r="R1891">
        <v>160.36000000000001</v>
      </c>
      <c r="S1891">
        <v>0</v>
      </c>
      <c r="T1891">
        <v>160.36000000000001</v>
      </c>
    </row>
    <row r="1892" spans="1:20" hidden="1" x14ac:dyDescent="0.25">
      <c r="A1892" t="s">
        <v>75</v>
      </c>
      <c r="B1892" t="s">
        <v>380</v>
      </c>
      <c r="C1892" t="s">
        <v>18</v>
      </c>
      <c r="D1892" t="s">
        <v>381</v>
      </c>
      <c r="E1892" t="s">
        <v>191</v>
      </c>
      <c r="F1892">
        <v>75071</v>
      </c>
      <c r="G1892" t="s">
        <v>127</v>
      </c>
      <c r="H1892" t="s">
        <v>80</v>
      </c>
      <c r="I1892" t="s">
        <v>81</v>
      </c>
      <c r="J1892" t="s">
        <v>82</v>
      </c>
      <c r="K1892" t="s">
        <v>42</v>
      </c>
      <c r="L1892" t="s">
        <v>91</v>
      </c>
      <c r="M1892" t="s">
        <v>83</v>
      </c>
      <c r="N1892" s="11" t="s">
        <v>2106</v>
      </c>
      <c r="O1892" s="11" t="s">
        <v>2110</v>
      </c>
      <c r="P1892">
        <v>-1</v>
      </c>
      <c r="Q1892">
        <v>0</v>
      </c>
      <c r="R1892">
        <v>42.1</v>
      </c>
      <c r="S1892">
        <v>0</v>
      </c>
      <c r="T1892">
        <v>42.1</v>
      </c>
    </row>
    <row r="1893" spans="1:20" hidden="1" x14ac:dyDescent="0.25">
      <c r="A1893" t="s">
        <v>75</v>
      </c>
      <c r="B1893" t="s">
        <v>438</v>
      </c>
      <c r="C1893" t="s">
        <v>18</v>
      </c>
      <c r="D1893" t="s">
        <v>439</v>
      </c>
      <c r="E1893" t="s">
        <v>191</v>
      </c>
      <c r="F1893">
        <v>77063</v>
      </c>
      <c r="G1893" t="s">
        <v>514</v>
      </c>
      <c r="H1893" t="s">
        <v>80</v>
      </c>
      <c r="I1893" t="s">
        <v>81</v>
      </c>
      <c r="J1893" t="s">
        <v>82</v>
      </c>
      <c r="K1893" t="s">
        <v>38</v>
      </c>
      <c r="L1893" t="s">
        <v>111</v>
      </c>
      <c r="M1893" t="s">
        <v>83</v>
      </c>
      <c r="N1893" s="11" t="s">
        <v>2106</v>
      </c>
      <c r="O1893" s="11" t="s">
        <v>2110</v>
      </c>
      <c r="P1893">
        <v>-12</v>
      </c>
      <c r="Q1893">
        <v>0</v>
      </c>
      <c r="R1893">
        <v>1573.44</v>
      </c>
      <c r="S1893">
        <v>0</v>
      </c>
      <c r="T1893">
        <v>1573.44</v>
      </c>
    </row>
    <row r="1894" spans="1:20" hidden="1" x14ac:dyDescent="0.25">
      <c r="A1894" t="s">
        <v>75</v>
      </c>
      <c r="B1894" t="s">
        <v>612</v>
      </c>
      <c r="C1894" t="s">
        <v>29</v>
      </c>
      <c r="D1894" t="s">
        <v>613</v>
      </c>
      <c r="E1894" t="s">
        <v>142</v>
      </c>
      <c r="F1894">
        <v>48084</v>
      </c>
      <c r="G1894" t="s">
        <v>338</v>
      </c>
      <c r="H1894" t="s">
        <v>80</v>
      </c>
      <c r="I1894" t="s">
        <v>81</v>
      </c>
      <c r="J1894" t="s">
        <v>90</v>
      </c>
      <c r="K1894" t="s">
        <v>38</v>
      </c>
      <c r="L1894" t="s">
        <v>111</v>
      </c>
      <c r="M1894" t="s">
        <v>92</v>
      </c>
      <c r="N1894" s="11" t="s">
        <v>2106</v>
      </c>
      <c r="O1894" s="11" t="s">
        <v>2110</v>
      </c>
      <c r="P1894">
        <v>0</v>
      </c>
      <c r="Q1894">
        <v>4</v>
      </c>
      <c r="R1894">
        <v>0</v>
      </c>
      <c r="S1894">
        <v>769.4</v>
      </c>
      <c r="T1894">
        <v>-769.4</v>
      </c>
    </row>
    <row r="1895" spans="1:20" hidden="1" x14ac:dyDescent="0.25">
      <c r="A1895" t="s">
        <v>75</v>
      </c>
      <c r="B1895" t="s">
        <v>218</v>
      </c>
      <c r="C1895" t="s">
        <v>27</v>
      </c>
      <c r="D1895" t="s">
        <v>219</v>
      </c>
      <c r="E1895" t="s">
        <v>114</v>
      </c>
      <c r="F1895">
        <v>34110</v>
      </c>
      <c r="G1895" t="s">
        <v>477</v>
      </c>
      <c r="H1895" t="s">
        <v>80</v>
      </c>
      <c r="I1895" t="s">
        <v>81</v>
      </c>
      <c r="J1895" t="s">
        <v>90</v>
      </c>
      <c r="K1895" t="s">
        <v>38</v>
      </c>
      <c r="L1895" t="s">
        <v>111</v>
      </c>
      <c r="M1895" t="s">
        <v>92</v>
      </c>
      <c r="N1895" s="11" t="s">
        <v>2106</v>
      </c>
      <c r="O1895" s="11" t="s">
        <v>2110</v>
      </c>
      <c r="P1895">
        <v>0</v>
      </c>
      <c r="Q1895">
        <v>4</v>
      </c>
      <c r="R1895">
        <v>0</v>
      </c>
      <c r="S1895">
        <v>460.8</v>
      </c>
      <c r="T1895">
        <v>-460.8</v>
      </c>
    </row>
    <row r="1896" spans="1:20" hidden="1" x14ac:dyDescent="0.25">
      <c r="A1896" t="s">
        <v>75</v>
      </c>
      <c r="B1896" t="s">
        <v>171</v>
      </c>
      <c r="C1896" t="s">
        <v>23</v>
      </c>
      <c r="D1896" t="s">
        <v>513</v>
      </c>
      <c r="E1896" t="s">
        <v>176</v>
      </c>
      <c r="F1896">
        <v>98005</v>
      </c>
      <c r="G1896" t="s">
        <v>1166</v>
      </c>
      <c r="H1896" t="s">
        <v>80</v>
      </c>
      <c r="I1896" t="s">
        <v>281</v>
      </c>
      <c r="J1896" t="s">
        <v>82</v>
      </c>
      <c r="K1896" t="s">
        <v>42</v>
      </c>
      <c r="L1896" t="s">
        <v>91</v>
      </c>
      <c r="M1896" t="s">
        <v>83</v>
      </c>
      <c r="N1896" s="11" t="s">
        <v>2106</v>
      </c>
      <c r="O1896" s="11" t="s">
        <v>2110</v>
      </c>
      <c r="P1896">
        <v>-12</v>
      </c>
      <c r="Q1896">
        <v>0</v>
      </c>
      <c r="R1896">
        <v>124.8</v>
      </c>
      <c r="S1896">
        <v>0</v>
      </c>
      <c r="T1896">
        <v>124.8</v>
      </c>
    </row>
    <row r="1897" spans="1:20" x14ac:dyDescent="0.25">
      <c r="A1897" t="s">
        <v>75</v>
      </c>
      <c r="B1897" t="s">
        <v>590</v>
      </c>
      <c r="C1897" t="s">
        <v>21</v>
      </c>
      <c r="D1897" t="s">
        <v>591</v>
      </c>
      <c r="E1897" t="s">
        <v>592</v>
      </c>
      <c r="F1897">
        <v>52002</v>
      </c>
      <c r="G1897" t="s">
        <v>493</v>
      </c>
      <c r="H1897" t="s">
        <v>80</v>
      </c>
      <c r="I1897" t="s">
        <v>81</v>
      </c>
      <c r="J1897" t="s">
        <v>82</v>
      </c>
      <c r="K1897" t="s">
        <v>39</v>
      </c>
      <c r="L1897" t="s">
        <v>39</v>
      </c>
      <c r="M1897" t="s">
        <v>92</v>
      </c>
      <c r="N1897" s="11" t="s">
        <v>2106</v>
      </c>
      <c r="O1897" s="11" t="s">
        <v>2110</v>
      </c>
      <c r="P1897">
        <v>1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5">
      <c r="A1898" t="s">
        <v>75</v>
      </c>
      <c r="B1898" t="s">
        <v>440</v>
      </c>
      <c r="C1898" t="s">
        <v>22</v>
      </c>
      <c r="D1898" t="s">
        <v>441</v>
      </c>
      <c r="E1898" t="s">
        <v>78</v>
      </c>
      <c r="F1898">
        <v>15223</v>
      </c>
      <c r="G1898" t="s">
        <v>667</v>
      </c>
      <c r="H1898" t="s">
        <v>80</v>
      </c>
      <c r="I1898" t="s">
        <v>81</v>
      </c>
      <c r="J1898" t="s">
        <v>82</v>
      </c>
      <c r="K1898" t="s">
        <v>42</v>
      </c>
      <c r="L1898" t="s">
        <v>91</v>
      </c>
      <c r="M1898" t="s">
        <v>83</v>
      </c>
      <c r="N1898" s="11" t="s">
        <v>2106</v>
      </c>
      <c r="O1898" s="11" t="s">
        <v>2110</v>
      </c>
      <c r="P1898">
        <v>21</v>
      </c>
      <c r="Q1898">
        <v>0</v>
      </c>
      <c r="R1898">
        <v>978.6</v>
      </c>
      <c r="S1898">
        <v>0</v>
      </c>
      <c r="T1898">
        <v>978.6</v>
      </c>
    </row>
    <row r="1899" spans="1:20" hidden="1" x14ac:dyDescent="0.25">
      <c r="A1899" t="s">
        <v>75</v>
      </c>
      <c r="B1899" t="s">
        <v>351</v>
      </c>
      <c r="C1899" t="s">
        <v>22</v>
      </c>
      <c r="D1899" t="s">
        <v>190</v>
      </c>
      <c r="E1899" t="s">
        <v>137</v>
      </c>
      <c r="F1899">
        <v>24018</v>
      </c>
      <c r="G1899" t="s">
        <v>317</v>
      </c>
      <c r="H1899" t="s">
        <v>80</v>
      </c>
      <c r="I1899" t="s">
        <v>164</v>
      </c>
      <c r="J1899" t="s">
        <v>90</v>
      </c>
      <c r="K1899" t="s">
        <v>38</v>
      </c>
      <c r="L1899" t="s">
        <v>129</v>
      </c>
      <c r="M1899" t="s">
        <v>188</v>
      </c>
      <c r="N1899" s="11" t="s">
        <v>2106</v>
      </c>
      <c r="O1899" s="11" t="s">
        <v>2110</v>
      </c>
      <c r="P1899">
        <v>0</v>
      </c>
      <c r="Q1899">
        <v>1</v>
      </c>
      <c r="R1899">
        <v>0</v>
      </c>
      <c r="S1899">
        <v>106.4</v>
      </c>
      <c r="T1899">
        <v>-106.4</v>
      </c>
    </row>
    <row r="1900" spans="1:20" hidden="1" x14ac:dyDescent="0.25">
      <c r="A1900" t="s">
        <v>75</v>
      </c>
      <c r="B1900" t="s">
        <v>419</v>
      </c>
      <c r="C1900" t="s">
        <v>19</v>
      </c>
      <c r="D1900" t="s">
        <v>420</v>
      </c>
      <c r="E1900" t="s">
        <v>147</v>
      </c>
      <c r="F1900">
        <v>85142</v>
      </c>
      <c r="G1900" t="s">
        <v>1128</v>
      </c>
      <c r="H1900" t="s">
        <v>80</v>
      </c>
      <c r="I1900" t="s">
        <v>81</v>
      </c>
      <c r="J1900" t="s">
        <v>90</v>
      </c>
      <c r="K1900" t="s">
        <v>38</v>
      </c>
      <c r="L1900" t="s">
        <v>111</v>
      </c>
      <c r="M1900" t="s">
        <v>92</v>
      </c>
      <c r="N1900" s="11" t="s">
        <v>2106</v>
      </c>
      <c r="O1900" s="11" t="s">
        <v>2110</v>
      </c>
      <c r="P1900">
        <v>0</v>
      </c>
      <c r="Q1900">
        <v>7</v>
      </c>
      <c r="R1900">
        <v>0</v>
      </c>
      <c r="S1900">
        <v>488.25</v>
      </c>
      <c r="T1900">
        <v>-488.25</v>
      </c>
    </row>
    <row r="1901" spans="1:20" hidden="1" x14ac:dyDescent="0.25">
      <c r="A1901" t="s">
        <v>75</v>
      </c>
      <c r="B1901" t="s">
        <v>995</v>
      </c>
      <c r="C1901" t="s">
        <v>18</v>
      </c>
      <c r="D1901" t="s">
        <v>996</v>
      </c>
      <c r="E1901" t="s">
        <v>191</v>
      </c>
      <c r="F1901">
        <v>75604</v>
      </c>
      <c r="G1901" t="s">
        <v>181</v>
      </c>
      <c r="H1901" t="s">
        <v>80</v>
      </c>
      <c r="I1901" t="s">
        <v>81</v>
      </c>
      <c r="J1901" t="s">
        <v>82</v>
      </c>
      <c r="K1901" t="s">
        <v>38</v>
      </c>
      <c r="L1901" t="s">
        <v>111</v>
      </c>
      <c r="M1901" t="s">
        <v>83</v>
      </c>
      <c r="N1901" s="11" t="s">
        <v>2106</v>
      </c>
      <c r="O1901" s="11" t="s">
        <v>2110</v>
      </c>
      <c r="P1901">
        <v>-1</v>
      </c>
      <c r="Q1901">
        <v>0</v>
      </c>
      <c r="R1901">
        <v>211.2</v>
      </c>
      <c r="S1901">
        <v>0</v>
      </c>
      <c r="T1901">
        <v>211.2</v>
      </c>
    </row>
    <row r="1902" spans="1:20" hidden="1" x14ac:dyDescent="0.25">
      <c r="A1902" t="s">
        <v>75</v>
      </c>
      <c r="B1902" t="s">
        <v>651</v>
      </c>
      <c r="C1902" t="s">
        <v>26</v>
      </c>
      <c r="D1902" t="s">
        <v>652</v>
      </c>
      <c r="E1902" t="s">
        <v>109</v>
      </c>
      <c r="F1902">
        <v>28657</v>
      </c>
      <c r="G1902" t="s">
        <v>1073</v>
      </c>
      <c r="H1902" t="s">
        <v>80</v>
      </c>
      <c r="I1902" t="s">
        <v>281</v>
      </c>
      <c r="J1902" t="s">
        <v>90</v>
      </c>
      <c r="K1902" t="s">
        <v>42</v>
      </c>
      <c r="L1902" t="s">
        <v>91</v>
      </c>
      <c r="M1902" t="s">
        <v>92</v>
      </c>
      <c r="N1902" s="11" t="s">
        <v>2106</v>
      </c>
      <c r="O1902" s="11" t="s">
        <v>2110</v>
      </c>
      <c r="P1902">
        <v>0</v>
      </c>
      <c r="Q1902">
        <v>5</v>
      </c>
      <c r="R1902">
        <v>0</v>
      </c>
      <c r="S1902">
        <v>203.5</v>
      </c>
      <c r="T1902">
        <v>-203.5</v>
      </c>
    </row>
    <row r="1903" spans="1:20" hidden="1" x14ac:dyDescent="0.25">
      <c r="A1903" t="s">
        <v>75</v>
      </c>
      <c r="B1903" t="s">
        <v>313</v>
      </c>
      <c r="C1903" t="s">
        <v>27</v>
      </c>
      <c r="D1903" t="s">
        <v>314</v>
      </c>
      <c r="E1903" t="s">
        <v>114</v>
      </c>
      <c r="F1903">
        <v>33884</v>
      </c>
      <c r="G1903" t="s">
        <v>493</v>
      </c>
      <c r="H1903" t="s">
        <v>80</v>
      </c>
      <c r="I1903" t="s">
        <v>81</v>
      </c>
      <c r="J1903" t="s">
        <v>82</v>
      </c>
      <c r="K1903" t="s">
        <v>39</v>
      </c>
      <c r="L1903" t="s">
        <v>39</v>
      </c>
      <c r="M1903" t="s">
        <v>92</v>
      </c>
      <c r="N1903" s="11" t="s">
        <v>2106</v>
      </c>
      <c r="O1903" s="11" t="s">
        <v>2110</v>
      </c>
      <c r="P1903">
        <v>1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5">
      <c r="A1904" t="s">
        <v>75</v>
      </c>
      <c r="B1904" t="s">
        <v>372</v>
      </c>
      <c r="C1904" t="s">
        <v>19</v>
      </c>
      <c r="D1904" t="s">
        <v>172</v>
      </c>
      <c r="E1904" t="s">
        <v>147</v>
      </c>
      <c r="F1904">
        <v>85255</v>
      </c>
      <c r="G1904" t="s">
        <v>352</v>
      </c>
      <c r="H1904" t="s">
        <v>80</v>
      </c>
      <c r="I1904" t="s">
        <v>81</v>
      </c>
      <c r="J1904" t="s">
        <v>90</v>
      </c>
      <c r="K1904" t="s">
        <v>42</v>
      </c>
      <c r="L1904" t="s">
        <v>91</v>
      </c>
      <c r="M1904" t="s">
        <v>92</v>
      </c>
      <c r="N1904" s="11" t="s">
        <v>2106</v>
      </c>
      <c r="O1904" s="11" t="s">
        <v>2110</v>
      </c>
      <c r="P1904">
        <v>0</v>
      </c>
      <c r="Q1904">
        <v>10</v>
      </c>
      <c r="R1904">
        <v>0</v>
      </c>
      <c r="S1904">
        <v>145</v>
      </c>
      <c r="T1904">
        <v>-145</v>
      </c>
    </row>
    <row r="1905" spans="1:20" hidden="1" x14ac:dyDescent="0.25">
      <c r="A1905" t="s">
        <v>75</v>
      </c>
      <c r="B1905" t="s">
        <v>1219</v>
      </c>
      <c r="C1905" t="s">
        <v>28</v>
      </c>
      <c r="D1905" t="s">
        <v>1220</v>
      </c>
      <c r="E1905" t="s">
        <v>95</v>
      </c>
      <c r="F1905">
        <v>80235</v>
      </c>
      <c r="G1905" t="s">
        <v>352</v>
      </c>
      <c r="H1905" t="s">
        <v>80</v>
      </c>
      <c r="I1905" t="s">
        <v>81</v>
      </c>
      <c r="J1905" t="s">
        <v>90</v>
      </c>
      <c r="K1905" t="s">
        <v>42</v>
      </c>
      <c r="L1905" t="s">
        <v>91</v>
      </c>
      <c r="M1905" t="s">
        <v>92</v>
      </c>
      <c r="N1905" s="11" t="s">
        <v>2106</v>
      </c>
      <c r="O1905" s="11" t="s">
        <v>2110</v>
      </c>
      <c r="P1905">
        <v>0</v>
      </c>
      <c r="Q1905">
        <v>5</v>
      </c>
      <c r="R1905">
        <v>0</v>
      </c>
      <c r="S1905">
        <v>72.5</v>
      </c>
      <c r="T1905">
        <v>-72.5</v>
      </c>
    </row>
    <row r="1906" spans="1:20" hidden="1" x14ac:dyDescent="0.25">
      <c r="A1906" t="s">
        <v>75</v>
      </c>
      <c r="B1906" t="s">
        <v>934</v>
      </c>
      <c r="C1906" t="s">
        <v>24</v>
      </c>
      <c r="D1906" t="s">
        <v>935</v>
      </c>
      <c r="E1906" t="s">
        <v>936</v>
      </c>
      <c r="F1906">
        <v>57108</v>
      </c>
      <c r="G1906" t="s">
        <v>615</v>
      </c>
      <c r="H1906" t="s">
        <v>80</v>
      </c>
      <c r="I1906" t="s">
        <v>81</v>
      </c>
      <c r="J1906" t="s">
        <v>82</v>
      </c>
      <c r="K1906" t="s">
        <v>53</v>
      </c>
      <c r="L1906" t="s">
        <v>248</v>
      </c>
      <c r="M1906" t="s">
        <v>83</v>
      </c>
      <c r="N1906" s="11" t="s">
        <v>2106</v>
      </c>
      <c r="O1906" s="11" t="s">
        <v>2110</v>
      </c>
      <c r="P1906">
        <v>-5</v>
      </c>
      <c r="Q1906">
        <v>0</v>
      </c>
      <c r="R1906">
        <v>27</v>
      </c>
      <c r="S1906">
        <v>0</v>
      </c>
      <c r="T1906">
        <v>27</v>
      </c>
    </row>
    <row r="1907" spans="1:20" hidden="1" x14ac:dyDescent="0.25">
      <c r="A1907" t="s">
        <v>75</v>
      </c>
      <c r="B1907" t="s">
        <v>1098</v>
      </c>
      <c r="C1907" t="s">
        <v>18</v>
      </c>
      <c r="D1907" t="s">
        <v>1099</v>
      </c>
      <c r="E1907" t="s">
        <v>191</v>
      </c>
      <c r="F1907">
        <v>75247</v>
      </c>
      <c r="G1907" t="s">
        <v>1010</v>
      </c>
      <c r="H1907" t="s">
        <v>80</v>
      </c>
      <c r="I1907" t="s">
        <v>81</v>
      </c>
      <c r="J1907" t="s">
        <v>82</v>
      </c>
      <c r="K1907" t="s">
        <v>42</v>
      </c>
      <c r="L1907" t="s">
        <v>91</v>
      </c>
      <c r="M1907" t="s">
        <v>83</v>
      </c>
      <c r="N1907" s="11" t="s">
        <v>2106</v>
      </c>
      <c r="O1907" s="11" t="s">
        <v>2110</v>
      </c>
      <c r="P1907">
        <v>-21</v>
      </c>
      <c r="Q1907">
        <v>0</v>
      </c>
      <c r="R1907">
        <v>235.2</v>
      </c>
      <c r="S1907">
        <v>0</v>
      </c>
      <c r="T1907">
        <v>235.2</v>
      </c>
    </row>
    <row r="1908" spans="1:20" hidden="1" x14ac:dyDescent="0.25">
      <c r="A1908" t="s">
        <v>75</v>
      </c>
      <c r="B1908" t="s">
        <v>339</v>
      </c>
      <c r="C1908" t="s">
        <v>29</v>
      </c>
      <c r="D1908" t="s">
        <v>340</v>
      </c>
      <c r="E1908" t="s">
        <v>142</v>
      </c>
      <c r="F1908">
        <v>48315</v>
      </c>
      <c r="G1908" t="s">
        <v>2102</v>
      </c>
      <c r="H1908" t="s">
        <v>80</v>
      </c>
      <c r="I1908" t="s">
        <v>281</v>
      </c>
      <c r="J1908" t="s">
        <v>82</v>
      </c>
      <c r="K1908" t="s">
        <v>54</v>
      </c>
      <c r="L1908" t="s">
        <v>342</v>
      </c>
      <c r="M1908" t="s">
        <v>83</v>
      </c>
      <c r="N1908" s="11" t="s">
        <v>2106</v>
      </c>
      <c r="O1908" s="11" t="s">
        <v>2110</v>
      </c>
      <c r="P1908">
        <v>2</v>
      </c>
      <c r="Q1908">
        <v>0</v>
      </c>
      <c r="R1908">
        <v>263.7</v>
      </c>
      <c r="S1908">
        <v>0</v>
      </c>
      <c r="T1908">
        <v>263.7</v>
      </c>
    </row>
    <row r="1909" spans="1:20" hidden="1" x14ac:dyDescent="0.25">
      <c r="A1909" t="s">
        <v>75</v>
      </c>
      <c r="B1909" t="s">
        <v>581</v>
      </c>
      <c r="C1909" t="s">
        <v>22</v>
      </c>
      <c r="D1909" t="s">
        <v>582</v>
      </c>
      <c r="E1909" t="s">
        <v>122</v>
      </c>
      <c r="F1909">
        <v>21401</v>
      </c>
      <c r="G1909" t="s">
        <v>110</v>
      </c>
      <c r="H1909" t="s">
        <v>80</v>
      </c>
      <c r="I1909" t="s">
        <v>81</v>
      </c>
      <c r="J1909" t="s">
        <v>90</v>
      </c>
      <c r="K1909" t="s">
        <v>38</v>
      </c>
      <c r="L1909" t="s">
        <v>111</v>
      </c>
      <c r="M1909" t="s">
        <v>92</v>
      </c>
      <c r="N1909" s="11" t="s">
        <v>2106</v>
      </c>
      <c r="O1909" s="11" t="s">
        <v>2110</v>
      </c>
      <c r="P1909">
        <v>0</v>
      </c>
      <c r="Q1909">
        <v>1</v>
      </c>
      <c r="R1909">
        <v>0</v>
      </c>
      <c r="S1909">
        <v>104.75</v>
      </c>
      <c r="T1909">
        <v>-104.75</v>
      </c>
    </row>
    <row r="1910" spans="1:20" x14ac:dyDescent="0.25">
      <c r="A1910" t="s">
        <v>75</v>
      </c>
      <c r="B1910" t="s">
        <v>588</v>
      </c>
      <c r="C1910" t="s">
        <v>21</v>
      </c>
      <c r="D1910" t="s">
        <v>589</v>
      </c>
      <c r="E1910" t="s">
        <v>159</v>
      </c>
      <c r="F1910">
        <v>66227</v>
      </c>
      <c r="G1910" t="s">
        <v>1853</v>
      </c>
      <c r="H1910" t="s">
        <v>80</v>
      </c>
      <c r="I1910" t="s">
        <v>81</v>
      </c>
      <c r="J1910" t="s">
        <v>82</v>
      </c>
      <c r="K1910" t="s">
        <v>42</v>
      </c>
      <c r="L1910" t="s">
        <v>91</v>
      </c>
      <c r="M1910" t="s">
        <v>83</v>
      </c>
      <c r="N1910" s="11" t="s">
        <v>2106</v>
      </c>
      <c r="O1910" s="11" t="s">
        <v>2110</v>
      </c>
      <c r="P1910">
        <v>-16</v>
      </c>
      <c r="Q1910">
        <v>0</v>
      </c>
      <c r="R1910">
        <v>412.8</v>
      </c>
      <c r="S1910">
        <v>0</v>
      </c>
      <c r="T1910">
        <v>412.8</v>
      </c>
    </row>
    <row r="1911" spans="1:20" hidden="1" x14ac:dyDescent="0.25">
      <c r="A1911" t="s">
        <v>75</v>
      </c>
      <c r="B1911" t="s">
        <v>454</v>
      </c>
      <c r="C1911" t="s">
        <v>455</v>
      </c>
      <c r="D1911" t="s">
        <v>456</v>
      </c>
      <c r="E1911" t="s">
        <v>118</v>
      </c>
      <c r="F1911">
        <v>94518</v>
      </c>
      <c r="G1911" t="s">
        <v>152</v>
      </c>
      <c r="H1911" t="s">
        <v>80</v>
      </c>
      <c r="I1911" t="s">
        <v>81</v>
      </c>
      <c r="J1911" t="s">
        <v>90</v>
      </c>
      <c r="K1911" t="s">
        <v>38</v>
      </c>
      <c r="L1911" t="s">
        <v>111</v>
      </c>
      <c r="M1911" t="s">
        <v>92</v>
      </c>
      <c r="N1911" s="11" t="s">
        <v>2106</v>
      </c>
      <c r="O1911" s="11" t="s">
        <v>2110</v>
      </c>
      <c r="P1911">
        <v>0</v>
      </c>
      <c r="Q1911">
        <v>1</v>
      </c>
      <c r="R1911">
        <v>0</v>
      </c>
      <c r="S1911">
        <v>85.3</v>
      </c>
      <c r="T1911">
        <v>-85.3</v>
      </c>
    </row>
    <row r="1912" spans="1:20" hidden="1" x14ac:dyDescent="0.25">
      <c r="A1912" t="s">
        <v>75</v>
      </c>
      <c r="B1912" t="s">
        <v>230</v>
      </c>
      <c r="C1912" t="s">
        <v>25</v>
      </c>
      <c r="D1912" t="s">
        <v>231</v>
      </c>
      <c r="E1912" t="s">
        <v>186</v>
      </c>
      <c r="F1912">
        <v>10607</v>
      </c>
      <c r="G1912" t="s">
        <v>679</v>
      </c>
      <c r="H1912" t="s">
        <v>80</v>
      </c>
      <c r="I1912" t="s">
        <v>281</v>
      </c>
      <c r="J1912" t="s">
        <v>90</v>
      </c>
      <c r="K1912" t="s">
        <v>42</v>
      </c>
      <c r="L1912" t="s">
        <v>91</v>
      </c>
      <c r="M1912" t="s">
        <v>92</v>
      </c>
      <c r="N1912" s="11" t="s">
        <v>2106</v>
      </c>
      <c r="O1912" s="11" t="s">
        <v>2110</v>
      </c>
      <c r="P1912">
        <v>0</v>
      </c>
      <c r="Q1912">
        <v>16</v>
      </c>
      <c r="R1912">
        <v>0</v>
      </c>
      <c r="S1912">
        <v>40.799999999999997</v>
      </c>
      <c r="T1912">
        <v>-40.799999999999997</v>
      </c>
    </row>
    <row r="1913" spans="1:20" hidden="1" x14ac:dyDescent="0.25">
      <c r="A1913" t="s">
        <v>75</v>
      </c>
      <c r="B1913" t="s">
        <v>1296</v>
      </c>
      <c r="C1913" t="s">
        <v>27</v>
      </c>
      <c r="D1913" t="s">
        <v>1297</v>
      </c>
      <c r="E1913" t="s">
        <v>114</v>
      </c>
      <c r="F1913">
        <v>33062</v>
      </c>
      <c r="G1913" t="s">
        <v>402</v>
      </c>
      <c r="H1913" t="s">
        <v>80</v>
      </c>
      <c r="I1913" t="s">
        <v>81</v>
      </c>
      <c r="J1913" t="s">
        <v>365</v>
      </c>
      <c r="K1913" t="s">
        <v>39</v>
      </c>
      <c r="L1913" t="s">
        <v>39</v>
      </c>
      <c r="M1913" t="s">
        <v>92</v>
      </c>
      <c r="N1913" s="11" t="s">
        <v>2106</v>
      </c>
      <c r="O1913" s="11" t="s">
        <v>2110</v>
      </c>
      <c r="P1913">
        <v>0</v>
      </c>
      <c r="Q1913">
        <v>1</v>
      </c>
      <c r="R1913">
        <v>0</v>
      </c>
      <c r="S1913">
        <v>295</v>
      </c>
      <c r="T1913">
        <v>-295</v>
      </c>
    </row>
    <row r="1914" spans="1:20" hidden="1" x14ac:dyDescent="0.25">
      <c r="A1914" t="s">
        <v>75</v>
      </c>
      <c r="B1914" t="s">
        <v>380</v>
      </c>
      <c r="C1914" t="s">
        <v>18</v>
      </c>
      <c r="D1914" t="s">
        <v>381</v>
      </c>
      <c r="E1914" t="s">
        <v>191</v>
      </c>
      <c r="F1914">
        <v>75071</v>
      </c>
      <c r="G1914" t="s">
        <v>296</v>
      </c>
      <c r="H1914" t="s">
        <v>80</v>
      </c>
      <c r="I1914" t="s">
        <v>81</v>
      </c>
      <c r="J1914" t="s">
        <v>90</v>
      </c>
      <c r="K1914" t="s">
        <v>53</v>
      </c>
      <c r="L1914" t="s">
        <v>165</v>
      </c>
      <c r="M1914" t="s">
        <v>92</v>
      </c>
      <c r="N1914" s="11" t="s">
        <v>2106</v>
      </c>
      <c r="O1914" s="11" t="s">
        <v>2110</v>
      </c>
      <c r="P1914">
        <v>0</v>
      </c>
      <c r="Q1914">
        <v>1</v>
      </c>
      <c r="R1914">
        <v>0</v>
      </c>
      <c r="S1914">
        <v>112.55</v>
      </c>
      <c r="T1914">
        <v>-112.55</v>
      </c>
    </row>
    <row r="1915" spans="1:20" hidden="1" x14ac:dyDescent="0.25">
      <c r="A1915" t="s">
        <v>75</v>
      </c>
      <c r="B1915" t="s">
        <v>167</v>
      </c>
      <c r="C1915" t="s">
        <v>28</v>
      </c>
      <c r="D1915" t="s">
        <v>168</v>
      </c>
      <c r="E1915" t="s">
        <v>95</v>
      </c>
      <c r="F1915">
        <v>80550</v>
      </c>
      <c r="G1915" t="s">
        <v>214</v>
      </c>
      <c r="H1915" t="s">
        <v>80</v>
      </c>
      <c r="I1915" t="s">
        <v>281</v>
      </c>
      <c r="J1915" t="s">
        <v>90</v>
      </c>
      <c r="K1915" t="s">
        <v>42</v>
      </c>
      <c r="L1915" t="s">
        <v>91</v>
      </c>
      <c r="M1915" t="s">
        <v>92</v>
      </c>
      <c r="N1915" s="11" t="s">
        <v>2106</v>
      </c>
      <c r="O1915" s="11" t="s">
        <v>2110</v>
      </c>
      <c r="P1915">
        <v>-4</v>
      </c>
      <c r="Q1915">
        <v>0</v>
      </c>
      <c r="R1915">
        <v>5.12</v>
      </c>
      <c r="S1915">
        <v>0</v>
      </c>
      <c r="T1915">
        <v>5.12</v>
      </c>
    </row>
    <row r="1916" spans="1:20" hidden="1" x14ac:dyDescent="0.25">
      <c r="A1916" t="s">
        <v>75</v>
      </c>
      <c r="B1916" t="s">
        <v>372</v>
      </c>
      <c r="C1916" t="s">
        <v>19</v>
      </c>
      <c r="D1916" t="s">
        <v>172</v>
      </c>
      <c r="E1916" t="s">
        <v>147</v>
      </c>
      <c r="F1916">
        <v>85255</v>
      </c>
      <c r="G1916" t="s">
        <v>202</v>
      </c>
      <c r="H1916" t="s">
        <v>80</v>
      </c>
      <c r="I1916" t="s">
        <v>81</v>
      </c>
      <c r="J1916" t="s">
        <v>90</v>
      </c>
      <c r="K1916" t="s">
        <v>42</v>
      </c>
      <c r="L1916" t="s">
        <v>91</v>
      </c>
      <c r="M1916" t="s">
        <v>188</v>
      </c>
      <c r="N1916" s="11" t="s">
        <v>2106</v>
      </c>
      <c r="O1916" s="11" t="s">
        <v>2110</v>
      </c>
      <c r="P1916">
        <v>0</v>
      </c>
      <c r="Q1916">
        <v>183</v>
      </c>
      <c r="R1916">
        <v>0</v>
      </c>
      <c r="S1916">
        <v>1509.75</v>
      </c>
      <c r="T1916">
        <v>-1509.75</v>
      </c>
    </row>
    <row r="1917" spans="1:20" hidden="1" x14ac:dyDescent="0.25">
      <c r="A1917" t="s">
        <v>75</v>
      </c>
      <c r="B1917" t="s">
        <v>120</v>
      </c>
      <c r="C1917" t="s">
        <v>22</v>
      </c>
      <c r="D1917" t="s">
        <v>121</v>
      </c>
      <c r="E1917" t="s">
        <v>122</v>
      </c>
      <c r="F1917">
        <v>20910</v>
      </c>
      <c r="G1917" t="s">
        <v>2090</v>
      </c>
      <c r="H1917" t="s">
        <v>80</v>
      </c>
      <c r="I1917" t="s">
        <v>81</v>
      </c>
      <c r="J1917" t="s">
        <v>90</v>
      </c>
      <c r="K1917" t="s">
        <v>54</v>
      </c>
      <c r="L1917" t="s">
        <v>824</v>
      </c>
      <c r="M1917" t="s">
        <v>92</v>
      </c>
      <c r="N1917" s="11" t="s">
        <v>2106</v>
      </c>
      <c r="O1917" s="11" t="s">
        <v>2110</v>
      </c>
      <c r="P1917">
        <v>0</v>
      </c>
      <c r="Q1917">
        <v>2</v>
      </c>
      <c r="R1917">
        <v>0</v>
      </c>
      <c r="S1917">
        <v>42</v>
      </c>
      <c r="T1917">
        <v>-42</v>
      </c>
    </row>
    <row r="1918" spans="1:20" hidden="1" x14ac:dyDescent="0.25">
      <c r="A1918" t="s">
        <v>75</v>
      </c>
      <c r="B1918" t="s">
        <v>553</v>
      </c>
      <c r="C1918" t="s">
        <v>26</v>
      </c>
      <c r="D1918" t="s">
        <v>554</v>
      </c>
      <c r="E1918" t="s">
        <v>555</v>
      </c>
      <c r="F1918">
        <v>36526</v>
      </c>
      <c r="G1918" t="s">
        <v>138</v>
      </c>
      <c r="H1918" t="s">
        <v>80</v>
      </c>
      <c r="I1918" t="s">
        <v>81</v>
      </c>
      <c r="J1918" t="s">
        <v>82</v>
      </c>
      <c r="K1918" t="s">
        <v>53</v>
      </c>
      <c r="L1918" t="s">
        <v>139</v>
      </c>
      <c r="M1918" t="s">
        <v>83</v>
      </c>
      <c r="N1918" s="11" t="s">
        <v>2106</v>
      </c>
      <c r="O1918" s="11" t="s">
        <v>2110</v>
      </c>
      <c r="P1918">
        <v>-4</v>
      </c>
      <c r="Q1918">
        <v>0</v>
      </c>
      <c r="R1918">
        <v>1.96</v>
      </c>
      <c r="S1918">
        <v>0</v>
      </c>
      <c r="T1918">
        <v>1.96</v>
      </c>
    </row>
    <row r="1919" spans="1:20" hidden="1" x14ac:dyDescent="0.25">
      <c r="A1919" t="s">
        <v>75</v>
      </c>
      <c r="B1919" t="s">
        <v>98</v>
      </c>
      <c r="C1919" t="s">
        <v>29</v>
      </c>
      <c r="D1919" t="s">
        <v>99</v>
      </c>
      <c r="E1919" t="s">
        <v>100</v>
      </c>
      <c r="F1919">
        <v>46825</v>
      </c>
      <c r="G1919" t="s">
        <v>1260</v>
      </c>
      <c r="H1919" t="s">
        <v>80</v>
      </c>
      <c r="I1919" t="s">
        <v>81</v>
      </c>
      <c r="J1919" t="s">
        <v>90</v>
      </c>
      <c r="K1919" t="s">
        <v>41</v>
      </c>
      <c r="L1919" t="s">
        <v>1261</v>
      </c>
      <c r="M1919" t="s">
        <v>92</v>
      </c>
      <c r="N1919" s="11" t="s">
        <v>2106</v>
      </c>
      <c r="O1919" s="11" t="s">
        <v>2110</v>
      </c>
      <c r="P1919">
        <v>0</v>
      </c>
      <c r="Q1919">
        <v>3</v>
      </c>
      <c r="R1919">
        <v>0</v>
      </c>
      <c r="S1919">
        <v>165</v>
      </c>
      <c r="T1919">
        <v>-165</v>
      </c>
    </row>
    <row r="1920" spans="1:20" hidden="1" x14ac:dyDescent="0.25">
      <c r="A1920" t="s">
        <v>75</v>
      </c>
      <c r="B1920" t="s">
        <v>351</v>
      </c>
      <c r="C1920" t="s">
        <v>22</v>
      </c>
      <c r="D1920" t="s">
        <v>190</v>
      </c>
      <c r="E1920" t="s">
        <v>137</v>
      </c>
      <c r="F1920">
        <v>24018</v>
      </c>
      <c r="G1920" t="s">
        <v>334</v>
      </c>
      <c r="H1920" t="s">
        <v>246</v>
      </c>
      <c r="I1920" t="s">
        <v>281</v>
      </c>
      <c r="J1920" t="s">
        <v>90</v>
      </c>
      <c r="K1920" t="s">
        <v>42</v>
      </c>
      <c r="L1920" t="s">
        <v>91</v>
      </c>
      <c r="M1920" t="s">
        <v>92</v>
      </c>
      <c r="N1920" s="11" t="s">
        <v>2106</v>
      </c>
      <c r="O1920" s="11" t="s">
        <v>2110</v>
      </c>
      <c r="P1920">
        <v>0</v>
      </c>
      <c r="Q1920">
        <v>8</v>
      </c>
      <c r="R1920">
        <v>0</v>
      </c>
      <c r="S1920">
        <v>14</v>
      </c>
      <c r="T1920">
        <v>-14</v>
      </c>
    </row>
    <row r="1921" spans="1:20" hidden="1" x14ac:dyDescent="0.25">
      <c r="A1921" t="s">
        <v>75</v>
      </c>
      <c r="B1921" t="s">
        <v>395</v>
      </c>
      <c r="C1921" t="s">
        <v>24</v>
      </c>
      <c r="D1921" t="s">
        <v>396</v>
      </c>
      <c r="E1921" t="s">
        <v>397</v>
      </c>
      <c r="F1921">
        <v>55439</v>
      </c>
      <c r="G1921" t="s">
        <v>1387</v>
      </c>
      <c r="H1921" t="s">
        <v>80</v>
      </c>
      <c r="I1921" t="s">
        <v>81</v>
      </c>
      <c r="J1921" t="s">
        <v>82</v>
      </c>
      <c r="K1921" t="s">
        <v>53</v>
      </c>
      <c r="L1921" t="s">
        <v>228</v>
      </c>
      <c r="M1921" t="s">
        <v>83</v>
      </c>
      <c r="N1921" s="11" t="s">
        <v>2106</v>
      </c>
      <c r="O1921" s="11" t="s">
        <v>2110</v>
      </c>
      <c r="P1921">
        <v>-2</v>
      </c>
      <c r="Q1921">
        <v>0</v>
      </c>
      <c r="R1921">
        <v>185.2</v>
      </c>
      <c r="S1921">
        <v>0</v>
      </c>
      <c r="T1921">
        <v>185.2</v>
      </c>
    </row>
    <row r="1922" spans="1:20" hidden="1" x14ac:dyDescent="0.25">
      <c r="A1922" t="s">
        <v>75</v>
      </c>
      <c r="B1922" t="s">
        <v>890</v>
      </c>
      <c r="C1922" t="s">
        <v>28</v>
      </c>
      <c r="D1922" t="s">
        <v>891</v>
      </c>
      <c r="E1922" t="s">
        <v>95</v>
      </c>
      <c r="F1922">
        <v>80503</v>
      </c>
      <c r="G1922" t="s">
        <v>2091</v>
      </c>
      <c r="H1922" t="s">
        <v>80</v>
      </c>
      <c r="I1922" t="s">
        <v>81</v>
      </c>
      <c r="J1922" t="s">
        <v>90</v>
      </c>
      <c r="K1922" t="s">
        <v>54</v>
      </c>
      <c r="L1922" t="s">
        <v>342</v>
      </c>
      <c r="M1922" t="s">
        <v>92</v>
      </c>
      <c r="N1922" s="11" t="s">
        <v>2106</v>
      </c>
      <c r="O1922" s="11" t="s">
        <v>2110</v>
      </c>
      <c r="P1922">
        <v>-1</v>
      </c>
      <c r="Q1922">
        <v>0</v>
      </c>
      <c r="R1922">
        <v>1.65</v>
      </c>
      <c r="S1922">
        <v>0</v>
      </c>
      <c r="T1922">
        <v>1.65</v>
      </c>
    </row>
    <row r="1923" spans="1:20" hidden="1" x14ac:dyDescent="0.25">
      <c r="A1923" t="s">
        <v>75</v>
      </c>
      <c r="B1923" t="s">
        <v>200</v>
      </c>
      <c r="C1923" t="s">
        <v>28</v>
      </c>
      <c r="D1923" t="s">
        <v>201</v>
      </c>
      <c r="E1923" t="s">
        <v>95</v>
      </c>
      <c r="F1923">
        <v>80002</v>
      </c>
      <c r="G1923" t="s">
        <v>785</v>
      </c>
      <c r="H1923" t="s">
        <v>80</v>
      </c>
      <c r="I1923" t="s">
        <v>81</v>
      </c>
      <c r="J1923" t="s">
        <v>82</v>
      </c>
      <c r="K1923" t="s">
        <v>42</v>
      </c>
      <c r="L1923" t="s">
        <v>91</v>
      </c>
      <c r="M1923" t="s">
        <v>83</v>
      </c>
      <c r="N1923" s="11" t="s">
        <v>2106</v>
      </c>
      <c r="O1923" s="11" t="s">
        <v>2110</v>
      </c>
      <c r="P1923">
        <v>-20</v>
      </c>
      <c r="Q1923">
        <v>0</v>
      </c>
      <c r="R1923">
        <v>180</v>
      </c>
      <c r="S1923">
        <v>0</v>
      </c>
      <c r="T1923">
        <v>180</v>
      </c>
    </row>
    <row r="1924" spans="1:20" hidden="1" x14ac:dyDescent="0.25">
      <c r="A1924" t="s">
        <v>75</v>
      </c>
      <c r="B1924" t="s">
        <v>318</v>
      </c>
      <c r="C1924" t="s">
        <v>19</v>
      </c>
      <c r="D1924" t="s">
        <v>319</v>
      </c>
      <c r="E1924" t="s">
        <v>320</v>
      </c>
      <c r="F1924">
        <v>96753</v>
      </c>
      <c r="G1924" t="s">
        <v>398</v>
      </c>
      <c r="H1924" t="s">
        <v>80</v>
      </c>
      <c r="I1924" t="s">
        <v>81</v>
      </c>
      <c r="J1924" t="s">
        <v>82</v>
      </c>
      <c r="K1924" t="s">
        <v>38</v>
      </c>
      <c r="L1924" t="s">
        <v>111</v>
      </c>
      <c r="M1924" t="s">
        <v>83</v>
      </c>
      <c r="N1924" s="11" t="s">
        <v>2106</v>
      </c>
      <c r="O1924" s="11" t="s">
        <v>2110</v>
      </c>
      <c r="P1924">
        <v>-1</v>
      </c>
      <c r="Q1924">
        <v>0</v>
      </c>
      <c r="R1924">
        <v>71.739999999999995</v>
      </c>
      <c r="S1924">
        <v>0</v>
      </c>
      <c r="T1924">
        <v>71.739999999999995</v>
      </c>
    </row>
    <row r="1925" spans="1:20" hidden="1" x14ac:dyDescent="0.25">
      <c r="A1925" t="s">
        <v>75</v>
      </c>
      <c r="B1925" t="s">
        <v>625</v>
      </c>
      <c r="C1925" t="s">
        <v>27</v>
      </c>
      <c r="D1925" t="s">
        <v>626</v>
      </c>
      <c r="E1925" t="s">
        <v>114</v>
      </c>
      <c r="F1925">
        <v>34491</v>
      </c>
      <c r="G1925" t="s">
        <v>263</v>
      </c>
      <c r="H1925" t="s">
        <v>80</v>
      </c>
      <c r="I1925" t="s">
        <v>81</v>
      </c>
      <c r="J1925" t="s">
        <v>90</v>
      </c>
      <c r="K1925" t="s">
        <v>53</v>
      </c>
      <c r="L1925" t="s">
        <v>165</v>
      </c>
      <c r="M1925" t="s">
        <v>92</v>
      </c>
      <c r="N1925" s="11" t="s">
        <v>2106</v>
      </c>
      <c r="O1925" s="11" t="s">
        <v>2110</v>
      </c>
      <c r="P1925">
        <v>0</v>
      </c>
      <c r="Q1925">
        <v>6</v>
      </c>
      <c r="R1925">
        <v>0</v>
      </c>
      <c r="S1925">
        <v>855.3</v>
      </c>
      <c r="T1925">
        <v>-855.3</v>
      </c>
    </row>
    <row r="1926" spans="1:20" hidden="1" x14ac:dyDescent="0.25">
      <c r="A1926" t="s">
        <v>75</v>
      </c>
      <c r="B1926" t="s">
        <v>833</v>
      </c>
      <c r="C1926" t="s">
        <v>24</v>
      </c>
      <c r="D1926" t="s">
        <v>834</v>
      </c>
      <c r="E1926" t="s">
        <v>397</v>
      </c>
      <c r="F1926">
        <v>56387</v>
      </c>
      <c r="G1926" t="s">
        <v>477</v>
      </c>
      <c r="H1926" t="s">
        <v>80</v>
      </c>
      <c r="I1926" t="s">
        <v>81</v>
      </c>
      <c r="J1926" t="s">
        <v>90</v>
      </c>
      <c r="K1926" t="s">
        <v>38</v>
      </c>
      <c r="L1926" t="s">
        <v>111</v>
      </c>
      <c r="M1926" t="s">
        <v>92</v>
      </c>
      <c r="N1926" s="11" t="s">
        <v>2106</v>
      </c>
      <c r="O1926" s="11" t="s">
        <v>2110</v>
      </c>
      <c r="P1926">
        <v>0</v>
      </c>
      <c r="Q1926">
        <v>2</v>
      </c>
      <c r="R1926">
        <v>0</v>
      </c>
      <c r="S1926">
        <v>230.4</v>
      </c>
      <c r="T1926">
        <v>-230.4</v>
      </c>
    </row>
    <row r="1927" spans="1:20" hidden="1" x14ac:dyDescent="0.25">
      <c r="A1927" t="s">
        <v>75</v>
      </c>
      <c r="B1927" t="s">
        <v>372</v>
      </c>
      <c r="C1927" t="s">
        <v>19</v>
      </c>
      <c r="D1927" t="s">
        <v>172</v>
      </c>
      <c r="E1927" t="s">
        <v>147</v>
      </c>
      <c r="F1927">
        <v>85255</v>
      </c>
      <c r="G1927" t="s">
        <v>238</v>
      </c>
      <c r="H1927" t="s">
        <v>80</v>
      </c>
      <c r="I1927" t="s">
        <v>81</v>
      </c>
      <c r="J1927" t="s">
        <v>82</v>
      </c>
      <c r="K1927" t="s">
        <v>38</v>
      </c>
      <c r="L1927" t="s">
        <v>111</v>
      </c>
      <c r="M1927" t="s">
        <v>83</v>
      </c>
      <c r="N1927" s="11" t="s">
        <v>2106</v>
      </c>
      <c r="O1927" s="11" t="s">
        <v>2110</v>
      </c>
      <c r="P1927">
        <v>2</v>
      </c>
      <c r="Q1927">
        <v>0</v>
      </c>
      <c r="R1927">
        <v>101.3</v>
      </c>
      <c r="S1927">
        <v>0</v>
      </c>
      <c r="T1927">
        <v>101.3</v>
      </c>
    </row>
    <row r="1928" spans="1:20" hidden="1" x14ac:dyDescent="0.25">
      <c r="A1928" t="s">
        <v>75</v>
      </c>
      <c r="B1928" t="s">
        <v>500</v>
      </c>
      <c r="C1928" t="s">
        <v>23</v>
      </c>
      <c r="D1928" t="s">
        <v>501</v>
      </c>
      <c r="E1928" t="s">
        <v>176</v>
      </c>
      <c r="F1928">
        <v>98034</v>
      </c>
      <c r="G1928" t="s">
        <v>2038</v>
      </c>
      <c r="H1928" t="s">
        <v>1207</v>
      </c>
      <c r="I1928" t="s">
        <v>81</v>
      </c>
      <c r="J1928" t="s">
        <v>365</v>
      </c>
      <c r="K1928" t="s">
        <v>43</v>
      </c>
      <c r="L1928" t="s">
        <v>43</v>
      </c>
      <c r="M1928" t="s">
        <v>83</v>
      </c>
      <c r="N1928" s="11" t="s">
        <v>2106</v>
      </c>
      <c r="O1928" s="11" t="s">
        <v>2110</v>
      </c>
      <c r="P1928">
        <v>2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5">
      <c r="A1929" t="s">
        <v>75</v>
      </c>
      <c r="B1929" t="s">
        <v>278</v>
      </c>
      <c r="C1929" t="s">
        <v>20</v>
      </c>
      <c r="D1929" t="s">
        <v>279</v>
      </c>
      <c r="E1929" t="s">
        <v>244</v>
      </c>
      <c r="F1929">
        <v>2356</v>
      </c>
      <c r="G1929" t="s">
        <v>388</v>
      </c>
      <c r="H1929" t="s">
        <v>80</v>
      </c>
      <c r="I1929" t="s">
        <v>81</v>
      </c>
      <c r="J1929" t="s">
        <v>90</v>
      </c>
      <c r="K1929" t="s">
        <v>38</v>
      </c>
      <c r="L1929" t="s">
        <v>111</v>
      </c>
      <c r="M1929" t="s">
        <v>92</v>
      </c>
      <c r="N1929" s="11" t="s">
        <v>2106</v>
      </c>
      <c r="O1929" s="11" t="s">
        <v>2110</v>
      </c>
      <c r="P1929">
        <v>0</v>
      </c>
      <c r="Q1929">
        <v>2</v>
      </c>
      <c r="R1929">
        <v>0</v>
      </c>
      <c r="S1929">
        <v>331.1</v>
      </c>
      <c r="T1929">
        <v>-331.1</v>
      </c>
    </row>
    <row r="1930" spans="1:20" hidden="1" x14ac:dyDescent="0.25">
      <c r="A1930" t="s">
        <v>75</v>
      </c>
      <c r="B1930" t="s">
        <v>331</v>
      </c>
      <c r="C1930" t="s">
        <v>18</v>
      </c>
      <c r="D1930" t="s">
        <v>332</v>
      </c>
      <c r="E1930" t="s">
        <v>333</v>
      </c>
      <c r="F1930">
        <v>72405</v>
      </c>
      <c r="G1930" t="s">
        <v>254</v>
      </c>
      <c r="H1930" t="s">
        <v>80</v>
      </c>
      <c r="I1930" t="s">
        <v>81</v>
      </c>
      <c r="J1930" t="s">
        <v>82</v>
      </c>
      <c r="K1930" t="s">
        <v>42</v>
      </c>
      <c r="L1930" t="s">
        <v>91</v>
      </c>
      <c r="M1930" t="s">
        <v>83</v>
      </c>
      <c r="N1930" s="11" t="s">
        <v>2106</v>
      </c>
      <c r="O1930" s="11" t="s">
        <v>2110</v>
      </c>
      <c r="P1930">
        <v>-12</v>
      </c>
      <c r="Q1930">
        <v>0</v>
      </c>
      <c r="R1930">
        <v>672.72</v>
      </c>
      <c r="S1930">
        <v>0</v>
      </c>
      <c r="T1930">
        <v>672.72</v>
      </c>
    </row>
    <row r="1931" spans="1:20" hidden="1" x14ac:dyDescent="0.25">
      <c r="A1931" t="s">
        <v>75</v>
      </c>
      <c r="B1931" t="s">
        <v>318</v>
      </c>
      <c r="C1931" t="s">
        <v>19</v>
      </c>
      <c r="D1931" t="s">
        <v>319</v>
      </c>
      <c r="E1931" t="s">
        <v>320</v>
      </c>
      <c r="F1931">
        <v>96753</v>
      </c>
      <c r="G1931" t="s">
        <v>119</v>
      </c>
      <c r="H1931" t="s">
        <v>80</v>
      </c>
      <c r="I1931" t="s">
        <v>81</v>
      </c>
      <c r="J1931" t="s">
        <v>82</v>
      </c>
      <c r="K1931" t="s">
        <v>38</v>
      </c>
      <c r="L1931" t="s">
        <v>111</v>
      </c>
      <c r="M1931" t="s">
        <v>83</v>
      </c>
      <c r="N1931" s="11" t="s">
        <v>2106</v>
      </c>
      <c r="O1931" s="11" t="s">
        <v>2110</v>
      </c>
      <c r="P1931">
        <v>-2</v>
      </c>
      <c r="Q1931">
        <v>0</v>
      </c>
      <c r="R1931">
        <v>215.4</v>
      </c>
      <c r="S1931">
        <v>0</v>
      </c>
      <c r="T1931">
        <v>215.4</v>
      </c>
    </row>
    <row r="1932" spans="1:20" hidden="1" x14ac:dyDescent="0.25">
      <c r="A1932" t="s">
        <v>75</v>
      </c>
      <c r="B1932" t="s">
        <v>1171</v>
      </c>
      <c r="C1932" t="s">
        <v>25</v>
      </c>
      <c r="D1932" t="s">
        <v>748</v>
      </c>
      <c r="E1932" t="s">
        <v>186</v>
      </c>
      <c r="F1932">
        <v>11102</v>
      </c>
      <c r="G1932" t="s">
        <v>2096</v>
      </c>
      <c r="H1932" t="s">
        <v>80</v>
      </c>
      <c r="I1932" t="s">
        <v>81</v>
      </c>
      <c r="J1932" t="s">
        <v>365</v>
      </c>
      <c r="K1932" t="s">
        <v>47</v>
      </c>
      <c r="L1932" t="s">
        <v>509</v>
      </c>
      <c r="M1932" t="s">
        <v>229</v>
      </c>
      <c r="N1932" s="11" t="s">
        <v>2106</v>
      </c>
      <c r="O1932" s="11" t="s">
        <v>2110</v>
      </c>
      <c r="P1932">
        <v>4</v>
      </c>
      <c r="Q1932">
        <v>0</v>
      </c>
      <c r="R1932">
        <v>95</v>
      </c>
      <c r="S1932">
        <v>0</v>
      </c>
      <c r="T1932">
        <v>95</v>
      </c>
    </row>
    <row r="1933" spans="1:20" hidden="1" x14ac:dyDescent="0.25">
      <c r="A1933" t="s">
        <v>75</v>
      </c>
      <c r="B1933" t="s">
        <v>399</v>
      </c>
      <c r="C1933" t="s">
        <v>28</v>
      </c>
      <c r="D1933" t="s">
        <v>400</v>
      </c>
      <c r="E1933" t="s">
        <v>295</v>
      </c>
      <c r="F1933">
        <v>84070</v>
      </c>
      <c r="G1933" t="s">
        <v>545</v>
      </c>
      <c r="H1933" t="s">
        <v>210</v>
      </c>
      <c r="I1933" t="s">
        <v>81</v>
      </c>
      <c r="J1933" t="s">
        <v>90</v>
      </c>
      <c r="K1933" t="s">
        <v>40</v>
      </c>
      <c r="L1933" t="s">
        <v>211</v>
      </c>
      <c r="M1933" t="s">
        <v>92</v>
      </c>
      <c r="N1933" s="11" t="s">
        <v>2106</v>
      </c>
      <c r="O1933" s="11" t="s">
        <v>2110</v>
      </c>
      <c r="P1933">
        <v>0</v>
      </c>
      <c r="Q1933">
        <v>18</v>
      </c>
      <c r="R1933">
        <v>0</v>
      </c>
      <c r="S1933">
        <v>4770</v>
      </c>
      <c r="T1933">
        <v>-4770</v>
      </c>
    </row>
    <row r="1934" spans="1:20" hidden="1" x14ac:dyDescent="0.25">
      <c r="A1934" t="s">
        <v>75</v>
      </c>
      <c r="B1934" t="s">
        <v>1185</v>
      </c>
      <c r="C1934" t="s">
        <v>25</v>
      </c>
      <c r="D1934" t="s">
        <v>1186</v>
      </c>
      <c r="E1934" t="s">
        <v>262</v>
      </c>
      <c r="F1934">
        <v>7924</v>
      </c>
      <c r="G1934" t="s">
        <v>1145</v>
      </c>
      <c r="H1934" t="s">
        <v>461</v>
      </c>
      <c r="I1934" t="s">
        <v>81</v>
      </c>
      <c r="J1934" t="s">
        <v>82</v>
      </c>
      <c r="K1934" t="s">
        <v>53</v>
      </c>
      <c r="L1934" t="s">
        <v>139</v>
      </c>
      <c r="M1934" t="s">
        <v>83</v>
      </c>
      <c r="N1934" s="11" t="s">
        <v>2106</v>
      </c>
      <c r="O1934" s="11" t="s">
        <v>2110</v>
      </c>
      <c r="P1934">
        <v>-3</v>
      </c>
      <c r="Q1934">
        <v>0</v>
      </c>
      <c r="R1934">
        <v>12.6</v>
      </c>
      <c r="S1934">
        <v>0</v>
      </c>
      <c r="T1934">
        <v>12.6</v>
      </c>
    </row>
    <row r="1935" spans="1:20" x14ac:dyDescent="0.25">
      <c r="A1935" t="s">
        <v>75</v>
      </c>
      <c r="B1935" t="s">
        <v>665</v>
      </c>
      <c r="C1935" t="s">
        <v>21</v>
      </c>
      <c r="D1935" t="s">
        <v>666</v>
      </c>
      <c r="E1935" t="s">
        <v>235</v>
      </c>
      <c r="F1935">
        <v>63144</v>
      </c>
      <c r="G1935" t="s">
        <v>1034</v>
      </c>
      <c r="H1935" t="s">
        <v>80</v>
      </c>
      <c r="I1935" t="s">
        <v>81</v>
      </c>
      <c r="J1935" t="s">
        <v>82</v>
      </c>
      <c r="K1935" t="s">
        <v>53</v>
      </c>
      <c r="L1935" t="s">
        <v>248</v>
      </c>
      <c r="M1935" t="s">
        <v>83</v>
      </c>
      <c r="N1935" s="11" t="s">
        <v>2106</v>
      </c>
      <c r="O1935" s="11" t="s">
        <v>2110</v>
      </c>
      <c r="P1935">
        <v>-20</v>
      </c>
      <c r="Q1935">
        <v>0</v>
      </c>
      <c r="R1935">
        <v>108</v>
      </c>
      <c r="S1935">
        <v>0</v>
      </c>
      <c r="T1935">
        <v>108</v>
      </c>
    </row>
    <row r="1936" spans="1:20" hidden="1" x14ac:dyDescent="0.25">
      <c r="A1936" t="s">
        <v>75</v>
      </c>
      <c r="B1936" t="s">
        <v>189</v>
      </c>
      <c r="C1936" t="s">
        <v>18</v>
      </c>
      <c r="D1936" t="s">
        <v>190</v>
      </c>
      <c r="E1936" t="s">
        <v>191</v>
      </c>
      <c r="F1936">
        <v>76262</v>
      </c>
      <c r="G1936" t="s">
        <v>679</v>
      </c>
      <c r="H1936" t="s">
        <v>80</v>
      </c>
      <c r="I1936" t="s">
        <v>281</v>
      </c>
      <c r="J1936" t="s">
        <v>90</v>
      </c>
      <c r="K1936" t="s">
        <v>42</v>
      </c>
      <c r="L1936" t="s">
        <v>91</v>
      </c>
      <c r="M1936" t="s">
        <v>92</v>
      </c>
      <c r="N1936" s="11" t="s">
        <v>2106</v>
      </c>
      <c r="O1936" s="11" t="s">
        <v>2110</v>
      </c>
      <c r="P1936">
        <v>0</v>
      </c>
      <c r="Q1936">
        <v>10</v>
      </c>
      <c r="R1936">
        <v>0</v>
      </c>
      <c r="S1936">
        <v>25.5</v>
      </c>
      <c r="T1936">
        <v>-25.5</v>
      </c>
    </row>
    <row r="1937" spans="1:20" hidden="1" x14ac:dyDescent="0.25">
      <c r="A1937" t="s">
        <v>75</v>
      </c>
      <c r="B1937" t="s">
        <v>1067</v>
      </c>
      <c r="C1937" t="s">
        <v>18</v>
      </c>
      <c r="D1937" t="s">
        <v>1068</v>
      </c>
      <c r="E1937" t="s">
        <v>466</v>
      </c>
      <c r="F1937">
        <v>70810</v>
      </c>
      <c r="G1937" t="s">
        <v>2099</v>
      </c>
      <c r="H1937" t="s">
        <v>80</v>
      </c>
      <c r="I1937" t="s">
        <v>81</v>
      </c>
      <c r="J1937" t="s">
        <v>1070</v>
      </c>
      <c r="K1937" t="s">
        <v>45</v>
      </c>
      <c r="L1937" t="s">
        <v>139</v>
      </c>
      <c r="M1937" t="s">
        <v>83</v>
      </c>
      <c r="N1937" s="11" t="s">
        <v>2106</v>
      </c>
      <c r="O1937" s="11" t="s">
        <v>2110</v>
      </c>
      <c r="P1937">
        <v>0</v>
      </c>
      <c r="Q1937">
        <v>0</v>
      </c>
      <c r="R1937">
        <v>0</v>
      </c>
      <c r="S1937">
        <v>-32197.5</v>
      </c>
      <c r="T1937">
        <v>32197.5</v>
      </c>
    </row>
    <row r="1938" spans="1:20" hidden="1" x14ac:dyDescent="0.25">
      <c r="A1938" t="s">
        <v>75</v>
      </c>
      <c r="B1938" t="s">
        <v>212</v>
      </c>
      <c r="C1938" t="s">
        <v>25</v>
      </c>
      <c r="D1938" t="s">
        <v>213</v>
      </c>
      <c r="E1938" t="s">
        <v>186</v>
      </c>
      <c r="F1938">
        <v>11803</v>
      </c>
      <c r="G1938" t="s">
        <v>254</v>
      </c>
      <c r="H1938" t="s">
        <v>80</v>
      </c>
      <c r="I1938" t="s">
        <v>81</v>
      </c>
      <c r="J1938" t="s">
        <v>82</v>
      </c>
      <c r="K1938" t="s">
        <v>42</v>
      </c>
      <c r="L1938" t="s">
        <v>91</v>
      </c>
      <c r="M1938" t="s">
        <v>83</v>
      </c>
      <c r="N1938" s="11" t="s">
        <v>2106</v>
      </c>
      <c r="O1938" s="11" t="s">
        <v>2110</v>
      </c>
      <c r="P1938">
        <v>-6</v>
      </c>
      <c r="Q1938">
        <v>0</v>
      </c>
      <c r="R1938">
        <v>395.7</v>
      </c>
      <c r="S1938">
        <v>0</v>
      </c>
      <c r="T1938">
        <v>395.7</v>
      </c>
    </row>
    <row r="1939" spans="1:20" hidden="1" x14ac:dyDescent="0.25">
      <c r="A1939" t="s">
        <v>75</v>
      </c>
      <c r="B1939" t="s">
        <v>380</v>
      </c>
      <c r="C1939" t="s">
        <v>18</v>
      </c>
      <c r="D1939" t="s">
        <v>381</v>
      </c>
      <c r="E1939" t="s">
        <v>191</v>
      </c>
      <c r="F1939">
        <v>75071</v>
      </c>
      <c r="G1939" t="s">
        <v>1033</v>
      </c>
      <c r="H1939" t="s">
        <v>80</v>
      </c>
      <c r="I1939" t="s">
        <v>89</v>
      </c>
      <c r="J1939" t="s">
        <v>90</v>
      </c>
      <c r="K1939" t="s">
        <v>53</v>
      </c>
      <c r="L1939" t="s">
        <v>368</v>
      </c>
      <c r="M1939" t="s">
        <v>92</v>
      </c>
      <c r="N1939" s="11" t="s">
        <v>2106</v>
      </c>
      <c r="O1939" s="11" t="s">
        <v>2110</v>
      </c>
      <c r="P1939">
        <v>0</v>
      </c>
      <c r="Q1939">
        <v>3</v>
      </c>
      <c r="R1939">
        <v>0</v>
      </c>
      <c r="S1939">
        <v>472.5</v>
      </c>
      <c r="T1939">
        <v>-472.5</v>
      </c>
    </row>
    <row r="1940" spans="1:20" hidden="1" x14ac:dyDescent="0.25">
      <c r="A1940" t="s">
        <v>75</v>
      </c>
      <c r="B1940" t="s">
        <v>351</v>
      </c>
      <c r="C1940" t="s">
        <v>22</v>
      </c>
      <c r="D1940" t="s">
        <v>190</v>
      </c>
      <c r="E1940" t="s">
        <v>137</v>
      </c>
      <c r="F1940">
        <v>24018</v>
      </c>
      <c r="G1940" t="s">
        <v>679</v>
      </c>
      <c r="H1940" t="s">
        <v>80</v>
      </c>
      <c r="I1940" t="s">
        <v>281</v>
      </c>
      <c r="J1940" t="s">
        <v>90</v>
      </c>
      <c r="K1940" t="s">
        <v>42</v>
      </c>
      <c r="L1940" t="s">
        <v>91</v>
      </c>
      <c r="M1940" t="s">
        <v>92</v>
      </c>
      <c r="N1940" s="11" t="s">
        <v>2106</v>
      </c>
      <c r="O1940" s="11" t="s">
        <v>2110</v>
      </c>
      <c r="P1940">
        <v>0</v>
      </c>
      <c r="Q1940">
        <v>22</v>
      </c>
      <c r="R1940">
        <v>0</v>
      </c>
      <c r="S1940">
        <v>56.1</v>
      </c>
      <c r="T1940">
        <v>-56.1</v>
      </c>
    </row>
    <row r="1941" spans="1:20" hidden="1" x14ac:dyDescent="0.25">
      <c r="A1941" t="s">
        <v>75</v>
      </c>
      <c r="B1941" t="s">
        <v>267</v>
      </c>
      <c r="C1941" t="s">
        <v>19</v>
      </c>
      <c r="D1941" t="s">
        <v>268</v>
      </c>
      <c r="E1941" t="s">
        <v>118</v>
      </c>
      <c r="F1941">
        <v>92123</v>
      </c>
      <c r="G1941" t="s">
        <v>1280</v>
      </c>
      <c r="H1941" t="s">
        <v>80</v>
      </c>
      <c r="I1941" t="s">
        <v>281</v>
      </c>
      <c r="J1941" t="s">
        <v>90</v>
      </c>
      <c r="K1941" t="s">
        <v>42</v>
      </c>
      <c r="L1941" t="s">
        <v>91</v>
      </c>
      <c r="M1941" t="s">
        <v>92</v>
      </c>
      <c r="N1941" s="11" t="s">
        <v>2106</v>
      </c>
      <c r="O1941" s="11" t="s">
        <v>2110</v>
      </c>
      <c r="P1941">
        <v>0</v>
      </c>
      <c r="Q1941">
        <v>1</v>
      </c>
      <c r="R1941">
        <v>0</v>
      </c>
      <c r="S1941">
        <v>122.2</v>
      </c>
      <c r="T1941">
        <v>-122.2</v>
      </c>
    </row>
    <row r="1942" spans="1:20" hidden="1" x14ac:dyDescent="0.25">
      <c r="A1942" t="s">
        <v>75</v>
      </c>
      <c r="B1942" t="s">
        <v>265</v>
      </c>
      <c r="C1942" t="s">
        <v>27</v>
      </c>
      <c r="D1942" t="s">
        <v>237</v>
      </c>
      <c r="E1942" t="s">
        <v>114</v>
      </c>
      <c r="F1942">
        <v>34238</v>
      </c>
      <c r="G1942" t="s">
        <v>2101</v>
      </c>
      <c r="H1942" t="s">
        <v>80</v>
      </c>
      <c r="I1942" t="s">
        <v>164</v>
      </c>
      <c r="J1942" t="s">
        <v>1070</v>
      </c>
      <c r="K1942" t="s">
        <v>42</v>
      </c>
      <c r="L1942" t="s">
        <v>91</v>
      </c>
      <c r="M1942" t="s">
        <v>1385</v>
      </c>
      <c r="N1942" s="11" t="s">
        <v>2106</v>
      </c>
      <c r="O1942" s="11" t="s">
        <v>2110</v>
      </c>
      <c r="P1942">
        <v>0</v>
      </c>
      <c r="Q1942">
        <v>1</v>
      </c>
      <c r="R1942">
        <v>0</v>
      </c>
      <c r="S1942">
        <v>22.45</v>
      </c>
      <c r="T1942">
        <v>-22.45</v>
      </c>
    </row>
    <row r="1943" spans="1:20" hidden="1" x14ac:dyDescent="0.25">
      <c r="P1943">
        <f>SUM(XDO_?XDOFIELD15?)</f>
        <v>-3123</v>
      </c>
      <c r="Q1943">
        <f>SUM(XDO_?XDOFIELD16?)</f>
        <v>7317</v>
      </c>
      <c r="R1943">
        <f>SUM(XDO_?XDOFIELD17?)</f>
        <v>204578.13000000003</v>
      </c>
      <c r="S1943">
        <f>SUM(XDO_?XDOFIELD18?)</f>
        <v>253266.55</v>
      </c>
      <c r="T1943">
        <f>SUM(XDO_?XDOFIELD19?)</f>
        <v>-48688.419999999969</v>
      </c>
    </row>
  </sheetData>
  <autoFilter ref="A1:T1943" xr:uid="{45038B04-9B5A-4E57-B2F8-DFE0ED5F3B95}">
    <filterColumn colId="2">
      <filters>
        <filter val="616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3FEA-1B27-44B6-8744-C5DF574F52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Cole Territory</vt:lpstr>
      <vt:lpstr>Jake Territory</vt:lpstr>
      <vt:lpstr>Budget.YTD</vt:lpstr>
      <vt:lpstr>YTD</vt:lpstr>
      <vt:lpstr>Sales Data YTD</vt:lpstr>
      <vt:lpstr>MTD </vt:lpstr>
      <vt:lpstr>Monthly Goal Sales Data</vt:lpstr>
      <vt:lpstr>January</vt:lpstr>
      <vt:lpstr>February</vt:lpstr>
      <vt:lpstr>March</vt:lpstr>
      <vt:lpstr>April</vt:lpstr>
      <vt:lpstr>XDO_?XDOFIELD15?</vt:lpstr>
      <vt:lpstr>XDO_?XDOFIELD16?</vt:lpstr>
      <vt:lpstr>XDO_?XDOFIELD17?</vt:lpstr>
      <vt:lpstr>XDO_?XDOFIELD18?</vt:lpstr>
      <vt:lpstr>XDO_?XDOFIELD19?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Cole Hathcock</dc:creator>
  <cp:keywords/>
  <dc:description/>
  <cp:lastModifiedBy>Cole Hathcock</cp:lastModifiedBy>
  <cp:revision/>
  <dcterms:created xsi:type="dcterms:W3CDTF">2025-01-13T14:42:39Z</dcterms:created>
  <dcterms:modified xsi:type="dcterms:W3CDTF">2025-04-14T19:46:26Z</dcterms:modified>
  <cp:category/>
  <cp:contentStatus/>
</cp:coreProperties>
</file>